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mc:AlternateContent xmlns:mc="http://schemas.openxmlformats.org/markup-compatibility/2006">
    <mc:Choice Requires="x15">
      <x15ac:absPath xmlns:x15ac="http://schemas.microsoft.com/office/spreadsheetml/2010/11/ac" url="K:\Mikrohitel\GINOP 5.2.2 FVV\Üzleti tervek\Rontó László\végleges ÜT\"/>
    </mc:Choice>
  </mc:AlternateContent>
  <bookViews>
    <workbookView xWindow="0" yWindow="0" windowWidth="28800" windowHeight="12210" tabRatio="907" firstSheet="6" activeTab="7"/>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A.Pontozás_1.értékelő" sheetId="19" r:id="rId19"/>
    <sheet name="B.Pontozás_2.értékelő" sheetId="20" r:id="rId20"/>
    <sheet name="Pontozás_összesítő" sheetId="21" r:id="rId21"/>
  </sheets>
  <externalReferences>
    <externalReference r:id="rId22"/>
  </externalReferences>
  <definedNames>
    <definedName name="_Toc382750999" localSheetId="0">#REF!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Sheet_Title" localSheetId="1">"0. Fedlap"</definedName>
    <definedName name="_xlnm.Sheet_Title" localSheetId="2">"1.a Tartalomjegyzék"</definedName>
    <definedName name="_xlnm.Sheet_Title" localSheetId="3">"1.Vezetői összefoglaló"</definedName>
    <definedName name="_xlnm.Sheet_Title" localSheetId="12">"10.a-Cash-flow 1. év"</definedName>
    <definedName name="_xlnm.Sheet_Title" localSheetId="13">"10.b-Cash-flow 2. év"</definedName>
    <definedName name="_xlnm.Sheet_Title" localSheetId="14">"10.c-Cash-flow 3-4. év"</definedName>
    <definedName name="_xlnm.Sheet_Title" localSheetId="15">"11.Eredménykimutatás"</definedName>
    <definedName name="_xlnm.Sheet_Title" localSheetId="16">"12.Veszélyforrás, mellékletek"</definedName>
    <definedName name="_xlnm.Sheet_Title" localSheetId="17">"13.Beküldés-Nyilatkozat"</definedName>
    <definedName name="_xlnm.Sheet_Title" localSheetId="4">"2.Kritikus tényezők"</definedName>
    <definedName name="_xlnm.Sheet_Title" localSheetId="5">"3.Vállalkozás bemutatása"</definedName>
    <definedName name="_xlnm.Sheet_Title" localSheetId="6">"4.Vállalkozó bemutatása"</definedName>
    <definedName name="_xlnm.Sheet_Title" localSheetId="7">"5. Működési terv"</definedName>
    <definedName name="_xlnm.Sheet_Title" localSheetId="8">"6.GANTT"</definedName>
    <definedName name="_xlnm.Sheet_Title" localSheetId="9">"7.Piac-,versenytárselemzés"</definedName>
    <definedName name="_xlnm.Sheet_Title" localSheetId="10">"8.Árazás,értékesítés"</definedName>
    <definedName name="_xlnm.Sheet_Title" localSheetId="11">"9.Kommunikációs terv"</definedName>
    <definedName name="_xlnm.Sheet_Title" localSheetId="0">"Kitöltési Útmutató"</definedName>
    <definedName name="LOCAL_DATE_SEPARATOR">#NAME?</definedName>
    <definedName name="LOCAL_DAY_FORMAT">#NAME?</definedName>
    <definedName name="LOCAL_HOUR_FORMAT">#NAME?</definedName>
    <definedName name="LOCAL_MINUTE_FORMAT">#NAME?</definedName>
    <definedName name="LOCAL_MONTH_FORMAT">#NAME?</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SECOND_FORMAT">#NAME?</definedName>
    <definedName name="LOCAL_TIME_SEPARATOR">#NAME?</definedName>
    <definedName name="LOCAL_YEAR_FORMAT">#NAME?</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 name="Print_Titles" localSheetId="12">#REF!</definedName>
    <definedName name="Print_Titles" localSheetId="13">#REF!</definedName>
    <definedName name="Print_Titles" localSheetId="14">'10.c-Cash-flow 3-4. év'!$1:$1</definedName>
    <definedName name="Print_Titles" localSheetId="4">'2.Kritikus tényezők'!$1:$1</definedName>
    <definedName name="Print_Titles" localSheetId="9">'7.Piac-,versenytárselemzés'!$1:$1</definedName>
    <definedName name="Print_Titles" localSheetId="11">'9.Kommunikációs terv'!$1:$2</definedName>
  </definedNames>
  <calcPr calcId="162913"/>
  <webPublishing css="0" allowPng="1" codePage="0"/>
</workbook>
</file>

<file path=xl/calcChain.xml><?xml version="1.0" encoding="utf-8"?>
<calcChain xmlns="http://schemas.openxmlformats.org/spreadsheetml/2006/main">
  <c r="G385" i="21" l="1"/>
  <c r="G378" i="21"/>
  <c r="G370" i="21"/>
  <c r="G361" i="21"/>
  <c r="G353" i="21"/>
  <c r="F348" i="21"/>
  <c r="G340" i="21"/>
  <c r="G332" i="21"/>
  <c r="I327" i="21" s="1"/>
  <c r="T6" i="21" s="1"/>
  <c r="G319" i="21"/>
  <c r="G311" i="21"/>
  <c r="G298" i="21"/>
  <c r="G290" i="21"/>
  <c r="E285" i="21"/>
  <c r="E284" i="21"/>
  <c r="E283" i="21"/>
  <c r="E282" i="21"/>
  <c r="E281" i="21"/>
  <c r="G280" i="21"/>
  <c r="G272" i="21"/>
  <c r="G265" i="21"/>
  <c r="G257" i="21"/>
  <c r="G249" i="21"/>
  <c r="G237" i="21"/>
  <c r="I232" i="21" s="1"/>
  <c r="Q5" i="21" s="1"/>
  <c r="G224" i="21"/>
  <c r="G215" i="21"/>
  <c r="G205" i="21"/>
  <c r="G197" i="21"/>
  <c r="G189" i="21"/>
  <c r="G181" i="21"/>
  <c r="G167" i="21"/>
  <c r="I146" i="21" s="1"/>
  <c r="N7" i="21" s="1"/>
  <c r="G159" i="21"/>
  <c r="G151" i="21"/>
  <c r="G138" i="21"/>
  <c r="E133" i="21"/>
  <c r="E132" i="21"/>
  <c r="E131" i="21"/>
  <c r="G130" i="21"/>
  <c r="G122" i="21"/>
  <c r="G115" i="21"/>
  <c r="G107" i="21"/>
  <c r="I88" i="21" s="1"/>
  <c r="N6" i="21" s="1"/>
  <c r="G100" i="21"/>
  <c r="G93" i="21"/>
  <c r="I87" i="21"/>
  <c r="G81" i="21"/>
  <c r="G73" i="21"/>
  <c r="G65" i="21"/>
  <c r="G57" i="21"/>
  <c r="G45" i="21"/>
  <c r="G37" i="21"/>
  <c r="I32" i="21" s="1"/>
  <c r="F32" i="21"/>
  <c r="M9" i="21"/>
  <c r="S8" i="21"/>
  <c r="S9" i="21" s="1"/>
  <c r="P8" i="21"/>
  <c r="P9" i="21" s="1"/>
  <c r="M8" i="21"/>
  <c r="C7" i="21"/>
  <c r="C6" i="21"/>
  <c r="C5" i="21"/>
  <c r="I344" i="20"/>
  <c r="Q6" i="20" s="1"/>
  <c r="F344" i="20"/>
  <c r="I343" i="20"/>
  <c r="I323" i="20"/>
  <c r="I302" i="20"/>
  <c r="T5" i="20" s="1"/>
  <c r="T10" i="20" s="1"/>
  <c r="T11" i="20" s="1"/>
  <c r="E281" i="20"/>
  <c r="E280" i="20"/>
  <c r="E279" i="20"/>
  <c r="E278" i="20"/>
  <c r="E277" i="20"/>
  <c r="I240" i="20"/>
  <c r="I228" i="20"/>
  <c r="I172" i="20"/>
  <c r="Q4" i="20" s="1"/>
  <c r="Q10" i="20" s="1"/>
  <c r="Q11" i="20" s="1"/>
  <c r="I142" i="20"/>
  <c r="E129" i="20"/>
  <c r="E128" i="20"/>
  <c r="E127" i="20"/>
  <c r="I84" i="20"/>
  <c r="I83" i="20"/>
  <c r="I48" i="20"/>
  <c r="I28" i="20"/>
  <c r="I24" i="20" s="1"/>
  <c r="F28" i="20"/>
  <c r="H24" i="20"/>
  <c r="G24" i="20"/>
  <c r="M14" i="20"/>
  <c r="N14" i="20" s="1"/>
  <c r="S9" i="20"/>
  <c r="P9" i="20"/>
  <c r="M9" i="20"/>
  <c r="S8" i="20"/>
  <c r="P8" i="20"/>
  <c r="M8" i="20"/>
  <c r="N7" i="20"/>
  <c r="C7" i="20"/>
  <c r="T6" i="20"/>
  <c r="N6" i="20"/>
  <c r="C6" i="20"/>
  <c r="Q5" i="20"/>
  <c r="N5" i="20"/>
  <c r="C5" i="20"/>
  <c r="T4" i="20"/>
  <c r="N4" i="20"/>
  <c r="N10" i="20" s="1"/>
  <c r="N11" i="20" s="1"/>
  <c r="M12" i="20" s="1"/>
  <c r="I344" i="19"/>
  <c r="F344" i="19"/>
  <c r="I343" i="19"/>
  <c r="I323" i="19"/>
  <c r="T6" i="19" s="1"/>
  <c r="I302" i="19"/>
  <c r="E281" i="19"/>
  <c r="E280" i="19"/>
  <c r="E279" i="19"/>
  <c r="E278" i="19"/>
  <c r="E277" i="19"/>
  <c r="I240" i="19"/>
  <c r="T4" i="19" s="1"/>
  <c r="I228" i="19"/>
  <c r="Q5" i="19" s="1"/>
  <c r="I172" i="19"/>
  <c r="Q4" i="19" s="1"/>
  <c r="I142" i="19"/>
  <c r="E129" i="19"/>
  <c r="E128" i="19"/>
  <c r="E127" i="19"/>
  <c r="I84" i="19"/>
  <c r="I83" i="19"/>
  <c r="I48" i="19"/>
  <c r="I28" i="19"/>
  <c r="N4" i="19" s="1"/>
  <c r="F28" i="19"/>
  <c r="H24" i="19"/>
  <c r="M14" i="19" s="1"/>
  <c r="N14" i="19" s="1"/>
  <c r="G24" i="19"/>
  <c r="S9" i="19"/>
  <c r="P9" i="19"/>
  <c r="S8" i="19"/>
  <c r="P8" i="19"/>
  <c r="M8" i="19"/>
  <c r="M9" i="19" s="1"/>
  <c r="N7" i="19"/>
  <c r="Q6" i="19"/>
  <c r="N6" i="19"/>
  <c r="T5" i="19"/>
  <c r="I348" i="21" l="1"/>
  <c r="Q6" i="21" s="1"/>
  <c r="I306" i="21"/>
  <c r="T5" i="21" s="1"/>
  <c r="I244" i="21"/>
  <c r="T4" i="21" s="1"/>
  <c r="I176" i="21"/>
  <c r="Q4" i="21" s="1"/>
  <c r="Q10" i="21" s="1"/>
  <c r="Q11" i="21" s="1"/>
  <c r="I52" i="21"/>
  <c r="N5" i="21" s="1"/>
  <c r="I24" i="19"/>
  <c r="F29" i="21"/>
  <c r="H29" i="21" s="1"/>
  <c r="D16" i="20"/>
  <c r="N12" i="20"/>
  <c r="H12" i="20"/>
  <c r="E12" i="20"/>
  <c r="Q10" i="19"/>
  <c r="Q11" i="19" s="1"/>
  <c r="T10" i="19"/>
  <c r="T11" i="19" s="1"/>
  <c r="N5" i="19"/>
  <c r="N10" i="19" s="1"/>
  <c r="N11" i="19" s="1"/>
  <c r="N4" i="21"/>
  <c r="N10" i="21" s="1"/>
  <c r="N11" i="21" s="1"/>
  <c r="G28" i="21"/>
  <c r="I347" i="21"/>
  <c r="I28" i="21" s="1"/>
  <c r="H28" i="21"/>
  <c r="M14" i="21" s="1"/>
  <c r="N14" i="21" s="1"/>
  <c r="O41" i="13"/>
  <c r="O42" i="13"/>
  <c r="O43" i="13"/>
  <c r="O44" i="13"/>
  <c r="O35" i="13"/>
  <c r="O36" i="13"/>
  <c r="O37" i="13"/>
  <c r="O28" i="13"/>
  <c r="M12" i="19" l="1"/>
  <c r="N12" i="19" s="1"/>
  <c r="T10" i="21"/>
  <c r="T11" i="21" s="1"/>
  <c r="M12" i="21" s="1"/>
  <c r="B30" i="21"/>
  <c r="O21" i="13"/>
  <c r="H12" i="19" l="1"/>
  <c r="D16" i="19" s="1"/>
  <c r="E12" i="19"/>
  <c r="H12" i="21"/>
  <c r="D16" i="21" s="1"/>
  <c r="E12" i="21"/>
  <c r="N12" i="21"/>
  <c r="O11" i="13"/>
  <c r="A5" i="17" l="1"/>
  <c r="C4" i="17" s="1"/>
  <c r="E4" i="17"/>
  <c r="B4" i="17"/>
  <c r="G24" i="16"/>
  <c r="F24" i="16"/>
  <c r="E24" i="16"/>
  <c r="D24" i="16"/>
  <c r="G18" i="16"/>
  <c r="F18" i="16"/>
  <c r="E18" i="16"/>
  <c r="D18" i="16"/>
  <c r="G14" i="16"/>
  <c r="F14" i="16"/>
  <c r="F21" i="16" s="1"/>
  <c r="E14" i="16"/>
  <c r="E21" i="16" s="1"/>
  <c r="D14" i="16"/>
  <c r="A78" i="15"/>
  <c r="C77" i="15" s="1"/>
  <c r="B77" i="15"/>
  <c r="A76" i="15"/>
  <c r="C75" i="15" s="1"/>
  <c r="B75" i="15"/>
  <c r="D70" i="15"/>
  <c r="C70" i="15"/>
  <c r="D45" i="15"/>
  <c r="C45" i="15"/>
  <c r="D39" i="15"/>
  <c r="C39" i="15"/>
  <c r="D32" i="15"/>
  <c r="C32" i="15"/>
  <c r="D29" i="15"/>
  <c r="C29" i="15"/>
  <c r="D24" i="15"/>
  <c r="C24" i="15"/>
  <c r="D20" i="15"/>
  <c r="C20" i="15"/>
  <c r="D17" i="15"/>
  <c r="C17" i="15"/>
  <c r="D12" i="15"/>
  <c r="C12" i="15"/>
  <c r="N69" i="14"/>
  <c r="M69" i="14"/>
  <c r="L69" i="14"/>
  <c r="K69" i="14"/>
  <c r="J69" i="14"/>
  <c r="I69" i="14"/>
  <c r="H69" i="14"/>
  <c r="G69" i="14"/>
  <c r="F69" i="14"/>
  <c r="E69" i="14"/>
  <c r="D69" i="14"/>
  <c r="C69" i="14"/>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4" i="14"/>
  <c r="O43" i="14"/>
  <c r="O42" i="14"/>
  <c r="O41" i="14"/>
  <c r="O40" i="14"/>
  <c r="N39" i="14"/>
  <c r="M39" i="14"/>
  <c r="L39" i="14"/>
  <c r="K39" i="14"/>
  <c r="J39" i="14"/>
  <c r="I39" i="14"/>
  <c r="H39" i="14"/>
  <c r="G39" i="14"/>
  <c r="F39" i="14"/>
  <c r="E39" i="14"/>
  <c r="D39" i="14"/>
  <c r="C39" i="14"/>
  <c r="O38" i="14"/>
  <c r="O37" i="14"/>
  <c r="O36" i="14"/>
  <c r="O35" i="14"/>
  <c r="O34" i="14"/>
  <c r="O33" i="14"/>
  <c r="N32" i="14"/>
  <c r="M32" i="14"/>
  <c r="L32" i="14"/>
  <c r="K32" i="14"/>
  <c r="J32" i="14"/>
  <c r="I32" i="14"/>
  <c r="H32" i="14"/>
  <c r="G32" i="14"/>
  <c r="F32" i="14"/>
  <c r="E32" i="14"/>
  <c r="D32" i="14"/>
  <c r="C32" i="14"/>
  <c r="O31" i="14"/>
  <c r="O30" i="14"/>
  <c r="N29" i="14"/>
  <c r="M29" i="14"/>
  <c r="L29" i="14"/>
  <c r="K29" i="14"/>
  <c r="J29" i="14"/>
  <c r="I29" i="14"/>
  <c r="H29" i="14"/>
  <c r="G29" i="14"/>
  <c r="F29" i="14"/>
  <c r="E29" i="14"/>
  <c r="D29" i="14"/>
  <c r="C29" i="14"/>
  <c r="O28" i="14"/>
  <c r="O27" i="14"/>
  <c r="O26" i="14"/>
  <c r="O25" i="14"/>
  <c r="N24" i="14"/>
  <c r="M24" i="14"/>
  <c r="L24" i="14"/>
  <c r="K24" i="14"/>
  <c r="J24" i="14"/>
  <c r="I24" i="14"/>
  <c r="H24" i="14"/>
  <c r="G24" i="14"/>
  <c r="F24" i="14"/>
  <c r="E24" i="14"/>
  <c r="D24" i="14"/>
  <c r="C24" i="14"/>
  <c r="O23" i="14"/>
  <c r="O22" i="14"/>
  <c r="O21" i="14"/>
  <c r="N20" i="14"/>
  <c r="M20" i="14"/>
  <c r="L20" i="14"/>
  <c r="K20" i="14"/>
  <c r="J20" i="14"/>
  <c r="I20" i="14"/>
  <c r="H20" i="14"/>
  <c r="G20" i="14"/>
  <c r="F20" i="14"/>
  <c r="E20" i="14"/>
  <c r="D20" i="14"/>
  <c r="C20" i="14"/>
  <c r="O19" i="14"/>
  <c r="O18" i="14"/>
  <c r="N17" i="14"/>
  <c r="M17" i="14"/>
  <c r="L17" i="14"/>
  <c r="K17" i="14"/>
  <c r="J17" i="14"/>
  <c r="I17" i="14"/>
  <c r="H17" i="14"/>
  <c r="G17" i="14"/>
  <c r="F17" i="14"/>
  <c r="E17" i="14"/>
  <c r="D17" i="14"/>
  <c r="C17" i="14"/>
  <c r="N12" i="14"/>
  <c r="M12" i="14"/>
  <c r="L12" i="14"/>
  <c r="K12" i="14"/>
  <c r="J12" i="14"/>
  <c r="I12" i="14"/>
  <c r="H12" i="14"/>
  <c r="G12" i="14"/>
  <c r="F12" i="14"/>
  <c r="E12" i="14"/>
  <c r="D12" i="14"/>
  <c r="C12" i="14"/>
  <c r="O11" i="14"/>
  <c r="O10" i="14"/>
  <c r="O9" i="14"/>
  <c r="O8" i="14"/>
  <c r="O7" i="14"/>
  <c r="O6" i="14"/>
  <c r="N69" i="13"/>
  <c r="M69" i="13"/>
  <c r="L69" i="13"/>
  <c r="K69" i="13"/>
  <c r="J69" i="13"/>
  <c r="I69" i="13"/>
  <c r="H69" i="13"/>
  <c r="G69" i="13"/>
  <c r="F69" i="13"/>
  <c r="E69" i="13"/>
  <c r="D69" i="13"/>
  <c r="C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0" i="13"/>
  <c r="N39" i="13"/>
  <c r="M39" i="13"/>
  <c r="L39" i="13"/>
  <c r="K39" i="13"/>
  <c r="J39" i="13"/>
  <c r="I39" i="13"/>
  <c r="H39" i="13"/>
  <c r="G39" i="13"/>
  <c r="F39" i="13"/>
  <c r="E39" i="13"/>
  <c r="D39" i="13"/>
  <c r="C39" i="13"/>
  <c r="O38" i="13"/>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7" i="13"/>
  <c r="O26" i="13"/>
  <c r="O25" i="13"/>
  <c r="N24" i="13"/>
  <c r="M24" i="13"/>
  <c r="L24" i="13"/>
  <c r="K24" i="13"/>
  <c r="J24" i="13"/>
  <c r="I24" i="13"/>
  <c r="H24" i="13"/>
  <c r="G24" i="13"/>
  <c r="F24" i="13"/>
  <c r="E24" i="13"/>
  <c r="D24" i="13"/>
  <c r="C24" i="13"/>
  <c r="O23" i="13"/>
  <c r="O22" i="13"/>
  <c r="N20" i="13"/>
  <c r="M20" i="13"/>
  <c r="L20" i="13"/>
  <c r="K20" i="13"/>
  <c r="J20" i="13"/>
  <c r="I20" i="13"/>
  <c r="H20" i="13"/>
  <c r="G20" i="13"/>
  <c r="F20" i="13"/>
  <c r="E20" i="13"/>
  <c r="D20" i="13"/>
  <c r="C20" i="13"/>
  <c r="O19" i="13"/>
  <c r="O18" i="13"/>
  <c r="N17" i="13"/>
  <c r="M17" i="13"/>
  <c r="L17" i="13"/>
  <c r="K17" i="13"/>
  <c r="J17" i="13"/>
  <c r="I17" i="13"/>
  <c r="H17" i="13"/>
  <c r="G17" i="13"/>
  <c r="F17" i="13"/>
  <c r="E17" i="13"/>
  <c r="D17" i="13"/>
  <c r="C17" i="13"/>
  <c r="N12" i="13"/>
  <c r="M12" i="13"/>
  <c r="L12" i="13"/>
  <c r="K12" i="13"/>
  <c r="J12" i="13"/>
  <c r="I12" i="13"/>
  <c r="H12" i="13"/>
  <c r="G12" i="13"/>
  <c r="F12" i="13"/>
  <c r="E12" i="13"/>
  <c r="D12" i="13"/>
  <c r="C12" i="13"/>
  <c r="O10" i="13"/>
  <c r="O9" i="13"/>
  <c r="O8" i="13"/>
  <c r="O7" i="13"/>
  <c r="O6" i="13"/>
  <c r="N29" i="12"/>
  <c r="M29" i="12"/>
  <c r="L29" i="12"/>
  <c r="K29" i="12"/>
  <c r="J29" i="12"/>
  <c r="I29" i="12"/>
  <c r="H29" i="12"/>
  <c r="G29" i="12"/>
  <c r="F29" i="12"/>
  <c r="E29" i="12"/>
  <c r="D29" i="12"/>
  <c r="C29" i="12"/>
  <c r="O28" i="12"/>
  <c r="O27" i="12"/>
  <c r="O26" i="12"/>
  <c r="O25" i="12"/>
  <c r="O24" i="12"/>
  <c r="O23" i="12"/>
  <c r="O22" i="12"/>
  <c r="O21" i="12"/>
  <c r="O20" i="12"/>
  <c r="O19" i="12"/>
  <c r="O18" i="12"/>
  <c r="O17" i="12"/>
  <c r="O16" i="12"/>
  <c r="O15" i="12"/>
  <c r="O14" i="12"/>
  <c r="O13" i="12"/>
  <c r="O12" i="12"/>
  <c r="C6" i="12"/>
  <c r="D6" i="12" s="1"/>
  <c r="C4" i="12"/>
  <c r="D4" i="12" s="1"/>
  <c r="M44" i="11"/>
  <c r="J44" i="11"/>
  <c r="G44" i="11"/>
  <c r="C44" i="11"/>
  <c r="N34" i="11"/>
  <c r="M34" i="11"/>
  <c r="L34" i="11"/>
  <c r="K34" i="11"/>
  <c r="J34" i="11"/>
  <c r="I34" i="11"/>
  <c r="H34" i="11"/>
  <c r="G34" i="11"/>
  <c r="F34" i="11"/>
  <c r="E34" i="11"/>
  <c r="D34" i="11"/>
  <c r="C34" i="11"/>
  <c r="O33" i="11"/>
  <c r="O32" i="11"/>
  <c r="O30" i="11"/>
  <c r="O24" i="11"/>
  <c r="C13" i="11"/>
  <c r="D13" i="11" s="1"/>
  <c r="C9" i="11"/>
  <c r="D9" i="11" s="1"/>
  <c r="B7" i="11"/>
  <c r="C78" i="10"/>
  <c r="D78" i="10" s="1"/>
  <c r="C73" i="10"/>
  <c r="D73" i="10" s="1"/>
  <c r="C42" i="10"/>
  <c r="E42" i="10" s="1"/>
  <c r="C38" i="10"/>
  <c r="D38" i="10" s="1"/>
  <c r="C17" i="10"/>
  <c r="D17" i="10" s="1"/>
  <c r="D80" i="8"/>
  <c r="C48" i="8"/>
  <c r="D48" i="8" s="1"/>
  <c r="C42" i="8"/>
  <c r="D42" i="8" s="1"/>
  <c r="C38" i="8"/>
  <c r="D38" i="8" s="1"/>
  <c r="G17" i="8"/>
  <c r="G4" i="8"/>
  <c r="C64" i="7"/>
  <c r="C62" i="7"/>
  <c r="C60" i="7"/>
  <c r="C58" i="7"/>
  <c r="C50" i="7"/>
  <c r="C47" i="7"/>
  <c r="C45" i="7"/>
  <c r="C31" i="7"/>
  <c r="D31" i="7" s="1"/>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O17" i="13" l="1"/>
  <c r="E70" i="13"/>
  <c r="I70" i="13"/>
  <c r="O24" i="13"/>
  <c r="D15" i="13"/>
  <c r="J15" i="13"/>
  <c r="J16" i="13" s="1"/>
  <c r="C15" i="15"/>
  <c r="C69" i="15" s="1"/>
  <c r="D15" i="14"/>
  <c r="D68" i="14" s="1"/>
  <c r="H15" i="14"/>
  <c r="H68" i="14" s="1"/>
  <c r="L15" i="14"/>
  <c r="L68" i="14" s="1"/>
  <c r="F15" i="14"/>
  <c r="F16" i="14" s="1"/>
  <c r="J15" i="14"/>
  <c r="J68" i="14" s="1"/>
  <c r="N15" i="14"/>
  <c r="N16" i="14" s="1"/>
  <c r="O29" i="14"/>
  <c r="D21" i="16"/>
  <c r="G15" i="14"/>
  <c r="G16" i="14" s="1"/>
  <c r="K70" i="14"/>
  <c r="D70" i="13"/>
  <c r="H70" i="13"/>
  <c r="N15" i="13"/>
  <c r="N68" i="13" s="1"/>
  <c r="O32" i="13"/>
  <c r="D70" i="14"/>
  <c r="C16" i="15"/>
  <c r="D15" i="15"/>
  <c r="D69" i="15" s="1"/>
  <c r="H15" i="13"/>
  <c r="F15" i="13"/>
  <c r="F68" i="13" s="1"/>
  <c r="O17" i="14"/>
  <c r="L70" i="14"/>
  <c r="G21" i="16"/>
  <c r="G25" i="16" s="1"/>
  <c r="G27" i="16" s="1"/>
  <c r="F25" i="16"/>
  <c r="F27" i="16" s="1"/>
  <c r="E25" i="16"/>
  <c r="E27" i="16" s="1"/>
  <c r="D25" i="16"/>
  <c r="D27" i="16" s="1"/>
  <c r="O39" i="13"/>
  <c r="O12" i="14"/>
  <c r="G70" i="14"/>
  <c r="C70" i="14"/>
  <c r="O29" i="12"/>
  <c r="O34" i="11"/>
  <c r="K70" i="13"/>
  <c r="L15" i="13"/>
  <c r="L68" i="13" s="1"/>
  <c r="K15" i="13"/>
  <c r="H68" i="13"/>
  <c r="H16" i="13"/>
  <c r="N16" i="13"/>
  <c r="C70" i="13"/>
  <c r="D68" i="13"/>
  <c r="D16" i="13"/>
  <c r="J68" i="13"/>
  <c r="O12" i="13"/>
  <c r="C15" i="13"/>
  <c r="G15" i="13"/>
  <c r="G70" i="13"/>
  <c r="L70" i="13"/>
  <c r="D16" i="14"/>
  <c r="L16" i="14"/>
  <c r="O24" i="14"/>
  <c r="O39" i="14"/>
  <c r="E15" i="13"/>
  <c r="I15" i="13"/>
  <c r="M15" i="13"/>
  <c r="O20" i="13"/>
  <c r="O45" i="13"/>
  <c r="O69" i="13"/>
  <c r="M70" i="13"/>
  <c r="E15" i="14"/>
  <c r="E70" i="14"/>
  <c r="I15" i="14"/>
  <c r="I70" i="14"/>
  <c r="M15" i="14"/>
  <c r="M70" i="14"/>
  <c r="O20" i="14"/>
  <c r="F68" i="14"/>
  <c r="N68" i="14"/>
  <c r="H70" i="14"/>
  <c r="D71" i="15"/>
  <c r="F70" i="13"/>
  <c r="J70" i="13"/>
  <c r="N70" i="13"/>
  <c r="O29" i="13"/>
  <c r="C15" i="14"/>
  <c r="K15" i="14"/>
  <c r="F70" i="14"/>
  <c r="J70" i="14"/>
  <c r="N70" i="14"/>
  <c r="O32" i="14"/>
  <c r="O45" i="14"/>
  <c r="O69" i="14"/>
  <c r="C71" i="15"/>
  <c r="J16" i="14" l="1"/>
  <c r="G68" i="14"/>
  <c r="F16" i="13"/>
  <c r="H16" i="14"/>
  <c r="D16" i="15"/>
  <c r="O15" i="13"/>
  <c r="O70" i="14"/>
  <c r="L16" i="13"/>
  <c r="K68" i="13"/>
  <c r="K16" i="13"/>
  <c r="C68" i="14"/>
  <c r="C16" i="14"/>
  <c r="O15" i="14"/>
  <c r="E16" i="13"/>
  <c r="E68" i="13"/>
  <c r="O70" i="13"/>
  <c r="K68" i="14"/>
  <c r="K16" i="14"/>
  <c r="M16" i="14"/>
  <c r="M68" i="14"/>
  <c r="E16" i="14"/>
  <c r="E68" i="14"/>
  <c r="M68" i="13"/>
  <c r="M16" i="13"/>
  <c r="G68" i="13"/>
  <c r="G16" i="13"/>
  <c r="I68" i="14"/>
  <c r="I16" i="14"/>
  <c r="I16" i="13"/>
  <c r="I68" i="13"/>
  <c r="C68" i="13"/>
  <c r="C16" i="13"/>
  <c r="O68" i="13" l="1"/>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O68" i="14"/>
  <c r="O16" i="13"/>
  <c r="O16" i="14"/>
  <c r="C5" i="14" l="1"/>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C5" i="15" l="1"/>
  <c r="C72" i="15" s="1"/>
  <c r="D5" i="15" s="1"/>
  <c r="D72" i="15" s="1"/>
  <c r="O71" i="14"/>
</calcChain>
</file>

<file path=xl/sharedStrings.xml><?xml version="1.0" encoding="utf-8"?>
<sst xmlns="http://schemas.openxmlformats.org/spreadsheetml/2006/main" count="2718" uniqueCount="935">
  <si>
    <t>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t>
  </si>
  <si>
    <t>2. Kritikus tényezők a vállalkozás indításakor</t>
  </si>
  <si>
    <t>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t>
  </si>
  <si>
    <t>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t>
  </si>
  <si>
    <t>Ehhez segítséget jelent, ha sorra veszi a sikeres vállalkozás alapításához, működtetéséhez szükséges alapvető vállalkozói és vezetői kompetenciákat, képességeket, készségeket, tulajdonságokat:</t>
  </si>
  <si>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t>
  </si>
  <si>
    <t>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</si>
  <si>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</si>
  <si>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</si>
  <si>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</si>
  <si>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</si>
  <si>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</si>
  <si>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Írja be a vállalkozás tervezett nevét 
(egyéni vállalkozó esetén a Vezetéknév Keresztnév E.V.)</t>
  </si>
  <si>
    <t>• Írja be a vállalkozás tervezett székhelyét.</t>
  </si>
  <si>
    <t>• Írja be a vállalkozás tervezett telephelyeit. (vagy a „nem releváns kifejezést”)</t>
  </si>
  <si>
    <t>A vállalkozás jogi típusánál jelölje be az alapítandó vállalkozás jogi formáját.</t>
  </si>
  <si>
    <t>A vállalkozás tevékenységi területe pontnál több válasz megjelölése lehetséges.</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</si>
  <si>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</si>
  <si>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http://www.ksh.hu/apps/vb.teaor_main.teaor08_fa</t>
  </si>
  <si>
    <t>https://www.ksh.hu/ovtj_menu</t>
  </si>
  <si>
    <t>https://www.ksh.hu/docs/osztalyozasok/teaor/teaor_tartalom_2015_05.pdf</t>
  </si>
  <si>
    <t>Vállalkozás fő profiljának, termékeinek rövid bemutatása (max. 250 karakterben)</t>
  </si>
  <si>
    <t>A vállalkozási területi hatókörénél a legszélesebb hatókörű tevékenység hatókörét tüntesse fel.</t>
  </si>
  <si>
    <t>A vállalkozás tulajdonosi szerkezeténél minden tulajdonost fel kell sorolni, ezért a sorok bővíthetők. A vállalkozás támogatott tulajdonosa kifejezés azt a személyt jelenti, aki a GINOP 5.2.2-14 projektben (vállalkozói képzésben) részt vett.</t>
  </si>
  <si>
    <t>Ebben a részben a vállalkozás küldetését és az üzleti ötletet kell bemutatni. 
Ügyeljen arra, hogy 
• a koncepciót egyértelműen, világosan fejtse ki,
• az ötlet realitását, esetleges újszerűségét is értékelni fogják.</t>
  </si>
  <si>
    <t>•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t>
  </si>
  <si>
    <t>•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t>
  </si>
  <si>
    <t>4. A vállalkozó bemutatása</t>
  </si>
  <si>
    <t>Értelemszerűen és teljes körűen töltse ki a táblázatot. A jövedelmi céloknál az adózás előtti jövedelmet kell megadni.</t>
  </si>
  <si>
    <t>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t>
  </si>
  <si>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</si>
  <si>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</si>
  <si>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</si>
  <si>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</si>
  <si>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5. Működési terv</t>
  </si>
  <si>
    <t>A termelési /szolgáltatási /működési folyamat bemutatása:</t>
  </si>
  <si>
    <t>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t>
  </si>
  <si>
    <t>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</si>
  <si>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</si>
  <si>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</si>
  <si>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6. GANTT diagram</t>
  </si>
  <si>
    <t>7. Piac- és versenytárselemzés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</si>
  <si>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</si>
  <si>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</si>
  <si>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8. Árazás, értékesítési terv</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</si>
  <si>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</si>
  <si>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t>
  </si>
  <si>
    <t>Értékesítési csatornák
Jelölje be a tervezett értékesítési csatornákat
Jelölje a tervezett értékesítési csatornák százalékos megoszlását!
Az összesen sorban 100% szerepeljen!
(Több választ is megjelölhet)</t>
  </si>
  <si>
    <t>Tervezett értékesítés az elkövetkező 4 évben
• A 2017. évet, a 2018., 2019. és 2020. évet éves szinten kell tervezni. 
• Az oszlopok összesítése  automatikusan töltődik.</t>
  </si>
  <si>
    <t>9. Kommunikációs terv</t>
  </si>
  <si>
    <t>Kommunikációs terv
Kitöltés során javasoljuk az alábbi szempontok végiggondolását: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</si>
  <si>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</si>
  <si>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</si>
  <si>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10.a) Cash-flow előrejelzés 1. év
A táblázatba csak egész számokat írhat az összegeket forintban megadva.</t>
  </si>
  <si>
    <t>A GINOP-5.2.3-16 felhívás alapján ide tartozik: 
- cégalapításhoz kapcsolódó ügyvédi szolgáltatás igénybe vétele,</t>
  </si>
  <si>
    <t>- cégalapítás hatósági díjai, - alapításhoz, működéshez szükséges kötelező engedélyek beszerzésének igazgatási, eljárási költségei, illetékek, - szakhatósági engedélyek beszerzéséhez szükséges mérnöki tanácsadás</t>
  </si>
  <si>
    <t>-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</si>
  <si>
    <t>-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</si>
  <si>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</si>
  <si>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</si>
  <si>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</si>
  <si>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</si>
  <si>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Vállalkozás működésének hatékonyságát javító engedélyezett képzések a tulajdonos, munkáltatók, illetve azon alkalmazottak számára, akik a képzés ideje alatt végig, igazolhatóan alkalmazotti jogviszonyban állnak.</t>
  </si>
  <si>
    <t>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</si>
  <si>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</si>
  <si>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</si>
  <si>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</si>
  <si>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</si>
  <si>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</si>
  <si>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t>
  </si>
  <si>
    <t>• Körültekintően vegye figyelembe az ÁFA fizetés és visszaigénylés speciális körülményeit és határidejét!</t>
  </si>
  <si>
    <t>• A cash-flow terv reális tervezése mellett nem elvárás, hogy a gazdálkodás cash-flow minden hónapban pozitív legyen! 
VISZONT a záró pénzügyi egyenleg értéke nem lehet negatív!</t>
  </si>
  <si>
    <t>Negatív záró pénzügyi egyenleg esetén a pályázat elutasításra kerül!!!</t>
  </si>
  <si>
    <t>11. Eredménykimutatás</t>
  </si>
  <si>
    <t>• A D. „ADÓZOTT, MÉRLEG SZERINTI EREDMÉNY (+-C-X. SOR)”</t>
  </si>
  <si>
    <t>12. Veszélyforrások, mellékletek</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</si>
  <si>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</si>
  <si>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</si>
  <si>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</si>
  <si>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</si>
  <si>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10.a) Cash-flow előrejelzés 1. év</t>
  </si>
  <si>
    <t>10.b) Cash-flow előrejelzés 2. év</t>
  </si>
  <si>
    <t>10.c) Cash-flow előrejelzés 3., 4. év</t>
  </si>
  <si>
    <t>Kötelező mellékletek:</t>
  </si>
  <si>
    <t>1. Vezetői összefoglaló</t>
  </si>
  <si>
    <t>Beírt karakterek száma:</t>
  </si>
  <si>
    <r>
      <t>Az összefoglalás megfogalmazása legyen logikus és lényegre törő.</t>
    </r>
    <r>
      <rPr>
        <b/>
        <sz val="12"/>
        <color rgb="FF000000"/>
        <rFont val="Sans"/>
      </rPr>
      <t>Javasoljuk, hogy ezt a részt a teljes üzleti terv dokumentum kitöltésének legutolsó lépéseként töltse ki!Fejtse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</si>
  <si>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Kitöltési Útmutató</t>
  </si>
  <si>
    <t>az oldal optimális nagyítási szintje: 60-80%</t>
  </si>
  <si>
    <t>x</t>
  </si>
  <si>
    <r>
      <t>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t>
    </r>
    <r>
      <rPr>
        <b/>
        <u/>
        <sz val="12"/>
        <color rgb="FF000000"/>
        <rFont val="Sans"/>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r>
      <rPr>
        <sz val="10"/>
        <color rgb="FF000000"/>
        <rFont val="Sans"/>
      </rPr>
      <t/>
    </r>
  </si>
  <si>
    <t>Lehetséges veszély</t>
  </si>
  <si>
    <t>Terv az elhárítására</t>
  </si>
  <si>
    <t>az oldal optimális nagyítási szintje: 70-90%</t>
  </si>
  <si>
    <t>3527. Miskolc Kont István út 31.</t>
  </si>
  <si>
    <r>
      <t>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r>
    <r>
      <rPr>
        <b/>
        <u/>
        <sz val="10"/>
        <color rgb="FF000000"/>
        <rFont val="Sans"/>
      </rPr>
      <t>Az egyes TEÁOR kódok pontos tartalmáról az alábbi linken talál részletes leírást:
https://www.ksh.hu/docs/osztalyozasok/teaor/teaor_tartalom_2015_05.pdfMindenképpen ellenőrizze, hogy olyan tevékenységet válasszon vállalkozásának, amely a GINOP-5.2.3 program keretében támogatható!</t>
    </r>
  </si>
  <si>
    <t>Név</t>
  </si>
  <si>
    <t>Rontó László</t>
  </si>
  <si>
    <t>Támogatott tulajdonos neve</t>
  </si>
  <si>
    <t>A GINOP-5.2.2-14 projekt képzésében sikeresen résztvevő tulajdonos adatait szükséges feltüntetni.FONTOS! Amennyiben két GINOP-5.2.2-14 projekt képzésében sikeresen résztvevő tulajdonos állítja össze az üzleti tervet, és alapítja meg a vállalkozást, a második tulajdonosra is ki kell tölteni ezt az adattáblát!Ebben az esetben ezen a lapon jelölje ki egyszerre a 33 és 66-os sorokat, kattintson az egér jobb gombjával, és a felugró menüben kattintson a Felfedés parancsra.
Ezt követően a vállalkozás második támogatott tulajdonosa töltse ki a megjelenő4.b A támogatott vállalkozó A GINOP-5.2.2-14 projekt képzésében sikeresen résztvevő második tulajdonostársrészt!</t>
  </si>
  <si>
    <t>Születési dátuma</t>
  </si>
  <si>
    <t>Adóazonosító jele</t>
  </si>
  <si>
    <t>Postai elérhetőség</t>
  </si>
  <si>
    <t>Email cím</t>
  </si>
  <si>
    <t>Telefonszám</t>
  </si>
  <si>
    <t>A projekt keretében elvégzett képzés időpontja, helyszíne</t>
  </si>
  <si>
    <t>Személyes célok</t>
  </si>
  <si>
    <t>Kérjük, röviden fejtse ki, miért szeretne vállalkozni 
(max. 250 karakterben)</t>
  </si>
  <si>
    <t>Fogalmazza meg rövid- és középtávú céljait (hogyan képzeli el jövőjét) 1 és 3 év múlva!  (max. 250 karakterben)</t>
  </si>
  <si>
    <t>Személyes jövedelmi célok 1, 3 év múlva (Ft)</t>
  </si>
  <si>
    <t>2018.</t>
  </si>
  <si>
    <t>Személyes jellemzők</t>
  </si>
  <si>
    <t>A vállalkozás sikeréhez vezető ERŐSSÉGEK</t>
  </si>
  <si>
    <t>A vállalkozás sikerét kockáztató FEJLESZTENDŐK</t>
  </si>
  <si>
    <r>
      <t>Adottságok, személyes tulajdonságok</t>
    </r>
    <r>
      <rPr>
        <sz val="12"/>
        <color rgb="FF000000"/>
        <rFont val="Sans"/>
      </rPr>
      <t>(összesen 500 karakter)</t>
    </r>
    <r>
      <rPr>
        <sz val="10"/>
        <color rgb="FF000000"/>
        <rFont val="Sans"/>
      </rPr>
      <t/>
    </r>
  </si>
  <si>
    <r>
      <t>Tudás, szaktudás, szakismeret</t>
    </r>
    <r>
      <rPr>
        <sz val="12"/>
        <color rgb="FF000000"/>
        <rFont val="Sans"/>
      </rPr>
      <t>(összesen 500 karakter)</t>
    </r>
    <r>
      <rPr>
        <sz val="10"/>
        <color rgb="FF000000"/>
        <rFont val="Sans"/>
      </rPr>
      <t/>
    </r>
  </si>
  <si>
    <r>
      <t>Készségek</t>
    </r>
    <r>
      <rPr>
        <sz val="12"/>
        <color rgb="FF000000"/>
        <rFont val="Sans"/>
      </rPr>
      <t>(összesen 500 karakter)</t>
    </r>
    <r>
      <rPr>
        <sz val="10"/>
        <color rgb="FF000000"/>
        <rFont val="Sans"/>
      </rPr>
      <t/>
    </r>
  </si>
  <si>
    <r>
      <t>Gyakorlati tapasztalatok</t>
    </r>
    <r>
      <rPr>
        <sz val="12"/>
        <color rgb="FF000000"/>
        <rFont val="Sans"/>
      </rPr>
      <t>(összesen 500 karakter)</t>
    </r>
    <r>
      <rPr>
        <sz val="10"/>
        <color rgb="FF000000"/>
        <rFont val="Sans"/>
      </rPr>
      <t/>
    </r>
  </si>
  <si>
    <t>2017.</t>
  </si>
  <si>
    <t>2019.</t>
  </si>
  <si>
    <r>
      <t>Eszközök egyedi bemutatása
A kulcsfontosságú elemek megtervezésekor kérem ügyeljen a következőkre:
• minden tényezőt gyűjtsön össze,
• bemutatásuk/beszerzésük legyen reális és meggyőző.</t>
    </r>
    <r>
      <rPr>
        <b/>
        <sz val="12"/>
        <color rgb="FFFF0000"/>
        <rFont val="Sans"/>
      </rPr>
      <t>Amennyiben az adott kategórián belül több tételt kíván szerepeltetni, lehetősége van újabb sorok felfedésére:
Például</t>
    </r>
    <r>
      <rPr>
        <b/>
        <i/>
        <sz val="12"/>
        <color rgb="FFFF0000"/>
        <rFont val="Sans"/>
      </rPr>
      <t>Szellemi termékek pl.: szoftver(ek)</t>
    </r>
    <r>
      <rPr>
        <b/>
        <sz val="12"/>
        <color rgb="FFFF0000"/>
        <rFont val="Sans"/>
      </rPr>
      <t>kategórián belül vinne fel több tételt: jelölje ki egyszerre a 13 és 17-es sorokat, kattintson az egér jobb gombjával, és a felugró menüben kattintson a Felfedés parancsra. 
Így 3 új sort használhat. Amennyiben ez sem elég, szúrjon be további sorokat!</t>
    </r>
    <r>
      <rPr>
        <sz val="10"/>
        <color rgb="FF000000"/>
        <rFont val="Sans"/>
      </rPr>
      <t/>
    </r>
  </si>
  <si>
    <t>Összesen:</t>
  </si>
  <si>
    <t>Alapítás-átszervezés aktivált értéke</t>
  </si>
  <si>
    <t>Vagyoni értékű jogok 
pl.: licenc(ek), franchise</t>
  </si>
  <si>
    <t>Szellemi termékek
pl.: szoftver(ek)</t>
  </si>
  <si>
    <t>Ingatlanok és kapcsolódó vagyoni értékű jogok</t>
  </si>
  <si>
    <t>Műszaki berendezések, gépek, járművek 
(Ginop-5.2.3 Útmutató)</t>
  </si>
  <si>
    <t>Egyéb berendezések, felszerelések, járművek</t>
  </si>
  <si>
    <t>Beruházások, felújítások</t>
  </si>
  <si>
    <r>
      <rPr>
        <b/>
        <u/>
        <sz val="12"/>
        <color rgb="FF000000"/>
        <rFont val="Sans"/>
      </rPr>
      <t>Tételesen számszerűsítse a fent bemutatott termelési/szolgáltatási folyamat egyes fázisainak, infrastruktúra/emberi erőforrás/alapanyag/áru szükségleteinek vonatkozó költségeit.</t>
    </r>
    <r>
      <rPr>
        <sz val="12"/>
        <color rgb="FF000000"/>
        <rFont val="Sans"/>
      </rPr>
      <t>Mindez szükséges a Pénzügyi Terv megalapozásához.
Kérjük, támassza alá számításokkal!</t>
    </r>
    <r>
      <rPr>
        <sz val="10"/>
        <color rgb="FF000000"/>
        <rFont val="Sans"/>
      </rPr>
      <t/>
    </r>
  </si>
  <si>
    <t>Bérköltség</t>
  </si>
  <si>
    <t>Hónapok az indulástól</t>
  </si>
  <si>
    <r>
      <t>A vállalkozás tevékenységeit az indulástól számított 12 hónap időtartamra kell tervezni.</t>
    </r>
    <r>
      <rPr>
        <b/>
        <u/>
        <sz val="12"/>
        <color rgb="FF000000"/>
        <rFont val="Sans"/>
      </rPr>
      <t>GANTT diagram alatt azon fontos tevékenységek ütemezését értjük,</t>
    </r>
    <r>
      <rPr>
        <sz val="12"/>
        <color rgb="FF000000"/>
        <rFont val="Sans"/>
      </rPr>
      <t>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r>
      <rPr>
        <sz val="10"/>
        <color rgb="FF000000"/>
        <rFont val="Sans"/>
      </rPr>
      <t/>
    </r>
  </si>
  <si>
    <t>X</t>
  </si>
  <si>
    <t>nincs relevancia</t>
  </si>
  <si>
    <r>
      <t>Versenytárselemzés
Az elemzés során azokkal a versenytársakkal kell foglalkozni, akik a vállalati stratégia szempontjából relevánsnak számítanak.</t>
    </r>
    <r>
      <rPr>
        <b/>
        <u/>
        <sz val="12"/>
        <rFont val="Sans"/>
      </rPr>
      <t>Fontos, hogy termékének/szolgáltatásának pontos kialakításakor építsen versenytársai feltárt erősségeire, és kerülje azok azonosított gyengeségeit! Így válik a felsorolás, a begyűjtött adathalmaz tényleges elemzéssé.</t>
    </r>
    <r>
      <rPr>
        <sz val="12"/>
        <rFont val="Sans"/>
      </rPr>
      <t>Amennyiben a reális elemzéshez szükségesnek tartja, bővíthető a sorok száma.</t>
    </r>
    <r>
      <rPr>
        <sz val="10"/>
        <color rgb="FF000000"/>
        <rFont val="Sans"/>
      </rPr>
      <t/>
    </r>
  </si>
  <si>
    <t>Darkcomp</t>
  </si>
  <si>
    <t>Network</t>
  </si>
  <si>
    <t>1.</t>
  </si>
  <si>
    <t>2.</t>
  </si>
  <si>
    <t>3.</t>
  </si>
  <si>
    <t>Szolgáltatás/ termék ára</t>
  </si>
  <si>
    <r>
      <rPr>
        <b/>
        <sz val="11"/>
        <color rgb="FF000000"/>
        <rFont val="Sans"/>
      </rPr>
      <t>Termék/szolgáltatás bemutatása</t>
    </r>
    <r>
      <rPr>
        <sz val="11"/>
        <color rgb="FF000000"/>
        <rFont val="Sans"/>
      </rPr>
      <t>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r>
      <rPr>
        <sz val="10"/>
        <color rgb="FF000000"/>
        <rFont val="Sans"/>
      </rPr>
      <t/>
    </r>
  </si>
  <si>
    <r>
      <rPr>
        <b/>
        <sz val="11"/>
        <color rgb="FF000000"/>
        <rFont val="Sans"/>
      </rPr>
      <t>Versenyelőny</t>
    </r>
    <r>
      <rPr>
        <sz val="11"/>
        <color rgb="FF000000"/>
        <rFont val="Sans"/>
      </rPr>
      <t>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r>
      <rPr>
        <sz val="10"/>
        <color rgb="FF000000"/>
        <rFont val="Sans"/>
      </rPr>
      <t/>
    </r>
  </si>
  <si>
    <t>Árazás</t>
  </si>
  <si>
    <r>
      <t>Tervezett értékesítés az elkövetkező 1 évben.  A tervezett értékesítést az indulástól számított 12 hónap időtartamra kell tervezni.</t>
    </r>
    <r>
      <rPr>
        <u/>
        <sz val="12"/>
        <color rgb="FFFFC000"/>
        <rFont val="Sans"/>
      </rPr>
      <t>Az adatokat ezer Ft-ban, 1 000 Ft-ra kerekítve adja meg!</t>
    </r>
    <r>
      <rPr>
        <sz val="12"/>
        <color rgb="FF000000"/>
        <rFont val="Sans"/>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r>
      <rPr>
        <sz val="10"/>
        <color rgb="FF000000"/>
        <rFont val="Sans"/>
      </rPr>
      <t/>
    </r>
  </si>
  <si>
    <t>ÖSSZESEN</t>
  </si>
  <si>
    <t>Naptári hónap</t>
  </si>
  <si>
    <t>Σ</t>
  </si>
  <si>
    <r>
      <t>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t>
    </r>
    <r>
      <rPr>
        <i/>
        <sz val="12"/>
        <rFont val="Sans"/>
      </rPr>
      <t>Natári hónap</t>
    </r>
    <r>
      <rPr>
        <sz val="12"/>
        <rFont val="Sans"/>
      </rPr>
      <t>soron kívül csak egész számokat írhat. Az egyes kommunikációs eszközöknél tervezett költségeket ezer forintban, 1000 ft-ra kerekítve szükséges megadni.</t>
    </r>
    <r>
      <rPr>
        <sz val="10"/>
        <color rgb="FF000000"/>
        <rFont val="Sans"/>
      </rPr>
      <t/>
    </r>
  </si>
  <si>
    <t>Naptári hónapok</t>
  </si>
  <si>
    <t>január</t>
  </si>
  <si>
    <t>február</t>
  </si>
  <si>
    <t>március</t>
  </si>
  <si>
    <t>április</t>
  </si>
  <si>
    <t>május</t>
  </si>
  <si>
    <t>június</t>
  </si>
  <si>
    <t>július</t>
  </si>
  <si>
    <t>augusztus</t>
  </si>
  <si>
    <t>szept.</t>
  </si>
  <si>
    <t>október</t>
  </si>
  <si>
    <t>november</t>
  </si>
  <si>
    <t>december</t>
  </si>
  <si>
    <t>ÖSSZ:</t>
  </si>
  <si>
    <t>BEVÉTEL</t>
  </si>
  <si>
    <t>NYITÓ PÉNZÜGYI EGYENLEG</t>
  </si>
  <si>
    <r>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r>
    <r>
      <rPr>
        <b/>
        <sz val="12"/>
        <color rgb="FF000000"/>
        <rFont val="Sans"/>
      </rPr>
      <t>Az elszámolható költségekhez lásd a Pályázati Felhívás 5.7-es pontját!</t>
    </r>
    <r>
      <rPr>
        <sz val="10"/>
        <color rgb="FF000000"/>
        <rFont val="Sans"/>
      </rPr>
      <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</si>
  <si>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</si>
  <si>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</si>
  <si>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</si>
  <si>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</si>
  <si>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</si>
  <si>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</si>
  <si>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</si>
  <si>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</si>
  <si>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</si>
  <si>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</si>
  <si>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rgb="FF000000"/>
        <rFont val="Sans"/>
      </rPr>
      <t>Előkészítési tevékenységek</t>
    </r>
    <r>
      <rPr>
        <sz val="12"/>
        <color rgb="FF000000"/>
        <rFont val="Sans"/>
      </rPr>
      <t>(Egyéb projekt előkészítéshez kapcsolódó költség)</t>
    </r>
    <r>
      <rPr>
        <sz val="10"/>
        <color rgb="FF000000"/>
        <rFont val="Sans"/>
      </rPr>
      <t/>
    </r>
  </si>
  <si>
    <t>5299. Ki nem emelt egyéb igénybe vett szolgáltatások költségei</t>
  </si>
  <si>
    <t>531. sor Hatósági igazgatási, szolgáltatási díjak, illetékek</t>
  </si>
  <si>
    <r>
      <rPr>
        <b/>
        <sz val="12"/>
        <color rgb="FF000000"/>
        <rFont val="Sans"/>
      </rPr>
      <t>Foglalkoztatás</t>
    </r>
    <r>
      <rPr>
        <sz val="12"/>
        <color rgb="FF000000"/>
        <rFont val="Sans"/>
      </rPr>
      <t>(Szakmai megvalósításhoz kapcsolódó személyi jellegű ráfordítás)</t>
    </r>
    <r>
      <rPr>
        <sz val="10"/>
        <color rgb="FF000000"/>
        <rFont val="Sans"/>
      </rPr>
      <t/>
    </r>
  </si>
  <si>
    <t>54. BÉRKÖLTSÉG</t>
  </si>
  <si>
    <t>56. BÉRJÁRULÉKOK</t>
  </si>
  <si>
    <r>
      <rPr>
        <b/>
        <sz val="12"/>
        <color rgb="FF000000"/>
        <rFont val="Sans"/>
      </rPr>
      <t>Kötelező tájékoztatás és nyilvánosság</t>
    </r>
    <r>
      <rPr>
        <sz val="12"/>
        <color rgb="FF000000"/>
        <rFont val="Sans"/>
      </rPr>
      <t>(Kötelezően előírt nyilvánosság biztosításának költsége)
5295. Hirdetés, reklám, propaganda költségek</t>
    </r>
    <r>
      <rPr>
        <sz val="10"/>
        <color rgb="FF000000"/>
        <rFont val="Sans"/>
      </rPr>
      <t/>
    </r>
  </si>
  <si>
    <r>
      <rPr>
        <b/>
        <sz val="12"/>
        <color rgb="FF000000"/>
        <rFont val="Sans"/>
      </rPr>
      <t>Eszközbeszerzés</t>
    </r>
    <r>
      <rPr>
        <sz val="12"/>
        <color rgb="FF000000"/>
        <rFont val="Sans"/>
      </rPr>
      <t>(Eszközbeszerzés költségei)</t>
    </r>
    <r>
      <rPr>
        <sz val="10"/>
        <color rgb="FF000000"/>
        <rFont val="Sans"/>
      </rPr>
      <t/>
    </r>
  </si>
  <si>
    <t>141. Üzemi (üzleti) gépek, berendezések, felszerelések</t>
  </si>
  <si>
    <t>143. Irodai, igazgatási berendezések és felszerelések</t>
  </si>
  <si>
    <r>
      <rPr>
        <b/>
        <sz val="12"/>
        <color rgb="FF000000"/>
        <rFont val="Sans"/>
      </rPr>
      <t>Eszközbérlés</t>
    </r>
    <r>
      <rPr>
        <sz val="12"/>
        <color rgb="FF000000"/>
        <rFont val="Sans"/>
      </rPr>
      <t>(Szakmai megvalósításhoz kapcsolódó bérleti díj)
522. Bérleti díjak</t>
    </r>
    <r>
      <rPr>
        <sz val="10"/>
        <color rgb="FF000000"/>
        <rFont val="Sans"/>
      </rPr>
      <t/>
    </r>
  </si>
  <si>
    <r>
      <rPr>
        <b/>
        <sz val="12"/>
        <color rgb="FF000000"/>
        <rFont val="Sans"/>
      </rPr>
      <t>Üzlethelyiség-bérlet vagy irodabérlet</t>
    </r>
    <r>
      <rPr>
        <sz val="12"/>
        <color rgb="FF000000"/>
        <rFont val="Sans"/>
      </rPr>
      <t>(Szakmai megvalósításhoz kapcsolódó bérleti díj)
522. Bérleti díjak</t>
    </r>
    <r>
      <rPr>
        <sz val="10"/>
        <color rgb="FF000000"/>
        <rFont val="Sans"/>
      </rPr>
      <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</si>
  <si>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</si>
  <si>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</si>
  <si>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</si>
  <si>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</si>
  <si>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</si>
  <si>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</si>
  <si>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rgb="FF000000"/>
        <rFont val="Sans"/>
      </rPr>
      <t>Piacra jutás támogatása</t>
    </r>
    <r>
      <rPr>
        <sz val="12"/>
        <color rgb="FF000000"/>
        <rFont val="Sans"/>
      </rPr>
      <t>(Marketing, kommunikációs szolgáltatások költségei)
5295. Hirdetés, reklám, propaganda költségek</t>
    </r>
    <r>
      <rPr>
        <sz val="10"/>
        <color rgb="FF000000"/>
        <rFont val="Sans"/>
      </rPr>
      <t/>
    </r>
  </si>
  <si>
    <r>
      <rPr>
        <b/>
        <sz val="12"/>
        <color rgb="FF000000"/>
        <rFont val="Sans"/>
      </rPr>
      <t>Képzéseken való részvétel</t>
    </r>
    <r>
      <rPr>
        <sz val="12"/>
        <color rgb="FF000000"/>
        <rFont val="Sans"/>
      </rPr>
      <t>(Képzéshez kapcsolódó költségek)
5296. Oktatás és továbbképzés költségei</t>
    </r>
    <r>
      <rPr>
        <sz val="10"/>
        <color rgb="FF000000"/>
        <rFont val="Sans"/>
      </rPr>
      <t/>
    </r>
  </si>
  <si>
    <r>
      <rPr>
        <b/>
        <sz val="12"/>
        <color rgb="FF000000"/>
        <rFont val="Sans"/>
      </rPr>
      <t>Tanácsadás igénybevétele</t>
    </r>
    <r>
      <rPr>
        <sz val="12"/>
        <color rgb="FF000000"/>
        <rFont val="Sans"/>
      </rPr>
      <t>(Egyéb szakértői szolgáltatás költségei)
5299. Ki nem emelt egyéb igénybe vett szolgáltatások költségei</t>
    </r>
    <r>
      <rPr>
        <sz val="10"/>
        <color rgb="FF000000"/>
        <rFont val="Sans"/>
      </rPr>
      <t/>
    </r>
  </si>
  <si>
    <r>
      <rPr>
        <b/>
        <sz val="12"/>
        <color rgb="FF000000"/>
        <rFont val="Sans"/>
      </rPr>
      <t>Anyagbeszerzés</t>
    </r>
    <r>
      <rPr>
        <sz val="12"/>
        <color rgb="FF000000"/>
        <rFont val="Sans"/>
      </rPr>
      <t>(Szakmai megvalósításhoz kapcsolódó anyagköltség)
511. Vásárolt anyagok költségei</t>
    </r>
    <r>
      <rPr>
        <sz val="10"/>
        <color rgb="FF000000"/>
        <rFont val="Sans"/>
      </rPr>
      <t/>
    </r>
  </si>
  <si>
    <r>
      <rPr>
        <b/>
        <sz val="12"/>
        <color rgb="FF000000"/>
        <rFont val="Sans"/>
      </rPr>
      <t>Általános vállalatirányítási tevékenységek</t>
    </r>
    <r>
      <rPr>
        <sz val="12"/>
        <color rgb="FF000000"/>
        <rFont val="Sans"/>
      </rPr>
      <t>(Egyéb általános (rezsi) költség)</t>
    </r>
    <r>
      <rPr>
        <sz val="10"/>
        <color rgb="FF000000"/>
        <rFont val="Sans"/>
      </rPr>
      <t/>
    </r>
  </si>
  <si>
    <t>513. Egyéb anyagköltség</t>
  </si>
  <si>
    <t>527. Posta, telefon, telefax és egyéb telekommunikációs költségek</t>
  </si>
  <si>
    <t>529. Egyéb igénybevett szolgáltatások költségei</t>
  </si>
  <si>
    <t>531. Hatósági igazgatási, szolgáltatási díjak, illetékek</t>
  </si>
  <si>
    <t>Fizetett (visszaigényelhető) ÁFA</t>
  </si>
  <si>
    <t>Nem Elszámolandó költségek</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</si>
  <si>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</si>
  <si>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</si>
  <si>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</si>
  <si>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</si>
  <si>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</si>
  <si>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</si>
  <si>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</si>
  <si>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</si>
  <si>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</si>
  <si>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</si>
  <si>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</si>
  <si>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</si>
  <si>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</si>
  <si>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</si>
  <si>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</si>
  <si>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</si>
  <si>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ÖSSZES KIADÁS</t>
  </si>
  <si>
    <t>ÁFA-egyenleg +/- (fizetendő ÁFA esetén –, visszaigényelhető ÁFA esetén +)</t>
  </si>
  <si>
    <t>NETTÓ CASH-FLOW</t>
  </si>
  <si>
    <t>ZÁRÓ PÉNZÜGYI EGYENLEG</t>
  </si>
  <si>
    <t>………………………………………….</t>
  </si>
  <si>
    <t>Az Üzleti terv benyújtó aláírása</t>
  </si>
  <si>
    <t>GINOP-5.2.2-14 program szolgáltató hitelesítő aláírása:</t>
  </si>
  <si>
    <t>az oldal optimális nagyítási szintje: 80-100%</t>
  </si>
  <si>
    <t>11. Eredmény-kimutatásA táblázatba csak egész számokat írhat, a tervezett költségeket, ezer forintban, 1000 Ft-ra kerekítve!Bevételi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t>
  </si>
  <si>
    <t>8.</t>
  </si>
  <si>
    <t>Melléklet 1. Támogatott tulajdonos(ok) önéletrajza(i)</t>
  </si>
  <si>
    <r>
      <t>Támogatott tulajdonosok önéletrajzai _x000D_
Europass formátumban, támogatott tulajdonos önéletrajzát 1 példányban, aláírva kell mellékelni. _x000D_
Az Europass önéletrajzról további információ a</t>
    </r>
    <r>
      <rPr>
        <u/>
        <sz val="10"/>
        <color rgb="FF000000"/>
        <rFont val="Sans"/>
      </rPr>
      <t>http://europass.hu/europass-oneletrajz</t>
    </r>
    <r>
      <rPr>
        <sz val="10"/>
        <rFont val="Sans"/>
      </rPr>
      <t>linken érhető el._x000D_</t>
    </r>
    <r>
      <rPr>
        <sz val="10"/>
        <color rgb="FF000000"/>
        <rFont val="Sans"/>
      </rPr>
      <t/>
    </r>
  </si>
  <si>
    <t>Melléklet 3. Szándéknyilatkozat a megalapításra és az üzleti tervben foglaltak jóváhagyására 
a tulajdonostársak aláírásával</t>
  </si>
  <si>
    <t>Melléklet 4. Stratégiai partnerek (tervezett vevők) együttműködési szándéknyilatkozatai</t>
  </si>
  <si>
    <t>Csatolva/
teljesítve</t>
  </si>
  <si>
    <t>----</t>
  </si>
  <si>
    <r>
      <t>Kitöltési Útmutató
Üzleti terv kitöltéséhez 
A fiatalok vállalkozóvá válásának támogatása  
c. pályázati felhíváshoz</t>
    </r>
    <r>
      <rPr>
        <b/>
        <u/>
        <sz val="18"/>
        <color rgb="FF0070C0"/>
        <rFont val="Sans"/>
      </rPr>
      <t>Segítünk Indítani! -</t>
    </r>
    <r>
      <rPr>
        <b/>
        <sz val="18"/>
        <color rgb="FF0070C0"/>
        <rFont val="Sans"/>
      </rPr>
      <t>Fiatalok vállalkozóvá válásának támogatása az Észak-Magyarországi Régióban 
Kódszám: GINOP-5.2.2-14-2015-00015</t>
    </r>
    <r>
      <rPr>
        <sz val="10"/>
        <color rgb="FF000000"/>
        <rFont val="Sans"/>
      </rPr>
      <t/>
    </r>
  </si>
  <si>
    <t>Általános tanácsok:Felhívjuk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megtalálhatók.Formai követelmények:•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kitöltésre!A cellák tartalmát lehetőség szerint ne formázzák, a szöveg tagolása Excelben az Alt+Enter billentyűkkel oldható meg.  Aláhúzás, félkövér betűtípus kiemeléshez alkalmazható, de a szöveg betűtípusát ne változtassa meg!Amennyiben a sortörések miatt a beírt szöveg esetlegesen nem fér el a cellában, a betűméret 11-esre vagy 10-esre csökkenthető.</t>
  </si>
  <si>
    <r>
      <rPr>
        <b/>
        <u/>
        <sz val="12"/>
        <color rgb="FFFF0000"/>
        <rFont val="Sans"/>
      </rPr>
      <t>Technikai javaslatok</t>
    </r>
    <r>
      <rPr>
        <sz val="12"/>
        <color rgb="FFFF0000"/>
        <rFont val="Sans"/>
      </rPr>
      <t>A cellák fölött található karakterszámláló akkor ad valós értéket, ha a cellába történő beírást befejezte. (Enter-t nyom, vagy másik cellára kattint)</t>
    </r>
    <r>
      <rPr>
        <b/>
        <sz val="12"/>
        <color rgb="FFFF0000"/>
        <rFont val="Sans"/>
      </rPr>
      <t>Mivel Excelben a cellatartalom véletlenül is könnyen törölhető, javasoljuk, hogy a nagyobb terjedelmű szövegeket előzetesen szövegszerkesztőben (pl. Word) készítse el, és úgy másolja be az adott mezőbe!</t>
    </r>
    <r>
      <rPr>
        <sz val="10"/>
        <color rgb="FF000000"/>
        <rFont val="Sans"/>
      </rPr>
      <t/>
    </r>
  </si>
  <si>
    <r>
      <rPr>
        <b/>
        <sz val="12"/>
        <color rgb="FFFF0000"/>
        <rFont val="Sans"/>
      </rPr>
      <t>Az Üzleti terv véglegesítése, nyomtatása és beküldése az alábbi lépések szerint történjen:</t>
    </r>
    <r>
      <rPr>
        <sz val="12"/>
        <color rgb="FFFF0000"/>
        <rFont val="Sans"/>
      </rPr>
      <t>1</t>
    </r>
    <r>
      <rPr>
        <b/>
        <sz val="12"/>
        <color rgb="FFFF0000"/>
        <rFont val="Sans"/>
      </rPr>
      <t>. Miután ellenőrizte, hogy minden munkalapot megfelelően kitöltött, és leendő vállalkozásának üzleti terve beküldésre kész, mentse el egy külön mappába, és nevezze át az excel-fájlt az alábbiak szerint xlx vagy xlsx formátumba:</t>
    </r>
    <r>
      <rPr>
        <b/>
        <u/>
        <sz val="12"/>
        <color rgb="FFFF0000"/>
        <rFont val="Sans"/>
      </rPr>
      <t>Kitöltő neve_KépzésiHely_VéglegesítésDátuma_ÜT_Ginop522DD.xlsx (pl: Baranyai Klaudia_Pécs_2017.01.27_ÜT_Ginop522DD.xlsx)</t>
    </r>
    <r>
      <rPr>
        <b/>
        <sz val="12"/>
        <color rgb="FFFF0000"/>
        <rFont val="Sans"/>
      </rPr>
      <t>2. Kattintson a</t>
    </r>
    <r>
      <rPr>
        <b/>
        <i/>
        <u/>
        <sz val="12"/>
        <color rgb="FFFF0000"/>
        <rFont val="Sans"/>
      </rPr>
      <t>"0.Fedlap"</t>
    </r>
    <r>
      <rPr>
        <b/>
        <sz val="12"/>
        <color rgb="FFFF0000"/>
        <rFont val="Sans"/>
      </rPr>
      <t>nevű munkalapra, majd a bal alsó sarokban található nyilakkal lapozzon a</t>
    </r>
    <r>
      <rPr>
        <b/>
        <i/>
        <u/>
        <sz val="12"/>
        <color rgb="FFFF0000"/>
        <rFont val="Sans"/>
      </rPr>
      <t>"13.Beküldés-Nyilatkozat"</t>
    </r>
    <r>
      <rPr>
        <b/>
        <sz val="12"/>
        <color rgb="FFFF0000"/>
        <rFont val="Sans"/>
      </rPr>
      <t>munkalapig.
3. Nyomja le a Shift billentyűt, és kattintson a "</t>
    </r>
    <r>
      <rPr>
        <b/>
        <i/>
        <u/>
        <sz val="12"/>
        <color rgb="FFFF0000"/>
        <rFont val="Sans"/>
      </rPr>
      <t>13.Beküldés-Nyilatkozat"</t>
    </r>
    <r>
      <rPr>
        <b/>
        <sz val="12"/>
        <color rgb="FFFF0000"/>
        <rFont val="Sans"/>
      </rPr>
      <t>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Sans"/>
      </rPr>
      <t>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t>
    </r>
    <r>
      <rPr>
        <b/>
        <i/>
        <u/>
        <sz val="12"/>
        <color rgb="FFFF0000"/>
        <rFont val="Sans"/>
      </rPr>
      <t>"10.a-Cash-flow 1. év",</t>
    </r>
    <r>
      <rPr>
        <sz val="12"/>
        <color rgb="FFFF0000"/>
        <rFont val="Sans"/>
      </rPr>
      <t>a</t>
    </r>
    <r>
      <rPr>
        <b/>
        <i/>
        <u/>
        <sz val="12"/>
        <color rgb="FFFF0000"/>
        <rFont val="Sans"/>
      </rPr>
      <t>"10.b-Cash-flow 2. év"</t>
    </r>
    <r>
      <rPr>
        <sz val="12"/>
        <color rgb="FFFF0000"/>
        <rFont val="Sans"/>
      </rPr>
      <t>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t>
    </r>
    <r>
      <rPr>
        <sz val="10"/>
        <color rgb="FF000000"/>
        <rFont val="Sans"/>
      </rPr>
      <t/>
    </r>
  </si>
  <si>
    <r>
      <rPr>
        <b/>
        <u/>
        <sz val="12"/>
        <color rgb="FFFF0000"/>
        <rFont val="Sans"/>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Sans"/>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Sans"/>
      </rPr>
      <t>Beküldési követelmények:</t>
    </r>
    <r>
      <rPr>
        <sz val="12"/>
        <color rgb="FFFF0000"/>
        <rFont val="Sans"/>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r>
      <rPr>
        <b/>
        <u/>
        <sz val="12"/>
        <color rgb="FFFF0000"/>
        <rFont val="Sans"/>
      </rPr>
      <t>Bírálatra vonatkozó információk:</t>
    </r>
    <r>
      <rPr>
        <sz val="12"/>
        <color rgb="FFFF0000"/>
        <rFont val="Sans"/>
      </rPr>
      <t>A bírálatra, határidőkre vonatkozó régió specifikus információkat e-mailben közöljük, és a honlapunkon is megjelentetjük.</t>
    </r>
    <r>
      <rPr>
        <sz val="10"/>
        <color rgb="FF000000"/>
        <rFont val="Sans"/>
      </rPr>
      <t/>
    </r>
  </si>
  <si>
    <t>Mellékletek</t>
  </si>
  <si>
    <t>ÜZLETI TERV</t>
  </si>
  <si>
    <t>Segítünk Indítani!</t>
  </si>
  <si>
    <t>Fiatalok vállalkozóvá válásának támogatása az Észak-Magyarországi Régióban projekt</t>
  </si>
  <si>
    <r>
      <t>Kódszám:</t>
    </r>
    <r>
      <rPr>
        <b/>
        <sz val="16"/>
        <color rgb="FF000000"/>
        <rFont val="Sans"/>
      </rPr>
      <t>GINOP 5.2.2-14-2015-00015</t>
    </r>
    <r>
      <rPr>
        <sz val="10"/>
        <color rgb="FF000000"/>
        <rFont val="Sans"/>
      </rPr>
      <t/>
    </r>
  </si>
  <si>
    <t>Készítette (név):</t>
  </si>
  <si>
    <t>Személyigazolvány száma:</t>
  </si>
  <si>
    <t>Vállalkozás tervezett neve:</t>
  </si>
  <si>
    <t>Kelt (helység, dátum):</t>
  </si>
  <si>
    <t>Pályázó aláírása: …………..……………….. ………….…………………..</t>
  </si>
  <si>
    <t>Tartalomjegyzék</t>
  </si>
  <si>
    <t>Útmutató az Üzleti terv kitöltéséhez</t>
  </si>
  <si>
    <t>Üzleti terv fedlap</t>
  </si>
  <si>
    <t>Lorem ipsum dolor sit amet, consectetur adipiscing elit. Sed convallis massa mi, at interdum ipsum lobortis vitae. Donec rutrum, erosjjjjjj in feugiat malesuada, purus nisi feugiat nisl, placerat mollis elit mauris ac est.  Uuu</t>
  </si>
  <si>
    <t>az oldal optimális nagyítási szintje: 70-80%</t>
  </si>
  <si>
    <t>1. Sorolja fel, milyen engedélyek szükségesek a vállalkozás elindításához/működtetéséhez? 
(max. 500 karakterben)</t>
  </si>
  <si>
    <t>Nem engedély köteles.</t>
  </si>
  <si>
    <t>2. Amennyiben nem egyéni vállalkozást hoz létre, ellenőrizze az alábbi módon, hogy vállalkozásának neve bejegyezhető-e</t>
  </si>
  <si>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</si>
  <si>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</si>
  <si>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</si>
  <si>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3.  A vállalkozó személyét érintő potenciális veszélyforrások</t>
  </si>
  <si>
    <t>A tőke hiánya</t>
  </si>
  <si>
    <t>Pályázati forrás, külső tőke bevonása és hitel</t>
  </si>
  <si>
    <t>Konkurencia</t>
  </si>
  <si>
    <t>4. A vállalkozás működését érintő potenciális veszélyforrások</t>
  </si>
  <si>
    <t>A vállalkozás (tervezett) adatai</t>
  </si>
  <si>
    <t>Vállalkozás neve</t>
  </si>
  <si>
    <t>Vállalkozás székhelye</t>
  </si>
  <si>
    <t>Vállalkozás telephelyei</t>
  </si>
  <si>
    <t>Vállalkozás jogi típusa</t>
  </si>
  <si>
    <t>GFO 231 – Egyéni vállalkozó</t>
  </si>
  <si>
    <t>GFO 232 – Egyéb önálló vállalkozó</t>
  </si>
  <si>
    <t>GFO 113 – Korlátolt felelősségű társaság</t>
  </si>
  <si>
    <t>GFO 117 – Betéti társaság</t>
  </si>
  <si>
    <t>Határozza meg a Vállalkozás tevékenységi területét</t>
  </si>
  <si>
    <t>Szolgáltatás</t>
  </si>
  <si>
    <t>Ipar, termelés</t>
  </si>
  <si>
    <t>Kereskedelem</t>
  </si>
  <si>
    <t>Kutatás és innováció</t>
  </si>
  <si>
    <t>Vállalkozás fő tevélkenység megnevezése és TEÁOR besorolása</t>
  </si>
  <si>
    <t>Számítógép, periféria, szoftver kiskereskedelme. 4741</t>
  </si>
  <si>
    <t>További tevékenységek besorolása TEÁOR kódok szerint</t>
  </si>
  <si>
    <t>Vállalkozás fő profiljának, termékeinek rövid bemutatása 
(max. 250 karakterben)</t>
  </si>
  <si>
    <t>Jelölje X-szel a Vállalkozás területi hatókörét</t>
  </si>
  <si>
    <t>Helyi település</t>
  </si>
  <si>
    <t>Megyei</t>
  </si>
  <si>
    <t>Régiós (régió)</t>
  </si>
  <si>
    <t>Országos</t>
  </si>
  <si>
    <t>Nemzetközi</t>
  </si>
  <si>
    <t>Nem releváns</t>
  </si>
  <si>
    <t>Vállalkozás tulajdonosi szerkezete</t>
  </si>
  <si>
    <t>Tervezett tulajdoni hányad mértéke (%)</t>
  </si>
  <si>
    <t>Tervezett szavazati jog mértéke (%)</t>
  </si>
  <si>
    <t>Vállalkozás támogatott tulajdonosa</t>
  </si>
  <si>
    <t>Vállalkozás további tulajdonosa 1</t>
  </si>
  <si>
    <t>Vállalkozás további tulajdonosa 2</t>
  </si>
  <si>
    <t>Üzleti ötlet</t>
  </si>
  <si>
    <t>Üzleti ötlet rövid összefoglalása max. 500 karakterben</t>
  </si>
  <si>
    <t>A vállalkozás célja és jövője</t>
  </si>
  <si>
    <t>Egy éves működés eredményeként elérendő célok bemutatása 
(max. 250 karakterben)</t>
  </si>
  <si>
    <t>Vállalkozás célja(i)nak bemutatása 3-5 év múlva (max. 250 karakterben)</t>
  </si>
  <si>
    <t>A támogatott vállalkozó</t>
  </si>
  <si>
    <t>laszlo2011@freemail.hu</t>
  </si>
  <si>
    <t>2017.06.19-2017.06.30. Miskolc</t>
  </si>
  <si>
    <t>2020.</t>
  </si>
  <si>
    <t>Gyakorlati tapasztalataimat, bolti és online kereskedelemben szereztem, Informatika tapasztalataimat számítógépek javítása építése, telepítése közben szereztem.</t>
  </si>
  <si>
    <r>
      <t>4.b A támogatott vállalkozó</t>
    </r>
    <r>
      <rPr>
        <b/>
        <sz val="14"/>
        <color rgb="FF000000"/>
        <rFont val="Sans"/>
      </rPr>
      <t>A GINOP-5.2.2-14 projekt képzésében sikeresen résztvevő második tulajdonostárs</t>
    </r>
    <r>
      <rPr>
        <sz val="10"/>
        <color rgb="FF000000"/>
        <rFont val="Sans"/>
      </rPr>
      <t/>
    </r>
  </si>
  <si>
    <t>Eszközök egyedi bemutatása</t>
  </si>
  <si>
    <t>Megnevezése</t>
  </si>
  <si>
    <t>Funkció</t>
  </si>
  <si>
    <t>Beszerzés módja 
(vásárlás, lízing, bérlés,  stb.)</t>
  </si>
  <si>
    <t>Beszerzés (tervezett) dátuma</t>
  </si>
  <si>
    <t>Beszerzési ár, 
vagy bérleti díj,</t>
  </si>
  <si>
    <t>Immateriális javak</t>
  </si>
  <si>
    <t>Windows 10, Microsoft office, számlázó, raktárkészlet nyilvántartó rendszer.</t>
  </si>
  <si>
    <t>Ügyviteli feladatok, számlázás, készletnyilvántartás</t>
  </si>
  <si>
    <t>vásárlás</t>
  </si>
  <si>
    <t>Tárgyi eszközök</t>
  </si>
  <si>
    <t>szervíz, logisztika</t>
  </si>
  <si>
    <t>Magánszemélyként már rendelkezésre álló eszközök:</t>
  </si>
  <si>
    <t>Kérjük, mutassa be a termelés/szolgáltatás működési folyamatát, az alkalmazott technológiákat, telephelyet és a szükséges létesítményeket, illetve a beszállítói kört!</t>
  </si>
  <si>
    <r>
      <t>A termelés működési folyamatának bemutatása</t>
    </r>
    <r>
      <rPr>
        <sz val="12"/>
        <color rgb="FF000000"/>
        <rFont val="Sans"/>
      </rPr>
      <t>(max. 3000 karakterben)</t>
    </r>
    <r>
      <rPr>
        <sz val="10"/>
        <color rgb="FF000000"/>
        <rFont val="Sans"/>
      </rPr>
      <t/>
    </r>
  </si>
  <si>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</si>
  <si>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</si>
  <si>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</si>
  <si>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</si>
  <si>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</si>
  <si>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</si>
  <si>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</si>
  <si>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</si>
  <si>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</si>
  <si>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</si>
  <si>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</si>
  <si>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támogatott</t>
  </si>
  <si>
    <t>Rontó Lászó</t>
  </si>
  <si>
    <t>Kereskedelmi végzettség/ gyakorlati tapasztalat, autodidakta módon megszerzett műszaki tudás, és tapasztalat</t>
  </si>
  <si>
    <t>Foglalkoztatottak létszámának terve a jövőben</t>
  </si>
  <si>
    <t>Foglalkoztatottak tervezett száma</t>
  </si>
  <si>
    <t>Rezsiköltség és fajlagos költség bemutatása</t>
  </si>
  <si>
    <t>Tétel</t>
  </si>
  <si>
    <t>Kalkulált változó (fajlagos) költség</t>
  </si>
  <si>
    <t>Megjegyzés</t>
  </si>
  <si>
    <t>Mutassa be a fix 
(rezsi-) költségeket és a legjellemzőbb termékek, szolgáltatások kalkulált változó 
(= fajlagos) költségeit!</t>
  </si>
  <si>
    <t>Víz</t>
  </si>
  <si>
    <t>Gáz</t>
  </si>
  <si>
    <t>Villany</t>
  </si>
  <si>
    <t>Internet</t>
  </si>
  <si>
    <t>Mobil telefon</t>
  </si>
  <si>
    <t>Üzemanyag</t>
  </si>
  <si>
    <t>Bérleti díj (telephely/székhely)</t>
  </si>
  <si>
    <t>Árubeszerzés</t>
  </si>
  <si>
    <t>Marketing (nyomtatott, online, rádió)</t>
  </si>
  <si>
    <t>Kérjük, töltse ki az alábbi ütemtervet havi bontásban, az egyes vállalati tevékenységekre igazítva!</t>
  </si>
  <si>
    <t>Tevékenység:                  Naptári hónap:</t>
  </si>
  <si>
    <t>Piacelemzés</t>
  </si>
  <si>
    <t>Mutassa be az üzleti terv kidolgozása során elkészített piacelemzés főbb módszereit!</t>
  </si>
  <si>
    <r>
      <t>Jelölje X-szel a piacelemzés során felhasznált források típusát!</t>
    </r>
    <r>
      <rPr>
        <sz val="12"/>
        <color rgb="FF000000"/>
        <rFont val="Sans"/>
      </rPr>
      <t>(több választás is lehetséges!)</t>
    </r>
    <r>
      <rPr>
        <sz val="10"/>
        <color rgb="FF000000"/>
        <rFont val="Sans"/>
      </rPr>
      <t/>
    </r>
  </si>
  <si>
    <t>statisztikai adatok és értékelések</t>
  </si>
  <si>
    <t>korábban elkészült piackutató tanulmányok</t>
  </si>
  <si>
    <t>dokumentációs feldolgozások</t>
  </si>
  <si>
    <t>kérdőíves megkérdezés</t>
  </si>
  <si>
    <t>meglévő személyes üzleti-piaci, ágazati tapasztalat</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</si>
  <si>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</si>
  <si>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</si>
  <si>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</si>
  <si>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Az eredményeket hogyan hasznosítja a leendő vállalkozása működésében, valamint termékeinek/ szolgáltatásainak kialakításában?</t>
  </si>
  <si>
    <t>Célpiac és trendek</t>
  </si>
  <si>
    <r>
      <t>Mutassa be üzleti célcsoportját!</t>
    </r>
    <r>
      <rPr>
        <sz val="12"/>
        <color rgb="FF000000"/>
        <rFont val="Sans"/>
      </rPr>
      <t>(max. 1000 karakterben)</t>
    </r>
    <r>
      <rPr>
        <sz val="10"/>
        <color rgb="FF000000"/>
        <rFont val="Sans"/>
      </rPr>
      <t/>
    </r>
  </si>
  <si>
    <t>Potenciális vásárlók bemutatása (természetes személyek esetén)</t>
  </si>
  <si>
    <t>Vállalkozók és családtagjaik, közalkalmazottak, alsó-felső veztők, stabil jövedelem viszonyokkal rendelkaző egyébb vásárlók.</t>
  </si>
  <si>
    <t>Korcsoport szerinti bemutatás</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</si>
  <si>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</si>
  <si>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</si>
  <si>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</si>
  <si>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</si>
  <si>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</si>
  <si>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</si>
  <si>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</si>
  <si>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</si>
  <si>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</si>
  <si>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</si>
  <si>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</si>
  <si>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</si>
  <si>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</si>
  <si>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</si>
  <si>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</si>
  <si>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</si>
  <si>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</si>
  <si>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</si>
  <si>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Mutassa be a vevői igényeket, amelyeknek termékeivel/ szolgáltatásaival eleget kíván tenni!</t>
    </r>
    <r>
      <rPr>
        <sz val="12"/>
        <color rgb="FF000000"/>
        <rFont val="Sans"/>
      </rPr>
      <t>(max. 500 karakterben)</t>
    </r>
    <r>
      <rPr>
        <sz val="10"/>
        <color rgb="FF000000"/>
        <rFont val="Sans"/>
      </rPr>
      <t/>
    </r>
  </si>
  <si>
    <r>
      <t>Határozza meg a potenciális célpiac méretét és mutassa be a piaci rést!</t>
    </r>
    <r>
      <rPr>
        <sz val="12"/>
        <color rgb="FF000000"/>
        <rFont val="Sans"/>
      </rPr>
      <t>(vásárlók száma számszerűen)</t>
    </r>
    <r>
      <rPr>
        <sz val="10"/>
        <color rgb="FF000000"/>
        <rFont val="Sans"/>
      </rPr>
      <t/>
    </r>
  </si>
  <si>
    <r>
      <t>Határozza meg a piac méretének várható változását 1-3 éven belül, jelölje X-szel a várható változást.
Tömören indokolja választását</t>
    </r>
    <r>
      <rPr>
        <sz val="11"/>
        <color rgb="FF000000"/>
        <rFont val="Sans"/>
      </rPr>
      <t>(max. 250 karakterben!)</t>
    </r>
    <r>
      <rPr>
        <sz val="10"/>
        <color rgb="FF000000"/>
        <rFont val="Sans"/>
      </rPr>
      <t/>
    </r>
  </si>
  <si>
    <t>Gyorsulva növekvő</t>
  </si>
  <si>
    <t>Lassulva növekvő</t>
  </si>
  <si>
    <t>Nem változik</t>
  </si>
  <si>
    <t>Lassulva csökken</t>
  </si>
  <si>
    <t>Gyorsulva csökken</t>
  </si>
  <si>
    <t>Versenytárselemzés</t>
  </si>
  <si>
    <t>Tüntesse fel főbb versenytársait, valamint mutassa be gyengeségeiket, erősségeiket a piacon!</t>
  </si>
  <si>
    <r>
      <t>Versenytársak</t>
    </r>
    <r>
      <rPr>
        <sz val="12"/>
        <color rgb="FF000000"/>
        <rFont val="Sans"/>
      </rPr>
      <t>(sorolja fel főbb versenytársait a piacon)</t>
    </r>
    <r>
      <rPr>
        <sz val="10"/>
        <color rgb="FF000000"/>
        <rFont val="Sans"/>
      </rPr>
      <t/>
    </r>
  </si>
  <si>
    <t>Melyek a versenytársak erősségei?</t>
  </si>
  <si>
    <t>Melyek a versenytársak gyengeségei?</t>
  </si>
  <si>
    <t>Mutassa be a versenytársai termékeinek/szolgáltatásainak egyedi jellemezőit!</t>
  </si>
  <si>
    <t>Novashop</t>
  </si>
  <si>
    <t>Erős marketing</t>
  </si>
  <si>
    <t>Fiatal képzetlen munkaerő</t>
  </si>
  <si>
    <t>gazdaságos nyomtatás</t>
  </si>
  <si>
    <t>Marketing</t>
  </si>
  <si>
    <t>Magas árszinvonal</t>
  </si>
  <si>
    <t>gamer gépek</t>
  </si>
  <si>
    <t>20 éves piaci jelenlét</t>
  </si>
  <si>
    <t>Nem innovatív</t>
  </si>
  <si>
    <t>asztali számítógépek</t>
  </si>
  <si>
    <t>Mutassa be a főbb versenytársak árait termék/szolgáltatás kategóriánként! A táblázat alján pedig az egyes termék/szolgáltatás kategóriák szerint írja be az Ön által tervezett árat (ld. „Saját ár”)!</t>
  </si>
  <si>
    <t>Versenytárs neve</t>
  </si>
  <si>
    <t>(sorolja fel főbb versenytársait a piacon)</t>
  </si>
  <si>
    <t>Philips 18,5" 193V5LSB2/10</t>
  </si>
  <si>
    <t>SSD 120GB. 2,5" Sata R3 R35L120G</t>
  </si>
  <si>
    <t>Termék neve</t>
  </si>
  <si>
    <t>Saját ár</t>
  </si>
  <si>
    <r>
      <t>Becsülje meg a legnagyobb versenytársak számát és piaci részesedését!</t>
    </r>
    <r>
      <rPr>
        <sz val="12"/>
        <color rgb="FF000000"/>
        <rFont val="Sans"/>
      </rPr>
      <t>(db, %)</t>
    </r>
    <r>
      <rPr>
        <sz val="10"/>
        <color rgb="FF000000"/>
        <rFont val="Sans"/>
      </rPr>
      <t/>
    </r>
  </si>
  <si>
    <t>Mutassa be a piacra be- és kilépést nehezítő tényezőket!</t>
  </si>
  <si>
    <t>A célpiac hány százalékát tervezi megszerezni a vállalkozás 1,2,3 éven belül, amennyiben ez számszerűsíthető?</t>
  </si>
  <si>
    <t>2018. év</t>
  </si>
  <si>
    <t>2019. év</t>
  </si>
  <si>
    <t>2020. év</t>
  </si>
  <si>
    <t>Termék/szolgáltatás bemutatása</t>
  </si>
  <si>
    <t>A piacelemzés eredményeinek tükrében mutassa be pontosan termékét/szolgáltatását!</t>
  </si>
  <si>
    <r>
      <t>A termékek, szolgáltatások rövid bemutatása</t>
    </r>
    <r>
      <rPr>
        <sz val="12"/>
        <color rgb="FF000000"/>
        <rFont val="Sans"/>
      </rPr>
      <t>(max. 500 karakterben)</t>
    </r>
    <r>
      <rPr>
        <sz val="10"/>
        <color rgb="FF000000"/>
        <rFont val="Sans"/>
      </rPr>
      <t/>
    </r>
  </si>
  <si>
    <t>A nyújtott és igénybe vett kiegészítő szolgáltatások leírása</t>
  </si>
  <si>
    <t>Versenyelőny</t>
  </si>
  <si>
    <r>
      <t>Milyen előnyöket nyújt az Ön terméke/szolgáltatása az ágazatban működő versenytársakéval szemben?</t>
    </r>
    <r>
      <rPr>
        <sz val="12"/>
        <color rgb="FF000000"/>
        <rFont val="Sans"/>
      </rPr>
      <t>(max. 500 karakter)</t>
    </r>
    <r>
      <rPr>
        <sz val="10"/>
        <color rgb="FF000000"/>
        <rFont val="Sans"/>
      </rPr>
      <t/>
    </r>
  </si>
  <si>
    <t>Mit tekint a vállalkozása alapvető képességének (core competence)?</t>
  </si>
  <si>
    <t>A vállakozás jövőbeli lehetőségei, a jelenleg még fejlszetés alatt álló ill., még nem létezó technológiák elterjesztése.</t>
  </si>
  <si>
    <t>A vállalkozás erősségei</t>
  </si>
  <si>
    <t>A vállalkozás gyengeségei</t>
  </si>
  <si>
    <t>Alacsony piaci részesedés</t>
  </si>
  <si>
    <t>Jelölje meg a vállalkozása által tervezett árképzési elvet!</t>
  </si>
  <si>
    <t>költségelvű árképzés</t>
  </si>
  <si>
    <t>kereslettől függő árképzés</t>
  </si>
  <si>
    <t>versenytársakhoz igazodó árképzés</t>
  </si>
  <si>
    <t>hatósági, vagy jogszabály által meghatározott ár</t>
  </si>
  <si>
    <t>Árpolitika</t>
  </si>
  <si>
    <t>Mutassa be a vállalkozás árpolitikáját! 
(max. 500 karakter)</t>
  </si>
  <si>
    <t>Értékesítési terv</t>
  </si>
  <si>
    <r>
      <t>Mutassa be a tervezett vállalkozás piacra jutását és értékesítési tevékenységét</t>
    </r>
    <r>
      <rPr>
        <sz val="12"/>
        <color rgb="FF000000"/>
        <rFont val="Sans"/>
      </rPr>
      <t>(max. 1000 karakter)</t>
    </r>
  </si>
  <si>
    <t>Értékesítési csatornák</t>
  </si>
  <si>
    <t>Százalékos megoszlás</t>
  </si>
  <si>
    <t>Tervezett értékesítési csatornák 
(kérjük, X-szel jelölje, több választás is lehetséges)</t>
  </si>
  <si>
    <t>Üzlet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</si>
  <si>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</si>
  <si>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</si>
  <si>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</si>
  <si>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</si>
  <si>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</si>
  <si>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</si>
  <si>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</si>
  <si>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</si>
  <si>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t>Tervezett értékesítés az elkövetkező 4 naptári évben</t>
  </si>
  <si>
    <t>Kérjük, töltse ki az alábbi ütemtervet az egyes termékek/szolgáltatások negyedéves és éves tervezett értékesítési összegével (ezer Ft-ban)!</t>
  </si>
  <si>
    <t>Naptári év</t>
  </si>
  <si>
    <t>Kérjük, maximum 500 karakterben válaszoljon!</t>
  </si>
  <si>
    <r>
      <t>Milyen üzenetet szeretne közvetíteni potenciális vásárlói felé? Mit gondoljanak a vállalkozásáról?</t>
    </r>
    <r>
      <rPr>
        <sz val="12"/>
        <color rgb="FF000000"/>
        <rFont val="Sans"/>
      </rPr>
      <t>(max. 500 karakter)</t>
    </r>
    <r>
      <rPr>
        <sz val="10"/>
        <color rgb="FF000000"/>
        <rFont val="Sans"/>
      </rPr>
      <t/>
    </r>
  </si>
  <si>
    <r>
      <t>Mutassa be legfőbb kommunikációs eszközöket, amelyeket használni fog és kérjük, választását indokolja!</t>
    </r>
    <r>
      <rPr>
        <sz val="12"/>
        <color rgb="FF000000"/>
        <rFont val="Sans"/>
      </rPr>
      <t>(max. 500 karakter)</t>
    </r>
    <r>
      <rPr>
        <sz val="10"/>
        <color rgb="FF000000"/>
        <rFont val="Sans"/>
      </rPr>
      <t/>
    </r>
  </si>
  <si>
    <t>Tervezett marketing költségek</t>
  </si>
  <si>
    <t>Kérjük, havi bontásban tüntesse fel az egyes kommunikációs eszközöknél tervezett költségeket, ezer forintban 1000 ft-ra kerekítve!</t>
  </si>
  <si>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</si>
  <si>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</si>
  <si>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</si>
  <si>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</si>
  <si>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</si>
  <si>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</si>
  <si>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</si>
  <si>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</si>
  <si>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</si>
  <si>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</si>
  <si>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</si>
  <si>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</si>
  <si>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</si>
  <si>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</si>
  <si>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</si>
  <si>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</si>
  <si>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</si>
  <si>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</si>
  <si>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</si>
  <si>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1.    naptári év  2017.</t>
  </si>
  <si>
    <r>
      <t>Aláírásommal igazolom, hogy a fenti Cash-flow terv</t>
    </r>
    <r>
      <rPr>
        <i/>
        <u/>
        <sz val="16"/>
        <color rgb="FF000000"/>
        <rFont val="Sans"/>
      </rPr>
      <t>ESZA keret terhére</t>
    </r>
    <r>
      <rPr>
        <i/>
        <sz val="16"/>
        <color rgb="FF000000"/>
        <rFont val="Sans"/>
      </rPr>
      <t>elszámolandó költségek sor</t>
    </r>
    <r>
      <rPr>
        <sz val="16"/>
        <color rgb="FF000000"/>
        <rFont val="Sans"/>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r>
      <rPr>
        <sz val="10"/>
        <color rgb="FF000000"/>
        <rFont val="Sans"/>
      </rPr>
      <t/>
    </r>
  </si>
  <si>
    <t>2.  naptári   év  2018.</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</si>
  <si>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</si>
  <si>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</si>
  <si>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</si>
  <si>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</si>
  <si>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r>
      <t>Aláírásommal igazolom, hogy a fenti Cash-flow terv</t>
    </r>
    <r>
      <rPr>
        <i/>
        <u/>
        <sz val="16"/>
        <color rgb="FF000000"/>
        <rFont val="Sans"/>
      </rPr>
      <t>ESZA keret terhére</t>
    </r>
    <r>
      <rPr>
        <i/>
        <sz val="16"/>
        <color rgb="FF000000"/>
        <rFont val="Sans"/>
      </rPr>
      <t>elszámolandó költségek sor</t>
    </r>
    <r>
      <rPr>
        <sz val="16"/>
        <color rgb="FF000000"/>
        <rFont val="Sans"/>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r>
      <rPr>
        <sz val="10"/>
        <color rgb="FF000000"/>
        <rFont val="Sans"/>
      </rPr>
      <t/>
    </r>
  </si>
  <si>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</si>
  <si>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</si>
  <si>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</si>
  <si>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</si>
  <si>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</si>
  <si>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</si>
  <si>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</si>
  <si>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</si>
  <si>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t>
  </si>
  <si>
    <t>A tervezett bevételi számok szöveges és számszaki alátámasztása, részletezése 
(max. 800 karakterben)</t>
  </si>
  <si>
    <t>A tervezett kiadások, ráfordítások szöveges és  számszaki alátámasztása, részletezése 
(max. 800 karakterben)</t>
  </si>
  <si>
    <t>•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</si>
  <si>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Sans"/>
      </rPr>
      <t>ESZA keret terhére elszámolandó költségek</t>
    </r>
    <r>
      <rPr>
        <sz val="14"/>
        <color rgb="FF000000"/>
        <rFont val="Sans"/>
      </rPr>
      <t>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r>
      <rPr>
        <sz val="10"/>
        <color rgb="FF000000"/>
        <rFont val="Sans"/>
      </rPr>
      <t/>
    </r>
  </si>
  <si>
    <t>Működési évek</t>
  </si>
  <si>
    <t>I.</t>
  </si>
  <si>
    <t>Értékesítés nettó árbevétele</t>
  </si>
  <si>
    <t>II.</t>
  </si>
  <si>
    <t>Aktivált saját teljesítmények értéke</t>
  </si>
  <si>
    <t>III.</t>
  </si>
  <si>
    <t>05.</t>
  </si>
  <si>
    <t>Anyagköltség</t>
  </si>
  <si>
    <t>06.</t>
  </si>
  <si>
    <t>06./1</t>
  </si>
  <si>
    <t>Tanácsadás</t>
  </si>
  <si>
    <t>06./2</t>
  </si>
  <si>
    <t>…</t>
  </si>
  <si>
    <t>07.</t>
  </si>
  <si>
    <t>Eladott áruk beszerzési értéke</t>
  </si>
  <si>
    <t>09.</t>
  </si>
  <si>
    <t>Eladott (közvetített) szolgáltatások értéke</t>
  </si>
  <si>
    <t>IV.</t>
  </si>
  <si>
    <t>Anyagjellegű ráfordítások (05-09. sorok)</t>
  </si>
  <si>
    <t>10.</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</si>
  <si>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</si>
  <si>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</si>
  <si>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</si>
  <si>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</si>
  <si>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</si>
  <si>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</si>
  <si>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</si>
  <si>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</si>
  <si>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</si>
  <si>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</si>
  <si>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</si>
  <si>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</si>
  <si>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</si>
  <si>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</si>
  <si>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</si>
  <si>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</si>
  <si>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</si>
  <si>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</si>
  <si>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</si>
  <si>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ADÓZÁS ELŐTTI EREDMÉNY
(+-A+-B. sor)</t>
  </si>
  <si>
    <t>X.</t>
  </si>
  <si>
    <t>Adófizetési kötelezettség</t>
  </si>
  <si>
    <t>D.</t>
  </si>
  <si>
    <t>ADÓZOTT EREDMÉNY 
(+-C-X. sor)</t>
  </si>
  <si>
    <t>A vállalkozás pénzügyi helyzetét érintő potenciális veszélyforrások
(Öszesen maximum 1500 karakter)</t>
  </si>
  <si>
    <t>Melléklet 2. Nagyobb (100 ezer forint érték feletti) gépekre/szolgáltatásokra árajánlatok/Forrás (link) megjelölése</t>
  </si>
  <si>
    <t>Nyilatkozom, hogy pályázatomhoz csatoltam az alábbi mellékleteket:</t>
  </si>
  <si>
    <t>Elektronikus formátumban:</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</si>
  <si>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</si>
  <si>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</si>
  <si>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</si>
  <si>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</si>
  <si>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</si>
  <si>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</si>
  <si>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</si>
  <si>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</si>
  <si>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</si>
  <si>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</si>
  <si>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</si>
  <si>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</si>
  <si>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</si>
  <si>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</si>
  <si>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</si>
  <si>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</si>
  <si>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</si>
  <si>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</si>
  <si>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A lefűzött üzleti tervet és a Cash-flow táblázatok lapjait egy nagy alakú borítékban postázom az alábbi címre:</t>
    </r>
    <r>
      <rPr>
        <b/>
        <sz val="12"/>
        <color rgb="FF000000"/>
        <rFont val="Sans"/>
      </rPr>
      <t>........................................................................</t>
    </r>
    <r>
      <rPr>
        <sz val="12"/>
        <color rgb="FF000000"/>
        <rFont val="Sans"/>
      </rPr>
      <t>A borítékra ráírtam: "Üzleti terv GINOP-5.2.2" 
Nem elvárás, hogy ajánlva történjen a postázás, elegendő Elsőbbségivel feladni a levelet. Az üzleti terv beérkezéséről visszajelzünk.</t>
    </r>
    <r>
      <rPr>
        <sz val="10"/>
        <color rgb="FF000000"/>
        <rFont val="Sans"/>
      </rPr>
      <t/>
    </r>
  </si>
  <si>
    <r>
      <t>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sz val="10"/>
        <color rgb="FF000000"/>
        <rFont val="Sans"/>
      </rPr>
      <t>Beküldési követelmények:</t>
    </r>
    <r>
      <rPr>
        <sz val="10"/>
        <color rgb="FF000000"/>
        <rFont val="Sans"/>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r>
      <rPr>
        <sz val="10"/>
        <color rgb="FF000000"/>
        <rFont val="Sans"/>
      </rPr>
      <t/>
    </r>
  </si>
  <si>
    <t>9.</t>
  </si>
  <si>
    <t>Elektronikus formában beküldöm az üzleti tervet excel és pdf formátumban a mellékletek másolataival együtt a honlapon szerepő elvárásoknak megfelelően.</t>
  </si>
  <si>
    <t>Agresszív marketing kampány  (nyomtatott sajtó termékekben, interneten, rádió hirdetéseken, e-mail kampány megkeresések) Minőségi munka garanciák vállalása. 24 órás tanács adás informatikai ügyekben.</t>
  </si>
  <si>
    <t xml:space="preserve">Folyamatos önképzés, tanulás utján. Tanfolyamokon szakmai továbbképzéseken való részvétel. </t>
  </si>
  <si>
    <t>Internetes adatgyűjtés</t>
  </si>
  <si>
    <t>Belépés: Magas költség igényű eszközök. És magas képzettségű munkaerő igény. Kilépés: élő szerződések, garancia</t>
  </si>
  <si>
    <t>Jó kommukáció képesség</t>
  </si>
  <si>
    <t>Kevés tőke</t>
  </si>
  <si>
    <t>B40:B48B40:G53B40:G52</t>
  </si>
  <si>
    <t>Egyéb bevétel (saját forrás 10%)</t>
  </si>
  <si>
    <t>529. Egyéb igénybevett szolgáltatások költségei (könyvelő költsége)</t>
  </si>
  <si>
    <t>5299. Egyéb igénybe vett szolgáltatás (könyvelő költsége)</t>
  </si>
  <si>
    <t>529. Egyéb igénybevett szolgáltatások költségei (könyvelő díja)</t>
  </si>
  <si>
    <t>531. Hatósági igazgatási, szolgáltatási díjak, illetékek (rezsi)</t>
  </si>
  <si>
    <t>531. sor Hatósági igazgatási, szolgáltatási díjak, illetékek (KATA adó; iparűzési adó; rezsi)</t>
  </si>
  <si>
    <t>54. BÉRKÖLTSÉG (KATA adózó révén a kifizetett jövedelem)</t>
  </si>
  <si>
    <t>54. BÉRKÖLTSÉG  (KATA adózó révén a kifizetett jövedelem)</t>
  </si>
  <si>
    <t>54. bérköltség  (KATA adózó révén a kifizetett jövedelem)</t>
  </si>
  <si>
    <t>Igénybevett szolgáltatások értéke (bérleti díj)</t>
  </si>
  <si>
    <t>Egyéb szolgáltatások értéke (könyvelés, rezsi, posta)</t>
  </si>
  <si>
    <t>Marketing szolgáltatás</t>
  </si>
  <si>
    <t>Egyéb bevételek (támogatói előleg, vissza nem térítendő támogatás, saját forrás)</t>
  </si>
  <si>
    <t>Likviditási kockázatok</t>
  </si>
  <si>
    <t>Hitel, költség csökkentés</t>
  </si>
  <si>
    <t>Árfolyam kockázatok</t>
  </si>
  <si>
    <t>Makrogazdaságból adódó kockázatok</t>
  </si>
  <si>
    <t>863891MA</t>
  </si>
  <si>
    <t>2017 Szeptember</t>
  </si>
  <si>
    <t>2017 Október</t>
  </si>
  <si>
    <t>2017 November</t>
  </si>
  <si>
    <t>2017 December</t>
  </si>
  <si>
    <t>2018 Január</t>
  </si>
  <si>
    <t>2018 Február</t>
  </si>
  <si>
    <t>2018 Március</t>
  </si>
  <si>
    <t>2018 Április</t>
  </si>
  <si>
    <t>2018 Május</t>
  </si>
  <si>
    <t>2018 Június</t>
  </si>
  <si>
    <t>2018 Július</t>
  </si>
  <si>
    <t>161.000</t>
  </si>
  <si>
    <t>Egyéni Vállalkozó Kata</t>
  </si>
  <si>
    <t>Tevékenység 1: Vállalkozás megalapítása</t>
  </si>
  <si>
    <t>Tevékenység 2: Foglalkoztatás</t>
  </si>
  <si>
    <t>Tevékenység 3: Eszköz beszererzés</t>
  </si>
  <si>
    <t>Tevékenység 4: Üzlet helyiség bérlés</t>
  </si>
  <si>
    <t>Tevékenység 5: Információs technológiai fejlesztés (szoftver)</t>
  </si>
  <si>
    <t>Tevékenység 6: Piacra jutás kapcsolatos margeting tevékenység</t>
  </si>
  <si>
    <t>Tevékenység 7: Általános vállalat irányítási tevékenyság</t>
  </si>
  <si>
    <t>Termék/szolg. :  4741 Számítógépek és perifériák kereskedelme
(TEÁOR számmal)</t>
  </si>
  <si>
    <t>Tevékenység 8: Kötelező tájékoztatás és nyílvántartás</t>
  </si>
  <si>
    <t xml:space="preserve"> </t>
  </si>
  <si>
    <t>A tervezett fix költségek és a változó költségek összeadása után a tervezett bevételek kimutatásával meghatároztam a fedezeti pontot, és táblázat alapján megállapítható hogy a bevételek és a költségek különbözete hosszú távon fenttartható vállalkozói potenciát mutat. A vállalkozásom eredménye lehetőséget teremt további eszköz beszerzésekre, fejlesztésekre, bővítésre, és megfelelő életszínvonalat biztosító vállalkozói kivét lehetőségét teremti meg.</t>
  </si>
  <si>
    <t xml:space="preserve">15-25 éves korcsoport: Gamer Pc-k, 40-60 éves korcsoport: biztonság technika, otthon automatizáció. 25 és 60 év közöttiek munkavégzésre használják. 60 év felettiek pedig kapcsolat tartásra. </t>
  </si>
  <si>
    <t>Árpolitika változtatása</t>
  </si>
  <si>
    <t>Megbízható partner leszek a számítástechnikában. Mutatom az utat a legújabb technológiák elterjesztésével. Célom a vezető, egymáshoz közel álló csúcs technológiák integrálása. Az otthon automatizálás (okos otthon), biztonság technikai rendszerek (megfigyelő rendszer, riasztó rendszer) és a informatikai rendszerek (számítógépek, hálózatok) Integrálása közös rendszerré.</t>
  </si>
  <si>
    <t xml:space="preserve">Számítógép kereskedelem. Számítógépek, perifériák, kamera és riasztó rendszerek kereskedelme az Észak-Magyarországi Régióban. </t>
  </si>
  <si>
    <t>A célom az hogy stabil és bővülő ügyfélköröm engem választ az új technikák adta feladatok megoldásához. Régión belüli terjeszkedés (Újabb fiók telephelyek) létrehozása. A jelenleg még nem létező technológiák elterjesztése.</t>
  </si>
  <si>
    <t>3580. Tiszaújváros, Hunyadi út 13</t>
  </si>
  <si>
    <t>Kereskedelmi végzettségem és kereskedelemben megszerzett gyakorlatom segít a termékek, szolgáltatások értékesítésében. Autodidakta módon megszerzett informatikai tudásomat pedig az informatika területén tudom kamatoztatni.</t>
  </si>
  <si>
    <t>Cégvezetés, múszaki  tevékenység, árubeszerzés, termék értékesítés</t>
  </si>
  <si>
    <t>Az eredmények alapján a leendő vállalkozásom működésében, termékeim szolgáltatásaim kialakításában törekszem a legújabb technikák piacképes árú bevezetésében, és elterjesztésében.</t>
  </si>
  <si>
    <t>Az üzleti célcsoport 2 részre osztható korcsoport szerint, bár jövedelmi viszonyait tekintve ugyan arról a csoportról beszélhetünk. Számítástechnika résszel az alsó középosztály fiataljait célozom meg, akik nyitottak az új technológiák befogadására, és családjuk anyagi lehetőségei lehetővé teszik az ilyen jellegű technológiákba való befektetést. A biztonságtechnikai és otthonautómatizálási portfólióval, pedig ugyanezen jövedelem viszonyoknak birtokában levő családok aktív korú tagjait célzom meg, akik az elért anyagi javaik biztonságára szívesen áldoznak, és otthonuk automatizált kényelmét a kornak megfelelő szinvonalon szeretnék élvezni.</t>
  </si>
  <si>
    <t xml:space="preserve">A telephelyen a vásárlók, ügyfelek kiszolgálása, helyszíni kiszállításra vonatkozó adatok egyeztetése . Garanciális ügyintézés, garanciális ügyintézésre átvett termékek adminisztrációja: szervíz munkalap, számlázás. Szaktanácsadás. Telephely: Bolt és bemutatóterem,  raktár, kiszolgáló helyiségek: Mosdó, wc. A boltban történik a vásárlók, ügyfelek kiszolgálása, tájékoztatása, termékértékesítés. A raktárban az árucikkek tárolsa. </t>
  </si>
  <si>
    <t>A jelenleg a régióban található, az adott területen tevékenységet végző cégek fogyasztói átlagárképzésének vizsgálata, a legalacsonyabb árszinttel rendelkező cégek árszintje alá menni a piacra lépés időszakában, majd a forgalom növekedésével közelíteni az árszinvonalat az átlag árszinthez.</t>
  </si>
  <si>
    <t>Külső tanácsadó igény bevonása</t>
  </si>
  <si>
    <t>Számítógép, periféria javítása 9511 Egyéb információ-technológiai szolgáltatás 6209 Csomagküldő, internetes kiskereskedelem 4791</t>
  </si>
  <si>
    <t>Nyelvtudásom fejlesztése tanfolyam által.</t>
  </si>
  <si>
    <t>Fejlesztésre szoruló szakismeret terén a számítógép szerelő végzettség az aminek megszerszerzésének szükségét érzem.</t>
  </si>
  <si>
    <t>Laptop</t>
  </si>
  <si>
    <t>online pénztárgép</t>
  </si>
  <si>
    <t>értékesítés</t>
  </si>
  <si>
    <t>Forrasztó páka, multiméter</t>
  </si>
  <si>
    <t xml:space="preserve">Borsod Computer Kft. : Számítógép, hardver nagykereskedelem. Beszerzés formája az előzetes szándéknyilatkozat alapján megkötendő szerződés alapján. A megállapodás megkötésének időpontja a vállalkozás induló időpontja. Termékek: Alaplap, vezetéknélküli billentyűzet, hangkártya, hálózati eszközök, memória, memória pendrive, merevlemez, ssd, lcd monitor, notebook. Kárpát Computer Kft. : Használt számítógép nagykereskedelem. Beszerzés formája az előzetes szándéknyilatkozat alapján megkötendő szerződés alapján. A megállapodás megkötésének időpontja a vállalkozás induló időpontja. Termékek: Használt kopmlett számítógépek, notebook, lcd monitor. </t>
  </si>
  <si>
    <t>Piacelemzés során megvizsgáltam a termék versenyképességét amelyet korszerűsége ad. A számítástechnika, okosotthon vezérlés, IOT (dologok internete) és biztonságtechnika jelenleg a technológiai ágazatok körében legdinamikusabban fejlődő terület. A megcélzott  vásárlói réteg a havi nettó 200000 Ft feletti jövedelemmel rendelkező réteg. Ez a réteg nyitott az új technológiák befogadására, és jövedelmi helyzetük lehetővé teszi ezen technológiákba való befektetést.</t>
  </si>
  <si>
    <t>Piacelemzéshez, a konkurens cégek online elérhető árlistáit és webáruházi árait használtam: Network Miskolc Computer, Nova Shop, Chipland.</t>
  </si>
  <si>
    <t>3 db 100% Darkcomp 65% Network 15% Novashop 20%</t>
  </si>
  <si>
    <t>szeptember</t>
  </si>
  <si>
    <t>Tiszaújváros, 2017.08.07.</t>
  </si>
  <si>
    <t>A tevékenység végzéséhez szükséges végzettség hiánya</t>
  </si>
  <si>
    <t>Kereskedelmi marketing  szükséges végzettség hiánya.</t>
  </si>
  <si>
    <t>OKJ-s tanfolyam elvégzése.</t>
  </si>
  <si>
    <t>Angol nyelv ismeret hiánya.</t>
  </si>
  <si>
    <t>Nyelv tanfolyam elvégzése.</t>
  </si>
  <si>
    <t>Önérvényesítési készség, alkalmazkodó készség, a kritikára való pozitív reakció. Szükség esetén tudok nemet mondani.</t>
  </si>
  <si>
    <t>Verbális kommunikációs készség, és idegennyelvi készség fejlesztésre szorul.</t>
  </si>
  <si>
    <t>Ezen tapasztalatok a gyakorlatbani fejlesztése, informatikai szakirányú tanulmányok.</t>
  </si>
  <si>
    <t>2018 Augusztus</t>
  </si>
  <si>
    <t>4741
(TEÁOR számmal)</t>
  </si>
  <si>
    <t>Az Észak-Magyarországi Régió újonnan megnyíló számítástechnikai vállalkozása olyan minőségi termékeket kínál, melyek mindenki számára megfizethetők. A szaktanácsadás keretein belül igyekszem a lehető legrövidebb idő alatt, a leghatékonyabb megoldást megtalálni az ügyfél problémájára. Célom, hogy minden vásárló elégedetten távozzon és másoknak is ajánljon.</t>
  </si>
  <si>
    <t>Az újság nem jut el minden potenciális vásárlóhoz, így az általam fizetett hirdetés sem.</t>
  </si>
  <si>
    <t>Fontos, hogy ne csak a nyomtatott sajtóban, hanem online is hirdessek, illetve tájékoztassam a már meglévő és leendő ügyfeleimet az aktualitásokról.</t>
  </si>
  <si>
    <t>A hirdetésben megadott dátumot, mely pl.: az akció időtartamára vonatkozik jól át kell gondolni. Kellemetlen ha az első nap nem érkezik meg az akciósan meghirdetett áru.</t>
  </si>
  <si>
    <t>Jól átgondolt, megszervezett, megtervezett beszerzés. Megbízható, régóta ismert beszállítótól.</t>
  </si>
  <si>
    <t>Kevés mennyiségű, alacsony árú termék áll rendelkezésre a beszállítónál, ezért nem jut minden potenciális fogyasztó kedvezményes termékhez.</t>
  </si>
  <si>
    <t xml:space="preserve">Az akció időtartamának meghosszabítása, a beszerzendő áruk mennyiségének növelése, mely a mennyiségi kedvezmény mértékének növekedésével járhat. Esetlegesen új beszállítók felkutatása. </t>
  </si>
  <si>
    <t>Nyitási akció promóció: Rádió spotok, rádiós játék, amiben különbözö eszközöket, kedvezményeket lehet nyerni. Minden komplett számítógéphez ajándék, hibás, régi számítógép beszámítás új vásárlása esetén. A különböző korcsoportok, különböző marketin csatornákon érhetők el. Facebook, google hirdetések. Helyi nyomtatott sajtóban megjelenés (ingyenes reklámújságok, hirdetöújságok, napilapok: Észak-Magyarország, Északi Apró, Kisokos stb.) A hirdetéseket 2017 szeptemberétől indítom a vállalkozásom megalakulásával párhuzamosan mind az online, mind a  nyomatatott sajtóban annak érdekében hogy a nyitási promóció híre eljusson a célközönséghez. A következő promóciót 2018 Májusra tervezem, a ballagások előttre, mert erre az alkalomra sokan ajándékoznak a ballagóknak, számítógépet, számítástechnikai eszközöket.</t>
  </si>
  <si>
    <t>Napjainkban az olyan előremutató dinamikusan fejlődő, csúcstechnológiákra, mint a számítástechnika, otthon automatizáció (okos otthon), IOT (Internetre kapcsolt háztartási eszközök), illetve biztonság technika folyamatosan növekvő igény mutatkozik a piacon. Szakmai tudásom, és tapasztalatom mely kereskedelmi végzettségből, bolti és online kereskedelmi gyakorlatból, valamint autodidakta módon elsajátított és alkalmazott műszaki szakirányú ismeretekből áll. A számomra sikeres vállalkozáshoz szükséges kompetenciákkal rendelkezem: Precizitás, Innovatív probléma megoldó képesség, jó szervező készség, kitartó munka végzés, magas emocionális intelligencia, kreativitás,  analizáló probléma értékelés, és szintetizáló megoldó készség. Leendő cégem számítógépek, perifériák számítástechnikai segédanyagok kereskedelmével, biztonság technikai berendezések, riasztó rendszerek, kamera rendszerek, beléptető rendszerek, kaputelefon rendszerek értékesítésével, okos otthon rendszerek forgalmazásával, valamint az előbb említett technológiák rendszerbe integrálásával fog foglalkozni, régiós szinten. Szolgáltatás folyamata: Áru beszerzés a szerződöt, és egyéb partnerektől. Marketing kampány :szórólap, nyomtatott sajtó, online média, rádió hirdetés, kuponok, kedvezmény kártyák, nyeremény játékok, beszámítási akciók. A telephelyen a vásárlók, ügyfelek kiszolgálása, így garanciális ügyintézés, garanciális ügyintézésre átvett termékek adminisztrációja: szervíz munkalap, számlázás. Szaktanácsadás. A telephelyen: Bolt és bemutatóterem,  raktár, kiszolgáló helyiségek találhatók. A boltban történik a vásárlók, ügyfelek kiszolgálása, tájékoztatása. A raktárban szoftverek, számítógépek, nyomtatók, scannerek, számítógép hálózat, telefon alközpont, fax. Beszállítói kör: Belföldi számítástechnikai, biztonságtechnikai nagy kereskedők, szerződött és egyébb partnerek, elektronikai alkatrész kereskedők: PC parts kft, Borsod computer kft, Kárpát computer kft, Hadrianus kft, PC aréna kft, HQ elektronika, Riasztobolt.hu, Trióda biztonságtechnikai zrt, Alarmtechnika zrt. Cégem egy éves működésének eredményeként szeretnék: az Észak Magyarországi Régió meghatározó piaci szereplőjévé válni, a  számítástechnika és kapcsolódó új technológiák: Otthon automatizáció, biztonság technika, IOT (A dolgok internete) kereskedelmében.  Cégem 3-5 éves működésének eredményeként  szeretném elérni,  hogy stabil és bővülő ügyfélköröm legyen, akik vállalkozásomat választják az új technikák adta feladatok megoldásához. Célom a Régión belüli terjeszkedés (Újabb fiók telephelyek) létrehozása. A jelenleg még nem létező technológiák elterjesztése. Az én termékeim és szolgáltatásaim azért jelntenek újdonságot a többi konkurrens helyi vállalkozásnál, mert a klasszikus számítástechnikai megoldásokon kívül, a fentebb részletezett legújabb technológiákat vezeti be a piacra, és ötvözi a már meglévőkkel. Mivel boltot tervezek nyitni ezért szükséges egy online pénztárgép és egy laptop valamint a hozzá tartozó szoftverek (Windows 10, Office, Számlázó program) a számlázáshoz, valamint a működéshez szükséges adminisztratív feladatok elvégzéséhez. A vállalkozás tervezett  össz első éves árbevétele 4,833,333 Ft. Az indulás tőkeigénye: 3,333,333 Ft . Tervezett záró pénzügyi egyeleg: 308,333 Ft .</t>
  </si>
  <si>
    <t>Vállakozásom elindításához elengedhetetlennek érzem az eladói végzettség, illetve tapasztalat meglétét. Bolti eladó végzettségem van. Van valós kereskedelmi gyakorlatom, tapasztalatom, mind a bolti és az online kereskedelemben. Műszaki szakirányú tudásomat auto didakta módon sajátítottam el.  A gyakorlatba átültetve eredményesen alkalmaztam.  (Bizonyítvány másolata a mellékletekben)</t>
  </si>
  <si>
    <t>Rontó László Egyéni Vállalkozó</t>
  </si>
  <si>
    <t>Vállalkozásom egy éves működésének eredményeként, célom: az Észak Magyarországi Régió meghatározó piaci szereplőjévé válni. Számítástechnika és kapcsolódó új technológiák: Otthon automatizáció, biztonság technika, IOT kereskedelmében.</t>
  </si>
  <si>
    <t xml:space="preserve">Azért szeretnék vállalkozni mert, szeretem a kihívásokat. Hosszútávú biztos megélhetésre törekszem. Olyan személy vagyok, akire a megbízhatóság, kitartás jellemző, mely tulajdonságokra a vállalkozói szférában, igen nagy szükség van. </t>
  </si>
  <si>
    <t>Stabilan működő vállalkozásom folyamatosan bővülő bevételeiből lehetőségem lesz cégem bővítésére, az alkalmazotti létszám bővítésére. Új fiók telephelyek nyitásával egyre nagyobb földrajzi területet tudok lefedni, szolgáltatásaimmal és termékeimmel.</t>
  </si>
  <si>
    <t>Precizitás, Innovatív probléma megoldó képesség, kitartó munka végzés, magas emocionális intelligencia, kreativitás,  analizáló probléma értékelés jellemez.</t>
  </si>
  <si>
    <t>A vásárlói szokások hirtelen változása</t>
  </si>
  <si>
    <t>Új termékek bevezetése, beszerzése bevezető áron.</t>
  </si>
  <si>
    <t>06-20-455-3128</t>
  </si>
  <si>
    <t>Szolgáltatás folyamata:Áru beszerzés a szerződöt, és egyéb partnerektől. Marketing kampány :szórólap, nyomatott sajtó, online média, rádió hirdetés, kuponok, kedvezmény kártyák, nyeremény játékok, beszámítási akciók. A telephelyen a vásárlók, ügyfelek kiszolgálása, Garanciális ügyintézés, javításra átvett termékek adminisztrációja: szervíz munkalap, számlázás. Szaktanácsadás. Telephely: Bolt és bemutatóterem,  raktár, kiszolgáló helyiségek:  A boltban történik a vásárlók, ügyfelek kiszolgálása, tájékoztatása.  Szoftverek, számítógépek nyomtatók scannerek, számítógép hálózat, telefon alközpont, fax. Beszállítói kör: Belföldi számítástechnikai, biztonságtechnikai nagy kereskedők,szerződött és egyébb partnerek, elektronikai alkatrész kereskedők: PC parts kft, Borsod computer kft, Kárpát computer kft, Hadrianus kft, PC aréna kft, HQ elektronika, Riasztobolt.hu, Trióda biztonságtechnikai zrt, Alarmtechnika zrt.</t>
  </si>
  <si>
    <t>A piacelemzés eredményeiből azokat a konzekvenciákat tudtam levonni, hogy a célcsoport jelentős vásárlói potenciált mutat az adott szektorban.</t>
  </si>
  <si>
    <t>A négy célcsoport vevői igényeit akarom kielégíteni szolgáltatásommal, és termékeimmel. 15-25 éves korcsoport: Gamer Pc-k.  40-60 éves korcsoport: Biztonság technika ,otthon automatizáció . 25-60 év közöttiek munkavégzésre használják. 60 év felett pedig kapcsolat tartásra.</t>
  </si>
  <si>
    <t>A célpiac az Észak-Magyarországi Régió, potenciális vásárlói réteg mérete: 1.200.000 fő. Régiónkban az új technikák, technológiák elterjesztésével : IOT, Smart home, és a már  létező technikák rendszerbe integrálásával tudok úttörő munkát végezni.</t>
  </si>
  <si>
    <t xml:space="preserve">Csúcs technológia iránti növekvő igények generálják a piac növekedését, melynek lassuló tendenciája, a technológiák elterjedésével lassan telítik a piacot. </t>
  </si>
  <si>
    <t>Termékeim a vevő szemponjábóli előnyei: a magas minőség, versenyképes ár, inováció. Fiatal dinamikus munkaerő vagyok. Kedvezőtlen tapasztalatok még nem jelennek meg a vállalkozásban.  Olyan technológiák elterjesztésében vállalok úttörő szerepet, melyek Régiónkban, még nem rendelkeznek értékesítési hálózattal.</t>
  </si>
  <si>
    <t>Fiatal lendületes munkaerő</t>
  </si>
  <si>
    <t>Kezdő vállalkozás</t>
  </si>
  <si>
    <t>Rugalmas, kreatív</t>
  </si>
  <si>
    <t>Kevés reklámfelület és magas marketing költségek.</t>
  </si>
  <si>
    <t>Új technológiák bevezetése</t>
  </si>
  <si>
    <t>Nyitási akció promóció: Rádió spotok, rádiós játék, amiben különbözö eszközöket, kedvezményeket lehet nyerni. Minden komplett számítógéphez ajándék, hibás, régi számítógép beszámítás új vásárlása esetén. A különböző korcsoportok, különböző marketing csatornákon érhetők el. Facebook, google hirdetések. Helyi nyomtatott sajtóban megjelenés (ingyenes reklámújságok, hirdetöújságok, napilapok: Észak-Magyarország, Északi Apró, Kisokos stb.)</t>
  </si>
  <si>
    <t>A kalkulált költségek tartalmazzák a fix és változó költségek összegét is havi bontásban.</t>
  </si>
  <si>
    <t>Az informatikai szolgáltatások és eszköz kereskedés átlagos árrésével számolva piaci kutatásaim alapján, a táblázatban jelölt összegek egy realista kalkulációval alakultak ki. 3. Év tervezett bevétel:10M Ft ami havi átlagos bontásban 833333 Ft. Ezen bevétel évi 73 db laptop 90000 Ft, 25 db nyomtató 18000 Ft, asztali számítógép 33 db 64000Ft, kellékanyag 868 db 1000Ft. 4. Év tervezett bevétel:11M Ft ami havi átlagos bontásban 916666 Ft. Ezen bevétel évi 81 db laptop 90000 Ft, 35 db nyomtató 18000 Ft, asztali számítógép 42 db 64000Ft, kellékanyag 392 db 1000Ft egység áron kerülhet értékesítésre.</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</si>
  <si>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</si>
  <si>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</si>
  <si>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</si>
  <si>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</si>
  <si>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</si>
  <si>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</si>
  <si>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</si>
  <si>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</si>
  <si>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</si>
  <si>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</si>
  <si>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</si>
  <si>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</si>
  <si>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</si>
  <si>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</si>
  <si>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</si>
  <si>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</si>
  <si>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</si>
  <si>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</si>
  <si>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</si>
  <si>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</si>
  <si>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</si>
  <si>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</si>
  <si>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</si>
  <si>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</si>
  <si>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</si>
  <si>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</si>
  <si>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</si>
  <si>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</si>
  <si>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</si>
  <si>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</si>
  <si>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</si>
  <si>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indexed="8"/>
        <rFont val="Verdana"/>
        <family val="2"/>
        <charset val="238"/>
      </rPr>
      <t xml:space="preserve"> (minősítési csoportok):</t>
    </r>
  </si>
  <si>
    <t>Ponthatár, melynek elérésekor az ÜT jóváhagyásra javasolt:</t>
  </si>
  <si>
    <r>
      <t>Eredmény</t>
    </r>
    <r>
      <rPr>
        <b/>
        <sz val="12"/>
        <color indexed="8"/>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</si>
  <si>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</si>
  <si>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</si>
  <si>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</si>
  <si>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</si>
  <si>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</si>
  <si>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</si>
  <si>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</si>
  <si>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</si>
  <si>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</si>
  <si>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</si>
  <si>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</si>
  <si>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</si>
  <si>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</si>
  <si>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</si>
  <si>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</si>
  <si>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</si>
  <si>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</si>
  <si>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</si>
  <si>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</si>
  <si>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</si>
  <si>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</si>
  <si>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</si>
  <si>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</si>
  <si>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</si>
  <si>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</si>
  <si>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</si>
  <si>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</si>
  <si>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</si>
  <si>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</si>
  <si>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</si>
  <si>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</si>
  <si>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</si>
  <si>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</si>
  <si>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</si>
  <si>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</si>
  <si>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</si>
  <si>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</si>
  <si>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</si>
  <si>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</si>
  <si>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</si>
  <si>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</si>
  <si>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</si>
  <si>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</si>
  <si>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</si>
  <si>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</si>
  <si>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</si>
  <si>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</si>
  <si>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</si>
  <si>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</si>
  <si>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</si>
  <si>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</si>
  <si>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</si>
  <si>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</si>
  <si>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</si>
  <si>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</si>
  <si>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</si>
  <si>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</si>
  <si>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</si>
  <si>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</si>
  <si>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</si>
  <si>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</si>
  <si>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</si>
  <si>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</si>
  <si>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</si>
  <si>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</si>
  <si>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</si>
  <si>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</si>
  <si>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</si>
  <si>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</si>
  <si>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</si>
  <si>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</si>
  <si>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</si>
  <si>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</si>
  <si>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</si>
  <si>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</si>
  <si>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</si>
  <si>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</si>
  <si>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</si>
  <si>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</si>
  <si>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</si>
  <si>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</si>
  <si>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</si>
  <si>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</si>
  <si>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</si>
  <si>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</si>
  <si>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</si>
  <si>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</si>
  <si>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</si>
  <si>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</si>
  <si>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</si>
  <si>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</si>
  <si>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</si>
  <si>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</si>
  <si>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</si>
  <si>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</si>
  <si>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</si>
  <si>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</si>
  <si>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</si>
  <si>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</si>
  <si>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</si>
  <si>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</si>
  <si>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</si>
  <si>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</si>
  <si>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</si>
  <si>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</si>
  <si>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</si>
  <si>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</si>
  <si>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</si>
  <si>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</si>
  <si>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</si>
  <si>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</si>
  <si>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</si>
  <si>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</si>
  <si>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</si>
  <si>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</si>
  <si>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</si>
  <si>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</si>
  <si>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</si>
  <si>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</si>
  <si>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</si>
  <si>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</si>
  <si>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</si>
  <si>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</si>
  <si>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</si>
  <si>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</si>
  <si>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</si>
  <si>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</si>
  <si>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</si>
  <si>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</si>
  <si>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</si>
  <si>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</si>
  <si>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</si>
  <si>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</si>
  <si>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</si>
  <si>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</si>
  <si>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</si>
  <si>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</si>
  <si>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</si>
  <si>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</si>
  <si>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</si>
  <si>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</si>
  <si>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</si>
  <si>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</si>
  <si>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</si>
  <si>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</si>
  <si>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</si>
  <si>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</si>
  <si>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</si>
  <si>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</si>
  <si>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</si>
  <si>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</si>
  <si>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</si>
  <si>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</si>
  <si>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</si>
  <si>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</si>
  <si>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</si>
  <si>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</si>
  <si>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</si>
  <si>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</si>
  <si>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</si>
  <si>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</si>
  <si>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</si>
  <si>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</si>
  <si>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</si>
  <si>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</si>
  <si>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</si>
  <si>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</si>
  <si>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</si>
  <si>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</si>
  <si>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</si>
  <si>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</si>
  <si>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</si>
  <si>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</si>
  <si>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</si>
  <si>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</si>
  <si>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</si>
  <si>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</si>
  <si>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</si>
  <si>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</si>
  <si>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</si>
  <si>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</si>
  <si>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</si>
  <si>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</si>
  <si>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</si>
  <si>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</si>
  <si>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</si>
  <si>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</si>
  <si>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</si>
  <si>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</si>
  <si>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</si>
  <si>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</si>
  <si>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</si>
  <si>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</si>
  <si>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</si>
  <si>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</si>
  <si>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</si>
  <si>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</si>
  <si>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</si>
  <si>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</si>
  <si>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</si>
  <si>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</si>
  <si>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</si>
  <si>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</si>
  <si>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Nagy Judit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</si>
</sst>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yyyy\-mmm\-dd"/>
    <numFmt numFmtId="165" formatCode="#,##0\ &quot;Ft&quot;"/>
    <numFmt numFmtId="166" formatCode="yyyy/m"/>
    <numFmt numFmtId="167" formatCode="[$-40E]yyyy/\ mmm\.;@"/>
    <numFmt numFmtId="168" formatCode="0.0%"/>
  </numFmts>
  <fonts count="109">
    <font>
      <sz val="10"/>
      <color rgb="FF000000"/>
      <name val="Sans"/>
    </font>
    <font>
      <sz val="12"/>
      <color rgb="FF000000"/>
      <name val="Arial"/>
    </font>
    <font>
      <b/>
      <sz val="18"/>
      <color rgb="FF000000"/>
      <name val="Arial"/>
    </font>
    <font>
      <sz val="12"/>
      <color rgb="FFFF0000"/>
      <name val="Arial"/>
    </font>
    <font>
      <b/>
      <sz val="12"/>
      <color rgb="FF000000"/>
      <name val="Arial"/>
    </font>
    <font>
      <u/>
      <sz val="12"/>
      <color rgb="FF0000FF"/>
      <name val="Calibri"/>
    </font>
    <font>
      <b/>
      <u/>
      <sz val="12"/>
      <color rgb="FF000000"/>
      <name val="Arial"/>
    </font>
    <font>
      <sz val="11"/>
      <color rgb="FF000000"/>
      <name val="Arial"/>
    </font>
    <font>
      <b/>
      <sz val="24"/>
      <color rgb="FF000000"/>
      <name val="Arial"/>
    </font>
    <font>
      <b/>
      <sz val="16"/>
      <color rgb="FF000000"/>
      <name val="Arial"/>
    </font>
    <font>
      <sz val="16"/>
      <color rgb="FF000000"/>
      <name val="Arial"/>
    </font>
    <font>
      <b/>
      <u/>
      <sz val="18"/>
      <color rgb="FF000000"/>
      <name val="Arial"/>
    </font>
    <font>
      <b/>
      <u/>
      <sz val="16"/>
      <color rgb="FF000000"/>
      <name val="Arial"/>
    </font>
    <font>
      <b/>
      <sz val="22"/>
      <color rgb="FF000000"/>
      <name val="Arial"/>
    </font>
    <font>
      <b/>
      <u/>
      <sz val="12"/>
      <color rgb="FF0000FF"/>
      <name val="Arial"/>
    </font>
    <font>
      <u/>
      <sz val="12"/>
      <color rgb="FF0000FF"/>
      <name val="Arial"/>
    </font>
    <font>
      <sz val="8"/>
      <color rgb="FFF5F8EE"/>
      <name val="Arial"/>
    </font>
    <font>
      <i/>
      <sz val="12"/>
      <color rgb="FF000000"/>
      <name val="Arial"/>
    </font>
    <font>
      <b/>
      <sz val="12"/>
      <color rgb="FFFF0000"/>
      <name val="Arial"/>
    </font>
    <font>
      <b/>
      <sz val="12"/>
      <color rgb="FF002060"/>
      <name val="Arial"/>
    </font>
    <font>
      <sz val="14"/>
      <color rgb="FF000000"/>
      <name val="Arial"/>
    </font>
    <font>
      <sz val="20"/>
      <color rgb="FF000000"/>
      <name val="Arial"/>
    </font>
    <font>
      <sz val="10"/>
      <color rgb="FF000000"/>
      <name val="Arial"/>
    </font>
    <font>
      <sz val="12"/>
      <color rgb="FFF2F2F2"/>
      <name val="Arial"/>
    </font>
    <font>
      <b/>
      <sz val="11"/>
      <color rgb="FF000000"/>
      <name val="Arial"/>
    </font>
    <font>
      <sz val="11"/>
      <color rgb="FF000000"/>
      <name val="Calibri"/>
    </font>
    <font>
      <b/>
      <sz val="10"/>
      <color rgb="FF000000"/>
      <name val="Arial"/>
    </font>
    <font>
      <sz val="22"/>
      <color rgb="FF000000"/>
      <name val="Arial"/>
    </font>
    <font>
      <sz val="12"/>
      <color rgb="FFA5A5A5"/>
      <name val="Arial"/>
    </font>
    <font>
      <sz val="8"/>
      <color rgb="FFA5A5A5"/>
      <name val="Arial"/>
    </font>
    <font>
      <b/>
      <i/>
      <sz val="12"/>
      <color rgb="FF999999"/>
      <name val="Arial"/>
    </font>
    <font>
      <sz val="9"/>
      <color rgb="FF000000"/>
      <name val="Arial"/>
    </font>
    <font>
      <b/>
      <sz val="8"/>
      <color rgb="FF000000"/>
      <name val="Arial"/>
    </font>
    <font>
      <b/>
      <sz val="9"/>
      <color rgb="FF000000"/>
      <name val="Arial"/>
    </font>
    <font>
      <b/>
      <u/>
      <sz val="12"/>
      <color rgb="FFFFFF00"/>
      <name val="Arial"/>
    </font>
    <font>
      <sz val="7"/>
      <color rgb="FF000000"/>
      <name val="Arial"/>
    </font>
    <font>
      <b/>
      <sz val="14"/>
      <color rgb="FF000000"/>
      <name val="Arial"/>
    </font>
    <font>
      <b/>
      <i/>
      <sz val="12"/>
      <color rgb="FF000000"/>
      <name val="Arial"/>
    </font>
    <font>
      <b/>
      <i/>
      <sz val="14"/>
      <color rgb="FF000000"/>
      <name val="Arial"/>
    </font>
    <font>
      <i/>
      <sz val="14"/>
      <color rgb="FF000000"/>
      <name val="Arial"/>
    </font>
    <font>
      <sz val="8"/>
      <color rgb="FFFFFFFF"/>
      <name val="Arial"/>
    </font>
    <font>
      <u/>
      <sz val="10"/>
      <color rgb="FF0000FF"/>
      <name val="Arial"/>
    </font>
    <font>
      <b/>
      <sz val="12"/>
      <color rgb="FF000000"/>
      <name val="Sans"/>
    </font>
    <font>
      <sz val="12"/>
      <color rgb="FF000000"/>
      <name val="Sans"/>
    </font>
    <font>
      <b/>
      <u/>
      <sz val="12"/>
      <color rgb="FF000000"/>
      <name val="Sans"/>
    </font>
    <font>
      <b/>
      <u/>
      <sz val="10"/>
      <color rgb="FF000000"/>
      <name val="Sans"/>
    </font>
    <font>
      <sz val="12"/>
      <color rgb="FFFF0000"/>
      <name val="Sans"/>
    </font>
    <font>
      <b/>
      <u/>
      <sz val="12"/>
      <color rgb="FFFF0000"/>
      <name val="Sans"/>
    </font>
    <font>
      <b/>
      <sz val="12"/>
      <color rgb="FFFF0000"/>
      <name val="Sans"/>
    </font>
    <font>
      <b/>
      <i/>
      <sz val="12"/>
      <color rgb="FFFF0000"/>
      <name val="Sans"/>
    </font>
    <font>
      <b/>
      <u/>
      <sz val="12"/>
      <name val="Sans"/>
    </font>
    <font>
      <sz val="12"/>
      <name val="Sans"/>
    </font>
    <font>
      <b/>
      <sz val="11"/>
      <color rgb="FF000000"/>
      <name val="Sans"/>
    </font>
    <font>
      <sz val="11"/>
      <color rgb="FF000000"/>
      <name val="Sans"/>
    </font>
    <font>
      <u/>
      <sz val="12"/>
      <color rgb="FFFFC000"/>
      <name val="Sans"/>
    </font>
    <font>
      <i/>
      <sz val="12"/>
      <name val="Sans"/>
    </font>
    <font>
      <u/>
      <sz val="10"/>
      <color rgb="FF000000"/>
      <name val="Sans"/>
    </font>
    <font>
      <sz val="10"/>
      <name val="Sans"/>
    </font>
    <font>
      <b/>
      <u/>
      <sz val="18"/>
      <color rgb="FF0070C0"/>
      <name val="Sans"/>
    </font>
    <font>
      <b/>
      <sz val="18"/>
      <color rgb="FF0070C0"/>
      <name val="Sans"/>
    </font>
    <font>
      <b/>
      <i/>
      <u/>
      <sz val="12"/>
      <color rgb="FFFF0000"/>
      <name val="Sans"/>
    </font>
    <font>
      <i/>
      <sz val="12"/>
      <color rgb="FFFF0000"/>
      <name val="Sans"/>
    </font>
    <font>
      <b/>
      <sz val="16"/>
      <color rgb="FF000000"/>
      <name val="Sans"/>
    </font>
    <font>
      <b/>
      <sz val="14"/>
      <color rgb="FF000000"/>
      <name val="Sans"/>
    </font>
    <font>
      <i/>
      <u/>
      <sz val="16"/>
      <color rgb="FF000000"/>
      <name val="Sans"/>
    </font>
    <font>
      <i/>
      <sz val="16"/>
      <color rgb="FF000000"/>
      <name val="Sans"/>
    </font>
    <font>
      <sz val="16"/>
      <color rgb="FF000000"/>
      <name val="Sans"/>
    </font>
    <font>
      <i/>
      <sz val="14"/>
      <color rgb="FF000000"/>
      <name val="Sans"/>
    </font>
    <font>
      <sz val="14"/>
      <color rgb="FF000000"/>
      <name val="Sans"/>
    </font>
    <font>
      <b/>
      <sz val="10"/>
      <color rgb="FF000000"/>
      <name val="Sans"/>
    </font>
    <font>
      <sz val="12"/>
      <color rgb="FF000000"/>
      <name val="Arial"/>
      <family val="2"/>
      <charset val="238"/>
    </font>
    <font>
      <sz val="11"/>
      <color rgb="FF000000"/>
      <name val="Arial"/>
      <family val="2"/>
      <charset val="238"/>
    </font>
    <font>
      <b/>
      <sz val="11"/>
      <color rgb="FF000000"/>
      <name val="Arial"/>
      <family val="2"/>
      <charset val="238"/>
    </font>
    <font>
      <sz val="22"/>
      <color rgb="FF000000"/>
      <name val="Arial"/>
      <family val="2"/>
      <charset val="238"/>
    </font>
    <font>
      <b/>
      <sz val="10"/>
      <color rgb="FF000000"/>
      <name val="Arial"/>
      <family val="2"/>
      <charset val="238"/>
    </font>
    <font>
      <sz val="10"/>
      <color rgb="FF000000"/>
      <name val="Arial"/>
      <family val="2"/>
      <charset val="238"/>
    </font>
    <font>
      <b/>
      <sz val="14"/>
      <color rgb="FF000000"/>
      <name val="Arial"/>
      <family val="2"/>
      <charset val="238"/>
    </font>
    <font>
      <sz val="11"/>
      <color rgb="FF9C0006"/>
      <name val="Calibri"/>
      <family val="2"/>
      <charset val="238"/>
      <scheme val="minor"/>
    </font>
    <font>
      <sz val="11"/>
      <color indexed="8"/>
      <name val="Calibri"/>
      <family val="2"/>
      <charset val="238"/>
    </font>
    <font>
      <b/>
      <sz val="11"/>
      <color indexed="8"/>
      <name val="Verdana"/>
      <family val="2"/>
      <charset val="238"/>
    </font>
    <font>
      <sz val="20"/>
      <color indexed="8"/>
      <name val="Verdana"/>
      <family val="2"/>
      <charset val="238"/>
    </font>
    <font>
      <sz val="11"/>
      <color indexed="8"/>
      <name val="Verdana"/>
      <family val="2"/>
      <charset val="238"/>
    </font>
    <font>
      <b/>
      <sz val="16"/>
      <color indexed="8"/>
      <name val="Verdana"/>
      <family val="2"/>
      <charset val="238"/>
    </font>
    <font>
      <b/>
      <sz val="14"/>
      <color indexed="8"/>
      <name val="Verdana"/>
      <family val="2"/>
      <charset val="238"/>
    </font>
    <font>
      <sz val="14"/>
      <color indexed="8"/>
      <name val="Verdana"/>
      <family val="2"/>
      <charset val="238"/>
    </font>
    <font>
      <b/>
      <sz val="12"/>
      <color indexed="8"/>
      <name val="Verdana"/>
      <family val="2"/>
      <charset val="238"/>
    </font>
    <font>
      <b/>
      <sz val="18"/>
      <color indexed="8"/>
      <name val="Verdana"/>
      <family val="2"/>
      <charset val="238"/>
    </font>
    <font>
      <b/>
      <sz val="22"/>
      <color indexed="8"/>
      <name val="Verdana"/>
      <family val="2"/>
      <charset val="238"/>
    </font>
    <font>
      <b/>
      <sz val="16"/>
      <color indexed="20"/>
      <name val="Verdana"/>
      <family val="2"/>
      <charset val="238"/>
    </font>
    <font>
      <b/>
      <sz val="12"/>
      <color indexed="20"/>
      <name val="Verdana"/>
      <family val="2"/>
      <charset val="238"/>
    </font>
    <font>
      <b/>
      <sz val="18"/>
      <color indexed="20"/>
      <name val="Verdana"/>
      <family val="2"/>
      <charset val="238"/>
    </font>
    <font>
      <sz val="18"/>
      <color indexed="20"/>
      <name val="Verdana"/>
      <family val="2"/>
      <charset val="238"/>
    </font>
    <font>
      <b/>
      <sz val="20"/>
      <color indexed="8"/>
      <name val="Verdana"/>
      <family val="2"/>
      <charset val="238"/>
    </font>
    <font>
      <b/>
      <sz val="18"/>
      <color indexed="46"/>
      <name val="Verdana"/>
      <family val="2"/>
      <charset val="238"/>
    </font>
    <font>
      <b/>
      <sz val="26"/>
      <color indexed="8"/>
      <name val="Verdana"/>
      <family val="2"/>
      <charset val="238"/>
    </font>
    <font>
      <b/>
      <sz val="24"/>
      <color indexed="8"/>
      <name val="Verdana"/>
      <family val="2"/>
      <charset val="238"/>
    </font>
    <font>
      <b/>
      <sz val="12"/>
      <name val="Verdana"/>
      <family val="2"/>
      <charset val="238"/>
    </font>
    <font>
      <sz val="16"/>
      <color indexed="8"/>
      <name val="Verdana"/>
      <family val="2"/>
      <charset val="238"/>
    </font>
    <font>
      <b/>
      <sz val="16"/>
      <color indexed="10"/>
      <name val="Verdana"/>
      <family val="2"/>
      <charset val="238"/>
    </font>
    <font>
      <b/>
      <sz val="28"/>
      <color indexed="8"/>
      <name val="Verdana"/>
      <family val="2"/>
      <charset val="238"/>
    </font>
    <font>
      <b/>
      <u/>
      <sz val="11"/>
      <color indexed="8"/>
      <name val="Verdana"/>
      <family val="2"/>
      <charset val="238"/>
    </font>
    <font>
      <b/>
      <sz val="7"/>
      <color indexed="8"/>
      <name val="Verdana"/>
      <family val="2"/>
      <charset val="238"/>
    </font>
    <font>
      <sz val="10"/>
      <color indexed="8"/>
      <name val="Verdana"/>
      <family val="2"/>
      <charset val="238"/>
    </font>
    <font>
      <b/>
      <sz val="20"/>
      <color indexed="10"/>
      <name val="Verdana"/>
      <family val="2"/>
      <charset val="238"/>
    </font>
    <font>
      <b/>
      <sz val="12"/>
      <color indexed="30"/>
      <name val="Verdana"/>
      <family val="2"/>
      <charset val="238"/>
    </font>
    <font>
      <sz val="12"/>
      <color indexed="8"/>
      <name val="Verdana"/>
      <family val="2"/>
      <charset val="238"/>
    </font>
    <font>
      <b/>
      <sz val="12"/>
      <color indexed="9"/>
      <name val="Verdana"/>
      <family val="2"/>
      <charset val="238"/>
    </font>
    <font>
      <b/>
      <sz val="12"/>
      <color indexed="10"/>
      <name val="Verdana"/>
      <family val="2"/>
      <charset val="238"/>
    </font>
    <font>
      <sz val="10"/>
      <color indexed="8"/>
      <name val="Sans"/>
    </font>
  </fonts>
  <fills count="24">
    <fill>
      <patternFill patternType="none"/>
    </fill>
    <fill>
      <patternFill patternType="gray125"/>
    </fill>
    <fill>
      <patternFill patternType="solid">
        <fgColor rgb="FFFFFFFF"/>
        <bgColor rgb="FF000000"/>
      </patternFill>
    </fill>
    <fill>
      <patternFill patternType="solid">
        <fgColor rgb="FFF5F8EE"/>
        <bgColor rgb="FF000000"/>
      </patternFill>
    </fill>
    <fill>
      <patternFill patternType="solid">
        <fgColor rgb="FFE9E3BB"/>
        <bgColor rgb="FF000000"/>
      </patternFill>
    </fill>
    <fill>
      <patternFill patternType="solid">
        <fgColor rgb="FFF4F1DC"/>
        <bgColor rgb="FF000000"/>
      </patternFill>
    </fill>
    <fill>
      <patternFill patternType="solid">
        <fgColor rgb="FFD8D8D8"/>
        <bgColor rgb="FF000000"/>
      </patternFill>
    </fill>
    <fill>
      <patternFill patternType="solid">
        <fgColor rgb="FFFDFEE8"/>
        <bgColor rgb="FF000000"/>
      </patternFill>
    </fill>
    <fill>
      <patternFill patternType="solid">
        <fgColor rgb="FFF2F2F2"/>
        <bgColor rgb="FF000000"/>
      </patternFill>
    </fill>
    <fill>
      <patternFill patternType="solid">
        <fgColor rgb="FFFFFF00"/>
        <bgColor rgb="FF000000"/>
      </patternFill>
    </fill>
    <fill>
      <patternFill patternType="solid">
        <fgColor rgb="FFFFC7CE"/>
      </patternFill>
    </fill>
    <fill>
      <patternFill patternType="solid">
        <fgColor indexed="43"/>
        <bgColor indexed="64"/>
      </patternFill>
    </fill>
    <fill>
      <patternFill patternType="solid">
        <fgColor indexed="36"/>
        <bgColor indexed="64"/>
      </patternFill>
    </fill>
    <fill>
      <patternFill patternType="solid">
        <fgColor indexed="49"/>
        <bgColor indexed="64"/>
      </patternFill>
    </fill>
    <fill>
      <patternFill patternType="solid">
        <fgColor indexed="46"/>
        <bgColor indexed="64"/>
      </patternFill>
    </fill>
    <fill>
      <patternFill patternType="solid">
        <fgColor indexed="13"/>
        <bgColor indexed="64"/>
      </patternFill>
    </fill>
    <fill>
      <patternFill patternType="solid">
        <fgColor indexed="50"/>
        <bgColor indexed="64"/>
      </patternFill>
    </fill>
    <fill>
      <patternFill patternType="solid">
        <fgColor indexed="9"/>
        <bgColor indexed="64"/>
      </patternFill>
    </fill>
    <fill>
      <patternFill patternType="solid">
        <fgColor indexed="29"/>
        <bgColor indexed="64"/>
      </patternFill>
    </fill>
    <fill>
      <patternFill patternType="solid">
        <fgColor indexed="5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s>
  <borders count="18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medium">
        <color rgb="FF000000"/>
      </top>
      <bottom/>
      <diagonal/>
    </border>
    <border>
      <left/>
      <right style="thick">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style="medium">
        <color rgb="FF000000"/>
      </top>
      <bottom/>
      <diagonal/>
    </border>
    <border>
      <left style="thick">
        <color rgb="FF000000"/>
      </left>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thin">
        <color rgb="FF000000"/>
      </right>
      <top/>
      <bottom style="thin">
        <color rgb="FF000000"/>
      </bottom>
      <diagonal/>
    </border>
    <border>
      <left style="thick">
        <color rgb="FF000000"/>
      </left>
      <right/>
      <top/>
      <bottom/>
      <diagonal/>
    </border>
    <border>
      <left/>
      <right style="thick">
        <color rgb="FF000000"/>
      </right>
      <top/>
      <bottom/>
      <diagonal/>
    </border>
    <border>
      <left style="thick">
        <color rgb="FF000000"/>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thick">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ck">
        <color rgb="FF000000"/>
      </left>
      <right/>
      <top/>
      <bottom style="thick">
        <color rgb="FF000000"/>
      </bottom>
      <diagonal/>
    </border>
    <border>
      <left style="medium">
        <color rgb="FF000000"/>
      </left>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thin">
        <color rgb="FF000000"/>
      </left>
      <right style="thin">
        <color rgb="FF000000"/>
      </right>
      <top/>
      <bottom style="medium">
        <color rgb="FF000000"/>
      </bottom>
      <diagonal/>
    </border>
    <border>
      <left style="thick">
        <color rgb="FF000000"/>
      </left>
      <right style="thin">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ck">
        <color rgb="FF000000"/>
      </left>
      <right style="thin">
        <color rgb="FF000000"/>
      </right>
      <top style="medium">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ck">
        <color rgb="FF000000"/>
      </right>
      <top style="medium">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medium">
        <color rgb="FF000000"/>
      </bottom>
      <diagonal/>
    </border>
    <border>
      <left/>
      <right style="thick">
        <color rgb="FF000000"/>
      </right>
      <top style="thin">
        <color rgb="FF000000"/>
      </top>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ck">
        <color rgb="FF000000"/>
      </right>
      <top style="medium">
        <color rgb="FF000000"/>
      </top>
      <bottom/>
      <diagonal/>
    </border>
    <border>
      <left/>
      <right style="thin">
        <color rgb="FF000000"/>
      </right>
      <top style="medium">
        <color rgb="FF000000"/>
      </top>
      <bottom style="medium">
        <color rgb="FF000000"/>
      </bottom>
      <diagonal/>
    </border>
    <border>
      <left/>
      <right style="medium">
        <color rgb="FF000000"/>
      </right>
      <top style="medium">
        <color rgb="FF000000"/>
      </top>
      <bottom style="thick">
        <color rgb="FF000000"/>
      </bottom>
      <diagonal/>
    </border>
    <border>
      <left style="medium">
        <color rgb="FF000000"/>
      </left>
      <right/>
      <top style="thin">
        <color rgb="FF000000"/>
      </top>
      <bottom/>
      <diagonal/>
    </border>
    <border>
      <left style="thin">
        <color rgb="FF000000"/>
      </left>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836967"/>
      </right>
      <top style="medium">
        <color rgb="FF000000"/>
      </top>
      <bottom style="medium">
        <color rgb="FF000000"/>
      </bottom>
      <diagonal/>
    </border>
    <border>
      <left style="medium">
        <color rgb="FF000000"/>
      </left>
      <right style="medium">
        <color rgb="FF836967"/>
      </right>
      <top/>
      <bottom style="medium">
        <color rgb="FF000000"/>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
    <xf numFmtId="0" fontId="0" fillId="0" borderId="0"/>
    <xf numFmtId="0" fontId="77" fillId="10" borderId="0" applyNumberFormat="0" applyBorder="0" applyAlignment="0" applyProtection="0"/>
    <xf numFmtId="0" fontId="78" fillId="0" borderId="0"/>
    <xf numFmtId="9" fontId="108" fillId="0" borderId="0" applyFont="0" applyFill="0" applyBorder="0" applyAlignment="0" applyProtection="0"/>
  </cellStyleXfs>
  <cellXfs count="1351">
    <xf numFmtId="0" fontId="0" fillId="0" borderId="0" xfId="0"/>
    <xf numFmtId="0" fontId="1" fillId="0" borderId="0" xfId="0" applyNumberFormat="1" applyFont="1" applyFill="1" applyBorder="1" applyAlignment="1">
      <alignment vertical="center"/>
    </xf>
    <xf numFmtId="0" fontId="1" fillId="0" borderId="0" xfId="0" applyNumberFormat="1" applyFont="1" applyFill="1" applyBorder="1" applyAlignment="1">
      <alignment horizontal="justify" vertical="center" wrapText="1"/>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justify" vertical="center" wrapText="1"/>
    </xf>
    <xf numFmtId="0" fontId="3" fillId="0" borderId="0" xfId="0" applyNumberFormat="1" applyFont="1" applyFill="1" applyBorder="1" applyAlignment="1">
      <alignment horizontal="left" vertical="center" wrapText="1"/>
    </xf>
    <xf numFmtId="0" fontId="4" fillId="0" borderId="0" xfId="0" applyNumberFormat="1" applyFont="1" applyFill="1" applyBorder="1" applyAlignment="1">
      <alignment vertical="center"/>
    </xf>
    <xf numFmtId="0" fontId="5" fillId="0" borderId="0" xfId="0" applyNumberFormat="1" applyFont="1" applyFill="1" applyBorder="1" applyAlignment="1">
      <alignment horizontal="justify" vertical="center" wrapText="1"/>
    </xf>
    <xf numFmtId="0" fontId="5" fillId="0" borderId="0" xfId="0" applyNumberFormat="1" applyFont="1" applyFill="1" applyBorder="1" applyAlignment="1">
      <alignment horizontal="justify" vertical="center" wrapText="1"/>
    </xf>
    <xf numFmtId="0" fontId="5" fillId="0" borderId="0" xfId="0" applyNumberFormat="1" applyFont="1" applyFill="1" applyBorder="1" applyAlignment="1">
      <alignment horizontal="justify" vertical="center" wrapText="1"/>
    </xf>
    <xf numFmtId="0" fontId="4" fillId="0" borderId="0" xfId="0" applyNumberFormat="1" applyFont="1" applyFill="1" applyBorder="1" applyAlignment="1">
      <alignment horizontal="justify" vertical="center" wrapText="1"/>
    </xf>
    <xf numFmtId="0" fontId="1" fillId="0" borderId="0" xfId="0" applyNumberFormat="1" applyFont="1" applyFill="1" applyBorder="1" applyAlignment="1">
      <alignment horizontal="justify" vertical="center"/>
    </xf>
    <xf numFmtId="0" fontId="6" fillId="0" borderId="0" xfId="0" applyNumberFormat="1" applyFont="1" applyFill="1" applyBorder="1" applyAlignment="1">
      <alignment horizontal="justify" vertical="center" wrapText="1"/>
    </xf>
    <xf numFmtId="0" fontId="7" fillId="0" borderId="0" xfId="0" applyNumberFormat="1" applyFont="1" applyFill="1" applyBorder="1" applyAlignment="1">
      <alignment vertical="center"/>
    </xf>
    <xf numFmtId="0" fontId="9" fillId="0" borderId="0"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xf>
    <xf numFmtId="0" fontId="9" fillId="0" borderId="0"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0" fontId="12" fillId="0" borderId="0" xfId="0" applyNumberFormat="1" applyFont="1" applyFill="1" applyBorder="1" applyAlignment="1">
      <alignment horizontal="left" vertical="center"/>
    </xf>
    <xf numFmtId="0" fontId="9" fillId="0" borderId="0" xfId="0" applyNumberFormat="1" applyFont="1" applyFill="1" applyBorder="1" applyAlignment="1">
      <alignment horizontal="left"/>
    </xf>
    <xf numFmtId="0" fontId="7" fillId="0" borderId="0" xfId="0" applyNumberFormat="1" applyFont="1" applyFill="1" applyBorder="1" applyAlignment="1"/>
    <xf numFmtId="0" fontId="9" fillId="0" borderId="0" xfId="0" applyNumberFormat="1" applyFont="1" applyFill="1" applyBorder="1" applyAlignment="1">
      <alignment horizontal="right" vertical="center"/>
    </xf>
    <xf numFmtId="0" fontId="1" fillId="0" borderId="0" xfId="0" applyNumberFormat="1" applyFont="1" applyFill="1" applyBorder="1" applyAlignment="1">
      <alignment vertical="center" wrapText="1"/>
    </xf>
    <xf numFmtId="0" fontId="7" fillId="2" borderId="0" xfId="0" applyNumberFormat="1" applyFont="1" applyFill="1" applyBorder="1" applyAlignment="1"/>
    <xf numFmtId="0" fontId="1" fillId="2" borderId="0" xfId="0" applyNumberFormat="1" applyFont="1" applyFill="1" applyBorder="1" applyAlignment="1">
      <alignment vertical="center"/>
    </xf>
    <xf numFmtId="0" fontId="7" fillId="2" borderId="0" xfId="0" applyNumberFormat="1" applyFont="1" applyFill="1" applyBorder="1" applyAlignment="1">
      <alignment vertical="center"/>
    </xf>
    <xf numFmtId="0" fontId="13" fillId="2" borderId="0" xfId="0" applyNumberFormat="1" applyFont="1" applyFill="1" applyBorder="1" applyAlignment="1">
      <alignment horizontal="center"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 fillId="2" borderId="0" xfId="0" applyNumberFormat="1" applyFont="1" applyFill="1" applyBorder="1" applyAlignment="1">
      <alignment wrapText="1"/>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 fillId="0" borderId="0" xfId="0" applyNumberFormat="1" applyFont="1" applyFill="1" applyBorder="1" applyAlignment="1"/>
    <xf numFmtId="0" fontId="15" fillId="2" borderId="0" xfId="0" applyNumberFormat="1" applyFont="1" applyFill="1" applyBorder="1" applyAlignment="1">
      <alignment vertical="center"/>
    </xf>
    <xf numFmtId="0" fontId="1" fillId="3" borderId="0" xfId="0" applyNumberFormat="1" applyFont="1" applyFill="1" applyBorder="1" applyAlignment="1">
      <alignment vertical="center"/>
    </xf>
    <xf numFmtId="0" fontId="1" fillId="4" borderId="0" xfId="0" applyNumberFormat="1" applyFont="1" applyFill="1" applyBorder="1" applyAlignment="1">
      <alignment horizontal="center" vertical="center" wrapText="1"/>
    </xf>
    <xf numFmtId="0" fontId="4" fillId="4" borderId="0" xfId="0" applyNumberFormat="1" applyFont="1" applyFill="1" applyBorder="1" applyAlignment="1">
      <alignment horizontal="center" vertical="center" wrapText="1"/>
    </xf>
    <xf numFmtId="0" fontId="16" fillId="3" borderId="0" xfId="0" applyNumberFormat="1" applyFont="1" applyFill="1" applyBorder="1" applyAlignment="1">
      <alignment vertical="center" textRotation="90"/>
    </xf>
    <xf numFmtId="0" fontId="17" fillId="2" borderId="7" xfId="0" applyNumberFormat="1" applyFont="1" applyFill="1" applyBorder="1" applyAlignment="1">
      <alignment vertical="center"/>
    </xf>
    <xf numFmtId="0" fontId="17" fillId="2" borderId="8" xfId="0" applyNumberFormat="1" applyFont="1" applyFill="1" applyBorder="1" applyAlignment="1">
      <alignment horizontal="left" vertical="center"/>
    </xf>
    <xf numFmtId="0" fontId="4" fillId="4" borderId="9" xfId="0" applyNumberFormat="1" applyFont="1" applyFill="1" applyBorder="1" applyAlignment="1">
      <alignment vertical="center"/>
    </xf>
    <xf numFmtId="0" fontId="17" fillId="2" borderId="10" xfId="0" applyNumberFormat="1" applyFont="1" applyFill="1" applyBorder="1" applyAlignment="1">
      <alignment vertical="center"/>
    </xf>
    <xf numFmtId="0" fontId="17" fillId="2" borderId="0" xfId="0" applyNumberFormat="1" applyFont="1" applyFill="1" applyBorder="1" applyAlignment="1">
      <alignment horizontal="left" vertical="center"/>
    </xf>
    <xf numFmtId="0" fontId="17" fillId="2" borderId="0" xfId="0" applyNumberFormat="1" applyFont="1" applyFill="1" applyBorder="1" applyAlignment="1">
      <alignment vertical="center" wrapText="1"/>
    </xf>
    <xf numFmtId="0" fontId="18" fillId="2" borderId="11" xfId="0" applyNumberFormat="1" applyFont="1" applyFill="1" applyBorder="1" applyAlignment="1">
      <alignment horizontal="left" vertical="center"/>
    </xf>
    <xf numFmtId="0" fontId="1" fillId="4" borderId="0" xfId="0" applyNumberFormat="1" applyFont="1" applyFill="1" applyBorder="1" applyAlignment="1">
      <alignment vertical="center"/>
    </xf>
    <xf numFmtId="0" fontId="1" fillId="4" borderId="12" xfId="0" applyNumberFormat="1" applyFont="1" applyFill="1" applyBorder="1" applyAlignment="1">
      <alignment vertical="center" wrapText="1"/>
    </xf>
    <xf numFmtId="0" fontId="2" fillId="5" borderId="17" xfId="0" applyNumberFormat="1" applyFont="1" applyFill="1" applyBorder="1" applyAlignment="1">
      <alignment horizontal="center" vertical="center"/>
    </xf>
    <xf numFmtId="0" fontId="4" fillId="5" borderId="0" xfId="0" applyNumberFormat="1" applyFont="1" applyFill="1" applyBorder="1" applyAlignment="1">
      <alignment horizontal="center" vertical="center" wrapText="1"/>
    </xf>
    <xf numFmtId="0" fontId="16" fillId="3" borderId="7" xfId="0" applyNumberFormat="1" applyFont="1" applyFill="1" applyBorder="1" applyAlignment="1">
      <alignment vertical="center" textRotation="90"/>
    </xf>
    <xf numFmtId="0" fontId="19" fillId="5" borderId="18" xfId="0" applyNumberFormat="1" applyFont="1" applyFill="1" applyBorder="1" applyAlignment="1">
      <alignment vertical="center"/>
    </xf>
    <xf numFmtId="0" fontId="1" fillId="5" borderId="11" xfId="0" applyNumberFormat="1" applyFont="1" applyFill="1" applyBorder="1" applyAlignment="1">
      <alignment vertical="center" wrapText="1"/>
    </xf>
    <xf numFmtId="0" fontId="1" fillId="2" borderId="10" xfId="0" applyNumberFormat="1" applyFont="1" applyFill="1" applyBorder="1" applyAlignment="1">
      <alignment vertical="center"/>
    </xf>
    <xf numFmtId="0" fontId="1" fillId="2" borderId="11" xfId="0" applyNumberFormat="1" applyFont="1" applyFill="1" applyBorder="1" applyAlignment="1">
      <alignment vertical="center"/>
    </xf>
    <xf numFmtId="0" fontId="1" fillId="5" borderId="11" xfId="0" applyNumberFormat="1" applyFont="1" applyFill="1" applyBorder="1" applyAlignment="1">
      <alignment vertical="center"/>
    </xf>
    <xf numFmtId="0" fontId="1" fillId="5" borderId="11" xfId="0" applyNumberFormat="1" applyFont="1" applyFill="1" applyBorder="1" applyAlignment="1">
      <alignment vertical="top" wrapText="1"/>
    </xf>
    <xf numFmtId="0" fontId="1" fillId="2" borderId="10" xfId="0" applyNumberFormat="1" applyFont="1" applyFill="1" applyBorder="1" applyAlignment="1">
      <alignment horizontal="justify" vertical="center" wrapText="1"/>
    </xf>
    <xf numFmtId="0" fontId="1" fillId="2" borderId="0" xfId="0" applyNumberFormat="1" applyFont="1" applyFill="1" applyBorder="1" applyAlignment="1">
      <alignment horizontal="justify" vertical="center" wrapText="1"/>
    </xf>
    <xf numFmtId="0" fontId="20" fillId="3" borderId="0" xfId="0" applyNumberFormat="1" applyFont="1" applyFill="1" applyBorder="1" applyAlignment="1">
      <alignment vertical="center"/>
    </xf>
    <xf numFmtId="0" fontId="21" fillId="2" borderId="12" xfId="0" applyNumberFormat="1" applyFont="1" applyFill="1" applyBorder="1" applyAlignment="1">
      <alignment horizontal="center" vertical="center"/>
    </xf>
    <xf numFmtId="0" fontId="1" fillId="2" borderId="16" xfId="0" applyNumberFormat="1" applyFont="1" applyFill="1" applyBorder="1" applyAlignment="1">
      <alignment horizontal="left" vertical="center" wrapText="1"/>
    </xf>
    <xf numFmtId="0" fontId="1" fillId="5" borderId="19" xfId="0" applyNumberFormat="1" applyFont="1" applyFill="1" applyBorder="1" applyAlignment="1">
      <alignment vertical="top" wrapText="1"/>
    </xf>
    <xf numFmtId="0" fontId="4" fillId="2" borderId="21" xfId="0" applyNumberFormat="1" applyFont="1" applyFill="1" applyBorder="1" applyAlignment="1">
      <alignment horizontal="center" vertical="center" wrapText="1"/>
    </xf>
    <xf numFmtId="0" fontId="22" fillId="5" borderId="11" xfId="0" applyNumberFormat="1" applyFont="1" applyFill="1" applyBorder="1" applyAlignment="1">
      <alignment vertical="center" wrapText="1"/>
    </xf>
    <xf numFmtId="0" fontId="22" fillId="5" borderId="11" xfId="0" applyNumberFormat="1" applyFont="1" applyFill="1" applyBorder="1" applyAlignment="1">
      <alignment vertical="top" wrapText="1"/>
    </xf>
    <xf numFmtId="0" fontId="6" fillId="5" borderId="11" xfId="0" applyNumberFormat="1" applyFont="1" applyFill="1" applyBorder="1" applyAlignment="1">
      <alignment horizontal="left" vertical="center" wrapText="1"/>
    </xf>
    <xf numFmtId="0" fontId="7" fillId="5" borderId="11" xfId="0" applyNumberFormat="1" applyFont="1" applyFill="1" applyBorder="1" applyAlignment="1">
      <alignment vertical="center" wrapText="1"/>
    </xf>
    <xf numFmtId="0" fontId="22" fillId="5" borderId="6" xfId="0" applyNumberFormat="1" applyFont="1" applyFill="1" applyBorder="1" applyAlignment="1">
      <alignment vertical="center" wrapText="1"/>
    </xf>
    <xf numFmtId="0" fontId="1" fillId="2" borderId="0" xfId="0" applyNumberFormat="1" applyFont="1" applyFill="1" applyBorder="1" applyAlignment="1">
      <alignment horizontal="left" vertical="center" indent="1"/>
    </xf>
    <xf numFmtId="0" fontId="13" fillId="3" borderId="2" xfId="0" applyNumberFormat="1" applyFont="1" applyFill="1" applyBorder="1" applyAlignment="1">
      <alignment horizontal="center" vertical="center"/>
    </xf>
    <xf numFmtId="0" fontId="13" fillId="3" borderId="3" xfId="0" applyNumberFormat="1" applyFont="1" applyFill="1" applyBorder="1" applyAlignment="1">
      <alignment horizontal="center" vertical="center"/>
    </xf>
    <xf numFmtId="0" fontId="13" fillId="3" borderId="4" xfId="0" applyNumberFormat="1" applyFont="1" applyFill="1" applyBorder="1" applyAlignment="1">
      <alignment horizontal="center" vertical="center"/>
    </xf>
    <xf numFmtId="0" fontId="13" fillId="3" borderId="5" xfId="0" applyNumberFormat="1" applyFont="1" applyFill="1" applyBorder="1" applyAlignment="1">
      <alignment horizontal="center" vertical="center"/>
    </xf>
    <xf numFmtId="0" fontId="13" fillId="3" borderId="6" xfId="0" applyNumberFormat="1" applyFont="1" applyFill="1" applyBorder="1" applyAlignment="1">
      <alignment horizontal="center" vertical="center"/>
    </xf>
    <xf numFmtId="0" fontId="9" fillId="3" borderId="7" xfId="0" applyNumberFormat="1" applyFont="1" applyFill="1" applyBorder="1" applyAlignment="1">
      <alignment horizontal="left" vertical="center" indent="1"/>
    </xf>
    <xf numFmtId="0" fontId="1" fillId="3" borderId="16" xfId="0" applyNumberFormat="1" applyFont="1" applyFill="1" applyBorder="1" applyAlignment="1"/>
    <xf numFmtId="0" fontId="1" fillId="3" borderId="8" xfId="0" applyNumberFormat="1" applyFont="1" applyFill="1" applyBorder="1" applyAlignment="1"/>
    <xf numFmtId="0" fontId="4" fillId="5" borderId="11" xfId="0" applyNumberFormat="1" applyFont="1" applyFill="1" applyBorder="1" applyAlignment="1">
      <alignment horizontal="center" vertical="center" wrapText="1"/>
    </xf>
    <xf numFmtId="0" fontId="4" fillId="3" borderId="12" xfId="0" applyNumberFormat="1" applyFont="1" applyFill="1" applyBorder="1" applyAlignment="1">
      <alignment horizontal="left" vertical="center" wrapText="1" indent="1"/>
    </xf>
    <xf numFmtId="0" fontId="1" fillId="5" borderId="8" xfId="0" applyNumberFormat="1" applyFont="1" applyFill="1" applyBorder="1" applyAlignment="1">
      <alignment vertical="center" wrapText="1"/>
    </xf>
    <xf numFmtId="0" fontId="4" fillId="3" borderId="15" xfId="0" applyNumberFormat="1" applyFont="1" applyFill="1" applyBorder="1" applyAlignment="1">
      <alignment horizontal="left" vertical="center" wrapText="1" indent="1"/>
    </xf>
    <xf numFmtId="0" fontId="1" fillId="2" borderId="5"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23" fillId="3" borderId="0"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9"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22" fillId="5" borderId="3" xfId="0" applyNumberFormat="1" applyFont="1" applyFill="1" applyBorder="1" applyAlignment="1">
      <alignment vertical="center" wrapText="1"/>
    </xf>
    <xf numFmtId="0" fontId="5" fillId="3" borderId="3" xfId="0" applyNumberFormat="1" applyFont="1" applyFill="1" applyBorder="1" applyAlignment="1">
      <alignment horizontal="justify" vertical="center" wrapText="1"/>
    </xf>
    <xf numFmtId="0" fontId="4" fillId="3" borderId="10" xfId="0" applyNumberFormat="1" applyFont="1" applyFill="1" applyBorder="1" applyAlignment="1">
      <alignment horizontal="left" vertical="center" indent="1"/>
    </xf>
    <xf numFmtId="0" fontId="1" fillId="2" borderId="0" xfId="0" applyNumberFormat="1" applyFont="1" applyFill="1" applyBorder="1" applyAlignment="1"/>
    <xf numFmtId="0" fontId="1" fillId="2" borderId="11" xfId="0" applyNumberFormat="1" applyFont="1" applyFill="1" applyBorder="1" applyAlignment="1"/>
    <xf numFmtId="0" fontId="5" fillId="3" borderId="11" xfId="0" applyNumberFormat="1" applyFont="1" applyFill="1" applyBorder="1" applyAlignment="1">
      <alignment horizontal="justify" vertical="center" wrapText="1"/>
    </xf>
    <xf numFmtId="0" fontId="17" fillId="3" borderId="7" xfId="0" applyNumberFormat="1" applyFont="1" applyFill="1" applyBorder="1" applyAlignment="1">
      <alignment vertical="center"/>
    </xf>
    <xf numFmtId="0" fontId="17" fillId="2" borderId="12" xfId="0" applyNumberFormat="1" applyFont="1" applyFill="1" applyBorder="1" applyAlignment="1">
      <alignment horizontal="left" vertical="center"/>
    </xf>
    <xf numFmtId="0" fontId="5" fillId="3" borderId="6" xfId="0" applyNumberFormat="1" applyFont="1" applyFill="1" applyBorder="1" applyAlignment="1">
      <alignment horizontal="justify"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9" fillId="3" borderId="10" xfId="0" applyNumberFormat="1" applyFont="1" applyFill="1" applyBorder="1" applyAlignment="1">
      <alignment horizontal="left" vertical="center" indent="1"/>
    </xf>
    <xf numFmtId="0" fontId="4" fillId="2" borderId="8" xfId="0" applyNumberFormat="1" applyFont="1" applyFill="1" applyBorder="1" applyAlignment="1">
      <alignment horizontal="center" vertical="center" wrapText="1"/>
    </xf>
    <xf numFmtId="9" fontId="4" fillId="2" borderId="6" xfId="0" applyNumberFormat="1" applyFont="1" applyFill="1" applyBorder="1" applyAlignment="1">
      <alignment horizontal="center" vertical="center" wrapText="1"/>
    </xf>
    <xf numFmtId="0" fontId="13" fillId="2" borderId="0" xfId="0" applyNumberFormat="1" applyFont="1" applyFill="1" applyBorder="1" applyAlignment="1">
      <alignment vertical="center"/>
    </xf>
    <xf numFmtId="0" fontId="9" fillId="2" borderId="7" xfId="0" applyNumberFormat="1" applyFont="1" applyFill="1" applyBorder="1" applyAlignment="1">
      <alignment horizontal="left" vertical="center" indent="1"/>
    </xf>
    <xf numFmtId="0" fontId="1" fillId="2" borderId="16" xfId="0" applyNumberFormat="1" applyFont="1" applyFill="1" applyBorder="1" applyAlignment="1">
      <alignment vertical="center"/>
    </xf>
    <xf numFmtId="0" fontId="1" fillId="2" borderId="8" xfId="0" applyNumberFormat="1" applyFont="1" applyFill="1" applyBorder="1" applyAlignment="1">
      <alignment vertical="center"/>
    </xf>
    <xf numFmtId="0" fontId="4" fillId="2" borderId="7" xfId="0" applyNumberFormat="1" applyFont="1" applyFill="1" applyBorder="1" applyAlignment="1">
      <alignment horizontal="left" vertical="center" wrapText="1" indent="1"/>
    </xf>
    <xf numFmtId="0" fontId="4" fillId="2" borderId="12" xfId="0" applyNumberFormat="1" applyFont="1" applyFill="1" applyBorder="1" applyAlignment="1">
      <alignment horizontal="left" vertical="center" wrapText="1" indent="1"/>
    </xf>
    <xf numFmtId="0" fontId="1" fillId="5" borderId="0" xfId="0" applyNumberFormat="1" applyFont="1" applyFill="1" applyBorder="1" applyAlignment="1">
      <alignment vertical="center"/>
    </xf>
    <xf numFmtId="0" fontId="4" fillId="2" borderId="10" xfId="0" applyNumberFormat="1" applyFont="1" applyFill="1" applyBorder="1" applyAlignment="1">
      <alignment horizontal="left" vertical="center" wrapText="1" indent="1"/>
    </xf>
    <xf numFmtId="0" fontId="1" fillId="2" borderId="0" xfId="0" applyNumberFormat="1" applyFont="1" applyFill="1" applyBorder="1" applyAlignment="1">
      <alignment horizontal="left" vertical="center" wrapText="1"/>
    </xf>
    <xf numFmtId="0" fontId="1" fillId="2" borderId="11" xfId="0" applyNumberFormat="1" applyFont="1" applyFill="1" applyBorder="1" applyAlignment="1">
      <alignment horizontal="left" vertical="center" wrapText="1"/>
    </xf>
    <xf numFmtId="0" fontId="1" fillId="2" borderId="10" xfId="0" applyNumberFormat="1" applyFont="1" applyFill="1" applyBorder="1" applyAlignment="1">
      <alignment horizontal="left" vertical="center" wrapText="1" indent="1"/>
    </xf>
    <xf numFmtId="0" fontId="4" fillId="2" borderId="10" xfId="0" applyNumberFormat="1" applyFont="1" applyFill="1" applyBorder="1" applyAlignment="1">
      <alignment horizontal="left" vertical="center" indent="1"/>
    </xf>
    <xf numFmtId="165" fontId="4" fillId="2" borderId="27" xfId="0" applyNumberFormat="1" applyFont="1" applyFill="1" applyBorder="1" applyAlignment="1">
      <alignment horizontal="center" vertical="center" wrapText="1"/>
    </xf>
    <xf numFmtId="0" fontId="1" fillId="2" borderId="12" xfId="0" applyNumberFormat="1" applyFont="1" applyFill="1" applyBorder="1" applyAlignment="1">
      <alignment horizontal="left" vertical="center" wrapText="1" indent="1"/>
    </xf>
    <xf numFmtId="0" fontId="4" fillId="2" borderId="16" xfId="0" applyNumberFormat="1" applyFont="1" applyFill="1" applyBorder="1" applyAlignment="1">
      <alignment horizontal="center" vertical="center" wrapText="1"/>
    </xf>
    <xf numFmtId="0" fontId="24" fillId="5" borderId="3" xfId="0" applyNumberFormat="1" applyFont="1" applyFill="1" applyBorder="1" applyAlignment="1">
      <alignment vertical="center" wrapText="1"/>
    </xf>
    <xf numFmtId="0" fontId="1" fillId="2" borderId="0" xfId="0" applyNumberFormat="1" applyFont="1" applyFill="1" applyBorder="1" applyAlignment="1">
      <alignment horizontal="left" vertical="center"/>
    </xf>
    <xf numFmtId="0" fontId="4" fillId="2" borderId="0" xfId="0" applyNumberFormat="1" applyFont="1" applyFill="1" applyBorder="1" applyAlignment="1">
      <alignment horizontal="left" vertical="center" indent="1"/>
    </xf>
    <xf numFmtId="0" fontId="4" fillId="2" borderId="0" xfId="0" applyNumberFormat="1" applyFont="1" applyFill="1" applyBorder="1" applyAlignment="1">
      <alignment horizontal="left" vertical="center" wrapText="1" indent="1"/>
    </xf>
    <xf numFmtId="0" fontId="9" fillId="2" borderId="0" xfId="0" applyNumberFormat="1" applyFont="1" applyFill="1" applyBorder="1" applyAlignment="1">
      <alignment horizontal="left" vertical="center" indent="1"/>
    </xf>
    <xf numFmtId="0" fontId="1" fillId="5" borderId="12" xfId="0" applyNumberFormat="1" applyFont="1" applyFill="1" applyBorder="1" applyAlignment="1">
      <alignment vertical="center" wrapText="1"/>
    </xf>
    <xf numFmtId="0" fontId="1" fillId="2" borderId="0" xfId="0" applyNumberFormat="1" applyFont="1" applyFill="1" applyBorder="1" applyAlignment="1">
      <alignment horizontal="left" vertical="center" wrapText="1" indent="1"/>
    </xf>
    <xf numFmtId="0" fontId="17" fillId="2" borderId="7" xfId="0" applyNumberFormat="1" applyFont="1" applyFill="1" applyBorder="1" applyAlignment="1">
      <alignment horizontal="left" vertical="center" indent="1"/>
    </xf>
    <xf numFmtId="0" fontId="18" fillId="2" borderId="16" xfId="0" applyNumberFormat="1" applyFont="1" applyFill="1" applyBorder="1" applyAlignment="1">
      <alignment horizontal="center" vertical="center" wrapText="1"/>
    </xf>
    <xf numFmtId="0" fontId="18" fillId="2" borderId="8" xfId="0" applyNumberFormat="1" applyFont="1" applyFill="1" applyBorder="1" applyAlignment="1">
      <alignment horizontal="center" vertical="center" wrapText="1"/>
    </xf>
    <xf numFmtId="0" fontId="17" fillId="2" borderId="16" xfId="0" applyNumberFormat="1" applyFont="1" applyFill="1" applyBorder="1" applyAlignment="1">
      <alignment horizontal="left" vertical="center"/>
    </xf>
    <xf numFmtId="0" fontId="24" fillId="5" borderId="13" xfId="0" applyNumberFormat="1" applyFont="1" applyFill="1" applyBorder="1" applyAlignment="1">
      <alignment vertical="center" wrapText="1"/>
    </xf>
    <xf numFmtId="0" fontId="7" fillId="5" borderId="14" xfId="0" applyNumberFormat="1" applyFont="1" applyFill="1" applyBorder="1" applyAlignment="1">
      <alignment vertical="center" wrapText="1"/>
    </xf>
    <xf numFmtId="0" fontId="1" fillId="5" borderId="14" xfId="0" applyNumberFormat="1" applyFont="1" applyFill="1" applyBorder="1" applyAlignment="1">
      <alignment vertical="center"/>
    </xf>
    <xf numFmtId="0" fontId="22" fillId="5" borderId="14" xfId="0" applyNumberFormat="1" applyFont="1" applyFill="1" applyBorder="1" applyAlignment="1">
      <alignment vertical="center" wrapText="1"/>
    </xf>
    <xf numFmtId="0" fontId="22" fillId="5" borderId="15" xfId="0" applyNumberFormat="1" applyFont="1" applyFill="1" applyBorder="1" applyAlignment="1">
      <alignment vertical="center" wrapText="1"/>
    </xf>
    <xf numFmtId="165" fontId="1" fillId="2" borderId="0" xfId="0" applyNumberFormat="1" applyFont="1" applyFill="1" applyBorder="1" applyAlignment="1">
      <alignment vertical="center"/>
    </xf>
    <xf numFmtId="0" fontId="2" fillId="5" borderId="3" xfId="0" applyNumberFormat="1" applyFont="1" applyFill="1" applyBorder="1" applyAlignment="1">
      <alignment horizontal="center" vertical="center"/>
    </xf>
    <xf numFmtId="0" fontId="2" fillId="3" borderId="37" xfId="0" applyNumberFormat="1" applyFont="1" applyFill="1" applyBorder="1" applyAlignment="1">
      <alignment horizontal="left" vertical="center" indent="1"/>
    </xf>
    <xf numFmtId="0" fontId="1" fillId="3" borderId="2" xfId="0" applyNumberFormat="1" applyFont="1" applyFill="1" applyBorder="1" applyAlignment="1">
      <alignment vertical="center"/>
    </xf>
    <xf numFmtId="165" fontId="1" fillId="3" borderId="38" xfId="0" applyNumberFormat="1" applyFont="1" applyFill="1" applyBorder="1" applyAlignment="1">
      <alignment vertical="center"/>
    </xf>
    <xf numFmtId="0" fontId="24" fillId="5" borderId="8" xfId="0" applyNumberFormat="1" applyFont="1" applyFill="1" applyBorder="1" applyAlignment="1">
      <alignment horizontal="center" vertical="center" wrapText="1"/>
    </xf>
    <xf numFmtId="0" fontId="1" fillId="3" borderId="0" xfId="0" applyNumberFormat="1" applyFont="1" applyFill="1" applyBorder="1" applyAlignment="1">
      <alignment horizontal="center" vertical="center"/>
    </xf>
    <xf numFmtId="0" fontId="1" fillId="3" borderId="37" xfId="0" applyNumberFormat="1" applyFont="1" applyFill="1" applyBorder="1" applyAlignment="1">
      <alignment horizontal="left" vertical="center" wrapText="1" indent="1"/>
    </xf>
    <xf numFmtId="0" fontId="4" fillId="3" borderId="12"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165" fontId="4" fillId="3" borderId="39"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xf>
    <xf numFmtId="0" fontId="4" fillId="3" borderId="40" xfId="0" applyNumberFormat="1" applyFont="1" applyFill="1" applyBorder="1" applyAlignment="1">
      <alignment horizontal="left" vertical="center" wrapText="1" indent="1"/>
    </xf>
    <xf numFmtId="0" fontId="4" fillId="3" borderId="3" xfId="0" applyNumberFormat="1" applyFont="1" applyFill="1" applyBorder="1" applyAlignment="1">
      <alignment horizontal="right" vertical="center" wrapText="1"/>
    </xf>
    <xf numFmtId="0" fontId="1" fillId="3" borderId="3" xfId="0" applyNumberFormat="1" applyFont="1" applyFill="1" applyBorder="1" applyAlignment="1">
      <alignment vertical="center" wrapText="1"/>
    </xf>
    <xf numFmtId="165" fontId="1" fillId="3" borderId="38" xfId="0" applyNumberFormat="1" applyFont="1" applyFill="1" applyBorder="1" applyAlignment="1">
      <alignment vertical="center" wrapText="1"/>
    </xf>
    <xf numFmtId="0" fontId="1" fillId="3" borderId="41" xfId="0" applyNumberFormat="1" applyFont="1" applyFill="1" applyBorder="1" applyAlignment="1">
      <alignment horizontal="left" vertical="center" wrapText="1" indent="1"/>
    </xf>
    <xf numFmtId="0" fontId="1" fillId="2" borderId="20" xfId="0" applyNumberFormat="1" applyFont="1" applyFill="1" applyBorder="1" applyAlignment="1">
      <alignment vertical="center" wrapText="1"/>
    </xf>
    <xf numFmtId="0" fontId="1" fillId="2" borderId="21" xfId="0" applyNumberFormat="1" applyFont="1" applyFill="1" applyBorder="1" applyAlignment="1">
      <alignment vertical="center" wrapText="1"/>
    </xf>
    <xf numFmtId="166" fontId="1" fillId="2" borderId="21" xfId="0" applyNumberFormat="1" applyFont="1" applyFill="1" applyBorder="1" applyAlignment="1">
      <alignment vertical="center" wrapText="1"/>
    </xf>
    <xf numFmtId="165" fontId="1" fillId="2" borderId="42" xfId="0" applyNumberFormat="1" applyFont="1" applyFill="1" applyBorder="1" applyAlignment="1">
      <alignment vertical="center" wrapText="1"/>
    </xf>
    <xf numFmtId="0" fontId="1" fillId="3" borderId="43" xfId="0" applyNumberFormat="1" applyFont="1" applyFill="1" applyBorder="1" applyAlignment="1">
      <alignment horizontal="left" vertical="center" wrapText="1" indent="1"/>
    </xf>
    <xf numFmtId="0" fontId="1" fillId="2" borderId="23" xfId="0" applyNumberFormat="1" applyFont="1" applyFill="1" applyBorder="1" applyAlignment="1">
      <alignment vertical="center" wrapText="1"/>
    </xf>
    <xf numFmtId="0" fontId="1" fillId="2" borderId="24" xfId="0" applyNumberFormat="1" applyFont="1" applyFill="1" applyBorder="1" applyAlignment="1">
      <alignment vertical="center" wrapText="1"/>
    </xf>
    <xf numFmtId="165" fontId="1" fillId="2" borderId="44" xfId="0" applyNumberFormat="1" applyFont="1" applyFill="1" applyBorder="1" applyAlignment="1">
      <alignment vertical="center" wrapText="1"/>
    </xf>
    <xf numFmtId="0" fontId="1" fillId="3" borderId="45" xfId="0" applyNumberFormat="1" applyFont="1" applyFill="1" applyBorder="1" applyAlignment="1">
      <alignment horizontal="left" vertical="center" wrapText="1" indent="1"/>
    </xf>
    <xf numFmtId="0" fontId="1" fillId="2" borderId="29" xfId="0" applyNumberFormat="1" applyFont="1" applyFill="1" applyBorder="1" applyAlignment="1">
      <alignment vertical="center" wrapText="1"/>
    </xf>
    <xf numFmtId="0" fontId="1" fillId="2" borderId="30" xfId="0" applyNumberFormat="1" applyFont="1" applyFill="1" applyBorder="1" applyAlignment="1">
      <alignment vertical="center" wrapText="1"/>
    </xf>
    <xf numFmtId="165" fontId="1" fillId="2" borderId="46" xfId="0" applyNumberFormat="1" applyFont="1" applyFill="1" applyBorder="1" applyAlignment="1">
      <alignment vertical="center" wrapText="1"/>
    </xf>
    <xf numFmtId="0" fontId="1" fillId="2" borderId="47" xfId="0" applyNumberFormat="1" applyFont="1" applyFill="1" applyBorder="1" applyAlignment="1">
      <alignment vertical="center" wrapText="1"/>
    </xf>
    <xf numFmtId="0" fontId="1" fillId="2" borderId="48" xfId="0" applyNumberFormat="1" applyFont="1" applyFill="1" applyBorder="1" applyAlignment="1">
      <alignment vertical="center" wrapText="1"/>
    </xf>
    <xf numFmtId="166" fontId="1" fillId="2" borderId="48" xfId="0" applyNumberFormat="1" applyFont="1" applyFill="1" applyBorder="1" applyAlignment="1">
      <alignment vertical="center" wrapText="1"/>
    </xf>
    <xf numFmtId="165" fontId="1" fillId="2" borderId="49" xfId="0" applyNumberFormat="1" applyFont="1" applyFill="1" applyBorder="1" applyAlignment="1">
      <alignment vertical="center" wrapText="1"/>
    </xf>
    <xf numFmtId="0" fontId="1" fillId="3" borderId="50" xfId="0" applyNumberFormat="1" applyFont="1" applyFill="1" applyBorder="1" applyAlignment="1">
      <alignment horizontal="left" vertical="center" wrapText="1" indent="1"/>
    </xf>
    <xf numFmtId="0" fontId="1" fillId="2" borderId="51" xfId="0" applyNumberFormat="1" applyFont="1" applyFill="1" applyBorder="1" applyAlignment="1">
      <alignment vertical="center" wrapText="1"/>
    </xf>
    <xf numFmtId="165" fontId="1" fillId="2" borderId="52" xfId="0" applyNumberFormat="1" applyFont="1" applyFill="1" applyBorder="1" applyAlignment="1">
      <alignment vertical="center" wrapText="1"/>
    </xf>
    <xf numFmtId="0" fontId="1" fillId="3" borderId="53" xfId="0" applyNumberFormat="1" applyFont="1" applyFill="1" applyBorder="1" applyAlignment="1">
      <alignment horizontal="left" vertical="center" wrapText="1" indent="1"/>
    </xf>
    <xf numFmtId="0" fontId="1" fillId="2" borderId="27" xfId="0" applyNumberFormat="1" applyFont="1" applyFill="1" applyBorder="1" applyAlignment="1">
      <alignment vertical="center" wrapText="1"/>
    </xf>
    <xf numFmtId="165" fontId="1" fillId="2" borderId="54" xfId="0" applyNumberFormat="1" applyFont="1" applyFill="1" applyBorder="1" applyAlignment="1">
      <alignment vertical="center" wrapText="1"/>
    </xf>
    <xf numFmtId="0" fontId="4" fillId="3" borderId="55" xfId="0" applyNumberFormat="1" applyFont="1" applyFill="1" applyBorder="1" applyAlignment="1">
      <alignment horizontal="left" vertical="center" wrapText="1" indent="1"/>
    </xf>
    <xf numFmtId="0" fontId="1" fillId="3" borderId="8" xfId="0" applyNumberFormat="1" applyFont="1" applyFill="1" applyBorder="1" applyAlignment="1">
      <alignment vertical="center" wrapText="1"/>
    </xf>
    <xf numFmtId="165" fontId="1" fillId="3" borderId="56" xfId="0" applyNumberFormat="1" applyFont="1" applyFill="1" applyBorder="1" applyAlignment="1">
      <alignment vertical="center" wrapText="1"/>
    </xf>
    <xf numFmtId="0" fontId="1" fillId="3" borderId="57" xfId="0" applyNumberFormat="1" applyFont="1" applyFill="1" applyBorder="1" applyAlignment="1">
      <alignment horizontal="left" vertical="center" wrapText="1" indent="1"/>
    </xf>
    <xf numFmtId="0" fontId="1" fillId="5" borderId="58" xfId="0" applyNumberFormat="1" applyFont="1" applyFill="1" applyBorder="1" applyAlignment="1">
      <alignment horizontal="left" vertical="center" wrapText="1" indent="1"/>
    </xf>
    <xf numFmtId="0" fontId="1" fillId="5" borderId="50" xfId="0" applyNumberFormat="1" applyFont="1" applyFill="1" applyBorder="1" applyAlignment="1">
      <alignment horizontal="left" vertical="center" wrapText="1" indent="1"/>
    </xf>
    <xf numFmtId="0" fontId="1" fillId="5" borderId="53" xfId="0" applyNumberFormat="1" applyFont="1" applyFill="1" applyBorder="1" applyAlignment="1">
      <alignment horizontal="left" vertical="center" wrapText="1" indent="1"/>
    </xf>
    <xf numFmtId="0" fontId="1" fillId="3" borderId="59" xfId="0" applyNumberFormat="1" applyFont="1" applyFill="1" applyBorder="1" applyAlignment="1">
      <alignment horizontal="left" vertical="center" wrapText="1" indent="1"/>
    </xf>
    <xf numFmtId="165" fontId="1" fillId="3" borderId="60" xfId="0" applyNumberFormat="1" applyFont="1" applyFill="1" applyBorder="1" applyAlignment="1">
      <alignment vertical="center"/>
    </xf>
    <xf numFmtId="0" fontId="1" fillId="5" borderId="3" xfId="0" applyNumberFormat="1" applyFont="1" applyFill="1" applyBorder="1" applyAlignment="1">
      <alignment vertical="center"/>
    </xf>
    <xf numFmtId="0" fontId="4" fillId="3" borderId="61" xfId="0" applyNumberFormat="1" applyFont="1" applyFill="1" applyBorder="1" applyAlignment="1">
      <alignment horizontal="left" vertical="center" wrapText="1" indent="1"/>
    </xf>
    <xf numFmtId="165" fontId="1" fillId="2" borderId="11" xfId="0" applyNumberFormat="1" applyFont="1" applyFill="1" applyBorder="1" applyAlignment="1">
      <alignment vertical="center"/>
    </xf>
    <xf numFmtId="0" fontId="1" fillId="5" borderId="15" xfId="0" applyNumberFormat="1" applyFont="1" applyFill="1" applyBorder="1" applyAlignment="1">
      <alignment vertical="center"/>
    </xf>
    <xf numFmtId="0" fontId="4" fillId="5" borderId="8" xfId="0" applyNumberFormat="1" applyFont="1" applyFill="1" applyBorder="1" applyAlignment="1">
      <alignment vertical="center" wrapText="1"/>
    </xf>
    <xf numFmtId="0" fontId="17" fillId="2" borderId="57" xfId="0" applyNumberFormat="1" applyFont="1" applyFill="1" applyBorder="1" applyAlignment="1">
      <alignment vertical="center"/>
    </xf>
    <xf numFmtId="0" fontId="1" fillId="5" borderId="8" xfId="0" applyNumberFormat="1" applyFont="1" applyFill="1" applyBorder="1" applyAlignment="1">
      <alignment vertical="center"/>
    </xf>
    <xf numFmtId="0" fontId="1" fillId="2" borderId="70" xfId="0" applyNumberFormat="1" applyFont="1" applyFill="1" applyBorder="1" applyAlignment="1">
      <alignment horizontal="left" vertical="center" wrapText="1"/>
    </xf>
    <xf numFmtId="0" fontId="1" fillId="2" borderId="71" xfId="0" applyNumberFormat="1" applyFont="1" applyFill="1" applyBorder="1" applyAlignment="1">
      <alignment horizontal="left" vertical="center" wrapText="1"/>
    </xf>
    <xf numFmtId="0" fontId="1" fillId="2" borderId="72" xfId="0" applyNumberFormat="1" applyFont="1" applyFill="1" applyBorder="1" applyAlignment="1">
      <alignment horizontal="left" vertical="center" wrapText="1"/>
    </xf>
    <xf numFmtId="0" fontId="17" fillId="2" borderId="65" xfId="0" applyNumberFormat="1" applyFont="1" applyFill="1" applyBorder="1" applyAlignment="1">
      <alignment vertical="center"/>
    </xf>
    <xf numFmtId="0" fontId="17" fillId="2" borderId="73" xfId="0" applyNumberFormat="1" applyFont="1" applyFill="1" applyBorder="1" applyAlignment="1">
      <alignment horizontal="left" vertical="center"/>
    </xf>
    <xf numFmtId="0" fontId="2" fillId="2" borderId="1" xfId="0" applyNumberFormat="1" applyFont="1" applyFill="1" applyBorder="1" applyAlignment="1">
      <alignment horizontal="left" vertical="center" indent="1"/>
    </xf>
    <xf numFmtId="0" fontId="1" fillId="2" borderId="2" xfId="0" applyNumberFormat="1" applyFont="1" applyFill="1" applyBorder="1" applyAlignment="1">
      <alignment vertical="center"/>
    </xf>
    <xf numFmtId="165" fontId="1" fillId="2" borderId="3" xfId="0" applyNumberFormat="1" applyFont="1" applyFill="1" applyBorder="1" applyAlignment="1">
      <alignment vertical="center"/>
    </xf>
    <xf numFmtId="0" fontId="1" fillId="5" borderId="0" xfId="0" applyNumberFormat="1" applyFont="1" applyFill="1" applyBorder="1" applyAlignment="1">
      <alignment vertical="top" wrapText="1"/>
    </xf>
    <xf numFmtId="0" fontId="4" fillId="2" borderId="4" xfId="0" applyNumberFormat="1" applyFont="1" applyFill="1" applyBorder="1" applyAlignment="1">
      <alignment horizontal="left" vertical="center" indent="1"/>
    </xf>
    <xf numFmtId="0" fontId="1" fillId="2" borderId="5" xfId="0" applyNumberFormat="1" applyFont="1" applyFill="1" applyBorder="1" applyAlignment="1">
      <alignment vertical="center"/>
    </xf>
    <xf numFmtId="165" fontId="1" fillId="2" borderId="6" xfId="0" applyNumberFormat="1" applyFont="1" applyFill="1" applyBorder="1" applyAlignment="1">
      <alignment vertical="center"/>
    </xf>
    <xf numFmtId="0" fontId="7" fillId="5" borderId="8" xfId="0" applyNumberFormat="1" applyFont="1" applyFill="1" applyBorder="1" applyAlignment="1">
      <alignment vertical="top" wrapText="1"/>
    </xf>
    <xf numFmtId="0" fontId="2" fillId="3" borderId="34" xfId="0" applyNumberFormat="1" applyFont="1" applyFill="1" applyBorder="1" applyAlignment="1">
      <alignment horizontal="left" vertical="center" indent="1"/>
    </xf>
    <xf numFmtId="0" fontId="1" fillId="3" borderId="35" xfId="0" applyNumberFormat="1" applyFont="1" applyFill="1" applyBorder="1" applyAlignment="1">
      <alignment vertical="center"/>
    </xf>
    <xf numFmtId="165" fontId="1" fillId="3" borderId="36" xfId="0" applyNumberFormat="1" applyFont="1" applyFill="1" applyBorder="1" applyAlignment="1">
      <alignment vertical="center"/>
    </xf>
    <xf numFmtId="0" fontId="4" fillId="3" borderId="75" xfId="0" applyNumberFormat="1" applyFont="1" applyFill="1" applyBorder="1" applyAlignment="1">
      <alignment horizontal="left" vertical="center" indent="1"/>
    </xf>
    <xf numFmtId="0" fontId="1" fillId="3" borderId="5" xfId="0" applyNumberFormat="1" applyFont="1" applyFill="1" applyBorder="1" applyAlignment="1">
      <alignment vertical="center"/>
    </xf>
    <xf numFmtId="165" fontId="1" fillId="3" borderId="76" xfId="0" applyNumberFormat="1" applyFont="1" applyFill="1" applyBorder="1" applyAlignment="1">
      <alignment vertical="center"/>
    </xf>
    <xf numFmtId="0" fontId="4" fillId="3" borderId="8" xfId="0" applyNumberFormat="1" applyFont="1" applyFill="1" applyBorder="1" applyAlignment="1">
      <alignment horizontal="center" vertical="center" wrapText="1"/>
    </xf>
    <xf numFmtId="165" fontId="4" fillId="3" borderId="56" xfId="0" applyNumberFormat="1" applyFont="1" applyFill="1" applyBorder="1" applyAlignment="1">
      <alignment horizontal="center" vertical="center" wrapText="1"/>
    </xf>
    <xf numFmtId="0" fontId="1" fillId="2" borderId="77" xfId="0" applyNumberFormat="1" applyFont="1" applyFill="1" applyBorder="1" applyAlignment="1">
      <alignment horizontal="left" vertical="center" wrapText="1" indent="1"/>
    </xf>
    <xf numFmtId="0" fontId="1" fillId="2" borderId="6" xfId="0" applyNumberFormat="1" applyFont="1" applyFill="1" applyBorder="1" applyAlignment="1">
      <alignment vertical="center" wrapText="1"/>
    </xf>
    <xf numFmtId="165" fontId="1" fillId="2" borderId="76" xfId="0" applyNumberFormat="1" applyFont="1" applyFill="1" applyBorder="1" applyAlignment="1">
      <alignment vertical="center" wrapText="1"/>
    </xf>
    <xf numFmtId="0" fontId="1" fillId="2" borderId="69" xfId="0" applyNumberFormat="1" applyFont="1" applyFill="1" applyBorder="1" applyAlignment="1">
      <alignment horizontal="left" vertical="center" wrapText="1" indent="1"/>
    </xf>
    <xf numFmtId="0" fontId="1" fillId="2" borderId="78" xfId="0" applyNumberFormat="1" applyFont="1" applyFill="1" applyBorder="1" applyAlignment="1">
      <alignment vertical="center" wrapText="1"/>
    </xf>
    <xf numFmtId="165" fontId="1" fillId="2" borderId="72" xfId="0" applyNumberFormat="1" applyFont="1" applyFill="1" applyBorder="1" applyAlignment="1">
      <alignment vertical="center" wrapText="1"/>
    </xf>
    <xf numFmtId="0" fontId="1" fillId="2" borderId="0" xfId="0" applyNumberFormat="1" applyFont="1" applyFill="1" applyBorder="1" applyAlignment="1">
      <alignment vertical="center" wrapText="1"/>
    </xf>
    <xf numFmtId="165" fontId="1" fillId="2" borderId="11" xfId="0" applyNumberFormat="1" applyFont="1" applyFill="1" applyBorder="1" applyAlignment="1">
      <alignment vertical="center" wrapText="1"/>
    </xf>
    <xf numFmtId="0" fontId="2" fillId="3" borderId="65" xfId="0" applyNumberFormat="1" applyFont="1" applyFill="1" applyBorder="1" applyAlignment="1">
      <alignment horizontal="left" vertical="center" indent="1"/>
    </xf>
    <xf numFmtId="0" fontId="1" fillId="3" borderId="66" xfId="0" applyNumberFormat="1" applyFont="1" applyFill="1" applyBorder="1" applyAlignment="1">
      <alignment vertical="center"/>
    </xf>
    <xf numFmtId="0" fontId="1" fillId="3" borderId="77" xfId="0" applyNumberFormat="1" applyFont="1" applyFill="1" applyBorder="1" applyAlignment="1">
      <alignment horizontal="left" vertical="center" wrapText="1" indent="1"/>
    </xf>
    <xf numFmtId="0" fontId="4" fillId="3" borderId="6"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0" fontId="4" fillId="3" borderId="77" xfId="0" applyNumberFormat="1" applyFont="1" applyFill="1" applyBorder="1" applyAlignment="1">
      <alignment horizontal="left" vertical="center" wrapText="1" indent="1"/>
    </xf>
    <xf numFmtId="0" fontId="1" fillId="2" borderId="12" xfId="0" applyNumberFormat="1" applyFont="1" applyFill="1" applyBorder="1" applyAlignment="1">
      <alignment horizontal="center" vertical="center" wrapText="1"/>
    </xf>
    <xf numFmtId="0" fontId="4" fillId="2" borderId="59" xfId="0" applyNumberFormat="1" applyFont="1" applyFill="1" applyBorder="1" applyAlignment="1">
      <alignment horizontal="left" vertical="center" wrapText="1" indent="1"/>
    </xf>
    <xf numFmtId="0" fontId="1" fillId="2" borderId="60" xfId="0" applyNumberFormat="1" applyFont="1" applyFill="1" applyBorder="1" applyAlignment="1">
      <alignment horizontal="center" vertical="center" wrapText="1"/>
    </xf>
    <xf numFmtId="0" fontId="2" fillId="3" borderId="57" xfId="0" applyNumberFormat="1" applyFont="1" applyFill="1" applyBorder="1" applyAlignment="1">
      <alignment horizontal="left" vertical="center" indent="1"/>
    </xf>
    <xf numFmtId="0" fontId="1" fillId="3" borderId="16" xfId="0" applyNumberFormat="1" applyFont="1" applyFill="1" applyBorder="1" applyAlignment="1">
      <alignment vertical="center"/>
    </xf>
    <xf numFmtId="165" fontId="1" fillId="3" borderId="56" xfId="0" applyNumberFormat="1" applyFont="1" applyFill="1" applyBorder="1" applyAlignment="1">
      <alignment vertical="center"/>
    </xf>
    <xf numFmtId="0" fontId="1" fillId="3" borderId="57" xfId="0" applyNumberFormat="1" applyFont="1" applyFill="1" applyBorder="1" applyAlignment="1">
      <alignment horizontal="left" vertical="center" indent="1"/>
    </xf>
    <xf numFmtId="0" fontId="4" fillId="3" borderId="7" xfId="0" applyNumberFormat="1" applyFont="1" applyFill="1" applyBorder="1" applyAlignment="1">
      <alignment horizontal="center" vertical="center" wrapText="1"/>
    </xf>
    <xf numFmtId="0" fontId="4" fillId="3" borderId="79" xfId="0" applyNumberFormat="1" applyFont="1" applyFill="1" applyBorder="1" applyAlignment="1">
      <alignment horizontal="center" vertical="center" wrapText="1"/>
    </xf>
    <xf numFmtId="0" fontId="4" fillId="3" borderId="56" xfId="0" applyNumberFormat="1" applyFont="1" applyFill="1" applyBorder="1" applyAlignment="1">
      <alignment horizontal="center" vertical="center" wrapText="1"/>
    </xf>
    <xf numFmtId="0" fontId="1" fillId="2" borderId="80" xfId="0" applyNumberFormat="1" applyFont="1" applyFill="1" applyBorder="1" applyAlignment="1">
      <alignment vertical="center"/>
    </xf>
    <xf numFmtId="165" fontId="1" fillId="2" borderId="81" xfId="0" applyNumberFormat="1" applyFont="1" applyFill="1" applyBorder="1" applyAlignment="1">
      <alignment vertical="center"/>
    </xf>
    <xf numFmtId="0" fontId="1" fillId="2" borderId="82" xfId="0" applyNumberFormat="1" applyFont="1" applyFill="1" applyBorder="1" applyAlignment="1">
      <alignment vertical="center"/>
    </xf>
    <xf numFmtId="165" fontId="1" fillId="2" borderId="25" xfId="0" applyNumberFormat="1" applyFont="1" applyFill="1" applyBorder="1" applyAlignment="1">
      <alignment vertical="center"/>
    </xf>
    <xf numFmtId="0" fontId="4" fillId="2" borderId="84" xfId="0" applyNumberFormat="1" applyFont="1" applyFill="1" applyBorder="1" applyAlignment="1">
      <alignment vertical="center"/>
    </xf>
    <xf numFmtId="165" fontId="4" fillId="2" borderId="85" xfId="0" applyNumberFormat="1" applyFont="1" applyFill="1" applyBorder="1" applyAlignment="1">
      <alignment vertical="center"/>
    </xf>
    <xf numFmtId="0" fontId="21" fillId="3" borderId="0" xfId="0" applyNumberFormat="1" applyFont="1" applyFill="1" applyBorder="1" applyAlignment="1">
      <alignment vertical="center"/>
    </xf>
    <xf numFmtId="0" fontId="4" fillId="5" borderId="0" xfId="0" applyNumberFormat="1" applyFont="1" applyFill="1" applyBorder="1" applyAlignment="1">
      <alignment vertical="center" wrapText="1"/>
    </xf>
    <xf numFmtId="0" fontId="2" fillId="5" borderId="9" xfId="0" applyNumberFormat="1" applyFont="1" applyFill="1" applyBorder="1" applyAlignment="1">
      <alignment horizontal="center" vertical="center"/>
    </xf>
    <xf numFmtId="0" fontId="1" fillId="5" borderId="0" xfId="0" applyNumberFormat="1" applyFont="1" applyFill="1" applyBorder="1" applyAlignment="1">
      <alignment vertical="center" wrapText="1"/>
    </xf>
    <xf numFmtId="0" fontId="4" fillId="3" borderId="57" xfId="0" applyNumberFormat="1" applyFont="1" applyFill="1" applyBorder="1" applyAlignment="1">
      <alignment horizontal="center" vertical="center" wrapText="1"/>
    </xf>
    <xf numFmtId="0" fontId="4" fillId="3" borderId="87" xfId="0" applyNumberFormat="1" applyFont="1" applyFill="1" applyBorder="1" applyAlignment="1">
      <alignment vertical="center" wrapText="1"/>
    </xf>
    <xf numFmtId="0" fontId="1" fillId="3" borderId="48" xfId="0" applyNumberFormat="1" applyFont="1" applyFill="1" applyBorder="1" applyAlignment="1">
      <alignment horizontal="center" vertical="center" wrapText="1"/>
    </xf>
    <xf numFmtId="0" fontId="1" fillId="3" borderId="79" xfId="0" applyNumberFormat="1" applyFont="1" applyFill="1" applyBorder="1" applyAlignment="1">
      <alignment horizontal="center" vertical="center" wrapText="1"/>
    </xf>
    <xf numFmtId="0" fontId="1" fillId="3" borderId="88" xfId="0" applyNumberFormat="1" applyFont="1" applyFill="1" applyBorder="1" applyAlignment="1">
      <alignment horizontal="center" vertical="center" wrapText="1"/>
    </xf>
    <xf numFmtId="0" fontId="1" fillId="3" borderId="86" xfId="0" applyNumberFormat="1" applyFont="1" applyFill="1" applyBorder="1" applyAlignment="1">
      <alignment horizontal="center" vertical="center" wrapText="1"/>
    </xf>
    <xf numFmtId="0" fontId="1" fillId="3" borderId="89" xfId="0" applyNumberFormat="1" applyFont="1" applyFill="1" applyBorder="1" applyAlignment="1">
      <alignment horizontal="center" vertical="center" wrapText="1"/>
    </xf>
    <xf numFmtId="0" fontId="1" fillId="3" borderId="90" xfId="0" applyNumberFormat="1" applyFont="1" applyFill="1" applyBorder="1" applyAlignment="1">
      <alignment horizontal="center" vertical="center" wrapText="1"/>
    </xf>
    <xf numFmtId="0" fontId="1" fillId="3" borderId="91" xfId="0" applyNumberFormat="1" applyFont="1" applyFill="1" applyBorder="1" applyAlignment="1">
      <alignment vertical="center" wrapText="1"/>
    </xf>
    <xf numFmtId="0" fontId="26" fillId="2" borderId="86" xfId="0" applyNumberFormat="1" applyFont="1" applyFill="1" applyBorder="1" applyAlignment="1">
      <alignment horizontal="center" vertical="center" wrapText="1"/>
    </xf>
    <xf numFmtId="0" fontId="27" fillId="0" borderId="21" xfId="0" applyNumberFormat="1" applyFont="1" applyFill="1" applyBorder="1" applyAlignment="1">
      <alignment horizontal="center" vertical="center" wrapText="1"/>
    </xf>
    <xf numFmtId="0" fontId="27" fillId="0" borderId="42" xfId="0" applyNumberFormat="1" applyFont="1" applyFill="1" applyBorder="1" applyAlignment="1">
      <alignment horizontal="center" vertical="center" wrapText="1"/>
    </xf>
    <xf numFmtId="0" fontId="27" fillId="0" borderId="24" xfId="0" applyNumberFormat="1" applyFont="1" applyFill="1" applyBorder="1" applyAlignment="1">
      <alignment horizontal="center" vertical="center" wrapText="1"/>
    </xf>
    <xf numFmtId="0" fontId="27" fillId="0" borderId="44" xfId="0" applyNumberFormat="1" applyFont="1" applyFill="1" applyBorder="1" applyAlignment="1">
      <alignment horizontal="center" vertical="center" wrapText="1"/>
    </xf>
    <xf numFmtId="0" fontId="1" fillId="0" borderId="50" xfId="0" applyNumberFormat="1" applyFont="1" applyFill="1" applyBorder="1" applyAlignment="1">
      <alignment vertical="center" wrapText="1"/>
    </xf>
    <xf numFmtId="0" fontId="27" fillId="0" borderId="94" xfId="0" applyNumberFormat="1" applyFont="1" applyFill="1" applyBorder="1" applyAlignment="1">
      <alignment horizontal="center" vertical="center" wrapText="1"/>
    </xf>
    <xf numFmtId="0" fontId="27" fillId="0" borderId="95" xfId="0" applyNumberFormat="1" applyFont="1" applyFill="1" applyBorder="1" applyAlignment="1">
      <alignment horizontal="center" vertical="center" wrapText="1"/>
    </xf>
    <xf numFmtId="0" fontId="4" fillId="3" borderId="0" xfId="0" applyNumberFormat="1" applyFont="1" applyFill="1" applyBorder="1" applyAlignment="1">
      <alignment vertical="center"/>
    </xf>
    <xf numFmtId="0" fontId="28" fillId="3" borderId="0" xfId="0" applyNumberFormat="1" applyFont="1" applyFill="1" applyBorder="1" applyAlignment="1">
      <alignment vertical="center"/>
    </xf>
    <xf numFmtId="0" fontId="1" fillId="3" borderId="0" xfId="0" applyNumberFormat="1" applyFont="1" applyFill="1" applyBorder="1" applyAlignment="1">
      <alignment horizontal="left" vertical="center"/>
    </xf>
    <xf numFmtId="0" fontId="2" fillId="3" borderId="7" xfId="0" applyNumberFormat="1" applyFont="1" applyFill="1" applyBorder="1" applyAlignment="1">
      <alignment horizontal="left" vertical="center"/>
    </xf>
    <xf numFmtId="0" fontId="2" fillId="3" borderId="16" xfId="0" applyNumberFormat="1" applyFont="1" applyFill="1" applyBorder="1" applyAlignment="1">
      <alignment horizontal="left" vertical="center"/>
    </xf>
    <xf numFmtId="0" fontId="1" fillId="3" borderId="8" xfId="0" applyNumberFormat="1" applyFont="1" applyFill="1" applyBorder="1" applyAlignment="1">
      <alignment vertical="center"/>
    </xf>
    <xf numFmtId="0" fontId="4" fillId="3" borderId="12" xfId="0" applyNumberFormat="1" applyFont="1" applyFill="1" applyBorder="1" applyAlignment="1">
      <alignment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4" fillId="3" borderId="10" xfId="0" applyNumberFormat="1" applyFont="1" applyFill="1" applyBorder="1" applyAlignment="1">
      <alignment vertical="center" wrapText="1"/>
    </xf>
    <xf numFmtId="0" fontId="1" fillId="3" borderId="4" xfId="0" applyNumberFormat="1" applyFont="1" applyFill="1" applyBorder="1" applyAlignment="1">
      <alignment vertical="center" wrapText="1"/>
    </xf>
    <xf numFmtId="0" fontId="4" fillId="3" borderId="1" xfId="0" applyNumberFormat="1" applyFont="1" applyFill="1" applyBorder="1" applyAlignment="1">
      <alignment vertical="center" wrapText="1"/>
    </xf>
    <xf numFmtId="0" fontId="4" fillId="3" borderId="4" xfId="0" applyNumberFormat="1" applyFont="1" applyFill="1" applyBorder="1" applyAlignment="1">
      <alignment vertical="center" wrapText="1"/>
    </xf>
    <xf numFmtId="0" fontId="1" fillId="5" borderId="14" xfId="0" applyNumberFormat="1" applyFont="1" applyFill="1" applyBorder="1" applyAlignment="1">
      <alignment horizontal="left" vertical="center" wrapText="1"/>
    </xf>
    <xf numFmtId="0" fontId="1" fillId="5" borderId="15" xfId="0" applyNumberFormat="1" applyFont="1" applyFill="1" applyBorder="1" applyAlignment="1">
      <alignment horizontal="left" vertical="center" wrapText="1"/>
    </xf>
    <xf numFmtId="0" fontId="29" fillId="3" borderId="12" xfId="0" applyNumberFormat="1" applyFont="1" applyFill="1" applyBorder="1" applyAlignment="1">
      <alignment vertical="center" textRotation="90"/>
    </xf>
    <xf numFmtId="0" fontId="17" fillId="3" borderId="12" xfId="0" applyNumberFormat="1" applyFont="1" applyFill="1" applyBorder="1" applyAlignment="1">
      <alignment horizontal="left" vertical="center"/>
    </xf>
    <xf numFmtId="0" fontId="1" fillId="3" borderId="10" xfId="0" applyNumberFormat="1" applyFont="1" applyFill="1" applyBorder="1" applyAlignment="1">
      <alignment horizontal="left" vertical="center" wrapText="1"/>
    </xf>
    <xf numFmtId="0" fontId="1" fillId="3" borderId="15" xfId="0" applyNumberFormat="1" applyFont="1" applyFill="1" applyBorder="1" applyAlignment="1">
      <alignment horizontal="left" vertical="center" wrapText="1"/>
    </xf>
    <xf numFmtId="0" fontId="9" fillId="2" borderId="96" xfId="0" applyNumberFormat="1" applyFont="1" applyFill="1" applyBorder="1" applyAlignment="1">
      <alignment horizontal="center" vertical="center"/>
    </xf>
    <xf numFmtId="0" fontId="9" fillId="2" borderId="98" xfId="0" applyNumberFormat="1" applyFont="1" applyFill="1" applyBorder="1" applyAlignment="1">
      <alignment horizontal="center" vertical="center"/>
    </xf>
    <xf numFmtId="0" fontId="9" fillId="2" borderId="99" xfId="0" applyNumberFormat="1" applyFont="1" applyFill="1" applyBorder="1" applyAlignment="1">
      <alignment horizontal="center" vertical="center"/>
    </xf>
    <xf numFmtId="0" fontId="1" fillId="3" borderId="7" xfId="0" applyNumberFormat="1" applyFont="1" applyFill="1" applyBorder="1" applyAlignment="1">
      <alignment horizontal="left"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17" fillId="3" borderId="15" xfId="0" applyNumberFormat="1" applyFont="1" applyFill="1" applyBorder="1" applyAlignment="1">
      <alignment horizontal="left" vertical="center"/>
    </xf>
    <xf numFmtId="0" fontId="4" fillId="3" borderId="7" xfId="0" applyNumberFormat="1" applyFont="1" applyFill="1" applyBorder="1" applyAlignment="1">
      <alignment vertical="center" wrapText="1"/>
    </xf>
    <xf numFmtId="0" fontId="17" fillId="3" borderId="0" xfId="0" applyNumberFormat="1" applyFont="1" applyFill="1" applyBorder="1" applyAlignment="1">
      <alignment horizontal="left" vertical="center" indent="1"/>
    </xf>
    <xf numFmtId="0" fontId="1" fillId="3" borderId="0" xfId="0" applyNumberFormat="1" applyFont="1" applyFill="1" applyBorder="1" applyAlignment="1">
      <alignment horizontal="center" vertical="center" wrapText="1"/>
    </xf>
    <xf numFmtId="0" fontId="1" fillId="3" borderId="5" xfId="0" applyNumberFormat="1" applyFont="1" applyFill="1" applyBorder="1" applyAlignment="1">
      <alignment horizontal="center" vertical="center" wrapText="1"/>
    </xf>
    <xf numFmtId="0" fontId="9" fillId="2" borderId="20" xfId="0" applyNumberFormat="1" applyFont="1" applyFill="1" applyBorder="1" applyAlignment="1">
      <alignment horizontal="center" vertical="center"/>
    </xf>
    <xf numFmtId="0" fontId="26" fillId="2" borderId="22" xfId="0" applyNumberFormat="1" applyFont="1" applyFill="1" applyBorder="1" applyAlignment="1">
      <alignment horizontal="left" vertical="center" wrapText="1" indent="1"/>
    </xf>
    <xf numFmtId="0" fontId="9" fillId="2" borderId="23" xfId="0" applyNumberFormat="1" applyFont="1" applyFill="1" applyBorder="1" applyAlignment="1">
      <alignment horizontal="center" vertical="center"/>
    </xf>
    <xf numFmtId="0" fontId="26" fillId="2" borderId="25" xfId="0" applyNumberFormat="1" applyFont="1" applyFill="1" applyBorder="1" applyAlignment="1">
      <alignment horizontal="left" vertical="center" wrapText="1" indent="1"/>
    </xf>
    <xf numFmtId="0" fontId="9" fillId="2" borderId="26" xfId="0" applyNumberFormat="1" applyFont="1" applyFill="1" applyBorder="1" applyAlignment="1">
      <alignment horizontal="center" vertical="center"/>
    </xf>
    <xf numFmtId="0" fontId="26" fillId="2" borderId="28" xfId="0" applyNumberFormat="1" applyFont="1" applyFill="1" applyBorder="1" applyAlignment="1">
      <alignment horizontal="left" vertical="center" wrapText="1" indent="1"/>
    </xf>
    <xf numFmtId="0" fontId="2" fillId="2" borderId="1" xfId="0" applyNumberFormat="1" applyFont="1" applyFill="1" applyBorder="1" applyAlignment="1">
      <alignment horizontal="left" vertical="center"/>
    </xf>
    <xf numFmtId="0" fontId="2" fillId="2" borderId="2" xfId="0" applyNumberFormat="1" applyFont="1" applyFill="1" applyBorder="1" applyAlignment="1">
      <alignment horizontal="left" vertical="center"/>
    </xf>
    <xf numFmtId="0" fontId="1" fillId="2" borderId="3" xfId="0" applyNumberFormat="1" applyFont="1" applyFill="1" applyBorder="1" applyAlignment="1">
      <alignment vertical="center"/>
    </xf>
    <xf numFmtId="0" fontId="1" fillId="0" borderId="4" xfId="0" applyNumberFormat="1" applyFont="1" applyFill="1" applyBorder="1" applyAlignment="1">
      <alignment vertical="center" wrapText="1"/>
    </xf>
    <xf numFmtId="0" fontId="1" fillId="0" borderId="6" xfId="0" applyNumberFormat="1" applyFont="1" applyFill="1" applyBorder="1" applyAlignment="1">
      <alignment vertical="center" wrapText="1"/>
    </xf>
    <xf numFmtId="0" fontId="1" fillId="0" borderId="15" xfId="0" applyNumberFormat="1" applyFont="1" applyFill="1" applyBorder="1" applyAlignment="1">
      <alignment vertical="center" wrapText="1"/>
    </xf>
    <xf numFmtId="0" fontId="1" fillId="3" borderId="0" xfId="0" applyNumberFormat="1" applyFont="1" applyFill="1" applyBorder="1" applyAlignment="1">
      <alignment horizontal="justify" vertical="center"/>
    </xf>
    <xf numFmtId="0" fontId="4" fillId="3" borderId="13" xfId="0" applyNumberFormat="1" applyFont="1" applyFill="1" applyBorder="1" applyAlignment="1">
      <alignment horizontal="center" vertical="center" wrapText="1"/>
    </xf>
    <xf numFmtId="0" fontId="1" fillId="3" borderId="20" xfId="0" applyNumberFormat="1"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0" fontId="4" fillId="3" borderId="22" xfId="0" applyNumberFormat="1" applyFont="1" applyFill="1" applyBorder="1" applyAlignment="1">
      <alignment horizontal="center" vertical="center" wrapText="1"/>
    </xf>
    <xf numFmtId="0" fontId="1" fillId="0" borderId="23" xfId="0" applyNumberFormat="1" applyFont="1" applyFill="1" applyBorder="1" applyAlignment="1">
      <alignment vertical="center" wrapText="1"/>
    </xf>
    <xf numFmtId="0" fontId="30" fillId="0" borderId="24" xfId="0" applyNumberFormat="1" applyFont="1" applyFill="1" applyBorder="1" applyAlignment="1">
      <alignment horizontal="center" vertical="center" wrapText="1"/>
    </xf>
    <xf numFmtId="0" fontId="30" fillId="0" borderId="25" xfId="0" applyNumberFormat="1" applyFont="1" applyFill="1" applyBorder="1" applyAlignment="1">
      <alignment horizontal="center" vertical="center" wrapText="1"/>
    </xf>
    <xf numFmtId="165" fontId="1" fillId="0" borderId="24" xfId="0" applyNumberFormat="1" applyFont="1" applyFill="1" applyBorder="1" applyAlignment="1">
      <alignment horizontal="center" vertical="center" wrapText="1"/>
    </xf>
    <xf numFmtId="165" fontId="1" fillId="0" borderId="25" xfId="0" applyNumberFormat="1" applyFont="1" applyFill="1" applyBorder="1" applyAlignment="1">
      <alignment horizontal="center" vertical="center" wrapText="1"/>
    </xf>
    <xf numFmtId="0" fontId="1" fillId="0" borderId="26" xfId="0" applyNumberFormat="1" applyFont="1" applyFill="1" applyBorder="1" applyAlignment="1">
      <alignment vertical="center" wrapText="1"/>
    </xf>
    <xf numFmtId="165" fontId="1" fillId="0" borderId="27" xfId="0" applyNumberFormat="1" applyFont="1" applyFill="1" applyBorder="1" applyAlignment="1">
      <alignment horizontal="center" vertical="center" wrapText="1"/>
    </xf>
    <xf numFmtId="165" fontId="1" fillId="0" borderId="28" xfId="0" applyNumberFormat="1" applyFont="1" applyFill="1" applyBorder="1" applyAlignment="1">
      <alignment horizontal="center" vertical="center" wrapText="1"/>
    </xf>
    <xf numFmtId="0" fontId="4" fillId="0" borderId="4" xfId="0" applyNumberFormat="1" applyFont="1" applyFill="1" applyBorder="1" applyAlignment="1">
      <alignment vertical="center" wrapText="1"/>
    </xf>
    <xf numFmtId="165" fontId="1" fillId="0" borderId="6" xfId="0" applyNumberFormat="1" applyFont="1" applyFill="1" applyBorder="1" applyAlignment="1">
      <alignment horizontal="center" vertical="center" wrapText="1"/>
    </xf>
    <xf numFmtId="0" fontId="4" fillId="3" borderId="15" xfId="0" applyNumberFormat="1" applyFont="1" applyFill="1" applyBorder="1" applyAlignment="1">
      <alignment vertical="center" wrapText="1"/>
    </xf>
    <xf numFmtId="9" fontId="4" fillId="0" borderId="6" xfId="0" applyNumberFormat="1" applyFont="1" applyFill="1" applyBorder="1" applyAlignment="1">
      <alignment horizontal="center" vertical="center" wrapText="1"/>
    </xf>
    <xf numFmtId="0" fontId="2" fillId="3" borderId="1" xfId="0" applyNumberFormat="1" applyFont="1" applyFill="1" applyBorder="1" applyAlignment="1">
      <alignment horizontal="left" vertical="center"/>
    </xf>
    <xf numFmtId="0" fontId="2" fillId="3" borderId="2" xfId="0" applyNumberFormat="1" applyFont="1" applyFill="1" applyBorder="1" applyAlignment="1">
      <alignment horizontal="left" vertical="center"/>
    </xf>
    <xf numFmtId="0" fontId="1" fillId="3" borderId="3" xfId="0" applyNumberFormat="1" applyFont="1" applyFill="1" applyBorder="1" applyAlignment="1">
      <alignment vertical="center"/>
    </xf>
    <xf numFmtId="0" fontId="2" fillId="3" borderId="0" xfId="0" applyNumberFormat="1" applyFont="1" applyFill="1" applyBorder="1" applyAlignment="1">
      <alignment horizontal="left" vertical="center"/>
    </xf>
    <xf numFmtId="0" fontId="7" fillId="3" borderId="15" xfId="0" applyNumberFormat="1" applyFont="1" applyFill="1" applyBorder="1" applyAlignment="1">
      <alignment horizontal="left" vertical="center" wrapText="1"/>
    </xf>
    <xf numFmtId="0" fontId="13" fillId="3" borderId="75" xfId="0" applyNumberFormat="1" applyFont="1" applyFill="1" applyBorder="1" applyAlignment="1">
      <alignment horizontal="center" vertical="center"/>
    </xf>
    <xf numFmtId="0" fontId="21" fillId="3" borderId="5" xfId="0" applyNumberFormat="1" applyFont="1" applyFill="1" applyBorder="1" applyAlignment="1">
      <alignment vertical="center"/>
    </xf>
    <xf numFmtId="0" fontId="13" fillId="3" borderId="76" xfId="0" applyNumberFormat="1" applyFont="1" applyFill="1" applyBorder="1" applyAlignment="1">
      <alignment horizontal="center" vertical="center"/>
    </xf>
    <xf numFmtId="0" fontId="4" fillId="3" borderId="59" xfId="0" applyNumberFormat="1" applyFont="1" applyFill="1" applyBorder="1" applyAlignment="1">
      <alignment horizontal="left" vertical="center"/>
    </xf>
    <xf numFmtId="0" fontId="1" fillId="3" borderId="60" xfId="0" applyNumberFormat="1" applyFont="1" applyFill="1" applyBorder="1" applyAlignment="1">
      <alignment vertical="center"/>
    </xf>
    <xf numFmtId="0" fontId="31" fillId="4" borderId="0" xfId="0" applyNumberFormat="1" applyFont="1" applyFill="1" applyBorder="1" applyAlignment="1">
      <alignment vertical="top" wrapText="1"/>
    </xf>
    <xf numFmtId="0" fontId="9" fillId="2" borderId="96" xfId="0" applyNumberFormat="1" applyFont="1" applyFill="1" applyBorder="1" applyAlignment="1">
      <alignment horizontal="center" vertical="center"/>
    </xf>
    <xf numFmtId="0" fontId="9" fillId="2" borderId="98" xfId="0" applyNumberFormat="1" applyFont="1" applyFill="1" applyBorder="1" applyAlignment="1">
      <alignment horizontal="center" vertical="center"/>
    </xf>
    <xf numFmtId="0" fontId="9" fillId="2" borderId="99" xfId="0" applyNumberFormat="1" applyFont="1" applyFill="1" applyBorder="1" applyAlignment="1">
      <alignment horizontal="center" vertical="center"/>
    </xf>
    <xf numFmtId="0" fontId="4" fillId="3" borderId="59" xfId="0" applyNumberFormat="1" applyFont="1" applyFill="1" applyBorder="1" applyAlignment="1">
      <alignment horizontal="left" vertical="center" indent="1"/>
    </xf>
    <xf numFmtId="0" fontId="29" fillId="3" borderId="7" xfId="0" applyNumberFormat="1" applyFont="1" applyFill="1" applyBorder="1" applyAlignment="1">
      <alignment vertical="center" textRotation="90"/>
    </xf>
    <xf numFmtId="0" fontId="17" fillId="3" borderId="57" xfId="0" applyNumberFormat="1" applyFont="1" applyFill="1" applyBorder="1" applyAlignment="1">
      <alignment horizontal="left" vertical="center" indent="1"/>
    </xf>
    <xf numFmtId="0" fontId="1" fillId="4" borderId="0" xfId="0" applyNumberFormat="1" applyFont="1" applyFill="1" applyBorder="1" applyAlignment="1">
      <alignment vertical="top" wrapText="1"/>
    </xf>
    <xf numFmtId="0" fontId="1" fillId="4" borderId="8" xfId="0" applyNumberFormat="1" applyFont="1" applyFill="1" applyBorder="1" applyAlignment="1">
      <alignment vertical="top" wrapText="1"/>
    </xf>
    <xf numFmtId="0" fontId="32" fillId="3" borderId="38" xfId="0" applyNumberFormat="1" applyFont="1" applyFill="1" applyBorder="1" applyAlignment="1">
      <alignment horizontal="center" vertical="center" wrapText="1"/>
    </xf>
    <xf numFmtId="0" fontId="9" fillId="2" borderId="20" xfId="0" applyNumberFormat="1" applyFont="1" applyFill="1" applyBorder="1" applyAlignment="1">
      <alignment horizontal="center" vertical="center"/>
    </xf>
    <xf numFmtId="9" fontId="4" fillId="0" borderId="109"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9" fontId="4" fillId="0" borderId="110" xfId="0" applyNumberFormat="1" applyFont="1" applyFill="1" applyBorder="1" applyAlignment="1">
      <alignment horizontal="center" vertical="center"/>
    </xf>
    <xf numFmtId="9" fontId="4" fillId="0" borderId="112" xfId="0" applyNumberFormat="1" applyFont="1" applyFill="1" applyBorder="1" applyAlignment="1">
      <alignment horizontal="center" vertical="center"/>
    </xf>
    <xf numFmtId="9" fontId="4" fillId="0" borderId="111" xfId="0" applyNumberFormat="1" applyFont="1" applyFill="1" applyBorder="1" applyAlignment="1">
      <alignment horizontal="center" vertical="center"/>
    </xf>
    <xf numFmtId="0" fontId="1" fillId="3" borderId="59" xfId="0" applyNumberFormat="1" applyFont="1" applyFill="1" applyBorder="1" applyAlignment="1">
      <alignment vertical="center"/>
    </xf>
    <xf numFmtId="0" fontId="4" fillId="3" borderId="37" xfId="0" applyNumberFormat="1" applyFont="1" applyFill="1" applyBorder="1" applyAlignment="1">
      <alignment horizontal="left" vertical="center" indent="1"/>
    </xf>
    <xf numFmtId="0" fontId="1" fillId="3" borderId="2" xfId="0" applyNumberFormat="1" applyFont="1" applyFill="1" applyBorder="1" applyAlignment="1">
      <alignment horizontal="left" vertical="center" indent="1"/>
    </xf>
    <xf numFmtId="0" fontId="21" fillId="3" borderId="2" xfId="0" applyNumberFormat="1" applyFont="1" applyFill="1" applyBorder="1" applyAlignment="1">
      <alignment horizontal="left" vertical="center" indent="1"/>
    </xf>
    <xf numFmtId="0" fontId="1" fillId="3" borderId="38" xfId="0" applyNumberFormat="1" applyFont="1" applyFill="1" applyBorder="1" applyAlignment="1">
      <alignment horizontal="left" vertical="center" indent="1"/>
    </xf>
    <xf numFmtId="167" fontId="33" fillId="0" borderId="6" xfId="0" applyNumberFormat="1" applyFont="1" applyFill="1" applyBorder="1" applyAlignment="1">
      <alignment horizontal="center" vertical="center" wrapText="1"/>
    </xf>
    <xf numFmtId="0" fontId="4" fillId="6" borderId="76" xfId="0" applyNumberFormat="1" applyFont="1" applyFill="1" applyBorder="1" applyAlignment="1">
      <alignment horizontal="right" vertical="center" wrapText="1"/>
    </xf>
    <xf numFmtId="3" fontId="33" fillId="0" borderId="6" xfId="0" applyNumberFormat="1" applyFont="1" applyFill="1" applyBorder="1" applyAlignment="1">
      <alignment vertical="center" wrapText="1"/>
    </xf>
    <xf numFmtId="3" fontId="4" fillId="0" borderId="76" xfId="0" applyNumberFormat="1" applyFont="1" applyFill="1" applyBorder="1" applyAlignment="1">
      <alignment horizontal="right" vertical="center" wrapText="1"/>
    </xf>
    <xf numFmtId="0" fontId="18" fillId="3" borderId="59" xfId="0" applyNumberFormat="1" applyFont="1" applyFill="1" applyBorder="1" applyAlignment="1">
      <alignment vertical="center"/>
    </xf>
    <xf numFmtId="0" fontId="1" fillId="3" borderId="0" xfId="0" applyNumberFormat="1" applyFont="1" applyFill="1" applyBorder="1" applyAlignment="1">
      <alignment horizontal="left" vertical="center" indent="1"/>
    </xf>
    <xf numFmtId="0" fontId="21" fillId="3" borderId="0" xfId="0" applyNumberFormat="1" applyFont="1" applyFill="1" applyBorder="1" applyAlignment="1">
      <alignment horizontal="left" vertical="center" indent="1"/>
    </xf>
    <xf numFmtId="0" fontId="1" fillId="3" borderId="60" xfId="0" applyNumberFormat="1" applyFont="1" applyFill="1" applyBorder="1" applyAlignment="1">
      <alignment horizontal="left" vertical="center" indent="1"/>
    </xf>
    <xf numFmtId="0" fontId="1" fillId="3" borderId="57" xfId="0" applyNumberFormat="1" applyFont="1" applyFill="1" applyBorder="1" applyAlignment="1">
      <alignment vertical="center" wrapText="1"/>
    </xf>
    <xf numFmtId="0" fontId="4" fillId="3" borderId="75" xfId="0" applyNumberFormat="1" applyFont="1" applyFill="1" applyBorder="1" applyAlignment="1">
      <alignment horizontal="left" vertical="center" wrapText="1" indent="1"/>
    </xf>
    <xf numFmtId="0" fontId="4" fillId="3" borderId="83" xfId="0" applyNumberFormat="1" applyFont="1" applyFill="1" applyBorder="1" applyAlignment="1">
      <alignment horizontal="left" vertical="center" wrapText="1" indent="1"/>
    </xf>
    <xf numFmtId="0" fontId="2" fillId="7" borderId="8" xfId="0" applyNumberFormat="1" applyFont="1" applyFill="1" applyBorder="1" applyAlignment="1">
      <alignment horizontal="center" vertical="center"/>
    </xf>
    <xf numFmtId="0" fontId="2" fillId="7" borderId="9" xfId="0" applyNumberFormat="1" applyFont="1" applyFill="1" applyBorder="1" applyAlignment="1">
      <alignment horizontal="center" vertical="center"/>
    </xf>
    <xf numFmtId="0" fontId="17" fillId="3" borderId="57" xfId="0" applyNumberFormat="1" applyFont="1" applyFill="1" applyBorder="1" applyAlignment="1">
      <alignment vertical="center"/>
    </xf>
    <xf numFmtId="0" fontId="4" fillId="4" borderId="8" xfId="0" applyNumberFormat="1" applyFont="1" applyFill="1" applyBorder="1" applyAlignment="1">
      <alignment vertical="center" wrapText="1"/>
    </xf>
    <xf numFmtId="0" fontId="4" fillId="3" borderId="59" xfId="0" applyNumberFormat="1" applyFont="1" applyFill="1" applyBorder="1" applyAlignment="1">
      <alignment vertical="center" wrapText="1"/>
    </xf>
    <xf numFmtId="0" fontId="4" fillId="3" borderId="77" xfId="0" applyNumberFormat="1" applyFont="1" applyFill="1" applyBorder="1" applyAlignment="1">
      <alignment vertical="center" wrapText="1"/>
    </xf>
    <xf numFmtId="0" fontId="22" fillId="4" borderId="8" xfId="0" applyNumberFormat="1" applyFont="1" applyFill="1" applyBorder="1" applyAlignment="1">
      <alignment vertical="top" wrapText="1"/>
    </xf>
    <xf numFmtId="0" fontId="1" fillId="4" borderId="8" xfId="0" applyNumberFormat="1" applyFont="1" applyFill="1" applyBorder="1" applyAlignment="1">
      <alignment vertical="center"/>
    </xf>
    <xf numFmtId="3" fontId="22" fillId="0" borderId="6" xfId="0" applyNumberFormat="1" applyFont="1" applyFill="1" applyBorder="1" applyAlignment="1">
      <alignment horizontal="right" vertical="center" wrapText="1"/>
    </xf>
    <xf numFmtId="0" fontId="4" fillId="0" borderId="76" xfId="0" applyNumberFormat="1" applyFont="1" applyFill="1" applyBorder="1" applyAlignment="1">
      <alignment horizontal="right" vertical="center" wrapText="1"/>
    </xf>
    <xf numFmtId="3" fontId="22" fillId="0" borderId="6" xfId="0" applyNumberFormat="1" applyFont="1" applyFill="1" applyBorder="1" applyAlignment="1">
      <alignment horizontal="right" vertical="center" wrapText="1"/>
    </xf>
    <xf numFmtId="0" fontId="1" fillId="4" borderId="3" xfId="0" applyNumberFormat="1" applyFont="1" applyFill="1" applyBorder="1" applyAlignment="1">
      <alignment vertical="center"/>
    </xf>
    <xf numFmtId="0" fontId="1" fillId="3" borderId="68" xfId="0" applyNumberFormat="1" applyFont="1" applyFill="1" applyBorder="1" applyAlignment="1">
      <alignment horizontal="left" vertical="center" wrapText="1" indent="1"/>
    </xf>
    <xf numFmtId="3" fontId="22" fillId="0" borderId="11" xfId="0" applyNumberFormat="1" applyFont="1" applyFill="1" applyBorder="1" applyAlignment="1">
      <alignment horizontal="right" vertical="center" wrapText="1"/>
    </xf>
    <xf numFmtId="0" fontId="4" fillId="0" borderId="60" xfId="0" applyNumberFormat="1" applyFont="1" applyFill="1" applyBorder="1" applyAlignment="1">
      <alignment horizontal="right" vertical="center" wrapText="1"/>
    </xf>
    <xf numFmtId="0" fontId="1" fillId="4" borderId="11" xfId="0" applyNumberFormat="1" applyFont="1" applyFill="1" applyBorder="1" applyAlignment="1">
      <alignment vertical="center"/>
    </xf>
    <xf numFmtId="0" fontId="1" fillId="3" borderId="55" xfId="0" applyNumberFormat="1" applyFont="1" applyFill="1" applyBorder="1" applyAlignment="1">
      <alignment horizontal="left" vertical="center" wrapText="1" indent="1"/>
    </xf>
    <xf numFmtId="3" fontId="22" fillId="0" borderId="8" xfId="0" applyNumberFormat="1" applyFont="1" applyFill="1" applyBorder="1" applyAlignment="1">
      <alignment horizontal="right" vertical="center" wrapText="1"/>
    </xf>
    <xf numFmtId="0" fontId="4" fillId="0" borderId="56" xfId="0" applyNumberFormat="1" applyFont="1" applyFill="1" applyBorder="1" applyAlignment="1">
      <alignment horizontal="right" vertical="center" wrapText="1"/>
    </xf>
    <xf numFmtId="0" fontId="1" fillId="4" borderId="6" xfId="0" applyNumberFormat="1" applyFont="1" applyFill="1" applyBorder="1" applyAlignment="1">
      <alignment vertical="center"/>
    </xf>
    <xf numFmtId="0" fontId="1" fillId="3" borderId="59" xfId="0" applyNumberFormat="1" applyFont="1" applyFill="1" applyBorder="1" applyAlignment="1">
      <alignment horizontal="justify" vertical="center"/>
    </xf>
    <xf numFmtId="0" fontId="1" fillId="3" borderId="11" xfId="0" applyNumberFormat="1" applyFont="1" applyFill="1" applyBorder="1" applyAlignment="1">
      <alignment vertical="center"/>
    </xf>
    <xf numFmtId="0" fontId="1" fillId="4" borderId="11" xfId="0" applyNumberFormat="1" applyFont="1" applyFill="1" applyBorder="1" applyAlignment="1">
      <alignment vertical="top" wrapText="1"/>
    </xf>
    <xf numFmtId="0" fontId="1" fillId="0" borderId="75" xfId="0" applyNumberFormat="1" applyFont="1" applyFill="1" applyBorder="1" applyAlignment="1">
      <alignment vertical="center" wrapText="1"/>
    </xf>
    <xf numFmtId="0" fontId="1" fillId="0" borderId="83" xfId="0" applyNumberFormat="1" applyFont="1" applyFill="1" applyBorder="1" applyAlignment="1">
      <alignment vertical="center" wrapText="1"/>
    </xf>
    <xf numFmtId="0" fontId="7" fillId="3" borderId="0" xfId="0" applyNumberFormat="1" applyFont="1" applyFill="1" applyBorder="1" applyAlignment="1">
      <alignment vertical="center"/>
    </xf>
    <xf numFmtId="165" fontId="35" fillId="3" borderId="0" xfId="0" applyNumberFormat="1" applyFont="1" applyFill="1" applyBorder="1" applyAlignment="1">
      <alignment horizontal="right" vertical="center"/>
    </xf>
    <xf numFmtId="1" fontId="35" fillId="3" borderId="0" xfId="0" applyNumberFormat="1" applyFont="1" applyFill="1" applyBorder="1" applyAlignment="1">
      <alignment horizontal="right" vertical="center"/>
    </xf>
    <xf numFmtId="1" fontId="7" fillId="3" borderId="0" xfId="0" applyNumberFormat="1" applyFont="1" applyFill="1" applyBorder="1" applyAlignment="1">
      <alignment vertical="center"/>
    </xf>
    <xf numFmtId="0" fontId="13" fillId="3" borderId="1" xfId="0" applyNumberFormat="1" applyFont="1" applyFill="1" applyBorder="1" applyAlignment="1">
      <alignment horizontal="left" vertical="center"/>
    </xf>
    <xf numFmtId="0" fontId="36" fillId="3" borderId="20" xfId="0" applyNumberFormat="1" applyFont="1" applyFill="1" applyBorder="1" applyAlignment="1">
      <alignment horizontal="center" vertical="center" wrapText="1"/>
    </xf>
    <xf numFmtId="1" fontId="4" fillId="3" borderId="21" xfId="0" applyNumberFormat="1" applyFont="1" applyFill="1" applyBorder="1" applyAlignment="1">
      <alignment horizontal="center" vertical="center" wrapText="1"/>
    </xf>
    <xf numFmtId="1" fontId="4" fillId="3" borderId="22" xfId="0" applyNumberFormat="1" applyFont="1" applyFill="1" applyBorder="1" applyAlignment="1">
      <alignment horizontal="center" vertical="center" wrapText="1"/>
    </xf>
    <xf numFmtId="0" fontId="4" fillId="3" borderId="26" xfId="0" applyNumberFormat="1" applyFont="1" applyFill="1" applyBorder="1" applyAlignment="1">
      <alignment horizontal="left" vertical="center" wrapText="1"/>
    </xf>
    <xf numFmtId="0" fontId="26" fillId="3" borderId="27" xfId="0" applyNumberFormat="1" applyFont="1" applyFill="1" applyBorder="1" applyAlignment="1">
      <alignment horizontal="center" vertical="center" wrapText="1"/>
    </xf>
    <xf numFmtId="1" fontId="4" fillId="3" borderId="28" xfId="0" applyNumberFormat="1" applyFont="1" applyFill="1" applyBorder="1" applyAlignment="1">
      <alignment horizontal="center" vertical="center" wrapText="1"/>
    </xf>
    <xf numFmtId="0" fontId="4" fillId="3" borderId="0" xfId="0" applyNumberFormat="1" applyFont="1" applyFill="1" applyBorder="1" applyAlignment="1">
      <alignment vertical="center" wrapText="1"/>
    </xf>
    <xf numFmtId="1" fontId="4" fillId="3" borderId="0" xfId="0" applyNumberFormat="1" applyFont="1" applyFill="1" applyBorder="1" applyAlignment="1">
      <alignment vertical="center" wrapText="1"/>
    </xf>
    <xf numFmtId="1" fontId="4" fillId="3" borderId="11" xfId="0" applyNumberFormat="1" applyFont="1" applyFill="1" applyBorder="1" applyAlignment="1">
      <alignment vertical="center" wrapText="1"/>
    </xf>
    <xf numFmtId="0" fontId="1" fillId="3" borderId="104" xfId="0" applyNumberFormat="1" applyFont="1" applyFill="1" applyBorder="1" applyAlignment="1">
      <alignment horizontal="left" vertical="center" wrapText="1"/>
    </xf>
    <xf numFmtId="3" fontId="1" fillId="0" borderId="20" xfId="0" applyNumberFormat="1" applyFont="1" applyFill="1" applyBorder="1" applyAlignment="1">
      <alignment horizontal="right" vertical="center" wrapText="1"/>
    </xf>
    <xf numFmtId="3" fontId="1" fillId="0" borderId="21" xfId="0" applyNumberFormat="1" applyFont="1" applyFill="1" applyBorder="1" applyAlignment="1">
      <alignment horizontal="right" vertical="center" wrapText="1"/>
    </xf>
    <xf numFmtId="3" fontId="1" fillId="6" borderId="22" xfId="0" applyNumberFormat="1" applyFont="1" applyFill="1" applyBorder="1" applyAlignment="1">
      <alignment horizontal="left" vertical="center" wrapText="1"/>
    </xf>
    <xf numFmtId="0" fontId="1" fillId="3" borderId="119" xfId="0" applyNumberFormat="1" applyFont="1" applyFill="1" applyBorder="1" applyAlignment="1">
      <alignment horizontal="left" vertical="center" wrapText="1"/>
    </xf>
    <xf numFmtId="3" fontId="1" fillId="0" borderId="23" xfId="0" applyNumberFormat="1" applyFont="1" applyFill="1" applyBorder="1" applyAlignment="1">
      <alignment horizontal="right" vertical="center" wrapText="1"/>
    </xf>
    <xf numFmtId="3" fontId="1" fillId="0" borderId="24" xfId="0" applyNumberFormat="1" applyFont="1" applyFill="1" applyBorder="1" applyAlignment="1">
      <alignment horizontal="right" vertical="center" wrapText="1"/>
    </xf>
    <xf numFmtId="3" fontId="1" fillId="0" borderId="24"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0" fontId="1" fillId="3" borderId="82" xfId="0" applyNumberFormat="1" applyFont="1" applyFill="1" applyBorder="1" applyAlignment="1">
      <alignment horizontal="left" vertical="center" wrapText="1"/>
    </xf>
    <xf numFmtId="3" fontId="1" fillId="0" borderId="26" xfId="0" applyNumberFormat="1" applyFont="1" applyFill="1" applyBorder="1" applyAlignment="1">
      <alignment horizontal="right" vertical="center" wrapText="1"/>
    </xf>
    <xf numFmtId="3" fontId="1" fillId="0" borderId="27" xfId="0" applyNumberFormat="1" applyFont="1" applyFill="1" applyBorder="1" applyAlignment="1">
      <alignment horizontal="right" vertical="center" wrapText="1"/>
    </xf>
    <xf numFmtId="3" fontId="1" fillId="0" borderId="28" xfId="0" applyNumberFormat="1" applyFont="1" applyFill="1" applyBorder="1" applyAlignment="1">
      <alignment horizontal="right" vertical="center" wrapText="1"/>
    </xf>
    <xf numFmtId="0" fontId="37" fillId="3" borderId="7" xfId="0" applyNumberFormat="1" applyFont="1" applyFill="1" applyBorder="1" applyAlignment="1">
      <alignment horizontal="left" vertical="center" wrapText="1"/>
    </xf>
    <xf numFmtId="3" fontId="1" fillId="0" borderId="47" xfId="0" applyNumberFormat="1" applyFont="1" applyFill="1" applyBorder="1" applyAlignment="1">
      <alignment horizontal="right" vertical="center" wrapText="1"/>
    </xf>
    <xf numFmtId="3" fontId="1" fillId="0" borderId="48" xfId="0" applyNumberFormat="1" applyFont="1" applyFill="1" applyBorder="1" applyAlignment="1">
      <alignment horizontal="right" vertical="center" wrapText="1"/>
    </xf>
    <xf numFmtId="3" fontId="1" fillId="0" borderId="79" xfId="0" applyNumberFormat="1" applyFont="1" applyFill="1" applyBorder="1" applyAlignment="1">
      <alignment horizontal="right" vertical="center" wrapText="1"/>
    </xf>
    <xf numFmtId="0" fontId="1" fillId="3" borderId="120" xfId="0" applyNumberFormat="1" applyFont="1" applyFill="1" applyBorder="1" applyAlignment="1">
      <alignment horizontal="left" vertical="center" wrapText="1"/>
    </xf>
    <xf numFmtId="0" fontId="4" fillId="3" borderId="2" xfId="0" applyNumberFormat="1" applyFont="1" applyFill="1" applyBorder="1" applyAlignment="1">
      <alignment vertical="center" wrapText="1"/>
    </xf>
    <xf numFmtId="1" fontId="4" fillId="3" borderId="2" xfId="0" applyNumberFormat="1" applyFont="1" applyFill="1" applyBorder="1" applyAlignment="1">
      <alignment vertical="center" wrapText="1"/>
    </xf>
    <xf numFmtId="1" fontId="4" fillId="3" borderId="2" xfId="0" applyNumberFormat="1" applyFont="1" applyFill="1" applyBorder="1" applyAlignment="1">
      <alignment vertical="center" wrapText="1"/>
    </xf>
    <xf numFmtId="1" fontId="4" fillId="3" borderId="3" xfId="0" applyNumberFormat="1" applyFont="1" applyFill="1" applyBorder="1" applyAlignment="1">
      <alignment vertical="center" wrapText="1"/>
    </xf>
    <xf numFmtId="0" fontId="4" fillId="3" borderId="104" xfId="0" applyNumberFormat="1" applyFont="1" applyFill="1" applyBorder="1" applyAlignment="1">
      <alignment horizontal="left" vertical="center" wrapText="1"/>
    </xf>
    <xf numFmtId="3" fontId="1" fillId="0" borderId="32" xfId="0" applyNumberFormat="1" applyFont="1" applyFill="1" applyBorder="1" applyAlignment="1">
      <alignment horizontal="right" vertical="center" wrapText="1"/>
    </xf>
    <xf numFmtId="3" fontId="1" fillId="0" borderId="114" xfId="0" applyNumberFormat="1" applyFont="1" applyFill="1" applyBorder="1" applyAlignment="1">
      <alignment horizontal="right" vertical="center" wrapText="1"/>
    </xf>
    <xf numFmtId="3" fontId="1" fillId="0" borderId="115" xfId="0" applyNumberFormat="1" applyFont="1" applyFill="1" applyBorder="1" applyAlignment="1">
      <alignment horizontal="right" vertical="center" wrapText="1"/>
    </xf>
    <xf numFmtId="0" fontId="4" fillId="3" borderId="107" xfId="0" applyNumberFormat="1" applyFont="1" applyFill="1" applyBorder="1" applyAlignment="1">
      <alignment horizontal="left" vertical="center" wrapText="1"/>
    </xf>
    <xf numFmtId="3" fontId="1" fillId="3" borderId="121" xfId="0" applyNumberFormat="1" applyFont="1" applyFill="1" applyBorder="1" applyAlignment="1">
      <alignment horizontal="left" vertical="center" wrapText="1"/>
    </xf>
    <xf numFmtId="3" fontId="1" fillId="0" borderId="121" xfId="0" applyNumberFormat="1" applyFont="1" applyFill="1" applyBorder="1" applyAlignment="1">
      <alignment horizontal="right" vertical="center" wrapText="1"/>
    </xf>
    <xf numFmtId="3" fontId="1" fillId="0" borderId="51" xfId="0" applyNumberFormat="1" applyFont="1" applyFill="1" applyBorder="1" applyAlignment="1">
      <alignment horizontal="right" vertical="center" wrapText="1"/>
    </xf>
    <xf numFmtId="3" fontId="1" fillId="0" borderId="122" xfId="0" applyNumberFormat="1" applyFont="1" applyFill="1" applyBorder="1" applyAlignment="1">
      <alignment horizontal="right" vertical="center" wrapText="1"/>
    </xf>
    <xf numFmtId="3" fontId="1" fillId="3" borderId="121" xfId="0" applyNumberFormat="1" applyFont="1" applyFill="1" applyBorder="1" applyAlignment="1">
      <alignment horizontal="left" vertical="center" wrapText="1" indent="4"/>
    </xf>
    <xf numFmtId="3" fontId="1" fillId="0" borderId="18" xfId="0" applyNumberFormat="1" applyFont="1" applyFill="1" applyBorder="1" applyAlignment="1">
      <alignment horizontal="right" vertical="center" wrapText="1"/>
    </xf>
    <xf numFmtId="3" fontId="4" fillId="3" borderId="121" xfId="0" applyNumberFormat="1" applyFont="1" applyFill="1" applyBorder="1" applyAlignment="1">
      <alignment horizontal="left" vertical="center" wrapText="1"/>
    </xf>
    <xf numFmtId="0" fontId="1" fillId="4" borderId="6" xfId="0" applyNumberFormat="1" applyFont="1" applyFill="1" applyBorder="1" applyAlignment="1">
      <alignment vertical="top" wrapText="1"/>
    </xf>
    <xf numFmtId="0" fontId="4" fillId="3" borderId="7" xfId="0" applyNumberFormat="1" applyFont="1" applyFill="1" applyBorder="1" applyAlignment="1">
      <alignment horizontal="left" vertical="center" wrapText="1"/>
    </xf>
    <xf numFmtId="3" fontId="1" fillId="0" borderId="48" xfId="0" applyNumberFormat="1" applyFont="1" applyFill="1" applyBorder="1" applyAlignment="1">
      <alignment horizontal="right" vertical="center" wrapText="1"/>
    </xf>
    <xf numFmtId="3" fontId="1" fillId="3" borderId="80" xfId="0" applyNumberFormat="1" applyFont="1" applyFill="1" applyBorder="1" applyAlignment="1">
      <alignment vertical="center" wrapText="1"/>
    </xf>
    <xf numFmtId="3" fontId="1" fillId="3" borderId="82" xfId="0" applyNumberFormat="1" applyFont="1" applyFill="1" applyBorder="1" applyAlignment="1">
      <alignment vertical="center" wrapText="1"/>
    </xf>
    <xf numFmtId="3" fontId="1" fillId="3" borderId="119" xfId="0" applyNumberFormat="1" applyFont="1" applyFill="1" applyBorder="1" applyAlignment="1">
      <alignment vertical="center" wrapText="1"/>
    </xf>
    <xf numFmtId="0" fontId="1" fillId="3" borderId="102" xfId="0" applyNumberFormat="1" applyFont="1" applyFill="1" applyBorder="1" applyAlignment="1">
      <alignment horizontal="left" vertical="center" wrapText="1"/>
    </xf>
    <xf numFmtId="0" fontId="1" fillId="3" borderId="123" xfId="0" applyNumberFormat="1" applyFont="1" applyFill="1" applyBorder="1" applyAlignment="1">
      <alignment horizontal="left" vertical="center" wrapText="1"/>
    </xf>
    <xf numFmtId="3" fontId="1" fillId="2" borderId="28" xfId="0" applyNumberFormat="1" applyFont="1" applyFill="1" applyBorder="1" applyAlignment="1">
      <alignment horizontal="right" vertical="center" wrapText="1"/>
    </xf>
    <xf numFmtId="0" fontId="4" fillId="3" borderId="80" xfId="0" applyNumberFormat="1" applyFont="1" applyFill="1" applyBorder="1" applyAlignment="1">
      <alignment horizontal="left" vertical="center" wrapText="1"/>
    </xf>
    <xf numFmtId="3" fontId="1" fillId="0" borderId="121" xfId="0" applyNumberFormat="1" applyFont="1" applyFill="1" applyBorder="1" applyAlignment="1">
      <alignment vertical="center" wrapText="1"/>
    </xf>
    <xf numFmtId="3" fontId="1" fillId="0" borderId="51" xfId="0" applyNumberFormat="1" applyFont="1" applyFill="1" applyBorder="1" applyAlignment="1">
      <alignment vertical="center" wrapText="1"/>
    </xf>
    <xf numFmtId="3" fontId="1" fillId="0" borderId="81" xfId="0" applyNumberFormat="1" applyFont="1" applyFill="1" applyBorder="1" applyAlignment="1">
      <alignment horizontal="right" vertical="center" wrapText="1"/>
    </xf>
    <xf numFmtId="0" fontId="4" fillId="3" borderId="82" xfId="0" applyNumberFormat="1" applyFont="1" applyFill="1" applyBorder="1" applyAlignment="1">
      <alignment horizontal="left" vertical="center" wrapText="1"/>
    </xf>
    <xf numFmtId="3" fontId="4" fillId="0" borderId="28" xfId="0" applyNumberFormat="1" applyFont="1" applyFill="1" applyBorder="1" applyAlignment="1">
      <alignment horizontal="right" vertical="center" wrapText="1"/>
    </xf>
    <xf numFmtId="0" fontId="4" fillId="4" borderId="8" xfId="0" applyNumberFormat="1" applyFont="1" applyFill="1" applyBorder="1" applyAlignment="1">
      <alignment vertical="top" wrapText="1"/>
    </xf>
    <xf numFmtId="165" fontId="1" fillId="0" borderId="0" xfId="0" applyNumberFormat="1" applyFont="1" applyFill="1" applyBorder="1" applyAlignment="1">
      <alignment horizontal="right" vertical="center"/>
    </xf>
    <xf numFmtId="1" fontId="1" fillId="0" borderId="0" xfId="0" applyNumberFormat="1" applyFont="1" applyFill="1" applyBorder="1" applyAlignment="1">
      <alignment horizontal="right" vertical="center"/>
    </xf>
    <xf numFmtId="1" fontId="1" fillId="0" borderId="0" xfId="0" applyNumberFormat="1" applyFont="1" applyFill="1" applyBorder="1" applyAlignment="1">
      <alignment vertical="center"/>
    </xf>
    <xf numFmtId="0" fontId="10" fillId="0" borderId="0" xfId="0" applyNumberFormat="1" applyFont="1" applyFill="1" applyBorder="1" applyAlignment="1">
      <alignment vertical="center" wrapText="1"/>
    </xf>
    <xf numFmtId="165" fontId="35" fillId="0" borderId="0" xfId="0" applyNumberFormat="1" applyFont="1" applyFill="1" applyBorder="1" applyAlignment="1">
      <alignment horizontal="right" vertical="center"/>
    </xf>
    <xf numFmtId="0" fontId="10" fillId="0" borderId="0" xfId="0" applyNumberFormat="1" applyFont="1" applyFill="1" applyBorder="1" applyAlignment="1">
      <alignment vertical="center"/>
    </xf>
    <xf numFmtId="1" fontId="10" fillId="0" borderId="0" xfId="0" applyNumberFormat="1" applyFont="1" applyFill="1" applyBorder="1" applyAlignment="1">
      <alignment horizontal="right" vertical="center"/>
    </xf>
    <xf numFmtId="1" fontId="10" fillId="0" borderId="0" xfId="0" applyNumberFormat="1" applyFont="1" applyFill="1" applyBorder="1" applyAlignment="1">
      <alignment vertical="center"/>
    </xf>
    <xf numFmtId="1" fontId="35" fillId="0" borderId="0" xfId="0" applyNumberFormat="1" applyFont="1" applyFill="1" applyBorder="1" applyAlignment="1">
      <alignment horizontal="right" vertical="center"/>
    </xf>
    <xf numFmtId="1" fontId="7" fillId="0" borderId="0" xfId="0" applyNumberFormat="1" applyFont="1" applyFill="1" applyBorder="1" applyAlignment="1">
      <alignment vertical="center"/>
    </xf>
    <xf numFmtId="0" fontId="36" fillId="3" borderId="104" xfId="0" applyNumberFormat="1" applyFont="1" applyFill="1" applyBorder="1" applyAlignment="1">
      <alignment horizontal="center" vertical="center" wrapText="1"/>
    </xf>
    <xf numFmtId="0" fontId="4" fillId="3" borderId="20" xfId="0" applyNumberFormat="1" applyFont="1" applyFill="1" applyBorder="1" applyAlignment="1">
      <alignment horizontal="center" vertical="center" wrapText="1"/>
    </xf>
    <xf numFmtId="0" fontId="26" fillId="3" borderId="26" xfId="0" applyNumberFormat="1" applyFont="1" applyFill="1" applyBorder="1" applyAlignment="1">
      <alignment horizontal="center" vertical="center" wrapText="1"/>
    </xf>
    <xf numFmtId="3" fontId="1" fillId="6" borderId="22" xfId="0" applyNumberFormat="1" applyFont="1" applyFill="1" applyBorder="1" applyAlignment="1">
      <alignment horizontal="left" vertical="center" wrapText="1"/>
    </xf>
    <xf numFmtId="3" fontId="1" fillId="0" borderId="24"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3" fontId="1" fillId="0" borderId="29" xfId="0" applyNumberFormat="1" applyFont="1" applyFill="1" applyBorder="1" applyAlignment="1">
      <alignment horizontal="right" vertical="center" wrapText="1"/>
    </xf>
    <xf numFmtId="3" fontId="1" fillId="0" borderId="30" xfId="0" applyNumberFormat="1" applyFont="1" applyFill="1" applyBorder="1" applyAlignment="1">
      <alignment horizontal="right" vertical="center" wrapText="1"/>
    </xf>
    <xf numFmtId="3" fontId="1" fillId="0" borderId="31" xfId="0" applyNumberFormat="1" applyFont="1" applyFill="1" applyBorder="1" applyAlignment="1">
      <alignment horizontal="right" vertical="center" wrapText="1"/>
    </xf>
    <xf numFmtId="3" fontId="1" fillId="0" borderId="79" xfId="0" applyNumberFormat="1" applyFont="1" applyFill="1" applyBorder="1" applyAlignment="1">
      <alignment horizontal="right" vertical="center" wrapText="1"/>
    </xf>
    <xf numFmtId="1" fontId="4" fillId="3" borderId="2" xfId="0" applyNumberFormat="1" applyFont="1" applyFill="1" applyBorder="1" applyAlignment="1">
      <alignment vertical="center" wrapText="1"/>
    </xf>
    <xf numFmtId="1" fontId="4" fillId="3" borderId="3" xfId="0" applyNumberFormat="1" applyFont="1" applyFill="1" applyBorder="1" applyAlignment="1">
      <alignment vertical="center" wrapText="1"/>
    </xf>
    <xf numFmtId="3" fontId="1" fillId="0" borderId="22" xfId="0" applyNumberFormat="1" applyFont="1" applyFill="1" applyBorder="1" applyAlignment="1">
      <alignment horizontal="right" vertical="center" wrapText="1"/>
    </xf>
    <xf numFmtId="3" fontId="1" fillId="0" borderId="28" xfId="0" applyNumberFormat="1" applyFont="1" applyFill="1" applyBorder="1" applyAlignment="1">
      <alignment horizontal="right" vertical="center" wrapText="1"/>
    </xf>
    <xf numFmtId="3" fontId="1" fillId="0" borderId="122" xfId="0" applyNumberFormat="1" applyFont="1" applyFill="1" applyBorder="1" applyAlignment="1">
      <alignment horizontal="right" vertical="center" wrapText="1"/>
    </xf>
    <xf numFmtId="3" fontId="1" fillId="0" borderId="18" xfId="0" applyNumberFormat="1" applyFont="1" applyFill="1" applyBorder="1" applyAlignment="1">
      <alignment horizontal="right" vertical="center" wrapText="1"/>
    </xf>
    <xf numFmtId="3" fontId="1" fillId="0" borderId="33" xfId="0" applyNumberFormat="1" applyFont="1" applyFill="1" applyBorder="1" applyAlignment="1">
      <alignment horizontal="right" vertical="center" wrapText="1"/>
    </xf>
    <xf numFmtId="3" fontId="1" fillId="0" borderId="86" xfId="0" applyNumberFormat="1" applyFont="1" applyFill="1" applyBorder="1" applyAlignment="1">
      <alignment horizontal="right" vertical="center" wrapText="1"/>
    </xf>
    <xf numFmtId="3" fontId="1" fillId="0" borderId="86" xfId="0" applyNumberFormat="1" applyFont="1" applyFill="1" applyBorder="1" applyAlignment="1">
      <alignment horizontal="right" vertical="center" wrapText="1"/>
    </xf>
    <xf numFmtId="3" fontId="1" fillId="0" borderId="48" xfId="0" applyNumberFormat="1" applyFont="1" applyFill="1" applyBorder="1" applyAlignment="1">
      <alignment horizontal="right" vertical="center" wrapText="1"/>
    </xf>
    <xf numFmtId="3" fontId="1" fillId="0" borderId="81" xfId="0" applyNumberFormat="1" applyFont="1" applyFill="1" applyBorder="1" applyAlignment="1">
      <alignment horizontal="right" vertical="center" wrapText="1"/>
    </xf>
    <xf numFmtId="3" fontId="4" fillId="0" borderId="28" xfId="0" applyNumberFormat="1" applyFont="1" applyFill="1" applyBorder="1" applyAlignment="1">
      <alignment horizontal="right" vertical="center" wrapText="1"/>
    </xf>
    <xf numFmtId="0" fontId="13" fillId="3" borderId="0" xfId="0" applyNumberFormat="1" applyFont="1" applyFill="1" applyBorder="1" applyAlignment="1">
      <alignment vertical="center"/>
    </xf>
    <xf numFmtId="0" fontId="36" fillId="3" borderId="104" xfId="0" applyNumberFormat="1" applyFont="1" applyFill="1" applyBorder="1" applyAlignment="1">
      <alignment vertical="center" wrapText="1"/>
    </xf>
    <xf numFmtId="0" fontId="36" fillId="3" borderId="22" xfId="0" applyNumberFormat="1" applyFont="1" applyFill="1" applyBorder="1" applyAlignment="1">
      <alignment horizontal="center" vertical="center" wrapText="1"/>
    </xf>
    <xf numFmtId="0" fontId="36" fillId="3" borderId="107" xfId="0" applyNumberFormat="1" applyFont="1" applyFill="1" applyBorder="1" applyAlignment="1">
      <alignment vertical="center" wrapText="1"/>
    </xf>
    <xf numFmtId="0" fontId="36" fillId="3" borderId="26" xfId="0" applyNumberFormat="1" applyFont="1" applyFill="1" applyBorder="1" applyAlignment="1">
      <alignment horizontal="center" vertical="center" wrapText="1"/>
    </xf>
    <xf numFmtId="0" fontId="36" fillId="3" borderId="28" xfId="0" applyNumberFormat="1" applyFont="1" applyFill="1" applyBorder="1" applyAlignment="1">
      <alignment horizontal="center" vertical="center" wrapText="1"/>
    </xf>
    <xf numFmtId="0" fontId="1" fillId="4" borderId="3" xfId="0" applyNumberFormat="1" applyFont="1" applyFill="1" applyBorder="1" applyAlignment="1">
      <alignment vertical="top" wrapText="1"/>
    </xf>
    <xf numFmtId="3" fontId="20" fillId="3" borderId="4" xfId="0" applyNumberFormat="1" applyFont="1" applyFill="1" applyBorder="1" applyAlignment="1">
      <alignment vertical="center" wrapText="1"/>
    </xf>
    <xf numFmtId="3" fontId="20" fillId="0" borderId="47" xfId="0" applyNumberFormat="1" applyFont="1" applyFill="1" applyBorder="1" applyAlignment="1">
      <alignment horizontal="right" vertical="center" wrapText="1"/>
    </xf>
    <xf numFmtId="3" fontId="20" fillId="0" borderId="79" xfId="0" applyNumberFormat="1" applyFont="1" applyFill="1" applyBorder="1" applyAlignment="1">
      <alignment horizontal="right" vertical="center" wrapText="1"/>
    </xf>
    <xf numFmtId="3" fontId="20" fillId="3" borderId="10" xfId="0" applyNumberFormat="1" applyFont="1" applyFill="1" applyBorder="1" applyAlignment="1">
      <alignment vertical="center" wrapText="1"/>
    </xf>
    <xf numFmtId="3" fontId="1" fillId="0" borderId="124" xfId="0" applyNumberFormat="1" applyFont="1" applyFill="1" applyBorder="1" applyAlignment="1">
      <alignment horizontal="right" vertical="center" wrapText="1"/>
    </xf>
    <xf numFmtId="3" fontId="20" fillId="3" borderId="82" xfId="0" applyNumberFormat="1" applyFont="1" applyFill="1" applyBorder="1" applyAlignment="1">
      <alignment vertical="center" wrapText="1"/>
    </xf>
    <xf numFmtId="3" fontId="20" fillId="0" borderId="23" xfId="0" applyNumberFormat="1" applyFont="1" applyFill="1" applyBorder="1" applyAlignment="1">
      <alignment horizontal="right" vertical="center" wrapText="1"/>
    </xf>
    <xf numFmtId="3" fontId="20" fillId="0" borderId="25" xfId="0" applyNumberFormat="1" applyFont="1" applyFill="1" applyBorder="1" applyAlignment="1">
      <alignment horizontal="right" vertical="center" wrapText="1"/>
    </xf>
    <xf numFmtId="0" fontId="38" fillId="3" borderId="4" xfId="0" applyNumberFormat="1" applyFont="1" applyFill="1" applyBorder="1" applyAlignment="1">
      <alignment horizontal="left" vertical="center" wrapText="1"/>
    </xf>
    <xf numFmtId="3" fontId="20" fillId="0" borderId="33" xfId="0" applyNumberFormat="1" applyFont="1" applyFill="1" applyBorder="1" applyAlignment="1">
      <alignment horizontal="right" vertical="center" wrapText="1"/>
    </xf>
    <xf numFmtId="3" fontId="20" fillId="0" borderId="125" xfId="0" applyNumberFormat="1" applyFont="1" applyFill="1" applyBorder="1" applyAlignment="1">
      <alignment horizontal="right" vertical="center" wrapText="1"/>
    </xf>
    <xf numFmtId="3" fontId="20" fillId="0" borderId="33" xfId="0" applyNumberFormat="1" applyFont="1" applyFill="1" applyBorder="1" applyAlignment="1">
      <alignment vertical="center" wrapText="1"/>
    </xf>
    <xf numFmtId="3" fontId="20" fillId="0" borderId="86" xfId="0" applyNumberFormat="1" applyFont="1" applyFill="1" applyBorder="1" applyAlignment="1">
      <alignment horizontal="right" vertical="center" wrapText="1"/>
    </xf>
    <xf numFmtId="3" fontId="36" fillId="3" borderId="1" xfId="0" applyNumberFormat="1" applyFont="1" applyFill="1" applyBorder="1" applyAlignment="1">
      <alignment vertical="center" wrapText="1"/>
    </xf>
    <xf numFmtId="3" fontId="20" fillId="0" borderId="8" xfId="0" applyNumberFormat="1" applyFont="1" applyFill="1" applyBorder="1" applyAlignment="1">
      <alignment horizontal="right" vertical="center" wrapText="1"/>
    </xf>
    <xf numFmtId="3" fontId="38" fillId="3" borderId="7" xfId="0" applyNumberFormat="1" applyFont="1" applyFill="1" applyBorder="1" applyAlignment="1">
      <alignment vertical="center" wrapText="1"/>
    </xf>
    <xf numFmtId="3" fontId="20" fillId="0" borderId="126" xfId="0" applyNumberFormat="1" applyFont="1" applyFill="1" applyBorder="1" applyAlignment="1">
      <alignment horizontal="right" vertical="center" wrapText="1"/>
    </xf>
    <xf numFmtId="3" fontId="20" fillId="0" borderId="11" xfId="0" applyNumberFormat="1" applyFont="1" applyFill="1" applyBorder="1" applyAlignment="1">
      <alignment horizontal="right" vertical="center" wrapText="1"/>
    </xf>
    <xf numFmtId="3" fontId="1" fillId="8" borderId="104" xfId="0" applyNumberFormat="1" applyFont="1" applyFill="1" applyBorder="1" applyAlignment="1">
      <alignment horizontal="left" vertical="center" wrapText="1"/>
    </xf>
    <xf numFmtId="3" fontId="20" fillId="0" borderId="20" xfId="0" applyNumberFormat="1" applyFont="1" applyFill="1" applyBorder="1" applyAlignment="1">
      <alignment horizontal="right" vertical="center" wrapText="1"/>
    </xf>
    <xf numFmtId="3" fontId="20" fillId="0" borderId="17" xfId="0" applyNumberFormat="1" applyFont="1" applyFill="1" applyBorder="1" applyAlignment="1">
      <alignment horizontal="right" vertical="center" wrapText="1"/>
    </xf>
    <xf numFmtId="3" fontId="1" fillId="3" borderId="82" xfId="0" applyNumberFormat="1" applyFont="1" applyFill="1" applyBorder="1" applyAlignment="1">
      <alignment horizontal="left" vertical="center" wrapText="1" indent="4"/>
    </xf>
    <xf numFmtId="3" fontId="1" fillId="8" borderId="82" xfId="0" applyNumberFormat="1" applyFont="1" applyFill="1" applyBorder="1" applyAlignment="1">
      <alignment horizontal="left" vertical="center" wrapText="1"/>
    </xf>
    <xf numFmtId="3" fontId="20" fillId="0" borderId="18" xfId="0" applyNumberFormat="1" applyFont="1" applyFill="1" applyBorder="1" applyAlignment="1">
      <alignment horizontal="right" vertical="center" wrapText="1"/>
    </xf>
    <xf numFmtId="3" fontId="1" fillId="3" borderId="82" xfId="0" applyNumberFormat="1" applyFont="1" applyFill="1" applyBorder="1" applyAlignment="1">
      <alignment horizontal="left" vertical="center" wrapText="1"/>
    </xf>
    <xf numFmtId="3" fontId="4" fillId="8" borderId="82" xfId="0" applyNumberFormat="1" applyFont="1" applyFill="1" applyBorder="1" applyAlignment="1">
      <alignment horizontal="left" vertical="center" wrapText="1"/>
    </xf>
    <xf numFmtId="3" fontId="20" fillId="0" borderId="29" xfId="0" applyNumberFormat="1" applyFont="1" applyFill="1" applyBorder="1" applyAlignment="1">
      <alignment horizontal="right" vertical="center" wrapText="1"/>
    </xf>
    <xf numFmtId="3" fontId="20" fillId="0" borderId="31" xfId="0" applyNumberFormat="1" applyFont="1" applyFill="1" applyBorder="1" applyAlignment="1">
      <alignment horizontal="right" vertical="center" wrapText="1"/>
    </xf>
    <xf numFmtId="3" fontId="20" fillId="0" borderId="19" xfId="0" applyNumberFormat="1" applyFont="1" applyFill="1" applyBorder="1" applyAlignment="1">
      <alignment horizontal="right" vertical="center" wrapText="1"/>
    </xf>
    <xf numFmtId="3" fontId="1" fillId="3" borderId="107" xfId="0" applyNumberFormat="1" applyFont="1" applyFill="1" applyBorder="1" applyAlignment="1">
      <alignment horizontal="left" vertical="center" wrapText="1" indent="4"/>
    </xf>
    <xf numFmtId="3" fontId="20" fillId="0" borderId="26" xfId="0" applyNumberFormat="1" applyFont="1" applyFill="1" applyBorder="1" applyAlignment="1">
      <alignment horizontal="right" vertical="center" wrapText="1"/>
    </xf>
    <xf numFmtId="3" fontId="20" fillId="0" borderId="28" xfId="0" applyNumberFormat="1" applyFont="1" applyFill="1" applyBorder="1" applyAlignment="1">
      <alignment horizontal="right" vertical="center" wrapText="1"/>
    </xf>
    <xf numFmtId="3" fontId="36" fillId="3" borderId="7" xfId="0" applyNumberFormat="1" applyFont="1" applyFill="1" applyBorder="1" applyAlignment="1">
      <alignment vertical="center" wrapText="1"/>
    </xf>
    <xf numFmtId="3" fontId="20" fillId="0" borderId="121" xfId="0" applyNumberFormat="1" applyFont="1" applyFill="1" applyBorder="1" applyAlignment="1">
      <alignment horizontal="right" vertical="center" wrapText="1"/>
    </xf>
    <xf numFmtId="3" fontId="20" fillId="0" borderId="122"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3" fontId="20" fillId="0" borderId="6" xfId="0" applyNumberFormat="1" applyFont="1" applyFill="1" applyBorder="1" applyAlignment="1">
      <alignment horizontal="right" vertical="center" wrapText="1"/>
    </xf>
    <xf numFmtId="3" fontId="38" fillId="3" borderId="4" xfId="0" applyNumberFormat="1" applyFont="1" applyFill="1" applyBorder="1" applyAlignment="1">
      <alignment vertical="center" wrapText="1"/>
    </xf>
    <xf numFmtId="3" fontId="39" fillId="3" borderId="4" xfId="0" applyNumberFormat="1" applyFont="1" applyFill="1" applyBorder="1" applyAlignment="1">
      <alignment vertical="center" wrapText="1"/>
    </xf>
    <xf numFmtId="3" fontId="36" fillId="3" borderId="4" xfId="0" applyNumberFormat="1" applyFont="1" applyFill="1" applyBorder="1" applyAlignment="1">
      <alignment vertical="center" wrapText="1"/>
    </xf>
    <xf numFmtId="0" fontId="20" fillId="3" borderId="10" xfId="0" applyNumberFormat="1" applyFont="1" applyFill="1" applyBorder="1" applyAlignment="1">
      <alignment vertical="center"/>
    </xf>
    <xf numFmtId="0" fontId="20" fillId="3" borderId="11" xfId="0" applyNumberFormat="1" applyFont="1" applyFill="1" applyBorder="1" applyAlignment="1">
      <alignment vertical="center"/>
    </xf>
    <xf numFmtId="0" fontId="36" fillId="3" borderId="7" xfId="0" applyNumberFormat="1" applyFont="1" applyFill="1" applyBorder="1" applyAlignment="1">
      <alignment vertical="center"/>
    </xf>
    <xf numFmtId="0" fontId="20" fillId="3" borderId="7" xfId="0" applyNumberFormat="1" applyFont="1" applyFill="1" applyBorder="1" applyAlignment="1">
      <alignment vertical="center"/>
    </xf>
    <xf numFmtId="0" fontId="20" fillId="3" borderId="8" xfId="0" applyNumberFormat="1" applyFont="1" applyFill="1" applyBorder="1" applyAlignment="1">
      <alignment vertical="center"/>
    </xf>
    <xf numFmtId="0" fontId="39" fillId="3" borderId="7" xfId="0" applyNumberFormat="1" applyFont="1" applyFill="1" applyBorder="1" applyAlignment="1">
      <alignment horizontal="left" vertical="center"/>
    </xf>
    <xf numFmtId="0" fontId="40" fillId="3" borderId="7" xfId="0" applyNumberFormat="1" applyFont="1" applyFill="1" applyBorder="1" applyAlignment="1">
      <alignment vertical="center" textRotation="90"/>
    </xf>
    <xf numFmtId="0" fontId="40" fillId="3" borderId="4" xfId="0" applyNumberFormat="1" applyFont="1" applyFill="1" applyBorder="1" applyAlignment="1">
      <alignment vertical="center" textRotation="90"/>
    </xf>
    <xf numFmtId="0" fontId="20" fillId="0" borderId="0" xfId="0" applyNumberFormat="1" applyFont="1" applyFill="1" applyBorder="1" applyAlignment="1">
      <alignment vertical="center"/>
    </xf>
    <xf numFmtId="0" fontId="7" fillId="3" borderId="0" xfId="0" applyNumberFormat="1" applyFont="1" applyFill="1" applyBorder="1" applyAlignment="1"/>
    <xf numFmtId="0" fontId="24" fillId="3" borderId="7" xfId="0" applyNumberFormat="1" applyFont="1" applyFill="1" applyBorder="1" applyAlignment="1">
      <alignment horizontal="left" vertical="center" wrapText="1"/>
    </xf>
    <xf numFmtId="0" fontId="24" fillId="3" borderId="16" xfId="0" applyNumberFormat="1" applyFont="1" applyFill="1" applyBorder="1" applyAlignment="1">
      <alignment horizontal="left" vertical="center" wrapText="1"/>
    </xf>
    <xf numFmtId="0" fontId="24" fillId="3" borderId="15" xfId="0" applyNumberFormat="1" applyFont="1" applyFill="1" applyBorder="1" applyAlignment="1">
      <alignment horizontal="left" vertical="center" wrapText="1"/>
    </xf>
    <xf numFmtId="0" fontId="4" fillId="3" borderId="6" xfId="0" applyNumberFormat="1" applyFont="1" applyFill="1" applyBorder="1" applyAlignment="1">
      <alignment horizontal="left" vertical="center" wrapText="1"/>
    </xf>
    <xf numFmtId="3" fontId="1" fillId="0" borderId="6" xfId="0" applyNumberFormat="1" applyFont="1" applyFill="1" applyBorder="1" applyAlignment="1">
      <alignment horizontal="right" vertical="center" wrapText="1"/>
    </xf>
    <xf numFmtId="3" fontId="1" fillId="0" borderId="5" xfId="0" applyNumberFormat="1" applyFont="1" applyFill="1" applyBorder="1" applyAlignment="1">
      <alignment horizontal="right" vertical="center" wrapText="1"/>
    </xf>
    <xf numFmtId="3" fontId="1" fillId="0" borderId="12" xfId="0" applyNumberFormat="1" applyFont="1" applyFill="1" applyBorder="1" applyAlignment="1">
      <alignment horizontal="right" vertical="center" wrapText="1"/>
    </xf>
    <xf numFmtId="0" fontId="24" fillId="3" borderId="6" xfId="0" applyNumberFormat="1" applyFont="1" applyFill="1" applyBorder="1" applyAlignment="1">
      <alignment horizontal="left" vertical="center" wrapText="1"/>
    </xf>
    <xf numFmtId="3" fontId="1" fillId="0" borderId="15" xfId="0" applyNumberFormat="1" applyFont="1" applyFill="1" applyBorder="1" applyAlignment="1">
      <alignment horizontal="right" vertical="center" wrapText="1"/>
    </xf>
    <xf numFmtId="0" fontId="7" fillId="3" borderId="6" xfId="0" applyNumberFormat="1" applyFont="1" applyFill="1" applyBorder="1" applyAlignment="1">
      <alignment horizontal="left" vertical="center" wrapText="1"/>
    </xf>
    <xf numFmtId="3" fontId="1" fillId="0" borderId="0" xfId="0" applyNumberFormat="1" applyFont="1" applyFill="1" applyBorder="1" applyAlignment="1">
      <alignment horizontal="right" vertical="center" wrapText="1"/>
    </xf>
    <xf numFmtId="3" fontId="1" fillId="0" borderId="14" xfId="0" applyNumberFormat="1" applyFont="1" applyFill="1" applyBorder="1" applyAlignment="1">
      <alignment horizontal="right" vertical="center" wrapText="1"/>
    </xf>
    <xf numFmtId="3" fontId="4" fillId="0" borderId="5" xfId="0" applyNumberFormat="1" applyFont="1" applyFill="1" applyBorder="1" applyAlignment="1">
      <alignment horizontal="right" vertical="center" wrapText="1"/>
    </xf>
    <xf numFmtId="3" fontId="4" fillId="0" borderId="12" xfId="0" applyNumberFormat="1" applyFont="1" applyFill="1" applyBorder="1" applyAlignment="1">
      <alignment horizontal="right" vertical="center" wrapText="1"/>
    </xf>
    <xf numFmtId="0" fontId="1" fillId="3" borderId="0" xfId="0" applyNumberFormat="1" applyFont="1" applyFill="1" applyBorder="1" applyAlignment="1"/>
    <xf numFmtId="0" fontId="2" fillId="5" borderId="8" xfId="0" applyNumberFormat="1" applyFont="1" applyFill="1" applyBorder="1" applyAlignment="1">
      <alignment horizontal="center" vertical="center"/>
    </xf>
    <xf numFmtId="0" fontId="1" fillId="3" borderId="4" xfId="0" applyNumberFormat="1" applyFont="1" applyFill="1" applyBorder="1" applyAlignment="1">
      <alignment vertical="center"/>
    </xf>
    <xf numFmtId="0" fontId="1" fillId="3" borderId="6" xfId="0" applyNumberFormat="1" applyFont="1" applyFill="1" applyBorder="1" applyAlignment="1">
      <alignment vertical="center"/>
    </xf>
    <xf numFmtId="0" fontId="24" fillId="5" borderId="0" xfId="0" applyNumberFormat="1" applyFont="1" applyFill="1" applyBorder="1" applyAlignment="1">
      <alignment horizontal="center" vertical="center" wrapText="1"/>
    </xf>
    <xf numFmtId="0" fontId="1" fillId="2" borderId="12" xfId="0" applyNumberFormat="1" applyFont="1" applyFill="1" applyBorder="1" applyAlignment="1">
      <alignment horizontal="center" vertical="center" wrapText="1"/>
    </xf>
    <xf numFmtId="0" fontId="40" fillId="3" borderId="0" xfId="0" applyNumberFormat="1" applyFont="1" applyFill="1" applyBorder="1" applyAlignment="1">
      <alignment vertical="center" textRotation="90"/>
    </xf>
    <xf numFmtId="0" fontId="9" fillId="3" borderId="127" xfId="0" applyNumberFormat="1" applyFont="1" applyFill="1" applyBorder="1" applyAlignment="1">
      <alignment horizontal="center" vertical="center" wrapText="1"/>
    </xf>
    <xf numFmtId="0" fontId="9" fillId="3" borderId="12" xfId="0" applyNumberFormat="1" applyFont="1" applyFill="1" applyBorder="1" applyAlignment="1">
      <alignment horizontal="center" vertical="center" wrapText="1"/>
    </xf>
    <xf numFmtId="0" fontId="4" fillId="0" borderId="128" xfId="0" applyNumberFormat="1" applyFont="1" applyFill="1" applyBorder="1" applyAlignment="1">
      <alignment horizontal="justify" vertical="center" wrapText="1"/>
    </xf>
    <xf numFmtId="0" fontId="1" fillId="0" borderId="6" xfId="0" applyNumberFormat="1" applyFont="1" applyFill="1" applyBorder="1" applyAlignment="1">
      <alignment horizontal="justify" vertical="center" wrapText="1"/>
    </xf>
    <xf numFmtId="0" fontId="4" fillId="3" borderId="0" xfId="0" applyNumberFormat="1" applyFont="1" applyFill="1" applyBorder="1" applyAlignment="1">
      <alignment horizontal="left" vertical="center"/>
    </xf>
    <xf numFmtId="0" fontId="4" fillId="3" borderId="0" xfId="0" applyNumberFormat="1" applyFont="1" applyFill="1" applyBorder="1" applyAlignment="1">
      <alignment horizontal="center" vertical="center"/>
    </xf>
    <xf numFmtId="0" fontId="1" fillId="3" borderId="0" xfId="0" applyNumberFormat="1" applyFont="1" applyFill="1" applyBorder="1" applyAlignment="1">
      <alignment vertical="center" wrapText="1"/>
    </xf>
    <xf numFmtId="0" fontId="4" fillId="3" borderId="20" xfId="0" applyNumberFormat="1" applyFont="1" applyFill="1" applyBorder="1" applyAlignment="1">
      <alignment horizontal="center" vertical="center"/>
    </xf>
    <xf numFmtId="0" fontId="4" fillId="3" borderId="23" xfId="0" applyNumberFormat="1" applyFont="1" applyFill="1" applyBorder="1" applyAlignment="1">
      <alignment horizontal="center" vertical="center"/>
    </xf>
    <xf numFmtId="0" fontId="10" fillId="3" borderId="24" xfId="0" applyNumberFormat="1" applyFont="1" applyFill="1" applyBorder="1" applyAlignment="1">
      <alignment horizontal="center" vertical="center" wrapText="1"/>
    </xf>
    <xf numFmtId="0" fontId="20" fillId="3" borderId="24" xfId="0" applyNumberFormat="1" applyFont="1" applyFill="1" applyBorder="1" applyAlignment="1">
      <alignment horizontal="center" vertical="center" wrapText="1"/>
    </xf>
    <xf numFmtId="0" fontId="20" fillId="3" borderId="25" xfId="0" applyNumberFormat="1" applyFont="1" applyFill="1" applyBorder="1" applyAlignment="1">
      <alignment horizontal="center" vertical="center" wrapText="1"/>
    </xf>
    <xf numFmtId="0" fontId="4" fillId="3" borderId="24" xfId="0" applyNumberFormat="1" applyFont="1" applyFill="1" applyBorder="1" applyAlignment="1">
      <alignment vertical="center" wrapText="1"/>
    </xf>
    <xf numFmtId="0" fontId="20" fillId="3" borderId="24" xfId="0" applyNumberFormat="1" applyFont="1" applyFill="1" applyBorder="1" applyAlignment="1">
      <alignment vertical="center" wrapText="1"/>
    </xf>
    <xf numFmtId="0" fontId="36" fillId="9" borderId="24" xfId="0" applyNumberFormat="1" applyFont="1" applyFill="1" applyBorder="1" applyAlignment="1">
      <alignment vertical="center" wrapText="1"/>
    </xf>
    <xf numFmtId="0" fontId="36" fillId="9" borderId="25" xfId="0" applyNumberFormat="1" applyFont="1" applyFill="1" applyBorder="1" applyAlignment="1">
      <alignment vertical="center" wrapText="1"/>
    </xf>
    <xf numFmtId="0" fontId="1" fillId="3" borderId="24" xfId="0" applyNumberFormat="1" applyFont="1" applyFill="1" applyBorder="1" applyAlignment="1">
      <alignment vertical="center" wrapText="1"/>
    </xf>
    <xf numFmtId="0" fontId="20" fillId="3" borderId="25" xfId="0" applyNumberFormat="1" applyFont="1" applyFill="1" applyBorder="1" applyAlignment="1">
      <alignment vertical="center" wrapText="1"/>
    </xf>
    <xf numFmtId="0" fontId="20" fillId="9" borderId="24" xfId="0" applyNumberFormat="1" applyFont="1" applyFill="1" applyBorder="1" applyAlignment="1">
      <alignment vertical="center" wrapText="1"/>
    </xf>
    <xf numFmtId="0" fontId="1" fillId="9" borderId="25" xfId="0" applyNumberFormat="1" applyFont="1" applyFill="1" applyBorder="1" applyAlignment="1">
      <alignment vertical="center" wrapText="1"/>
    </xf>
    <xf numFmtId="0" fontId="4" fillId="3" borderId="26" xfId="0" applyNumberFormat="1" applyFont="1" applyFill="1" applyBorder="1" applyAlignment="1">
      <alignment horizontal="center" vertical="center"/>
    </xf>
    <xf numFmtId="0" fontId="20" fillId="9" borderId="27" xfId="0" applyNumberFormat="1" applyFont="1" applyFill="1" applyBorder="1" applyAlignment="1">
      <alignment vertical="center" wrapText="1"/>
    </xf>
    <xf numFmtId="0" fontId="20" fillId="3" borderId="27" xfId="0" applyNumberFormat="1" applyFont="1" applyFill="1" applyBorder="1" applyAlignment="1">
      <alignment vertical="center" wrapText="1"/>
    </xf>
    <xf numFmtId="0" fontId="20" fillId="3" borderId="28" xfId="0" applyNumberFormat="1" applyFont="1" applyFill="1" applyBorder="1" applyAlignment="1">
      <alignment vertical="center" wrapText="1"/>
    </xf>
    <xf numFmtId="3" fontId="1" fillId="0" borderId="9" xfId="0" applyNumberFormat="1" applyFont="1" applyFill="1" applyBorder="1" applyAlignment="1">
      <alignment horizontal="right" vertical="center" wrapText="1"/>
    </xf>
    <xf numFmtId="3" fontId="1" fillId="3" borderId="129" xfId="0" applyNumberFormat="1" applyFont="1" applyFill="1" applyBorder="1" applyAlignment="1">
      <alignment horizontal="left" vertical="center" wrapText="1" indent="4"/>
    </xf>
    <xf numFmtId="3" fontId="70" fillId="3" borderId="82" xfId="0" applyNumberFormat="1" applyFont="1" applyFill="1" applyBorder="1" applyAlignment="1">
      <alignment vertical="center" wrapText="1"/>
    </xf>
    <xf numFmtId="3" fontId="1" fillId="3" borderId="98" xfId="0" applyNumberFormat="1" applyFont="1" applyFill="1" applyBorder="1" applyAlignment="1">
      <alignment horizontal="left" vertical="center" wrapText="1"/>
    </xf>
    <xf numFmtId="3" fontId="70" fillId="3" borderId="121" xfId="0" applyNumberFormat="1" applyFont="1" applyFill="1" applyBorder="1" applyAlignment="1">
      <alignment horizontal="left" vertical="center" wrapText="1" indent="4"/>
    </xf>
    <xf numFmtId="3" fontId="1" fillId="0" borderId="130" xfId="0" applyNumberFormat="1" applyFont="1" applyFill="1" applyBorder="1" applyAlignment="1">
      <alignment horizontal="right" vertical="center" wrapText="1"/>
    </xf>
    <xf numFmtId="3" fontId="70" fillId="3" borderId="98" xfId="0" applyNumberFormat="1" applyFont="1" applyFill="1" applyBorder="1" applyAlignment="1">
      <alignment vertical="center" wrapText="1"/>
    </xf>
    <xf numFmtId="3" fontId="70" fillId="3" borderId="98" xfId="0" applyNumberFormat="1" applyFont="1" applyFill="1" applyBorder="1" applyAlignment="1">
      <alignment horizontal="left" vertical="center" wrapText="1" indent="4"/>
    </xf>
    <xf numFmtId="3" fontId="43" fillId="3" borderId="121" xfId="0" applyNumberFormat="1" applyFont="1" applyFill="1" applyBorder="1" applyAlignment="1">
      <alignment horizontal="left" vertical="center" wrapText="1"/>
    </xf>
    <xf numFmtId="0" fontId="71" fillId="3" borderId="6" xfId="0" applyNumberFormat="1" applyFont="1" applyFill="1" applyBorder="1" applyAlignment="1">
      <alignment horizontal="left" vertical="center" wrapText="1"/>
    </xf>
    <xf numFmtId="3" fontId="1" fillId="0" borderId="11" xfId="0" applyNumberFormat="1" applyFont="1" applyFill="1" applyBorder="1" applyAlignment="1">
      <alignment horizontal="right" vertical="center" wrapText="1"/>
    </xf>
    <xf numFmtId="3" fontId="1" fillId="0" borderId="131"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1" fillId="0" borderId="13" xfId="0" applyNumberFormat="1" applyFont="1" applyFill="1" applyBorder="1" applyAlignment="1">
      <alignment horizontal="right" vertical="center" wrapText="1"/>
    </xf>
    <xf numFmtId="3" fontId="4" fillId="0" borderId="131" xfId="0" applyNumberFormat="1" applyFont="1" applyFill="1" applyBorder="1" applyAlignment="1">
      <alignment horizontal="right" vertical="center" wrapText="1"/>
    </xf>
    <xf numFmtId="0" fontId="72" fillId="3" borderId="6" xfId="0" applyNumberFormat="1" applyFont="1" applyFill="1" applyBorder="1" applyAlignment="1">
      <alignment horizontal="left" vertical="center" wrapText="1"/>
    </xf>
    <xf numFmtId="0" fontId="1" fillId="0" borderId="92" xfId="0" applyNumberFormat="1" applyFont="1" applyFill="1" applyBorder="1" applyAlignment="1">
      <alignment vertical="center" wrapText="1"/>
    </xf>
    <xf numFmtId="0" fontId="1" fillId="0" borderId="93" xfId="0" applyNumberFormat="1" applyFont="1" applyFill="1" applyBorder="1" applyAlignment="1">
      <alignment vertical="center" wrapText="1"/>
    </xf>
    <xf numFmtId="0" fontId="70" fillId="0" borderId="50" xfId="0" applyNumberFormat="1" applyFont="1" applyFill="1" applyBorder="1" applyAlignment="1">
      <alignment vertical="center" wrapText="1"/>
    </xf>
    <xf numFmtId="0" fontId="73" fillId="0" borderId="44" xfId="0" applyNumberFormat="1" applyFont="1" applyFill="1" applyBorder="1" applyAlignment="1">
      <alignment horizontal="center" vertical="center" wrapText="1"/>
    </xf>
    <xf numFmtId="0" fontId="74" fillId="2" borderId="86" xfId="0" applyNumberFormat="1" applyFont="1" applyFill="1" applyBorder="1" applyAlignment="1">
      <alignment horizontal="center" vertical="center" wrapText="1"/>
    </xf>
    <xf numFmtId="0" fontId="74" fillId="2" borderId="89" xfId="0" applyNumberFormat="1" applyFont="1" applyFill="1" applyBorder="1" applyAlignment="1">
      <alignment horizontal="center" vertical="center" wrapText="1"/>
    </xf>
    <xf numFmtId="0" fontId="74" fillId="2" borderId="90" xfId="0" applyNumberFormat="1" applyFont="1" applyFill="1" applyBorder="1" applyAlignment="1">
      <alignment horizontal="center" vertical="center" wrapText="1"/>
    </xf>
    <xf numFmtId="0" fontId="70" fillId="3" borderId="77" xfId="0" applyNumberFormat="1" applyFont="1" applyFill="1" applyBorder="1" applyAlignment="1">
      <alignment horizontal="left" vertical="center" wrapText="1" indent="1"/>
    </xf>
    <xf numFmtId="17" fontId="1" fillId="2" borderId="21" xfId="0" applyNumberFormat="1" applyFont="1" applyFill="1" applyBorder="1" applyAlignment="1">
      <alignment vertical="center" wrapText="1"/>
    </xf>
    <xf numFmtId="0" fontId="76" fillId="3" borderId="4" xfId="0" applyNumberFormat="1" applyFont="1" applyFill="1" applyBorder="1" applyAlignment="1">
      <alignment horizontal="left" vertical="center" wrapText="1"/>
    </xf>
    <xf numFmtId="0" fontId="10"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xf>
    <xf numFmtId="0" fontId="13" fillId="2" borderId="0" xfId="0" applyNumberFormat="1" applyFont="1" applyFill="1" applyBorder="1" applyAlignment="1">
      <alignment horizontal="center" vertical="center"/>
    </xf>
    <xf numFmtId="0" fontId="1" fillId="4" borderId="13" xfId="0" applyNumberFormat="1" applyFont="1" applyFill="1" applyBorder="1" applyAlignment="1">
      <alignment horizontal="left" vertical="center" wrapText="1"/>
    </xf>
    <xf numFmtId="0" fontId="1" fillId="4" borderId="14" xfId="0" applyNumberFormat="1" applyFont="1" applyFill="1" applyBorder="1" applyAlignment="1">
      <alignment horizontal="left" vertical="center" wrapText="1"/>
    </xf>
    <xf numFmtId="0" fontId="1" fillId="4" borderId="15" xfId="0" applyNumberFormat="1" applyFont="1" applyFill="1" applyBorder="1" applyAlignment="1">
      <alignment horizontal="left" vertical="center" wrapText="1"/>
    </xf>
    <xf numFmtId="0" fontId="1" fillId="2" borderId="1" xfId="0" applyNumberFormat="1" applyFont="1" applyFill="1" applyBorder="1" applyAlignment="1">
      <alignment horizontal="center" vertical="top" wrapText="1"/>
    </xf>
    <xf numFmtId="0" fontId="1" fillId="2" borderId="2" xfId="0" applyNumberFormat="1" applyFont="1" applyFill="1" applyBorder="1" applyAlignment="1">
      <alignment horizontal="center" vertical="top" wrapText="1"/>
    </xf>
    <xf numFmtId="0" fontId="1" fillId="2" borderId="3" xfId="0" applyNumberFormat="1" applyFont="1" applyFill="1" applyBorder="1" applyAlignment="1">
      <alignment horizontal="center" vertical="top" wrapText="1"/>
    </xf>
    <xf numFmtId="0" fontId="1" fillId="2" borderId="10" xfId="0" applyNumberFormat="1" applyFont="1" applyFill="1" applyBorder="1" applyAlignment="1">
      <alignment horizontal="center" vertical="top" wrapText="1"/>
    </xf>
    <xf numFmtId="0" fontId="1" fillId="2" borderId="0" xfId="0" applyNumberFormat="1" applyFont="1" applyFill="1" applyBorder="1" applyAlignment="1">
      <alignment horizontal="center" vertical="top" wrapText="1"/>
    </xf>
    <xf numFmtId="0" fontId="1" fillId="2" borderId="11" xfId="0" applyNumberFormat="1" applyFont="1" applyFill="1" applyBorder="1" applyAlignment="1">
      <alignment horizontal="center" vertical="top" wrapText="1"/>
    </xf>
    <xf numFmtId="0" fontId="1" fillId="2" borderId="4" xfId="0" applyNumberFormat="1" applyFont="1" applyFill="1" applyBorder="1" applyAlignment="1">
      <alignment horizontal="center" vertical="top" wrapText="1"/>
    </xf>
    <xf numFmtId="0" fontId="1" fillId="2" borderId="5" xfId="0" applyNumberFormat="1" applyFont="1" applyFill="1" applyBorder="1" applyAlignment="1">
      <alignment horizontal="center" vertical="top" wrapText="1"/>
    </xf>
    <xf numFmtId="0" fontId="1" fillId="2" borderId="6" xfId="0" applyNumberFormat="1" applyFont="1" applyFill="1" applyBorder="1" applyAlignment="1">
      <alignment horizontal="center" vertical="top" wrapText="1"/>
    </xf>
    <xf numFmtId="0" fontId="1" fillId="2" borderId="7"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2" borderId="5"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xf>
    <xf numFmtId="0" fontId="13" fillId="2" borderId="3" xfId="0" applyNumberFormat="1" applyFont="1" applyFill="1" applyBorder="1" applyAlignment="1">
      <alignment horizontal="center" vertical="center"/>
    </xf>
    <xf numFmtId="0" fontId="6" fillId="2" borderId="10" xfId="0" applyNumberFormat="1" applyFont="1" applyFill="1" applyBorder="1" applyAlignment="1">
      <alignment horizontal="justify" vertical="center" wrapText="1"/>
    </xf>
    <xf numFmtId="0" fontId="6" fillId="2" borderId="0" xfId="0" applyNumberFormat="1" applyFont="1" applyFill="1" applyBorder="1" applyAlignment="1">
      <alignment horizontal="justify" vertical="center" wrapText="1"/>
    </xf>
    <xf numFmtId="0" fontId="6" fillId="2" borderId="11" xfId="0" applyNumberFormat="1" applyFont="1" applyFill="1" applyBorder="1" applyAlignment="1">
      <alignment horizontal="justify" vertical="center" wrapText="1"/>
    </xf>
    <xf numFmtId="0" fontId="13" fillId="2" borderId="7" xfId="0" applyNumberFormat="1" applyFont="1" applyFill="1" applyBorder="1" applyAlignment="1">
      <alignment horizontal="center" vertical="center"/>
    </xf>
    <xf numFmtId="0" fontId="13" fillId="2" borderId="16" xfId="0" applyNumberFormat="1" applyFont="1" applyFill="1" applyBorder="1" applyAlignment="1">
      <alignment horizontal="center" vertical="center"/>
    </xf>
    <xf numFmtId="0" fontId="13" fillId="2" borderId="8" xfId="0" applyNumberFormat="1" applyFont="1" applyFill="1" applyBorder="1" applyAlignment="1">
      <alignment horizontal="center" vertical="center"/>
    </xf>
    <xf numFmtId="0" fontId="1" fillId="2" borderId="7" xfId="0" applyNumberFormat="1" applyFont="1" applyFill="1" applyBorder="1" applyAlignment="1">
      <alignment horizontal="left" vertical="center" wrapText="1"/>
    </xf>
    <xf numFmtId="0" fontId="1" fillId="2" borderId="16" xfId="0" applyNumberFormat="1" applyFont="1" applyFill="1" applyBorder="1" applyAlignment="1">
      <alignment horizontal="left" vertical="center" wrapText="1"/>
    </xf>
    <xf numFmtId="0" fontId="1" fillId="2" borderId="8" xfId="0" applyNumberFormat="1" applyFont="1" applyFill="1" applyBorder="1" applyAlignment="1">
      <alignment horizontal="left" vertical="center" wrapText="1"/>
    </xf>
    <xf numFmtId="0" fontId="5" fillId="2" borderId="1"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7" fillId="2" borderId="7" xfId="0" applyNumberFormat="1" applyFont="1" applyFill="1" applyBorder="1" applyAlignment="1">
      <alignment horizontal="justify" vertical="center" wrapText="1"/>
    </xf>
    <xf numFmtId="0" fontId="7" fillId="2" borderId="16" xfId="0" applyNumberFormat="1" applyFont="1" applyFill="1" applyBorder="1" applyAlignment="1">
      <alignment horizontal="justify" vertical="center" wrapText="1"/>
    </xf>
    <xf numFmtId="0" fontId="7" fillId="2" borderId="8" xfId="0" applyNumberFormat="1" applyFont="1" applyFill="1" applyBorder="1" applyAlignment="1">
      <alignment horizontal="justify" vertical="center" wrapText="1"/>
    </xf>
    <xf numFmtId="0" fontId="6" fillId="2" borderId="10" xfId="0" applyNumberFormat="1" applyFont="1" applyFill="1" applyBorder="1" applyAlignment="1">
      <alignment horizontal="left" vertical="center" wrapText="1"/>
    </xf>
    <xf numFmtId="0" fontId="6" fillId="2" borderId="0" xfId="0" applyNumberFormat="1" applyFont="1" applyFill="1" applyBorder="1" applyAlignment="1">
      <alignment horizontal="left" vertical="center" wrapText="1"/>
    </xf>
    <xf numFmtId="0" fontId="6" fillId="2" borderId="11" xfId="0" applyNumberFormat="1" applyFont="1" applyFill="1" applyBorder="1" applyAlignment="1">
      <alignment horizontal="left" vertical="center" wrapText="1"/>
    </xf>
    <xf numFmtId="0" fontId="1" fillId="2" borderId="7" xfId="0" applyNumberFormat="1" applyFont="1" applyFill="1" applyBorder="1" applyAlignment="1">
      <alignment horizontal="left" vertical="top" wrapText="1"/>
    </xf>
    <xf numFmtId="0" fontId="1" fillId="2" borderId="16" xfId="0" applyNumberFormat="1" applyFont="1" applyFill="1" applyBorder="1" applyAlignment="1">
      <alignment horizontal="left" vertical="top" wrapText="1"/>
    </xf>
    <xf numFmtId="0" fontId="1" fillId="2" borderId="8" xfId="0" applyNumberFormat="1" applyFont="1" applyFill="1" applyBorder="1" applyAlignment="1">
      <alignment horizontal="left" vertical="top" wrapText="1"/>
    </xf>
    <xf numFmtId="0" fontId="4" fillId="5" borderId="11" xfId="0" applyNumberFormat="1" applyFont="1" applyFill="1" applyBorder="1" applyAlignment="1">
      <alignment horizontal="left" vertical="top" wrapText="1"/>
    </xf>
    <xf numFmtId="0" fontId="6" fillId="2" borderId="7" xfId="0" applyNumberFormat="1" applyFont="1" applyFill="1" applyBorder="1" applyAlignment="1">
      <alignment horizontal="left" vertical="center" wrapText="1"/>
    </xf>
    <xf numFmtId="0" fontId="6" fillId="2" borderId="16" xfId="0" applyNumberFormat="1" applyFont="1" applyFill="1" applyBorder="1" applyAlignment="1">
      <alignment horizontal="left" vertical="center" wrapText="1"/>
    </xf>
    <xf numFmtId="0" fontId="6" fillId="2" borderId="8" xfId="0" applyNumberFormat="1" applyFont="1" applyFill="1" applyBorder="1" applyAlignment="1">
      <alignment horizontal="left" vertical="center" wrapText="1"/>
    </xf>
    <xf numFmtId="0" fontId="1" fillId="2" borderId="23" xfId="0" applyNumberFormat="1" applyFont="1" applyFill="1" applyBorder="1" applyAlignment="1">
      <alignment horizontal="left" vertical="center" wrapText="1"/>
    </xf>
    <xf numFmtId="0" fontId="1" fillId="2" borderId="24" xfId="0" applyNumberFormat="1" applyFont="1" applyFill="1" applyBorder="1" applyAlignment="1">
      <alignment horizontal="left" vertical="center" wrapText="1"/>
    </xf>
    <xf numFmtId="0" fontId="1" fillId="2" borderId="25" xfId="0" applyNumberFormat="1" applyFont="1" applyFill="1" applyBorder="1" applyAlignment="1">
      <alignment horizontal="left" vertical="center" wrapText="1"/>
    </xf>
    <xf numFmtId="0" fontId="4" fillId="2" borderId="20" xfId="0" applyNumberFormat="1" applyFont="1" applyFill="1" applyBorder="1" applyAlignment="1">
      <alignment horizontal="center" vertical="center" wrapText="1"/>
    </xf>
    <xf numFmtId="0" fontId="4" fillId="2" borderId="21" xfId="0" applyNumberFormat="1" applyFont="1" applyFill="1" applyBorder="1" applyAlignment="1">
      <alignment horizontal="center" vertical="center" wrapText="1"/>
    </xf>
    <xf numFmtId="0" fontId="4" fillId="2" borderId="22" xfId="0" applyNumberFormat="1" applyFont="1" applyFill="1" applyBorder="1" applyAlignment="1">
      <alignment horizontal="center" vertical="center" wrapText="1"/>
    </xf>
    <xf numFmtId="0" fontId="6" fillId="5" borderId="11" xfId="0" applyNumberFormat="1" applyFont="1" applyFill="1" applyBorder="1" applyAlignment="1">
      <alignment horizontal="left" vertical="center" wrapText="1"/>
    </xf>
    <xf numFmtId="0" fontId="1" fillId="2" borderId="26" xfId="0" applyNumberFormat="1" applyFont="1" applyFill="1" applyBorder="1" applyAlignment="1">
      <alignment horizontal="left" vertical="center" wrapText="1"/>
    </xf>
    <xf numFmtId="0" fontId="1" fillId="2" borderId="27" xfId="0" applyNumberFormat="1" applyFont="1" applyFill="1" applyBorder="1" applyAlignment="1">
      <alignment horizontal="left" vertical="center" wrapText="1"/>
    </xf>
    <xf numFmtId="0" fontId="1" fillId="2" borderId="28" xfId="0" applyNumberFormat="1" applyFont="1" applyFill="1" applyBorder="1" applyAlignment="1">
      <alignment horizontal="left" vertical="center" wrapText="1"/>
    </xf>
    <xf numFmtId="0" fontId="1" fillId="5" borderId="3" xfId="0" applyNumberFormat="1" applyFont="1" applyFill="1" applyBorder="1" applyAlignment="1">
      <alignment horizontal="left" vertical="center" wrapText="1"/>
    </xf>
    <xf numFmtId="0" fontId="1" fillId="5" borderId="11" xfId="0" applyNumberFormat="1" applyFont="1" applyFill="1" applyBorder="1" applyAlignment="1">
      <alignment horizontal="left" vertical="center" wrapText="1"/>
    </xf>
    <xf numFmtId="0" fontId="1" fillId="5" borderId="6" xfId="0" applyNumberFormat="1" applyFont="1" applyFill="1" applyBorder="1" applyAlignment="1">
      <alignment horizontal="left" vertical="center" wrapText="1"/>
    </xf>
    <xf numFmtId="0" fontId="1" fillId="2" borderId="10"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11"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5"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 fillId="2" borderId="16"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xf>
    <xf numFmtId="0" fontId="13" fillId="3" borderId="2" xfId="0" applyNumberFormat="1" applyFont="1" applyFill="1" applyBorder="1" applyAlignment="1">
      <alignment horizontal="center" vertical="center"/>
    </xf>
    <xf numFmtId="0" fontId="13" fillId="3" borderId="3" xfId="0" applyNumberFormat="1" applyFont="1" applyFill="1" applyBorder="1" applyAlignment="1">
      <alignment horizontal="center" vertical="center"/>
    </xf>
    <xf numFmtId="0" fontId="1" fillId="2" borderId="30" xfId="0" applyNumberFormat="1" applyFont="1" applyFill="1" applyBorder="1" applyAlignment="1">
      <alignment horizontal="left" vertical="center" indent="1"/>
    </xf>
    <xf numFmtId="0" fontId="1" fillId="2" borderId="31" xfId="0" applyNumberFormat="1" applyFont="1" applyFill="1" applyBorder="1" applyAlignment="1">
      <alignment horizontal="left" vertical="center" indent="1"/>
    </xf>
    <xf numFmtId="0" fontId="1" fillId="2" borderId="24" xfId="0" applyNumberFormat="1" applyFont="1" applyFill="1" applyBorder="1" applyAlignment="1">
      <alignment horizontal="left" vertical="center" indent="1"/>
    </xf>
    <xf numFmtId="0" fontId="1" fillId="2" borderId="25" xfId="0" applyNumberFormat="1" applyFont="1" applyFill="1" applyBorder="1" applyAlignment="1">
      <alignment horizontal="left" vertical="center" indent="1"/>
    </xf>
    <xf numFmtId="0" fontId="1" fillId="2" borderId="24" xfId="0" applyNumberFormat="1" applyFont="1" applyFill="1" applyBorder="1" applyAlignment="1">
      <alignment horizontal="left" vertical="center" wrapText="1" indent="1"/>
    </xf>
    <xf numFmtId="0" fontId="4" fillId="3" borderId="13" xfId="0" applyNumberFormat="1" applyFont="1" applyFill="1" applyBorder="1" applyAlignment="1">
      <alignment horizontal="left" vertical="center" wrapText="1" indent="1"/>
    </xf>
    <xf numFmtId="0" fontId="4" fillId="3" borderId="14" xfId="0" applyNumberFormat="1" applyFont="1" applyFill="1" applyBorder="1" applyAlignment="1">
      <alignment horizontal="left" vertical="center" wrapText="1" indent="1"/>
    </xf>
    <xf numFmtId="0" fontId="4" fillId="3" borderId="15" xfId="0" applyNumberFormat="1" applyFont="1" applyFill="1" applyBorder="1" applyAlignment="1">
      <alignment horizontal="left" vertical="center" wrapText="1" indent="1"/>
    </xf>
    <xf numFmtId="0" fontId="1" fillId="2" borderId="21" xfId="0" applyNumberFormat="1" applyFont="1" applyFill="1" applyBorder="1" applyAlignment="1">
      <alignment horizontal="left" vertical="center" indent="1"/>
    </xf>
    <xf numFmtId="0" fontId="1" fillId="2" borderId="22" xfId="0" applyNumberFormat="1" applyFont="1" applyFill="1" applyBorder="1" applyAlignment="1">
      <alignment horizontal="left" vertical="center" indent="1"/>
    </xf>
    <xf numFmtId="0" fontId="4" fillId="3" borderId="1" xfId="0" applyNumberFormat="1" applyFont="1" applyFill="1" applyBorder="1" applyAlignment="1">
      <alignment horizontal="left" wrapText="1" indent="1"/>
    </xf>
    <xf numFmtId="0" fontId="4" fillId="3" borderId="10" xfId="0" applyNumberFormat="1" applyFont="1" applyFill="1" applyBorder="1" applyAlignment="1">
      <alignment horizontal="left" wrapText="1" indent="1"/>
    </xf>
    <xf numFmtId="0" fontId="4" fillId="3" borderId="4" xfId="0" applyNumberFormat="1" applyFont="1" applyFill="1" applyBorder="1" applyAlignment="1">
      <alignment horizontal="left" wrapText="1" inden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0" fontId="1" fillId="2" borderId="27" xfId="0" applyNumberFormat="1" applyFont="1" applyFill="1" applyBorder="1" applyAlignment="1">
      <alignment horizontal="left" vertical="center" indent="1"/>
    </xf>
    <xf numFmtId="0" fontId="1" fillId="2" borderId="28" xfId="0" applyNumberFormat="1" applyFont="1" applyFill="1" applyBorder="1" applyAlignment="1">
      <alignment horizontal="left" vertical="center" indent="1"/>
    </xf>
    <xf numFmtId="0" fontId="4" fillId="3" borderId="1" xfId="0" applyNumberFormat="1" applyFont="1" applyFill="1" applyBorder="1" applyAlignment="1">
      <alignment horizontal="left" vertical="center" wrapText="1" indent="1"/>
    </xf>
    <xf numFmtId="0" fontId="4" fillId="3" borderId="10" xfId="0" applyNumberFormat="1" applyFont="1" applyFill="1" applyBorder="1" applyAlignment="1">
      <alignment horizontal="left" vertical="center" wrapText="1" indent="1"/>
    </xf>
    <xf numFmtId="0" fontId="4" fillId="3" borderId="4" xfId="0" applyNumberFormat="1" applyFont="1" applyFill="1" applyBorder="1" applyAlignment="1">
      <alignment horizontal="left" vertical="center" wrapText="1" indent="1"/>
    </xf>
    <xf numFmtId="0" fontId="1" fillId="2" borderId="1" xfId="0" applyNumberFormat="1" applyFont="1" applyFill="1" applyBorder="1" applyAlignment="1">
      <alignment horizontal="left" vertical="top" wrapText="1"/>
    </xf>
    <xf numFmtId="0" fontId="1" fillId="2" borderId="2" xfId="0" applyNumberFormat="1" applyFont="1" applyFill="1" applyBorder="1" applyAlignment="1">
      <alignment horizontal="left" vertical="top" wrapText="1"/>
    </xf>
    <xf numFmtId="0" fontId="1" fillId="2" borderId="3" xfId="0" applyNumberFormat="1" applyFont="1" applyFill="1" applyBorder="1" applyAlignment="1">
      <alignment horizontal="left" vertical="top" wrapText="1"/>
    </xf>
    <xf numFmtId="0" fontId="4" fillId="2" borderId="7" xfId="0" applyNumberFormat="1" applyFont="1" applyFill="1" applyBorder="1" applyAlignment="1">
      <alignment horizontal="left" vertical="center" wrapText="1"/>
    </xf>
    <xf numFmtId="0" fontId="4" fillId="2" borderId="8" xfId="0" applyNumberFormat="1" applyFont="1" applyFill="1" applyBorder="1" applyAlignment="1">
      <alignment horizontal="left" vertical="center" wrapText="1"/>
    </xf>
    <xf numFmtId="0" fontId="1" fillId="5" borderId="2" xfId="0" applyNumberFormat="1" applyFont="1" applyFill="1" applyBorder="1" applyAlignment="1">
      <alignment horizontal="left" vertical="center" wrapText="1"/>
    </xf>
    <xf numFmtId="0" fontId="1" fillId="5" borderId="0" xfId="0" applyNumberFormat="1" applyFont="1" applyFill="1" applyBorder="1" applyAlignment="1">
      <alignment horizontal="left" vertical="center" wrapText="1"/>
    </xf>
    <xf numFmtId="0" fontId="13" fillId="2" borderId="1" xfId="0" applyNumberFormat="1" applyFont="1" applyFill="1" applyBorder="1" applyAlignment="1">
      <alignment horizontal="center" vertical="center"/>
    </xf>
    <xf numFmtId="164" fontId="1" fillId="2" borderId="7" xfId="0" applyNumberFormat="1" applyFont="1" applyFill="1" applyBorder="1" applyAlignment="1">
      <alignment horizontal="left" vertical="center" wrapText="1"/>
    </xf>
    <xf numFmtId="0" fontId="22" fillId="2" borderId="7" xfId="0" applyNumberFormat="1" applyFont="1" applyFill="1" applyBorder="1" applyAlignment="1">
      <alignment horizontal="center" vertical="center" wrapText="1"/>
    </xf>
    <xf numFmtId="0" fontId="22" fillId="2" borderId="8" xfId="0" applyNumberFormat="1" applyFont="1" applyFill="1" applyBorder="1" applyAlignment="1">
      <alignment horizontal="center" vertical="center" wrapText="1"/>
    </xf>
    <xf numFmtId="165" fontId="4" fillId="2" borderId="27" xfId="0" applyNumberFormat="1" applyFont="1" applyFill="1" applyBorder="1" applyAlignment="1">
      <alignment horizontal="center" vertical="center" wrapText="1"/>
    </xf>
    <xf numFmtId="165" fontId="4" fillId="2" borderId="28" xfId="0" applyNumberFormat="1" applyFont="1" applyFill="1" applyBorder="1" applyAlignment="1">
      <alignment horizontal="center" vertical="center" wrapText="1"/>
    </xf>
    <xf numFmtId="0" fontId="4" fillId="2" borderId="32" xfId="0" applyNumberFormat="1" applyFont="1" applyFill="1" applyBorder="1" applyAlignment="1">
      <alignment horizontal="left" vertical="center" wrapText="1" indent="1"/>
    </xf>
    <xf numFmtId="0" fontId="4" fillId="2" borderId="33" xfId="0" applyNumberFormat="1" applyFont="1" applyFill="1" applyBorder="1" applyAlignment="1">
      <alignment horizontal="left" vertical="center" wrapText="1" indent="1"/>
    </xf>
    <xf numFmtId="0" fontId="4" fillId="2" borderId="7" xfId="0" applyNumberFormat="1" applyFont="1" applyFill="1" applyBorder="1" applyAlignment="1">
      <alignment horizontal="center" vertical="center" wrapText="1"/>
    </xf>
    <xf numFmtId="0" fontId="4" fillId="2" borderId="8" xfId="0" applyNumberFormat="1" applyFont="1" applyFill="1" applyBorder="1" applyAlignment="1">
      <alignment horizontal="center" vertical="center" wrapText="1"/>
    </xf>
    <xf numFmtId="0" fontId="22" fillId="5" borderId="11" xfId="0" applyNumberFormat="1" applyFont="1" applyFill="1" applyBorder="1" applyAlignment="1">
      <alignment horizontal="left" vertical="top" wrapText="1"/>
    </xf>
    <xf numFmtId="0" fontId="22" fillId="5" borderId="6" xfId="0" applyNumberFormat="1" applyFont="1" applyFill="1" applyBorder="1" applyAlignment="1">
      <alignment horizontal="left" vertical="top" wrapText="1"/>
    </xf>
    <xf numFmtId="0" fontId="9" fillId="2" borderId="5" xfId="0" applyNumberFormat="1" applyFont="1" applyFill="1" applyBorder="1" applyAlignment="1">
      <alignment horizontal="left" vertical="center" wrapText="1"/>
    </xf>
    <xf numFmtId="0" fontId="7" fillId="5" borderId="14" xfId="0" applyNumberFormat="1" applyFont="1" applyFill="1" applyBorder="1" applyAlignment="1">
      <alignment horizontal="left" vertical="center" wrapText="1"/>
    </xf>
    <xf numFmtId="0" fontId="7" fillId="5" borderId="15" xfId="0" applyNumberFormat="1" applyFont="1" applyFill="1" applyBorder="1" applyAlignment="1">
      <alignment horizontal="left" vertical="center" wrapText="1"/>
    </xf>
    <xf numFmtId="0" fontId="13" fillId="3" borderId="34" xfId="0" applyNumberFormat="1" applyFont="1" applyFill="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 fillId="2" borderId="56" xfId="0" applyNumberFormat="1" applyFont="1" applyFill="1" applyBorder="1" applyAlignment="1">
      <alignment horizontal="center" vertical="center" wrapText="1"/>
    </xf>
    <xf numFmtId="0" fontId="2" fillId="3" borderId="65" xfId="0" applyNumberFormat="1" applyFont="1" applyFill="1" applyBorder="1" applyAlignment="1">
      <alignment horizontal="left" vertical="center" wrapText="1"/>
    </xf>
    <xf numFmtId="0" fontId="2" fillId="3" borderId="66" xfId="0" applyNumberFormat="1" applyFont="1" applyFill="1" applyBorder="1" applyAlignment="1">
      <alignment horizontal="left" vertical="center" wrapText="1"/>
    </xf>
    <xf numFmtId="0" fontId="2" fillId="3" borderId="67" xfId="0" applyNumberFormat="1" applyFont="1" applyFill="1" applyBorder="1" applyAlignment="1">
      <alignment horizontal="left" vertical="center" wrapText="1"/>
    </xf>
    <xf numFmtId="0" fontId="1" fillId="2" borderId="62" xfId="0" applyNumberFormat="1" applyFont="1" applyFill="1" applyBorder="1" applyAlignment="1">
      <alignment horizontal="left" vertical="top" wrapText="1"/>
    </xf>
    <xf numFmtId="0" fontId="1" fillId="2" borderId="63" xfId="0" applyNumberFormat="1" applyFont="1" applyFill="1" applyBorder="1" applyAlignment="1">
      <alignment horizontal="left" vertical="top" wrapText="1"/>
    </xf>
    <xf numFmtId="0" fontId="1" fillId="2" borderId="64" xfId="0" applyNumberFormat="1" applyFont="1" applyFill="1" applyBorder="1" applyAlignment="1">
      <alignment horizontal="left" vertical="top" wrapText="1"/>
    </xf>
    <xf numFmtId="0" fontId="1" fillId="5" borderId="3" xfId="0" applyNumberFormat="1" applyFont="1" applyFill="1" applyBorder="1" applyAlignment="1">
      <alignment horizontal="left" vertical="top" wrapText="1"/>
    </xf>
    <xf numFmtId="0" fontId="25" fillId="0" borderId="11" xfId="0" applyNumberFormat="1" applyFont="1" applyFill="1" applyBorder="1" applyAlignment="1">
      <alignment vertical="top"/>
    </xf>
    <xf numFmtId="0" fontId="25" fillId="0" borderId="6" xfId="0" applyNumberFormat="1" applyFont="1" applyFill="1" applyBorder="1" applyAlignment="1">
      <alignment vertical="top"/>
    </xf>
    <xf numFmtId="0" fontId="4" fillId="3" borderId="68" xfId="0" applyNumberFormat="1" applyFont="1" applyFill="1" applyBorder="1" applyAlignment="1">
      <alignment horizontal="left" vertical="center" wrapText="1" indent="1"/>
    </xf>
    <xf numFmtId="0" fontId="4" fillId="3" borderId="69" xfId="0" applyNumberFormat="1" applyFont="1" applyFill="1" applyBorder="1" applyAlignment="1">
      <alignment horizontal="left" vertical="center" wrapText="1" indent="1"/>
    </xf>
    <xf numFmtId="0" fontId="1" fillId="2" borderId="10" xfId="0" applyNumberFormat="1" applyFont="1" applyFill="1" applyBorder="1" applyAlignment="1">
      <alignment horizontal="left" vertical="center" wrapText="1"/>
    </xf>
    <xf numFmtId="0" fontId="1" fillId="2" borderId="0" xfId="0" applyNumberFormat="1" applyFont="1" applyFill="1" applyBorder="1" applyAlignment="1">
      <alignment horizontal="left" vertical="center" wrapText="1"/>
    </xf>
    <xf numFmtId="0" fontId="1" fillId="2" borderId="60" xfId="0" applyNumberFormat="1" applyFont="1" applyFill="1" applyBorder="1" applyAlignment="1">
      <alignment horizontal="left" vertical="center" wrapText="1"/>
    </xf>
    <xf numFmtId="0" fontId="1" fillId="2" borderId="70" xfId="0" applyNumberFormat="1" applyFont="1" applyFill="1" applyBorder="1" applyAlignment="1">
      <alignment horizontal="left" vertical="center" wrapText="1"/>
    </xf>
    <xf numFmtId="0" fontId="1" fillId="2" borderId="71" xfId="0" applyNumberFormat="1" applyFont="1" applyFill="1" applyBorder="1" applyAlignment="1">
      <alignment horizontal="left" vertical="center" wrapText="1"/>
    </xf>
    <xf numFmtId="0" fontId="1" fillId="2" borderId="72" xfId="0" applyNumberFormat="1" applyFont="1" applyFill="1" applyBorder="1" applyAlignment="1">
      <alignment horizontal="left" vertical="center" wrapText="1"/>
    </xf>
    <xf numFmtId="0" fontId="1" fillId="2" borderId="74" xfId="0" applyNumberFormat="1" applyFont="1" applyFill="1" applyBorder="1" applyAlignment="1">
      <alignment horizontal="center" vertical="center" wrapText="1"/>
    </xf>
    <xf numFmtId="0" fontId="1" fillId="2" borderId="66" xfId="0" applyNumberFormat="1" applyFont="1" applyFill="1" applyBorder="1" applyAlignment="1">
      <alignment horizontal="center" vertical="center" wrapText="1"/>
    </xf>
    <xf numFmtId="0" fontId="1" fillId="2" borderId="67" xfId="0" applyNumberFormat="1" applyFont="1" applyFill="1" applyBorder="1" applyAlignment="1">
      <alignment horizontal="center" vertical="center" wrapText="1"/>
    </xf>
    <xf numFmtId="0" fontId="4" fillId="3" borderId="12" xfId="0" applyNumberFormat="1" applyFont="1" applyFill="1" applyBorder="1" applyAlignment="1">
      <alignment horizontal="center" vertical="center" wrapText="1"/>
    </xf>
    <xf numFmtId="0" fontId="4" fillId="3" borderId="59" xfId="0" applyNumberFormat="1" applyFont="1" applyFill="1" applyBorder="1" applyAlignment="1">
      <alignment horizontal="left" vertical="center" wrapText="1"/>
    </xf>
    <xf numFmtId="0" fontId="4" fillId="3" borderId="83" xfId="0" applyNumberFormat="1" applyFont="1" applyFill="1" applyBorder="1" applyAlignment="1">
      <alignment horizontal="left" vertical="center" wrapText="1"/>
    </xf>
    <xf numFmtId="0" fontId="1" fillId="2" borderId="38" xfId="0" applyNumberFormat="1" applyFont="1" applyFill="1" applyBorder="1" applyAlignment="1">
      <alignment horizontal="left" vertical="top" wrapText="1"/>
    </xf>
    <xf numFmtId="0" fontId="1" fillId="2" borderId="10" xfId="0" applyNumberFormat="1" applyFont="1" applyFill="1" applyBorder="1" applyAlignment="1">
      <alignment horizontal="left" vertical="top" wrapText="1"/>
    </xf>
    <xf numFmtId="0" fontId="1" fillId="2" borderId="0" xfId="0" applyNumberFormat="1" applyFont="1" applyFill="1" applyBorder="1" applyAlignment="1">
      <alignment horizontal="left" vertical="top" wrapText="1"/>
    </xf>
    <xf numFmtId="0" fontId="1" fillId="2" borderId="60" xfId="0" applyNumberFormat="1" applyFont="1" applyFill="1" applyBorder="1" applyAlignment="1">
      <alignment horizontal="left" vertical="top" wrapText="1"/>
    </xf>
    <xf numFmtId="0" fontId="1" fillId="2" borderId="70" xfId="0" applyNumberFormat="1" applyFont="1" applyFill="1" applyBorder="1" applyAlignment="1">
      <alignment horizontal="left" vertical="top" wrapText="1"/>
    </xf>
    <xf numFmtId="0" fontId="1" fillId="2" borderId="71" xfId="0" applyNumberFormat="1" applyFont="1" applyFill="1" applyBorder="1" applyAlignment="1">
      <alignment horizontal="left" vertical="top" wrapText="1"/>
    </xf>
    <xf numFmtId="0" fontId="1" fillId="2" borderId="72" xfId="0" applyNumberFormat="1" applyFont="1" applyFill="1" applyBorder="1" applyAlignment="1">
      <alignment horizontal="left" vertical="top" wrapText="1"/>
    </xf>
    <xf numFmtId="0" fontId="4" fillId="3" borderId="16" xfId="0" applyNumberFormat="1" applyFont="1" applyFill="1" applyBorder="1" applyAlignment="1">
      <alignment horizontal="center" vertical="center" wrapText="1"/>
    </xf>
    <xf numFmtId="0" fontId="4" fillId="3" borderId="56" xfId="0" applyNumberFormat="1" applyFont="1" applyFill="1" applyBorder="1" applyAlignment="1">
      <alignment horizontal="center" vertical="center" wrapText="1"/>
    </xf>
    <xf numFmtId="0" fontId="1" fillId="2" borderId="12" xfId="0" applyNumberFormat="1" applyFont="1" applyFill="1" applyBorder="1" applyAlignment="1">
      <alignment horizontal="center" vertical="center" wrapText="1"/>
    </xf>
    <xf numFmtId="0" fontId="4" fillId="3" borderId="57" xfId="0" applyNumberFormat="1" applyFont="1" applyFill="1" applyBorder="1" applyAlignment="1">
      <alignment horizontal="center" vertical="center" wrapText="1"/>
    </xf>
    <xf numFmtId="0" fontId="4" fillId="3" borderId="48" xfId="0" applyNumberFormat="1" applyFont="1" applyFill="1" applyBorder="1" applyAlignment="1">
      <alignment horizontal="center" vertical="center" wrapText="1"/>
    </xf>
    <xf numFmtId="0" fontId="4" fillId="3" borderId="75"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86" xfId="0" applyNumberFormat="1" applyFont="1" applyFill="1" applyBorder="1" applyAlignment="1">
      <alignment horizontal="center" vertical="center"/>
    </xf>
    <xf numFmtId="0" fontId="4" fillId="3" borderId="76" xfId="0" applyNumberFormat="1" applyFont="1" applyFill="1" applyBorder="1" applyAlignment="1">
      <alignment horizontal="center" vertical="center"/>
    </xf>
    <xf numFmtId="0" fontId="13" fillId="3" borderId="65" xfId="0" applyNumberFormat="1" applyFont="1" applyFill="1" applyBorder="1" applyAlignment="1">
      <alignment horizontal="center" vertical="center"/>
    </xf>
    <xf numFmtId="0" fontId="13" fillId="3" borderId="66" xfId="0" applyNumberFormat="1" applyFont="1" applyFill="1" applyBorder="1" applyAlignment="1">
      <alignment horizontal="center" vertical="center"/>
    </xf>
    <xf numFmtId="0" fontId="13" fillId="3" borderId="67" xfId="0" applyNumberFormat="1" applyFont="1" applyFill="1" applyBorder="1" applyAlignment="1">
      <alignment horizontal="center" vertical="center"/>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7" fillId="5" borderId="13" xfId="0" applyNumberFormat="1" applyFont="1" applyFill="1" applyBorder="1" applyAlignment="1">
      <alignment horizontal="left" vertical="center" wrapText="1"/>
    </xf>
    <xf numFmtId="0" fontId="7" fillId="5" borderId="11" xfId="0" applyNumberFormat="1" applyFont="1" applyFill="1" applyBorder="1" applyAlignment="1">
      <alignment horizontal="left" vertical="center" wrapText="1"/>
    </xf>
    <xf numFmtId="0" fontId="13" fillId="3" borderId="1" xfId="0" applyNumberFormat="1" applyFont="1" applyFill="1" applyBorder="1" applyAlignment="1">
      <alignment horizontal="center" vertical="top"/>
    </xf>
    <xf numFmtId="0" fontId="13" fillId="3" borderId="2" xfId="0" applyNumberFormat="1" applyFont="1" applyFill="1" applyBorder="1" applyAlignment="1">
      <alignment horizontal="center" vertical="top"/>
    </xf>
    <xf numFmtId="0" fontId="13" fillId="3" borderId="3" xfId="0" applyNumberFormat="1" applyFont="1" applyFill="1" applyBorder="1" applyAlignment="1">
      <alignment horizontal="center" vertical="top"/>
    </xf>
    <xf numFmtId="0" fontId="1" fillId="0" borderId="24" xfId="0" applyNumberFormat="1" applyFont="1" applyFill="1" applyBorder="1" applyAlignment="1">
      <alignment horizontal="left" vertical="center" wrapText="1" indent="1"/>
    </xf>
    <xf numFmtId="0" fontId="1" fillId="0" borderId="25" xfId="0" applyNumberFormat="1" applyFont="1" applyFill="1" applyBorder="1" applyAlignment="1">
      <alignment horizontal="left" vertical="center" wrapText="1" indent="1"/>
    </xf>
    <xf numFmtId="0" fontId="4" fillId="3" borderId="1" xfId="0" applyNumberFormat="1" applyFont="1" applyFill="1" applyBorder="1" applyAlignment="1">
      <alignment horizontal="center" vertical="center" wrapText="1"/>
    </xf>
    <xf numFmtId="0" fontId="4" fillId="3" borderId="10"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0" fontId="1" fillId="0" borderId="21" xfId="0" applyNumberFormat="1" applyFont="1" applyFill="1" applyBorder="1" applyAlignment="1">
      <alignment horizontal="left" vertical="center" wrapText="1" indent="1"/>
    </xf>
    <xf numFmtId="0" fontId="1" fillId="0" borderId="22" xfId="0" applyNumberFormat="1" applyFont="1" applyFill="1" applyBorder="1" applyAlignment="1">
      <alignment horizontal="left" vertical="center" wrapText="1" indent="1"/>
    </xf>
    <xf numFmtId="0" fontId="4" fillId="2" borderId="16" xfId="0" applyNumberFormat="1" applyFont="1" applyFill="1" applyBorder="1" applyAlignment="1">
      <alignment horizontal="left" vertical="center" wrapText="1"/>
    </xf>
    <xf numFmtId="0" fontId="4" fillId="3" borderId="1" xfId="0" applyNumberFormat="1" applyFont="1" applyFill="1" applyBorder="1" applyAlignment="1">
      <alignment vertical="center" wrapText="1"/>
    </xf>
    <xf numFmtId="0" fontId="1" fillId="3" borderId="4" xfId="0" applyNumberFormat="1" applyFont="1" applyFill="1" applyBorder="1" applyAlignment="1">
      <alignmen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4" fillId="2" borderId="4" xfId="0" applyNumberFormat="1" applyFont="1" applyFill="1" applyBorder="1" applyAlignment="1">
      <alignment horizontal="left" vertical="center" wrapText="1"/>
    </xf>
    <xf numFmtId="0" fontId="4" fillId="2" borderId="5" xfId="0" applyNumberFormat="1" applyFont="1" applyFill="1" applyBorder="1" applyAlignment="1">
      <alignment horizontal="left" vertical="center" wrapText="1"/>
    </xf>
    <xf numFmtId="0" fontId="4" fillId="2" borderId="6" xfId="0" applyNumberFormat="1" applyFont="1" applyFill="1" applyBorder="1" applyAlignment="1">
      <alignment horizontal="left" vertical="center" wrapText="1"/>
    </xf>
    <xf numFmtId="0" fontId="4" fillId="2" borderId="10"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0" fontId="4" fillId="2" borderId="11" xfId="0" applyNumberFormat="1" applyFont="1" applyFill="1" applyBorder="1" applyAlignment="1">
      <alignment horizontal="left" vertical="center" wrapText="1"/>
    </xf>
    <xf numFmtId="0" fontId="1" fillId="0" borderId="27" xfId="0" applyNumberFormat="1" applyFont="1" applyFill="1" applyBorder="1" applyAlignment="1">
      <alignment horizontal="left" vertical="center" wrapText="1" indent="1"/>
    </xf>
    <xf numFmtId="0" fontId="1" fillId="0" borderId="28" xfId="0" applyNumberFormat="1" applyFont="1" applyFill="1" applyBorder="1" applyAlignment="1">
      <alignment horizontal="left" vertical="center" wrapText="1" indent="1"/>
    </xf>
    <xf numFmtId="0" fontId="1"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wrapText="1"/>
    </xf>
    <xf numFmtId="0" fontId="1" fillId="0" borderId="4" xfId="0" applyNumberFormat="1" applyFont="1" applyFill="1" applyBorder="1" applyAlignment="1">
      <alignment horizontal="left" vertical="center" wrapText="1"/>
    </xf>
    <xf numFmtId="0" fontId="1" fillId="0" borderId="5" xfId="0" applyNumberFormat="1" applyFont="1" applyFill="1" applyBorder="1" applyAlignment="1">
      <alignment horizontal="left" vertical="center" wrapText="1"/>
    </xf>
    <xf numFmtId="0" fontId="1" fillId="0" borderId="6" xfId="0" applyNumberFormat="1" applyFont="1" applyFill="1" applyBorder="1" applyAlignment="1">
      <alignment horizontal="left" vertical="center" wrapText="1"/>
    </xf>
    <xf numFmtId="0" fontId="1" fillId="3" borderId="10" xfId="0" applyNumberFormat="1" applyFont="1" applyFill="1" applyBorder="1" applyAlignment="1">
      <alignment horizontal="left" vertical="center" wrapText="1"/>
    </xf>
    <xf numFmtId="0" fontId="1" fillId="3" borderId="0" xfId="0" applyNumberFormat="1" applyFont="1" applyFill="1" applyBorder="1" applyAlignment="1">
      <alignment horizontal="left" vertical="center" wrapText="1"/>
    </xf>
    <xf numFmtId="0" fontId="22" fillId="2" borderId="16" xfId="0" applyNumberFormat="1" applyFont="1" applyFill="1" applyBorder="1" applyAlignment="1">
      <alignment horizontal="center" vertical="center" wrapText="1"/>
    </xf>
    <xf numFmtId="0" fontId="1" fillId="2" borderId="1" xfId="0" applyNumberFormat="1" applyFont="1" applyFill="1" applyBorder="1" applyAlignment="1">
      <alignment horizontal="left" vertical="center" wrapText="1"/>
    </xf>
    <xf numFmtId="0" fontId="1" fillId="2" borderId="2" xfId="0" applyNumberFormat="1" applyFont="1" applyFill="1" applyBorder="1" applyAlignment="1">
      <alignment horizontal="left" vertical="center" wrapText="1"/>
    </xf>
    <xf numFmtId="0" fontId="1" fillId="2" borderId="3" xfId="0" applyNumberFormat="1" applyFont="1" applyFill="1" applyBorder="1" applyAlignment="1">
      <alignment horizontal="left" vertical="center" wrapText="1"/>
    </xf>
    <xf numFmtId="0" fontId="1" fillId="3" borderId="1" xfId="0" applyNumberFormat="1" applyFont="1" applyFill="1" applyBorder="1" applyAlignment="1">
      <alignment horizontal="left" vertical="center" wrapText="1"/>
    </xf>
    <xf numFmtId="0" fontId="1" fillId="3" borderId="4" xfId="0" applyNumberFormat="1" applyFont="1" applyFill="1" applyBorder="1" applyAlignment="1">
      <alignment horizontal="left" vertical="center" wrapText="1"/>
    </xf>
    <xf numFmtId="0" fontId="1" fillId="2" borderId="11" xfId="0" applyNumberFormat="1" applyFont="1" applyFill="1" applyBorder="1" applyAlignment="1">
      <alignment horizontal="left" vertical="center" wrapText="1"/>
    </xf>
    <xf numFmtId="0" fontId="1" fillId="2" borderId="4" xfId="0" applyNumberFormat="1" applyFont="1" applyFill="1" applyBorder="1" applyAlignment="1">
      <alignment horizontal="left" vertical="center" wrapText="1"/>
    </xf>
    <xf numFmtId="0" fontId="1" fillId="2" borderId="5" xfId="0" applyNumberFormat="1" applyFont="1" applyFill="1" applyBorder="1" applyAlignment="1">
      <alignment horizontal="left" vertical="center" wrapText="1"/>
    </xf>
    <xf numFmtId="0" fontId="1" fillId="2" borderId="6" xfId="0" applyNumberFormat="1" applyFont="1" applyFill="1" applyBorder="1" applyAlignment="1">
      <alignment horizontal="left" vertical="center" wrapText="1"/>
    </xf>
    <xf numFmtId="0" fontId="1" fillId="0" borderId="100" xfId="0" applyNumberFormat="1" applyFont="1" applyFill="1" applyBorder="1" applyAlignment="1">
      <alignment horizontal="left" vertical="center" wrapText="1" indent="1"/>
    </xf>
    <xf numFmtId="0" fontId="1" fillId="0" borderId="9" xfId="0" applyNumberFormat="1" applyFont="1" applyFill="1" applyBorder="1" applyAlignment="1">
      <alignment horizontal="left" vertical="center" wrapText="1" indent="1"/>
    </xf>
    <xf numFmtId="0" fontId="1" fillId="0" borderId="97" xfId="0" applyNumberFormat="1" applyFont="1" applyFill="1" applyBorder="1" applyAlignment="1">
      <alignment horizontal="left" vertical="center" wrapText="1" indent="1"/>
    </xf>
    <xf numFmtId="0" fontId="1" fillId="0" borderId="7" xfId="0" applyNumberFormat="1" applyFont="1" applyFill="1" applyBorder="1" applyAlignment="1">
      <alignment horizontal="left" vertical="center" wrapText="1"/>
    </xf>
    <xf numFmtId="0" fontId="1" fillId="0" borderId="16" xfId="0" applyNumberFormat="1" applyFont="1" applyFill="1" applyBorder="1" applyAlignment="1">
      <alignment horizontal="left" vertical="center" wrapText="1"/>
    </xf>
    <xf numFmtId="0" fontId="1" fillId="0" borderId="8" xfId="0" applyNumberFormat="1" applyFont="1" applyFill="1" applyBorder="1" applyAlignment="1">
      <alignment horizontal="left" vertical="center" wrapText="1"/>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1" fillId="2" borderId="4" xfId="0" applyNumberFormat="1" applyFont="1" applyFill="1" applyBorder="1" applyAlignment="1">
      <alignment horizontal="left" vertical="center"/>
    </xf>
    <xf numFmtId="0" fontId="1" fillId="2" borderId="5" xfId="0" applyNumberFormat="1" applyFont="1" applyFill="1" applyBorder="1" applyAlignment="1">
      <alignment horizontal="left" vertical="center"/>
    </xf>
    <xf numFmtId="0" fontId="1" fillId="2" borderId="6" xfId="0" applyNumberFormat="1" applyFont="1" applyFill="1" applyBorder="1" applyAlignment="1">
      <alignment horizontal="left" vertical="center"/>
    </xf>
    <xf numFmtId="0" fontId="24" fillId="3" borderId="10" xfId="0" applyNumberFormat="1" applyFont="1" applyFill="1" applyBorder="1" applyAlignment="1">
      <alignment vertical="center" wrapText="1"/>
    </xf>
    <xf numFmtId="0" fontId="24" fillId="3" borderId="4" xfId="0" applyNumberFormat="1" applyFont="1" applyFill="1" applyBorder="1" applyAlignment="1">
      <alignment vertical="center" wrapText="1"/>
    </xf>
    <xf numFmtId="0" fontId="1" fillId="0" borderId="0" xfId="0" applyNumberFormat="1" applyFont="1" applyFill="1" applyBorder="1" applyAlignment="1">
      <alignment horizontal="left" vertical="center" wrapText="1"/>
    </xf>
    <xf numFmtId="0" fontId="1" fillId="0" borderId="11" xfId="0" applyNumberFormat="1" applyFont="1" applyFill="1" applyBorder="1" applyAlignment="1">
      <alignment horizontal="left" vertical="center" wrapText="1"/>
    </xf>
    <xf numFmtId="0" fontId="17" fillId="3" borderId="1" xfId="0" applyNumberFormat="1" applyFont="1" applyFill="1" applyBorder="1" applyAlignment="1">
      <alignment horizontal="center" vertical="center"/>
    </xf>
    <xf numFmtId="0" fontId="17" fillId="3" borderId="3" xfId="0" applyNumberFormat="1" applyFont="1" applyFill="1" applyBorder="1" applyAlignment="1">
      <alignment horizontal="center" vertical="center"/>
    </xf>
    <xf numFmtId="0" fontId="4" fillId="3" borderId="7"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0" fontId="1" fillId="3" borderId="13" xfId="0" applyNumberFormat="1" applyFont="1" applyFill="1" applyBorder="1" applyAlignment="1">
      <alignment horizontal="left" vertical="center" wrapText="1"/>
    </xf>
    <xf numFmtId="0" fontId="1" fillId="3" borderId="14" xfId="0" applyNumberFormat="1" applyFont="1" applyFill="1" applyBorder="1" applyAlignment="1">
      <alignment horizontal="left" vertical="center" wrapText="1"/>
    </xf>
    <xf numFmtId="0" fontId="1" fillId="3" borderId="15" xfId="0" applyNumberFormat="1" applyFont="1" applyFill="1" applyBorder="1" applyAlignment="1">
      <alignment horizontal="left" vertical="center" wrapText="1"/>
    </xf>
    <xf numFmtId="165" fontId="1" fillId="0" borderId="102" xfId="0" applyNumberFormat="1" applyFont="1" applyFill="1" applyBorder="1" applyAlignment="1">
      <alignment horizontal="center" vertical="center" wrapText="1"/>
    </xf>
    <xf numFmtId="165" fontId="1" fillId="0" borderId="9" xfId="0" applyNumberFormat="1" applyFont="1" applyFill="1" applyBorder="1" applyAlignment="1">
      <alignment horizontal="center" vertical="center" wrapText="1"/>
    </xf>
    <xf numFmtId="0" fontId="30" fillId="0" borderId="102" xfId="0" applyNumberFormat="1" applyFont="1" applyFill="1" applyBorder="1" applyAlignment="1">
      <alignment horizontal="center" vertical="center" wrapText="1"/>
    </xf>
    <xf numFmtId="0" fontId="30" fillId="0" borderId="9" xfId="0" applyNumberFormat="1" applyFont="1" applyFill="1" applyBorder="1" applyAlignment="1">
      <alignment horizontal="center" vertical="center" wrapText="1"/>
    </xf>
    <xf numFmtId="0" fontId="4" fillId="3" borderId="101" xfId="0" applyNumberFormat="1" applyFont="1" applyFill="1" applyBorder="1" applyAlignment="1">
      <alignment horizontal="center" vertical="center" wrapText="1"/>
    </xf>
    <xf numFmtId="0" fontId="4" fillId="3" borderId="97" xfId="0" applyNumberFormat="1" applyFont="1" applyFill="1" applyBorder="1" applyAlignment="1">
      <alignment horizontal="center" vertical="center" wrapText="1"/>
    </xf>
    <xf numFmtId="0" fontId="20" fillId="3" borderId="0" xfId="0" applyNumberFormat="1" applyFont="1" applyFill="1" applyBorder="1" applyAlignment="1">
      <alignment horizontal="left" vertical="center" wrapText="1"/>
    </xf>
    <xf numFmtId="165" fontId="4" fillId="0" borderId="7" xfId="0" applyNumberFormat="1" applyFont="1" applyFill="1" applyBorder="1" applyAlignment="1">
      <alignment horizontal="center" vertical="center" wrapText="1"/>
    </xf>
    <xf numFmtId="165" fontId="4" fillId="0" borderId="8" xfId="0" applyNumberFormat="1" applyFont="1" applyFill="1" applyBorder="1" applyAlignment="1">
      <alignment horizontal="center" vertical="center" wrapText="1"/>
    </xf>
    <xf numFmtId="165" fontId="1" fillId="0" borderId="103" xfId="0" applyNumberFormat="1" applyFont="1" applyFill="1" applyBorder="1" applyAlignment="1">
      <alignment horizontal="center" vertical="center" wrapText="1"/>
    </xf>
    <xf numFmtId="165" fontId="1" fillId="0" borderId="100" xfId="0" applyNumberFormat="1" applyFont="1" applyFill="1" applyBorder="1" applyAlignment="1">
      <alignment horizontal="center" vertical="center" wrapText="1"/>
    </xf>
    <xf numFmtId="0" fontId="7" fillId="3" borderId="13" xfId="0" applyNumberFormat="1" applyFont="1" applyFill="1" applyBorder="1" applyAlignment="1">
      <alignment horizontal="left" vertical="center" wrapText="1"/>
    </xf>
    <xf numFmtId="0" fontId="1" fillId="3" borderId="4" xfId="0" applyNumberFormat="1" applyFont="1" applyFill="1" applyBorder="1" applyAlignment="1">
      <alignment horizontal="left" vertical="center"/>
    </xf>
    <xf numFmtId="0" fontId="1" fillId="3" borderId="5" xfId="0" applyNumberFormat="1" applyFont="1" applyFill="1" applyBorder="1" applyAlignment="1">
      <alignment horizontal="left" vertical="center"/>
    </xf>
    <xf numFmtId="0" fontId="1" fillId="3" borderId="6" xfId="0" applyNumberFormat="1" applyFont="1" applyFill="1" applyBorder="1" applyAlignment="1">
      <alignment horizontal="left" vertical="center"/>
    </xf>
    <xf numFmtId="9" fontId="4" fillId="2" borderId="7"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3" borderId="10" xfId="0" applyNumberFormat="1" applyFont="1" applyFill="1" applyBorder="1" applyAlignment="1">
      <alignment vertical="center" wrapText="1"/>
    </xf>
    <xf numFmtId="0" fontId="4" fillId="3" borderId="4" xfId="0" applyNumberFormat="1" applyFont="1" applyFill="1" applyBorder="1" applyAlignment="1">
      <alignment vertical="center" wrapText="1"/>
    </xf>
    <xf numFmtId="0" fontId="4" fillId="3" borderId="3" xfId="0" applyNumberFormat="1" applyFont="1" applyFill="1" applyBorder="1" applyAlignment="1">
      <alignment horizontal="center" vertical="center" wrapText="1"/>
    </xf>
    <xf numFmtId="0" fontId="4" fillId="3" borderId="6" xfId="0" applyNumberFormat="1" applyFont="1" applyFill="1" applyBorder="1" applyAlignment="1">
      <alignment horizontal="center" vertical="center" wrapText="1"/>
    </xf>
    <xf numFmtId="0" fontId="4" fillId="3" borderId="13" xfId="0" applyNumberFormat="1" applyFont="1" applyFill="1" applyBorder="1" applyAlignment="1">
      <alignment horizontal="center" vertical="center" wrapText="1"/>
    </xf>
    <xf numFmtId="0" fontId="4" fillId="3" borderId="15" xfId="0" applyNumberFormat="1" applyFont="1" applyFill="1" applyBorder="1" applyAlignment="1">
      <alignment horizontal="center" vertical="center" wrapText="1"/>
    </xf>
    <xf numFmtId="0" fontId="53" fillId="3" borderId="13" xfId="0" applyNumberFormat="1" applyFont="1" applyFill="1" applyBorder="1" applyAlignment="1">
      <alignment horizontal="left" vertical="center" wrapText="1"/>
    </xf>
    <xf numFmtId="0" fontId="7" fillId="3" borderId="14" xfId="0" applyNumberFormat="1" applyFont="1" applyFill="1" applyBorder="1" applyAlignment="1">
      <alignment horizontal="left" vertical="center" wrapText="1"/>
    </xf>
    <xf numFmtId="0" fontId="7" fillId="3" borderId="15" xfId="0" applyNumberFormat="1" applyFont="1" applyFill="1" applyBorder="1" applyAlignment="1">
      <alignment horizontal="left" vertical="center" wrapText="1"/>
    </xf>
    <xf numFmtId="0" fontId="1" fillId="0" borderId="82" xfId="0" applyNumberFormat="1" applyFont="1" applyFill="1" applyBorder="1" applyAlignment="1">
      <alignment horizontal="center" vertical="center" wrapText="1"/>
    </xf>
    <xf numFmtId="0" fontId="1" fillId="0" borderId="106" xfId="0" applyNumberFormat="1"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1" fillId="0" borderId="24" xfId="0" applyNumberFormat="1" applyFont="1" applyFill="1" applyBorder="1" applyAlignment="1">
      <alignment horizontal="center" vertical="center" wrapText="1"/>
    </xf>
    <xf numFmtId="0" fontId="1" fillId="0" borderId="25" xfId="0" applyNumberFormat="1" applyFont="1" applyFill="1" applyBorder="1" applyAlignment="1">
      <alignment horizontal="center" vertical="center" wrapText="1"/>
    </xf>
    <xf numFmtId="0" fontId="4" fillId="3" borderId="104" xfId="0" applyNumberFormat="1" applyFont="1" applyFill="1" applyBorder="1" applyAlignment="1">
      <alignment horizontal="center" vertical="center" wrapText="1"/>
    </xf>
    <xf numFmtId="0" fontId="4" fillId="3" borderId="105" xfId="0" applyNumberFormat="1"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0" fontId="4" fillId="3" borderId="22" xfId="0" applyNumberFormat="1" applyFont="1" applyFill="1" applyBorder="1" applyAlignment="1">
      <alignment horizontal="center" vertical="center" wrapText="1"/>
    </xf>
    <xf numFmtId="0" fontId="1" fillId="0" borderId="107" xfId="0" applyNumberFormat="1" applyFont="1" applyFill="1" applyBorder="1" applyAlignment="1">
      <alignment horizontal="center" vertical="center" wrapText="1"/>
    </xf>
    <xf numFmtId="0" fontId="1" fillId="0" borderId="108" xfId="0" applyNumberFormat="1" applyFont="1" applyFill="1" applyBorder="1" applyAlignment="1">
      <alignment horizontal="center" vertical="center" wrapText="1"/>
    </xf>
    <xf numFmtId="0" fontId="1" fillId="0" borderId="100" xfId="0" applyNumberFormat="1" applyFont="1" applyFill="1" applyBorder="1" applyAlignment="1">
      <alignment horizontal="center" vertical="center" wrapText="1"/>
    </xf>
    <xf numFmtId="0" fontId="1" fillId="0" borderId="27" xfId="0" applyNumberFormat="1" applyFont="1" applyFill="1" applyBorder="1" applyAlignment="1">
      <alignment horizontal="center" vertical="center" wrapText="1"/>
    </xf>
    <xf numFmtId="0" fontId="1" fillId="0" borderId="28" xfId="0" applyNumberFormat="1" applyFont="1" applyFill="1" applyBorder="1" applyAlignment="1">
      <alignment horizontal="center" vertical="center" wrapText="1"/>
    </xf>
    <xf numFmtId="0" fontId="1" fillId="4" borderId="3" xfId="0" applyNumberFormat="1" applyFont="1" applyFill="1" applyBorder="1" applyAlignment="1">
      <alignment horizontal="left" vertical="top" wrapText="1"/>
    </xf>
    <xf numFmtId="0" fontId="1" fillId="4" borderId="11" xfId="0" applyNumberFormat="1" applyFont="1" applyFill="1" applyBorder="1" applyAlignment="1">
      <alignment horizontal="left" vertical="top" wrapText="1"/>
    </xf>
    <xf numFmtId="0" fontId="1" fillId="4" borderId="6" xfId="0" applyNumberFormat="1" applyFont="1" applyFill="1" applyBorder="1" applyAlignment="1">
      <alignment horizontal="left" vertical="top" wrapText="1"/>
    </xf>
    <xf numFmtId="0" fontId="4" fillId="0" borderId="108" xfId="0" applyNumberFormat="1" applyFont="1" applyFill="1" applyBorder="1" applyAlignment="1">
      <alignment horizontal="left" vertical="center" wrapText="1" indent="2"/>
    </xf>
    <xf numFmtId="0" fontId="4" fillId="0" borderId="111" xfId="0" applyNumberFormat="1" applyFont="1" applyFill="1" applyBorder="1" applyAlignment="1">
      <alignment horizontal="left" vertical="center" wrapText="1" indent="2"/>
    </xf>
    <xf numFmtId="0" fontId="4" fillId="0" borderId="106" xfId="0" applyNumberFormat="1" applyFont="1" applyFill="1" applyBorder="1" applyAlignment="1">
      <alignment horizontal="left" vertical="center" wrapText="1" indent="2"/>
    </xf>
    <xf numFmtId="0" fontId="4" fillId="0" borderId="110" xfId="0" applyNumberFormat="1" applyFont="1" applyFill="1" applyBorder="1" applyAlignment="1">
      <alignment horizontal="left" vertical="center" wrapText="1" indent="2"/>
    </xf>
    <xf numFmtId="0" fontId="4" fillId="3" borderId="40" xfId="0" applyNumberFormat="1" applyFont="1" applyFill="1" applyBorder="1" applyAlignment="1">
      <alignment horizontal="left" vertical="center" wrapText="1" indent="1"/>
    </xf>
    <xf numFmtId="0" fontId="4" fillId="0" borderId="105" xfId="0" applyNumberFormat="1" applyFont="1" applyFill="1" applyBorder="1" applyAlignment="1">
      <alignment horizontal="left" vertical="center" wrapText="1" indent="2"/>
    </xf>
    <xf numFmtId="0" fontId="25" fillId="0" borderId="105" xfId="0" applyNumberFormat="1" applyFont="1" applyFill="1" applyBorder="1" applyAlignment="1"/>
    <xf numFmtId="0" fontId="25" fillId="0" borderId="109" xfId="0" applyNumberFormat="1" applyFont="1" applyFill="1" applyBorder="1" applyAlignment="1"/>
    <xf numFmtId="0" fontId="4" fillId="3" borderId="57" xfId="0" applyNumberFormat="1" applyFont="1" applyFill="1" applyBorder="1" applyAlignment="1">
      <alignment horizontal="left" vertical="center" wrapText="1" indent="1"/>
    </xf>
    <xf numFmtId="0" fontId="4" fillId="3" borderId="2" xfId="0" applyNumberFormat="1" applyFont="1" applyFill="1" applyBorder="1" applyAlignment="1">
      <alignment horizontal="left" vertical="center" wrapText="1" indent="1"/>
    </xf>
    <xf numFmtId="0" fontId="4" fillId="3" borderId="3" xfId="0" applyNumberFormat="1" applyFont="1" applyFill="1" applyBorder="1" applyAlignment="1">
      <alignment horizontal="left" vertical="center" wrapText="1" indent="1"/>
    </xf>
    <xf numFmtId="0" fontId="1" fillId="0" borderId="56" xfId="0" applyNumberFormat="1" applyFont="1" applyFill="1" applyBorder="1" applyAlignment="1">
      <alignment horizontal="left" vertical="center" wrapText="1"/>
    </xf>
    <xf numFmtId="0" fontId="22" fillId="2" borderId="56" xfId="0" applyNumberFormat="1" applyFont="1" applyFill="1" applyBorder="1" applyAlignment="1">
      <alignment horizontal="center" vertical="center" wrapText="1"/>
    </xf>
    <xf numFmtId="0" fontId="1" fillId="0" borderId="76" xfId="0" applyNumberFormat="1" applyFont="1" applyFill="1" applyBorder="1" applyAlignment="1">
      <alignment horizontal="left" vertical="center" wrapText="1"/>
    </xf>
    <xf numFmtId="0" fontId="4" fillId="0" borderId="24" xfId="0" applyNumberFormat="1" applyFont="1" applyFill="1" applyBorder="1" applyAlignment="1">
      <alignment horizontal="left" vertical="center" wrapText="1" indent="2"/>
    </xf>
    <xf numFmtId="0" fontId="4" fillId="0" borderId="25" xfId="0" applyNumberFormat="1" applyFont="1" applyFill="1" applyBorder="1" applyAlignment="1">
      <alignment horizontal="left" vertical="center" wrapText="1" indent="2"/>
    </xf>
    <xf numFmtId="0" fontId="1" fillId="3" borderId="75" xfId="0" applyNumberFormat="1" applyFont="1" applyFill="1" applyBorder="1" applyAlignment="1">
      <alignment horizontal="left" vertical="center" wrapText="1" indent="1"/>
    </xf>
    <xf numFmtId="0" fontId="1" fillId="3" borderId="5" xfId="0" applyNumberFormat="1" applyFont="1" applyFill="1" applyBorder="1" applyAlignment="1">
      <alignment horizontal="left" vertical="center" wrapText="1" indent="1"/>
    </xf>
    <xf numFmtId="0" fontId="1" fillId="3" borderId="76" xfId="0" applyNumberFormat="1" applyFont="1" applyFill="1" applyBorder="1" applyAlignment="1">
      <alignment horizontal="left" vertical="center" wrapText="1" indent="1"/>
    </xf>
    <xf numFmtId="0" fontId="1" fillId="4" borderId="3" xfId="0" applyNumberFormat="1" applyFont="1" applyFill="1" applyBorder="1" applyAlignment="1">
      <alignment horizontal="left" vertical="center" wrapText="1"/>
    </xf>
    <xf numFmtId="0" fontId="1" fillId="4" borderId="11" xfId="0" applyNumberFormat="1" applyFont="1" applyFill="1" applyBorder="1" applyAlignment="1">
      <alignment horizontal="left" vertical="center" wrapText="1"/>
    </xf>
    <xf numFmtId="0" fontId="1" fillId="4" borderId="6" xfId="0" applyNumberFormat="1" applyFont="1" applyFill="1" applyBorder="1" applyAlignment="1">
      <alignment horizontal="left" vertical="center" wrapText="1"/>
    </xf>
    <xf numFmtId="0" fontId="4" fillId="0" borderId="107" xfId="0" applyNumberFormat="1" applyFont="1" applyFill="1" applyBorder="1" applyAlignment="1">
      <alignment horizontal="left" vertical="center" wrapText="1"/>
    </xf>
    <xf numFmtId="0" fontId="4" fillId="0" borderId="108" xfId="0" applyNumberFormat="1" applyFont="1" applyFill="1" applyBorder="1" applyAlignment="1">
      <alignment horizontal="left" vertical="center" wrapText="1"/>
    </xf>
    <xf numFmtId="0" fontId="4" fillId="0" borderId="113" xfId="0" applyNumberFormat="1" applyFont="1" applyFill="1" applyBorder="1" applyAlignment="1">
      <alignment horizontal="left" vertical="center" wrapText="1"/>
    </xf>
    <xf numFmtId="0" fontId="4" fillId="3" borderId="77" xfId="0" applyNumberFormat="1" applyFont="1" applyFill="1" applyBorder="1" applyAlignment="1">
      <alignment horizontal="left" vertical="center" wrapText="1" indent="1"/>
    </xf>
    <xf numFmtId="0" fontId="4" fillId="0" borderId="21" xfId="0" applyNumberFormat="1" applyFont="1" applyFill="1" applyBorder="1" applyAlignment="1">
      <alignment horizontal="left" vertical="center" wrapText="1" indent="2"/>
    </xf>
    <xf numFmtId="0" fontId="4" fillId="0" borderId="22" xfId="0" applyNumberFormat="1" applyFont="1" applyFill="1" applyBorder="1" applyAlignment="1">
      <alignment horizontal="left" vertical="center" wrapText="1" indent="2"/>
    </xf>
    <xf numFmtId="0" fontId="1" fillId="4" borderId="11" xfId="0" applyNumberFormat="1" applyFont="1" applyFill="1" applyBorder="1" applyAlignment="1">
      <alignment horizontal="left" vertical="top"/>
    </xf>
    <xf numFmtId="0" fontId="1" fillId="4" borderId="6" xfId="0" applyNumberFormat="1" applyFont="1" applyFill="1" applyBorder="1" applyAlignment="1">
      <alignment horizontal="left" vertical="top"/>
    </xf>
    <xf numFmtId="0" fontId="4" fillId="3" borderId="32" xfId="0" applyNumberFormat="1" applyFont="1" applyFill="1" applyBorder="1" applyAlignment="1">
      <alignment horizontal="center" vertical="center" wrapText="1"/>
    </xf>
    <xf numFmtId="0" fontId="4" fillId="3" borderId="114" xfId="0" applyNumberFormat="1" applyFont="1" applyFill="1" applyBorder="1" applyAlignment="1">
      <alignment horizontal="center" vertical="center" wrapText="1"/>
    </xf>
    <xf numFmtId="0" fontId="4" fillId="3" borderId="115" xfId="0" applyNumberFormat="1" applyFont="1" applyFill="1" applyBorder="1" applyAlignment="1">
      <alignment horizontal="center" vertical="center" wrapText="1"/>
    </xf>
    <xf numFmtId="0" fontId="4" fillId="3" borderId="116" xfId="0" applyNumberFormat="1" applyFont="1" applyFill="1" applyBorder="1" applyAlignment="1">
      <alignment horizontal="center" vertical="center" wrapText="1"/>
    </xf>
    <xf numFmtId="0" fontId="1" fillId="3" borderId="59" xfId="0" applyNumberFormat="1" applyFont="1" applyFill="1" applyBorder="1" applyAlignment="1">
      <alignment horizontal="left" vertical="center" wrapText="1" indent="1"/>
    </xf>
    <xf numFmtId="0" fontId="1" fillId="3" borderId="0" xfId="0" applyNumberFormat="1" applyFont="1" applyFill="1" applyBorder="1" applyAlignment="1">
      <alignment horizontal="left" vertical="center" wrapText="1" indent="1"/>
    </xf>
    <xf numFmtId="0" fontId="1" fillId="3" borderId="60" xfId="0" applyNumberFormat="1" applyFont="1" applyFill="1" applyBorder="1" applyAlignment="1">
      <alignment horizontal="left" vertical="center" wrapText="1" indent="1"/>
    </xf>
    <xf numFmtId="1" fontId="75" fillId="0" borderId="117" xfId="0" applyNumberFormat="1" applyFont="1" applyFill="1" applyBorder="1" applyAlignment="1">
      <alignment horizontal="center" vertical="center" wrapText="1"/>
    </xf>
    <xf numFmtId="1" fontId="22" fillId="0" borderId="48" xfId="0" applyNumberFormat="1" applyFont="1" applyFill="1" applyBorder="1" applyAlignment="1">
      <alignment horizontal="center" vertical="center" wrapText="1"/>
    </xf>
    <xf numFmtId="1" fontId="22" fillId="0" borderId="79" xfId="0" applyNumberFormat="1" applyFont="1" applyFill="1" applyBorder="1" applyAlignment="1">
      <alignment horizontal="center" vertical="center" wrapText="1"/>
    </xf>
    <xf numFmtId="1" fontId="75" fillId="0" borderId="47" xfId="0" applyNumberFormat="1" applyFont="1" applyFill="1" applyBorder="1" applyAlignment="1">
      <alignment horizontal="center" vertical="center" wrapText="1"/>
    </xf>
    <xf numFmtId="1" fontId="22" fillId="0" borderId="49" xfId="0" applyNumberFormat="1" applyFont="1" applyFill="1" applyBorder="1" applyAlignment="1">
      <alignment horizontal="center" vertical="center" wrapText="1"/>
    </xf>
    <xf numFmtId="0" fontId="26" fillId="3" borderId="7" xfId="0" applyNumberFormat="1" applyFont="1" applyFill="1" applyBorder="1" applyAlignment="1">
      <alignment horizontal="center" vertical="center" wrapText="1"/>
    </xf>
    <xf numFmtId="0" fontId="26" fillId="3" borderId="16" xfId="0" applyNumberFormat="1" applyFont="1" applyFill="1" applyBorder="1" applyAlignment="1">
      <alignment horizontal="center" vertical="center" wrapText="1"/>
    </xf>
    <xf numFmtId="0" fontId="26" fillId="3" borderId="8" xfId="0" applyNumberFormat="1" applyFont="1" applyFill="1" applyBorder="1" applyAlignment="1">
      <alignment horizontal="center" vertical="center" wrapText="1"/>
    </xf>
    <xf numFmtId="0" fontId="4" fillId="3" borderId="117" xfId="0" applyNumberFormat="1" applyFont="1" applyFill="1" applyBorder="1" applyAlignment="1">
      <alignment horizontal="center" vertical="center" wrapText="1"/>
    </xf>
    <xf numFmtId="0" fontId="4" fillId="3" borderId="79" xfId="0" applyNumberFormat="1" applyFont="1" applyFill="1" applyBorder="1" applyAlignment="1">
      <alignment horizontal="center" vertical="center" wrapText="1"/>
    </xf>
    <xf numFmtId="0" fontId="4" fillId="3" borderId="47" xfId="0" applyNumberFormat="1" applyFont="1" applyFill="1" applyBorder="1" applyAlignment="1">
      <alignment horizontal="center" vertical="center" wrapText="1"/>
    </xf>
    <xf numFmtId="0" fontId="4" fillId="3" borderId="49" xfId="0" applyNumberFormat="1" applyFont="1" applyFill="1" applyBorder="1" applyAlignment="1">
      <alignment horizontal="center" vertical="center" wrapText="1"/>
    </xf>
    <xf numFmtId="1" fontId="22" fillId="0" borderId="117" xfId="0" applyNumberFormat="1" applyFont="1" applyFill="1" applyBorder="1" applyAlignment="1">
      <alignment horizontal="center" vertical="center" wrapText="1"/>
    </xf>
    <xf numFmtId="1" fontId="22" fillId="0" borderId="7" xfId="0" applyNumberFormat="1" applyFont="1" applyFill="1" applyBorder="1" applyAlignment="1">
      <alignment horizontal="center" vertical="center" wrapText="1"/>
    </xf>
    <xf numFmtId="1" fontId="22" fillId="0" borderId="16" xfId="0" applyNumberFormat="1" applyFont="1" applyFill="1" applyBorder="1" applyAlignment="1">
      <alignment horizontal="center" vertical="center" wrapText="1"/>
    </xf>
    <xf numFmtId="1" fontId="22" fillId="0" borderId="56" xfId="0" applyNumberFormat="1" applyFont="1" applyFill="1" applyBorder="1" applyAlignment="1">
      <alignment horizontal="center" vertical="center" wrapText="1"/>
    </xf>
    <xf numFmtId="3" fontId="26" fillId="0" borderId="62" xfId="0" applyNumberFormat="1" applyFont="1" applyFill="1" applyBorder="1" applyAlignment="1">
      <alignment horizontal="center" vertical="center" wrapText="1"/>
    </xf>
    <xf numFmtId="3" fontId="26" fillId="0" borderId="63" xfId="0" applyNumberFormat="1" applyFont="1" applyFill="1" applyBorder="1" applyAlignment="1">
      <alignment horizontal="center" vertical="center" wrapText="1"/>
    </xf>
    <xf numFmtId="3" fontId="26" fillId="0" borderId="118" xfId="0" applyNumberFormat="1" applyFont="1" applyFill="1" applyBorder="1" applyAlignment="1">
      <alignment horizontal="center" vertical="center" wrapText="1"/>
    </xf>
    <xf numFmtId="1" fontId="26" fillId="0" borderId="62" xfId="0" applyNumberFormat="1" applyFont="1" applyFill="1" applyBorder="1" applyAlignment="1">
      <alignment horizontal="center" vertical="center" wrapText="1"/>
    </xf>
    <xf numFmtId="0" fontId="26" fillId="0" borderId="63" xfId="0" applyNumberFormat="1" applyFont="1" applyFill="1" applyBorder="1" applyAlignment="1">
      <alignment horizontal="center" vertical="center" wrapText="1"/>
    </xf>
    <xf numFmtId="0" fontId="26" fillId="0" borderId="118" xfId="0" applyNumberFormat="1" applyFont="1" applyFill="1" applyBorder="1" applyAlignment="1">
      <alignment horizontal="center" vertical="center" wrapText="1"/>
    </xf>
    <xf numFmtId="0" fontId="26" fillId="0" borderId="64" xfId="0" applyNumberFormat="1" applyFont="1" applyFill="1" applyBorder="1" applyAlignment="1">
      <alignment horizontal="center" vertical="center" wrapText="1"/>
    </xf>
    <xf numFmtId="0" fontId="1" fillId="3" borderId="57" xfId="0" applyNumberFormat="1" applyFont="1" applyFill="1" applyBorder="1" applyAlignment="1">
      <alignment horizontal="left" vertical="center" wrapText="1" indent="1"/>
    </xf>
    <xf numFmtId="0" fontId="1" fillId="3" borderId="16" xfId="0" applyNumberFormat="1" applyFont="1" applyFill="1" applyBorder="1" applyAlignment="1">
      <alignment horizontal="left" vertical="center" wrapText="1" indent="1"/>
    </xf>
    <xf numFmtId="0" fontId="1" fillId="3" borderId="56" xfId="0" applyNumberFormat="1" applyFont="1" applyFill="1" applyBorder="1" applyAlignment="1">
      <alignment horizontal="left" vertical="center" wrapText="1" indent="1"/>
    </xf>
    <xf numFmtId="0" fontId="34" fillId="4" borderId="11" xfId="0" applyNumberFormat="1" applyFont="1" applyFill="1" applyBorder="1" applyAlignment="1">
      <alignment horizontal="left" vertical="center" wrapText="1"/>
    </xf>
    <xf numFmtId="0" fontId="34" fillId="4" borderId="6" xfId="0" applyNumberFormat="1" applyFont="1" applyFill="1" applyBorder="1" applyAlignment="1">
      <alignment horizontal="left" vertical="center" wrapText="1"/>
    </xf>
    <xf numFmtId="0" fontId="1" fillId="0" borderId="62"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1" fillId="0" borderId="64" xfId="0"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0" fontId="1" fillId="0" borderId="56" xfId="0" applyNumberFormat="1" applyFont="1" applyFill="1" applyBorder="1" applyAlignment="1">
      <alignment horizontal="center" vertical="center" wrapText="1"/>
    </xf>
    <xf numFmtId="0" fontId="1" fillId="4" borderId="11" xfId="0" applyNumberFormat="1" applyFont="1" applyFill="1" applyBorder="1" applyAlignment="1">
      <alignment vertical="top" wrapText="1"/>
    </xf>
    <xf numFmtId="0" fontId="34" fillId="4" borderId="11" xfId="0" applyNumberFormat="1" applyFont="1" applyFill="1" applyBorder="1" applyAlignment="1">
      <alignment vertical="top" wrapText="1"/>
    </xf>
    <xf numFmtId="0" fontId="34" fillId="4" borderId="6" xfId="0" applyNumberFormat="1" applyFont="1" applyFill="1" applyBorder="1" applyAlignment="1">
      <alignment vertical="top" wrapText="1"/>
    </xf>
    <xf numFmtId="3" fontId="1" fillId="0" borderId="7" xfId="0" applyNumberFormat="1" applyFont="1" applyFill="1" applyBorder="1" applyAlignment="1">
      <alignment horizontal="center" vertical="center" wrapText="1"/>
    </xf>
    <xf numFmtId="3" fontId="1" fillId="0" borderId="16" xfId="0" applyNumberFormat="1" applyFont="1" applyFill="1" applyBorder="1" applyAlignment="1">
      <alignment horizontal="center" vertical="center" wrapText="1"/>
    </xf>
    <xf numFmtId="3" fontId="1" fillId="0" borderId="8" xfId="0" applyNumberFormat="1" applyFont="1" applyFill="1" applyBorder="1" applyAlignment="1">
      <alignment horizontal="center" vertical="center" wrapText="1"/>
    </xf>
    <xf numFmtId="0" fontId="1" fillId="4" borderId="15" xfId="0" applyNumberFormat="1" applyFont="1" applyFill="1" applyBorder="1" applyAlignment="1">
      <alignment horizontal="left" vertical="top" wrapText="1"/>
    </xf>
    <xf numFmtId="0" fontId="4" fillId="4" borderId="3" xfId="0" applyNumberFormat="1" applyFont="1" applyFill="1" applyBorder="1" applyAlignment="1">
      <alignment horizontal="left" vertical="top" wrapText="1"/>
    </xf>
    <xf numFmtId="0" fontId="4" fillId="4" borderId="6" xfId="0" applyNumberFormat="1" applyFont="1" applyFill="1" applyBorder="1" applyAlignment="1">
      <alignment horizontal="left" vertical="top" wrapText="1"/>
    </xf>
    <xf numFmtId="0" fontId="4" fillId="4" borderId="11" xfId="0" applyNumberFormat="1" applyFont="1" applyFill="1" applyBorder="1" applyAlignment="1">
      <alignment horizontal="left" vertical="top" wrapText="1"/>
    </xf>
    <xf numFmtId="0" fontId="1" fillId="4" borderId="14" xfId="0" applyNumberFormat="1" applyFont="1" applyFill="1" applyBorder="1" applyAlignment="1">
      <alignment horizontal="left" vertical="top" wrapText="1"/>
    </xf>
    <xf numFmtId="0"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justify" vertical="center" wrapText="1"/>
    </xf>
    <xf numFmtId="3" fontId="36" fillId="3" borderId="1" xfId="0" applyNumberFormat="1" applyFont="1" applyFill="1" applyBorder="1" applyAlignment="1">
      <alignment horizontal="left" vertical="center" wrapText="1"/>
    </xf>
    <xf numFmtId="3" fontId="36" fillId="3" borderId="2" xfId="0" applyNumberFormat="1" applyFont="1" applyFill="1" applyBorder="1" applyAlignment="1">
      <alignment horizontal="left" vertical="center" wrapText="1"/>
    </xf>
    <xf numFmtId="3" fontId="36" fillId="3" borderId="3" xfId="0" applyNumberFormat="1" applyFont="1" applyFill="1" applyBorder="1" applyAlignment="1">
      <alignment horizontal="left" vertical="center" wrapText="1"/>
    </xf>
    <xf numFmtId="0" fontId="36" fillId="3" borderId="4" xfId="0" applyNumberFormat="1" applyFont="1" applyFill="1" applyBorder="1" applyAlignment="1">
      <alignment horizontal="left" vertical="center" wrapText="1"/>
    </xf>
    <xf numFmtId="0" fontId="36" fillId="3" borderId="0" xfId="0" applyNumberFormat="1" applyFont="1" applyFill="1" applyBorder="1" applyAlignment="1">
      <alignment horizontal="left" vertical="center" wrapText="1"/>
    </xf>
    <xf numFmtId="0" fontId="36" fillId="3" borderId="11" xfId="0" applyNumberFormat="1" applyFont="1" applyFill="1" applyBorder="1" applyAlignment="1">
      <alignment horizontal="left" vertical="center" wrapText="1"/>
    </xf>
    <xf numFmtId="0" fontId="36" fillId="3" borderId="1" xfId="0" applyNumberFormat="1" applyFont="1" applyFill="1" applyBorder="1" applyAlignment="1">
      <alignment horizontal="center" vertical="center"/>
    </xf>
    <xf numFmtId="0" fontId="36" fillId="3" borderId="2" xfId="0" applyNumberFormat="1" applyFont="1" applyFill="1" applyBorder="1" applyAlignment="1">
      <alignment horizontal="center" vertical="center"/>
    </xf>
    <xf numFmtId="0" fontId="36" fillId="3" borderId="3" xfId="0" applyNumberFormat="1" applyFont="1" applyFill="1" applyBorder="1" applyAlignment="1">
      <alignment horizontal="center" vertical="center"/>
    </xf>
    <xf numFmtId="0" fontId="20" fillId="0" borderId="0" xfId="0" applyNumberFormat="1" applyFont="1" applyFill="1" applyBorder="1" applyAlignment="1">
      <alignment horizontal="justify" vertical="center" wrapText="1"/>
    </xf>
    <xf numFmtId="0" fontId="20" fillId="0" borderId="7" xfId="0" applyNumberFormat="1" applyFont="1" applyFill="1" applyBorder="1" applyAlignment="1">
      <alignment horizontal="left" vertical="center" wrapText="1"/>
    </xf>
    <xf numFmtId="0" fontId="20" fillId="0" borderId="8" xfId="0" applyNumberFormat="1" applyFont="1" applyFill="1" applyBorder="1" applyAlignment="1">
      <alignment horizontal="left" vertical="center" wrapText="1"/>
    </xf>
    <xf numFmtId="0" fontId="20" fillId="2" borderId="7" xfId="0" applyNumberFormat="1" applyFont="1" applyFill="1" applyBorder="1" applyAlignment="1">
      <alignment horizontal="center" vertical="center" wrapText="1"/>
    </xf>
    <xf numFmtId="0" fontId="20" fillId="2" borderId="8" xfId="0" applyNumberFormat="1" applyFont="1" applyFill="1" applyBorder="1" applyAlignment="1">
      <alignment horizontal="center" vertical="center" wrapText="1"/>
    </xf>
    <xf numFmtId="0" fontId="20" fillId="0" borderId="4"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7" fillId="4" borderId="13" xfId="0" applyNumberFormat="1" applyFont="1" applyFill="1" applyBorder="1" applyAlignment="1">
      <alignment horizontal="left" wrapText="1"/>
    </xf>
    <xf numFmtId="0" fontId="7" fillId="4" borderId="14" xfId="0" applyNumberFormat="1" applyFont="1" applyFill="1" applyBorder="1" applyAlignment="1">
      <alignment horizontal="left" wrapText="1"/>
    </xf>
    <xf numFmtId="0" fontId="7" fillId="4" borderId="6" xfId="0" applyNumberFormat="1" applyFont="1" applyFill="1" applyBorder="1" applyAlignment="1">
      <alignment horizontal="left" wrapText="1"/>
    </xf>
    <xf numFmtId="0" fontId="7" fillId="4" borderId="13" xfId="0" applyNumberFormat="1" applyFont="1" applyFill="1" applyBorder="1" applyAlignment="1">
      <alignment horizontal="left" vertical="top" wrapText="1"/>
    </xf>
    <xf numFmtId="0" fontId="7" fillId="4" borderId="14" xfId="0" applyNumberFormat="1" applyFont="1" applyFill="1" applyBorder="1" applyAlignment="1">
      <alignment horizontal="left" vertical="top" wrapText="1"/>
    </xf>
    <xf numFmtId="0" fontId="13" fillId="3" borderId="7" xfId="0" applyNumberFormat="1" applyFont="1" applyFill="1" applyBorder="1" applyAlignment="1">
      <alignment horizontal="center" vertical="center"/>
    </xf>
    <xf numFmtId="0" fontId="13" fillId="3" borderId="16" xfId="0" applyNumberFormat="1" applyFont="1" applyFill="1" applyBorder="1" applyAlignment="1">
      <alignment horizontal="center" vertical="center"/>
    </xf>
    <xf numFmtId="0" fontId="13" fillId="3" borderId="8" xfId="0" applyNumberFormat="1" applyFont="1" applyFill="1" applyBorder="1" applyAlignment="1">
      <alignment horizontal="center" vertical="center"/>
    </xf>
    <xf numFmtId="0" fontId="4" fillId="3" borderId="7" xfId="0" applyNumberFormat="1" applyFont="1" applyFill="1" applyBorder="1" applyAlignment="1">
      <alignment horizontal="left" vertical="center" wrapText="1"/>
    </xf>
    <xf numFmtId="0" fontId="4" fillId="3" borderId="8" xfId="0" applyNumberFormat="1" applyFont="1" applyFill="1" applyBorder="1" applyAlignment="1">
      <alignment horizontal="left" vertical="center" wrapText="1"/>
    </xf>
    <xf numFmtId="0" fontId="22" fillId="4" borderId="26" xfId="0" applyNumberFormat="1" applyFont="1" applyFill="1" applyBorder="1" applyAlignment="1">
      <alignment horizontal="left" vertical="center" wrapText="1"/>
    </xf>
    <xf numFmtId="0" fontId="22" fillId="4" borderId="28" xfId="0" applyNumberFormat="1" applyFont="1" applyFill="1" applyBorder="1" applyAlignment="1">
      <alignment horizontal="left" vertical="center" wrapText="1"/>
    </xf>
    <xf numFmtId="0" fontId="4" fillId="3" borderId="0" xfId="0" applyNumberFormat="1" applyFont="1" applyFill="1" applyBorder="1" applyAlignment="1">
      <alignment horizontal="left" vertical="center" wrapText="1"/>
    </xf>
    <xf numFmtId="0" fontId="22" fillId="4" borderId="23" xfId="0" applyNumberFormat="1" applyFont="1" applyFill="1" applyBorder="1" applyAlignment="1">
      <alignment horizontal="left" vertical="center" wrapText="1"/>
    </xf>
    <xf numFmtId="0" fontId="22" fillId="4" borderId="25" xfId="0" applyNumberFormat="1" applyFont="1" applyFill="1" applyBorder="1" applyAlignment="1">
      <alignment horizontal="left" vertical="center" wrapText="1"/>
    </xf>
    <xf numFmtId="0" fontId="41" fillId="4" borderId="20" xfId="0" applyNumberFormat="1" applyFont="1" applyFill="1" applyBorder="1" applyAlignment="1">
      <alignment horizontal="left" vertical="center" wrapText="1"/>
    </xf>
    <xf numFmtId="0" fontId="41" fillId="4" borderId="22" xfId="0" applyNumberFormat="1" applyFont="1" applyFill="1" applyBorder="1" applyAlignment="1">
      <alignment horizontal="left" vertical="center" wrapText="1"/>
    </xf>
    <xf numFmtId="0" fontId="41" fillId="4" borderId="97" xfId="0" applyNumberFormat="1" applyFont="1" applyFill="1" applyBorder="1" applyAlignment="1">
      <alignment horizontal="left" vertical="center" wrapText="1"/>
    </xf>
    <xf numFmtId="0" fontId="9" fillId="3" borderId="21" xfId="0" applyNumberFormat="1" applyFont="1" applyFill="1" applyBorder="1" applyAlignment="1">
      <alignment horizontal="center" vertical="center" wrapText="1"/>
    </xf>
    <xf numFmtId="0" fontId="9" fillId="3" borderId="22" xfId="0" applyNumberFormat="1" applyFont="1" applyFill="1" applyBorder="1" applyAlignment="1">
      <alignment horizontal="center" vertical="center" wrapText="1"/>
    </xf>
    <xf numFmtId="0" fontId="1" fillId="3" borderId="24" xfId="0" applyNumberFormat="1" applyFont="1" applyFill="1" applyBorder="1" applyAlignment="1">
      <alignment horizontal="left" vertical="center" wrapText="1"/>
    </xf>
    <xf numFmtId="0" fontId="22" fillId="4" borderId="2" xfId="0" applyNumberFormat="1" applyFont="1" applyFill="1" applyBorder="1" applyAlignment="1">
      <alignment horizontal="left" vertical="center" wrapText="1"/>
    </xf>
    <xf numFmtId="0" fontId="22" fillId="4" borderId="3" xfId="0" applyNumberFormat="1" applyFont="1" applyFill="1" applyBorder="1" applyAlignment="1">
      <alignment horizontal="left" vertical="center" wrapText="1"/>
    </xf>
    <xf numFmtId="0" fontId="22" fillId="4" borderId="0" xfId="0" applyNumberFormat="1" applyFont="1" applyFill="1" applyBorder="1" applyAlignment="1">
      <alignment horizontal="left" vertical="center" wrapText="1"/>
    </xf>
    <xf numFmtId="0" fontId="22" fillId="4" borderId="11" xfId="0" applyNumberFormat="1" applyFont="1" applyFill="1" applyBorder="1" applyAlignment="1">
      <alignment horizontal="left" vertical="center" wrapText="1"/>
    </xf>
    <xf numFmtId="0" fontId="22" fillId="4" borderId="100" xfId="0" applyNumberFormat="1" applyFont="1" applyFill="1" applyBorder="1" applyAlignment="1">
      <alignment horizontal="left" vertical="center" wrapText="1"/>
    </xf>
    <xf numFmtId="0" fontId="22" fillId="4" borderId="9" xfId="0" applyNumberFormat="1" applyFont="1" applyFill="1" applyBorder="1" applyAlignment="1">
      <alignment horizontal="left" vertical="center" wrapText="1"/>
    </xf>
    <xf numFmtId="0" fontId="1" fillId="3" borderId="27" xfId="0" applyNumberFormat="1" applyFont="1" applyFill="1" applyBorder="1" applyAlignment="1">
      <alignment horizontal="left" vertical="center" wrapText="1"/>
    </xf>
    <xf numFmtId="0" fontId="22" fillId="4" borderId="5" xfId="0" applyNumberFormat="1" applyFont="1" applyFill="1" applyBorder="1" applyAlignment="1">
      <alignment horizontal="left" vertical="center" wrapText="1"/>
    </xf>
    <xf numFmtId="0" fontId="22" fillId="4" borderId="6" xfId="0" applyNumberFormat="1" applyFont="1" applyFill="1" applyBorder="1" applyAlignment="1">
      <alignment horizontal="left" vertical="center" wrapText="1"/>
    </xf>
    <xf numFmtId="0" fontId="79" fillId="0" borderId="0" xfId="2" applyFont="1" applyAlignment="1">
      <alignment horizontal="left" vertical="center" indent="1"/>
    </xf>
    <xf numFmtId="0" fontId="79" fillId="0" borderId="0" xfId="2" applyFont="1" applyAlignment="1">
      <alignment horizontal="center" vertical="center"/>
    </xf>
    <xf numFmtId="0" fontId="80" fillId="0" borderId="0" xfId="2" applyFont="1" applyAlignment="1">
      <alignment vertical="center"/>
    </xf>
    <xf numFmtId="0" fontId="81" fillId="0" borderId="0" xfId="2" applyFont="1" applyAlignment="1">
      <alignment vertical="center"/>
    </xf>
    <xf numFmtId="0" fontId="81" fillId="0" borderId="0" xfId="2" applyFont="1" applyAlignment="1">
      <alignment horizontal="center" vertical="center" wrapText="1"/>
    </xf>
    <xf numFmtId="0" fontId="79" fillId="0" borderId="0" xfId="2" applyFont="1" applyAlignment="1">
      <alignment horizontal="center" vertical="center" wrapText="1"/>
    </xf>
    <xf numFmtId="0" fontId="82" fillId="0" borderId="132" xfId="2" applyFont="1" applyBorder="1" applyAlignment="1">
      <alignment horizontal="center" vertical="center" wrapText="1"/>
    </xf>
    <xf numFmtId="0" fontId="82" fillId="0" borderId="133" xfId="2" applyFont="1" applyBorder="1" applyAlignment="1">
      <alignment horizontal="center" vertical="center"/>
    </xf>
    <xf numFmtId="0" fontId="82" fillId="0" borderId="134" xfId="2" applyFont="1" applyBorder="1" applyAlignment="1">
      <alignment horizontal="center" vertical="center"/>
    </xf>
    <xf numFmtId="0" fontId="82" fillId="0" borderId="135" xfId="2" applyFont="1" applyBorder="1" applyAlignment="1">
      <alignment horizontal="center" vertical="center" wrapText="1"/>
    </xf>
    <xf numFmtId="0" fontId="82" fillId="0" borderId="136" xfId="2" applyFont="1" applyBorder="1" applyAlignment="1">
      <alignment horizontal="center" vertical="center" wrapText="1"/>
    </xf>
    <xf numFmtId="0" fontId="82" fillId="0" borderId="137" xfId="2" applyFont="1" applyBorder="1" applyAlignment="1">
      <alignment horizontal="center" vertical="center" wrapText="1"/>
    </xf>
    <xf numFmtId="0" fontId="82" fillId="0" borderId="138" xfId="2" applyFont="1" applyBorder="1" applyAlignment="1">
      <alignment horizontal="center" vertical="center" wrapText="1"/>
    </xf>
    <xf numFmtId="0" fontId="83" fillId="0" borderId="0" xfId="2" applyFont="1" applyAlignment="1">
      <alignment horizontal="left" vertical="center" indent="1"/>
    </xf>
    <xf numFmtId="0" fontId="82" fillId="0" borderId="132" xfId="2" applyFont="1" applyBorder="1" applyAlignment="1">
      <alignment horizontal="center" vertical="center"/>
    </xf>
    <xf numFmtId="0" fontId="84" fillId="0" borderId="0" xfId="2" applyFont="1" applyAlignment="1">
      <alignment vertical="center"/>
    </xf>
    <xf numFmtId="0" fontId="83" fillId="0" borderId="0" xfId="2" applyFont="1" applyAlignment="1">
      <alignment vertical="center"/>
    </xf>
    <xf numFmtId="0" fontId="83" fillId="0" borderId="132" xfId="2" applyFont="1" applyBorder="1" applyAlignment="1">
      <alignment horizontal="center" vertical="center" wrapText="1"/>
    </xf>
    <xf numFmtId="0" fontId="83" fillId="0" borderId="139" xfId="2" applyFont="1" applyBorder="1" applyAlignment="1">
      <alignment horizontal="center" vertical="center" wrapText="1"/>
    </xf>
    <xf numFmtId="0" fontId="83" fillId="0" borderId="140" xfId="2" applyFont="1" applyBorder="1" applyAlignment="1">
      <alignment horizontal="center" vertical="center" wrapText="1"/>
    </xf>
    <xf numFmtId="0" fontId="85" fillId="11" borderId="141" xfId="2" applyFont="1" applyFill="1" applyBorder="1" applyAlignment="1">
      <alignment horizontal="center" vertical="center" wrapText="1"/>
    </xf>
    <xf numFmtId="0" fontId="85" fillId="11" borderId="142" xfId="2" applyFont="1" applyFill="1" applyBorder="1" applyAlignment="1">
      <alignment horizontal="center" vertical="center"/>
    </xf>
    <xf numFmtId="0" fontId="86" fillId="11" borderId="142" xfId="2" applyFont="1" applyFill="1" applyBorder="1" applyAlignment="1">
      <alignment horizontal="center" vertical="center"/>
    </xf>
    <xf numFmtId="0" fontId="79" fillId="12" borderId="142" xfId="2" applyFont="1" applyFill="1" applyBorder="1" applyAlignment="1">
      <alignment horizontal="center" vertical="center" wrapText="1"/>
    </xf>
    <xf numFmtId="0" fontId="85" fillId="12" borderId="142" xfId="2" applyFont="1" applyFill="1" applyBorder="1" applyAlignment="1">
      <alignment horizontal="center" vertical="center"/>
    </xf>
    <xf numFmtId="0" fontId="86" fillId="12" borderId="142" xfId="2" applyFont="1" applyFill="1" applyBorder="1" applyAlignment="1">
      <alignment horizontal="center" vertical="center"/>
    </xf>
    <xf numFmtId="0" fontId="79" fillId="13" borderId="142" xfId="2" applyFont="1" applyFill="1" applyBorder="1" applyAlignment="1">
      <alignment horizontal="center" vertical="center" wrapText="1"/>
    </xf>
    <xf numFmtId="0" fontId="85" fillId="13" borderId="142" xfId="2" applyFont="1" applyFill="1" applyBorder="1" applyAlignment="1">
      <alignment horizontal="center" vertical="center" wrapText="1"/>
    </xf>
    <xf numFmtId="0" fontId="86" fillId="13" borderId="143" xfId="2" applyFont="1" applyFill="1" applyBorder="1" applyAlignment="1">
      <alignment horizontal="center" vertical="center" wrapText="1"/>
    </xf>
    <xf numFmtId="0" fontId="82" fillId="0" borderId="141" xfId="2" applyFont="1" applyBorder="1" applyAlignment="1">
      <alignment horizontal="left" vertical="center" indent="1"/>
    </xf>
    <xf numFmtId="0" fontId="87" fillId="14" borderId="144" xfId="2" applyFont="1" applyFill="1" applyBorder="1" applyAlignment="1">
      <alignment horizontal="left" vertical="center" wrapText="1" indent="2"/>
    </xf>
    <xf numFmtId="0" fontId="87" fillId="14" borderId="137" xfId="2" applyFont="1" applyFill="1" applyBorder="1" applyAlignment="1">
      <alignment horizontal="left" vertical="center" wrapText="1" indent="2"/>
    </xf>
    <xf numFmtId="0" fontId="87" fillId="14" borderId="138" xfId="2" applyFont="1" applyFill="1" applyBorder="1" applyAlignment="1">
      <alignment horizontal="left" vertical="center" wrapText="1" indent="2"/>
    </xf>
    <xf numFmtId="0" fontId="85" fillId="11" borderId="145" xfId="2" applyFont="1" applyFill="1" applyBorder="1" applyAlignment="1">
      <alignment horizontal="center" vertical="center" wrapText="1"/>
    </xf>
    <xf numFmtId="0" fontId="85" fillId="11" borderId="146" xfId="2" applyFont="1" applyFill="1" applyBorder="1" applyAlignment="1">
      <alignment horizontal="center" vertical="center"/>
    </xf>
    <xf numFmtId="0" fontId="86" fillId="11" borderId="146" xfId="2" applyFont="1" applyFill="1" applyBorder="1" applyAlignment="1">
      <alignment horizontal="center" vertical="center" wrapText="1"/>
    </xf>
    <xf numFmtId="0" fontId="79" fillId="12" borderId="146" xfId="2" applyFont="1" applyFill="1" applyBorder="1" applyAlignment="1">
      <alignment horizontal="center" vertical="center" wrapText="1"/>
    </xf>
    <xf numFmtId="0" fontId="85" fillId="12" borderId="146" xfId="2" applyFont="1" applyFill="1" applyBorder="1" applyAlignment="1">
      <alignment horizontal="center" vertical="center"/>
    </xf>
    <xf numFmtId="0" fontId="86" fillId="12" borderId="146" xfId="2" applyFont="1" applyFill="1" applyBorder="1" applyAlignment="1">
      <alignment horizontal="center" vertical="center" wrapText="1"/>
    </xf>
    <xf numFmtId="0" fontId="79" fillId="13" borderId="146" xfId="2" applyFont="1" applyFill="1" applyBorder="1" applyAlignment="1">
      <alignment horizontal="center" vertical="center" wrapText="1"/>
    </xf>
    <xf numFmtId="0" fontId="85" fillId="13" borderId="146" xfId="2" applyFont="1" applyFill="1" applyBorder="1" applyAlignment="1">
      <alignment horizontal="center" vertical="center" wrapText="1"/>
    </xf>
    <xf numFmtId="0" fontId="86" fillId="13" borderId="147" xfId="2" applyFont="1" applyFill="1" applyBorder="1" applyAlignment="1">
      <alignment horizontal="center" vertical="center" wrapText="1"/>
    </xf>
    <xf numFmtId="0" fontId="82" fillId="0" borderId="145" xfId="2" applyFont="1" applyBorder="1" applyAlignment="1">
      <alignment horizontal="left" vertical="center" indent="1"/>
    </xf>
    <xf numFmtId="14" fontId="87" fillId="14" borderId="148" xfId="2" applyNumberFormat="1" applyFont="1" applyFill="1" applyBorder="1" applyAlignment="1">
      <alignment horizontal="left" vertical="center" indent="2"/>
    </xf>
    <xf numFmtId="0" fontId="87" fillId="14" borderId="149" xfId="2" applyFont="1" applyFill="1" applyBorder="1" applyAlignment="1">
      <alignment horizontal="left" vertical="center" indent="2"/>
    </xf>
    <xf numFmtId="0" fontId="87" fillId="14" borderId="150" xfId="2" applyFont="1" applyFill="1" applyBorder="1" applyAlignment="1">
      <alignment horizontal="left" vertical="center" indent="2"/>
    </xf>
    <xf numFmtId="0" fontId="86" fillId="11" borderId="146" xfId="2" applyFont="1" applyFill="1" applyBorder="1" applyAlignment="1">
      <alignment horizontal="center" vertical="center"/>
    </xf>
    <xf numFmtId="0" fontId="85" fillId="12" borderId="146" xfId="2" applyFont="1" applyFill="1" applyBorder="1" applyAlignment="1">
      <alignment horizontal="center" vertical="center" wrapText="1"/>
    </xf>
    <xf numFmtId="0" fontId="80" fillId="0" borderId="0" xfId="2" applyFont="1" applyAlignment="1">
      <alignment horizontal="center" vertical="center" wrapText="1"/>
    </xf>
    <xf numFmtId="0" fontId="81" fillId="0" borderId="0" xfId="2" applyFont="1"/>
    <xf numFmtId="0" fontId="85" fillId="11" borderId="151" xfId="2" applyFont="1" applyFill="1" applyBorder="1" applyAlignment="1">
      <alignment horizontal="center" vertical="center" wrapText="1"/>
    </xf>
    <xf numFmtId="0" fontId="85" fillId="11" borderId="152" xfId="2" applyFont="1" applyFill="1" applyBorder="1" applyAlignment="1">
      <alignment horizontal="center" vertical="center"/>
    </xf>
    <xf numFmtId="0" fontId="86" fillId="11" borderId="152" xfId="2" applyFont="1" applyFill="1" applyBorder="1" applyAlignment="1">
      <alignment horizontal="center" vertical="center"/>
    </xf>
    <xf numFmtId="0" fontId="83" fillId="12" borderId="152" xfId="2" applyFont="1" applyFill="1" applyBorder="1" applyAlignment="1">
      <alignment horizontal="center" vertical="center" wrapText="1"/>
    </xf>
    <xf numFmtId="0" fontId="85" fillId="12" borderId="152" xfId="2" applyFont="1" applyFill="1" applyBorder="1" applyAlignment="1">
      <alignment horizontal="center" vertical="center" wrapText="1"/>
    </xf>
    <xf numFmtId="0" fontId="86" fillId="12" borderId="152" xfId="2" applyFont="1" applyFill="1" applyBorder="1" applyAlignment="1">
      <alignment horizontal="center" vertical="center" wrapText="1"/>
    </xf>
    <xf numFmtId="0" fontId="83" fillId="13" borderId="152" xfId="2" applyFont="1" applyFill="1" applyBorder="1" applyAlignment="1">
      <alignment horizontal="center" vertical="center" wrapText="1"/>
    </xf>
    <xf numFmtId="0" fontId="85" fillId="13" borderId="152" xfId="2" applyFont="1" applyFill="1" applyBorder="1" applyAlignment="1">
      <alignment horizontal="center" vertical="center" wrapText="1"/>
    </xf>
    <xf numFmtId="0" fontId="86" fillId="13" borderId="153" xfId="2" applyFont="1" applyFill="1" applyBorder="1" applyAlignment="1">
      <alignment horizontal="center" vertical="center" wrapText="1"/>
    </xf>
    <xf numFmtId="0" fontId="87" fillId="15" borderId="148" xfId="2" applyFont="1" applyFill="1" applyBorder="1" applyAlignment="1">
      <alignment horizontal="left" vertical="center" indent="2"/>
    </xf>
    <xf numFmtId="0" fontId="87" fillId="15" borderId="149" xfId="2" applyFont="1" applyFill="1" applyBorder="1" applyAlignment="1">
      <alignment horizontal="left" vertical="center" indent="2"/>
    </xf>
    <xf numFmtId="0" fontId="87" fillId="15" borderId="150" xfId="2" applyFont="1" applyFill="1" applyBorder="1" applyAlignment="1">
      <alignment horizontal="left" vertical="center" indent="2"/>
    </xf>
    <xf numFmtId="0" fontId="83" fillId="11" borderId="154" xfId="2" applyFont="1" applyFill="1" applyBorder="1" applyAlignment="1">
      <alignment horizontal="center" vertical="center" wrapText="1"/>
    </xf>
    <xf numFmtId="0" fontId="85" fillId="11" borderId="155" xfId="2" applyFont="1" applyFill="1" applyBorder="1" applyAlignment="1">
      <alignment horizontal="center" vertical="center" wrapText="1"/>
    </xf>
    <xf numFmtId="0" fontId="86" fillId="11" borderId="155" xfId="2" applyFont="1" applyFill="1" applyBorder="1" applyAlignment="1">
      <alignment horizontal="center" vertical="center" wrapText="1"/>
    </xf>
    <xf numFmtId="0" fontId="83" fillId="12" borderId="155" xfId="2" applyFont="1" applyFill="1" applyBorder="1" applyAlignment="1">
      <alignment horizontal="center" vertical="center" wrapText="1"/>
    </xf>
    <xf numFmtId="0" fontId="85" fillId="12" borderId="155" xfId="2" applyFont="1" applyFill="1" applyBorder="1" applyAlignment="1">
      <alignment horizontal="center" vertical="center" wrapText="1"/>
    </xf>
    <xf numFmtId="0" fontId="86" fillId="12" borderId="155" xfId="2" applyFont="1" applyFill="1" applyBorder="1" applyAlignment="1">
      <alignment horizontal="center" vertical="center" wrapText="1"/>
    </xf>
    <xf numFmtId="0" fontId="83" fillId="13" borderId="155" xfId="2" applyFont="1" applyFill="1" applyBorder="1" applyAlignment="1">
      <alignment horizontal="center" vertical="center" wrapText="1"/>
    </xf>
    <xf numFmtId="0" fontId="85" fillId="13" borderId="155" xfId="2" applyFont="1" applyFill="1" applyBorder="1" applyAlignment="1">
      <alignment horizontal="center" vertical="center"/>
    </xf>
    <xf numFmtId="0" fontId="86" fillId="13" borderId="156" xfId="2" applyFont="1" applyFill="1" applyBorder="1" applyAlignment="1">
      <alignment horizontal="center" vertical="center"/>
    </xf>
    <xf numFmtId="0" fontId="82" fillId="0" borderId="151" xfId="2" applyFont="1" applyBorder="1" applyAlignment="1">
      <alignment horizontal="left" vertical="center" indent="1"/>
    </xf>
    <xf numFmtId="0" fontId="87" fillId="15" borderId="157" xfId="2" applyFont="1" applyFill="1" applyBorder="1" applyAlignment="1">
      <alignment horizontal="left" vertical="center" indent="2"/>
    </xf>
    <xf numFmtId="0" fontId="87" fillId="15" borderId="158" xfId="2" applyFont="1" applyFill="1" applyBorder="1" applyAlignment="1">
      <alignment horizontal="left" vertical="center" indent="2"/>
    </xf>
    <xf numFmtId="0" fontId="87" fillId="15" borderId="159" xfId="2" applyFont="1" applyFill="1" applyBorder="1" applyAlignment="1">
      <alignment horizontal="left" vertical="center" indent="2"/>
    </xf>
    <xf numFmtId="0" fontId="88" fillId="11" borderId="145" xfId="1" applyFont="1" applyFill="1" applyBorder="1" applyAlignment="1">
      <alignment horizontal="center" vertical="center" wrapText="1"/>
    </xf>
    <xf numFmtId="0" fontId="89" fillId="11" borderId="146" xfId="1" applyFont="1" applyFill="1" applyBorder="1" applyAlignment="1">
      <alignment horizontal="center" vertical="center"/>
    </xf>
    <xf numFmtId="0" fontId="88" fillId="12" borderId="146" xfId="1" applyFont="1" applyFill="1" applyBorder="1" applyAlignment="1">
      <alignment horizontal="center" vertical="center" wrapText="1"/>
    </xf>
    <xf numFmtId="0" fontId="89" fillId="12" borderId="146" xfId="1" applyFont="1" applyFill="1" applyBorder="1" applyAlignment="1">
      <alignment horizontal="center" vertical="center"/>
    </xf>
    <xf numFmtId="0" fontId="90" fillId="12" borderId="146" xfId="1" applyFont="1" applyFill="1" applyBorder="1" applyAlignment="1">
      <alignment horizontal="center" vertical="center"/>
    </xf>
    <xf numFmtId="0" fontId="88" fillId="13" borderId="146" xfId="1" applyFont="1" applyFill="1" applyBorder="1" applyAlignment="1">
      <alignment horizontal="center" vertical="center" wrapText="1"/>
    </xf>
    <xf numFmtId="0" fontId="89" fillId="13" borderId="146" xfId="1" applyFont="1" applyFill="1" applyBorder="1" applyAlignment="1">
      <alignment horizontal="center" vertical="center"/>
    </xf>
    <xf numFmtId="0" fontId="91" fillId="13" borderId="147" xfId="1" applyFont="1" applyFill="1" applyBorder="1" applyAlignment="1">
      <alignment horizontal="center" vertical="center"/>
    </xf>
    <xf numFmtId="1" fontId="82" fillId="0" borderId="0" xfId="2" applyNumberFormat="1" applyFont="1" applyBorder="1" applyAlignment="1">
      <alignment horizontal="center" vertical="center"/>
    </xf>
    <xf numFmtId="1" fontId="92" fillId="0" borderId="0" xfId="2" applyNumberFormat="1" applyFont="1" applyBorder="1" applyAlignment="1">
      <alignment horizontal="center" vertical="center"/>
    </xf>
    <xf numFmtId="14" fontId="87" fillId="15" borderId="157" xfId="2" applyNumberFormat="1" applyFont="1" applyFill="1" applyBorder="1" applyAlignment="1">
      <alignment horizontal="left" vertical="center" indent="2"/>
    </xf>
    <xf numFmtId="14" fontId="87" fillId="15" borderId="158" xfId="2" applyNumberFormat="1" applyFont="1" applyFill="1" applyBorder="1" applyAlignment="1">
      <alignment horizontal="left" vertical="center" indent="2"/>
    </xf>
    <xf numFmtId="14" fontId="87" fillId="15" borderId="159" xfId="2" applyNumberFormat="1" applyFont="1" applyFill="1" applyBorder="1" applyAlignment="1">
      <alignment horizontal="left" vertical="center" indent="2"/>
    </xf>
    <xf numFmtId="1" fontId="83" fillId="11" borderId="151" xfId="2" applyNumberFormat="1" applyFont="1" applyFill="1" applyBorder="1" applyAlignment="1">
      <alignment horizontal="center" vertical="center" wrapText="1"/>
    </xf>
    <xf numFmtId="1" fontId="86" fillId="11" borderId="152" xfId="2" applyNumberFormat="1" applyFont="1" applyFill="1" applyBorder="1" applyAlignment="1">
      <alignment horizontal="center" vertical="center"/>
    </xf>
    <xf numFmtId="0" fontId="86" fillId="11" borderId="152" xfId="2" applyFont="1" applyFill="1" applyBorder="1" applyAlignment="1">
      <alignment horizontal="center" vertical="center" wrapText="1"/>
    </xf>
    <xf numFmtId="1" fontId="86" fillId="12" borderId="152" xfId="2" applyNumberFormat="1" applyFont="1" applyFill="1" applyBorder="1" applyAlignment="1">
      <alignment horizontal="center" vertical="center" wrapText="1"/>
    </xf>
    <xf numFmtId="1" fontId="85" fillId="12" borderId="152" xfId="2" applyNumberFormat="1" applyFont="1" applyFill="1" applyBorder="1" applyAlignment="1">
      <alignment horizontal="center" vertical="center"/>
    </xf>
    <xf numFmtId="1" fontId="86" fillId="12" borderId="152" xfId="2" applyNumberFormat="1" applyFont="1" applyFill="1" applyBorder="1" applyAlignment="1">
      <alignment horizontal="center" vertical="center"/>
    </xf>
    <xf numFmtId="1" fontId="86" fillId="13" borderId="152" xfId="2" applyNumberFormat="1" applyFont="1" applyFill="1" applyBorder="1" applyAlignment="1">
      <alignment horizontal="center" vertical="center" wrapText="1"/>
    </xf>
    <xf numFmtId="1" fontId="85" fillId="13" borderId="152" xfId="2" applyNumberFormat="1" applyFont="1" applyFill="1" applyBorder="1" applyAlignment="1">
      <alignment horizontal="center" vertical="center"/>
    </xf>
    <xf numFmtId="1" fontId="86" fillId="13" borderId="153" xfId="2" applyNumberFormat="1" applyFont="1" applyFill="1" applyBorder="1" applyAlignment="1">
      <alignment horizontal="center" vertical="center"/>
    </xf>
    <xf numFmtId="0" fontId="86" fillId="0" borderId="0" xfId="2" applyFont="1" applyAlignment="1">
      <alignment horizontal="center" vertical="center" wrapText="1"/>
    </xf>
    <xf numFmtId="1" fontId="86" fillId="11" borderId="151" xfId="2" applyNumberFormat="1" applyFont="1" applyFill="1" applyBorder="1" applyAlignment="1">
      <alignment horizontal="center" vertical="center" wrapText="1"/>
    </xf>
    <xf numFmtId="1" fontId="93" fillId="11" borderId="152" xfId="2" applyNumberFormat="1" applyFont="1" applyFill="1" applyBorder="1" applyAlignment="1">
      <alignment horizontal="center" vertical="center"/>
    </xf>
    <xf numFmtId="1" fontId="86" fillId="13" borderId="152" xfId="2" applyNumberFormat="1" applyFont="1" applyFill="1" applyBorder="1" applyAlignment="1">
      <alignment horizontal="center" vertical="center"/>
    </xf>
    <xf numFmtId="0" fontId="92" fillId="16" borderId="132" xfId="2" applyFont="1" applyFill="1" applyBorder="1" applyAlignment="1">
      <alignment horizontal="left" vertical="center" indent="1"/>
    </xf>
    <xf numFmtId="0" fontId="92" fillId="16" borderId="133" xfId="2" applyFont="1" applyFill="1" applyBorder="1" applyAlignment="1">
      <alignment horizontal="left" vertical="center" indent="1"/>
    </xf>
    <xf numFmtId="0" fontId="92" fillId="16" borderId="134" xfId="2" applyFont="1" applyFill="1" applyBorder="1" applyAlignment="1">
      <alignment horizontal="left" vertical="center" indent="1"/>
    </xf>
    <xf numFmtId="1" fontId="94" fillId="14" borderId="133" xfId="2" applyNumberFormat="1" applyFont="1" applyFill="1" applyBorder="1" applyAlignment="1">
      <alignment horizontal="center" vertical="center"/>
    </xf>
    <xf numFmtId="1" fontId="94" fillId="14" borderId="134" xfId="2" applyNumberFormat="1" applyFont="1" applyFill="1" applyBorder="1" applyAlignment="1">
      <alignment horizontal="center" vertical="center"/>
    </xf>
    <xf numFmtId="0" fontId="94" fillId="14" borderId="132" xfId="2" applyFont="1" applyFill="1" applyBorder="1" applyAlignment="1" applyProtection="1">
      <alignment horizontal="center" vertical="center"/>
      <protection locked="0"/>
    </xf>
    <xf numFmtId="0" fontId="94" fillId="14" borderId="134" xfId="2" applyFont="1" applyFill="1" applyBorder="1" applyAlignment="1" applyProtection="1">
      <alignment horizontal="center" vertical="center"/>
      <protection locked="0"/>
    </xf>
    <xf numFmtId="1" fontId="86" fillId="11" borderId="160" xfId="2" applyNumberFormat="1" applyFont="1" applyFill="1" applyBorder="1" applyAlignment="1">
      <alignment horizontal="center" vertical="center" wrapText="1"/>
    </xf>
    <xf numFmtId="1" fontId="92" fillId="12" borderId="131" xfId="2" applyNumberFormat="1" applyFont="1" applyFill="1" applyBorder="1" applyAlignment="1">
      <alignment horizontal="center" vertical="center"/>
    </xf>
    <xf numFmtId="0" fontId="86" fillId="12" borderId="132" xfId="2" applyFont="1" applyFill="1" applyBorder="1" applyAlignment="1">
      <alignment horizontal="left" vertical="center" indent="1"/>
    </xf>
    <xf numFmtId="0" fontId="86" fillId="12" borderId="133" xfId="2" applyFont="1" applyFill="1" applyBorder="1" applyAlignment="1">
      <alignment horizontal="left" vertical="center" indent="1"/>
    </xf>
    <xf numFmtId="0" fontId="86" fillId="12" borderId="134" xfId="2" applyFont="1" applyFill="1" applyBorder="1" applyAlignment="1">
      <alignment horizontal="left" vertical="center" indent="1"/>
    </xf>
    <xf numFmtId="0" fontId="86" fillId="0" borderId="132" xfId="2" applyFont="1" applyFill="1" applyBorder="1" applyAlignment="1">
      <alignment horizontal="left" vertical="center" wrapText="1" indent="1"/>
    </xf>
    <xf numFmtId="0" fontId="86" fillId="0" borderId="133" xfId="2" applyFont="1" applyFill="1" applyBorder="1" applyAlignment="1">
      <alignment horizontal="left" vertical="center" wrapText="1" indent="1"/>
    </xf>
    <xf numFmtId="0" fontId="86" fillId="0" borderId="134" xfId="2" applyFont="1" applyFill="1" applyBorder="1" applyAlignment="1">
      <alignment horizontal="left" vertical="center" wrapText="1" indent="1"/>
    </xf>
    <xf numFmtId="0" fontId="94" fillId="15" borderId="132" xfId="2" applyFont="1" applyFill="1" applyBorder="1" applyAlignment="1" applyProtection="1">
      <alignment horizontal="center" vertical="center"/>
      <protection locked="0"/>
    </xf>
    <xf numFmtId="0" fontId="94" fillId="15" borderId="134" xfId="2" applyFont="1" applyFill="1" applyBorder="1" applyAlignment="1" applyProtection="1">
      <alignment horizontal="center" vertical="center"/>
      <protection locked="0"/>
    </xf>
    <xf numFmtId="1" fontId="86" fillId="11" borderId="132" xfId="2" applyNumberFormat="1" applyFont="1" applyFill="1" applyBorder="1" applyAlignment="1">
      <alignment horizontal="center" vertical="center" wrapText="1"/>
    </xf>
    <xf numFmtId="0" fontId="86" fillId="12" borderId="132" xfId="2" applyFont="1" applyFill="1" applyBorder="1" applyAlignment="1">
      <alignment horizontal="left" vertical="center" wrapText="1" indent="1"/>
    </xf>
    <xf numFmtId="0" fontId="86" fillId="12" borderId="133" xfId="2" applyFont="1" applyFill="1" applyBorder="1" applyAlignment="1">
      <alignment horizontal="left" vertical="center" wrapText="1" indent="1"/>
    </xf>
    <xf numFmtId="0" fontId="86" fillId="12" borderId="134" xfId="2" applyFont="1" applyFill="1" applyBorder="1" applyAlignment="1">
      <alignment horizontal="left" vertical="center" wrapText="1" indent="1"/>
    </xf>
    <xf numFmtId="0" fontId="95" fillId="16" borderId="132" xfId="2" applyFont="1" applyFill="1" applyBorder="1" applyAlignment="1">
      <alignment horizontal="left" vertical="center" indent="1"/>
    </xf>
    <xf numFmtId="0" fontId="95" fillId="16" borderId="134" xfId="2" applyFont="1" applyFill="1" applyBorder="1" applyAlignment="1">
      <alignment horizontal="left" vertical="center" indent="1"/>
    </xf>
    <xf numFmtId="0" fontId="96" fillId="0" borderId="0" xfId="2" applyFont="1" applyAlignment="1">
      <alignment vertical="center"/>
    </xf>
    <xf numFmtId="0" fontId="82" fillId="0" borderId="144" xfId="2" applyFont="1" applyBorder="1" applyAlignment="1">
      <alignment horizontal="center" vertical="center"/>
    </xf>
    <xf numFmtId="0" fontId="97" fillId="17" borderId="141" xfId="2" applyFont="1" applyFill="1" applyBorder="1" applyAlignment="1">
      <alignment horizontal="center" vertical="center" wrapText="1"/>
    </xf>
    <xf numFmtId="0" fontId="98" fillId="17" borderId="142" xfId="2" applyFont="1" applyFill="1" applyBorder="1" applyAlignment="1">
      <alignment horizontal="center" vertical="center"/>
    </xf>
    <xf numFmtId="0" fontId="82" fillId="17" borderId="142" xfId="2" applyFont="1" applyFill="1" applyBorder="1" applyAlignment="1">
      <alignment horizontal="center" vertical="center"/>
    </xf>
    <xf numFmtId="0" fontId="82" fillId="17" borderId="143" xfId="2" applyFont="1" applyFill="1" applyBorder="1" applyAlignment="1">
      <alignment horizontal="center" vertical="center" wrapText="1"/>
    </xf>
    <xf numFmtId="0" fontId="82" fillId="0" borderId="145" xfId="2" applyFont="1" applyBorder="1" applyAlignment="1">
      <alignment horizontal="left" vertical="center" wrapText="1" indent="1"/>
    </xf>
    <xf numFmtId="0" fontId="82" fillId="0" borderId="148" xfId="2" applyFont="1" applyBorder="1" applyAlignment="1">
      <alignment horizontal="center" vertical="center"/>
    </xf>
    <xf numFmtId="0" fontId="97" fillId="17" borderId="145" xfId="2" applyFont="1" applyFill="1" applyBorder="1" applyAlignment="1">
      <alignment horizontal="center" vertical="center" wrapText="1"/>
    </xf>
    <xf numFmtId="0" fontId="98" fillId="17" borderId="146" xfId="2" applyFont="1" applyFill="1" applyBorder="1" applyAlignment="1">
      <alignment horizontal="center" vertical="center"/>
    </xf>
    <xf numFmtId="0" fontId="82" fillId="17" borderId="146" xfId="2" applyFont="1" applyFill="1" applyBorder="1" applyAlignment="1">
      <alignment horizontal="center" vertical="center"/>
    </xf>
    <xf numFmtId="0" fontId="82" fillId="17" borderId="147" xfId="2" applyFont="1" applyFill="1" applyBorder="1" applyAlignment="1">
      <alignment horizontal="center" vertical="center" wrapText="1"/>
    </xf>
    <xf numFmtId="0" fontId="98" fillId="18" borderId="151" xfId="2" applyFont="1" applyFill="1" applyBorder="1" applyAlignment="1">
      <alignment horizontal="left" vertical="center" wrapText="1" indent="1"/>
    </xf>
    <xf numFmtId="0" fontId="98" fillId="18" borderId="157" xfId="2" applyFont="1" applyFill="1" applyBorder="1" applyAlignment="1">
      <alignment horizontal="center" vertical="center"/>
    </xf>
    <xf numFmtId="0" fontId="82" fillId="17" borderId="151" xfId="2" applyFont="1" applyFill="1" applyBorder="1" applyAlignment="1">
      <alignment horizontal="center" vertical="center" wrapText="1"/>
    </xf>
    <xf numFmtId="0" fontId="82" fillId="17" borderId="152" xfId="2" applyFont="1" applyFill="1" applyBorder="1" applyAlignment="1">
      <alignment horizontal="center" vertical="center"/>
    </xf>
    <xf numFmtId="0" fontId="82" fillId="17" borderId="153" xfId="2" applyFont="1" applyFill="1" applyBorder="1" applyAlignment="1">
      <alignment horizontal="center" vertical="center"/>
    </xf>
    <xf numFmtId="0" fontId="99" fillId="0" borderId="0" xfId="2" applyFont="1" applyAlignment="1">
      <alignment horizontal="left" vertical="center" indent="1"/>
    </xf>
    <xf numFmtId="0" fontId="79" fillId="0" borderId="0" xfId="2" applyFont="1" applyAlignment="1">
      <alignment horizontal="center"/>
    </xf>
    <xf numFmtId="0" fontId="99" fillId="16" borderId="132" xfId="2" applyFont="1" applyFill="1" applyBorder="1" applyAlignment="1">
      <alignment horizontal="center" vertical="center"/>
    </xf>
    <xf numFmtId="0" fontId="99" fillId="16" borderId="133" xfId="2" applyFont="1" applyFill="1" applyBorder="1" applyAlignment="1">
      <alignment horizontal="center" vertical="center"/>
    </xf>
    <xf numFmtId="0" fontId="99" fillId="16" borderId="134" xfId="2" applyFont="1" applyFill="1" applyBorder="1" applyAlignment="1">
      <alignment horizontal="center" vertical="center"/>
    </xf>
    <xf numFmtId="0" fontId="80" fillId="0" borderId="0" xfId="2" applyFont="1" applyAlignment="1">
      <alignment vertical="center" textRotation="90"/>
    </xf>
    <xf numFmtId="0" fontId="94" fillId="17" borderId="131" xfId="2" applyFont="1" applyFill="1" applyBorder="1" applyAlignment="1" applyProtection="1">
      <alignment horizontal="center" vertical="center"/>
      <protection locked="0"/>
    </xf>
    <xf numFmtId="1" fontId="95" fillId="0" borderId="131" xfId="2" applyNumberFormat="1" applyFont="1" applyFill="1" applyBorder="1" applyAlignment="1">
      <alignment horizontal="center" vertical="center"/>
    </xf>
    <xf numFmtId="0" fontId="96" fillId="0" borderId="0" xfId="2" applyFont="1" applyAlignment="1">
      <alignment horizontal="center" vertical="center" textRotation="90"/>
    </xf>
    <xf numFmtId="0" fontId="100" fillId="17" borderId="161" xfId="2" applyFont="1" applyFill="1" applyBorder="1" applyAlignment="1">
      <alignment horizontal="left" vertical="center" wrapText="1"/>
    </xf>
    <xf numFmtId="0" fontId="100" fillId="17" borderId="137" xfId="2" applyFont="1" applyFill="1" applyBorder="1" applyAlignment="1">
      <alignment horizontal="left" vertical="center" wrapText="1"/>
    </xf>
    <xf numFmtId="0" fontId="100" fillId="17" borderId="162" xfId="2" applyFont="1" applyFill="1" applyBorder="1" applyAlignment="1">
      <alignment horizontal="left" vertical="center" wrapText="1"/>
    </xf>
    <xf numFmtId="0" fontId="97" fillId="19" borderId="142" xfId="2" applyFont="1" applyFill="1" applyBorder="1" applyAlignment="1">
      <alignment horizontal="center" vertical="center"/>
    </xf>
    <xf numFmtId="0" fontId="97" fillId="19" borderId="136" xfId="2" applyFont="1" applyFill="1" applyBorder="1" applyAlignment="1">
      <alignment horizontal="center" vertical="center"/>
    </xf>
    <xf numFmtId="0" fontId="81" fillId="19" borderId="163" xfId="2" applyFont="1" applyFill="1" applyBorder="1"/>
    <xf numFmtId="0" fontId="81" fillId="0" borderId="0" xfId="2" applyFont="1" applyAlignment="1">
      <alignment horizontal="center" vertical="center" textRotation="90"/>
    </xf>
    <xf numFmtId="0" fontId="85" fillId="19" borderId="151" xfId="2" applyFont="1" applyFill="1" applyBorder="1" applyAlignment="1">
      <alignment horizontal="left" vertical="center" wrapText="1" indent="1"/>
    </xf>
    <xf numFmtId="0" fontId="85" fillId="19" borderId="164" xfId="2" applyFont="1" applyFill="1" applyBorder="1" applyAlignment="1">
      <alignment horizontal="centerContinuous" vertical="center"/>
    </xf>
    <xf numFmtId="0" fontId="85" fillId="19" borderId="165" xfId="2" applyFont="1" applyFill="1" applyBorder="1" applyAlignment="1">
      <alignment horizontal="centerContinuous" vertical="center"/>
    </xf>
    <xf numFmtId="0" fontId="97" fillId="19" borderId="152" xfId="2" applyFont="1" applyFill="1" applyBorder="1" applyAlignment="1">
      <alignment horizontal="center" vertical="center"/>
    </xf>
    <xf numFmtId="0" fontId="97" fillId="19" borderId="164" xfId="2" applyFont="1" applyFill="1" applyBorder="1" applyAlignment="1">
      <alignment horizontal="center" vertical="center"/>
    </xf>
    <xf numFmtId="0" fontId="97" fillId="19" borderId="157" xfId="2" applyFont="1" applyFill="1" applyBorder="1" applyAlignment="1">
      <alignment horizontal="center" vertical="center"/>
    </xf>
    <xf numFmtId="0" fontId="92" fillId="19" borderId="131" xfId="2" applyFont="1" applyFill="1" applyBorder="1" applyAlignment="1" applyProtection="1">
      <alignment horizontal="center" vertical="center"/>
      <protection locked="0"/>
    </xf>
    <xf numFmtId="0" fontId="85" fillId="0" borderId="0" xfId="2" applyFont="1" applyAlignment="1">
      <alignment horizontal="left" vertical="center" indent="1"/>
    </xf>
    <xf numFmtId="0" fontId="85" fillId="0" borderId="0" xfId="2" applyFont="1" applyAlignment="1">
      <alignment horizontal="center" vertical="center"/>
    </xf>
    <xf numFmtId="0" fontId="102" fillId="0" borderId="0" xfId="2" applyFont="1" applyAlignment="1">
      <alignment horizontal="center" vertical="center"/>
    </xf>
    <xf numFmtId="0" fontId="97" fillId="0" borderId="0" xfId="2" applyFont="1" applyAlignment="1">
      <alignment horizontal="center" vertical="center"/>
    </xf>
    <xf numFmtId="0" fontId="92" fillId="0" borderId="0" xfId="2" applyFont="1" applyAlignment="1">
      <alignment horizontal="center" vertical="center"/>
    </xf>
    <xf numFmtId="0" fontId="85" fillId="12" borderId="148" xfId="2" applyFont="1" applyFill="1" applyBorder="1" applyAlignment="1">
      <alignment horizontal="left" vertical="center" wrapText="1" indent="1"/>
    </xf>
    <xf numFmtId="0" fontId="85" fillId="12" borderId="149" xfId="2" applyFont="1" applyFill="1" applyBorder="1" applyAlignment="1">
      <alignment horizontal="left" vertical="center" wrapText="1" indent="1"/>
    </xf>
    <xf numFmtId="0" fontId="85" fillId="12" borderId="166" xfId="2" applyFont="1" applyFill="1" applyBorder="1" applyAlignment="1">
      <alignment horizontal="left" vertical="center" wrapText="1" indent="1"/>
    </xf>
    <xf numFmtId="0" fontId="103" fillId="0" borderId="0" xfId="2" applyFont="1" applyAlignment="1">
      <alignment horizontal="center" vertical="center"/>
    </xf>
    <xf numFmtId="0" fontId="104" fillId="20" borderId="167" xfId="2" applyFont="1" applyFill="1" applyBorder="1" applyAlignment="1">
      <alignment horizontal="left" vertical="center" wrapText="1" indent="1"/>
    </xf>
    <xf numFmtId="0" fontId="104" fillId="20" borderId="139" xfId="2" applyFont="1" applyFill="1" applyBorder="1" applyAlignment="1">
      <alignment horizontal="center" vertical="center" wrapText="1"/>
    </xf>
    <xf numFmtId="0" fontId="104" fillId="20" borderId="140" xfId="2" applyFont="1" applyFill="1" applyBorder="1" applyAlignment="1">
      <alignment horizontal="center" vertical="center" wrapText="1"/>
    </xf>
    <xf numFmtId="0" fontId="79" fillId="0" borderId="168" xfId="2" applyFont="1" applyBorder="1" applyAlignment="1">
      <alignment horizontal="left" vertical="center" textRotation="90" wrapText="1"/>
    </xf>
    <xf numFmtId="0" fontId="92" fillId="15" borderId="163" xfId="2" applyFont="1" applyFill="1" applyBorder="1" applyAlignment="1" applyProtection="1">
      <alignment horizontal="center" vertical="center"/>
      <protection locked="0"/>
    </xf>
    <xf numFmtId="0" fontId="92" fillId="0" borderId="168" xfId="2" applyFont="1" applyBorder="1" applyAlignment="1">
      <alignment horizontal="center" vertical="center" wrapText="1"/>
    </xf>
    <xf numFmtId="0" fontId="99" fillId="0" borderId="135" xfId="2" applyFont="1" applyFill="1" applyBorder="1" applyAlignment="1">
      <alignment horizontal="center" vertical="center"/>
    </xf>
    <xf numFmtId="0" fontId="99" fillId="0" borderId="163" xfId="2" applyFont="1" applyFill="1" applyBorder="1" applyAlignment="1">
      <alignment horizontal="center" vertical="center"/>
    </xf>
    <xf numFmtId="1" fontId="82" fillId="0" borderId="132" xfId="2" applyNumberFormat="1" applyFont="1" applyFill="1" applyBorder="1" applyAlignment="1">
      <alignment horizontal="left" vertical="center" indent="1"/>
    </xf>
    <xf numFmtId="1" fontId="82" fillId="0" borderId="133" xfId="2" applyNumberFormat="1" applyFont="1" applyFill="1" applyBorder="1" applyAlignment="1">
      <alignment horizontal="left" vertical="center" indent="1"/>
    </xf>
    <xf numFmtId="1" fontId="82" fillId="0" borderId="134" xfId="2" applyNumberFormat="1" applyFont="1" applyFill="1" applyBorder="1" applyAlignment="1">
      <alignment horizontal="left" vertical="center" indent="1"/>
    </xf>
    <xf numFmtId="0" fontId="104" fillId="0" borderId="154" xfId="2" applyFont="1" applyBorder="1" applyAlignment="1">
      <alignment horizontal="left" vertical="center" wrapText="1" indent="1"/>
    </xf>
    <xf numFmtId="0" fontId="104" fillId="21" borderId="155" xfId="2" applyFont="1" applyFill="1" applyBorder="1" applyAlignment="1">
      <alignment horizontal="center" vertical="center" wrapText="1"/>
    </xf>
    <xf numFmtId="0" fontId="104" fillId="22" borderId="155" xfId="2" applyFont="1" applyFill="1" applyBorder="1" applyAlignment="1">
      <alignment horizontal="center" vertical="center" wrapText="1"/>
    </xf>
    <xf numFmtId="0" fontId="104" fillId="0" borderId="156" xfId="2" applyFont="1" applyBorder="1" applyAlignment="1">
      <alignment horizontal="center" vertical="center" wrapText="1"/>
    </xf>
    <xf numFmtId="0" fontId="79" fillId="0" borderId="169" xfId="2" applyFont="1" applyBorder="1" applyAlignment="1">
      <alignment horizontal="left" vertical="center" textRotation="90" wrapText="1"/>
    </xf>
    <xf numFmtId="0" fontId="83" fillId="15" borderId="135" xfId="2" applyFont="1" applyFill="1" applyBorder="1" applyAlignment="1">
      <alignment horizontal="left" vertical="top" wrapText="1"/>
    </xf>
    <xf numFmtId="0" fontId="83" fillId="15" borderId="136" xfId="2" applyFont="1" applyFill="1" applyBorder="1" applyAlignment="1">
      <alignment horizontal="left" vertical="top" wrapText="1"/>
    </xf>
    <xf numFmtId="0" fontId="83" fillId="15" borderId="163" xfId="2" applyFont="1" applyFill="1" applyBorder="1" applyAlignment="1">
      <alignment horizontal="left" vertical="top" wrapText="1"/>
    </xf>
    <xf numFmtId="0" fontId="92" fillId="0" borderId="169" xfId="2" applyFont="1" applyBorder="1" applyAlignment="1">
      <alignment horizontal="center" vertical="center" wrapText="1"/>
    </xf>
    <xf numFmtId="0" fontId="99" fillId="0" borderId="170" xfId="2" applyFont="1" applyFill="1" applyBorder="1" applyAlignment="1">
      <alignment horizontal="center" vertical="center"/>
    </xf>
    <xf numFmtId="0" fontId="99" fillId="0" borderId="171" xfId="2" applyFont="1" applyFill="1" applyBorder="1" applyAlignment="1">
      <alignment horizontal="center" vertical="center"/>
    </xf>
    <xf numFmtId="0" fontId="104" fillId="0" borderId="145" xfId="2" applyFont="1" applyBorder="1" applyAlignment="1">
      <alignment horizontal="left" vertical="center" wrapText="1" indent="1"/>
    </xf>
    <xf numFmtId="0" fontId="104" fillId="21" borderId="146" xfId="2" applyFont="1" applyFill="1" applyBorder="1" applyAlignment="1">
      <alignment horizontal="center" vertical="center" wrapText="1"/>
    </xf>
    <xf numFmtId="0" fontId="104" fillId="22" borderId="146" xfId="2" applyFont="1" applyFill="1" applyBorder="1" applyAlignment="1">
      <alignment horizontal="center" vertical="center" wrapText="1"/>
    </xf>
    <xf numFmtId="0" fontId="104" fillId="0" borderId="147" xfId="2" applyFont="1" applyBorder="1" applyAlignment="1">
      <alignment horizontal="center" vertical="center" wrapText="1"/>
    </xf>
    <xf numFmtId="0" fontId="83" fillId="15" borderId="170" xfId="2" applyFont="1" applyFill="1" applyBorder="1" applyAlignment="1">
      <alignment horizontal="left" vertical="top" wrapText="1"/>
    </xf>
    <xf numFmtId="0" fontId="83" fillId="15" borderId="0" xfId="2" applyFont="1" applyFill="1" applyBorder="1" applyAlignment="1">
      <alignment horizontal="left" vertical="top" wrapText="1"/>
    </xf>
    <xf numFmtId="0" fontId="83" fillId="15" borderId="171" xfId="2" applyFont="1" applyFill="1" applyBorder="1" applyAlignment="1">
      <alignment horizontal="left" vertical="top" wrapText="1"/>
    </xf>
    <xf numFmtId="0" fontId="104" fillId="0" borderId="151" xfId="2" applyFont="1" applyBorder="1" applyAlignment="1">
      <alignment horizontal="left" vertical="center" wrapText="1" indent="1"/>
    </xf>
    <xf numFmtId="0" fontId="104" fillId="21" borderId="152" xfId="2" applyFont="1" applyFill="1" applyBorder="1" applyAlignment="1">
      <alignment horizontal="center" vertical="center" wrapText="1"/>
    </xf>
    <xf numFmtId="0" fontId="104" fillId="22" borderId="152" xfId="2" applyFont="1" applyFill="1" applyBorder="1" applyAlignment="1">
      <alignment horizontal="center" vertical="center" wrapText="1"/>
    </xf>
    <xf numFmtId="0" fontId="104" fillId="0" borderId="153" xfId="2" applyFont="1" applyBorder="1" applyAlignment="1">
      <alignment horizontal="center" vertical="center" wrapText="1"/>
    </xf>
    <xf numFmtId="0" fontId="79" fillId="0" borderId="172" xfId="2" applyFont="1" applyBorder="1" applyAlignment="1">
      <alignment horizontal="left" vertical="center" textRotation="90" wrapText="1"/>
    </xf>
    <xf numFmtId="0" fontId="83" fillId="15" borderId="173" xfId="2" applyFont="1" applyFill="1" applyBorder="1" applyAlignment="1">
      <alignment horizontal="left" vertical="top" wrapText="1"/>
    </xf>
    <xf numFmtId="0" fontId="83" fillId="15" borderId="164" xfId="2" applyFont="1" applyFill="1" applyBorder="1" applyAlignment="1">
      <alignment horizontal="left" vertical="top" wrapText="1"/>
    </xf>
    <xf numFmtId="0" fontId="83" fillId="15" borderId="174" xfId="2" applyFont="1" applyFill="1" applyBorder="1" applyAlignment="1">
      <alignment horizontal="left" vertical="top" wrapText="1"/>
    </xf>
    <xf numFmtId="0" fontId="92" fillId="0" borderId="172" xfId="2" applyFont="1" applyBorder="1" applyAlignment="1">
      <alignment horizontal="center" vertical="center" wrapText="1"/>
    </xf>
    <xf numFmtId="0" fontId="99" fillId="0" borderId="173" xfId="2" applyFont="1" applyFill="1" applyBorder="1" applyAlignment="1">
      <alignment horizontal="center" vertical="center"/>
    </xf>
    <xf numFmtId="0" fontId="99" fillId="0" borderId="174" xfId="2" applyFont="1" applyFill="1" applyBorder="1" applyAlignment="1">
      <alignment horizontal="center" vertical="center"/>
    </xf>
    <xf numFmtId="0" fontId="85" fillId="0" borderId="0" xfId="2" applyFont="1" applyBorder="1" applyAlignment="1">
      <alignment horizontal="left" vertical="center" indent="1"/>
    </xf>
    <xf numFmtId="0" fontId="85" fillId="0" borderId="0" xfId="2" applyFont="1" applyBorder="1" applyAlignment="1">
      <alignment horizontal="center" vertical="center"/>
    </xf>
    <xf numFmtId="0" fontId="92" fillId="15" borderId="168" xfId="2" applyFont="1" applyFill="1" applyBorder="1" applyAlignment="1" applyProtection="1">
      <alignment horizontal="center" vertical="center"/>
      <protection locked="0"/>
    </xf>
    <xf numFmtId="0" fontId="105" fillId="15" borderId="135" xfId="2" applyFont="1" applyFill="1" applyBorder="1" applyAlignment="1">
      <alignment horizontal="left" vertical="top" wrapText="1"/>
    </xf>
    <xf numFmtId="0" fontId="105" fillId="15" borderId="136" xfId="2" applyFont="1" applyFill="1" applyBorder="1" applyAlignment="1">
      <alignment horizontal="left" vertical="top" wrapText="1"/>
    </xf>
    <xf numFmtId="0" fontId="105" fillId="15" borderId="163" xfId="2" applyFont="1" applyFill="1" applyBorder="1" applyAlignment="1">
      <alignment horizontal="left" vertical="top" wrapText="1"/>
    </xf>
    <xf numFmtId="0" fontId="105" fillId="15" borderId="170" xfId="2" applyFont="1" applyFill="1" applyBorder="1" applyAlignment="1">
      <alignment horizontal="left" vertical="top" wrapText="1"/>
    </xf>
    <xf numFmtId="0" fontId="105" fillId="15" borderId="0" xfId="2" applyFont="1" applyFill="1" applyBorder="1" applyAlignment="1">
      <alignment horizontal="left" vertical="top" wrapText="1"/>
    </xf>
    <xf numFmtId="0" fontId="105" fillId="15" borderId="171" xfId="2" applyFont="1" applyFill="1" applyBorder="1" applyAlignment="1">
      <alignment horizontal="left" vertical="top" wrapText="1"/>
    </xf>
    <xf numFmtId="0" fontId="105" fillId="15" borderId="173" xfId="2" applyFont="1" applyFill="1" applyBorder="1" applyAlignment="1">
      <alignment horizontal="left" vertical="top" wrapText="1"/>
    </xf>
    <xf numFmtId="0" fontId="105" fillId="15" borderId="164" xfId="2" applyFont="1" applyFill="1" applyBorder="1" applyAlignment="1">
      <alignment horizontal="left" vertical="top" wrapText="1"/>
    </xf>
    <xf numFmtId="0" fontId="105" fillId="15" borderId="174" xfId="2" applyFont="1" applyFill="1" applyBorder="1" applyAlignment="1">
      <alignment horizontal="left" vertical="top" wrapText="1"/>
    </xf>
    <xf numFmtId="0" fontId="79" fillId="0" borderId="168" xfId="2" applyFont="1" applyBorder="1" applyAlignment="1">
      <alignment horizontal="center" vertical="center" textRotation="90" wrapText="1"/>
    </xf>
    <xf numFmtId="0" fontId="79" fillId="0" borderId="169" xfId="2" applyFont="1" applyBorder="1" applyAlignment="1">
      <alignment horizontal="center" vertical="center" textRotation="90" wrapText="1"/>
    </xf>
    <xf numFmtId="0" fontId="79" fillId="0" borderId="172" xfId="2" applyFont="1" applyBorder="1" applyAlignment="1">
      <alignment horizontal="center" vertical="center" textRotation="90" wrapText="1"/>
    </xf>
    <xf numFmtId="0" fontId="105" fillId="15" borderId="135" xfId="2" applyFont="1" applyFill="1" applyBorder="1" applyAlignment="1">
      <alignment vertical="top" wrapText="1"/>
    </xf>
    <xf numFmtId="0" fontId="105" fillId="15" borderId="136" xfId="2" applyFont="1" applyFill="1" applyBorder="1" applyAlignment="1">
      <alignment vertical="top" wrapText="1"/>
    </xf>
    <xf numFmtId="0" fontId="105" fillId="15" borderId="163" xfId="2" applyFont="1" applyFill="1" applyBorder="1" applyAlignment="1">
      <alignment vertical="top" wrapText="1"/>
    </xf>
    <xf numFmtId="0" fontId="105" fillId="15" borderId="170" xfId="2" applyFont="1" applyFill="1" applyBorder="1" applyAlignment="1">
      <alignment vertical="top" wrapText="1"/>
    </xf>
    <xf numFmtId="0" fontId="105" fillId="15" borderId="0" xfId="2" applyFont="1" applyFill="1" applyBorder="1" applyAlignment="1">
      <alignment vertical="top" wrapText="1"/>
    </xf>
    <xf numFmtId="0" fontId="105" fillId="15" borderId="171" xfId="2" applyFont="1" applyFill="1" applyBorder="1" applyAlignment="1">
      <alignment vertical="top" wrapText="1"/>
    </xf>
    <xf numFmtId="0" fontId="105" fillId="15" borderId="173" xfId="2" applyFont="1" applyFill="1" applyBorder="1" applyAlignment="1">
      <alignment vertical="top" wrapText="1"/>
    </xf>
    <xf numFmtId="0" fontId="105" fillId="15" borderId="164" xfId="2" applyFont="1" applyFill="1" applyBorder="1" applyAlignment="1">
      <alignment vertical="top" wrapText="1"/>
    </xf>
    <xf numFmtId="0" fontId="105" fillId="15" borderId="174" xfId="2" applyFont="1" applyFill="1" applyBorder="1" applyAlignment="1">
      <alignment vertical="top" wrapText="1"/>
    </xf>
    <xf numFmtId="0" fontId="83" fillId="19" borderId="163" xfId="2" applyFont="1" applyFill="1" applyBorder="1" applyAlignment="1">
      <alignment horizontal="center"/>
    </xf>
    <xf numFmtId="0" fontId="106" fillId="23" borderId="141" xfId="2" applyFont="1" applyFill="1" applyBorder="1" applyAlignment="1">
      <alignment horizontal="left" vertical="center" wrapText="1" indent="1"/>
    </xf>
    <xf numFmtId="0" fontId="106" fillId="23" borderId="142" xfId="2" applyFont="1" applyFill="1" applyBorder="1" applyAlignment="1">
      <alignment horizontal="center" vertical="center" wrapText="1"/>
    </xf>
    <xf numFmtId="0" fontId="106" fillId="23" borderId="143" xfId="2" applyFont="1" applyFill="1" applyBorder="1" applyAlignment="1">
      <alignment horizontal="center" vertical="center" wrapText="1"/>
    </xf>
    <xf numFmtId="0" fontId="107" fillId="0" borderId="148" xfId="2" applyFont="1" applyBorder="1" applyAlignment="1">
      <alignment horizontal="center" vertical="center" wrapText="1"/>
    </xf>
    <xf numFmtId="0" fontId="107" fillId="0" borderId="166" xfId="2" applyFont="1" applyBorder="1" applyAlignment="1">
      <alignment horizontal="center" vertical="center" wrapText="1"/>
    </xf>
    <xf numFmtId="0" fontId="107" fillId="0" borderId="147" xfId="2" applyFont="1" applyBorder="1" applyAlignment="1">
      <alignment horizontal="center" vertical="center" wrapText="1"/>
    </xf>
    <xf numFmtId="0" fontId="104" fillId="0" borderId="152" xfId="2" applyFont="1" applyBorder="1" applyAlignment="1">
      <alignment horizontal="center" vertical="center" wrapText="1"/>
    </xf>
    <xf numFmtId="0" fontId="85" fillId="0" borderId="136" xfId="2" applyFont="1" applyBorder="1" applyAlignment="1">
      <alignment horizontal="center" vertical="center"/>
    </xf>
    <xf numFmtId="0" fontId="81" fillId="0" borderId="0" xfId="2" applyFont="1" applyAlignment="1">
      <alignment horizontal="center" vertical="center"/>
    </xf>
    <xf numFmtId="0" fontId="105" fillId="15" borderId="136" xfId="2" applyFont="1" applyFill="1" applyBorder="1" applyAlignment="1">
      <alignment vertical="top" wrapText="1"/>
    </xf>
    <xf numFmtId="0" fontId="105" fillId="15" borderId="163" xfId="2" applyFont="1" applyFill="1" applyBorder="1" applyAlignment="1">
      <alignment vertical="top" wrapText="1"/>
    </xf>
    <xf numFmtId="0" fontId="105" fillId="15" borderId="164" xfId="2" applyFont="1" applyFill="1" applyBorder="1" applyAlignment="1">
      <alignment vertical="top" wrapText="1"/>
    </xf>
    <xf numFmtId="0" fontId="105" fillId="15" borderId="174" xfId="2" applyFont="1" applyFill="1" applyBorder="1" applyAlignment="1">
      <alignment vertical="top" wrapText="1"/>
    </xf>
    <xf numFmtId="0" fontId="104" fillId="20" borderId="175" xfId="2" applyFont="1" applyFill="1" applyBorder="1" applyAlignment="1">
      <alignment horizontal="left" vertical="center" wrapText="1" indent="1"/>
    </xf>
    <xf numFmtId="0" fontId="104" fillId="20" borderId="176" xfId="2" applyFont="1" applyFill="1" applyBorder="1" applyAlignment="1">
      <alignment horizontal="center" vertical="center" wrapText="1"/>
    </xf>
    <xf numFmtId="0" fontId="104" fillId="20" borderId="175" xfId="2" applyFont="1" applyFill="1" applyBorder="1" applyAlignment="1">
      <alignment horizontal="center" vertical="center" wrapText="1"/>
    </xf>
    <xf numFmtId="0" fontId="104" fillId="20" borderId="177" xfId="2" applyFont="1" applyFill="1" applyBorder="1" applyAlignment="1">
      <alignment horizontal="center" vertical="center" wrapText="1"/>
    </xf>
    <xf numFmtId="0" fontId="104" fillId="0" borderId="169" xfId="2" applyFont="1" applyBorder="1" applyAlignment="1">
      <alignment horizontal="left" vertical="center" wrapText="1" indent="1"/>
    </xf>
    <xf numFmtId="0" fontId="104" fillId="0" borderId="0" xfId="2" applyFont="1" applyAlignment="1">
      <alignment horizontal="center" vertical="center" wrapText="1"/>
    </xf>
    <xf numFmtId="0" fontId="104" fillId="22" borderId="169" xfId="2" applyFont="1" applyFill="1" applyBorder="1" applyAlignment="1">
      <alignment horizontal="center" vertical="center" wrapText="1"/>
    </xf>
    <xf numFmtId="0" fontId="104" fillId="0" borderId="0" xfId="2" applyFont="1" applyBorder="1" applyAlignment="1">
      <alignment horizontal="center" vertical="center" wrapText="1"/>
    </xf>
    <xf numFmtId="0" fontId="104" fillId="0" borderId="131" xfId="2" applyFont="1" applyBorder="1" applyAlignment="1">
      <alignment horizontal="left" vertical="center" wrapText="1" indent="1"/>
    </xf>
    <xf numFmtId="0" fontId="104" fillId="0" borderId="133" xfId="2" applyFont="1" applyBorder="1" applyAlignment="1">
      <alignment horizontal="center" vertical="center" wrapText="1"/>
    </xf>
    <xf numFmtId="0" fontId="104" fillId="22" borderId="131" xfId="2" applyFont="1" applyFill="1" applyBorder="1" applyAlignment="1">
      <alignment horizontal="center" vertical="center" wrapText="1"/>
    </xf>
    <xf numFmtId="0" fontId="104" fillId="0" borderId="164" xfId="2" applyFont="1" applyBorder="1" applyAlignment="1">
      <alignment horizontal="center" vertical="center" wrapText="1"/>
    </xf>
    <xf numFmtId="0" fontId="104" fillId="22" borderId="172" xfId="2" applyFont="1" applyFill="1" applyBorder="1" applyAlignment="1">
      <alignment horizontal="center" vertical="center" wrapText="1"/>
    </xf>
    <xf numFmtId="0" fontId="105" fillId="15" borderId="0" xfId="2" applyFont="1" applyFill="1" applyBorder="1" applyAlignment="1">
      <alignment vertical="top" wrapText="1"/>
    </xf>
    <xf numFmtId="0" fontId="105" fillId="15" borderId="171" xfId="2" applyFont="1" applyFill="1" applyBorder="1" applyAlignment="1">
      <alignment vertical="top" wrapText="1"/>
    </xf>
    <xf numFmtId="0" fontId="79" fillId="0" borderId="0" xfId="2" applyFont="1" applyAlignment="1">
      <alignment vertical="center"/>
    </xf>
    <xf numFmtId="0" fontId="85" fillId="0" borderId="0" xfId="2" applyFont="1" applyAlignment="1">
      <alignment horizontal="left" vertical="center" wrapText="1"/>
    </xf>
    <xf numFmtId="0" fontId="79" fillId="0" borderId="0" xfId="2" applyFont="1" applyAlignment="1">
      <alignment horizontal="center" vertical="center" textRotation="90"/>
    </xf>
    <xf numFmtId="0" fontId="104" fillId="0" borderId="141" xfId="2" applyFont="1" applyBorder="1" applyAlignment="1">
      <alignment horizontal="left" vertical="center" wrapText="1" indent="1"/>
    </xf>
    <xf numFmtId="0" fontId="104" fillId="21" borderId="142" xfId="2" applyFont="1" applyFill="1" applyBorder="1" applyAlignment="1">
      <alignment horizontal="center" vertical="center" wrapText="1"/>
    </xf>
    <xf numFmtId="0" fontId="104" fillId="22" borderId="142" xfId="2" applyFont="1" applyFill="1" applyBorder="1" applyAlignment="1">
      <alignment horizontal="center" vertical="center" wrapText="1"/>
    </xf>
    <xf numFmtId="0" fontId="104" fillId="0" borderId="143" xfId="2" applyFont="1" applyBorder="1" applyAlignment="1">
      <alignment horizontal="center" vertical="center" wrapText="1"/>
    </xf>
    <xf numFmtId="0" fontId="107" fillId="0" borderId="172" xfId="2" applyFont="1" applyBorder="1" applyAlignment="1">
      <alignment horizontal="left" vertical="center" wrapText="1" indent="1"/>
    </xf>
    <xf numFmtId="0" fontId="107" fillId="0" borderId="160" xfId="2" applyFont="1" applyBorder="1" applyAlignment="1">
      <alignment horizontal="center" vertical="center" wrapText="1"/>
    </xf>
    <xf numFmtId="0" fontId="107" fillId="0" borderId="178" xfId="2" applyFont="1" applyBorder="1" applyAlignment="1">
      <alignment horizontal="center" vertical="center" wrapText="1"/>
    </xf>
    <xf numFmtId="0" fontId="107" fillId="0" borderId="179" xfId="2" applyFont="1" applyBorder="1" applyAlignment="1">
      <alignment horizontal="center" vertical="center" wrapText="1"/>
    </xf>
    <xf numFmtId="0" fontId="104" fillId="0" borderId="172" xfId="2" applyFont="1" applyBorder="1" applyAlignment="1">
      <alignment horizontal="left" vertical="center" wrapText="1" indent="1"/>
    </xf>
    <xf numFmtId="0" fontId="104" fillId="0" borderId="132" xfId="2" applyFont="1" applyBorder="1" applyAlignment="1">
      <alignment horizontal="center" vertical="center" wrapText="1"/>
    </xf>
    <xf numFmtId="0" fontId="104" fillId="0" borderId="134" xfId="2" applyFont="1" applyBorder="1" applyAlignment="1">
      <alignment horizontal="center" vertical="center" wrapText="1"/>
    </xf>
    <xf numFmtId="0" fontId="104" fillId="0" borderId="170" xfId="2" applyFont="1" applyBorder="1" applyAlignment="1">
      <alignment horizontal="center" vertical="center" wrapText="1"/>
    </xf>
    <xf numFmtId="0" fontId="104" fillId="0" borderId="171" xfId="2" applyFont="1" applyBorder="1" applyAlignment="1">
      <alignment horizontal="center" vertical="center" wrapText="1"/>
    </xf>
    <xf numFmtId="0" fontId="106" fillId="23" borderId="180" xfId="2" applyFont="1" applyFill="1" applyBorder="1" applyAlignment="1">
      <alignment horizontal="left" vertical="center" wrapText="1" indent="1"/>
    </xf>
    <xf numFmtId="0" fontId="106" fillId="23" borderId="181" xfId="2" applyFont="1" applyFill="1" applyBorder="1" applyAlignment="1">
      <alignment horizontal="center" vertical="center" wrapText="1"/>
    </xf>
    <xf numFmtId="0" fontId="106" fillId="23" borderId="182" xfId="2" applyFont="1" applyFill="1" applyBorder="1" applyAlignment="1">
      <alignment horizontal="center" vertical="center" wrapText="1"/>
    </xf>
    <xf numFmtId="0" fontId="107" fillId="0" borderId="141" xfId="2" applyFont="1" applyBorder="1" applyAlignment="1">
      <alignment horizontal="left" vertical="center" wrapText="1" indent="1"/>
    </xf>
    <xf numFmtId="0" fontId="107" fillId="0" borderId="142" xfId="2" applyFont="1" applyBorder="1" applyAlignment="1">
      <alignment horizontal="center" vertical="center" wrapText="1"/>
    </xf>
    <xf numFmtId="0" fontId="107" fillId="0" borderId="143" xfId="2" applyFont="1" applyBorder="1" applyAlignment="1">
      <alignment horizontal="center" vertical="center" wrapText="1"/>
    </xf>
    <xf numFmtId="0" fontId="104" fillId="0" borderId="146" xfId="2" applyFont="1" applyBorder="1" applyAlignment="1">
      <alignment horizontal="center" vertical="center" wrapText="1"/>
    </xf>
    <xf numFmtId="0" fontId="85" fillId="0" borderId="0" xfId="2" applyFont="1" applyBorder="1" applyAlignment="1">
      <alignment horizontal="center" vertical="center" wrapText="1"/>
    </xf>
    <xf numFmtId="0" fontId="105" fillId="15" borderId="135" xfId="2" applyFont="1" applyFill="1" applyBorder="1" applyAlignment="1">
      <alignment horizontal="center" vertical="top" wrapText="1"/>
    </xf>
    <xf numFmtId="0" fontId="105" fillId="15" borderId="136" xfId="2" applyFont="1" applyFill="1" applyBorder="1" applyAlignment="1">
      <alignment horizontal="center" vertical="top" wrapText="1"/>
    </xf>
    <xf numFmtId="0" fontId="105" fillId="15" borderId="163" xfId="2" applyFont="1" applyFill="1" applyBorder="1" applyAlignment="1">
      <alignment horizontal="center" vertical="top" wrapText="1"/>
    </xf>
    <xf numFmtId="0" fontId="105" fillId="15" borderId="173" xfId="2" applyFont="1" applyFill="1" applyBorder="1" applyAlignment="1">
      <alignment horizontal="center" vertical="top" wrapText="1"/>
    </xf>
    <xf numFmtId="0" fontId="105" fillId="15" borderId="164" xfId="2" applyFont="1" applyFill="1" applyBorder="1" applyAlignment="1">
      <alignment horizontal="center" vertical="top" wrapText="1"/>
    </xf>
    <xf numFmtId="0" fontId="105" fillId="15" borderId="174" xfId="2" applyFont="1" applyFill="1" applyBorder="1" applyAlignment="1">
      <alignment horizontal="center" vertical="top" wrapText="1"/>
    </xf>
    <xf numFmtId="0" fontId="104" fillId="20" borderId="141" xfId="2" applyFont="1" applyFill="1" applyBorder="1" applyAlignment="1">
      <alignment horizontal="left" vertical="center" wrapText="1" indent="1"/>
    </xf>
    <xf numFmtId="0" fontId="104" fillId="20" borderId="142" xfId="2" applyFont="1" applyFill="1" applyBorder="1" applyAlignment="1">
      <alignment horizontal="center" vertical="center" wrapText="1"/>
    </xf>
    <xf numFmtId="0" fontId="104" fillId="20" borderId="143" xfId="2" applyFont="1" applyFill="1" applyBorder="1" applyAlignment="1">
      <alignment horizontal="center" vertical="center" wrapText="1"/>
    </xf>
    <xf numFmtId="0" fontId="80" fillId="0" borderId="0" xfId="2" applyFont="1" applyAlignment="1">
      <alignment horizontal="center" vertical="center"/>
    </xf>
    <xf numFmtId="0" fontId="83" fillId="15" borderId="136" xfId="2" applyFont="1" applyFill="1" applyBorder="1" applyAlignment="1">
      <alignment vertical="top" wrapText="1"/>
    </xf>
    <xf numFmtId="0" fontId="83" fillId="15" borderId="163" xfId="2" applyFont="1" applyFill="1" applyBorder="1" applyAlignment="1">
      <alignment vertical="top" wrapText="1"/>
    </xf>
    <xf numFmtId="0" fontId="83" fillId="15" borderId="0" xfId="2" applyFont="1" applyFill="1" applyBorder="1" applyAlignment="1">
      <alignment vertical="top" wrapText="1"/>
    </xf>
    <xf numFmtId="0" fontId="83" fillId="15" borderId="171" xfId="2" applyFont="1" applyFill="1" applyBorder="1" applyAlignment="1">
      <alignment vertical="top" wrapText="1"/>
    </xf>
    <xf numFmtId="0" fontId="83" fillId="15" borderId="164" xfId="2" applyFont="1" applyFill="1" applyBorder="1" applyAlignment="1">
      <alignment vertical="top" wrapText="1"/>
    </xf>
    <xf numFmtId="0" fontId="83" fillId="15" borderId="174" xfId="2" applyFont="1" applyFill="1" applyBorder="1" applyAlignment="1">
      <alignment vertical="top" wrapText="1"/>
    </xf>
    <xf numFmtId="0" fontId="105" fillId="15" borderId="135" xfId="2" applyFont="1" applyFill="1" applyBorder="1" applyAlignment="1">
      <alignment vertical="top" wrapText="1"/>
    </xf>
    <xf numFmtId="0" fontId="105" fillId="15" borderId="170" xfId="2" applyFont="1" applyFill="1" applyBorder="1" applyAlignment="1">
      <alignment vertical="top" wrapText="1"/>
    </xf>
    <xf numFmtId="0" fontId="105" fillId="15" borderId="173" xfId="2" applyFont="1" applyFill="1" applyBorder="1" applyAlignment="1">
      <alignment vertical="top" wrapText="1"/>
    </xf>
    <xf numFmtId="0" fontId="87" fillId="14" borderId="148" xfId="2" applyFont="1" applyFill="1" applyBorder="1" applyAlignment="1">
      <alignment horizontal="left" vertical="center" indent="2"/>
    </xf>
    <xf numFmtId="0" fontId="82" fillId="0" borderId="0" xfId="2" applyFont="1" applyAlignment="1">
      <alignment horizontal="left" vertical="center" indent="1"/>
    </xf>
    <xf numFmtId="0" fontId="86" fillId="0" borderId="0" xfId="2" applyFont="1" applyAlignment="1">
      <alignment horizontal="left" vertical="center" indent="1"/>
    </xf>
    <xf numFmtId="0" fontId="79" fillId="0" borderId="0" xfId="2" applyFont="1" applyAlignment="1">
      <alignment horizontal="centerContinuous"/>
    </xf>
    <xf numFmtId="0" fontId="80" fillId="0" borderId="0" xfId="2" applyFont="1" applyAlignment="1">
      <alignment horizontal="centerContinuous"/>
    </xf>
    <xf numFmtId="0" fontId="81" fillId="0" borderId="0" xfId="2" applyFont="1" applyAlignment="1">
      <alignment horizontal="centerContinuous"/>
    </xf>
    <xf numFmtId="0" fontId="80" fillId="15" borderId="131" xfId="2" applyFont="1" applyFill="1" applyBorder="1" applyAlignment="1">
      <alignment vertical="center"/>
    </xf>
    <xf numFmtId="168" fontId="80" fillId="15" borderId="131" xfId="3" applyNumberFormat="1" applyFont="1" applyFill="1" applyBorder="1" applyAlignment="1">
      <alignment vertical="center"/>
    </xf>
    <xf numFmtId="0" fontId="86" fillId="0" borderId="164" xfId="2" applyFont="1" applyBorder="1" applyAlignment="1">
      <alignment horizontal="center" vertical="center"/>
    </xf>
    <xf numFmtId="2" fontId="92" fillId="15" borderId="163" xfId="2" applyNumberFormat="1" applyFont="1" applyFill="1" applyBorder="1" applyAlignment="1" applyProtection="1">
      <alignment horizontal="center" vertical="center"/>
      <protection locked="0"/>
    </xf>
  </cellXfs>
  <cellStyles count="4">
    <cellStyle name="Normál" xfId="0" builtinId="0"/>
    <cellStyle name="Normál_Üzleti Terv sablon KitöltőNeve_Képzési hely_GINOP522_EMé (002)" xfId="2"/>
    <cellStyle name="Rossz" xfId="1" builtinId="27"/>
    <cellStyle name="Százalék 2" xfId="3"/>
  </cellStyles>
  <dxfs count="8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Picture 0">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Picture 0">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404812</xdr:colOff>
      <xdr:row>79</xdr:row>
      <xdr:rowOff>1105930</xdr:rowOff>
    </xdr:from>
    <xdr:to>
      <xdr:col>4</xdr:col>
      <xdr:colOff>1320</xdr:colOff>
      <xdr:row>87</xdr:row>
      <xdr:rowOff>242511</xdr:rowOff>
    </xdr:to>
    <xdr:pic>
      <xdr:nvPicPr>
        <xdr:cNvPr id="2" name="Picture 0">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row>
        <row r="10">
          <cell r="C10"/>
        </row>
        <row r="12">
          <cell r="C1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ksh.hu/apps/vb.teaor_main.teaor08_fa" TargetMode="External"/><Relationship Id="rId2" Type="http://schemas.openxmlformats.org/officeDocument/2006/relationships/hyperlink" Target="https://www.ksh.hu/docs/osztalyozasok/teaor/teaor_tartalom_2015_05.pdf" TargetMode="External"/><Relationship Id="rId1" Type="http://schemas.openxmlformats.org/officeDocument/2006/relationships/hyperlink" Target="https://www.ksh.hu/ovtj_menu"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ovtj_menu" TargetMode="External"/><Relationship Id="rId2" Type="http://schemas.openxmlformats.org/officeDocument/2006/relationships/hyperlink" Target="http://www.ksh.hu/apps/vb.teaor_main.teaor08_fa" TargetMode="External"/><Relationship Id="rId1" Type="http://schemas.openxmlformats.org/officeDocument/2006/relationships/hyperlink" Target="https://www.ksh.hu/docs/osztalyozasok/teaor/teaor_tartalom_2015_05.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4"/>
  <sheetViews>
    <sheetView zoomScale="60" workbookViewId="0">
      <selection activeCell="B2" sqref="B2"/>
    </sheetView>
  </sheetViews>
  <sheetFormatPr defaultRowHeight="15"/>
  <cols>
    <col min="1" max="1" width="11.5703125" style="1" customWidth="1"/>
    <col min="2" max="2" width="185.85546875" style="2" customWidth="1"/>
    <col min="3" max="16384" width="9.140625" style="1"/>
  </cols>
  <sheetData>
    <row r="1" spans="1:2" ht="232.5" customHeight="1">
      <c r="B1" s="3" t="s">
        <v>238</v>
      </c>
    </row>
    <row r="2" spans="1:2" ht="409.6" customHeight="1">
      <c r="B2" t="s">
        <v>239</v>
      </c>
    </row>
    <row r="3" spans="1:2" ht="75" customHeight="1">
      <c r="B3" s="4" t="s">
        <v>240</v>
      </c>
    </row>
    <row r="4" spans="1:2" ht="409.6" customHeight="1">
      <c r="B4" s="5" t="s">
        <v>241</v>
      </c>
    </row>
    <row r="5" spans="1:2" ht="292.5" customHeight="1">
      <c r="B5" s="5" t="s">
        <v>242</v>
      </c>
    </row>
    <row r="6" spans="1:2" ht="23.25" customHeight="1">
      <c r="A6" s="6" t="str">
        <f>'1.Vezetői összefoglaló'!B1</f>
        <v>1. Vezetői összefoglaló</v>
      </c>
    </row>
    <row r="7" spans="1:2" ht="224.25" customHeight="1">
      <c r="A7" s="6"/>
      <c r="B7" t="str">
        <f>'1.Vezetői összefoglaló'!F5</f>
        <v>Az összefoglalás megfogalmazása legyen logikus és lényegre törő.Javasoljuk, hogy ezt a részt a teljes üzleti terv dokumentum kitöltésének legutolsó lépéseként töltse ki!Fejtse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B8" t="str">
        <f>'1.Vezetői összefoglaló'!F6</f>
        <v>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v>
      </c>
    </row>
    <row r="9" spans="1:2" ht="33.75" customHeight="1">
      <c r="A9" s="6" t="str">
        <f>'2.Kritikus tényezők'!B1</f>
        <v>2. Kritikus tényezők a vállalkozás indításakor</v>
      </c>
    </row>
    <row r="10" spans="1:2" ht="63" customHeight="1">
      <c r="B10" t="str">
        <f>'2.Kritikus tényezők'!F4</f>
        <v>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v>
      </c>
    </row>
    <row r="11" spans="1:2" ht="259.5" customHeight="1">
      <c r="B11"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B12" t="str">
        <f>'2.Kritikus tényezők'!F12</f>
        <v>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v>
      </c>
    </row>
    <row r="13" spans="1:2" ht="37.5" customHeight="1">
      <c r="B1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B14" t="str">
        <f>'2.Kritikus tényezők'!F16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v>
      </c>
    </row>
    <row r="15" spans="1:2" ht="167.25" customHeight="1">
      <c r="B15" t="str">
        <f>'2.Kritikus tényezők'!F17</f>
        <v>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v>
      </c>
    </row>
    <row r="16" spans="1:2" ht="156.75" customHeight="1">
      <c r="B16"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B17"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c r="B18" t="str">
        <f>'2.Kritikus tényezők'!F23</f>
        <v>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v>
      </c>
    </row>
    <row r="19" spans="1:2" ht="158.25" customHeight="1">
      <c r="B1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6" t="str">
        <f>'3.Vállalkozás bemutatása'!B1</f>
        <v>3. A vállalkozás bemutatása</v>
      </c>
    </row>
    <row r="21" spans="1:2" ht="39.75" customHeight="1">
      <c r="B21" t="str">
        <f>'3.Vállalkozás bemutatása'!G4</f>
        <v>• Írja be a vállalkozás tervezett nevét 
(egyéni vállalkozó esetén a Vezetéknév Keresztnév E.V.)</v>
      </c>
    </row>
    <row r="22" spans="1:2" ht="18.75" customHeight="1">
      <c r="B22" t="str">
        <f>'3.Vállalkozás bemutatása'!G5</f>
        <v>• Írja be a vállalkozás tervezett székhelyét.</v>
      </c>
    </row>
    <row r="23" spans="1:2" ht="18.75" customHeight="1">
      <c r="B23" t="str">
        <f>'3.Vállalkozás bemutatása'!G6</f>
        <v>• Írja be a vállalkozás tervezett telephelyeit. (vagy a „nem releváns kifejezést”)</v>
      </c>
    </row>
    <row r="24" spans="1:2" ht="18.75" customHeight="1">
      <c r="B24" t="str">
        <f>'3.Vállalkozás bemutatása'!G7</f>
        <v>A vállalkozás jogi típusánál jelölje be az alapítandó vállalkozás jogi formáját.</v>
      </c>
    </row>
    <row r="25" spans="1:2" ht="18.75" customHeight="1">
      <c r="B25" t="str">
        <f>'3.Vállalkozás bemutatása'!G12</f>
        <v>A vállalkozás tevékenységi területe pontnál több válasz megjelölése lehetséges.</v>
      </c>
    </row>
    <row r="26" spans="1:2" ht="79.5" customHeight="1">
      <c r="B26"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https://www.ksh.hu/ovtj_menuAz egyes TEÁOR kódok pontos tartalmáról az alábbi linken talál részletes leírást:
https://www.ksh.hu/docs/osztalyozasok/teaor/teaor_tartalom_2015_05.pdfMindenképpen ellenőrizze, hogy olyan tevékenységet válasszon vállalkozásának, amely a GINOP-5.2.3 program keretében támogatható!</v>
      </c>
    </row>
    <row r="28" spans="1:2" ht="16.5" customHeight="1">
      <c r="B28" s="7" t="s">
        <v>18</v>
      </c>
    </row>
    <row r="29" spans="1:2" ht="16.5" customHeight="1">
      <c r="B29" s="8" t="s">
        <v>19</v>
      </c>
    </row>
    <row r="30" spans="1:2" ht="16.5" customHeight="1">
      <c r="B30" s="9" t="s">
        <v>20</v>
      </c>
    </row>
    <row r="31" spans="1:2" ht="20.25" customHeight="1">
      <c r="B31" t="str">
        <f>'3.Vállalkozás bemutatása'!G21</f>
        <v>Vállalkozás fő profiljának, termékeinek rövid bemutatása (max. 250 karakterben)</v>
      </c>
    </row>
    <row r="32" spans="1:2" ht="20.25" customHeight="1">
      <c r="B32" t="str">
        <f>'3.Vállalkozás bemutatása'!G22</f>
        <v>A vállalkozási területi hatókörénél a legszélesebb hatókörű tevékenység hatókörét tüntesse fel.</v>
      </c>
    </row>
    <row r="33" spans="1:2" ht="35.25" customHeight="1">
      <c r="B33" t="str">
        <f>'3.Vállalkozás bemutatása'!G30</f>
        <v>A vállalkozás tulajdonosi szerkezeténél minden tulajdonost fel kell sorolni, ezért a sorok bővíthetők. A vállalkozás támogatott tulajdonosa kifejezés azt a személyt jelenti, aki a GINOP 5.2.2-14 projektben (vállalkozói képzésben) részt vett.</v>
      </c>
    </row>
    <row r="34" spans="1:2" ht="79.5" customHeight="1">
      <c r="B34" t="str">
        <f>'3.Vállalkozás bemutatása'!G37</f>
        <v>Ebben a részben a vállalkozás küldetését és az üzleti ötletet kell bemutatni. 
Ügyeljen arra, hogy 
• a koncepciót egyértelműen, világosan fejtse ki,
• az ötlet realitását, esetleges újszerűségét is értékelni fogják.</v>
      </c>
    </row>
    <row r="35" spans="1:2" ht="75" customHeight="1">
      <c r="B35" t="str">
        <f>'3.Vállalkozás bemutatása'!G41</f>
        <v>•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v>
      </c>
    </row>
    <row r="36" spans="1:2" ht="64.5" customHeight="1">
      <c r="B36" t="str">
        <f>'3.Vállalkozás bemutatása'!G44</f>
        <v>•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v>
      </c>
    </row>
    <row r="37" spans="1:2" ht="33" customHeight="1">
      <c r="A37" s="6" t="str">
        <f>'4.Vállalkozó bemutatása'!B1</f>
        <v>4. A vállalkozó bemutatása</v>
      </c>
    </row>
    <row r="38" spans="1:2" ht="170.25" customHeight="1">
      <c r="B38" t="str">
        <f>'4.Vállalkozó bemutatása'!F3</f>
        <v>A GINOP-5.2.2-14 projekt képzésében sikeresen résztvevő tulajdonos adatait szükséges feltüntetni.FONTOS! Amennyiben két GINOP-5.2.2-14 projekt képzésében sikeresen résztvevő tulajdonos állítja össze az üzleti tervet, és alapítja meg a vállalkozást, a második tulajdonosra is ki kell tölteni ezt az adattáblát!Ebben az esetben ezen a lapon jelölje ki egyszerre a 33 és 66-os sorokat, kattintson az egér jobb gombjával, és a felugró menüben kattintson a Felfedés parancsra.
Ezt követően a vállalkozás második támogatott tulajdonosa töltse ki a megjelenő4.b A támogatott vállalkozó A GINOP-5.2.2-14 projekt képzésében sikeresen résztvevő második tulajdonostársrészt!</v>
      </c>
    </row>
    <row r="39" spans="1:2" ht="32.25" customHeight="1">
      <c r="B39" t="str">
        <f>'4.Vállalkozó bemutatása'!F12</f>
        <v>Értelemszerűen és teljes körűen töltse ki a táblázatot. A jövedelmi céloknál az adózás előtti jövedelmet kell megadni.</v>
      </c>
    </row>
    <row r="40" spans="1:2" ht="85.5" customHeight="1">
      <c r="B40" t="str">
        <f>'4.Vállalkozó bemutatása'!F23</f>
        <v>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v>
      </c>
    </row>
    <row r="41" spans="1:2" ht="41.25" customHeight="1">
      <c r="B41" s="10"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t="str">
        <f>'4.Vállalkozó bemutatása'!F26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v>
      </c>
    </row>
    <row r="43" spans="1:2" ht="124.5" customHeight="1">
      <c r="B43"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6" t="str">
        <f>'5. Működési terv'!B1</f>
        <v>5. Működési terv</v>
      </c>
    </row>
    <row r="47" spans="1:2" ht="106.5" customHeight="1">
      <c r="B47" t="str">
        <f>'5. Működési terv'!H3</f>
        <v>Eszközök egyedi bemutatása
A kulcsfontosságú elemek megtervezésekor kérem ügyeljen a következőkre:
• minden tényezőt gyűjtsön össze,
• bemutatásuk/beszerzésük legyen reális és meggyőző.Amennyiben az adott kategórián belül több tételt kíván szerepeltetni, lehetősége van újabb sorok felfedésére:
PéldáulSzellemi termékek pl.: szoftver(ek)kategórián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0" t="str">
        <f>'5. Működési terv'!H37</f>
        <v>A termelési /szolgáltatási /működési folyamat bemutatása:</v>
      </c>
    </row>
    <row r="49" spans="1:2" ht="153" customHeight="1">
      <c r="B49" t="str">
        <f>'5. Működési terv'!H39</f>
        <v>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v>
      </c>
    </row>
    <row r="50" spans="1:2" ht="85.5" customHeight="1">
      <c r="B50" t="str">
        <f>'5. Működési terv'!H49</f>
        <v>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v>
      </c>
    </row>
    <row r="51" spans="1:2" ht="106.5" customHeight="1">
      <c r="B51"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t="str">
        <f>'5. Működési terv'!H66</f>
        <v>Tételesen számszerűsítse a fent bemutatott termelési/szolgáltatási folyamat egyes fázisainak, infrastruktúra/emberi erőforrás/alapanyag/áru szükségleteinek vonatkozó költségeit.Mindez szükséges a Pénzügyi Terv megalapozásához.
Kérjük, támassza alá számításokkal!</v>
      </c>
    </row>
    <row r="54" spans="1:2" ht="30" customHeight="1">
      <c r="A54" s="6" t="str">
        <f>'6.GANTT'!B1</f>
        <v>6. GANTT diagram</v>
      </c>
      <c r="B54" s="11"/>
    </row>
    <row r="55" spans="1:2" ht="249.75" customHeight="1">
      <c r="B55" t="str">
        <f>'6.GANTT'!O4</f>
        <v>A vállalkozás tevékenységeit az indulástól számított 12 hónap időtartamra kell tervezni.GANTT diagram alatt azon fontos tevékenységek ütemezését értjük,amelyek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6" t="str">
        <f>'7.Piac-,versenytárselemzés'!B1</f>
        <v>7. Piac- és versenytárselemzés</v>
      </c>
    </row>
    <row r="57" spans="1:2" ht="384.75" customHeight="1">
      <c r="B57"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t="str">
        <f>'7.Piac-,versenytárselemzés'!G51</f>
        <v>Versenytárselemzés
Az elemzés során azokkal a versenytársakkal kell foglalkozni, akik a vállalati stratégia szempontjából relevánsnak számítanak.Fontos, hogy termékének/szolgáltatásának pontos kialakításakor építsen versenytársai feltárt erősségeire, és kerülje azok azonosított gyengeségeit! Így válik a felsorolás, a begyűjtött adathalmaz tényleges elemzéssé.Amennyiben a reális elemzéshez szükségesnek tartja, bővíthető a sorok száma.</v>
      </c>
    </row>
    <row r="60" spans="1:2" ht="111.75" customHeight="1">
      <c r="B60" t="str">
        <f>'7.Piac-,versenytárselemzés'!G73</f>
        <v>Termék/szolgáltatás bemutatásaA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t="str">
        <f>'7.Piac-,versenytárselemzés'!G78</f>
        <v>VersenyelőnyGondolja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6" t="str">
        <f>'8.Árazás,értékesítés'!B1</f>
        <v>8. Árazás, értékesítési terv</v>
      </c>
      <c r="B62" s="11"/>
    </row>
    <row r="63" spans="1:2" ht="214.5" customHeight="1">
      <c r="B6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t="str">
        <f>'8.Árazás,értékesítés'!P14</f>
        <v>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v>
      </c>
    </row>
    <row r="65" spans="1:2" ht="79.5" customHeight="1">
      <c r="B65"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t="str">
        <f>'8.Árazás,értékesítés'!P27</f>
        <v>Tervezett értékesítés az elkövetkező 1 évben.  A tervezett értékesítést az indulástól számított 12 hónap időtartamra kell tervezni.Az adatokat ezer Ft-ban, 1 000 Ft-ra kerekítve adja meg!•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t="str">
        <f>'8.Árazás,értékesítés'!P37</f>
        <v>Tervezett értékesítés az elkövetkező 4 évben
• A 2017. évet, a 2018., 2019. és 2020. évet éves szinten kell tervezni. 
• Az oszlopok összesítése  automatikusan töltődik.</v>
      </c>
    </row>
    <row r="68" spans="1:2" ht="22.5" customHeight="1">
      <c r="A68" s="6" t="str">
        <f>'9.Kommunikációs terv'!B1</f>
        <v>9. Kommunikációs terv</v>
      </c>
    </row>
    <row r="69" spans="1:2" ht="55.5" customHeight="1">
      <c r="B69" t="str">
        <f>'9.Kommunikációs terv'!P5</f>
        <v>Kommunikációs terv
Kitöltés során javasoljuk az alábbi szempontok végiggondolását:
• milyen üzenetet szeretne közvetíteni vállalkozásáról?</v>
      </c>
    </row>
    <row r="70" spans="1:2" ht="96.75" customHeight="1">
      <c r="B70"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aNatári hónapsoron kívül csak egész számokat írhat. Az egyes kommunikációs eszközöknél tervezett költségeket ezer forintban, 1000 ft-ra kerekítve szükséges megadni.</v>
      </c>
    </row>
    <row r="72" spans="1:2" ht="42.75" customHeight="1">
      <c r="B7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6" t="str">
        <f>CONCATENATE('10.a-Cash-flow 1. év'!B1,"   ",'10.b-Cash-flow 2. év'!B1,"  ",'10.c-Cash-flow 3-4. év'!B1)</f>
        <v>10.a) Cash-flow előrejelzés 1. év   10.b) Cash-flow előrejelzés 2. év  10.c) Cash-flow előrejelzés 3., 4. év</v>
      </c>
    </row>
    <row r="74" spans="1:2" ht="34.5" customHeight="1">
      <c r="A74" s="6"/>
      <c r="B74" t="str">
        <f>'10.a-Cash-flow 1. év'!P3</f>
        <v>10.a) Cash-flow előrejelzés 1. év
A táblázatba csak egész számokat írhat az összegeket forintban megadva.</v>
      </c>
    </row>
    <row r="75" spans="1:2" ht="316.5" customHeight="1">
      <c r="A75" s="6"/>
      <c r="B75"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0.Az elszámolható költségekhez lásd a Pályázati Felhívás 5.7-es pontját!</v>
      </c>
    </row>
    <row r="76" spans="1:2" ht="55.5" customHeight="1">
      <c r="A76" s="6"/>
      <c r="B76" t="str">
        <f>'10.a-Cash-flow 1. év'!P18</f>
        <v>A GINOP-5.2.3-16 felhívás alapján ide tartozik: 
- cégalapításhoz kapcsolódó ügyvédi szolgáltatás igénybe vétele,</v>
      </c>
    </row>
    <row r="77" spans="1:2" ht="42" customHeight="1">
      <c r="A77" s="6"/>
      <c r="B77" t="str">
        <f>'10.a-Cash-flow 1. év'!P19</f>
        <v>-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6"/>
      <c r="B78" t="str">
        <f>'10.a-Cash-flow 1. év'!P20</f>
        <v>-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v>
      </c>
    </row>
    <row r="79" spans="1:2" ht="61.5" customHeight="1">
      <c r="A79" s="6"/>
      <c r="B79" t="str">
        <f>'10.a-Cash-flow 1. év'!P25</f>
        <v>-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6"/>
      <c r="B80" t="str">
        <f>'10.a-Cash-flow 1. év'!P26</f>
        <v>irodai, igazgatási berendezések, felszerelések (Irodai bútor tekintetében kizárólag író- és tárgyalóasztal, szék, irattároló szekrény, polc beszerzése támogatható,)</v>
      </c>
    </row>
    <row r="81" spans="1:2" ht="108" customHeight="1">
      <c r="A81" s="6"/>
      <c r="B8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6"/>
      <c r="B8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6"/>
      <c r="B8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6"/>
      <c r="B8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6"/>
      <c r="B85" t="str">
        <f>'10.a-Cash-flow 1. év'!P37</f>
        <v>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v>
      </c>
    </row>
    <row r="86" spans="1:2" ht="44.25" customHeight="1">
      <c r="A86" s="6"/>
      <c r="B8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6"/>
      <c r="B87" t="str">
        <f>'10.a-Cash-flow 1. év'!P40</f>
        <v>Dokumentációs, irattárazási, archiválási költségek</v>
      </c>
    </row>
    <row r="88" spans="1:2" ht="44.25" customHeight="1">
      <c r="A88" s="6"/>
      <c r="B88" t="str">
        <f>'10.a-Cash-flow 1. év'!P41</f>
        <v>Postai, telekommunikációs, adminisztrációs költségek,</v>
      </c>
    </row>
    <row r="89" spans="1:2" ht="44.25" customHeight="1">
      <c r="A89" s="6"/>
      <c r="B89" t="str">
        <f>'10.a-Cash-flow 1. év'!P42</f>
        <v>Vállalatirányítási tevékenységek (könyvelés, bérszámfejtés) arányosított költségei</v>
      </c>
    </row>
    <row r="90" spans="1:2" ht="44.25" customHeight="1">
      <c r="A90" s="6"/>
      <c r="B90" t="str">
        <f>'10.a-Cash-flow 1. év'!P43</f>
        <v>Közüzemi díjak és szolgáltatások, rezsi költségek, takarítás, hulladékgazdálkodás, őrzés.</v>
      </c>
    </row>
    <row r="91" spans="1:2" ht="160.5" customHeight="1">
      <c r="A91" s="6"/>
      <c r="B91" t="str">
        <f>'10.a-Cash-flow 1. év'!P45</f>
        <v>•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v>
      </c>
    </row>
    <row r="92" spans="1:2" ht="22.5" customHeight="1">
      <c r="A92" s="6"/>
      <c r="B92" t="str">
        <f>'10.a-Cash-flow 1. év'!P67</f>
        <v>• Körültekintően vegye figyelembe az ÁFA fizetés és visszaigénylés speciális körülményeit és határidejét!</v>
      </c>
    </row>
    <row r="93" spans="1:2" ht="53.25" customHeight="1">
      <c r="A93" s="6"/>
      <c r="B93" s="12" t="str">
        <f>'10.a-Cash-flow 1. év'!P69</f>
        <v>• A cash-flow terv reális tervezése mellett nem elvárás, hogy a gazdálkodás cash-flow minden hónapban pozitív legyen! 
VISZONT a záró pénzügyi egyenleg értéke nem lehet negatív!</v>
      </c>
    </row>
    <row r="94" spans="1:2" ht="21" customHeight="1">
      <c r="A94" s="6"/>
      <c r="B94" s="12" t="str">
        <f>'10.a-Cash-flow 1. év'!P71</f>
        <v>Negatív záró pénzügyi egyenleg esetén a pályázat elutasításra kerül!!!</v>
      </c>
    </row>
    <row r="95" spans="1:2" ht="44.25" customHeight="1">
      <c r="A95" s="6" t="str">
        <f>'11.Eredménykimutatás'!B1</f>
        <v>11. Eredménykimutatás</v>
      </c>
      <c r="B95" s="1"/>
    </row>
    <row r="96" spans="1:2" ht="330.75" customHeight="1">
      <c r="B96" t="str">
        <f>'11.Eredménykimutatás'!H3</f>
        <v>11. Eredmény-kimutatásA táblázatba csak egész számokat írhat, a tervezett költségeket, ezer forintban, 1000 Ft-ra kerekítve!Bevételi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v>
      </c>
    </row>
    <row r="97" spans="1:2" ht="47.25" customHeight="1">
      <c r="B97" t="str">
        <f>'11.Eredménykimutatás'!H24</f>
        <v>• A D. „ADÓZOTT, MÉRLEG SZERINTI EREDMÉNY (+-C-X. SOR)”</v>
      </c>
    </row>
    <row r="98" spans="1:2" ht="20.25" customHeight="1">
      <c r="A98" s="6" t="str">
        <f>'12.Veszélyforrás, mellékletek'!B1</f>
        <v>12. Veszélyforrások, mellékletek</v>
      </c>
      <c r="B98" s="1"/>
    </row>
    <row r="99" spans="1:2" ht="71.25" customHeight="1">
      <c r="B9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6" t="s">
        <v>243</v>
      </c>
      <c r="B100" s="1"/>
    </row>
    <row r="101" spans="1:2" ht="61.5" customHeight="1">
      <c r="B101" t="str">
        <f>'12.Veszélyforrás, mellékletek'!D11</f>
        <v>Támogatott tulajdonosok önéletrajzai _x000D_
Europass formátumban, támogatott tulajdonos önéletrajzát 1 példányban, aláírva kell mellékelni. _x000D_
Az Europass önéletrajzról további információ ahttp://europass.hu/europass-oneletrajzlinken érhető el._x000D_</v>
      </c>
    </row>
    <row r="102" spans="1:2" ht="135.75" customHeight="1">
      <c r="B10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sheetProtection formatCells="0" formatColumns="0" formatRows="0" insertColumns="0" insertRows="0" insertHyperlinks="0" deleteColumns="0" deleteRows="0" selectLockedCells="1" sort="0" autoFilter="0" pivotTables="0" selectUnlockedCells="1"/>
  <hyperlinks>
    <hyperlink ref="B29" r:id="rId1"/>
    <hyperlink ref="B30" r:id="rId2"/>
    <hyperlink ref="B28" r:id="rId3"/>
  </hyperlinks>
  <pageMargins left="0.23622047244094491" right="0.23622047244094491" top="0.74803149606299213" bottom="0.74803149606299213" header="0.31496062992125984" footer="0.31496062992125984"/>
  <pageSetup paperSize="9" scale="50" fitToHeight="7" orientation="portrait" cellComments="asDisplayed"/>
  <headerFooter>
    <oddHeader>&amp;LArial,Normál"&amp;RArial,Normál"GINOP-5.2.2-14-2015-00015
Fiatalok vállalkozóvá válása az Észak-Magyarországi Régióban
www.eszakmagyar.mva.hu</oddHeader>
    <oddFooter>&amp;LArial,Normál"Lezárva: .   
Munkalap: 
Fájlnév: &amp;CArial,Normál"/
&amp;RArial,Normál".............................................
a programban részt vevő fiatal szignója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86"/>
  <sheetViews>
    <sheetView topLeftCell="B79" zoomScale="70" workbookViewId="0">
      <selection activeCell="C80" sqref="C80:F80"/>
    </sheetView>
  </sheetViews>
  <sheetFormatPr defaultRowHeight="15"/>
  <cols>
    <col min="1" max="1" width="3.5703125" style="273" customWidth="1"/>
    <col min="2" max="2" width="38.7109375" style="274" customWidth="1"/>
    <col min="3" max="3" width="10.5703125" style="274" customWidth="1"/>
    <col min="4" max="4" width="15.7109375" style="42" customWidth="1"/>
    <col min="5" max="5" width="27.7109375" style="42" customWidth="1"/>
    <col min="6" max="6" width="36.28515625" style="42" customWidth="1"/>
    <col min="7" max="7" width="57.28515625" style="42" customWidth="1"/>
    <col min="8" max="16384" width="9.140625" style="42"/>
  </cols>
  <sheetData>
    <row r="1" spans="1:7" ht="33.75" customHeight="1">
      <c r="B1" s="794" t="s">
        <v>41</v>
      </c>
      <c r="C1" s="795"/>
      <c r="D1" s="795"/>
      <c r="E1" s="795"/>
      <c r="F1" s="796"/>
      <c r="G1" s="253" t="s">
        <v>87</v>
      </c>
    </row>
    <row r="2" spans="1:7" ht="27.75" customHeight="1">
      <c r="B2" s="275" t="s">
        <v>358</v>
      </c>
      <c r="C2" s="276"/>
      <c r="D2" s="239"/>
      <c r="E2" s="239"/>
      <c r="F2" s="277"/>
      <c r="G2" s="150" t="s">
        <v>93</v>
      </c>
    </row>
    <row r="3" spans="1:7" ht="258.75" customHeight="1">
      <c r="B3" s="278" t="s">
        <v>359</v>
      </c>
      <c r="C3" s="789" t="s">
        <v>650</v>
      </c>
      <c r="D3" s="790"/>
      <c r="E3" s="790"/>
      <c r="F3" s="791"/>
      <c r="G3" s="792" t="s">
        <v>42</v>
      </c>
    </row>
    <row r="4" spans="1:7" ht="21.75" customHeight="1">
      <c r="A4" t="s">
        <v>89</v>
      </c>
      <c r="B4" s="799" t="s">
        <v>360</v>
      </c>
      <c r="C4" s="279"/>
      <c r="D4" s="802" t="s">
        <v>361</v>
      </c>
      <c r="E4" s="802"/>
      <c r="F4" s="803"/>
      <c r="G4" s="793"/>
    </row>
    <row r="5" spans="1:7" ht="21.75" customHeight="1">
      <c r="B5" s="800"/>
      <c r="C5" s="280"/>
      <c r="D5" s="797" t="s">
        <v>362</v>
      </c>
      <c r="E5" s="797"/>
      <c r="F5" s="798"/>
      <c r="G5" s="793"/>
    </row>
    <row r="6" spans="1:7" ht="21.75" customHeight="1">
      <c r="B6" s="800"/>
      <c r="C6" s="280"/>
      <c r="D6" s="797" t="s">
        <v>363</v>
      </c>
      <c r="E6" s="797"/>
      <c r="F6" s="798"/>
      <c r="G6" s="793"/>
    </row>
    <row r="7" spans="1:7" ht="21.75" customHeight="1">
      <c r="B7" s="800"/>
      <c r="C7" s="280"/>
      <c r="D7" s="797" t="s">
        <v>364</v>
      </c>
      <c r="E7" s="797"/>
      <c r="F7" s="798"/>
      <c r="G7" s="793"/>
    </row>
    <row r="8" spans="1:7" ht="21.75" customHeight="1">
      <c r="B8" s="800"/>
      <c r="C8" s="280" t="s">
        <v>89</v>
      </c>
      <c r="D8" s="797" t="s">
        <v>365</v>
      </c>
      <c r="E8" s="797"/>
      <c r="F8" s="798"/>
      <c r="G8" s="793"/>
    </row>
    <row r="9" spans="1:7" ht="22.5" customHeight="1">
      <c r="B9" s="801"/>
      <c r="C9" s="281" t="s">
        <v>89</v>
      </c>
      <c r="D9" s="816" t="s">
        <v>582</v>
      </c>
      <c r="E9" s="816"/>
      <c r="F9" s="817"/>
      <c r="G9" s="793"/>
    </row>
    <row r="10" spans="1:7" ht="69" customHeight="1">
      <c r="B10" s="282" t="s">
        <v>366</v>
      </c>
      <c r="C10" s="813" t="s">
        <v>651</v>
      </c>
      <c r="D10" s="814"/>
      <c r="E10" s="814"/>
      <c r="F10" s="815"/>
      <c r="G10" s="741"/>
    </row>
    <row r="11" spans="1:7" ht="65.25" customHeight="1">
      <c r="B11" s="283" t="s">
        <v>367</v>
      </c>
      <c r="C11" s="810"/>
      <c r="D11" s="811"/>
      <c r="E11" s="811"/>
      <c r="F11" s="812"/>
      <c r="G11" s="741"/>
    </row>
    <row r="12" spans="1:7" ht="43.5" customHeight="1">
      <c r="B12" s="805" t="s">
        <v>368</v>
      </c>
      <c r="C12" s="807" t="s">
        <v>684</v>
      </c>
      <c r="D12" s="808"/>
      <c r="E12" s="808"/>
      <c r="F12" s="809"/>
      <c r="G12" s="741"/>
    </row>
    <row r="13" spans="1:7" ht="77.25" customHeight="1">
      <c r="B13" s="806"/>
      <c r="C13" s="810"/>
      <c r="D13" s="811"/>
      <c r="E13" s="811"/>
      <c r="F13" s="812"/>
      <c r="G13" s="741"/>
    </row>
    <row r="14" spans="1:7" ht="133.5" customHeight="1">
      <c r="B14" s="285" t="s">
        <v>369</v>
      </c>
      <c r="C14" s="724" t="s">
        <v>637</v>
      </c>
      <c r="D14" s="804"/>
      <c r="E14" s="804"/>
      <c r="F14" s="725"/>
      <c r="G14" s="741"/>
    </row>
    <row r="15" spans="1:7" ht="15.75">
      <c r="B15" s="272"/>
      <c r="C15" s="272"/>
      <c r="G15" s="286"/>
    </row>
    <row r="16" spans="1:7" ht="26.25" customHeight="1">
      <c r="B16" s="275" t="s">
        <v>370</v>
      </c>
      <c r="C16" s="276"/>
      <c r="D16" s="239"/>
      <c r="E16" s="239"/>
      <c r="F16" s="277"/>
      <c r="G16" s="287"/>
    </row>
    <row r="17" spans="1:7" ht="35.25" customHeight="1">
      <c r="A17" s="288">
        <v>1000</v>
      </c>
      <c r="B17" s="105" t="s">
        <v>85</v>
      </c>
      <c r="C17" s="289">
        <f>LEN(C18)</f>
        <v>646</v>
      </c>
      <c r="D17" s="730" t="str">
        <f>IF(C17&gt;A17,CONCATENATE("Karaktertúllépés! Kérjük, válaszát maximum ",A17," karakterben foglalja össze!"),CONCATENATE("Még beírható karakterek száma:   ",A17-C17))</f>
        <v>Még beírható karakterek száma:   354</v>
      </c>
      <c r="E17" s="826"/>
      <c r="F17" s="731"/>
    </row>
    <row r="18" spans="1:7" ht="153" customHeight="1">
      <c r="B18" s="282" t="s">
        <v>371</v>
      </c>
      <c r="C18" s="818" t="s">
        <v>638</v>
      </c>
      <c r="D18" s="819"/>
      <c r="E18" s="819"/>
      <c r="F18" s="820"/>
      <c r="G18" s="824" t="s">
        <v>43</v>
      </c>
    </row>
    <row r="19" spans="1:7" ht="137.25" customHeight="1">
      <c r="B19" s="283"/>
      <c r="C19" s="821"/>
      <c r="D19" s="822"/>
      <c r="E19" s="822"/>
      <c r="F19" s="823"/>
      <c r="G19" s="824"/>
    </row>
    <row r="20" spans="1:7" ht="98.25" customHeight="1">
      <c r="B20" s="285" t="s">
        <v>372</v>
      </c>
      <c r="C20" s="724" t="s">
        <v>373</v>
      </c>
      <c r="D20" s="804"/>
      <c r="E20" s="804"/>
      <c r="F20" s="725"/>
      <c r="G20" s="824"/>
    </row>
    <row r="21" spans="1:7" ht="81" customHeight="1">
      <c r="B21" s="291" t="s">
        <v>374</v>
      </c>
      <c r="C21" s="807" t="s">
        <v>629</v>
      </c>
      <c r="D21" s="808"/>
      <c r="E21" s="808"/>
      <c r="F21" s="809"/>
      <c r="G21" s="824"/>
    </row>
    <row r="22" spans="1:7" ht="21.75" customHeight="1">
      <c r="A22" t="s">
        <v>89</v>
      </c>
      <c r="B22" s="830" t="s">
        <v>375</v>
      </c>
      <c r="C22" s="292"/>
      <c r="D22" s="838" t="s">
        <v>376</v>
      </c>
      <c r="E22" s="802"/>
      <c r="F22" s="803"/>
      <c r="G22" s="825"/>
    </row>
    <row r="23" spans="1:7" ht="21.75" customHeight="1">
      <c r="B23" s="824"/>
      <c r="C23" s="293"/>
      <c r="D23" s="837" t="s">
        <v>377</v>
      </c>
      <c r="E23" s="797"/>
      <c r="F23" s="798"/>
      <c r="G23" s="825"/>
    </row>
    <row r="24" spans="1:7" ht="21.75" customHeight="1">
      <c r="B24" s="831"/>
      <c r="C24" s="294" t="s">
        <v>133</v>
      </c>
      <c r="D24" s="836" t="s">
        <v>378</v>
      </c>
      <c r="E24" s="816"/>
      <c r="F24" s="817"/>
      <c r="G24" s="825"/>
    </row>
    <row r="25" spans="1:7" ht="30" customHeight="1">
      <c r="B25" s="830" t="s">
        <v>379</v>
      </c>
      <c r="C25" s="758" t="s">
        <v>134</v>
      </c>
      <c r="D25" s="759"/>
      <c r="E25" s="759"/>
      <c r="F25" s="832"/>
      <c r="G25" s="824"/>
    </row>
    <row r="26" spans="1:7" ht="30" customHeight="1">
      <c r="B26" s="831"/>
      <c r="C26" s="833"/>
      <c r="D26" s="834"/>
      <c r="E26" s="834"/>
      <c r="F26" s="835"/>
      <c r="G26" s="824"/>
    </row>
    <row r="27" spans="1:7" ht="71.25" customHeight="1">
      <c r="B27" s="290" t="s">
        <v>380</v>
      </c>
      <c r="C27" s="827" t="s">
        <v>134</v>
      </c>
      <c r="D27" s="828"/>
      <c r="E27" s="828"/>
      <c r="F27" s="829"/>
      <c r="G27" s="824"/>
    </row>
    <row r="28" spans="1:7" ht="51.75" customHeight="1">
      <c r="B28" s="295" t="s">
        <v>381</v>
      </c>
      <c r="C28" s="827" t="s">
        <v>293</v>
      </c>
      <c r="D28" s="828"/>
      <c r="E28" s="828"/>
      <c r="F28" s="829"/>
      <c r="G28" s="824"/>
    </row>
    <row r="29" spans="1:7" ht="20.25" customHeight="1">
      <c r="A29" t="s">
        <v>89</v>
      </c>
      <c r="B29" s="830" t="s">
        <v>382</v>
      </c>
      <c r="C29" s="296"/>
      <c r="D29" s="802" t="s">
        <v>383</v>
      </c>
      <c r="E29" s="802"/>
      <c r="F29" s="803"/>
    </row>
    <row r="30" spans="1:7" ht="20.25" customHeight="1">
      <c r="B30" s="824"/>
      <c r="C30" s="297"/>
      <c r="D30" s="797" t="s">
        <v>384</v>
      </c>
      <c r="E30" s="797"/>
      <c r="F30" s="798"/>
    </row>
    <row r="31" spans="1:7" ht="20.25" customHeight="1">
      <c r="B31" s="824"/>
      <c r="C31" s="297"/>
      <c r="D31" s="797" t="s">
        <v>385</v>
      </c>
      <c r="E31" s="797"/>
      <c r="F31" s="798"/>
    </row>
    <row r="32" spans="1:7" ht="20.25" customHeight="1">
      <c r="B32" s="831"/>
      <c r="C32" s="298"/>
      <c r="D32" s="816" t="s">
        <v>386</v>
      </c>
      <c r="E32" s="816"/>
      <c r="F32" s="817"/>
    </row>
    <row r="33" spans="1:6" ht="20.25" customHeight="1">
      <c r="A33" t="s">
        <v>89</v>
      </c>
      <c r="B33" s="830" t="s">
        <v>387</v>
      </c>
      <c r="C33" s="299"/>
      <c r="D33" s="802" t="s">
        <v>388</v>
      </c>
      <c r="E33" s="802"/>
      <c r="F33" s="803"/>
    </row>
    <row r="34" spans="1:6" ht="20.25" customHeight="1">
      <c r="B34" s="824"/>
      <c r="C34" s="300"/>
      <c r="D34" s="797" t="s">
        <v>389</v>
      </c>
      <c r="E34" s="797"/>
      <c r="F34" s="798"/>
    </row>
    <row r="35" spans="1:6" ht="20.25" customHeight="1">
      <c r="B35" s="824"/>
      <c r="C35" s="300"/>
      <c r="D35" s="797" t="s">
        <v>390</v>
      </c>
      <c r="E35" s="797"/>
      <c r="F35" s="798"/>
    </row>
    <row r="36" spans="1:6" ht="20.25" customHeight="1">
      <c r="B36" s="824"/>
      <c r="C36" s="300" t="s">
        <v>133</v>
      </c>
      <c r="D36" s="797" t="s">
        <v>391</v>
      </c>
      <c r="E36" s="797"/>
      <c r="F36" s="798"/>
    </row>
    <row r="37" spans="1:6" ht="20.25" customHeight="1">
      <c r="B37" s="831"/>
      <c r="C37" s="301"/>
      <c r="D37" s="816" t="s">
        <v>392</v>
      </c>
      <c r="E37" s="816"/>
      <c r="F37" s="817"/>
    </row>
    <row r="38" spans="1:6" ht="27" customHeight="1">
      <c r="A38" s="288">
        <v>500</v>
      </c>
      <c r="B38" s="105" t="s">
        <v>85</v>
      </c>
      <c r="C38" s="302">
        <f>LEN(C39)</f>
        <v>273</v>
      </c>
      <c r="D38" s="842" t="str">
        <f>IF(C38&gt;A38,CONCATENATE("Karaktertúllépés! Kérjük, válaszát maximum ",A38," karakterben foglalja össze!"),CONCATENATE("Még beírható karakterek száma:   ",A38-C38))</f>
        <v>Még beírható karakterek száma:   227</v>
      </c>
      <c r="E38" s="843"/>
      <c r="F38" s="844"/>
    </row>
    <row r="39" spans="1:6" ht="151.5" customHeight="1">
      <c r="B39" s="303" t="s">
        <v>393</v>
      </c>
      <c r="C39" s="839" t="s">
        <v>685</v>
      </c>
      <c r="D39" s="840"/>
      <c r="E39" s="840"/>
      <c r="F39" s="841"/>
    </row>
    <row r="40" spans="1:6" ht="159.75" customHeight="1">
      <c r="B40" s="303" t="s">
        <v>394</v>
      </c>
      <c r="C40" s="659" t="s">
        <v>686</v>
      </c>
      <c r="D40" s="660"/>
      <c r="E40" s="660"/>
      <c r="F40" s="661"/>
    </row>
    <row r="41" spans="1:6">
      <c r="B41" s="304"/>
      <c r="C41" s="304"/>
      <c r="D41" s="305"/>
      <c r="E41" s="306"/>
      <c r="F41" s="305"/>
    </row>
    <row r="42" spans="1:6" ht="34.5" customHeight="1">
      <c r="A42" s="288">
        <v>250</v>
      </c>
      <c r="B42" s="105" t="s">
        <v>85</v>
      </c>
      <c r="C42" s="852">
        <f>LEN(E43)</f>
        <v>156</v>
      </c>
      <c r="D42" s="853"/>
      <c r="E42" s="730" t="str">
        <f>IF(C42&gt;A42,CONCATENATE("Karaktertúllépés! Kérjük, válaszát maximum ",A42," karakterben foglalja össze!"),CONCATENATE("Még beírható karakterek száma:   ",A42-C42))</f>
        <v>Még beírható karakterek száma:   94</v>
      </c>
      <c r="F42" s="731"/>
    </row>
    <row r="43" spans="1:6" ht="42" customHeight="1">
      <c r="A43" t="s">
        <v>89</v>
      </c>
      <c r="B43" s="848" t="s">
        <v>395</v>
      </c>
      <c r="C43" s="307"/>
      <c r="D43" s="308" t="s">
        <v>396</v>
      </c>
      <c r="E43" s="819" t="s">
        <v>687</v>
      </c>
      <c r="F43" s="820"/>
    </row>
    <row r="44" spans="1:6" ht="42" customHeight="1">
      <c r="B44" s="848"/>
      <c r="C44" s="309" t="s">
        <v>89</v>
      </c>
      <c r="D44" s="310" t="s">
        <v>397</v>
      </c>
      <c r="E44" s="850"/>
      <c r="F44" s="851"/>
    </row>
    <row r="45" spans="1:6" ht="42" customHeight="1">
      <c r="B45" s="848"/>
      <c r="C45" s="309"/>
      <c r="D45" s="310" t="s">
        <v>398</v>
      </c>
      <c r="E45" s="850"/>
      <c r="F45" s="851"/>
    </row>
    <row r="46" spans="1:6" ht="42" customHeight="1">
      <c r="B46" s="848"/>
      <c r="C46" s="309"/>
      <c r="D46" s="310" t="s">
        <v>399</v>
      </c>
      <c r="E46" s="850"/>
      <c r="F46" s="851"/>
    </row>
    <row r="47" spans="1:6" ht="42" customHeight="1">
      <c r="B47" s="849"/>
      <c r="C47" s="311"/>
      <c r="D47" s="312" t="s">
        <v>400</v>
      </c>
      <c r="E47" s="822"/>
      <c r="F47" s="823"/>
    </row>
    <row r="48" spans="1:6" ht="15.75">
      <c r="B48" s="272"/>
      <c r="C48" s="272"/>
    </row>
    <row r="49" spans="2:7" ht="25.5" customHeight="1">
      <c r="B49" s="313" t="s">
        <v>401</v>
      </c>
      <c r="C49" s="314"/>
      <c r="D49" s="206"/>
      <c r="E49" s="206"/>
      <c r="F49" s="315"/>
    </row>
    <row r="50" spans="2:7" ht="27" customHeight="1">
      <c r="B50" s="845" t="s">
        <v>402</v>
      </c>
      <c r="C50" s="846"/>
      <c r="D50" s="846"/>
      <c r="E50" s="846"/>
      <c r="F50" s="847"/>
    </row>
    <row r="51" spans="2:7" ht="60.75" customHeight="1">
      <c r="B51" s="153" t="s">
        <v>403</v>
      </c>
      <c r="C51" s="854" t="s">
        <v>404</v>
      </c>
      <c r="D51" s="855"/>
      <c r="E51" s="153" t="s">
        <v>405</v>
      </c>
      <c r="F51" s="153" t="s">
        <v>406</v>
      </c>
      <c r="G51" s="856" t="s">
        <v>135</v>
      </c>
    </row>
    <row r="52" spans="2:7" ht="60.75" customHeight="1">
      <c r="B52" s="316" t="s">
        <v>407</v>
      </c>
      <c r="C52" s="821" t="s">
        <v>408</v>
      </c>
      <c r="D52" s="823"/>
      <c r="E52" s="317" t="s">
        <v>409</v>
      </c>
      <c r="F52" s="317" t="s">
        <v>410</v>
      </c>
      <c r="G52" s="857"/>
    </row>
    <row r="53" spans="2:7" ht="60.75" customHeight="1">
      <c r="B53" s="318" t="s">
        <v>136</v>
      </c>
      <c r="C53" s="839" t="s">
        <v>411</v>
      </c>
      <c r="D53" s="841"/>
      <c r="E53" s="317" t="s">
        <v>412</v>
      </c>
      <c r="F53" s="317" t="s">
        <v>413</v>
      </c>
      <c r="G53" s="857"/>
    </row>
    <row r="54" spans="2:7" ht="60.75" customHeight="1">
      <c r="B54" s="318" t="s">
        <v>137</v>
      </c>
      <c r="C54" s="839" t="s">
        <v>414</v>
      </c>
      <c r="D54" s="841"/>
      <c r="E54" s="317" t="s">
        <v>415</v>
      </c>
      <c r="F54" s="317" t="s">
        <v>416</v>
      </c>
      <c r="G54" s="858"/>
    </row>
    <row r="55" spans="2:7">
      <c r="B55" s="319"/>
      <c r="C55" s="319"/>
    </row>
    <row r="56" spans="2:7" ht="48" customHeight="1">
      <c r="B56" s="865" t="s">
        <v>417</v>
      </c>
      <c r="C56" s="865"/>
      <c r="D56" s="865"/>
      <c r="E56" s="865"/>
      <c r="F56" s="865"/>
    </row>
    <row r="57" spans="2:7" ht="23.25" customHeight="1">
      <c r="B57" s="320" t="s">
        <v>418</v>
      </c>
      <c r="C57" s="854" t="s">
        <v>138</v>
      </c>
      <c r="D57" s="855"/>
      <c r="E57" s="154" t="s">
        <v>139</v>
      </c>
      <c r="F57" s="154" t="s">
        <v>140</v>
      </c>
    </row>
    <row r="58" spans="2:7" ht="31.5" customHeight="1">
      <c r="B58" s="321" t="s">
        <v>419</v>
      </c>
      <c r="C58" s="863" t="s">
        <v>141</v>
      </c>
      <c r="D58" s="864"/>
      <c r="E58" s="322" t="s">
        <v>141</v>
      </c>
      <c r="F58" s="323" t="s">
        <v>141</v>
      </c>
    </row>
    <row r="59" spans="2:7" ht="27" customHeight="1">
      <c r="B59" s="324"/>
      <c r="C59" s="861" t="s">
        <v>420</v>
      </c>
      <c r="D59" s="862"/>
      <c r="E59" s="325" t="s">
        <v>421</v>
      </c>
      <c r="F59" s="326" t="s">
        <v>422</v>
      </c>
    </row>
    <row r="60" spans="2:7" ht="27" customHeight="1">
      <c r="B60" s="324" t="s">
        <v>407</v>
      </c>
      <c r="C60" s="859">
        <v>23400</v>
      </c>
      <c r="D60" s="860"/>
      <c r="E60" s="327">
        <v>25320</v>
      </c>
      <c r="F60" s="328"/>
    </row>
    <row r="61" spans="2:7" ht="27" customHeight="1">
      <c r="B61" s="324" t="s">
        <v>136</v>
      </c>
      <c r="C61" s="859">
        <v>21600</v>
      </c>
      <c r="D61" s="860"/>
      <c r="E61" s="327">
        <v>20420</v>
      </c>
      <c r="F61" s="328"/>
    </row>
    <row r="62" spans="2:7" ht="27" customHeight="1">
      <c r="B62" s="329" t="s">
        <v>137</v>
      </c>
      <c r="C62" s="868">
        <v>21763</v>
      </c>
      <c r="D62" s="869"/>
      <c r="E62" s="330">
        <v>18420</v>
      </c>
      <c r="F62" s="331"/>
    </row>
    <row r="63" spans="2:7" ht="27" customHeight="1">
      <c r="B63" s="332" t="s">
        <v>423</v>
      </c>
      <c r="C63" s="866">
        <v>19990</v>
      </c>
      <c r="D63" s="867"/>
      <c r="E63" s="333">
        <v>17990</v>
      </c>
      <c r="F63" s="333"/>
    </row>
    <row r="64" spans="2:7" ht="11.25" customHeight="1">
      <c r="B64" s="272"/>
      <c r="C64" s="272"/>
    </row>
    <row r="65" spans="1:7" ht="63.75" customHeight="1">
      <c r="B65" s="303" t="s">
        <v>424</v>
      </c>
      <c r="C65" s="659" t="s">
        <v>652</v>
      </c>
      <c r="D65" s="660"/>
      <c r="E65" s="660"/>
      <c r="F65" s="661"/>
    </row>
    <row r="66" spans="1:7" ht="57" customHeight="1">
      <c r="B66" s="334" t="s">
        <v>425</v>
      </c>
      <c r="C66" s="659" t="s">
        <v>583</v>
      </c>
      <c r="D66" s="660"/>
      <c r="E66" s="660"/>
      <c r="F66" s="661"/>
    </row>
    <row r="67" spans="1:7" ht="31.5" customHeight="1">
      <c r="B67" s="805" t="s">
        <v>426</v>
      </c>
      <c r="C67" s="799" t="s">
        <v>427</v>
      </c>
      <c r="D67" s="878"/>
      <c r="E67" s="878" t="s">
        <v>428</v>
      </c>
      <c r="F67" s="880" t="s">
        <v>429</v>
      </c>
    </row>
    <row r="68" spans="1:7">
      <c r="B68" s="876"/>
      <c r="C68" s="801"/>
      <c r="D68" s="879"/>
      <c r="E68" s="879"/>
      <c r="F68" s="881"/>
    </row>
    <row r="69" spans="1:7" ht="48.75" customHeight="1">
      <c r="B69" s="877"/>
      <c r="C69" s="874">
        <v>0.1</v>
      </c>
      <c r="D69" s="875"/>
      <c r="E69" s="335">
        <v>0.25</v>
      </c>
      <c r="F69" s="335">
        <v>0.35</v>
      </c>
    </row>
    <row r="70" spans="1:7" ht="15.75">
      <c r="B70" s="272"/>
      <c r="C70" s="272"/>
    </row>
    <row r="71" spans="1:7" ht="25.5" customHeight="1">
      <c r="B71" s="336" t="s">
        <v>430</v>
      </c>
      <c r="C71" s="337"/>
      <c r="D71" s="148"/>
      <c r="E71" s="148"/>
      <c r="F71" s="338"/>
    </row>
    <row r="72" spans="1:7" ht="19.5" customHeight="1">
      <c r="B72" s="871" t="s">
        <v>431</v>
      </c>
      <c r="C72" s="872"/>
      <c r="D72" s="872"/>
      <c r="E72" s="872"/>
      <c r="F72" s="873"/>
    </row>
    <row r="73" spans="1:7" ht="29.25" customHeight="1">
      <c r="A73" s="288">
        <v>500</v>
      </c>
      <c r="B73" s="105" t="s">
        <v>85</v>
      </c>
      <c r="C73" s="106">
        <f>LEN(C74)</f>
        <v>431</v>
      </c>
      <c r="D73" s="730" t="str">
        <f>IF(C73&gt;A73,CONCATENATE("Karaktertúllépés! Kérjük, válaszát maximum ",A73," karakterben foglalja össze!"),CONCATENATE("Még beírható karakterek száma:   ",A73-C73))</f>
        <v>Még beírható karakterek száma:   69</v>
      </c>
      <c r="E73" s="826"/>
      <c r="F73" s="731"/>
      <c r="G73" s="870" t="s">
        <v>142</v>
      </c>
    </row>
    <row r="74" spans="1:7" ht="129" customHeight="1">
      <c r="B74" s="303" t="s">
        <v>432</v>
      </c>
      <c r="C74" s="758" t="s">
        <v>639</v>
      </c>
      <c r="D74" s="759"/>
      <c r="E74" s="759"/>
      <c r="F74" s="759"/>
      <c r="G74" s="760"/>
    </row>
    <row r="75" spans="1:7" ht="57" customHeight="1">
      <c r="B75" s="285" t="s">
        <v>433</v>
      </c>
      <c r="C75" s="761"/>
      <c r="D75" s="762"/>
      <c r="E75" s="762"/>
      <c r="F75" s="762"/>
      <c r="G75" s="763"/>
    </row>
    <row r="76" spans="1:7" ht="6" customHeight="1">
      <c r="B76" s="272"/>
      <c r="C76" s="272"/>
    </row>
    <row r="77" spans="1:7" ht="23.25">
      <c r="B77" s="339" t="s">
        <v>434</v>
      </c>
      <c r="C77" s="339"/>
    </row>
    <row r="78" spans="1:7" ht="38.25" customHeight="1">
      <c r="A78" s="288">
        <v>500</v>
      </c>
      <c r="B78" s="105" t="s">
        <v>85</v>
      </c>
      <c r="C78" s="106">
        <f>LEN(C79)</f>
        <v>310</v>
      </c>
      <c r="D78" s="730" t="str">
        <f>IF(C78&gt;A78,CONCATENATE("Karaktertúllépés! Kérjük, válaszát maximum ",A78," karakterben foglalja össze!"),CONCATENATE("Még beírható karakterek száma:   ",A78-C78))</f>
        <v>Még beírható karakterek száma:   190</v>
      </c>
      <c r="E78" s="826"/>
      <c r="F78" s="731"/>
      <c r="G78" s="882" t="s">
        <v>143</v>
      </c>
    </row>
    <row r="79" spans="1:7" ht="129.75" customHeight="1">
      <c r="B79" s="284" t="s">
        <v>435</v>
      </c>
      <c r="C79" s="839" t="s">
        <v>688</v>
      </c>
      <c r="D79" s="840"/>
      <c r="E79" s="840"/>
      <c r="F79" s="841"/>
      <c r="G79" s="883"/>
    </row>
    <row r="80" spans="1:7" ht="57" customHeight="1">
      <c r="B80" s="278" t="s">
        <v>436</v>
      </c>
      <c r="C80" s="659" t="s">
        <v>437</v>
      </c>
      <c r="D80" s="660"/>
      <c r="E80" s="660"/>
      <c r="F80" s="661"/>
      <c r="G80" s="884"/>
    </row>
    <row r="81" spans="2:6" ht="9" customHeight="1">
      <c r="B81" s="272"/>
      <c r="C81" s="272"/>
    </row>
    <row r="82" spans="2:6" ht="18.75" customHeight="1">
      <c r="B82" s="890" t="s">
        <v>438</v>
      </c>
      <c r="C82" s="891"/>
      <c r="D82" s="864"/>
      <c r="E82" s="892" t="s">
        <v>439</v>
      </c>
      <c r="F82" s="893"/>
    </row>
    <row r="83" spans="2:6" ht="66" customHeight="1">
      <c r="B83" s="885" t="s">
        <v>693</v>
      </c>
      <c r="C83" s="886"/>
      <c r="D83" s="887"/>
      <c r="E83" s="888" t="s">
        <v>440</v>
      </c>
      <c r="F83" s="889"/>
    </row>
    <row r="84" spans="2:6" ht="66" customHeight="1">
      <c r="B84" s="885" t="s">
        <v>689</v>
      </c>
      <c r="C84" s="886"/>
      <c r="D84" s="887"/>
      <c r="E84" s="888" t="s">
        <v>690</v>
      </c>
      <c r="F84" s="889"/>
    </row>
    <row r="85" spans="2:6" ht="66" customHeight="1">
      <c r="B85" s="885" t="s">
        <v>691</v>
      </c>
      <c r="C85" s="886"/>
      <c r="D85" s="887"/>
      <c r="E85" s="888" t="s">
        <v>585</v>
      </c>
      <c r="F85" s="889"/>
    </row>
    <row r="86" spans="2:6" ht="66" customHeight="1">
      <c r="B86" s="894" t="s">
        <v>584</v>
      </c>
      <c r="C86" s="895"/>
      <c r="D86" s="896"/>
      <c r="E86" s="897" t="s">
        <v>692</v>
      </c>
      <c r="F86" s="898"/>
    </row>
  </sheetData>
  <sheetProtection formatCells="0" formatRows="0"/>
  <mergeCells count="85">
    <mergeCell ref="B86:D86"/>
    <mergeCell ref="E86:F86"/>
    <mergeCell ref="B85:D85"/>
    <mergeCell ref="E85:F85"/>
    <mergeCell ref="B84:D84"/>
    <mergeCell ref="E84:F84"/>
    <mergeCell ref="B83:D83"/>
    <mergeCell ref="E83:F83"/>
    <mergeCell ref="B82:D82"/>
    <mergeCell ref="E82:F82"/>
    <mergeCell ref="C80:F80"/>
    <mergeCell ref="C79:F79"/>
    <mergeCell ref="D78:F78"/>
    <mergeCell ref="G78:G80"/>
    <mergeCell ref="C75:F75"/>
    <mergeCell ref="C74:F74"/>
    <mergeCell ref="D73:F73"/>
    <mergeCell ref="G73:G75"/>
    <mergeCell ref="B72:F72"/>
    <mergeCell ref="C69:D69"/>
    <mergeCell ref="B67:B69"/>
    <mergeCell ref="C67:D68"/>
    <mergeCell ref="E67:E68"/>
    <mergeCell ref="F67:F68"/>
    <mergeCell ref="C66:F66"/>
    <mergeCell ref="C65:F65"/>
    <mergeCell ref="C63:D63"/>
    <mergeCell ref="C62:D62"/>
    <mergeCell ref="C61:D61"/>
    <mergeCell ref="C60:D60"/>
    <mergeCell ref="C59:D59"/>
    <mergeCell ref="C58:D58"/>
    <mergeCell ref="C57:D57"/>
    <mergeCell ref="B56:F56"/>
    <mergeCell ref="C54:D54"/>
    <mergeCell ref="C53:D53"/>
    <mergeCell ref="C52:D52"/>
    <mergeCell ref="C51:D51"/>
    <mergeCell ref="G51:G54"/>
    <mergeCell ref="B50:F50"/>
    <mergeCell ref="B43:B47"/>
    <mergeCell ref="E43:F47"/>
    <mergeCell ref="C42:D42"/>
    <mergeCell ref="E42:F42"/>
    <mergeCell ref="C40:F40"/>
    <mergeCell ref="C39:F39"/>
    <mergeCell ref="D38:F38"/>
    <mergeCell ref="D37:F37"/>
    <mergeCell ref="D36:F36"/>
    <mergeCell ref="D35:F35"/>
    <mergeCell ref="D34:F34"/>
    <mergeCell ref="B33:B37"/>
    <mergeCell ref="D33:F33"/>
    <mergeCell ref="D32:F32"/>
    <mergeCell ref="D31:F31"/>
    <mergeCell ref="D30:F30"/>
    <mergeCell ref="B29:B32"/>
    <mergeCell ref="D29:F29"/>
    <mergeCell ref="C28:F28"/>
    <mergeCell ref="B25:B26"/>
    <mergeCell ref="C25:F26"/>
    <mergeCell ref="D24:F24"/>
    <mergeCell ref="D23:F23"/>
    <mergeCell ref="B22:B24"/>
    <mergeCell ref="D22:F22"/>
    <mergeCell ref="C21:F21"/>
    <mergeCell ref="C20:F20"/>
    <mergeCell ref="C18:F19"/>
    <mergeCell ref="G18:G28"/>
    <mergeCell ref="D17:F17"/>
    <mergeCell ref="C27:F27"/>
    <mergeCell ref="C3:F3"/>
    <mergeCell ref="G3:G14"/>
    <mergeCell ref="B1:F1"/>
    <mergeCell ref="D8:F8"/>
    <mergeCell ref="D7:F7"/>
    <mergeCell ref="D6:F6"/>
    <mergeCell ref="D5:F5"/>
    <mergeCell ref="B4:B9"/>
    <mergeCell ref="D4:F4"/>
    <mergeCell ref="C14:F14"/>
    <mergeCell ref="B12:B13"/>
    <mergeCell ref="C12:F13"/>
    <mergeCell ref="C10:F11"/>
    <mergeCell ref="D9:F9"/>
  </mergeCells>
  <conditionalFormatting sqref="D17">
    <cfRule type="expression" dxfId="66" priority="1" stopIfTrue="1">
      <formula>C17&gt;A17</formula>
    </cfRule>
  </conditionalFormatting>
  <conditionalFormatting sqref="D38">
    <cfRule type="expression" dxfId="65" priority="2" stopIfTrue="1">
      <formula>C38&gt;A38</formula>
    </cfRule>
  </conditionalFormatting>
  <conditionalFormatting sqref="D73">
    <cfRule type="expression" dxfId="64" priority="3" stopIfTrue="1">
      <formula>C73&gt;A73</formula>
    </cfRule>
  </conditionalFormatting>
  <conditionalFormatting sqref="D78">
    <cfRule type="expression" dxfId="63" priority="4" stopIfTrue="1">
      <formula>C78&gt;A78</formula>
    </cfRule>
  </conditionalFormatting>
  <conditionalFormatting sqref="E42">
    <cfRule type="expression" dxfId="62" priority="5" stopIfTrue="1">
      <formula>C42&gt;A42</formula>
    </cfRule>
  </conditionalFormatting>
  <dataValidations count="5">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 type="list" allowBlank="1" showInputMessage="1" showErrorMessage="1" errorTitle="Ikszeljen!" error="Ebbe a cellába csak X-et írhat!" sqref="C43:C47">
      <formula1>$A$43</formula1>
    </dataValidation>
  </dataValidations>
  <pageMargins left="0.23622047244094491" right="0.23622047244094491" top="0.74803149606299213" bottom="0.74803149606299213" header="0.31496062992125984" footer="0.31496062992125984"/>
  <pageSetup paperSize="9" scale="50" fitToHeight="5"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8"/>
  <sheetViews>
    <sheetView zoomScale="70" zoomScaleNormal="70" workbookViewId="0">
      <selection activeCell="C10" sqref="C10:O10"/>
    </sheetView>
  </sheetViews>
  <sheetFormatPr defaultRowHeight="25.5"/>
  <cols>
    <col min="1" max="1" width="2.85546875" style="42" customWidth="1"/>
    <col min="2" max="2" width="25.85546875" style="274" customWidth="1"/>
    <col min="3" max="3" width="6.5703125" style="42" customWidth="1"/>
    <col min="4" max="4" width="11.28515625" style="42" bestFit="1" customWidth="1"/>
    <col min="5" max="5" width="7.7109375" style="42" bestFit="1" customWidth="1"/>
    <col min="6" max="7" width="9.7109375" style="42" bestFit="1" customWidth="1"/>
    <col min="8" max="8" width="7.42578125" style="42" bestFit="1" customWidth="1"/>
    <col min="9" max="9" width="7.7109375" style="42" bestFit="1" customWidth="1"/>
    <col min="10" max="10" width="7.5703125" style="251" bestFit="1" customWidth="1"/>
    <col min="11" max="12" width="7.42578125" style="251" bestFit="1" customWidth="1"/>
    <col min="13" max="14" width="7.42578125" style="42" bestFit="1" customWidth="1"/>
    <col min="15" max="15" width="13.5703125" style="42" customWidth="1"/>
    <col min="16" max="16" width="76.28515625" style="42" customWidth="1"/>
    <col min="17" max="16384" width="9.140625" style="42"/>
  </cols>
  <sheetData>
    <row r="1" spans="1:16" ht="27.75" customHeight="1">
      <c r="B1" s="743" t="s">
        <v>44</v>
      </c>
      <c r="C1" s="744"/>
      <c r="D1" s="744"/>
      <c r="E1" s="744"/>
      <c r="F1" s="744"/>
      <c r="G1" s="744"/>
      <c r="H1" s="744"/>
      <c r="I1" s="744"/>
      <c r="J1" s="744"/>
      <c r="K1" s="744"/>
      <c r="L1" s="744"/>
      <c r="M1" s="744"/>
      <c r="N1" s="744"/>
      <c r="O1" s="745"/>
      <c r="P1" s="253" t="s">
        <v>87</v>
      </c>
    </row>
    <row r="2" spans="1:16" ht="21.75" customHeight="1">
      <c r="B2" s="341"/>
      <c r="C2" s="80"/>
      <c r="D2" s="80"/>
      <c r="E2" s="80"/>
      <c r="F2" s="80"/>
      <c r="G2" s="80"/>
      <c r="H2" s="80"/>
      <c r="I2" s="80"/>
      <c r="J2" s="342"/>
      <c r="K2" s="342"/>
      <c r="L2" s="342"/>
      <c r="M2" s="80"/>
      <c r="N2" s="80"/>
      <c r="O2" s="343"/>
      <c r="P2" s="150" t="s">
        <v>93</v>
      </c>
    </row>
    <row r="3" spans="1:16" ht="239.25" hidden="1" customHeight="1">
      <c r="B3" s="344" t="s">
        <v>144</v>
      </c>
      <c r="O3" s="345"/>
      <c r="P3" s="346"/>
    </row>
    <row r="4" spans="1:16" ht="27" customHeight="1">
      <c r="A4" s="273" t="s">
        <v>89</v>
      </c>
      <c r="B4" s="906" t="s">
        <v>441</v>
      </c>
      <c r="C4" s="347"/>
      <c r="D4" s="907" t="s">
        <v>442</v>
      </c>
      <c r="E4" s="908"/>
      <c r="F4" s="908"/>
      <c r="G4" s="908"/>
      <c r="H4" s="908"/>
      <c r="I4" s="908"/>
      <c r="J4" s="908"/>
      <c r="K4" s="908"/>
      <c r="L4" s="908"/>
      <c r="M4" s="908"/>
      <c r="N4" s="908"/>
      <c r="O4" s="909"/>
      <c r="P4" s="899" t="s">
        <v>45</v>
      </c>
    </row>
    <row r="5" spans="1:16" ht="27" customHeight="1">
      <c r="B5" s="756"/>
      <c r="C5" s="348"/>
      <c r="D5" s="904" t="s">
        <v>443</v>
      </c>
      <c r="E5" s="904"/>
      <c r="F5" s="904"/>
      <c r="G5" s="904"/>
      <c r="H5" s="904"/>
      <c r="I5" s="904"/>
      <c r="J5" s="904"/>
      <c r="K5" s="904"/>
      <c r="L5" s="904"/>
      <c r="M5" s="904"/>
      <c r="N5" s="904"/>
      <c r="O5" s="905"/>
      <c r="P5" s="900"/>
    </row>
    <row r="6" spans="1:16" ht="27" customHeight="1">
      <c r="B6" s="756"/>
      <c r="C6" s="348" t="s">
        <v>133</v>
      </c>
      <c r="D6" s="904" t="s">
        <v>444</v>
      </c>
      <c r="E6" s="904"/>
      <c r="F6" s="904"/>
      <c r="G6" s="904"/>
      <c r="H6" s="904"/>
      <c r="I6" s="904"/>
      <c r="J6" s="904"/>
      <c r="K6" s="904"/>
      <c r="L6" s="904"/>
      <c r="M6" s="904"/>
      <c r="N6" s="904"/>
      <c r="O6" s="905"/>
      <c r="P6" s="900"/>
    </row>
    <row r="7" spans="1:16" ht="27" customHeight="1">
      <c r="B7" s="234" t="str">
        <f>IF(COUNTA(C4:C7)&gt;1,"csak 1 választ jelöljön!","kérjük, X-szel jelölje!")</f>
        <v>kérjük, X-szel jelölje!</v>
      </c>
      <c r="C7" s="349"/>
      <c r="D7" s="902" t="s">
        <v>445</v>
      </c>
      <c r="E7" s="902"/>
      <c r="F7" s="902"/>
      <c r="G7" s="902"/>
      <c r="H7" s="902"/>
      <c r="I7" s="902"/>
      <c r="J7" s="902"/>
      <c r="K7" s="902"/>
      <c r="L7" s="902"/>
      <c r="M7" s="902"/>
      <c r="N7" s="902"/>
      <c r="O7" s="903"/>
      <c r="P7" s="900"/>
    </row>
    <row r="8" spans="1:16" ht="27" customHeight="1">
      <c r="B8" s="350" t="s">
        <v>446</v>
      </c>
      <c r="O8" s="345"/>
      <c r="P8" s="900"/>
    </row>
    <row r="9" spans="1:16" ht="26.25" customHeight="1">
      <c r="A9" s="351">
        <v>500</v>
      </c>
      <c r="B9" s="352" t="s">
        <v>85</v>
      </c>
      <c r="C9" s="106">
        <f>LEN(C10)</f>
        <v>290</v>
      </c>
      <c r="D9" s="730" t="str">
        <f>IF(C9&gt;A9,CONCATENATE("Karaktertúllépés! Kérjük, válaszát maximum ",A9," karakterben foglalja össze!"),CONCATENATE("Még beírható karakterek száma:   ",A9-C9))</f>
        <v>Még beírható karakterek száma:   210</v>
      </c>
      <c r="E9" s="826"/>
      <c r="F9" s="826"/>
      <c r="G9" s="826"/>
      <c r="H9" s="826"/>
      <c r="I9" s="826"/>
      <c r="J9" s="826"/>
      <c r="K9" s="826"/>
      <c r="L9" s="826"/>
      <c r="M9" s="826"/>
      <c r="N9" s="826"/>
      <c r="O9" s="914"/>
      <c r="P9" s="900"/>
    </row>
    <row r="10" spans="1:16" ht="139.5" customHeight="1">
      <c r="B10" s="234" t="s">
        <v>447</v>
      </c>
      <c r="C10" s="821" t="s">
        <v>640</v>
      </c>
      <c r="D10" s="822"/>
      <c r="E10" s="822"/>
      <c r="F10" s="822"/>
      <c r="G10" s="822"/>
      <c r="H10" s="822"/>
      <c r="I10" s="822"/>
      <c r="J10" s="822"/>
      <c r="K10" s="822"/>
      <c r="L10" s="822"/>
      <c r="M10" s="822"/>
      <c r="N10" s="822"/>
      <c r="O10" s="915"/>
      <c r="P10" s="901"/>
    </row>
    <row r="11" spans="1:16" ht="8.25" customHeight="1">
      <c r="B11" s="350"/>
      <c r="O11" s="345"/>
      <c r="P11" s="353"/>
    </row>
    <row r="12" spans="1:16">
      <c r="B12" s="350" t="s">
        <v>448</v>
      </c>
      <c r="O12" s="345"/>
      <c r="P12" s="353"/>
    </row>
    <row r="13" spans="1:16" ht="32.25" customHeight="1">
      <c r="A13" s="351">
        <v>1000</v>
      </c>
      <c r="B13" s="352" t="s">
        <v>85</v>
      </c>
      <c r="C13" s="106">
        <f>LEN(C14)</f>
        <v>810</v>
      </c>
      <c r="D13" s="730" t="str">
        <f>IF(C13&gt;A13,CONCATENATE("Karaktertúllépés! Kérjük, válaszát maximum ",A13," karakterben foglalja össze!"),CONCATENATE("Még beírható karakterek száma:   ",A13-C13))</f>
        <v>Még beírható karakterek száma:   190</v>
      </c>
      <c r="E13" s="826"/>
      <c r="F13" s="826"/>
      <c r="G13" s="826"/>
      <c r="H13" s="826"/>
      <c r="I13" s="826"/>
      <c r="J13" s="826"/>
      <c r="K13" s="826"/>
      <c r="L13" s="826"/>
      <c r="M13" s="826"/>
      <c r="N13" s="826"/>
      <c r="O13" s="914"/>
    </row>
    <row r="14" spans="1:16" ht="280.5" customHeight="1">
      <c r="B14" s="234" t="s">
        <v>449</v>
      </c>
      <c r="C14" s="839" t="s">
        <v>672</v>
      </c>
      <c r="D14" s="840"/>
      <c r="E14" s="840"/>
      <c r="F14" s="840"/>
      <c r="G14" s="840"/>
      <c r="H14" s="840"/>
      <c r="I14" s="840"/>
      <c r="J14" s="840"/>
      <c r="K14" s="840"/>
      <c r="L14" s="840"/>
      <c r="M14" s="840"/>
      <c r="N14" s="840"/>
      <c r="O14" s="913"/>
      <c r="P14" s="354" t="s">
        <v>46</v>
      </c>
    </row>
    <row r="15" spans="1:16" ht="18.75" customHeight="1">
      <c r="B15" s="344"/>
      <c r="O15" s="345"/>
      <c r="P15" s="353"/>
    </row>
    <row r="16" spans="1:16" ht="25.5" customHeight="1">
      <c r="B16" s="910" t="s">
        <v>450</v>
      </c>
      <c r="C16" s="911"/>
      <c r="D16" s="911"/>
      <c r="E16" s="911"/>
      <c r="F16" s="911"/>
      <c r="G16" s="911"/>
      <c r="H16" s="911"/>
      <c r="I16" s="911"/>
      <c r="J16" s="911"/>
      <c r="K16" s="911"/>
      <c r="L16" s="911"/>
      <c r="M16" s="911"/>
      <c r="N16" s="912"/>
      <c r="O16" s="355" t="s">
        <v>451</v>
      </c>
      <c r="P16" s="53"/>
    </row>
    <row r="17" spans="1:16" ht="22.5" customHeight="1">
      <c r="A17" s="273" t="s">
        <v>89</v>
      </c>
      <c r="B17" s="906" t="s">
        <v>452</v>
      </c>
      <c r="C17" s="356" t="s">
        <v>89</v>
      </c>
      <c r="D17" s="928" t="s">
        <v>453</v>
      </c>
      <c r="E17" s="928"/>
      <c r="F17" s="928"/>
      <c r="G17" s="928"/>
      <c r="H17" s="928"/>
      <c r="I17" s="928"/>
      <c r="J17" s="928"/>
      <c r="K17" s="928"/>
      <c r="L17" s="928"/>
      <c r="M17" s="928"/>
      <c r="N17" s="929"/>
      <c r="O17" s="357">
        <v>0.7</v>
      </c>
      <c r="P17" s="899" t="s">
        <v>47</v>
      </c>
    </row>
    <row r="18" spans="1:16" ht="22.5" customHeight="1">
      <c r="B18" s="756"/>
      <c r="C18" s="358"/>
      <c r="D18" s="916" t="s">
        <v>454</v>
      </c>
      <c r="E18" s="916"/>
      <c r="F18" s="916"/>
      <c r="G18" s="916"/>
      <c r="H18" s="916"/>
      <c r="I18" s="916"/>
      <c r="J18" s="916"/>
      <c r="K18" s="916"/>
      <c r="L18" s="916"/>
      <c r="M18" s="916"/>
      <c r="N18" s="917"/>
      <c r="O18" s="359"/>
      <c r="P18" s="930"/>
    </row>
    <row r="19" spans="1:16" ht="22.5" customHeight="1">
      <c r="B19" s="756"/>
      <c r="C19" s="358" t="s">
        <v>89</v>
      </c>
      <c r="D19" s="916" t="s">
        <v>455</v>
      </c>
      <c r="E19" s="916"/>
      <c r="F19" s="916"/>
      <c r="G19" s="916"/>
      <c r="H19" s="916"/>
      <c r="I19" s="916"/>
      <c r="J19" s="916"/>
      <c r="K19" s="916"/>
      <c r="L19" s="916"/>
      <c r="M19" s="916"/>
      <c r="N19" s="917"/>
      <c r="O19" s="359">
        <v>0.3</v>
      </c>
      <c r="P19" s="930"/>
    </row>
    <row r="20" spans="1:16" ht="22.5" customHeight="1">
      <c r="B20" s="756"/>
      <c r="C20" s="358"/>
      <c r="D20" s="916" t="s">
        <v>456</v>
      </c>
      <c r="E20" s="916"/>
      <c r="F20" s="916"/>
      <c r="G20" s="916"/>
      <c r="H20" s="916"/>
      <c r="I20" s="916"/>
      <c r="J20" s="916"/>
      <c r="K20" s="916"/>
      <c r="L20" s="916"/>
      <c r="M20" s="916"/>
      <c r="N20" s="917"/>
      <c r="O20" s="359"/>
      <c r="P20" s="930"/>
    </row>
    <row r="21" spans="1:16" ht="22.5" customHeight="1">
      <c r="B21" s="756"/>
      <c r="C21" s="358"/>
      <c r="D21" s="916" t="s">
        <v>457</v>
      </c>
      <c r="E21" s="916"/>
      <c r="F21" s="916"/>
      <c r="G21" s="916"/>
      <c r="H21" s="916"/>
      <c r="I21" s="916"/>
      <c r="J21" s="916"/>
      <c r="K21" s="916"/>
      <c r="L21" s="916"/>
      <c r="M21" s="916"/>
      <c r="N21" s="917"/>
      <c r="O21" s="359"/>
      <c r="P21" s="930"/>
    </row>
    <row r="22" spans="1:16" ht="22.5" customHeight="1">
      <c r="B22" s="756"/>
      <c r="C22" s="358"/>
      <c r="D22" s="916" t="s">
        <v>458</v>
      </c>
      <c r="E22" s="916"/>
      <c r="F22" s="916"/>
      <c r="G22" s="916"/>
      <c r="H22" s="916"/>
      <c r="I22" s="916"/>
      <c r="J22" s="916"/>
      <c r="K22" s="916"/>
      <c r="L22" s="916"/>
      <c r="M22" s="916"/>
      <c r="N22" s="917"/>
      <c r="O22" s="359"/>
      <c r="P22" s="930"/>
    </row>
    <row r="23" spans="1:16" ht="22.5" customHeight="1">
      <c r="B23" s="756"/>
      <c r="C23" s="358"/>
      <c r="D23" s="916" t="s">
        <v>459</v>
      </c>
      <c r="E23" s="916"/>
      <c r="F23" s="916"/>
      <c r="G23" s="916"/>
      <c r="H23" s="916"/>
      <c r="I23" s="916"/>
      <c r="J23" s="916"/>
      <c r="K23" s="916"/>
      <c r="L23" s="916"/>
      <c r="M23" s="916"/>
      <c r="N23" s="917"/>
      <c r="O23" s="360"/>
      <c r="P23" s="930"/>
    </row>
    <row r="24" spans="1:16" ht="22.5" customHeight="1">
      <c r="B24" s="927"/>
      <c r="C24" s="924" t="s">
        <v>121</v>
      </c>
      <c r="D24" s="925"/>
      <c r="E24" s="925"/>
      <c r="F24" s="925"/>
      <c r="G24" s="925"/>
      <c r="H24" s="925"/>
      <c r="I24" s="925"/>
      <c r="J24" s="925"/>
      <c r="K24" s="925"/>
      <c r="L24" s="925"/>
      <c r="M24" s="925"/>
      <c r="N24" s="926"/>
      <c r="O24" s="361">
        <f>SUM(O17:O23)</f>
        <v>1</v>
      </c>
      <c r="P24" s="931"/>
    </row>
    <row r="25" spans="1:16" ht="15.75" customHeight="1">
      <c r="B25" s="362"/>
      <c r="O25" s="345"/>
      <c r="P25" s="53"/>
    </row>
    <row r="26" spans="1:16">
      <c r="B26" s="363" t="s">
        <v>460</v>
      </c>
      <c r="C26" s="364"/>
      <c r="D26" s="364"/>
      <c r="E26" s="364"/>
      <c r="F26" s="364"/>
      <c r="G26" s="364"/>
      <c r="H26" s="364"/>
      <c r="I26" s="364"/>
      <c r="J26" s="365"/>
      <c r="K26" s="365"/>
      <c r="L26" s="365"/>
      <c r="M26" s="364"/>
      <c r="N26" s="364"/>
      <c r="O26" s="366"/>
      <c r="P26" s="53"/>
    </row>
    <row r="27" spans="1:16" ht="34.5" customHeight="1">
      <c r="B27" s="918" t="s">
        <v>461</v>
      </c>
      <c r="C27" s="919"/>
      <c r="D27" s="919"/>
      <c r="E27" s="919"/>
      <c r="F27" s="919"/>
      <c r="G27" s="919"/>
      <c r="H27" s="919"/>
      <c r="I27" s="919"/>
      <c r="J27" s="919"/>
      <c r="K27" s="919"/>
      <c r="L27" s="919"/>
      <c r="M27" s="919"/>
      <c r="N27" s="919"/>
      <c r="O27" s="920"/>
      <c r="P27" s="921" t="s">
        <v>145</v>
      </c>
    </row>
    <row r="28" spans="1:16" ht="42" customHeight="1">
      <c r="B28" s="184" t="s">
        <v>131</v>
      </c>
      <c r="C28" s="219">
        <v>1</v>
      </c>
      <c r="D28" s="219">
        <v>2</v>
      </c>
      <c r="E28" s="219">
        <v>3</v>
      </c>
      <c r="F28" s="219">
        <v>4</v>
      </c>
      <c r="G28" s="219">
        <v>5</v>
      </c>
      <c r="H28" s="219">
        <v>6</v>
      </c>
      <c r="I28" s="219">
        <v>7</v>
      </c>
      <c r="J28" s="219">
        <v>8</v>
      </c>
      <c r="K28" s="219">
        <v>9</v>
      </c>
      <c r="L28" s="219">
        <v>10</v>
      </c>
      <c r="M28" s="219">
        <v>11</v>
      </c>
      <c r="N28" s="219">
        <v>12</v>
      </c>
      <c r="O28" s="244" t="s">
        <v>146</v>
      </c>
      <c r="P28" s="922"/>
    </row>
    <row r="29" spans="1:16" ht="30.75" customHeight="1">
      <c r="B29" s="234" t="s">
        <v>147</v>
      </c>
      <c r="C29" s="367" t="s">
        <v>605</v>
      </c>
      <c r="D29" s="367" t="s">
        <v>606</v>
      </c>
      <c r="E29" s="367" t="s">
        <v>607</v>
      </c>
      <c r="F29" s="367" t="s">
        <v>608</v>
      </c>
      <c r="G29" s="367" t="s">
        <v>609</v>
      </c>
      <c r="H29" s="367" t="s">
        <v>610</v>
      </c>
      <c r="I29" s="367" t="s">
        <v>611</v>
      </c>
      <c r="J29" s="367" t="s">
        <v>612</v>
      </c>
      <c r="K29" s="367" t="s">
        <v>613</v>
      </c>
      <c r="L29" s="367" t="s">
        <v>614</v>
      </c>
      <c r="M29" s="367" t="s">
        <v>615</v>
      </c>
      <c r="N29" s="367" t="s">
        <v>663</v>
      </c>
      <c r="O29" s="368"/>
      <c r="P29" s="922"/>
    </row>
    <row r="30" spans="1:16" ht="43.5" customHeight="1">
      <c r="B30" s="231" t="s">
        <v>664</v>
      </c>
      <c r="C30" s="369">
        <v>500</v>
      </c>
      <c r="D30" s="369">
        <v>500</v>
      </c>
      <c r="E30" s="369">
        <v>1000</v>
      </c>
      <c r="F30" s="369">
        <v>1000</v>
      </c>
      <c r="G30" s="369">
        <v>400</v>
      </c>
      <c r="H30" s="369">
        <v>400</v>
      </c>
      <c r="I30" s="369">
        <v>500</v>
      </c>
      <c r="J30" s="369">
        <v>600</v>
      </c>
      <c r="K30" s="369">
        <v>700</v>
      </c>
      <c r="L30" s="369">
        <v>700</v>
      </c>
      <c r="M30" s="369">
        <v>800</v>
      </c>
      <c r="N30" s="369">
        <v>800</v>
      </c>
      <c r="O30" s="370">
        <f>SUM(C30:N30)</f>
        <v>7900</v>
      </c>
      <c r="P30" s="922"/>
    </row>
    <row r="31" spans="1:16" ht="43.5" customHeight="1">
      <c r="B31" s="231" t="s">
        <v>664</v>
      </c>
      <c r="C31" s="369"/>
      <c r="D31" s="369"/>
      <c r="E31" s="369"/>
      <c r="F31" s="369"/>
      <c r="G31" s="369"/>
      <c r="H31" s="369"/>
      <c r="I31" s="369"/>
      <c r="J31" s="369"/>
      <c r="K31" s="369"/>
      <c r="L31" s="369"/>
      <c r="M31" s="369"/>
      <c r="N31" s="369"/>
      <c r="O31" s="370"/>
      <c r="P31" s="922"/>
    </row>
    <row r="32" spans="1:16" ht="43.5" customHeight="1">
      <c r="B32" s="231" t="s">
        <v>664</v>
      </c>
      <c r="C32" s="369"/>
      <c r="D32" s="369"/>
      <c r="E32" s="369"/>
      <c r="F32" s="369"/>
      <c r="G32" s="369"/>
      <c r="H32" s="369"/>
      <c r="I32" s="369"/>
      <c r="J32" s="369"/>
      <c r="K32" s="369"/>
      <c r="L32" s="369"/>
      <c r="M32" s="369"/>
      <c r="N32" s="369"/>
      <c r="O32" s="370">
        <f>SUM(C32:N32)</f>
        <v>0</v>
      </c>
      <c r="P32" s="922"/>
    </row>
    <row r="33" spans="2:16" ht="43.5" customHeight="1">
      <c r="B33" s="231" t="s">
        <v>664</v>
      </c>
      <c r="C33" s="369"/>
      <c r="D33" s="369"/>
      <c r="E33" s="369"/>
      <c r="F33" s="369"/>
      <c r="G33" s="369"/>
      <c r="H33" s="369"/>
      <c r="I33" s="369"/>
      <c r="J33" s="369"/>
      <c r="K33" s="369"/>
      <c r="L33" s="369"/>
      <c r="M33" s="369"/>
      <c r="N33" s="369"/>
      <c r="O33" s="370">
        <f>SUM(C33:N33)</f>
        <v>0</v>
      </c>
      <c r="P33" s="922"/>
    </row>
    <row r="34" spans="2:16" ht="39" customHeight="1">
      <c r="B34" s="234" t="s">
        <v>146</v>
      </c>
      <c r="C34" s="369">
        <f t="shared" ref="C34:N34" si="0">SUM(C29:C33)</f>
        <v>500</v>
      </c>
      <c r="D34" s="369">
        <f t="shared" si="0"/>
        <v>500</v>
      </c>
      <c r="E34" s="369">
        <f t="shared" si="0"/>
        <v>1000</v>
      </c>
      <c r="F34" s="369">
        <f t="shared" si="0"/>
        <v>1000</v>
      </c>
      <c r="G34" s="369">
        <f t="shared" si="0"/>
        <v>400</v>
      </c>
      <c r="H34" s="369">
        <f t="shared" si="0"/>
        <v>400</v>
      </c>
      <c r="I34" s="369">
        <f t="shared" si="0"/>
        <v>500</v>
      </c>
      <c r="J34" s="369">
        <f t="shared" si="0"/>
        <v>600</v>
      </c>
      <c r="K34" s="369">
        <f t="shared" si="0"/>
        <v>700</v>
      </c>
      <c r="L34" s="369">
        <f t="shared" si="0"/>
        <v>700</v>
      </c>
      <c r="M34" s="369">
        <f t="shared" si="0"/>
        <v>800</v>
      </c>
      <c r="N34" s="369">
        <f t="shared" si="0"/>
        <v>800</v>
      </c>
      <c r="O34" s="370">
        <f>SUM(C34:N34)</f>
        <v>7900</v>
      </c>
      <c r="P34" s="923"/>
    </row>
    <row r="35" spans="2:16" ht="14.25" customHeight="1">
      <c r="B35" s="371"/>
      <c r="O35" s="345"/>
      <c r="P35" s="53"/>
    </row>
    <row r="36" spans="2:16">
      <c r="B36" s="350" t="s">
        <v>462</v>
      </c>
      <c r="C36" s="372"/>
      <c r="D36" s="372"/>
      <c r="E36" s="372"/>
      <c r="F36" s="372"/>
      <c r="G36" s="372"/>
      <c r="H36" s="372"/>
      <c r="I36" s="372"/>
      <c r="J36" s="373"/>
      <c r="K36" s="373"/>
      <c r="L36" s="373"/>
      <c r="M36" s="372"/>
      <c r="N36" s="372"/>
      <c r="O36" s="374"/>
      <c r="P36" s="53"/>
    </row>
    <row r="37" spans="2:16" ht="31.5" customHeight="1">
      <c r="B37" s="936" t="s">
        <v>463</v>
      </c>
      <c r="C37" s="937"/>
      <c r="D37" s="937"/>
      <c r="E37" s="937"/>
      <c r="F37" s="937"/>
      <c r="G37" s="937"/>
      <c r="H37" s="937"/>
      <c r="I37" s="937"/>
      <c r="J37" s="937"/>
      <c r="K37" s="937"/>
      <c r="L37" s="937"/>
      <c r="M37" s="937"/>
      <c r="N37" s="937"/>
      <c r="O37" s="938"/>
      <c r="P37" s="899" t="s">
        <v>48</v>
      </c>
    </row>
    <row r="38" spans="2:16" ht="24" customHeight="1">
      <c r="B38" s="375"/>
      <c r="C38" s="854" t="s">
        <v>118</v>
      </c>
      <c r="D38" s="777"/>
      <c r="E38" s="777"/>
      <c r="F38" s="855"/>
      <c r="G38" s="777">
        <v>2018</v>
      </c>
      <c r="H38" s="777"/>
      <c r="I38" s="855"/>
      <c r="J38" s="932">
        <v>2019</v>
      </c>
      <c r="K38" s="933"/>
      <c r="L38" s="934"/>
      <c r="M38" s="932">
        <v>2020</v>
      </c>
      <c r="N38" s="933"/>
      <c r="O38" s="935"/>
      <c r="P38" s="900"/>
    </row>
    <row r="39" spans="2:16" ht="30" customHeight="1">
      <c r="B39" s="376" t="s">
        <v>464</v>
      </c>
      <c r="C39" s="944" t="s">
        <v>148</v>
      </c>
      <c r="D39" s="945"/>
      <c r="E39" s="945"/>
      <c r="F39" s="946"/>
      <c r="G39" s="947" t="s">
        <v>148</v>
      </c>
      <c r="H39" s="781"/>
      <c r="I39" s="948"/>
      <c r="J39" s="949" t="s">
        <v>148</v>
      </c>
      <c r="K39" s="781"/>
      <c r="L39" s="948"/>
      <c r="M39" s="949" t="s">
        <v>148</v>
      </c>
      <c r="N39" s="781"/>
      <c r="O39" s="950"/>
      <c r="P39" s="900"/>
    </row>
    <row r="40" spans="2:16" ht="51.95" customHeight="1">
      <c r="B40" s="624" t="s">
        <v>625</v>
      </c>
      <c r="C40" s="369"/>
      <c r="D40" s="369">
        <v>3000</v>
      </c>
      <c r="E40" s="369"/>
      <c r="F40" s="369"/>
      <c r="G40" s="939">
        <v>8000</v>
      </c>
      <c r="H40" s="940"/>
      <c r="I40" s="941"/>
      <c r="J40" s="942">
        <v>10000</v>
      </c>
      <c r="K40" s="940"/>
      <c r="L40" s="941"/>
      <c r="M40" s="939">
        <v>11000</v>
      </c>
      <c r="N40" s="940"/>
      <c r="O40" s="943"/>
      <c r="P40" s="900"/>
    </row>
    <row r="41" spans="2:16" ht="51.95" customHeight="1">
      <c r="B41" s="231"/>
      <c r="C41" s="369"/>
      <c r="D41" s="369"/>
      <c r="E41" s="369"/>
      <c r="F41" s="369"/>
      <c r="G41" s="951"/>
      <c r="H41" s="940"/>
      <c r="I41" s="941"/>
      <c r="J41" s="952"/>
      <c r="K41" s="953"/>
      <c r="L41" s="951"/>
      <c r="M41" s="952"/>
      <c r="N41" s="953"/>
      <c r="O41" s="954"/>
      <c r="P41" s="900"/>
    </row>
    <row r="42" spans="2:16" ht="51.95" customHeight="1">
      <c r="B42" s="231"/>
      <c r="C42" s="369"/>
      <c r="D42" s="369"/>
      <c r="E42" s="369"/>
      <c r="F42" s="369"/>
      <c r="G42" s="951"/>
      <c r="H42" s="940"/>
      <c r="I42" s="941"/>
      <c r="J42" s="952"/>
      <c r="K42" s="953"/>
      <c r="L42" s="951"/>
      <c r="M42" s="952"/>
      <c r="N42" s="953"/>
      <c r="O42" s="954"/>
      <c r="P42" s="900"/>
    </row>
    <row r="43" spans="2:16" ht="51.95" customHeight="1">
      <c r="B43" s="231"/>
      <c r="C43" s="369"/>
      <c r="D43" s="369"/>
      <c r="E43" s="369"/>
      <c r="F43" s="369"/>
      <c r="G43" s="951"/>
      <c r="H43" s="940"/>
      <c r="I43" s="941"/>
      <c r="J43" s="952"/>
      <c r="K43" s="953"/>
      <c r="L43" s="951"/>
      <c r="M43" s="952"/>
      <c r="N43" s="953"/>
      <c r="O43" s="954"/>
      <c r="P43" s="900"/>
    </row>
    <row r="44" spans="2:16" ht="41.25" customHeight="1">
      <c r="B44" s="377" t="s">
        <v>146</v>
      </c>
      <c r="C44" s="955">
        <f>SUM(C40:F43)</f>
        <v>3000</v>
      </c>
      <c r="D44" s="956"/>
      <c r="E44" s="956"/>
      <c r="F44" s="957"/>
      <c r="G44" s="958">
        <f>SUM(G40:I43)</f>
        <v>8000</v>
      </c>
      <c r="H44" s="959"/>
      <c r="I44" s="960"/>
      <c r="J44" s="958">
        <f>SUM(J40:L43)</f>
        <v>10000</v>
      </c>
      <c r="K44" s="959"/>
      <c r="L44" s="960"/>
      <c r="M44" s="958">
        <f>SUM(M40:O43)</f>
        <v>11000</v>
      </c>
      <c r="N44" s="959"/>
      <c r="O44" s="961"/>
      <c r="P44" s="901"/>
    </row>
    <row r="58" ht="42.75" customHeight="1"/>
  </sheetData>
  <sheetProtection formatCells="0" formatRows="0"/>
  <mergeCells count="50">
    <mergeCell ref="C44:F44"/>
    <mergeCell ref="G44:I44"/>
    <mergeCell ref="J44:L44"/>
    <mergeCell ref="M44:O44"/>
    <mergeCell ref="G43:I43"/>
    <mergeCell ref="J43:L43"/>
    <mergeCell ref="M43:O43"/>
    <mergeCell ref="C39:F39"/>
    <mergeCell ref="G39:I39"/>
    <mergeCell ref="J39:L39"/>
    <mergeCell ref="M39:O39"/>
    <mergeCell ref="G42:I42"/>
    <mergeCell ref="J42:L42"/>
    <mergeCell ref="M42:O42"/>
    <mergeCell ref="G41:I41"/>
    <mergeCell ref="J41:L41"/>
    <mergeCell ref="M41:O41"/>
    <mergeCell ref="P37:P44"/>
    <mergeCell ref="B27:O27"/>
    <mergeCell ref="P27:P34"/>
    <mergeCell ref="C24:N24"/>
    <mergeCell ref="D23:N23"/>
    <mergeCell ref="B17:B24"/>
    <mergeCell ref="D17:N17"/>
    <mergeCell ref="P17:P24"/>
    <mergeCell ref="C38:F38"/>
    <mergeCell ref="G38:I38"/>
    <mergeCell ref="J38:L38"/>
    <mergeCell ref="M38:O38"/>
    <mergeCell ref="B37:O37"/>
    <mergeCell ref="G40:I40"/>
    <mergeCell ref="J40:L40"/>
    <mergeCell ref="M40:O40"/>
    <mergeCell ref="D22:N22"/>
    <mergeCell ref="D21:N21"/>
    <mergeCell ref="D20:N20"/>
    <mergeCell ref="D19:N19"/>
    <mergeCell ref="D18:N18"/>
    <mergeCell ref="B16:N16"/>
    <mergeCell ref="C14:O14"/>
    <mergeCell ref="D13:O13"/>
    <mergeCell ref="C10:O10"/>
    <mergeCell ref="D9:O9"/>
    <mergeCell ref="P4:P10"/>
    <mergeCell ref="B1:O1"/>
    <mergeCell ref="D7:O7"/>
    <mergeCell ref="D6:O6"/>
    <mergeCell ref="D5:O5"/>
    <mergeCell ref="B4:B6"/>
    <mergeCell ref="D4:O4"/>
  </mergeCells>
  <conditionalFormatting sqref="D9">
    <cfRule type="expression" dxfId="61" priority="1" stopIfTrue="1">
      <formula>C9&gt;A9</formula>
    </cfRule>
  </conditionalFormatting>
  <conditionalFormatting sqref="D13">
    <cfRule type="expression" dxfId="60" priority="2" stopIfTrue="1">
      <formula>C13&gt;A13</formula>
    </cfRule>
  </conditionalFormatting>
  <dataValidations count="2">
    <dataValidation type="list" allowBlank="1" showInputMessage="1" showErrorMessage="1" errorTitle="Ikszeljen!" error="Ebbe a cellába csak X-et írhat!" sqref="C4:C7">
      <formula1>$A$4</formula1>
    </dataValidation>
    <dataValidation type="list" allowBlank="1" showInputMessage="1" showErrorMessage="1" errorTitle="Ikszeljen!" error="Ebbe a cellába csak X-et írhat!" sqref="C17:C23">
      <formula1>$A$17</formula1>
    </dataValidation>
  </dataValidations>
  <pageMargins left="0.23622047244094491" right="0.23622047244094491" top="0.74803149606299213" bottom="0.74803149606299213" header="0.31496062992125984" footer="0.31496062992125984"/>
  <pageSetup paperSize="9" scale="50" fitToHeight="2"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6"/>
  <sheetViews>
    <sheetView topLeftCell="A3" zoomScale="70" workbookViewId="0">
      <pane ySplit="1" topLeftCell="A4" activePane="bottomLeft" state="frozen"/>
      <selection pane="bottomLeft" activeCell="C7" sqref="C7:O7"/>
    </sheetView>
  </sheetViews>
  <sheetFormatPr defaultRowHeight="25.5"/>
  <cols>
    <col min="1" max="1" width="3.42578125" style="42" customWidth="1"/>
    <col min="2" max="2" width="29.5703125" style="274" customWidth="1"/>
    <col min="3" max="3" width="6.140625" style="42" customWidth="1"/>
    <col min="4" max="9" width="5.85546875" style="42" customWidth="1"/>
    <col min="10" max="12" width="5.85546875" style="251" customWidth="1"/>
    <col min="13" max="14" width="5.85546875" style="42" customWidth="1"/>
    <col min="15" max="15" width="13" style="42" customWidth="1"/>
    <col min="16" max="16" width="86.140625" style="42" customWidth="1"/>
    <col min="17" max="16384" width="9.140625" style="42"/>
  </cols>
  <sheetData>
    <row r="1" spans="1:16" ht="27.75" customHeight="1">
      <c r="B1" s="743" t="s">
        <v>49</v>
      </c>
      <c r="C1" s="744"/>
      <c r="D1" s="744"/>
      <c r="E1" s="744"/>
      <c r="F1" s="744"/>
      <c r="G1" s="744"/>
      <c r="H1" s="744"/>
      <c r="I1" s="744"/>
      <c r="J1" s="744"/>
      <c r="K1" s="744"/>
      <c r="L1" s="744"/>
      <c r="M1" s="744"/>
      <c r="N1" s="744"/>
      <c r="O1" s="745"/>
      <c r="P1" s="378" t="s">
        <v>87</v>
      </c>
    </row>
    <row r="2" spans="1:16" ht="21.75" customHeight="1">
      <c r="B2" s="341"/>
      <c r="C2" s="80"/>
      <c r="D2" s="80"/>
      <c r="E2" s="80"/>
      <c r="F2" s="80"/>
      <c r="G2" s="80"/>
      <c r="H2" s="80"/>
      <c r="I2" s="80"/>
      <c r="J2" s="342"/>
      <c r="K2" s="342"/>
      <c r="L2" s="342"/>
      <c r="M2" s="80"/>
      <c r="N2" s="80"/>
      <c r="O2" s="343"/>
      <c r="P2" s="150" t="s">
        <v>93</v>
      </c>
    </row>
    <row r="3" spans="1:16" ht="239.25" hidden="1" customHeight="1">
      <c r="B3" s="344" t="s">
        <v>144</v>
      </c>
      <c r="O3" s="345"/>
      <c r="P3" s="379"/>
    </row>
    <row r="4" spans="1:16" ht="36" customHeight="1">
      <c r="A4" s="351">
        <v>500</v>
      </c>
      <c r="B4" s="380" t="s">
        <v>85</v>
      </c>
      <c r="C4" s="106">
        <f>LEN(C5)</f>
        <v>357</v>
      </c>
      <c r="D4" s="730" t="str">
        <f>IF(C4&gt;A4,CONCATENATE("Karaktertúllépés! Kérjük, válaszát maximum ",A4," karakterben foglalja össze!"),CONCATENATE("Még beírható karakterek száma:   ",A4-C4))</f>
        <v>Még beírható karakterek száma:   143</v>
      </c>
      <c r="E4" s="826"/>
      <c r="F4" s="826"/>
      <c r="G4" s="826"/>
      <c r="H4" s="826"/>
      <c r="I4" s="826"/>
      <c r="J4" s="826"/>
      <c r="K4" s="826"/>
      <c r="L4" s="826"/>
      <c r="M4" s="826"/>
      <c r="N4" s="826"/>
      <c r="O4" s="914"/>
      <c r="P4" s="381" t="s">
        <v>465</v>
      </c>
    </row>
    <row r="5" spans="1:16" ht="182.25" customHeight="1">
      <c r="B5" s="382" t="s">
        <v>466</v>
      </c>
      <c r="C5" s="821" t="s">
        <v>665</v>
      </c>
      <c r="D5" s="822"/>
      <c r="E5" s="822"/>
      <c r="F5" s="822"/>
      <c r="G5" s="822"/>
      <c r="H5" s="822"/>
      <c r="I5" s="822"/>
      <c r="J5" s="822"/>
      <c r="K5" s="822"/>
      <c r="L5" s="822"/>
      <c r="M5" s="822"/>
      <c r="N5" s="822"/>
      <c r="O5" s="915"/>
      <c r="P5" s="354" t="s">
        <v>50</v>
      </c>
    </row>
    <row r="6" spans="1:16" ht="27.75" customHeight="1">
      <c r="A6" s="351">
        <v>500</v>
      </c>
      <c r="B6" s="380" t="s">
        <v>85</v>
      </c>
      <c r="C6" s="106">
        <f>LEN(C7)</f>
        <v>438</v>
      </c>
      <c r="D6" s="730" t="str">
        <f>IF(C6&gt;A6,CONCATENATE("Karaktertúllépés! Kérjük, válaszát maximum ",A6," karakterben foglalja össze!"),CONCATENATE("Még beírható karakterek száma:   ",A6-C6))</f>
        <v>Még beírható karakterek száma:   62</v>
      </c>
      <c r="E6" s="826"/>
      <c r="F6" s="826"/>
      <c r="G6" s="826"/>
      <c r="H6" s="826"/>
      <c r="I6" s="826"/>
      <c r="J6" s="826"/>
      <c r="K6" s="826"/>
      <c r="L6" s="826"/>
      <c r="M6" s="826"/>
      <c r="N6" s="826"/>
      <c r="O6" s="914"/>
      <c r="P6" s="381"/>
    </row>
    <row r="7" spans="1:16" ht="193.5" customHeight="1">
      <c r="B7" s="383" t="s">
        <v>467</v>
      </c>
      <c r="C7" s="839" t="s">
        <v>694</v>
      </c>
      <c r="D7" s="840"/>
      <c r="E7" s="840"/>
      <c r="F7" s="840"/>
      <c r="G7" s="840"/>
      <c r="H7" s="840"/>
      <c r="I7" s="840"/>
      <c r="J7" s="840"/>
      <c r="K7" s="840"/>
      <c r="L7" s="840"/>
      <c r="M7" s="840"/>
      <c r="N7" s="840"/>
      <c r="O7" s="913"/>
      <c r="P7" s="354" t="s">
        <v>51</v>
      </c>
    </row>
    <row r="8" spans="1:16" ht="11.25" customHeight="1">
      <c r="B8" s="371"/>
      <c r="O8" s="345"/>
      <c r="P8" s="384"/>
    </row>
    <row r="9" spans="1:16">
      <c r="B9" s="350" t="s">
        <v>468</v>
      </c>
      <c r="C9" s="372"/>
      <c r="D9" s="372"/>
      <c r="E9" s="372"/>
      <c r="F9" s="372"/>
      <c r="G9" s="372"/>
      <c r="H9" s="372"/>
      <c r="I9" s="372"/>
      <c r="J9" s="373"/>
      <c r="K9" s="373"/>
      <c r="L9" s="373"/>
      <c r="M9" s="372"/>
      <c r="N9" s="372"/>
      <c r="O9" s="374"/>
      <c r="P9" s="385"/>
    </row>
    <row r="10" spans="1:16" ht="32.25" customHeight="1">
      <c r="B10" s="962" t="s">
        <v>469</v>
      </c>
      <c r="C10" s="963"/>
      <c r="D10" s="963"/>
      <c r="E10" s="963"/>
      <c r="F10" s="963"/>
      <c r="G10" s="963"/>
      <c r="H10" s="963"/>
      <c r="I10" s="963"/>
      <c r="J10" s="963"/>
      <c r="K10" s="963"/>
      <c r="L10" s="963"/>
      <c r="M10" s="963"/>
      <c r="N10" s="963"/>
      <c r="O10" s="964"/>
      <c r="P10" s="921" t="s">
        <v>149</v>
      </c>
    </row>
    <row r="11" spans="1:16" ht="30.75" customHeight="1">
      <c r="B11" s="184" t="s">
        <v>131</v>
      </c>
      <c r="C11" s="219">
        <v>1</v>
      </c>
      <c r="D11" s="219">
        <v>2</v>
      </c>
      <c r="E11" s="219">
        <v>3</v>
      </c>
      <c r="F11" s="219">
        <v>4</v>
      </c>
      <c r="G11" s="219">
        <v>5</v>
      </c>
      <c r="H11" s="219">
        <v>6</v>
      </c>
      <c r="I11" s="219">
        <v>7</v>
      </c>
      <c r="J11" s="219">
        <v>8</v>
      </c>
      <c r="K11" s="219">
        <v>9</v>
      </c>
      <c r="L11" s="219">
        <v>10</v>
      </c>
      <c r="M11" s="219">
        <v>11</v>
      </c>
      <c r="N11" s="219">
        <v>12</v>
      </c>
      <c r="O11" s="244" t="s">
        <v>470</v>
      </c>
      <c r="P11" s="965"/>
    </row>
    <row r="12" spans="1:16">
      <c r="B12" s="234" t="s">
        <v>147</v>
      </c>
      <c r="C12" s="386" t="s">
        <v>653</v>
      </c>
      <c r="D12" s="386" t="s">
        <v>160</v>
      </c>
      <c r="E12" s="386" t="s">
        <v>161</v>
      </c>
      <c r="F12" s="386" t="s">
        <v>162</v>
      </c>
      <c r="G12" s="386" t="s">
        <v>151</v>
      </c>
      <c r="H12" s="386" t="s">
        <v>152</v>
      </c>
      <c r="I12" s="386" t="s">
        <v>153</v>
      </c>
      <c r="J12" s="386" t="s">
        <v>154</v>
      </c>
      <c r="K12" s="386" t="s">
        <v>155</v>
      </c>
      <c r="L12" s="386" t="s">
        <v>156</v>
      </c>
      <c r="M12" s="386" t="s">
        <v>157</v>
      </c>
      <c r="N12" s="386" t="s">
        <v>158</v>
      </c>
      <c r="O12" s="387">
        <f t="shared" ref="O12:O29" si="0">SUM(C12:N12)</f>
        <v>0</v>
      </c>
      <c r="P12" s="965"/>
    </row>
    <row r="13" spans="1:16" ht="15.75">
      <c r="B13" s="231" t="s">
        <v>471</v>
      </c>
      <c r="C13" s="388">
        <v>5</v>
      </c>
      <c r="D13" s="388">
        <v>5</v>
      </c>
      <c r="E13" s="388">
        <v>5</v>
      </c>
      <c r="F13" s="388">
        <v>5</v>
      </c>
      <c r="G13" s="388">
        <v>5</v>
      </c>
      <c r="H13" s="388">
        <v>5</v>
      </c>
      <c r="I13" s="388">
        <v>5</v>
      </c>
      <c r="J13" s="388">
        <v>5</v>
      </c>
      <c r="K13" s="388">
        <v>5</v>
      </c>
      <c r="L13" s="388">
        <v>5</v>
      </c>
      <c r="M13" s="388"/>
      <c r="N13" s="388"/>
      <c r="O13" s="387">
        <f t="shared" si="0"/>
        <v>50</v>
      </c>
      <c r="P13" s="965"/>
    </row>
    <row r="14" spans="1:16" ht="15.75">
      <c r="B14" s="231" t="s">
        <v>472</v>
      </c>
      <c r="C14" s="388"/>
      <c r="D14" s="388"/>
      <c r="E14" s="388"/>
      <c r="F14" s="388"/>
      <c r="G14" s="388"/>
      <c r="H14" s="388"/>
      <c r="I14" s="388"/>
      <c r="J14" s="388"/>
      <c r="K14" s="388"/>
      <c r="L14" s="388"/>
      <c r="M14" s="388"/>
      <c r="N14" s="388"/>
      <c r="O14" s="387">
        <f t="shared" si="0"/>
        <v>0</v>
      </c>
      <c r="P14" s="965"/>
    </row>
    <row r="15" spans="1:16" ht="15.75">
      <c r="B15" s="231" t="s">
        <v>473</v>
      </c>
      <c r="C15" s="388"/>
      <c r="D15" s="388"/>
      <c r="E15" s="388"/>
      <c r="F15" s="388"/>
      <c r="G15" s="388"/>
      <c r="H15" s="388"/>
      <c r="I15" s="388"/>
      <c r="J15" s="388"/>
      <c r="K15" s="388"/>
      <c r="L15" s="388"/>
      <c r="M15" s="388"/>
      <c r="N15" s="388"/>
      <c r="O15" s="387">
        <f t="shared" si="0"/>
        <v>0</v>
      </c>
      <c r="P15" s="965"/>
    </row>
    <row r="16" spans="1:16" ht="15.75">
      <c r="B16" s="231" t="s">
        <v>474</v>
      </c>
      <c r="C16" s="388"/>
      <c r="D16" s="388"/>
      <c r="E16" s="388"/>
      <c r="F16" s="388"/>
      <c r="G16" s="388"/>
      <c r="H16" s="388"/>
      <c r="I16" s="388"/>
      <c r="J16" s="388"/>
      <c r="K16" s="388"/>
      <c r="L16" s="388"/>
      <c r="M16" s="388"/>
      <c r="N16" s="388"/>
      <c r="O16" s="387">
        <f t="shared" si="0"/>
        <v>0</v>
      </c>
      <c r="P16" s="965"/>
    </row>
    <row r="17" spans="2:16" ht="15.75">
      <c r="B17" s="231" t="s">
        <v>475</v>
      </c>
      <c r="C17" s="388">
        <v>15</v>
      </c>
      <c r="D17" s="388">
        <v>15</v>
      </c>
      <c r="E17" s="388">
        <v>15</v>
      </c>
      <c r="F17" s="388">
        <v>15</v>
      </c>
      <c r="G17" s="388">
        <v>15</v>
      </c>
      <c r="H17" s="388">
        <v>15</v>
      </c>
      <c r="I17" s="388">
        <v>15</v>
      </c>
      <c r="J17" s="388">
        <v>15</v>
      </c>
      <c r="K17" s="388">
        <v>15</v>
      </c>
      <c r="L17" s="388">
        <v>15</v>
      </c>
      <c r="M17" s="388"/>
      <c r="N17" s="388"/>
      <c r="O17" s="387">
        <f t="shared" si="0"/>
        <v>150</v>
      </c>
      <c r="P17" s="965"/>
    </row>
    <row r="18" spans="2:16" ht="15.75">
      <c r="B18" s="231" t="s">
        <v>476</v>
      </c>
      <c r="C18" s="388"/>
      <c r="D18" s="388"/>
      <c r="E18" s="388"/>
      <c r="F18" s="388"/>
      <c r="G18" s="388"/>
      <c r="H18" s="388"/>
      <c r="I18" s="388"/>
      <c r="J18" s="388"/>
      <c r="K18" s="388"/>
      <c r="L18" s="388"/>
      <c r="M18" s="388"/>
      <c r="N18" s="388"/>
      <c r="O18" s="387">
        <f t="shared" si="0"/>
        <v>0</v>
      </c>
      <c r="P18" s="965"/>
    </row>
    <row r="19" spans="2:16" ht="15.75">
      <c r="B19" s="231" t="s">
        <v>477</v>
      </c>
      <c r="C19" s="388"/>
      <c r="D19" s="388"/>
      <c r="E19" s="388"/>
      <c r="F19" s="388"/>
      <c r="G19" s="388"/>
      <c r="H19" s="388"/>
      <c r="I19" s="388"/>
      <c r="J19" s="388"/>
      <c r="K19" s="388"/>
      <c r="L19" s="388"/>
      <c r="M19" s="388"/>
      <c r="N19" s="388"/>
      <c r="O19" s="387">
        <f t="shared" si="0"/>
        <v>0</v>
      </c>
      <c r="P19" s="965"/>
    </row>
    <row r="20" spans="2:16" ht="15.75">
      <c r="B20" s="231" t="s">
        <v>478</v>
      </c>
      <c r="C20" s="388"/>
      <c r="D20" s="388"/>
      <c r="E20" s="388"/>
      <c r="F20" s="388"/>
      <c r="G20" s="388"/>
      <c r="H20" s="388"/>
      <c r="I20" s="388"/>
      <c r="J20" s="388"/>
      <c r="K20" s="388"/>
      <c r="L20" s="388"/>
      <c r="M20" s="388"/>
      <c r="N20" s="388"/>
      <c r="O20" s="387">
        <f t="shared" si="0"/>
        <v>0</v>
      </c>
      <c r="P20" s="966"/>
    </row>
    <row r="21" spans="2:16" ht="15.75">
      <c r="B21" s="231" t="s">
        <v>479</v>
      </c>
      <c r="C21" s="388">
        <v>5</v>
      </c>
      <c r="D21" s="388">
        <v>5</v>
      </c>
      <c r="E21" s="388">
        <v>5</v>
      </c>
      <c r="F21" s="388">
        <v>5</v>
      </c>
      <c r="G21" s="388">
        <v>5</v>
      </c>
      <c r="H21" s="388">
        <v>5</v>
      </c>
      <c r="I21" s="388">
        <v>5</v>
      </c>
      <c r="J21" s="388">
        <v>5</v>
      </c>
      <c r="K21" s="388">
        <v>5</v>
      </c>
      <c r="L21" s="388">
        <v>5</v>
      </c>
      <c r="M21" s="388"/>
      <c r="N21" s="388"/>
      <c r="O21" s="387">
        <f t="shared" si="0"/>
        <v>50</v>
      </c>
      <c r="P21" s="389"/>
    </row>
    <row r="22" spans="2:16" ht="15.75">
      <c r="B22" s="390" t="s">
        <v>480</v>
      </c>
      <c r="C22" s="391"/>
      <c r="D22" s="391"/>
      <c r="E22" s="391"/>
      <c r="F22" s="391"/>
      <c r="G22" s="391"/>
      <c r="H22" s="391"/>
      <c r="I22" s="391"/>
      <c r="J22" s="391"/>
      <c r="K22" s="391"/>
      <c r="L22" s="391"/>
      <c r="M22" s="391"/>
      <c r="N22" s="391"/>
      <c r="O22" s="392">
        <f t="shared" si="0"/>
        <v>0</v>
      </c>
      <c r="P22" s="393"/>
    </row>
    <row r="23" spans="2:16" ht="16.5" customHeight="1">
      <c r="B23" s="394" t="s">
        <v>481</v>
      </c>
      <c r="C23" s="395">
        <v>15</v>
      </c>
      <c r="D23" s="395">
        <v>15</v>
      </c>
      <c r="E23" s="395">
        <v>15</v>
      </c>
      <c r="F23" s="395">
        <v>15</v>
      </c>
      <c r="G23" s="395">
        <v>15</v>
      </c>
      <c r="H23" s="395">
        <v>15</v>
      </c>
      <c r="I23" s="395">
        <v>15</v>
      </c>
      <c r="J23" s="395">
        <v>15</v>
      </c>
      <c r="K23" s="395">
        <v>15</v>
      </c>
      <c r="L23" s="395">
        <v>15</v>
      </c>
      <c r="M23" s="395">
        <v>10</v>
      </c>
      <c r="N23" s="395">
        <v>10</v>
      </c>
      <c r="O23" s="396">
        <f t="shared" si="0"/>
        <v>170</v>
      </c>
      <c r="P23" s="393"/>
    </row>
    <row r="24" spans="2:16" ht="15.75">
      <c r="B24" s="394" t="s">
        <v>482</v>
      </c>
      <c r="C24" s="395"/>
      <c r="D24" s="395"/>
      <c r="E24" s="395"/>
      <c r="F24" s="395"/>
      <c r="G24" s="395"/>
      <c r="H24" s="395"/>
      <c r="I24" s="395"/>
      <c r="J24" s="395"/>
      <c r="K24" s="395"/>
      <c r="L24" s="395"/>
      <c r="M24" s="395"/>
      <c r="N24" s="395"/>
      <c r="O24" s="396">
        <f t="shared" si="0"/>
        <v>0</v>
      </c>
      <c r="P24" s="393"/>
    </row>
    <row r="25" spans="2:16" ht="15.75">
      <c r="B25" s="231" t="s">
        <v>483</v>
      </c>
      <c r="C25" s="388"/>
      <c r="D25" s="388"/>
      <c r="E25" s="388"/>
      <c r="F25" s="388"/>
      <c r="G25" s="388"/>
      <c r="H25" s="388"/>
      <c r="I25" s="388"/>
      <c r="J25" s="388"/>
      <c r="K25" s="388"/>
      <c r="L25" s="388"/>
      <c r="M25" s="388"/>
      <c r="N25" s="388"/>
      <c r="O25" s="387">
        <f t="shared" si="0"/>
        <v>0</v>
      </c>
      <c r="P25" s="393"/>
    </row>
    <row r="26" spans="2:16" ht="15.75">
      <c r="B26" s="231" t="s">
        <v>484</v>
      </c>
      <c r="C26" s="388"/>
      <c r="D26" s="388"/>
      <c r="E26" s="388"/>
      <c r="F26" s="388"/>
      <c r="G26" s="388"/>
      <c r="H26" s="388"/>
      <c r="I26" s="388"/>
      <c r="J26" s="388"/>
      <c r="K26" s="388"/>
      <c r="L26" s="388"/>
      <c r="M26" s="388"/>
      <c r="N26" s="388"/>
      <c r="O26" s="387">
        <f t="shared" si="0"/>
        <v>0</v>
      </c>
      <c r="P26" s="393"/>
    </row>
    <row r="27" spans="2:16" ht="15.75">
      <c r="B27" s="231" t="s">
        <v>485</v>
      </c>
      <c r="C27" s="388"/>
      <c r="D27" s="388"/>
      <c r="E27" s="388"/>
      <c r="F27" s="388"/>
      <c r="G27" s="388"/>
      <c r="H27" s="388"/>
      <c r="I27" s="388"/>
      <c r="J27" s="388"/>
      <c r="K27" s="388"/>
      <c r="L27" s="388"/>
      <c r="M27" s="388"/>
      <c r="N27" s="388"/>
      <c r="O27" s="387">
        <f t="shared" si="0"/>
        <v>0</v>
      </c>
      <c r="P27" s="393"/>
    </row>
    <row r="28" spans="2:16" ht="15.75">
      <c r="B28" s="231" t="s">
        <v>486</v>
      </c>
      <c r="C28" s="388"/>
      <c r="D28" s="388"/>
      <c r="E28" s="388"/>
      <c r="F28" s="388"/>
      <c r="G28" s="388"/>
      <c r="H28" s="388"/>
      <c r="I28" s="388"/>
      <c r="J28" s="388"/>
      <c r="K28" s="388"/>
      <c r="L28" s="388"/>
      <c r="M28" s="388"/>
      <c r="N28" s="388"/>
      <c r="O28" s="387">
        <f t="shared" si="0"/>
        <v>0</v>
      </c>
      <c r="P28" s="393"/>
    </row>
    <row r="29" spans="2:16" ht="23.25" customHeight="1">
      <c r="B29" s="234" t="s">
        <v>487</v>
      </c>
      <c r="C29" s="386">
        <f t="shared" ref="C29:N29" si="1">SUM(C13:C28)</f>
        <v>40</v>
      </c>
      <c r="D29" s="386">
        <f t="shared" si="1"/>
        <v>40</v>
      </c>
      <c r="E29" s="386">
        <f t="shared" si="1"/>
        <v>40</v>
      </c>
      <c r="F29" s="386">
        <f t="shared" si="1"/>
        <v>40</v>
      </c>
      <c r="G29" s="386">
        <f t="shared" si="1"/>
        <v>40</v>
      </c>
      <c r="H29" s="386">
        <f t="shared" si="1"/>
        <v>40</v>
      </c>
      <c r="I29" s="386">
        <f t="shared" si="1"/>
        <v>40</v>
      </c>
      <c r="J29" s="386">
        <f t="shared" si="1"/>
        <v>40</v>
      </c>
      <c r="K29" s="386">
        <f t="shared" si="1"/>
        <v>40</v>
      </c>
      <c r="L29" s="386">
        <f t="shared" si="1"/>
        <v>40</v>
      </c>
      <c r="M29" s="386">
        <f t="shared" si="1"/>
        <v>10</v>
      </c>
      <c r="N29" s="386">
        <f t="shared" si="1"/>
        <v>10</v>
      </c>
      <c r="O29" s="387">
        <f t="shared" si="0"/>
        <v>420</v>
      </c>
      <c r="P29" s="397"/>
    </row>
    <row r="30" spans="2:16" ht="14.25" customHeight="1">
      <c r="B30" s="398"/>
      <c r="O30" s="345"/>
      <c r="P30" s="389"/>
    </row>
    <row r="31" spans="2:16" ht="26.25" customHeight="1">
      <c r="B31" s="344" t="s">
        <v>488</v>
      </c>
      <c r="O31" s="345"/>
      <c r="P31" s="399"/>
    </row>
    <row r="32" spans="2:16" ht="30.75" customHeight="1">
      <c r="B32" s="255" t="s">
        <v>91</v>
      </c>
      <c r="C32" s="854" t="s">
        <v>92</v>
      </c>
      <c r="D32" s="777"/>
      <c r="E32" s="777"/>
      <c r="F32" s="777"/>
      <c r="G32" s="777"/>
      <c r="H32" s="777"/>
      <c r="I32" s="777"/>
      <c r="J32" s="777"/>
      <c r="K32" s="777"/>
      <c r="L32" s="777"/>
      <c r="M32" s="777"/>
      <c r="N32" s="777"/>
      <c r="O32" s="778"/>
      <c r="P32" s="973" t="s">
        <v>52</v>
      </c>
    </row>
    <row r="33" spans="2:16" ht="188.25" customHeight="1">
      <c r="B33" s="401" t="s">
        <v>666</v>
      </c>
      <c r="C33" s="970" t="s">
        <v>667</v>
      </c>
      <c r="D33" s="971"/>
      <c r="E33" s="971"/>
      <c r="F33" s="971"/>
      <c r="G33" s="971"/>
      <c r="H33" s="971"/>
      <c r="I33" s="971"/>
      <c r="J33" s="971"/>
      <c r="K33" s="971"/>
      <c r="L33" s="971"/>
      <c r="M33" s="971"/>
      <c r="N33" s="971"/>
      <c r="O33" s="972"/>
      <c r="P33" s="974"/>
    </row>
    <row r="34" spans="2:16" ht="188.25" customHeight="1">
      <c r="B34" s="401" t="s">
        <v>668</v>
      </c>
      <c r="C34" s="970" t="s">
        <v>669</v>
      </c>
      <c r="D34" s="971"/>
      <c r="E34" s="971"/>
      <c r="F34" s="971"/>
      <c r="G34" s="971"/>
      <c r="H34" s="971"/>
      <c r="I34" s="971"/>
      <c r="J34" s="971"/>
      <c r="K34" s="971"/>
      <c r="L34" s="971"/>
      <c r="M34" s="971"/>
      <c r="N34" s="971"/>
      <c r="O34" s="972"/>
      <c r="P34" s="975"/>
    </row>
    <row r="35" spans="2:16" ht="188.25" customHeight="1">
      <c r="B35" s="402" t="s">
        <v>670</v>
      </c>
      <c r="C35" s="967" t="s">
        <v>671</v>
      </c>
      <c r="D35" s="968"/>
      <c r="E35" s="968"/>
      <c r="F35" s="968"/>
      <c r="G35" s="968"/>
      <c r="H35" s="968"/>
      <c r="I35" s="968"/>
      <c r="J35" s="968"/>
      <c r="K35" s="968"/>
      <c r="L35" s="968"/>
      <c r="M35" s="968"/>
      <c r="N35" s="968"/>
      <c r="O35" s="969"/>
      <c r="P35" s="385"/>
    </row>
    <row r="40" spans="2:16">
      <c r="B40" s="274" t="s">
        <v>586</v>
      </c>
    </row>
    <row r="42" spans="2:16" ht="41.25" customHeight="1"/>
    <row r="56" ht="42.75" customHeight="1"/>
  </sheetData>
  <sheetProtection formatCells="0" formatRows="0"/>
  <mergeCells count="12">
    <mergeCell ref="C35:O35"/>
    <mergeCell ref="C34:O34"/>
    <mergeCell ref="C33:O33"/>
    <mergeCell ref="C32:O32"/>
    <mergeCell ref="P32:P34"/>
    <mergeCell ref="D4:O4"/>
    <mergeCell ref="B1:O1"/>
    <mergeCell ref="B10:O10"/>
    <mergeCell ref="P10:P20"/>
    <mergeCell ref="C7:O7"/>
    <mergeCell ref="D6:O6"/>
    <mergeCell ref="C5:O5"/>
  </mergeCells>
  <conditionalFormatting sqref="D4">
    <cfRule type="expression" dxfId="59" priority="1" stopIfTrue="1">
      <formula>C4&gt;A4</formula>
    </cfRule>
  </conditionalFormatting>
  <conditionalFormatting sqref="D6">
    <cfRule type="expression" dxfId="58" priority="2" stopIfTrue="1">
      <formula>C6&gt;A6</formula>
    </cfRule>
  </conditionalFormatting>
  <dataValidations count="1">
    <dataValidation type="whole" allowBlank="1" showInputMessage="1" showErrorMessage="1" sqref="C13:N28">
      <formula1>0</formula1>
      <formula2>100000000</formula2>
    </dataValidation>
  </dataValidations>
  <pageMargins left="0.23622047244094491" right="0.23622047244094491" top="0.74803149606299213" bottom="0.74803149606299213" header="0.31496062992125984" footer="0.31496062992125984"/>
  <pageSetup paperSize="9" scale="50" fitToHeight="2"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zoomScale="60" workbookViewId="0">
      <pane xSplit="2" ySplit="4" topLeftCell="C23" activePane="bottomRight" state="frozen"/>
      <selection pane="topRight"/>
      <selection pane="bottomLeft"/>
      <selection pane="bottomRight" activeCell="K23" sqref="K23"/>
    </sheetView>
  </sheetViews>
  <sheetFormatPr defaultRowHeight="14.25"/>
  <cols>
    <col min="1" max="1" width="2" style="403" customWidth="1"/>
    <col min="2" max="2" width="41.5703125" style="403" customWidth="1"/>
    <col min="3" max="6" width="14.7109375" style="404" customWidth="1"/>
    <col min="7" max="14" width="14.7109375" style="405" customWidth="1"/>
    <col min="15" max="15" width="16.85546875" style="406" customWidth="1"/>
    <col min="16" max="16" width="123.5703125" style="403" customWidth="1"/>
    <col min="17" max="16384" width="9.140625" style="403"/>
  </cols>
  <sheetData>
    <row r="1" spans="1:16" ht="36.75" customHeight="1">
      <c r="A1" s="252"/>
      <c r="B1" s="407" t="s">
        <v>80</v>
      </c>
      <c r="C1" s="77"/>
      <c r="D1" s="77"/>
      <c r="E1" s="77"/>
      <c r="F1" s="77"/>
      <c r="G1" s="77"/>
      <c r="H1" s="77"/>
      <c r="I1" s="77"/>
      <c r="J1" s="77"/>
      <c r="K1" s="77"/>
      <c r="L1" s="77"/>
      <c r="M1" s="77"/>
      <c r="N1" s="77"/>
      <c r="O1" s="78"/>
      <c r="P1" s="253" t="s">
        <v>87</v>
      </c>
    </row>
    <row r="2" spans="1:16" ht="20.25" customHeight="1">
      <c r="A2" s="252"/>
      <c r="B2" s="408" t="s">
        <v>489</v>
      </c>
      <c r="C2" s="322">
        <v>1</v>
      </c>
      <c r="D2" s="322">
        <v>2</v>
      </c>
      <c r="E2" s="322">
        <v>3</v>
      </c>
      <c r="F2" s="322">
        <v>4</v>
      </c>
      <c r="G2" s="409">
        <v>5</v>
      </c>
      <c r="H2" s="409">
        <v>6</v>
      </c>
      <c r="I2" s="409">
        <v>7</v>
      </c>
      <c r="J2" s="409">
        <v>8</v>
      </c>
      <c r="K2" s="409">
        <v>9</v>
      </c>
      <c r="L2" s="409">
        <v>10</v>
      </c>
      <c r="M2" s="409">
        <v>11</v>
      </c>
      <c r="N2" s="409">
        <v>12</v>
      </c>
      <c r="O2" s="410" t="s">
        <v>148</v>
      </c>
      <c r="P2" s="150" t="s">
        <v>88</v>
      </c>
    </row>
    <row r="3" spans="1:16" ht="24.75" customHeight="1">
      <c r="A3" s="252"/>
      <c r="B3" s="411" t="s">
        <v>150</v>
      </c>
      <c r="C3" s="412" t="s">
        <v>151</v>
      </c>
      <c r="D3" s="412" t="s">
        <v>152</v>
      </c>
      <c r="E3" s="412" t="s">
        <v>153</v>
      </c>
      <c r="F3" s="412" t="s">
        <v>154</v>
      </c>
      <c r="G3" s="412" t="s">
        <v>155</v>
      </c>
      <c r="H3" s="412" t="s">
        <v>156</v>
      </c>
      <c r="I3" s="412" t="s">
        <v>157</v>
      </c>
      <c r="J3" s="412" t="s">
        <v>158</v>
      </c>
      <c r="K3" s="412" t="s">
        <v>159</v>
      </c>
      <c r="L3" s="412" t="s">
        <v>160</v>
      </c>
      <c r="M3" s="412" t="s">
        <v>161</v>
      </c>
      <c r="N3" s="412" t="s">
        <v>162</v>
      </c>
      <c r="O3" s="413" t="s">
        <v>163</v>
      </c>
      <c r="P3" s="899" t="s">
        <v>53</v>
      </c>
    </row>
    <row r="4" spans="1:16" ht="28.5" customHeight="1">
      <c r="A4" s="252"/>
      <c r="B4" s="282" t="s">
        <v>164</v>
      </c>
      <c r="C4" s="414"/>
      <c r="D4" s="414"/>
      <c r="E4" s="414"/>
      <c r="F4" s="414"/>
      <c r="G4" s="415"/>
      <c r="H4" s="415"/>
      <c r="I4" s="415"/>
      <c r="J4" s="415"/>
      <c r="K4" s="415"/>
      <c r="L4" s="415"/>
      <c r="M4" s="415"/>
      <c r="N4" s="415"/>
      <c r="O4" s="416"/>
      <c r="P4" s="979"/>
    </row>
    <row r="5" spans="1:16" ht="27.75" customHeight="1">
      <c r="A5" s="252"/>
      <c r="B5" s="417" t="s">
        <v>165</v>
      </c>
      <c r="C5" s="418"/>
      <c r="D5" s="419">
        <f t="shared" ref="D5:N5" si="0">C71</f>
        <v>0</v>
      </c>
      <c r="E5" s="419">
        <f t="shared" si="0"/>
        <v>0</v>
      </c>
      <c r="F5" s="419">
        <f t="shared" si="0"/>
        <v>0</v>
      </c>
      <c r="G5" s="419">
        <f t="shared" si="0"/>
        <v>0</v>
      </c>
      <c r="H5" s="419">
        <f t="shared" si="0"/>
        <v>0</v>
      </c>
      <c r="I5" s="419">
        <f t="shared" si="0"/>
        <v>0</v>
      </c>
      <c r="J5" s="419">
        <f t="shared" si="0"/>
        <v>0</v>
      </c>
      <c r="K5" s="419">
        <f t="shared" si="0"/>
        <v>0</v>
      </c>
      <c r="L5" s="419">
        <f t="shared" si="0"/>
        <v>661000</v>
      </c>
      <c r="M5" s="419">
        <f t="shared" si="0"/>
        <v>474000</v>
      </c>
      <c r="N5" s="419">
        <f t="shared" si="0"/>
        <v>387000</v>
      </c>
      <c r="O5" s="420"/>
      <c r="P5" s="633" t="s">
        <v>166</v>
      </c>
    </row>
    <row r="6" spans="1:16" ht="27" customHeight="1">
      <c r="A6" s="252"/>
      <c r="B6" s="421" t="s">
        <v>167</v>
      </c>
      <c r="C6" s="422"/>
      <c r="D6" s="423"/>
      <c r="E6" s="423"/>
      <c r="F6" s="423"/>
      <c r="G6" s="423"/>
      <c r="H6" s="424"/>
      <c r="I6" s="424"/>
      <c r="J6" s="424"/>
      <c r="K6" s="424">
        <v>500000</v>
      </c>
      <c r="L6" s="424">
        <v>500000</v>
      </c>
      <c r="M6" s="424">
        <v>1000000</v>
      </c>
      <c r="N6" s="481">
        <v>1000000</v>
      </c>
      <c r="O6" s="425">
        <f t="shared" ref="O6:O12" si="1">SUM(C6:N6)</f>
        <v>3000000</v>
      </c>
      <c r="P6" s="634"/>
    </row>
    <row r="7" spans="1:16" ht="32.25" customHeight="1">
      <c r="A7" s="252"/>
      <c r="B7" s="426" t="s">
        <v>168</v>
      </c>
      <c r="C7" s="422"/>
      <c r="D7" s="423"/>
      <c r="E7" s="423"/>
      <c r="F7" s="423"/>
      <c r="G7" s="423"/>
      <c r="H7" s="424"/>
      <c r="I7" s="424"/>
      <c r="J7" s="424"/>
      <c r="K7" s="424"/>
      <c r="L7" s="424"/>
      <c r="M7" s="424"/>
      <c r="N7" s="424"/>
      <c r="O7" s="425">
        <f t="shared" si="1"/>
        <v>0</v>
      </c>
      <c r="P7" s="634"/>
    </row>
    <row r="8" spans="1:16" ht="32.25" customHeight="1">
      <c r="A8" s="252"/>
      <c r="B8" s="426" t="s">
        <v>169</v>
      </c>
      <c r="C8" s="422"/>
      <c r="D8" s="423"/>
      <c r="E8" s="423"/>
      <c r="F8" s="423"/>
      <c r="G8" s="423"/>
      <c r="H8" s="424"/>
      <c r="I8" s="424"/>
      <c r="J8" s="424"/>
      <c r="K8" s="424">
        <v>1500000</v>
      </c>
      <c r="L8" s="424"/>
      <c r="M8" s="424"/>
      <c r="N8" s="424"/>
      <c r="O8" s="425">
        <f t="shared" si="1"/>
        <v>1500000</v>
      </c>
      <c r="P8" s="634"/>
    </row>
    <row r="9" spans="1:16" ht="32.25" customHeight="1">
      <c r="A9" s="252"/>
      <c r="B9" s="426" t="s">
        <v>170</v>
      </c>
      <c r="C9" s="422"/>
      <c r="D9" s="423"/>
      <c r="E9" s="423"/>
      <c r="F9" s="423"/>
      <c r="G9" s="423"/>
      <c r="H9" s="424"/>
      <c r="I9" s="424"/>
      <c r="J9" s="424"/>
      <c r="K9" s="424"/>
      <c r="L9" s="424"/>
      <c r="M9" s="424"/>
      <c r="N9" s="424"/>
      <c r="O9" s="425">
        <f t="shared" si="1"/>
        <v>0</v>
      </c>
      <c r="P9" s="634"/>
    </row>
    <row r="10" spans="1:16" ht="32.25" customHeight="1">
      <c r="A10" s="252"/>
      <c r="B10" s="426" t="s">
        <v>587</v>
      </c>
      <c r="C10" s="422"/>
      <c r="D10" s="423"/>
      <c r="E10" s="423"/>
      <c r="F10" s="423"/>
      <c r="G10" s="423"/>
      <c r="H10" s="424"/>
      <c r="I10" s="424"/>
      <c r="J10" s="424"/>
      <c r="K10" s="424">
        <v>333333</v>
      </c>
      <c r="L10" s="424"/>
      <c r="M10" s="424"/>
      <c r="N10" s="424"/>
      <c r="O10" s="425">
        <f t="shared" si="1"/>
        <v>333333</v>
      </c>
      <c r="P10" s="634"/>
    </row>
    <row r="11" spans="1:16" ht="32.25" customHeight="1">
      <c r="A11" s="252"/>
      <c r="B11" s="421" t="s">
        <v>172</v>
      </c>
      <c r="C11" s="427"/>
      <c r="D11" s="428"/>
      <c r="E11" s="428"/>
      <c r="F11" s="428"/>
      <c r="G11" s="428"/>
      <c r="H11" s="428"/>
      <c r="I11" s="428"/>
      <c r="J11" s="428"/>
      <c r="K11" s="428"/>
      <c r="L11" s="428"/>
      <c r="M11" s="428"/>
      <c r="N11" s="428"/>
      <c r="O11" s="429">
        <f t="shared" si="1"/>
        <v>0</v>
      </c>
      <c r="P11" s="634"/>
    </row>
    <row r="12" spans="1:16" ht="32.25" customHeight="1">
      <c r="A12" s="252"/>
      <c r="B12" s="430" t="s">
        <v>173</v>
      </c>
      <c r="C12" s="431">
        <f t="shared" ref="C12:N12" si="2">SUM(C6:C11)</f>
        <v>0</v>
      </c>
      <c r="D12" s="432">
        <f t="shared" si="2"/>
        <v>0</v>
      </c>
      <c r="E12" s="432">
        <f t="shared" si="2"/>
        <v>0</v>
      </c>
      <c r="F12" s="432">
        <f t="shared" si="2"/>
        <v>0</v>
      </c>
      <c r="G12" s="432">
        <f t="shared" si="2"/>
        <v>0</v>
      </c>
      <c r="H12" s="432">
        <f t="shared" si="2"/>
        <v>0</v>
      </c>
      <c r="I12" s="432">
        <f t="shared" si="2"/>
        <v>0</v>
      </c>
      <c r="J12" s="432">
        <f t="shared" si="2"/>
        <v>0</v>
      </c>
      <c r="K12" s="432">
        <f t="shared" si="2"/>
        <v>2333333</v>
      </c>
      <c r="L12" s="432">
        <f t="shared" si="2"/>
        <v>500000</v>
      </c>
      <c r="M12" s="432">
        <f t="shared" si="2"/>
        <v>1000000</v>
      </c>
      <c r="N12" s="432">
        <f t="shared" si="2"/>
        <v>1000000</v>
      </c>
      <c r="O12" s="433">
        <f t="shared" si="1"/>
        <v>4833333</v>
      </c>
      <c r="P12" s="634"/>
    </row>
    <row r="13" spans="1:16" ht="14.25" customHeight="1">
      <c r="A13" s="252"/>
      <c r="B13" s="434"/>
      <c r="C13" s="976"/>
      <c r="D13" s="977"/>
      <c r="E13" s="977"/>
      <c r="F13" s="977"/>
      <c r="G13" s="977"/>
      <c r="H13" s="977"/>
      <c r="I13" s="977"/>
      <c r="J13" s="977"/>
      <c r="K13" s="977"/>
      <c r="L13" s="977"/>
      <c r="M13" s="977"/>
      <c r="N13" s="977"/>
      <c r="O13" s="978"/>
      <c r="P13" s="634"/>
    </row>
    <row r="14" spans="1:16" ht="32.25" customHeight="1">
      <c r="A14" s="252"/>
      <c r="B14" s="284" t="s">
        <v>174</v>
      </c>
      <c r="C14" s="284"/>
      <c r="D14" s="435"/>
      <c r="E14" s="435"/>
      <c r="F14" s="435"/>
      <c r="G14" s="436"/>
      <c r="H14" s="437"/>
      <c r="I14" s="437"/>
      <c r="J14" s="437"/>
      <c r="K14" s="437"/>
      <c r="L14" s="437"/>
      <c r="M14" s="437"/>
      <c r="N14" s="437"/>
      <c r="O14" s="438"/>
      <c r="P14" s="634"/>
    </row>
    <row r="15" spans="1:16" ht="32.25" customHeight="1">
      <c r="A15" s="252"/>
      <c r="B15" s="439" t="s">
        <v>175</v>
      </c>
      <c r="C15" s="440">
        <f t="shared" ref="C15:N15" si="3">SUM(C17,C20,C23,C24,C27,C28,C29,C32,C35,C36,C37,C38,C39,C44)</f>
        <v>0</v>
      </c>
      <c r="D15" s="441">
        <f t="shared" si="3"/>
        <v>0</v>
      </c>
      <c r="E15" s="441">
        <f t="shared" si="3"/>
        <v>0</v>
      </c>
      <c r="F15" s="441">
        <f t="shared" si="3"/>
        <v>0</v>
      </c>
      <c r="G15" s="441">
        <f t="shared" si="3"/>
        <v>0</v>
      </c>
      <c r="H15" s="441">
        <f t="shared" si="3"/>
        <v>0</v>
      </c>
      <c r="I15" s="441">
        <f t="shared" si="3"/>
        <v>0</v>
      </c>
      <c r="J15" s="441">
        <f t="shared" si="3"/>
        <v>0</v>
      </c>
      <c r="K15" s="441">
        <f t="shared" si="3"/>
        <v>772833</v>
      </c>
      <c r="L15" s="441">
        <f t="shared" si="3"/>
        <v>284500</v>
      </c>
      <c r="M15" s="441">
        <f t="shared" si="3"/>
        <v>284500</v>
      </c>
      <c r="N15" s="441">
        <f t="shared" si="3"/>
        <v>284500</v>
      </c>
      <c r="O15" s="442">
        <f>SUM(C15:N15)</f>
        <v>1626333</v>
      </c>
      <c r="P15" s="634"/>
    </row>
    <row r="16" spans="1:16" ht="39" customHeight="1">
      <c r="A16" s="252"/>
      <c r="B16" s="443" t="s">
        <v>176</v>
      </c>
      <c r="C16" s="431">
        <f t="shared" ref="C16:N16" si="4">C15*0.9</f>
        <v>0</v>
      </c>
      <c r="D16" s="432">
        <f t="shared" si="4"/>
        <v>0</v>
      </c>
      <c r="E16" s="432">
        <f t="shared" si="4"/>
        <v>0</v>
      </c>
      <c r="F16" s="432">
        <f t="shared" si="4"/>
        <v>0</v>
      </c>
      <c r="G16" s="432">
        <f t="shared" si="4"/>
        <v>0</v>
      </c>
      <c r="H16" s="432">
        <f t="shared" si="4"/>
        <v>0</v>
      </c>
      <c r="I16" s="432">
        <f t="shared" si="4"/>
        <v>0</v>
      </c>
      <c r="J16" s="432">
        <f t="shared" si="4"/>
        <v>0</v>
      </c>
      <c r="K16" s="432">
        <f t="shared" si="4"/>
        <v>695549.70000000007</v>
      </c>
      <c r="L16" s="432">
        <f t="shared" si="4"/>
        <v>256050</v>
      </c>
      <c r="M16" s="432">
        <f t="shared" si="4"/>
        <v>256050</v>
      </c>
      <c r="N16" s="432">
        <f t="shared" si="4"/>
        <v>256050</v>
      </c>
      <c r="O16" s="433">
        <f t="shared" ref="O16:O46" si="5">SUM(C16:N16)</f>
        <v>1463699.7000000002</v>
      </c>
      <c r="P16" s="634"/>
    </row>
    <row r="17" spans="1:16" ht="48.95" customHeight="1">
      <c r="A17" s="252"/>
      <c r="B17" s="444" t="s">
        <v>177</v>
      </c>
      <c r="C17" s="445">
        <f t="shared" ref="C17:N17" si="6">SUM(C18:C19)</f>
        <v>0</v>
      </c>
      <c r="D17" s="446">
        <f t="shared" si="6"/>
        <v>0</v>
      </c>
      <c r="E17" s="446">
        <f t="shared" si="6"/>
        <v>0</v>
      </c>
      <c r="F17" s="446">
        <f t="shared" si="6"/>
        <v>0</v>
      </c>
      <c r="G17" s="446">
        <f t="shared" si="6"/>
        <v>0</v>
      </c>
      <c r="H17" s="446">
        <f t="shared" si="6"/>
        <v>0</v>
      </c>
      <c r="I17" s="446">
        <f t="shared" si="6"/>
        <v>0</v>
      </c>
      <c r="J17" s="446">
        <f t="shared" si="6"/>
        <v>0</v>
      </c>
      <c r="K17" s="446">
        <f t="shared" si="6"/>
        <v>0</v>
      </c>
      <c r="L17" s="446">
        <f t="shared" si="6"/>
        <v>0</v>
      </c>
      <c r="M17" s="446">
        <f t="shared" si="6"/>
        <v>0</v>
      </c>
      <c r="N17" s="446">
        <f t="shared" si="6"/>
        <v>0</v>
      </c>
      <c r="O17" s="447">
        <f t="shared" si="5"/>
        <v>0</v>
      </c>
      <c r="P17" s="635"/>
    </row>
    <row r="18" spans="1:16" ht="48.95" customHeight="1">
      <c r="A18" s="252"/>
      <c r="B18" s="448" t="s">
        <v>178</v>
      </c>
      <c r="C18" s="422"/>
      <c r="D18" s="423"/>
      <c r="E18" s="423"/>
      <c r="F18" s="423"/>
      <c r="G18" s="423"/>
      <c r="H18" s="423"/>
      <c r="I18" s="423"/>
      <c r="J18" s="423"/>
      <c r="K18" s="423"/>
      <c r="L18" s="423"/>
      <c r="M18" s="423"/>
      <c r="N18" s="423"/>
      <c r="O18" s="449">
        <f t="shared" si="5"/>
        <v>0</v>
      </c>
      <c r="P18" s="400" t="s">
        <v>54</v>
      </c>
    </row>
    <row r="19" spans="1:16" ht="48.95" customHeight="1">
      <c r="A19" s="252"/>
      <c r="B19" s="448" t="s">
        <v>179</v>
      </c>
      <c r="C19" s="422"/>
      <c r="D19" s="423"/>
      <c r="E19" s="423"/>
      <c r="F19" s="423"/>
      <c r="G19" s="423"/>
      <c r="H19" s="423"/>
      <c r="I19" s="423"/>
      <c r="J19" s="423"/>
      <c r="K19" s="423"/>
      <c r="L19" s="423"/>
      <c r="M19" s="423"/>
      <c r="N19" s="423"/>
      <c r="O19" s="449">
        <f t="shared" si="5"/>
        <v>0</v>
      </c>
      <c r="P19" s="400" t="s">
        <v>55</v>
      </c>
    </row>
    <row r="20" spans="1:16" ht="69.75" customHeight="1">
      <c r="A20" s="252"/>
      <c r="B20" s="444" t="s">
        <v>180</v>
      </c>
      <c r="C20" s="422">
        <f t="shared" ref="C20:N20" si="7">SUM(C21:C22)</f>
        <v>0</v>
      </c>
      <c r="D20" s="423">
        <f t="shared" si="7"/>
        <v>0</v>
      </c>
      <c r="E20" s="423">
        <f t="shared" si="7"/>
        <v>0</v>
      </c>
      <c r="F20" s="423">
        <f t="shared" si="7"/>
        <v>0</v>
      </c>
      <c r="G20" s="423">
        <f t="shared" si="7"/>
        <v>0</v>
      </c>
      <c r="H20" s="423">
        <f t="shared" si="7"/>
        <v>0</v>
      </c>
      <c r="I20" s="423">
        <f t="shared" si="7"/>
        <v>0</v>
      </c>
      <c r="J20" s="423">
        <f t="shared" si="7"/>
        <v>0</v>
      </c>
      <c r="K20" s="423">
        <f t="shared" si="7"/>
        <v>129000</v>
      </c>
      <c r="L20" s="423">
        <f t="shared" si="7"/>
        <v>129000</v>
      </c>
      <c r="M20" s="423">
        <f t="shared" si="7"/>
        <v>129000</v>
      </c>
      <c r="N20" s="423">
        <f t="shared" si="7"/>
        <v>129000</v>
      </c>
      <c r="O20" s="449">
        <f t="shared" si="5"/>
        <v>516000</v>
      </c>
      <c r="P20" s="983" t="s">
        <v>56</v>
      </c>
    </row>
    <row r="21" spans="1:16" ht="48.95" customHeight="1">
      <c r="A21" s="252"/>
      <c r="B21" s="605" t="s">
        <v>594</v>
      </c>
      <c r="C21" s="422"/>
      <c r="D21" s="423"/>
      <c r="E21" s="423"/>
      <c r="F21" s="423"/>
      <c r="G21" s="423"/>
      <c r="H21" s="423"/>
      <c r="I21" s="423"/>
      <c r="J21" s="423"/>
      <c r="K21" s="423">
        <v>129000</v>
      </c>
      <c r="L21" s="481">
        <v>129000</v>
      </c>
      <c r="M21" s="481">
        <v>129000</v>
      </c>
      <c r="N21" s="481">
        <v>129000</v>
      </c>
      <c r="O21" s="492">
        <f t="shared" si="5"/>
        <v>516000</v>
      </c>
      <c r="P21" s="983"/>
    </row>
    <row r="22" spans="1:16" ht="48.95" customHeight="1">
      <c r="A22" s="252"/>
      <c r="B22" s="448" t="s">
        <v>182</v>
      </c>
      <c r="C22" s="422"/>
      <c r="D22" s="423"/>
      <c r="E22" s="423"/>
      <c r="F22" s="423"/>
      <c r="G22" s="423"/>
      <c r="H22" s="423"/>
      <c r="I22" s="423"/>
      <c r="J22" s="423"/>
      <c r="K22" s="423"/>
      <c r="L22" s="481"/>
      <c r="M22" s="481"/>
      <c r="N22" s="481"/>
      <c r="O22" s="449">
        <f t="shared" si="5"/>
        <v>0</v>
      </c>
      <c r="P22" s="983"/>
    </row>
    <row r="23" spans="1:16" ht="97.5" customHeight="1">
      <c r="A23" s="252"/>
      <c r="B23" s="444" t="s">
        <v>183</v>
      </c>
      <c r="C23" s="422"/>
      <c r="D23" s="423"/>
      <c r="E23" s="423"/>
      <c r="F23" s="423"/>
      <c r="G23" s="423"/>
      <c r="H23" s="423"/>
      <c r="I23" s="423"/>
      <c r="J23" s="423"/>
      <c r="K23" s="423">
        <v>8333</v>
      </c>
      <c r="L23" s="423"/>
      <c r="M23" s="423"/>
      <c r="N23" s="423"/>
      <c r="O23" s="449">
        <f t="shared" si="5"/>
        <v>8333</v>
      </c>
      <c r="P23" s="983"/>
    </row>
    <row r="24" spans="1:16" ht="48.95" customHeight="1">
      <c r="A24" s="252"/>
      <c r="B24" s="444" t="s">
        <v>184</v>
      </c>
      <c r="C24" s="422">
        <f t="shared" ref="C24:N24" si="8">SUM(C25:C26)</f>
        <v>0</v>
      </c>
      <c r="D24" s="423">
        <f t="shared" si="8"/>
        <v>0</v>
      </c>
      <c r="E24" s="423">
        <f t="shared" si="8"/>
        <v>0</v>
      </c>
      <c r="F24" s="423">
        <f t="shared" si="8"/>
        <v>0</v>
      </c>
      <c r="G24" s="423">
        <f t="shared" si="8"/>
        <v>0</v>
      </c>
      <c r="H24" s="423">
        <f t="shared" si="8"/>
        <v>0</v>
      </c>
      <c r="I24" s="423">
        <f t="shared" si="8"/>
        <v>0</v>
      </c>
      <c r="J24" s="423">
        <f t="shared" si="8"/>
        <v>0</v>
      </c>
      <c r="K24" s="423">
        <f t="shared" si="8"/>
        <v>361000</v>
      </c>
      <c r="L24" s="423">
        <f t="shared" si="8"/>
        <v>0</v>
      </c>
      <c r="M24" s="423">
        <f t="shared" si="8"/>
        <v>0</v>
      </c>
      <c r="N24" s="423">
        <f t="shared" si="8"/>
        <v>0</v>
      </c>
      <c r="O24" s="449">
        <f>SUM(C24:N24)</f>
        <v>361000</v>
      </c>
      <c r="P24" s="400"/>
    </row>
    <row r="25" spans="1:16" ht="48.95" customHeight="1">
      <c r="A25" s="252"/>
      <c r="B25" s="448" t="s">
        <v>185</v>
      </c>
      <c r="C25" s="422"/>
      <c r="D25" s="423"/>
      <c r="E25" s="423"/>
      <c r="F25" s="423"/>
      <c r="G25" s="423"/>
      <c r="H25" s="424"/>
      <c r="I25" s="423"/>
      <c r="J25" s="423"/>
      <c r="K25" s="423">
        <v>361000</v>
      </c>
      <c r="L25" s="423"/>
      <c r="M25" s="423"/>
      <c r="N25" s="423"/>
      <c r="O25" s="449">
        <f t="shared" si="5"/>
        <v>361000</v>
      </c>
      <c r="P25" s="400" t="s">
        <v>57</v>
      </c>
    </row>
    <row r="26" spans="1:16" ht="48.95" customHeight="1">
      <c r="A26" s="252"/>
      <c r="B26" s="448" t="s">
        <v>186</v>
      </c>
      <c r="C26" s="422"/>
      <c r="D26" s="423"/>
      <c r="E26" s="423"/>
      <c r="F26" s="423"/>
      <c r="G26" s="423"/>
      <c r="H26" s="423"/>
      <c r="I26" s="424"/>
      <c r="J26" s="423"/>
      <c r="K26" s="423"/>
      <c r="L26" s="423"/>
      <c r="M26" s="423"/>
      <c r="N26" s="423"/>
      <c r="O26" s="449">
        <f t="shared" si="5"/>
        <v>0</v>
      </c>
      <c r="P26" s="400" t="s">
        <v>58</v>
      </c>
    </row>
    <row r="27" spans="1:16" ht="69.75" customHeight="1">
      <c r="A27" s="252"/>
      <c r="B27" s="444" t="s">
        <v>187</v>
      </c>
      <c r="C27" s="422"/>
      <c r="D27" s="423"/>
      <c r="E27" s="423"/>
      <c r="F27" s="423"/>
      <c r="G27" s="423"/>
      <c r="H27" s="423"/>
      <c r="I27" s="424"/>
      <c r="J27" s="423"/>
      <c r="K27" s="423"/>
      <c r="L27" s="423"/>
      <c r="M27" s="423"/>
      <c r="N27" s="423"/>
      <c r="O27" s="449">
        <f t="shared" si="5"/>
        <v>0</v>
      </c>
      <c r="P27" s="400"/>
    </row>
    <row r="28" spans="1:16" ht="78.75" customHeight="1">
      <c r="A28" s="252"/>
      <c r="B28" s="444" t="s">
        <v>188</v>
      </c>
      <c r="C28" s="422"/>
      <c r="D28" s="423"/>
      <c r="E28" s="423"/>
      <c r="F28" s="423"/>
      <c r="G28" s="423"/>
      <c r="H28" s="423"/>
      <c r="I28" s="423"/>
      <c r="J28" s="423"/>
      <c r="K28" s="423">
        <v>100000</v>
      </c>
      <c r="L28" s="481">
        <v>100000</v>
      </c>
      <c r="M28" s="481">
        <v>100000</v>
      </c>
      <c r="N28" s="481">
        <v>100000</v>
      </c>
      <c r="O28" s="492">
        <f t="shared" si="5"/>
        <v>400000</v>
      </c>
      <c r="P28" s="400"/>
    </row>
    <row r="29" spans="1:16" ht="48.95" customHeight="1">
      <c r="A29" s="252"/>
      <c r="B29" s="450" t="s">
        <v>189</v>
      </c>
      <c r="C29" s="422">
        <f t="shared" ref="C29:N29" si="9">SUM(C30:C31)</f>
        <v>0</v>
      </c>
      <c r="D29" s="423">
        <f t="shared" si="9"/>
        <v>0</v>
      </c>
      <c r="E29" s="423">
        <f t="shared" si="9"/>
        <v>0</v>
      </c>
      <c r="F29" s="423">
        <f t="shared" si="9"/>
        <v>0</v>
      </c>
      <c r="G29" s="423">
        <f t="shared" si="9"/>
        <v>0</v>
      </c>
      <c r="H29" s="423">
        <f t="shared" si="9"/>
        <v>0</v>
      </c>
      <c r="I29" s="423">
        <f t="shared" si="9"/>
        <v>0</v>
      </c>
      <c r="J29" s="423">
        <f t="shared" si="9"/>
        <v>0</v>
      </c>
      <c r="K29" s="423">
        <f t="shared" si="9"/>
        <v>119000</v>
      </c>
      <c r="L29" s="423">
        <f t="shared" si="9"/>
        <v>0</v>
      </c>
      <c r="M29" s="423">
        <f t="shared" si="9"/>
        <v>0</v>
      </c>
      <c r="N29" s="423">
        <f t="shared" si="9"/>
        <v>0</v>
      </c>
      <c r="O29" s="449">
        <f t="shared" si="5"/>
        <v>119000</v>
      </c>
      <c r="P29" s="983" t="s">
        <v>59</v>
      </c>
    </row>
    <row r="30" spans="1:16" ht="48.95" customHeight="1">
      <c r="A30" s="252"/>
      <c r="B30" s="448" t="s">
        <v>190</v>
      </c>
      <c r="C30" s="422"/>
      <c r="D30" s="423"/>
      <c r="E30" s="423"/>
      <c r="F30" s="423"/>
      <c r="G30" s="423"/>
      <c r="H30" s="423"/>
      <c r="I30" s="423"/>
      <c r="J30" s="423"/>
      <c r="K30" s="423"/>
      <c r="L30" s="423"/>
      <c r="M30" s="423"/>
      <c r="N30" s="423"/>
      <c r="O30" s="449">
        <f t="shared" si="5"/>
        <v>0</v>
      </c>
      <c r="P30" s="983"/>
    </row>
    <row r="31" spans="1:16" ht="48.95" customHeight="1">
      <c r="A31" s="252"/>
      <c r="B31" s="448" t="s">
        <v>191</v>
      </c>
      <c r="C31" s="422"/>
      <c r="D31" s="423"/>
      <c r="E31" s="423"/>
      <c r="F31" s="423"/>
      <c r="G31" s="423"/>
      <c r="H31" s="423"/>
      <c r="I31" s="423"/>
      <c r="J31" s="423"/>
      <c r="K31" s="423">
        <v>119000</v>
      </c>
      <c r="L31" s="423"/>
      <c r="M31" s="423"/>
      <c r="N31" s="423"/>
      <c r="O31" s="449">
        <f t="shared" si="5"/>
        <v>119000</v>
      </c>
      <c r="P31" s="983"/>
    </row>
    <row r="32" spans="1:16" ht="48.95" customHeight="1">
      <c r="A32" s="252"/>
      <c r="B32" s="450" t="s">
        <v>192</v>
      </c>
      <c r="C32" s="422">
        <f t="shared" ref="C32:N32" si="10">SUM(C33:C34)</f>
        <v>0</v>
      </c>
      <c r="D32" s="423">
        <f t="shared" si="10"/>
        <v>0</v>
      </c>
      <c r="E32" s="423">
        <f t="shared" si="10"/>
        <v>0</v>
      </c>
      <c r="F32" s="423">
        <f t="shared" si="10"/>
        <v>0</v>
      </c>
      <c r="G32" s="423">
        <f t="shared" si="10"/>
        <v>0</v>
      </c>
      <c r="H32" s="423">
        <f t="shared" si="10"/>
        <v>0</v>
      </c>
      <c r="I32" s="423">
        <f t="shared" si="10"/>
        <v>0</v>
      </c>
      <c r="J32" s="423">
        <f t="shared" si="10"/>
        <v>0</v>
      </c>
      <c r="K32" s="423">
        <f t="shared" si="10"/>
        <v>0</v>
      </c>
      <c r="L32" s="423">
        <f t="shared" si="10"/>
        <v>0</v>
      </c>
      <c r="M32" s="423">
        <f t="shared" si="10"/>
        <v>0</v>
      </c>
      <c r="N32" s="423">
        <f t="shared" si="10"/>
        <v>0</v>
      </c>
      <c r="O32" s="449">
        <f t="shared" si="5"/>
        <v>0</v>
      </c>
      <c r="P32" s="400" t="s">
        <v>60</v>
      </c>
    </row>
    <row r="33" spans="1:16" ht="48.95" customHeight="1">
      <c r="A33" s="252"/>
      <c r="B33" s="448" t="s">
        <v>193</v>
      </c>
      <c r="C33" s="422"/>
      <c r="D33" s="423"/>
      <c r="E33" s="423"/>
      <c r="F33" s="423"/>
      <c r="G33" s="423"/>
      <c r="H33" s="423"/>
      <c r="I33" s="423"/>
      <c r="J33" s="423"/>
      <c r="K33" s="423"/>
      <c r="L33" s="423"/>
      <c r="M33" s="423"/>
      <c r="N33" s="423"/>
      <c r="O33" s="449">
        <f t="shared" si="5"/>
        <v>0</v>
      </c>
      <c r="P33" s="400"/>
    </row>
    <row r="34" spans="1:16" ht="48.95" customHeight="1">
      <c r="A34" s="252"/>
      <c r="B34" s="448" t="s">
        <v>194</v>
      </c>
      <c r="C34" s="422"/>
      <c r="D34" s="423"/>
      <c r="E34" s="423"/>
      <c r="F34" s="423"/>
      <c r="G34" s="423"/>
      <c r="H34" s="423"/>
      <c r="I34" s="423"/>
      <c r="J34" s="423"/>
      <c r="K34" s="423"/>
      <c r="L34" s="423"/>
      <c r="M34" s="423"/>
      <c r="N34" s="423"/>
      <c r="O34" s="449">
        <f t="shared" si="5"/>
        <v>0</v>
      </c>
      <c r="P34" s="400"/>
    </row>
    <row r="35" spans="1:16" ht="123.75" customHeight="1">
      <c r="A35" s="252"/>
      <c r="B35" s="444" t="s">
        <v>195</v>
      </c>
      <c r="C35" s="422"/>
      <c r="D35" s="423"/>
      <c r="E35" s="423"/>
      <c r="F35" s="423"/>
      <c r="G35" s="423"/>
      <c r="H35" s="423"/>
      <c r="I35" s="423"/>
      <c r="J35" s="423"/>
      <c r="K35" s="423">
        <v>40000</v>
      </c>
      <c r="L35" s="481">
        <v>40000</v>
      </c>
      <c r="M35" s="481">
        <v>40000</v>
      </c>
      <c r="N35" s="481">
        <v>40000</v>
      </c>
      <c r="O35" s="492">
        <f t="shared" si="5"/>
        <v>160000</v>
      </c>
      <c r="P35" s="400" t="s">
        <v>61</v>
      </c>
    </row>
    <row r="36" spans="1:16" ht="69" customHeight="1">
      <c r="A36" s="252"/>
      <c r="B36" s="444" t="s">
        <v>196</v>
      </c>
      <c r="C36" s="422"/>
      <c r="D36" s="423"/>
      <c r="E36" s="423"/>
      <c r="F36" s="423"/>
      <c r="G36" s="423"/>
      <c r="H36" s="423"/>
      <c r="I36" s="423"/>
      <c r="J36" s="423"/>
      <c r="K36" s="423"/>
      <c r="L36" s="423"/>
      <c r="M36" s="423"/>
      <c r="N36" s="423"/>
      <c r="O36" s="492">
        <f t="shared" si="5"/>
        <v>0</v>
      </c>
      <c r="P36" s="400" t="s">
        <v>62</v>
      </c>
    </row>
    <row r="37" spans="1:16" ht="82.5" customHeight="1">
      <c r="A37" s="252"/>
      <c r="B37" s="444" t="s">
        <v>197</v>
      </c>
      <c r="C37" s="422"/>
      <c r="D37" s="423"/>
      <c r="E37" s="423"/>
      <c r="F37" s="423"/>
      <c r="G37" s="423"/>
      <c r="H37" s="423"/>
      <c r="I37" s="423"/>
      <c r="J37" s="423"/>
      <c r="K37" s="423"/>
      <c r="L37" s="423"/>
      <c r="M37" s="423"/>
      <c r="N37" s="423"/>
      <c r="O37" s="492">
        <f t="shared" si="5"/>
        <v>0</v>
      </c>
      <c r="P37" s="400" t="s">
        <v>63</v>
      </c>
    </row>
    <row r="38" spans="1:16" ht="62.25" customHeight="1">
      <c r="A38" s="252"/>
      <c r="B38" s="444" t="s">
        <v>198</v>
      </c>
      <c r="C38" s="422"/>
      <c r="D38" s="423"/>
      <c r="E38" s="423"/>
      <c r="F38" s="423"/>
      <c r="G38" s="423"/>
      <c r="H38" s="423"/>
      <c r="I38" s="423"/>
      <c r="J38" s="423"/>
      <c r="K38" s="423"/>
      <c r="L38" s="423"/>
      <c r="M38" s="423"/>
      <c r="N38" s="423"/>
      <c r="O38" s="449">
        <f t="shared" si="5"/>
        <v>0</v>
      </c>
      <c r="P38" s="400" t="s">
        <v>64</v>
      </c>
    </row>
    <row r="39" spans="1:16" ht="67.5" customHeight="1">
      <c r="A39" s="252"/>
      <c r="B39" s="444" t="s">
        <v>199</v>
      </c>
      <c r="C39" s="422">
        <f t="shared" ref="C39:N39" si="11">SUM(C40:C43)</f>
        <v>0</v>
      </c>
      <c r="D39" s="423">
        <f t="shared" si="11"/>
        <v>0</v>
      </c>
      <c r="E39" s="423">
        <f t="shared" si="11"/>
        <v>0</v>
      </c>
      <c r="F39" s="423">
        <f t="shared" si="11"/>
        <v>0</v>
      </c>
      <c r="G39" s="423">
        <f t="shared" si="11"/>
        <v>0</v>
      </c>
      <c r="H39" s="423">
        <f t="shared" si="11"/>
        <v>0</v>
      </c>
      <c r="I39" s="423">
        <f t="shared" si="11"/>
        <v>0</v>
      </c>
      <c r="J39" s="423">
        <f t="shared" si="11"/>
        <v>0</v>
      </c>
      <c r="K39" s="423">
        <f t="shared" si="11"/>
        <v>15500</v>
      </c>
      <c r="L39" s="423">
        <f t="shared" si="11"/>
        <v>15500</v>
      </c>
      <c r="M39" s="423">
        <f t="shared" si="11"/>
        <v>15500</v>
      </c>
      <c r="N39" s="423">
        <f t="shared" si="11"/>
        <v>15500</v>
      </c>
      <c r="O39" s="492">
        <f t="shared" si="5"/>
        <v>62000</v>
      </c>
      <c r="P39" s="400"/>
    </row>
    <row r="40" spans="1:16" ht="48.95" customHeight="1">
      <c r="A40" s="252"/>
      <c r="B40" s="448" t="s">
        <v>200</v>
      </c>
      <c r="C40" s="422"/>
      <c r="D40" s="423"/>
      <c r="E40" s="423"/>
      <c r="F40" s="423"/>
      <c r="G40" s="423"/>
      <c r="H40" s="423"/>
      <c r="I40" s="423"/>
      <c r="J40" s="423"/>
      <c r="K40" s="423"/>
      <c r="L40" s="423"/>
      <c r="M40" s="423"/>
      <c r="N40" s="423"/>
      <c r="O40" s="449">
        <f t="shared" si="5"/>
        <v>0</v>
      </c>
      <c r="P40" s="400" t="s">
        <v>65</v>
      </c>
    </row>
    <row r="41" spans="1:16" ht="48.95" customHeight="1">
      <c r="A41" s="252"/>
      <c r="B41" s="448" t="s">
        <v>201</v>
      </c>
      <c r="C41" s="422"/>
      <c r="D41" s="423"/>
      <c r="E41" s="423"/>
      <c r="F41" s="423"/>
      <c r="G41" s="423"/>
      <c r="H41" s="423"/>
      <c r="I41" s="423"/>
      <c r="J41" s="423"/>
      <c r="K41" s="423"/>
      <c r="L41" s="481"/>
      <c r="M41" s="481"/>
      <c r="N41" s="481"/>
      <c r="O41" s="492">
        <f t="shared" si="5"/>
        <v>0</v>
      </c>
      <c r="P41" s="400" t="s">
        <v>66</v>
      </c>
    </row>
    <row r="42" spans="1:16" ht="48.95" customHeight="1">
      <c r="A42" s="252"/>
      <c r="B42" s="605" t="s">
        <v>590</v>
      </c>
      <c r="C42" s="422"/>
      <c r="D42" s="423"/>
      <c r="E42" s="423"/>
      <c r="F42" s="423"/>
      <c r="G42" s="423"/>
      <c r="H42" s="423"/>
      <c r="I42" s="423"/>
      <c r="J42" s="423"/>
      <c r="K42" s="423">
        <v>8000</v>
      </c>
      <c r="L42" s="481">
        <v>8000</v>
      </c>
      <c r="M42" s="481">
        <v>8000</v>
      </c>
      <c r="N42" s="481">
        <v>8000</v>
      </c>
      <c r="O42" s="492">
        <f t="shared" si="5"/>
        <v>32000</v>
      </c>
      <c r="P42" s="400" t="s">
        <v>67</v>
      </c>
    </row>
    <row r="43" spans="1:16" ht="48.95" customHeight="1">
      <c r="A43" s="252"/>
      <c r="B43" s="605" t="s">
        <v>591</v>
      </c>
      <c r="C43" s="422"/>
      <c r="D43" s="423"/>
      <c r="E43" s="423"/>
      <c r="F43" s="423"/>
      <c r="G43" s="423"/>
      <c r="H43" s="423"/>
      <c r="I43" s="423"/>
      <c r="J43" s="423"/>
      <c r="K43" s="481">
        <v>7500</v>
      </c>
      <c r="L43" s="481">
        <v>7500</v>
      </c>
      <c r="M43" s="481">
        <v>7500</v>
      </c>
      <c r="N43" s="481">
        <v>7500</v>
      </c>
      <c r="O43" s="492">
        <f t="shared" si="5"/>
        <v>30000</v>
      </c>
      <c r="P43" s="400" t="s">
        <v>68</v>
      </c>
    </row>
    <row r="44" spans="1:16" ht="48.95" customHeight="1">
      <c r="A44" s="252"/>
      <c r="B44" s="444" t="s">
        <v>204</v>
      </c>
      <c r="C44" s="422"/>
      <c r="D44" s="423"/>
      <c r="E44" s="423"/>
      <c r="F44" s="423"/>
      <c r="G44" s="423"/>
      <c r="H44" s="423"/>
      <c r="I44" s="423"/>
      <c r="J44" s="423"/>
      <c r="K44" s="423"/>
      <c r="L44" s="423"/>
      <c r="M44" s="423"/>
      <c r="N44" s="423"/>
      <c r="O44" s="492">
        <f t="shared" si="5"/>
        <v>0</v>
      </c>
      <c r="P44" s="451"/>
    </row>
    <row r="45" spans="1:16" ht="27" customHeight="1">
      <c r="A45" s="252"/>
      <c r="B45" s="452" t="s">
        <v>205</v>
      </c>
      <c r="C45" s="431">
        <f t="shared" ref="C45:N45" si="12">SUM(C46:C67)</f>
        <v>0</v>
      </c>
      <c r="D45" s="432">
        <f t="shared" si="12"/>
        <v>0</v>
      </c>
      <c r="E45" s="432">
        <f t="shared" si="12"/>
        <v>0</v>
      </c>
      <c r="F45" s="432">
        <f t="shared" si="12"/>
        <v>0</v>
      </c>
      <c r="G45" s="432">
        <f t="shared" si="12"/>
        <v>0</v>
      </c>
      <c r="H45" s="453">
        <f t="shared" si="12"/>
        <v>0</v>
      </c>
      <c r="I45" s="453">
        <f t="shared" si="12"/>
        <v>0</v>
      </c>
      <c r="J45" s="453">
        <f t="shared" si="12"/>
        <v>0</v>
      </c>
      <c r="K45" s="453">
        <f t="shared" si="12"/>
        <v>899500</v>
      </c>
      <c r="L45" s="453">
        <f t="shared" si="12"/>
        <v>402500</v>
      </c>
      <c r="M45" s="453">
        <f t="shared" si="12"/>
        <v>802500</v>
      </c>
      <c r="N45" s="453">
        <f t="shared" si="12"/>
        <v>802500</v>
      </c>
      <c r="O45" s="433">
        <f t="shared" si="5"/>
        <v>2907000</v>
      </c>
      <c r="P45" s="899" t="s">
        <v>69</v>
      </c>
    </row>
    <row r="46" spans="1:16" ht="26.25" customHeight="1">
      <c r="A46" s="252"/>
      <c r="B46" s="454" t="s">
        <v>206</v>
      </c>
      <c r="C46" s="445"/>
      <c r="D46" s="446"/>
      <c r="E46" s="446"/>
      <c r="F46" s="446"/>
      <c r="G46" s="446"/>
      <c r="H46" s="446"/>
      <c r="I46" s="446"/>
      <c r="J46" s="446"/>
      <c r="K46" s="446"/>
      <c r="L46" s="446"/>
      <c r="M46" s="446"/>
      <c r="N46" s="446"/>
      <c r="O46" s="447">
        <f t="shared" si="5"/>
        <v>0</v>
      </c>
      <c r="P46" s="900"/>
    </row>
    <row r="47" spans="1:16" ht="22.5" customHeight="1">
      <c r="A47" s="252"/>
      <c r="B47" s="455" t="s">
        <v>207</v>
      </c>
      <c r="C47" s="445"/>
      <c r="D47" s="446"/>
      <c r="E47" s="446"/>
      <c r="F47" s="446"/>
      <c r="G47" s="446"/>
      <c r="H47" s="446"/>
      <c r="I47" s="446"/>
      <c r="J47" s="446"/>
      <c r="K47" s="446"/>
      <c r="L47" s="446"/>
      <c r="M47" s="446"/>
      <c r="N47" s="446"/>
      <c r="O47" s="449">
        <f t="shared" ref="O47:O70" si="13">SUM(C47:N47)</f>
        <v>0</v>
      </c>
      <c r="P47" s="900"/>
    </row>
    <row r="48" spans="1:16" ht="35.25" customHeight="1">
      <c r="A48" s="252"/>
      <c r="B48" s="455" t="s">
        <v>208</v>
      </c>
      <c r="C48" s="445"/>
      <c r="D48" s="446"/>
      <c r="E48" s="446"/>
      <c r="F48" s="446"/>
      <c r="G48" s="446"/>
      <c r="H48" s="446"/>
      <c r="I48" s="446"/>
      <c r="J48" s="446"/>
      <c r="K48" s="446"/>
      <c r="L48" s="446"/>
      <c r="M48" s="446"/>
      <c r="N48" s="446"/>
      <c r="O48" s="449">
        <f t="shared" si="13"/>
        <v>0</v>
      </c>
      <c r="P48" s="900"/>
    </row>
    <row r="49" spans="1:16" ht="36" customHeight="1">
      <c r="A49" s="252"/>
      <c r="B49" s="455" t="s">
        <v>209</v>
      </c>
      <c r="C49" s="445"/>
      <c r="D49" s="446"/>
      <c r="E49" s="446"/>
      <c r="F49" s="446"/>
      <c r="G49" s="446"/>
      <c r="H49" s="446"/>
      <c r="I49" s="446"/>
      <c r="J49" s="446"/>
      <c r="K49" s="446"/>
      <c r="L49" s="446"/>
      <c r="M49" s="446"/>
      <c r="N49" s="446"/>
      <c r="O49" s="449">
        <f t="shared" si="13"/>
        <v>0</v>
      </c>
      <c r="P49" s="900"/>
    </row>
    <row r="50" spans="1:16" ht="35.25" customHeight="1">
      <c r="A50" s="252"/>
      <c r="B50" s="455" t="s">
        <v>210</v>
      </c>
      <c r="C50" s="445"/>
      <c r="D50" s="446"/>
      <c r="E50" s="446"/>
      <c r="F50" s="446"/>
      <c r="G50" s="446"/>
      <c r="H50" s="446"/>
      <c r="I50" s="446"/>
      <c r="J50" s="446"/>
      <c r="K50" s="446"/>
      <c r="L50" s="446"/>
      <c r="M50" s="446"/>
      <c r="N50" s="446"/>
      <c r="O50" s="449">
        <f t="shared" si="13"/>
        <v>0</v>
      </c>
      <c r="P50" s="900"/>
    </row>
    <row r="51" spans="1:16" ht="22.5" customHeight="1">
      <c r="A51" s="252"/>
      <c r="B51" s="455" t="s">
        <v>211</v>
      </c>
      <c r="C51" s="445"/>
      <c r="D51" s="446"/>
      <c r="E51" s="446"/>
      <c r="F51" s="446"/>
      <c r="G51" s="446"/>
      <c r="H51" s="446"/>
      <c r="I51" s="446"/>
      <c r="J51" s="446"/>
      <c r="K51" s="446"/>
      <c r="L51" s="446"/>
      <c r="M51" s="446"/>
      <c r="N51" s="446"/>
      <c r="O51" s="449">
        <f t="shared" si="13"/>
        <v>0</v>
      </c>
      <c r="P51" s="900"/>
    </row>
    <row r="52" spans="1:16" ht="22.5" customHeight="1">
      <c r="A52" s="252"/>
      <c r="B52" s="455" t="s">
        <v>212</v>
      </c>
      <c r="C52" s="445"/>
      <c r="D52" s="446"/>
      <c r="E52" s="446"/>
      <c r="F52" s="446"/>
      <c r="G52" s="446"/>
      <c r="H52" s="446"/>
      <c r="I52" s="446"/>
      <c r="J52" s="446"/>
      <c r="K52" s="446"/>
      <c r="L52" s="446"/>
      <c r="M52" s="446"/>
      <c r="N52" s="446"/>
      <c r="O52" s="449">
        <f t="shared" si="13"/>
        <v>0</v>
      </c>
      <c r="P52" s="900"/>
    </row>
    <row r="53" spans="1:16" ht="37.5" customHeight="1">
      <c r="A53" s="252"/>
      <c r="B53" s="455" t="s">
        <v>213</v>
      </c>
      <c r="C53" s="445"/>
      <c r="D53" s="446"/>
      <c r="E53" s="446"/>
      <c r="F53" s="446"/>
      <c r="G53" s="446"/>
      <c r="H53" s="446"/>
      <c r="I53" s="446"/>
      <c r="J53" s="446"/>
      <c r="K53" s="446"/>
      <c r="L53" s="446"/>
      <c r="M53" s="446"/>
      <c r="N53" s="446"/>
      <c r="O53" s="449">
        <f t="shared" si="13"/>
        <v>0</v>
      </c>
      <c r="P53" s="900"/>
    </row>
    <row r="54" spans="1:16" ht="50.25" customHeight="1">
      <c r="A54" s="252"/>
      <c r="B54" s="455" t="s">
        <v>214</v>
      </c>
      <c r="C54" s="445"/>
      <c r="D54" s="446"/>
      <c r="E54" s="446"/>
      <c r="F54" s="446"/>
      <c r="G54" s="446"/>
      <c r="H54" s="446"/>
      <c r="I54" s="446"/>
      <c r="J54" s="446"/>
      <c r="K54" s="446"/>
      <c r="L54" s="446">
        <v>3000</v>
      </c>
      <c r="M54" s="446">
        <v>3000</v>
      </c>
      <c r="N54" s="446">
        <v>3000</v>
      </c>
      <c r="O54" s="449">
        <f t="shared" si="13"/>
        <v>9000</v>
      </c>
      <c r="P54" s="900"/>
    </row>
    <row r="55" spans="1:16" ht="37.5" customHeight="1">
      <c r="A55" s="252"/>
      <c r="B55" s="455" t="s">
        <v>215</v>
      </c>
      <c r="C55" s="445"/>
      <c r="D55" s="446"/>
      <c r="E55" s="446"/>
      <c r="F55" s="446"/>
      <c r="G55" s="446"/>
      <c r="H55" s="446"/>
      <c r="I55" s="446"/>
      <c r="J55" s="446"/>
      <c r="K55" s="446"/>
      <c r="L55" s="446"/>
      <c r="M55" s="446"/>
      <c r="N55" s="446"/>
      <c r="O55" s="449">
        <f t="shared" si="13"/>
        <v>0</v>
      </c>
      <c r="P55" s="900"/>
    </row>
    <row r="56" spans="1:16" ht="38.25" customHeight="1">
      <c r="A56" s="252"/>
      <c r="B56" s="455" t="s">
        <v>216</v>
      </c>
      <c r="C56" s="445"/>
      <c r="D56" s="446"/>
      <c r="E56" s="446"/>
      <c r="F56" s="446"/>
      <c r="G56" s="446"/>
      <c r="H56" s="446"/>
      <c r="I56" s="446"/>
      <c r="J56" s="446"/>
      <c r="K56" s="446"/>
      <c r="L56" s="446"/>
      <c r="M56" s="446"/>
      <c r="N56" s="446"/>
      <c r="O56" s="449">
        <f t="shared" si="13"/>
        <v>0</v>
      </c>
      <c r="P56" s="900"/>
    </row>
    <row r="57" spans="1:16" ht="38.25" customHeight="1">
      <c r="A57" s="252"/>
      <c r="B57" s="455" t="s">
        <v>217</v>
      </c>
      <c r="C57" s="445"/>
      <c r="D57" s="446"/>
      <c r="E57" s="446"/>
      <c r="F57" s="446"/>
      <c r="G57" s="446"/>
      <c r="H57" s="446"/>
      <c r="I57" s="446"/>
      <c r="J57" s="446"/>
      <c r="K57" s="446"/>
      <c r="L57" s="446"/>
      <c r="M57" s="446"/>
      <c r="N57" s="446"/>
      <c r="O57" s="449">
        <f t="shared" si="13"/>
        <v>0</v>
      </c>
      <c r="P57" s="900"/>
    </row>
    <row r="58" spans="1:16" ht="57.75" customHeight="1">
      <c r="A58" s="252"/>
      <c r="B58" s="603" t="s">
        <v>592</v>
      </c>
      <c r="C58" s="445"/>
      <c r="D58" s="446"/>
      <c r="E58" s="446"/>
      <c r="F58" s="446"/>
      <c r="G58" s="446"/>
      <c r="H58" s="446"/>
      <c r="I58" s="446"/>
      <c r="J58" s="446"/>
      <c r="K58" s="446">
        <v>67500</v>
      </c>
      <c r="L58" s="446">
        <v>67500</v>
      </c>
      <c r="M58" s="446">
        <v>67500</v>
      </c>
      <c r="N58" s="446">
        <v>67500</v>
      </c>
      <c r="O58" s="449">
        <f t="shared" si="13"/>
        <v>270000</v>
      </c>
      <c r="P58" s="900"/>
    </row>
    <row r="59" spans="1:16" ht="22.5" customHeight="1">
      <c r="A59" s="252"/>
      <c r="B59" s="455" t="s">
        <v>218</v>
      </c>
      <c r="C59" s="445"/>
      <c r="D59" s="446"/>
      <c r="E59" s="446"/>
      <c r="F59" s="446"/>
      <c r="G59" s="446"/>
      <c r="H59" s="446"/>
      <c r="I59" s="446"/>
      <c r="J59" s="446"/>
      <c r="K59" s="446">
        <v>32000</v>
      </c>
      <c r="L59" s="446">
        <v>32000</v>
      </c>
      <c r="M59" s="446">
        <v>32000</v>
      </c>
      <c r="N59" s="446">
        <v>32000</v>
      </c>
      <c r="O59" s="449">
        <f t="shared" si="13"/>
        <v>128000</v>
      </c>
      <c r="P59" s="900"/>
    </row>
    <row r="60" spans="1:16" ht="46.5" customHeight="1">
      <c r="A60" s="252"/>
      <c r="B60" s="455" t="s">
        <v>219</v>
      </c>
      <c r="C60" s="445"/>
      <c r="D60" s="446"/>
      <c r="E60" s="446"/>
      <c r="F60" s="446"/>
      <c r="G60" s="446"/>
      <c r="H60" s="446"/>
      <c r="I60" s="446"/>
      <c r="J60" s="446"/>
      <c r="K60" s="446"/>
      <c r="L60" s="446"/>
      <c r="M60" s="446"/>
      <c r="N60" s="446"/>
      <c r="O60" s="449">
        <f t="shared" si="13"/>
        <v>0</v>
      </c>
      <c r="P60" s="900"/>
    </row>
    <row r="61" spans="1:16" ht="22.5" customHeight="1">
      <c r="A61" s="252"/>
      <c r="B61" s="455" t="s">
        <v>220</v>
      </c>
      <c r="C61" s="445"/>
      <c r="D61" s="446"/>
      <c r="E61" s="446"/>
      <c r="F61" s="446"/>
      <c r="G61" s="446"/>
      <c r="H61" s="446"/>
      <c r="I61" s="446"/>
      <c r="J61" s="446"/>
      <c r="K61" s="446"/>
      <c r="L61" s="446"/>
      <c r="M61" s="446"/>
      <c r="N61" s="446"/>
      <c r="O61" s="449">
        <f t="shared" si="13"/>
        <v>0</v>
      </c>
      <c r="P61" s="900"/>
    </row>
    <row r="62" spans="1:16" ht="32.25" customHeight="1">
      <c r="A62" s="252"/>
      <c r="B62" s="456" t="s">
        <v>221</v>
      </c>
      <c r="C62" s="445"/>
      <c r="D62" s="446"/>
      <c r="E62" s="446"/>
      <c r="F62" s="446"/>
      <c r="G62" s="446"/>
      <c r="H62" s="446"/>
      <c r="I62" s="446"/>
      <c r="J62" s="446"/>
      <c r="K62" s="446">
        <v>800000</v>
      </c>
      <c r="L62" s="446">
        <v>300000</v>
      </c>
      <c r="M62" s="446">
        <v>700000</v>
      </c>
      <c r="N62" s="446">
        <v>700000</v>
      </c>
      <c r="O62" s="449">
        <f t="shared" si="13"/>
        <v>2500000</v>
      </c>
      <c r="P62" s="400"/>
    </row>
    <row r="63" spans="1:16" ht="22.5" customHeight="1">
      <c r="A63" s="252"/>
      <c r="B63" s="457"/>
      <c r="C63" s="422"/>
      <c r="D63" s="423"/>
      <c r="E63" s="423"/>
      <c r="F63" s="423"/>
      <c r="G63" s="423"/>
      <c r="H63" s="423"/>
      <c r="I63" s="423"/>
      <c r="J63" s="423"/>
      <c r="K63" s="423"/>
      <c r="L63" s="423"/>
      <c r="M63" s="423"/>
      <c r="N63" s="423"/>
      <c r="O63" s="449">
        <f t="shared" si="13"/>
        <v>0</v>
      </c>
      <c r="P63" s="400"/>
    </row>
    <row r="64" spans="1:16" ht="27" customHeight="1">
      <c r="A64" s="252"/>
      <c r="B64" s="457"/>
      <c r="C64" s="422"/>
      <c r="D64" s="423"/>
      <c r="E64" s="423"/>
      <c r="F64" s="423"/>
      <c r="G64" s="423"/>
      <c r="H64" s="423"/>
      <c r="I64" s="423"/>
      <c r="J64" s="423"/>
      <c r="K64" s="423"/>
      <c r="L64" s="423"/>
      <c r="M64" s="423"/>
      <c r="N64" s="423"/>
      <c r="O64" s="449">
        <f t="shared" si="13"/>
        <v>0</v>
      </c>
      <c r="P64" s="400"/>
    </row>
    <row r="65" spans="1:16" ht="23.25" customHeight="1">
      <c r="A65" s="252"/>
      <c r="B65" s="457"/>
      <c r="C65" s="422"/>
      <c r="D65" s="423"/>
      <c r="E65" s="423"/>
      <c r="F65" s="423"/>
      <c r="G65" s="423"/>
      <c r="H65" s="423"/>
      <c r="I65" s="423"/>
      <c r="J65" s="423"/>
      <c r="K65" s="423"/>
      <c r="L65" s="423"/>
      <c r="M65" s="423"/>
      <c r="N65" s="423"/>
      <c r="O65" s="449">
        <f t="shared" si="13"/>
        <v>0</v>
      </c>
      <c r="P65" s="400"/>
    </row>
    <row r="66" spans="1:16" ht="27" customHeight="1">
      <c r="A66" s="252"/>
      <c r="B66" s="457"/>
      <c r="C66" s="422"/>
      <c r="D66" s="423"/>
      <c r="E66" s="423"/>
      <c r="F66" s="423"/>
      <c r="G66" s="423"/>
      <c r="H66" s="423"/>
      <c r="I66" s="423"/>
      <c r="J66" s="423"/>
      <c r="K66" s="423"/>
      <c r="L66" s="423"/>
      <c r="M66" s="423"/>
      <c r="N66" s="423"/>
      <c r="O66" s="449">
        <f t="shared" si="13"/>
        <v>0</v>
      </c>
      <c r="P66" s="400"/>
    </row>
    <row r="67" spans="1:16" ht="39" customHeight="1">
      <c r="A67" s="252"/>
      <c r="B67" s="458" t="s">
        <v>204</v>
      </c>
      <c r="C67" s="427"/>
      <c r="D67" s="428"/>
      <c r="E67" s="428"/>
      <c r="F67" s="428"/>
      <c r="G67" s="428"/>
      <c r="H67" s="428"/>
      <c r="I67" s="428"/>
      <c r="J67" s="428"/>
      <c r="K67" s="428"/>
      <c r="L67" s="428"/>
      <c r="M67" s="428"/>
      <c r="N67" s="428"/>
      <c r="O67" s="459">
        <f t="shared" si="13"/>
        <v>0</v>
      </c>
      <c r="P67" s="982" t="s">
        <v>70</v>
      </c>
    </row>
    <row r="68" spans="1:16" ht="48.75" customHeight="1">
      <c r="A68" s="252"/>
      <c r="B68" s="430" t="s">
        <v>222</v>
      </c>
      <c r="C68" s="431">
        <f t="shared" ref="C68:N68" si="14">SUM(C15,C45)</f>
        <v>0</v>
      </c>
      <c r="D68" s="432">
        <f t="shared" si="14"/>
        <v>0</v>
      </c>
      <c r="E68" s="432">
        <f t="shared" si="14"/>
        <v>0</v>
      </c>
      <c r="F68" s="432">
        <f t="shared" si="14"/>
        <v>0</v>
      </c>
      <c r="G68" s="432">
        <f t="shared" si="14"/>
        <v>0</v>
      </c>
      <c r="H68" s="453">
        <f t="shared" si="14"/>
        <v>0</v>
      </c>
      <c r="I68" s="453">
        <f t="shared" si="14"/>
        <v>0</v>
      </c>
      <c r="J68" s="453">
        <f t="shared" si="14"/>
        <v>0</v>
      </c>
      <c r="K68" s="453">
        <f t="shared" si="14"/>
        <v>1672333</v>
      </c>
      <c r="L68" s="453">
        <f t="shared" si="14"/>
        <v>687000</v>
      </c>
      <c r="M68" s="453">
        <f t="shared" si="14"/>
        <v>1087000</v>
      </c>
      <c r="N68" s="453">
        <f t="shared" si="14"/>
        <v>1087000</v>
      </c>
      <c r="O68" s="433">
        <f t="shared" si="13"/>
        <v>4533333</v>
      </c>
      <c r="P68" s="982"/>
    </row>
    <row r="69" spans="1:16" ht="57.75" customHeight="1">
      <c r="A69" s="252"/>
      <c r="B69" s="460" t="s">
        <v>223</v>
      </c>
      <c r="C69" s="461">
        <f t="shared" ref="C69:N69" si="15">C67+C44-C11</f>
        <v>0</v>
      </c>
      <c r="D69" s="462">
        <f t="shared" si="15"/>
        <v>0</v>
      </c>
      <c r="E69" s="462">
        <f t="shared" si="15"/>
        <v>0</v>
      </c>
      <c r="F69" s="462">
        <f t="shared" si="15"/>
        <v>0</v>
      </c>
      <c r="G69" s="462">
        <f t="shared" si="15"/>
        <v>0</v>
      </c>
      <c r="H69" s="462">
        <f t="shared" si="15"/>
        <v>0</v>
      </c>
      <c r="I69" s="462">
        <f t="shared" si="15"/>
        <v>0</v>
      </c>
      <c r="J69" s="462">
        <f t="shared" si="15"/>
        <v>0</v>
      </c>
      <c r="K69" s="462">
        <f t="shared" si="15"/>
        <v>0</v>
      </c>
      <c r="L69" s="462">
        <f t="shared" si="15"/>
        <v>0</v>
      </c>
      <c r="M69" s="462">
        <f t="shared" si="15"/>
        <v>0</v>
      </c>
      <c r="N69" s="462">
        <f t="shared" si="15"/>
        <v>0</v>
      </c>
      <c r="O69" s="463">
        <f t="shared" si="13"/>
        <v>0</v>
      </c>
      <c r="P69" s="980" t="s">
        <v>71</v>
      </c>
    </row>
    <row r="70" spans="1:16" ht="40.5" customHeight="1">
      <c r="A70" s="252"/>
      <c r="B70" s="464" t="s">
        <v>224</v>
      </c>
      <c r="C70" s="422">
        <f t="shared" ref="C70:N70" si="16">SUM(C6:C10)-SUM(C17,C20,C23,C24,C27,C28,C29,C32,C35,C36,C37,C38,C39)-SUM(C46:C66)</f>
        <v>0</v>
      </c>
      <c r="D70" s="423">
        <f t="shared" si="16"/>
        <v>0</v>
      </c>
      <c r="E70" s="423">
        <f t="shared" si="16"/>
        <v>0</v>
      </c>
      <c r="F70" s="423">
        <f t="shared" si="16"/>
        <v>0</v>
      </c>
      <c r="G70" s="423">
        <f t="shared" si="16"/>
        <v>0</v>
      </c>
      <c r="H70" s="423">
        <f t="shared" si="16"/>
        <v>0</v>
      </c>
      <c r="I70" s="423">
        <f t="shared" si="16"/>
        <v>0</v>
      </c>
      <c r="J70" s="423">
        <f t="shared" si="16"/>
        <v>0</v>
      </c>
      <c r="K70" s="423">
        <f t="shared" si="16"/>
        <v>661000</v>
      </c>
      <c r="L70" s="423">
        <f t="shared" si="16"/>
        <v>-187000</v>
      </c>
      <c r="M70" s="423">
        <f t="shared" si="16"/>
        <v>-87000</v>
      </c>
      <c r="N70" s="423">
        <f t="shared" si="16"/>
        <v>-87000</v>
      </c>
      <c r="O70" s="425">
        <f t="shared" si="13"/>
        <v>300000</v>
      </c>
      <c r="P70" s="981"/>
    </row>
    <row r="71" spans="1:16" ht="45" customHeight="1">
      <c r="A71" s="252"/>
      <c r="B71" s="443" t="s">
        <v>225</v>
      </c>
      <c r="C71" s="427">
        <f t="shared" ref="C71:N71" si="17">C5+C12-C68+C69</f>
        <v>0</v>
      </c>
      <c r="D71" s="428">
        <f t="shared" si="17"/>
        <v>0</v>
      </c>
      <c r="E71" s="428">
        <f t="shared" si="17"/>
        <v>0</v>
      </c>
      <c r="F71" s="428">
        <f t="shared" si="17"/>
        <v>0</v>
      </c>
      <c r="G71" s="428">
        <f t="shared" si="17"/>
        <v>0</v>
      </c>
      <c r="H71" s="428">
        <f t="shared" si="17"/>
        <v>0</v>
      </c>
      <c r="I71" s="428">
        <f t="shared" si="17"/>
        <v>0</v>
      </c>
      <c r="J71" s="428">
        <f t="shared" si="17"/>
        <v>0</v>
      </c>
      <c r="K71" s="428">
        <f t="shared" si="17"/>
        <v>661000</v>
      </c>
      <c r="L71" s="428">
        <f t="shared" si="17"/>
        <v>474000</v>
      </c>
      <c r="M71" s="428">
        <f t="shared" si="17"/>
        <v>387000</v>
      </c>
      <c r="N71" s="428">
        <f t="shared" si="17"/>
        <v>300000</v>
      </c>
      <c r="O71" s="465">
        <f>N71</f>
        <v>300000</v>
      </c>
      <c r="P71" s="466" t="s">
        <v>72</v>
      </c>
    </row>
    <row r="72" spans="1:16" ht="15">
      <c r="B72" s="1"/>
      <c r="C72" s="467"/>
      <c r="D72" s="467"/>
      <c r="E72" s="467"/>
      <c r="F72" s="467"/>
      <c r="G72" s="468"/>
      <c r="H72" s="468"/>
      <c r="I72" s="468"/>
      <c r="J72" s="468"/>
      <c r="K72" s="468"/>
      <c r="L72" s="468"/>
      <c r="M72" s="468"/>
      <c r="N72" s="468"/>
      <c r="O72" s="469"/>
    </row>
    <row r="73" spans="1:16" ht="168" customHeight="1">
      <c r="B73" s="985" t="s">
        <v>490</v>
      </c>
      <c r="C73" s="985"/>
      <c r="D73" s="985"/>
      <c r="E73" s="985"/>
      <c r="F73" s="985"/>
      <c r="G73" s="470"/>
      <c r="H73" s="470"/>
      <c r="I73" s="470"/>
      <c r="J73" s="470"/>
      <c r="K73" s="470"/>
      <c r="L73" s="470"/>
      <c r="M73" s="470"/>
      <c r="N73" s="470"/>
      <c r="O73" s="470"/>
    </row>
    <row r="74" spans="1:16" ht="39" customHeight="1">
      <c r="B74" s="471"/>
      <c r="C74" s="471"/>
      <c r="D74" s="471"/>
      <c r="E74" s="471"/>
      <c r="F74" s="471"/>
      <c r="G74" s="472"/>
      <c r="H74" s="473"/>
      <c r="I74" s="473"/>
      <c r="J74" s="473"/>
      <c r="K74" s="473"/>
      <c r="L74" s="474"/>
      <c r="M74" s="473"/>
      <c r="N74" s="473"/>
      <c r="O74" s="474"/>
    </row>
    <row r="75" spans="1:16" ht="20.25">
      <c r="B75" s="627" t="s">
        <v>226</v>
      </c>
      <c r="C75" s="627"/>
      <c r="D75" s="627"/>
      <c r="E75" s="627"/>
      <c r="F75" s="627"/>
      <c r="G75" s="472"/>
      <c r="H75" s="472"/>
      <c r="I75" s="472"/>
      <c r="J75" s="472"/>
      <c r="K75" s="472"/>
      <c r="L75" s="472"/>
      <c r="M75" s="472"/>
      <c r="N75" s="472"/>
      <c r="O75" s="472"/>
    </row>
    <row r="76" spans="1:16" ht="25.5" customHeight="1">
      <c r="B76" s="627" t="s">
        <v>227</v>
      </c>
      <c r="C76" s="627"/>
      <c r="D76" s="627"/>
      <c r="E76" s="627"/>
      <c r="F76" s="627"/>
      <c r="G76" s="472"/>
      <c r="H76" s="472"/>
      <c r="I76" s="472"/>
      <c r="J76" s="472"/>
      <c r="K76" s="472"/>
      <c r="L76" s="472"/>
      <c r="M76" s="472"/>
      <c r="N76" s="472"/>
      <c r="O76" s="472"/>
    </row>
    <row r="77" spans="1:16" ht="13.5" customHeight="1">
      <c r="B77" s="475"/>
      <c r="C77" s="471"/>
      <c r="D77" s="471"/>
      <c r="E77" s="471"/>
      <c r="F77" s="471"/>
      <c r="G77" s="475"/>
      <c r="H77" s="475"/>
      <c r="I77" s="475"/>
      <c r="J77" s="475"/>
      <c r="K77" s="475"/>
      <c r="L77" s="475"/>
      <c r="M77" s="475"/>
      <c r="N77" s="475"/>
      <c r="O77" s="476"/>
    </row>
    <row r="78" spans="1:16" ht="33" customHeight="1">
      <c r="B78" s="984" t="s">
        <v>228</v>
      </c>
      <c r="C78" s="984"/>
      <c r="D78" s="984"/>
      <c r="E78" s="984"/>
      <c r="F78" s="984"/>
      <c r="G78" s="472"/>
      <c r="H78" s="472"/>
      <c r="I78" s="472"/>
      <c r="J78" s="472"/>
      <c r="K78" s="472"/>
      <c r="L78" s="472"/>
      <c r="M78" s="472"/>
      <c r="N78" s="472"/>
      <c r="O78" s="472"/>
    </row>
    <row r="79" spans="1:16" ht="33.75" customHeight="1">
      <c r="B79" s="472"/>
      <c r="C79" s="471"/>
      <c r="D79" s="471"/>
      <c r="E79" s="471"/>
      <c r="F79" s="471"/>
      <c r="G79" s="472"/>
      <c r="H79" s="473"/>
      <c r="I79" s="473"/>
      <c r="J79" s="473"/>
      <c r="K79" s="473"/>
      <c r="L79" s="474"/>
      <c r="M79" s="473"/>
      <c r="N79" s="473"/>
      <c r="O79" s="474"/>
    </row>
    <row r="80" spans="1:16" ht="20.25">
      <c r="B80" s="472"/>
      <c r="C80" s="471"/>
      <c r="D80" s="471"/>
      <c r="E80" s="471"/>
      <c r="F80" s="471"/>
      <c r="G80" s="472"/>
      <c r="H80" s="473"/>
      <c r="I80" s="473"/>
      <c r="J80" s="473"/>
      <c r="K80" s="473"/>
      <c r="L80" s="474"/>
      <c r="M80" s="473"/>
      <c r="N80" s="473"/>
      <c r="O80" s="474"/>
    </row>
    <row r="81" spans="2:15" ht="20.25">
      <c r="B81" s="627" t="s">
        <v>226</v>
      </c>
      <c r="C81" s="627"/>
      <c r="D81" s="627"/>
      <c r="E81" s="627"/>
      <c r="F81" s="627"/>
      <c r="G81" s="472"/>
      <c r="H81" s="472"/>
      <c r="I81" s="472"/>
      <c r="J81" s="472"/>
      <c r="K81" s="472"/>
      <c r="L81" s="472"/>
      <c r="M81" s="472"/>
      <c r="N81" s="472"/>
      <c r="O81" s="472"/>
    </row>
    <row r="82" spans="2:15">
      <c r="J82" s="403"/>
    </row>
  </sheetData>
  <sheetProtection formatCells="0" formatRows="0"/>
  <mergeCells count="13">
    <mergeCell ref="B81:F81"/>
    <mergeCell ref="B78:F78"/>
    <mergeCell ref="B76:F76"/>
    <mergeCell ref="B75:F75"/>
    <mergeCell ref="B73:F73"/>
    <mergeCell ref="C13:O13"/>
    <mergeCell ref="P5:P17"/>
    <mergeCell ref="P3:P4"/>
    <mergeCell ref="P69:P70"/>
    <mergeCell ref="P67:P68"/>
    <mergeCell ref="P45:P61"/>
    <mergeCell ref="P29:P31"/>
    <mergeCell ref="P20:P23"/>
  </mergeCells>
  <dataValidations count="1">
    <dataValidation type="whole" allowBlank="1" showInputMessage="1" showErrorMessage="1" sqref="O5 O15:O44 O11:O12 H14:O14 O69:O71 H25 I26:I27 H45:O45 O46:O67 H68:O68 H6:O10">
      <formula1>0</formula1>
      <formula2>100000000</formula2>
    </dataValidation>
  </dataValidations>
  <pageMargins left="0.23622047244094491" right="0.23622047244094491" top="0.74803149606299213" bottom="0.74803149606299213" header="0.31496062992125984" footer="0.31496062992125984"/>
  <pageSetup paperSize="9" scale="35"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pane="topRight"/>
      <selection pane="bottomLeft"/>
      <selection pane="bottomRight" activeCell="B35" sqref="B35"/>
    </sheetView>
  </sheetViews>
  <sheetFormatPr defaultRowHeight="14.25"/>
  <cols>
    <col min="1" max="1" width="2" style="403" customWidth="1"/>
    <col min="2" max="2" width="41.5703125" style="403" customWidth="1"/>
    <col min="3" max="6" width="14.7109375" style="404" customWidth="1"/>
    <col min="7" max="14" width="14.7109375" style="405" customWidth="1"/>
    <col min="15" max="15" width="16.5703125" style="406" customWidth="1"/>
    <col min="16" max="16" width="123.5703125" style="403" customWidth="1"/>
    <col min="17" max="16384" width="9.140625" style="403"/>
  </cols>
  <sheetData>
    <row r="1" spans="1:16" ht="36.75" customHeight="1">
      <c r="A1" s="252"/>
      <c r="B1" s="407" t="s">
        <v>81</v>
      </c>
      <c r="C1" s="77"/>
      <c r="D1" s="77"/>
      <c r="E1" s="77"/>
      <c r="F1" s="77"/>
      <c r="G1" s="77"/>
      <c r="H1" s="77"/>
      <c r="I1" s="77"/>
      <c r="J1" s="77"/>
      <c r="K1" s="77"/>
      <c r="L1" s="77"/>
      <c r="M1" s="77"/>
      <c r="N1" s="77"/>
      <c r="O1" s="78"/>
      <c r="P1" s="253" t="s">
        <v>87</v>
      </c>
    </row>
    <row r="2" spans="1:16" ht="20.25" customHeight="1">
      <c r="A2" s="252"/>
      <c r="B2" s="477" t="s">
        <v>491</v>
      </c>
      <c r="C2" s="478">
        <v>1</v>
      </c>
      <c r="D2" s="322">
        <v>2</v>
      </c>
      <c r="E2" s="322">
        <v>3</v>
      </c>
      <c r="F2" s="322">
        <v>4</v>
      </c>
      <c r="G2" s="409">
        <v>5</v>
      </c>
      <c r="H2" s="409">
        <v>6</v>
      </c>
      <c r="I2" s="409">
        <v>7</v>
      </c>
      <c r="J2" s="409">
        <v>8</v>
      </c>
      <c r="K2" s="409">
        <v>9</v>
      </c>
      <c r="L2" s="409">
        <v>10</v>
      </c>
      <c r="M2" s="409">
        <v>11</v>
      </c>
      <c r="N2" s="409">
        <v>12</v>
      </c>
      <c r="O2" s="410" t="s">
        <v>148</v>
      </c>
      <c r="P2" s="150" t="s">
        <v>88</v>
      </c>
    </row>
    <row r="3" spans="1:16" ht="24.75" customHeight="1">
      <c r="A3" s="252"/>
      <c r="B3" s="411" t="s">
        <v>150</v>
      </c>
      <c r="C3" s="479" t="s">
        <v>151</v>
      </c>
      <c r="D3" s="412" t="s">
        <v>152</v>
      </c>
      <c r="E3" s="412" t="s">
        <v>153</v>
      </c>
      <c r="F3" s="412" t="s">
        <v>154</v>
      </c>
      <c r="G3" s="412" t="s">
        <v>155</v>
      </c>
      <c r="H3" s="412" t="s">
        <v>156</v>
      </c>
      <c r="I3" s="412" t="s">
        <v>157</v>
      </c>
      <c r="J3" s="412" t="s">
        <v>158</v>
      </c>
      <c r="K3" s="412" t="s">
        <v>159</v>
      </c>
      <c r="L3" s="412" t="s">
        <v>160</v>
      </c>
      <c r="M3" s="412" t="s">
        <v>161</v>
      </c>
      <c r="N3" s="412" t="s">
        <v>162</v>
      </c>
      <c r="O3" s="413" t="s">
        <v>163</v>
      </c>
      <c r="P3" s="899" t="s">
        <v>492</v>
      </c>
    </row>
    <row r="4" spans="1:16" ht="28.5" customHeight="1">
      <c r="A4" s="252"/>
      <c r="B4" s="282" t="s">
        <v>164</v>
      </c>
      <c r="C4" s="282"/>
      <c r="D4" s="414"/>
      <c r="E4" s="414"/>
      <c r="F4" s="414"/>
      <c r="G4" s="415"/>
      <c r="H4" s="415"/>
      <c r="I4" s="415"/>
      <c r="J4" s="415"/>
      <c r="K4" s="415"/>
      <c r="L4" s="415"/>
      <c r="M4" s="415"/>
      <c r="N4" s="415"/>
      <c r="O4" s="416"/>
      <c r="P4" s="979"/>
    </row>
    <row r="5" spans="1:16" ht="27.75" customHeight="1">
      <c r="A5" s="252"/>
      <c r="B5" s="417" t="s">
        <v>165</v>
      </c>
      <c r="C5" s="418">
        <f>'10.a-Cash-flow 1. év'!N71</f>
        <v>300000</v>
      </c>
      <c r="D5" s="419">
        <f t="shared" ref="D5:N5" si="0">C71</f>
        <v>193500</v>
      </c>
      <c r="E5" s="419">
        <f t="shared" si="0"/>
        <v>687000</v>
      </c>
      <c r="F5" s="419">
        <f t="shared" si="0"/>
        <v>580500</v>
      </c>
      <c r="G5" s="419">
        <f t="shared" si="0"/>
        <v>574000</v>
      </c>
      <c r="H5" s="419">
        <f t="shared" si="0"/>
        <v>567500</v>
      </c>
      <c r="I5" s="419">
        <f t="shared" si="0"/>
        <v>1261000</v>
      </c>
      <c r="J5" s="419">
        <f t="shared" si="0"/>
        <v>1184500</v>
      </c>
      <c r="K5" s="419">
        <f t="shared" si="0"/>
        <v>908000</v>
      </c>
      <c r="L5" s="419">
        <f t="shared" si="0"/>
        <v>831500</v>
      </c>
      <c r="M5" s="419">
        <f t="shared" si="0"/>
        <v>655000</v>
      </c>
      <c r="N5" s="419">
        <f t="shared" si="0"/>
        <v>378500</v>
      </c>
      <c r="O5" s="480"/>
      <c r="P5" s="633" t="s">
        <v>493</v>
      </c>
    </row>
    <row r="6" spans="1:16" ht="27" customHeight="1">
      <c r="A6" s="252"/>
      <c r="B6" s="421" t="s">
        <v>167</v>
      </c>
      <c r="C6" s="422">
        <v>400000</v>
      </c>
      <c r="D6" s="423">
        <v>400000</v>
      </c>
      <c r="E6" s="423">
        <v>500000</v>
      </c>
      <c r="F6" s="423">
        <v>600000</v>
      </c>
      <c r="G6" s="423">
        <v>700000</v>
      </c>
      <c r="H6" s="481">
        <v>700000</v>
      </c>
      <c r="I6" s="481">
        <v>800000</v>
      </c>
      <c r="J6" s="481">
        <v>800000</v>
      </c>
      <c r="K6" s="481">
        <v>800000</v>
      </c>
      <c r="L6" s="481">
        <v>700000</v>
      </c>
      <c r="M6" s="481">
        <v>800000</v>
      </c>
      <c r="N6" s="481">
        <v>800000</v>
      </c>
      <c r="O6" s="482">
        <f t="shared" ref="O6:O12" si="1">SUM(C6:N6)</f>
        <v>8000000</v>
      </c>
      <c r="P6" s="634"/>
    </row>
    <row r="7" spans="1:16" ht="32.25" customHeight="1">
      <c r="A7" s="252"/>
      <c r="B7" s="426" t="s">
        <v>168</v>
      </c>
      <c r="C7" s="422"/>
      <c r="D7" s="423"/>
      <c r="E7" s="423"/>
      <c r="F7" s="423"/>
      <c r="G7" s="423"/>
      <c r="H7" s="481"/>
      <c r="I7" s="481"/>
      <c r="J7" s="481"/>
      <c r="K7" s="481"/>
      <c r="L7" s="481"/>
      <c r="M7" s="481"/>
      <c r="N7" s="481"/>
      <c r="O7" s="482">
        <f t="shared" si="1"/>
        <v>0</v>
      </c>
      <c r="P7" s="634"/>
    </row>
    <row r="8" spans="1:16" ht="32.25" customHeight="1">
      <c r="A8" s="252"/>
      <c r="B8" s="426" t="s">
        <v>169</v>
      </c>
      <c r="C8" s="422"/>
      <c r="D8" s="423"/>
      <c r="E8" s="423"/>
      <c r="F8" s="423"/>
      <c r="G8" s="423"/>
      <c r="H8" s="481"/>
      <c r="I8" s="481"/>
      <c r="J8" s="481"/>
      <c r="K8" s="481"/>
      <c r="L8" s="481"/>
      <c r="M8" s="481"/>
      <c r="N8" s="481"/>
      <c r="O8" s="482">
        <f t="shared" si="1"/>
        <v>0</v>
      </c>
      <c r="P8" s="634"/>
    </row>
    <row r="9" spans="1:16" ht="32.25" customHeight="1">
      <c r="A9" s="252"/>
      <c r="B9" s="426" t="s">
        <v>170</v>
      </c>
      <c r="C9" s="422"/>
      <c r="D9" s="423">
        <v>700000</v>
      </c>
      <c r="E9" s="423"/>
      <c r="F9" s="423"/>
      <c r="G9" s="423"/>
      <c r="H9" s="481">
        <v>800000</v>
      </c>
      <c r="I9" s="481"/>
      <c r="J9" s="481"/>
      <c r="K9" s="481"/>
      <c r="L9" s="481"/>
      <c r="M9" s="481"/>
      <c r="N9" s="481"/>
      <c r="O9" s="482">
        <f t="shared" si="1"/>
        <v>1500000</v>
      </c>
      <c r="P9" s="634"/>
    </row>
    <row r="10" spans="1:16" ht="32.25" customHeight="1">
      <c r="A10" s="252"/>
      <c r="B10" s="426" t="s">
        <v>171</v>
      </c>
      <c r="C10" s="422"/>
      <c r="D10" s="423"/>
      <c r="E10" s="423"/>
      <c r="F10" s="423"/>
      <c r="G10" s="423"/>
      <c r="H10" s="481"/>
      <c r="I10" s="481"/>
      <c r="J10" s="481"/>
      <c r="K10" s="481"/>
      <c r="L10" s="481"/>
      <c r="M10" s="481"/>
      <c r="N10" s="481"/>
      <c r="O10" s="482">
        <f t="shared" si="1"/>
        <v>0</v>
      </c>
      <c r="P10" s="634"/>
    </row>
    <row r="11" spans="1:16" ht="32.25" customHeight="1">
      <c r="A11" s="252"/>
      <c r="B11" s="421" t="s">
        <v>172</v>
      </c>
      <c r="C11" s="483"/>
      <c r="D11" s="484"/>
      <c r="E11" s="484"/>
      <c r="F11" s="484"/>
      <c r="G11" s="484"/>
      <c r="H11" s="484"/>
      <c r="I11" s="484"/>
      <c r="J11" s="484"/>
      <c r="K11" s="484"/>
      <c r="L11" s="484"/>
      <c r="M11" s="484"/>
      <c r="N11" s="484"/>
      <c r="O11" s="485">
        <f t="shared" si="1"/>
        <v>0</v>
      </c>
      <c r="P11" s="634"/>
    </row>
    <row r="12" spans="1:16" ht="32.25" customHeight="1">
      <c r="A12" s="252"/>
      <c r="B12" s="430" t="s">
        <v>173</v>
      </c>
      <c r="C12" s="431">
        <f t="shared" ref="C12:N12" si="2">SUM(C6:C11)</f>
        <v>400000</v>
      </c>
      <c r="D12" s="432">
        <f t="shared" si="2"/>
        <v>1100000</v>
      </c>
      <c r="E12" s="496">
        <f t="shared" si="2"/>
        <v>500000</v>
      </c>
      <c r="F12" s="496">
        <f t="shared" si="2"/>
        <v>600000</v>
      </c>
      <c r="G12" s="496">
        <f t="shared" si="2"/>
        <v>700000</v>
      </c>
      <c r="H12" s="496">
        <f t="shared" si="2"/>
        <v>1500000</v>
      </c>
      <c r="I12" s="432">
        <f t="shared" si="2"/>
        <v>800000</v>
      </c>
      <c r="J12" s="432">
        <f t="shared" si="2"/>
        <v>800000</v>
      </c>
      <c r="K12" s="432">
        <f t="shared" si="2"/>
        <v>800000</v>
      </c>
      <c r="L12" s="432">
        <f t="shared" si="2"/>
        <v>700000</v>
      </c>
      <c r="M12" s="432">
        <f t="shared" si="2"/>
        <v>800000</v>
      </c>
      <c r="N12" s="432">
        <f t="shared" si="2"/>
        <v>800000</v>
      </c>
      <c r="O12" s="486">
        <f t="shared" si="1"/>
        <v>9500000</v>
      </c>
      <c r="P12" s="634"/>
    </row>
    <row r="13" spans="1:16" ht="14.25" customHeight="1">
      <c r="A13" s="252"/>
      <c r="B13" s="434"/>
      <c r="C13" s="976"/>
      <c r="D13" s="977"/>
      <c r="E13" s="977"/>
      <c r="F13" s="977"/>
      <c r="G13" s="977"/>
      <c r="H13" s="977"/>
      <c r="I13" s="977"/>
      <c r="J13" s="977"/>
      <c r="K13" s="977"/>
      <c r="L13" s="977"/>
      <c r="M13" s="977"/>
      <c r="N13" s="977"/>
      <c r="O13" s="978"/>
      <c r="P13" s="634"/>
    </row>
    <row r="14" spans="1:16" ht="32.25" customHeight="1">
      <c r="A14" s="252"/>
      <c r="B14" s="284" t="s">
        <v>174</v>
      </c>
      <c r="C14" s="284"/>
      <c r="D14" s="435"/>
      <c r="E14" s="435"/>
      <c r="F14" s="435"/>
      <c r="G14" s="436"/>
      <c r="H14" s="487"/>
      <c r="I14" s="487"/>
      <c r="J14" s="487"/>
      <c r="K14" s="487"/>
      <c r="L14" s="487"/>
      <c r="M14" s="487"/>
      <c r="N14" s="487"/>
      <c r="O14" s="488"/>
      <c r="P14" s="634" t="s">
        <v>494</v>
      </c>
    </row>
    <row r="15" spans="1:16" ht="32.25" customHeight="1">
      <c r="A15" s="252"/>
      <c r="B15" s="439" t="s">
        <v>175</v>
      </c>
      <c r="C15" s="418">
        <f t="shared" ref="C15:N15" si="3">SUM(C17,C20,C23,C24,C27,C28,C29,C32,C35,C36,C37,C38,C39,C44)</f>
        <v>284500</v>
      </c>
      <c r="D15" s="419">
        <f t="shared" si="3"/>
        <v>284500</v>
      </c>
      <c r="E15" s="419">
        <f t="shared" si="3"/>
        <v>284500</v>
      </c>
      <c r="F15" s="419">
        <f t="shared" si="3"/>
        <v>284500</v>
      </c>
      <c r="G15" s="419">
        <f t="shared" si="3"/>
        <v>284500</v>
      </c>
      <c r="H15" s="419">
        <f t="shared" si="3"/>
        <v>284500</v>
      </c>
      <c r="I15" s="419">
        <f t="shared" si="3"/>
        <v>0</v>
      </c>
      <c r="J15" s="419">
        <f t="shared" si="3"/>
        <v>0</v>
      </c>
      <c r="K15" s="419">
        <f t="shared" si="3"/>
        <v>0</v>
      </c>
      <c r="L15" s="419">
        <f t="shared" si="3"/>
        <v>0</v>
      </c>
      <c r="M15" s="419">
        <f t="shared" si="3"/>
        <v>0</v>
      </c>
      <c r="N15" s="419">
        <f t="shared" si="3"/>
        <v>0</v>
      </c>
      <c r="O15" s="489">
        <f t="shared" ref="O15:O46" si="4">SUM(C15:N15)</f>
        <v>1707000</v>
      </c>
      <c r="P15" s="634"/>
    </row>
    <row r="16" spans="1:16" ht="39" customHeight="1">
      <c r="A16" s="252"/>
      <c r="B16" s="443" t="s">
        <v>176</v>
      </c>
      <c r="C16" s="427">
        <f t="shared" ref="C16:N16" si="5">C15*0.9</f>
        <v>256050</v>
      </c>
      <c r="D16" s="428">
        <f t="shared" si="5"/>
        <v>256050</v>
      </c>
      <c r="E16" s="428">
        <f t="shared" si="5"/>
        <v>256050</v>
      </c>
      <c r="F16" s="428">
        <f t="shared" si="5"/>
        <v>256050</v>
      </c>
      <c r="G16" s="428">
        <f t="shared" si="5"/>
        <v>256050</v>
      </c>
      <c r="H16" s="428">
        <f t="shared" si="5"/>
        <v>256050</v>
      </c>
      <c r="I16" s="428">
        <f t="shared" si="5"/>
        <v>0</v>
      </c>
      <c r="J16" s="428">
        <f t="shared" si="5"/>
        <v>0</v>
      </c>
      <c r="K16" s="428">
        <f t="shared" si="5"/>
        <v>0</v>
      </c>
      <c r="L16" s="428">
        <f t="shared" si="5"/>
        <v>0</v>
      </c>
      <c r="M16" s="428">
        <f t="shared" si="5"/>
        <v>0</v>
      </c>
      <c r="N16" s="428">
        <f t="shared" si="5"/>
        <v>0</v>
      </c>
      <c r="O16" s="490">
        <f t="shared" si="4"/>
        <v>1536300</v>
      </c>
      <c r="P16" s="634" t="s">
        <v>495</v>
      </c>
    </row>
    <row r="17" spans="1:16" ht="48.95" customHeight="1">
      <c r="A17" s="252"/>
      <c r="B17" s="444" t="s">
        <v>177</v>
      </c>
      <c r="C17" s="445">
        <f t="shared" ref="C17:N17" si="6">SUM(C18:C19)</f>
        <v>0</v>
      </c>
      <c r="D17" s="446">
        <f t="shared" si="6"/>
        <v>0</v>
      </c>
      <c r="E17" s="446">
        <f t="shared" si="6"/>
        <v>0</v>
      </c>
      <c r="F17" s="446">
        <f t="shared" si="6"/>
        <v>0</v>
      </c>
      <c r="G17" s="446">
        <f t="shared" si="6"/>
        <v>0</v>
      </c>
      <c r="H17" s="446">
        <f t="shared" si="6"/>
        <v>0</v>
      </c>
      <c r="I17" s="446">
        <f t="shared" si="6"/>
        <v>0</v>
      </c>
      <c r="J17" s="446">
        <f t="shared" si="6"/>
        <v>0</v>
      </c>
      <c r="K17" s="446">
        <f t="shared" si="6"/>
        <v>0</v>
      </c>
      <c r="L17" s="446">
        <f t="shared" si="6"/>
        <v>0</v>
      </c>
      <c r="M17" s="446">
        <f t="shared" si="6"/>
        <v>0</v>
      </c>
      <c r="N17" s="446">
        <f t="shared" si="6"/>
        <v>0</v>
      </c>
      <c r="O17" s="491">
        <f t="shared" si="4"/>
        <v>0</v>
      </c>
      <c r="P17" s="635"/>
    </row>
    <row r="18" spans="1:16" ht="48.95" customHeight="1">
      <c r="A18" s="252"/>
      <c r="B18" s="448" t="s">
        <v>178</v>
      </c>
      <c r="C18" s="422"/>
      <c r="D18" s="423"/>
      <c r="E18" s="423"/>
      <c r="F18" s="423"/>
      <c r="G18" s="423"/>
      <c r="H18" s="423"/>
      <c r="I18" s="423"/>
      <c r="J18" s="423"/>
      <c r="K18" s="423"/>
      <c r="L18" s="423"/>
      <c r="M18" s="423"/>
      <c r="N18" s="423"/>
      <c r="O18" s="492">
        <f t="shared" si="4"/>
        <v>0</v>
      </c>
      <c r="P18" s="400"/>
    </row>
    <row r="19" spans="1:16" ht="48.95" customHeight="1">
      <c r="A19" s="252"/>
      <c r="B19" s="448" t="s">
        <v>179</v>
      </c>
      <c r="C19" s="422"/>
      <c r="D19" s="423"/>
      <c r="E19" s="423"/>
      <c r="F19" s="423"/>
      <c r="G19" s="423"/>
      <c r="H19" s="423"/>
      <c r="I19" s="423"/>
      <c r="J19" s="423"/>
      <c r="K19" s="423"/>
      <c r="L19" s="423"/>
      <c r="M19" s="423"/>
      <c r="N19" s="423"/>
      <c r="O19" s="492">
        <f t="shared" si="4"/>
        <v>0</v>
      </c>
      <c r="P19" s="400"/>
    </row>
    <row r="20" spans="1:16" ht="69.75" customHeight="1">
      <c r="A20" s="252"/>
      <c r="B20" s="609" t="s">
        <v>180</v>
      </c>
      <c r="C20" s="422">
        <f t="shared" ref="C20:N20" si="7">SUM(C21:C22)</f>
        <v>129000</v>
      </c>
      <c r="D20" s="423">
        <f t="shared" si="7"/>
        <v>129000</v>
      </c>
      <c r="E20" s="423">
        <f t="shared" si="7"/>
        <v>129000</v>
      </c>
      <c r="F20" s="423">
        <f t="shared" si="7"/>
        <v>129000</v>
      </c>
      <c r="G20" s="423">
        <f t="shared" si="7"/>
        <v>129000</v>
      </c>
      <c r="H20" s="423">
        <f t="shared" si="7"/>
        <v>129000</v>
      </c>
      <c r="I20" s="423">
        <f t="shared" si="7"/>
        <v>0</v>
      </c>
      <c r="J20" s="423">
        <f t="shared" si="7"/>
        <v>0</v>
      </c>
      <c r="K20" s="423">
        <f t="shared" si="7"/>
        <v>0</v>
      </c>
      <c r="L20" s="423">
        <f t="shared" si="7"/>
        <v>0</v>
      </c>
      <c r="M20" s="423">
        <f t="shared" si="7"/>
        <v>0</v>
      </c>
      <c r="N20" s="423">
        <f t="shared" si="7"/>
        <v>0</v>
      </c>
      <c r="O20" s="492">
        <f t="shared" si="4"/>
        <v>774000</v>
      </c>
      <c r="P20" s="983"/>
    </row>
    <row r="21" spans="1:16" ht="48.95" customHeight="1">
      <c r="A21" s="252"/>
      <c r="B21" s="608" t="s">
        <v>593</v>
      </c>
      <c r="C21" s="601">
        <v>129000</v>
      </c>
      <c r="D21" s="481">
        <v>129000</v>
      </c>
      <c r="E21" s="481">
        <v>129000</v>
      </c>
      <c r="F21" s="481">
        <v>129000</v>
      </c>
      <c r="G21" s="481">
        <v>129000</v>
      </c>
      <c r="H21" s="481">
        <v>129000</v>
      </c>
      <c r="I21" s="423"/>
      <c r="J21" s="423"/>
      <c r="K21" s="423"/>
      <c r="L21" s="423"/>
      <c r="M21" s="423"/>
      <c r="N21" s="423"/>
      <c r="O21" s="492">
        <f t="shared" si="4"/>
        <v>774000</v>
      </c>
      <c r="P21" s="983"/>
    </row>
    <row r="22" spans="1:16" ht="48.95" customHeight="1">
      <c r="A22" s="252"/>
      <c r="B22" s="602" t="s">
        <v>182</v>
      </c>
      <c r="C22" s="601"/>
      <c r="D22" s="481"/>
      <c r="E22" s="481"/>
      <c r="F22" s="423"/>
      <c r="G22" s="423"/>
      <c r="H22" s="423"/>
      <c r="I22" s="423"/>
      <c r="J22" s="423"/>
      <c r="K22" s="423"/>
      <c r="L22" s="423"/>
      <c r="M22" s="423"/>
      <c r="N22" s="423"/>
      <c r="O22" s="492">
        <f t="shared" si="4"/>
        <v>0</v>
      </c>
      <c r="P22" s="983"/>
    </row>
    <row r="23" spans="1:16" ht="97.5" customHeight="1">
      <c r="A23" s="252"/>
      <c r="B23" s="444" t="s">
        <v>183</v>
      </c>
      <c r="C23" s="422"/>
      <c r="D23" s="423"/>
      <c r="E23" s="423"/>
      <c r="F23" s="423"/>
      <c r="G23" s="423"/>
      <c r="H23" s="423"/>
      <c r="I23" s="423"/>
      <c r="J23" s="423"/>
      <c r="K23" s="423"/>
      <c r="L23" s="423"/>
      <c r="M23" s="423"/>
      <c r="N23" s="423"/>
      <c r="O23" s="492">
        <f t="shared" si="4"/>
        <v>0</v>
      </c>
      <c r="P23" s="983"/>
    </row>
    <row r="24" spans="1:16" ht="48.95" customHeight="1">
      <c r="A24" s="252"/>
      <c r="B24" s="444" t="s">
        <v>184</v>
      </c>
      <c r="C24" s="422">
        <f t="shared" ref="C24:N24" si="8">SUM(C25:C26)</f>
        <v>0</v>
      </c>
      <c r="D24" s="423">
        <f t="shared" si="8"/>
        <v>0</v>
      </c>
      <c r="E24" s="423">
        <f t="shared" si="8"/>
        <v>0</v>
      </c>
      <c r="F24" s="423">
        <f t="shared" si="8"/>
        <v>0</v>
      </c>
      <c r="G24" s="423">
        <f t="shared" si="8"/>
        <v>0</v>
      </c>
      <c r="H24" s="423">
        <f t="shared" si="8"/>
        <v>0</v>
      </c>
      <c r="I24" s="423">
        <f t="shared" si="8"/>
        <v>0</v>
      </c>
      <c r="J24" s="423">
        <f t="shared" si="8"/>
        <v>0</v>
      </c>
      <c r="K24" s="423">
        <f t="shared" si="8"/>
        <v>0</v>
      </c>
      <c r="L24" s="423">
        <f t="shared" si="8"/>
        <v>0</v>
      </c>
      <c r="M24" s="423">
        <f t="shared" si="8"/>
        <v>0</v>
      </c>
      <c r="N24" s="423">
        <f t="shared" si="8"/>
        <v>0</v>
      </c>
      <c r="O24" s="492">
        <f t="shared" si="4"/>
        <v>0</v>
      </c>
      <c r="P24" s="400"/>
    </row>
    <row r="25" spans="1:16" ht="48.95" customHeight="1">
      <c r="A25" s="252"/>
      <c r="B25" s="448" t="s">
        <v>185</v>
      </c>
      <c r="C25" s="422"/>
      <c r="D25" s="423"/>
      <c r="E25" s="423"/>
      <c r="F25" s="423"/>
      <c r="G25" s="423"/>
      <c r="H25" s="481"/>
      <c r="I25" s="423"/>
      <c r="J25" s="423"/>
      <c r="K25" s="423"/>
      <c r="L25" s="423"/>
      <c r="M25" s="423"/>
      <c r="N25" s="423"/>
      <c r="O25" s="492">
        <f t="shared" si="4"/>
        <v>0</v>
      </c>
      <c r="P25" s="400"/>
    </row>
    <row r="26" spans="1:16" ht="48.95" customHeight="1">
      <c r="A26" s="252"/>
      <c r="B26" s="448" t="s">
        <v>186</v>
      </c>
      <c r="C26" s="422"/>
      <c r="D26" s="423"/>
      <c r="E26" s="423"/>
      <c r="F26" s="423"/>
      <c r="G26" s="423"/>
      <c r="H26" s="423"/>
      <c r="I26" s="481"/>
      <c r="J26" s="423"/>
      <c r="K26" s="423"/>
      <c r="L26" s="423"/>
      <c r="M26" s="423"/>
      <c r="N26" s="423"/>
      <c r="O26" s="492">
        <f t="shared" si="4"/>
        <v>0</v>
      </c>
      <c r="P26" s="400"/>
    </row>
    <row r="27" spans="1:16" ht="69.75" customHeight="1">
      <c r="A27" s="252"/>
      <c r="B27" s="444" t="s">
        <v>187</v>
      </c>
      <c r="C27" s="422"/>
      <c r="D27" s="423"/>
      <c r="E27" s="423"/>
      <c r="F27" s="423"/>
      <c r="G27" s="423"/>
      <c r="H27" s="423"/>
      <c r="I27" s="481"/>
      <c r="J27" s="423"/>
      <c r="K27" s="423"/>
      <c r="L27" s="423"/>
      <c r="M27" s="423"/>
      <c r="N27" s="423"/>
      <c r="O27" s="492">
        <f t="shared" si="4"/>
        <v>0</v>
      </c>
      <c r="P27" s="400"/>
    </row>
    <row r="28" spans="1:16" ht="78.75" customHeight="1">
      <c r="A28" s="252"/>
      <c r="B28" s="604" t="s">
        <v>188</v>
      </c>
      <c r="C28" s="601">
        <v>100000</v>
      </c>
      <c r="D28" s="481">
        <v>100000</v>
      </c>
      <c r="E28" s="481">
        <v>100000</v>
      </c>
      <c r="F28" s="481">
        <v>100000</v>
      </c>
      <c r="G28" s="481">
        <v>100000</v>
      </c>
      <c r="H28" s="481">
        <v>100000</v>
      </c>
      <c r="I28" s="423"/>
      <c r="J28" s="423"/>
      <c r="K28" s="423"/>
      <c r="L28" s="423"/>
      <c r="M28" s="423"/>
      <c r="N28" s="423"/>
      <c r="O28" s="492">
        <f t="shared" si="4"/>
        <v>600000</v>
      </c>
      <c r="P28" s="400"/>
    </row>
    <row r="29" spans="1:16" ht="48.95" customHeight="1">
      <c r="A29" s="252"/>
      <c r="B29" s="450" t="s">
        <v>189</v>
      </c>
      <c r="C29" s="422">
        <f t="shared" ref="C29:N29" si="9">SUM(C30:C31)</f>
        <v>0</v>
      </c>
      <c r="D29" s="423">
        <f t="shared" si="9"/>
        <v>0</v>
      </c>
      <c r="E29" s="423">
        <f t="shared" si="9"/>
        <v>0</v>
      </c>
      <c r="F29" s="423">
        <f t="shared" si="9"/>
        <v>0</v>
      </c>
      <c r="G29" s="423">
        <f t="shared" si="9"/>
        <v>0</v>
      </c>
      <c r="H29" s="423">
        <f t="shared" si="9"/>
        <v>0</v>
      </c>
      <c r="I29" s="423">
        <f t="shared" si="9"/>
        <v>0</v>
      </c>
      <c r="J29" s="423">
        <f t="shared" si="9"/>
        <v>0</v>
      </c>
      <c r="K29" s="423">
        <f t="shared" si="9"/>
        <v>0</v>
      </c>
      <c r="L29" s="423">
        <f t="shared" si="9"/>
        <v>0</v>
      </c>
      <c r="M29" s="423">
        <f t="shared" si="9"/>
        <v>0</v>
      </c>
      <c r="N29" s="423">
        <f t="shared" si="9"/>
        <v>0</v>
      </c>
      <c r="O29" s="492">
        <f t="shared" si="4"/>
        <v>0</v>
      </c>
      <c r="P29" s="983"/>
    </row>
    <row r="30" spans="1:16" ht="48.95" customHeight="1">
      <c r="A30" s="252"/>
      <c r="B30" s="448" t="s">
        <v>190</v>
      </c>
      <c r="C30" s="422"/>
      <c r="D30" s="423"/>
      <c r="E30" s="423"/>
      <c r="F30" s="423"/>
      <c r="G30" s="423"/>
      <c r="H30" s="423"/>
      <c r="I30" s="423"/>
      <c r="J30" s="423"/>
      <c r="K30" s="423"/>
      <c r="L30" s="423"/>
      <c r="M30" s="423"/>
      <c r="N30" s="423"/>
      <c r="O30" s="492">
        <f t="shared" si="4"/>
        <v>0</v>
      </c>
      <c r="P30" s="983"/>
    </row>
    <row r="31" spans="1:16" ht="48.95" customHeight="1">
      <c r="A31" s="252"/>
      <c r="B31" s="448" t="s">
        <v>191</v>
      </c>
      <c r="C31" s="422"/>
      <c r="D31" s="423"/>
      <c r="E31" s="423"/>
      <c r="F31" s="423"/>
      <c r="G31" s="423"/>
      <c r="H31" s="423"/>
      <c r="I31" s="423"/>
      <c r="J31" s="423"/>
      <c r="K31" s="423"/>
      <c r="L31" s="423"/>
      <c r="M31" s="423"/>
      <c r="N31" s="423"/>
      <c r="O31" s="492">
        <f t="shared" si="4"/>
        <v>0</v>
      </c>
      <c r="P31" s="983"/>
    </row>
    <row r="32" spans="1:16" ht="48.95" customHeight="1">
      <c r="A32" s="252"/>
      <c r="B32" s="450" t="s">
        <v>192</v>
      </c>
      <c r="C32" s="422">
        <f t="shared" ref="C32:N32" si="10">SUM(C33:C34)</f>
        <v>0</v>
      </c>
      <c r="D32" s="423">
        <f t="shared" si="10"/>
        <v>0</v>
      </c>
      <c r="E32" s="423">
        <f t="shared" si="10"/>
        <v>0</v>
      </c>
      <c r="F32" s="423">
        <f t="shared" si="10"/>
        <v>0</v>
      </c>
      <c r="G32" s="423">
        <f t="shared" si="10"/>
        <v>0</v>
      </c>
      <c r="H32" s="423">
        <f t="shared" si="10"/>
        <v>0</v>
      </c>
      <c r="I32" s="423">
        <f t="shared" si="10"/>
        <v>0</v>
      </c>
      <c r="J32" s="423">
        <f t="shared" si="10"/>
        <v>0</v>
      </c>
      <c r="K32" s="423">
        <f t="shared" si="10"/>
        <v>0</v>
      </c>
      <c r="L32" s="423">
        <f t="shared" si="10"/>
        <v>0</v>
      </c>
      <c r="M32" s="423">
        <f t="shared" si="10"/>
        <v>0</v>
      </c>
      <c r="N32" s="423">
        <f t="shared" si="10"/>
        <v>0</v>
      </c>
      <c r="O32" s="492">
        <f t="shared" si="4"/>
        <v>0</v>
      </c>
      <c r="P32" s="400"/>
    </row>
    <row r="33" spans="1:16" ht="48.95" customHeight="1">
      <c r="A33" s="252"/>
      <c r="B33" s="448" t="s">
        <v>193</v>
      </c>
      <c r="C33" s="422"/>
      <c r="D33" s="423"/>
      <c r="E33" s="423"/>
      <c r="F33" s="423"/>
      <c r="G33" s="423"/>
      <c r="H33" s="423"/>
      <c r="I33" s="423"/>
      <c r="J33" s="423"/>
      <c r="K33" s="423"/>
      <c r="L33" s="423"/>
      <c r="M33" s="423"/>
      <c r="N33" s="423"/>
      <c r="O33" s="492">
        <f t="shared" si="4"/>
        <v>0</v>
      </c>
      <c r="P33" s="400"/>
    </row>
    <row r="34" spans="1:16" ht="48.95" customHeight="1">
      <c r="A34" s="252"/>
      <c r="B34" s="448" t="s">
        <v>194</v>
      </c>
      <c r="C34" s="422"/>
      <c r="D34" s="423"/>
      <c r="E34" s="423"/>
      <c r="F34" s="423"/>
      <c r="G34" s="423"/>
      <c r="H34" s="423"/>
      <c r="I34" s="423"/>
      <c r="J34" s="423"/>
      <c r="K34" s="423"/>
      <c r="L34" s="423"/>
      <c r="M34" s="423"/>
      <c r="N34" s="423"/>
      <c r="O34" s="492">
        <f t="shared" si="4"/>
        <v>0</v>
      </c>
      <c r="P34" s="400"/>
    </row>
    <row r="35" spans="1:16" ht="81" customHeight="1">
      <c r="A35" s="252"/>
      <c r="B35" s="604" t="s">
        <v>195</v>
      </c>
      <c r="C35" s="601">
        <v>40000</v>
      </c>
      <c r="D35" s="481">
        <v>40000</v>
      </c>
      <c r="E35" s="481">
        <v>40000</v>
      </c>
      <c r="F35" s="481">
        <v>40000</v>
      </c>
      <c r="G35" s="481">
        <v>40000</v>
      </c>
      <c r="H35" s="481">
        <v>40000</v>
      </c>
      <c r="I35" s="423"/>
      <c r="J35" s="423"/>
      <c r="K35" s="423"/>
      <c r="L35" s="423"/>
      <c r="M35" s="423"/>
      <c r="N35" s="423"/>
      <c r="O35" s="492">
        <f t="shared" si="4"/>
        <v>240000</v>
      </c>
      <c r="P35" s="400"/>
    </row>
    <row r="36" spans="1:16" ht="69" customHeight="1">
      <c r="A36" s="252"/>
      <c r="B36" s="444" t="s">
        <v>196</v>
      </c>
      <c r="C36" s="422"/>
      <c r="D36" s="423"/>
      <c r="E36" s="423"/>
      <c r="F36" s="423"/>
      <c r="G36" s="423"/>
      <c r="H36" s="423"/>
      <c r="I36" s="423"/>
      <c r="J36" s="423"/>
      <c r="K36" s="423"/>
      <c r="L36" s="423"/>
      <c r="M36" s="423"/>
      <c r="N36" s="423"/>
      <c r="O36" s="492">
        <f t="shared" si="4"/>
        <v>0</v>
      </c>
      <c r="P36" s="400"/>
    </row>
    <row r="37" spans="1:16" ht="82.5" customHeight="1">
      <c r="A37" s="252"/>
      <c r="B37" s="444" t="s">
        <v>197</v>
      </c>
      <c r="C37" s="422"/>
      <c r="D37" s="423"/>
      <c r="E37" s="423"/>
      <c r="F37" s="423"/>
      <c r="G37" s="423"/>
      <c r="H37" s="423"/>
      <c r="I37" s="423"/>
      <c r="J37" s="423"/>
      <c r="K37" s="423"/>
      <c r="L37" s="423"/>
      <c r="M37" s="423"/>
      <c r="N37" s="423"/>
      <c r="O37" s="492">
        <f t="shared" si="4"/>
        <v>0</v>
      </c>
      <c r="P37" s="400"/>
    </row>
    <row r="38" spans="1:16" ht="62.25" customHeight="1">
      <c r="A38" s="252"/>
      <c r="B38" s="444" t="s">
        <v>198</v>
      </c>
      <c r="C38" s="422"/>
      <c r="D38" s="423"/>
      <c r="E38" s="423"/>
      <c r="F38" s="423"/>
      <c r="G38" s="423"/>
      <c r="H38" s="423"/>
      <c r="I38" s="423"/>
      <c r="J38" s="423"/>
      <c r="K38" s="423"/>
      <c r="L38" s="423"/>
      <c r="M38" s="423"/>
      <c r="N38" s="423"/>
      <c r="O38" s="492">
        <f t="shared" si="4"/>
        <v>0</v>
      </c>
      <c r="P38" s="400"/>
    </row>
    <row r="39" spans="1:16" ht="67.5" customHeight="1">
      <c r="A39" s="252"/>
      <c r="B39" s="444" t="s">
        <v>199</v>
      </c>
      <c r="C39" s="422">
        <f t="shared" ref="C39:N39" si="11">SUM(C40:C43)</f>
        <v>15500</v>
      </c>
      <c r="D39" s="423">
        <f t="shared" si="11"/>
        <v>15500</v>
      </c>
      <c r="E39" s="423">
        <f t="shared" si="11"/>
        <v>15500</v>
      </c>
      <c r="F39" s="423">
        <f t="shared" si="11"/>
        <v>15500</v>
      </c>
      <c r="G39" s="423">
        <f t="shared" si="11"/>
        <v>15500</v>
      </c>
      <c r="H39" s="423">
        <f t="shared" si="11"/>
        <v>15500</v>
      </c>
      <c r="I39" s="423">
        <f t="shared" si="11"/>
        <v>0</v>
      </c>
      <c r="J39" s="423">
        <f t="shared" si="11"/>
        <v>0</v>
      </c>
      <c r="K39" s="423">
        <f t="shared" si="11"/>
        <v>0</v>
      </c>
      <c r="L39" s="423">
        <f t="shared" si="11"/>
        <v>0</v>
      </c>
      <c r="M39" s="423">
        <f t="shared" si="11"/>
        <v>0</v>
      </c>
      <c r="N39" s="423">
        <f t="shared" si="11"/>
        <v>0</v>
      </c>
      <c r="O39" s="492">
        <f t="shared" si="4"/>
        <v>93000</v>
      </c>
      <c r="P39" s="400"/>
    </row>
    <row r="40" spans="1:16" ht="48.95" customHeight="1">
      <c r="A40" s="252"/>
      <c r="B40" s="448" t="s">
        <v>200</v>
      </c>
      <c r="C40" s="422"/>
      <c r="D40" s="423"/>
      <c r="E40" s="423"/>
      <c r="F40" s="423"/>
      <c r="G40" s="423"/>
      <c r="H40" s="423"/>
      <c r="I40" s="423"/>
      <c r="J40" s="423"/>
      <c r="K40" s="423"/>
      <c r="L40" s="423"/>
      <c r="M40" s="423"/>
      <c r="N40" s="423"/>
      <c r="O40" s="492">
        <f t="shared" si="4"/>
        <v>0</v>
      </c>
      <c r="P40" s="400"/>
    </row>
    <row r="41" spans="1:16" ht="48.95" customHeight="1">
      <c r="A41" s="252"/>
      <c r="B41" s="448" t="s">
        <v>201</v>
      </c>
      <c r="C41" s="422"/>
      <c r="D41" s="423"/>
      <c r="E41" s="423"/>
      <c r="F41" s="423"/>
      <c r="G41" s="423"/>
      <c r="H41" s="423"/>
      <c r="I41" s="423"/>
      <c r="J41" s="423"/>
      <c r="K41" s="423"/>
      <c r="L41" s="423"/>
      <c r="M41" s="423"/>
      <c r="N41" s="423"/>
      <c r="O41" s="492">
        <f t="shared" si="4"/>
        <v>0</v>
      </c>
      <c r="P41" s="400"/>
    </row>
    <row r="42" spans="1:16" ht="48.95" customHeight="1">
      <c r="A42" s="252"/>
      <c r="B42" s="605" t="s">
        <v>588</v>
      </c>
      <c r="C42" s="422">
        <v>8000</v>
      </c>
      <c r="D42" s="423">
        <v>8000</v>
      </c>
      <c r="E42" s="481">
        <v>8000</v>
      </c>
      <c r="F42" s="481">
        <v>8000</v>
      </c>
      <c r="G42" s="481">
        <v>8000</v>
      </c>
      <c r="H42" s="481">
        <v>8000</v>
      </c>
      <c r="I42" s="423"/>
      <c r="J42" s="423"/>
      <c r="K42" s="423"/>
      <c r="L42" s="423"/>
      <c r="M42" s="423"/>
      <c r="N42" s="423"/>
      <c r="O42" s="492">
        <f t="shared" si="4"/>
        <v>48000</v>
      </c>
      <c r="P42" s="400"/>
    </row>
    <row r="43" spans="1:16" ht="48.95" customHeight="1">
      <c r="A43" s="252"/>
      <c r="B43" s="605" t="s">
        <v>591</v>
      </c>
      <c r="C43" s="422">
        <v>7500</v>
      </c>
      <c r="D43" s="423">
        <v>7500</v>
      </c>
      <c r="E43" s="481">
        <v>7500</v>
      </c>
      <c r="F43" s="481">
        <v>7500</v>
      </c>
      <c r="G43" s="481">
        <v>7500</v>
      </c>
      <c r="H43" s="481">
        <v>7500</v>
      </c>
      <c r="I43" s="423"/>
      <c r="J43" s="423"/>
      <c r="K43" s="423"/>
      <c r="L43" s="423"/>
      <c r="M43" s="423"/>
      <c r="N43" s="423"/>
      <c r="O43" s="492">
        <f t="shared" si="4"/>
        <v>45000</v>
      </c>
      <c r="P43" s="400"/>
    </row>
    <row r="44" spans="1:16" ht="48.95" customHeight="1">
      <c r="A44" s="252"/>
      <c r="B44" s="444" t="s">
        <v>204</v>
      </c>
      <c r="C44" s="422"/>
      <c r="D44" s="423"/>
      <c r="E44" s="423"/>
      <c r="F44" s="423"/>
      <c r="G44" s="423"/>
      <c r="H44" s="481"/>
      <c r="I44" s="481"/>
      <c r="J44" s="481"/>
      <c r="K44" s="481"/>
      <c r="L44" s="481"/>
      <c r="M44" s="481"/>
      <c r="N44" s="481"/>
      <c r="O44" s="492">
        <f t="shared" si="4"/>
        <v>0</v>
      </c>
      <c r="P44" s="451"/>
    </row>
    <row r="45" spans="1:16" ht="27" customHeight="1">
      <c r="A45" s="252"/>
      <c r="B45" s="452" t="s">
        <v>205</v>
      </c>
      <c r="C45" s="493">
        <f t="shared" ref="C45:N45" si="12">SUM(C46:C67)</f>
        <v>222000</v>
      </c>
      <c r="D45" s="494">
        <f t="shared" si="12"/>
        <v>322000</v>
      </c>
      <c r="E45" s="494">
        <f t="shared" si="12"/>
        <v>322000</v>
      </c>
      <c r="F45" s="494">
        <f t="shared" si="12"/>
        <v>322000</v>
      </c>
      <c r="G45" s="494">
        <f t="shared" si="12"/>
        <v>422000</v>
      </c>
      <c r="H45" s="495">
        <f t="shared" si="12"/>
        <v>522000</v>
      </c>
      <c r="I45" s="495">
        <f t="shared" si="12"/>
        <v>876500</v>
      </c>
      <c r="J45" s="495">
        <f t="shared" si="12"/>
        <v>1076500</v>
      </c>
      <c r="K45" s="495">
        <f t="shared" si="12"/>
        <v>876500</v>
      </c>
      <c r="L45" s="495">
        <f t="shared" si="12"/>
        <v>876500</v>
      </c>
      <c r="M45" s="495">
        <f t="shared" si="12"/>
        <v>1076500</v>
      </c>
      <c r="N45" s="495">
        <f t="shared" si="12"/>
        <v>1076500</v>
      </c>
      <c r="O45" s="486">
        <f t="shared" si="4"/>
        <v>7991000</v>
      </c>
      <c r="P45" s="899" t="s">
        <v>69</v>
      </c>
    </row>
    <row r="46" spans="1:16" ht="26.25" customHeight="1">
      <c r="A46" s="252"/>
      <c r="B46" s="454" t="s">
        <v>206</v>
      </c>
      <c r="C46" s="445"/>
      <c r="D46" s="446"/>
      <c r="E46" s="446"/>
      <c r="F46" s="446"/>
      <c r="G46" s="446"/>
      <c r="H46" s="446"/>
      <c r="I46" s="446"/>
      <c r="J46" s="446"/>
      <c r="K46" s="446"/>
      <c r="L46" s="446"/>
      <c r="M46" s="446"/>
      <c r="N46" s="446"/>
      <c r="O46" s="491">
        <f t="shared" si="4"/>
        <v>0</v>
      </c>
      <c r="P46" s="900"/>
    </row>
    <row r="47" spans="1:16" ht="22.5" customHeight="1">
      <c r="A47" s="252"/>
      <c r="B47" s="455" t="s">
        <v>207</v>
      </c>
      <c r="C47" s="445"/>
      <c r="D47" s="446"/>
      <c r="E47" s="446"/>
      <c r="F47" s="446"/>
      <c r="G47" s="446"/>
      <c r="H47" s="446"/>
      <c r="I47" s="446"/>
      <c r="J47" s="446"/>
      <c r="K47" s="446"/>
      <c r="L47" s="446"/>
      <c r="M47" s="446"/>
      <c r="N47" s="446"/>
      <c r="O47" s="492">
        <f t="shared" ref="O47:O70" si="13">SUM(C47:N47)</f>
        <v>0</v>
      </c>
      <c r="P47" s="900"/>
    </row>
    <row r="48" spans="1:16" ht="35.25" customHeight="1">
      <c r="A48" s="252"/>
      <c r="B48" s="455" t="s">
        <v>208</v>
      </c>
      <c r="C48" s="445"/>
      <c r="D48" s="446"/>
      <c r="E48" s="446"/>
      <c r="F48" s="446"/>
      <c r="G48" s="446"/>
      <c r="H48" s="446"/>
      <c r="I48" s="446"/>
      <c r="J48" s="446"/>
      <c r="K48" s="446"/>
      <c r="L48" s="446"/>
      <c r="M48" s="446"/>
      <c r="N48" s="446"/>
      <c r="O48" s="492">
        <f t="shared" si="13"/>
        <v>0</v>
      </c>
      <c r="P48" s="900"/>
    </row>
    <row r="49" spans="1:16" ht="36" customHeight="1">
      <c r="A49" s="252"/>
      <c r="B49" s="455" t="s">
        <v>209</v>
      </c>
      <c r="C49" s="445"/>
      <c r="D49" s="446"/>
      <c r="E49" s="446"/>
      <c r="F49" s="446"/>
      <c r="G49" s="446"/>
      <c r="H49" s="446"/>
      <c r="I49" s="446"/>
      <c r="J49" s="446"/>
      <c r="K49" s="446"/>
      <c r="L49" s="446"/>
      <c r="M49" s="446"/>
      <c r="N49" s="446"/>
      <c r="O49" s="492">
        <f t="shared" si="13"/>
        <v>0</v>
      </c>
      <c r="P49" s="900"/>
    </row>
    <row r="50" spans="1:16" ht="35.25" customHeight="1">
      <c r="A50" s="252"/>
      <c r="B50" s="455" t="s">
        <v>210</v>
      </c>
      <c r="C50" s="445"/>
      <c r="D50" s="446"/>
      <c r="E50" s="446"/>
      <c r="F50" s="446"/>
      <c r="G50" s="446"/>
      <c r="H50" s="446"/>
      <c r="I50" s="446"/>
      <c r="J50" s="446"/>
      <c r="K50" s="446"/>
      <c r="L50" s="446"/>
      <c r="M50" s="446"/>
      <c r="N50" s="446"/>
      <c r="O50" s="492">
        <f t="shared" si="13"/>
        <v>0</v>
      </c>
      <c r="P50" s="900"/>
    </row>
    <row r="51" spans="1:16" ht="22.5" customHeight="1">
      <c r="A51" s="252"/>
      <c r="B51" s="455" t="s">
        <v>211</v>
      </c>
      <c r="C51" s="445"/>
      <c r="D51" s="446"/>
      <c r="E51" s="446"/>
      <c r="F51" s="446"/>
      <c r="G51" s="446"/>
      <c r="H51" s="446"/>
      <c r="I51" s="446"/>
      <c r="J51" s="446"/>
      <c r="K51" s="446"/>
      <c r="L51" s="446"/>
      <c r="M51" s="446"/>
      <c r="N51" s="446"/>
      <c r="O51" s="492">
        <f t="shared" si="13"/>
        <v>0</v>
      </c>
      <c r="P51" s="900"/>
    </row>
    <row r="52" spans="1:16" ht="22.5" customHeight="1">
      <c r="A52" s="252"/>
      <c r="B52" s="455" t="s">
        <v>212</v>
      </c>
      <c r="C52" s="445"/>
      <c r="D52" s="446"/>
      <c r="E52" s="446"/>
      <c r="F52" s="446"/>
      <c r="G52" s="446"/>
      <c r="H52" s="446"/>
      <c r="I52" s="446">
        <v>100000</v>
      </c>
      <c r="J52" s="446">
        <v>100000</v>
      </c>
      <c r="K52" s="446">
        <v>100000</v>
      </c>
      <c r="L52" s="446">
        <v>100000</v>
      </c>
      <c r="M52" s="446">
        <v>100000</v>
      </c>
      <c r="N52" s="446">
        <v>100000</v>
      </c>
      <c r="O52" s="492">
        <f t="shared" si="13"/>
        <v>600000</v>
      </c>
      <c r="P52" s="900"/>
    </row>
    <row r="53" spans="1:16" ht="37.5" customHeight="1">
      <c r="A53" s="252"/>
      <c r="B53" s="455" t="s">
        <v>213</v>
      </c>
      <c r="C53" s="445"/>
      <c r="D53" s="446"/>
      <c r="E53" s="446"/>
      <c r="F53" s="446"/>
      <c r="G53" s="446"/>
      <c r="H53" s="446"/>
      <c r="I53" s="446"/>
      <c r="J53" s="446"/>
      <c r="K53" s="446"/>
      <c r="L53" s="446"/>
      <c r="M53" s="446"/>
      <c r="N53" s="446"/>
      <c r="O53" s="492">
        <f t="shared" si="13"/>
        <v>0</v>
      </c>
      <c r="P53" s="900"/>
    </row>
    <row r="54" spans="1:16" ht="50.25" customHeight="1">
      <c r="A54" s="252"/>
      <c r="B54" s="455" t="s">
        <v>214</v>
      </c>
      <c r="C54" s="445">
        <v>3000</v>
      </c>
      <c r="D54" s="446">
        <v>3000</v>
      </c>
      <c r="E54" s="446">
        <v>3000</v>
      </c>
      <c r="F54" s="446">
        <v>3000</v>
      </c>
      <c r="G54" s="446">
        <v>3000</v>
      </c>
      <c r="H54" s="446">
        <v>3000</v>
      </c>
      <c r="I54" s="446">
        <v>3000</v>
      </c>
      <c r="J54" s="446">
        <v>3000</v>
      </c>
      <c r="K54" s="446">
        <v>3000</v>
      </c>
      <c r="L54" s="446">
        <v>3000</v>
      </c>
      <c r="M54" s="446">
        <v>3000</v>
      </c>
      <c r="N54" s="446">
        <v>3000</v>
      </c>
      <c r="O54" s="492">
        <f t="shared" si="13"/>
        <v>36000</v>
      </c>
      <c r="P54" s="900"/>
    </row>
    <row r="55" spans="1:16" ht="37.5" customHeight="1">
      <c r="A55" s="252"/>
      <c r="B55" s="455" t="s">
        <v>215</v>
      </c>
      <c r="C55" s="445"/>
      <c r="D55" s="446"/>
      <c r="E55" s="446"/>
      <c r="F55" s="446"/>
      <c r="G55" s="446"/>
      <c r="H55" s="446"/>
      <c r="I55" s="446">
        <v>10000</v>
      </c>
      <c r="J55" s="446">
        <v>10000</v>
      </c>
      <c r="K55" s="446">
        <v>10000</v>
      </c>
      <c r="L55" s="446">
        <v>10000</v>
      </c>
      <c r="M55" s="446">
        <v>10000</v>
      </c>
      <c r="N55" s="446">
        <v>10000</v>
      </c>
      <c r="O55" s="492">
        <f t="shared" si="13"/>
        <v>60000</v>
      </c>
      <c r="P55" s="900"/>
    </row>
    <row r="56" spans="1:16" ht="38.25" customHeight="1">
      <c r="A56" s="252"/>
      <c r="B56" s="455" t="s">
        <v>216</v>
      </c>
      <c r="C56" s="445"/>
      <c r="D56" s="446"/>
      <c r="E56" s="446"/>
      <c r="F56" s="446"/>
      <c r="G56" s="446"/>
      <c r="H56" s="446"/>
      <c r="I56" s="446"/>
      <c r="J56" s="446"/>
      <c r="K56" s="446"/>
      <c r="L56" s="446"/>
      <c r="M56" s="446"/>
      <c r="N56" s="446"/>
      <c r="O56" s="492">
        <f t="shared" si="13"/>
        <v>0</v>
      </c>
      <c r="P56" s="900"/>
    </row>
    <row r="57" spans="1:16" ht="38.25" customHeight="1">
      <c r="A57" s="252"/>
      <c r="B57" s="603" t="s">
        <v>589</v>
      </c>
      <c r="C57" s="445"/>
      <c r="D57" s="446"/>
      <c r="E57" s="446"/>
      <c r="F57" s="446"/>
      <c r="G57" s="446"/>
      <c r="H57" s="446"/>
      <c r="I57" s="446">
        <v>8000</v>
      </c>
      <c r="J57" s="446">
        <v>8000</v>
      </c>
      <c r="K57" s="446">
        <v>8000</v>
      </c>
      <c r="L57" s="446">
        <v>8000</v>
      </c>
      <c r="M57" s="446">
        <v>8000</v>
      </c>
      <c r="N57" s="446">
        <v>8000</v>
      </c>
      <c r="O57" s="492">
        <f t="shared" si="13"/>
        <v>48000</v>
      </c>
      <c r="P57" s="900"/>
    </row>
    <row r="58" spans="1:16" ht="50.25" customHeight="1">
      <c r="A58" s="252"/>
      <c r="B58" s="607" t="s">
        <v>592</v>
      </c>
      <c r="C58" s="606">
        <v>67500</v>
      </c>
      <c r="D58" s="446">
        <v>67500</v>
      </c>
      <c r="E58" s="446">
        <v>67500</v>
      </c>
      <c r="F58" s="446">
        <v>67500</v>
      </c>
      <c r="G58" s="446">
        <v>67500</v>
      </c>
      <c r="H58" s="446">
        <v>67500</v>
      </c>
      <c r="I58" s="446">
        <v>75000</v>
      </c>
      <c r="J58" s="446">
        <v>75000</v>
      </c>
      <c r="K58" s="446">
        <v>75000</v>
      </c>
      <c r="L58" s="446">
        <v>75000</v>
      </c>
      <c r="M58" s="446">
        <v>75000</v>
      </c>
      <c r="N58" s="446">
        <v>75000</v>
      </c>
      <c r="O58" s="492">
        <f t="shared" si="13"/>
        <v>855000</v>
      </c>
      <c r="P58" s="900"/>
    </row>
    <row r="59" spans="1:16" ht="22.5" customHeight="1">
      <c r="A59" s="252"/>
      <c r="B59" s="455" t="s">
        <v>218</v>
      </c>
      <c r="C59" s="446">
        <v>51500</v>
      </c>
      <c r="D59" s="446">
        <v>51500</v>
      </c>
      <c r="E59" s="446">
        <v>51500</v>
      </c>
      <c r="F59" s="446">
        <v>51500</v>
      </c>
      <c r="G59" s="446">
        <v>51500</v>
      </c>
      <c r="H59" s="446">
        <v>51500</v>
      </c>
      <c r="I59" s="446">
        <v>180500</v>
      </c>
      <c r="J59" s="446">
        <v>180500</v>
      </c>
      <c r="K59" s="446">
        <v>180500</v>
      </c>
      <c r="L59" s="446">
        <v>180500</v>
      </c>
      <c r="M59" s="446">
        <v>180500</v>
      </c>
      <c r="N59" s="446">
        <v>180500</v>
      </c>
      <c r="O59" s="492">
        <f t="shared" si="13"/>
        <v>1392000</v>
      </c>
      <c r="P59" s="900"/>
    </row>
    <row r="60" spans="1:16" ht="46.5" customHeight="1">
      <c r="A60" s="252"/>
      <c r="B60" s="455" t="s">
        <v>219</v>
      </c>
      <c r="C60" s="445"/>
      <c r="D60" s="446"/>
      <c r="E60" s="446"/>
      <c r="F60" s="446"/>
      <c r="G60" s="446"/>
      <c r="H60" s="446"/>
      <c r="I60" s="446"/>
      <c r="J60" s="446"/>
      <c r="K60" s="446"/>
      <c r="L60" s="446"/>
      <c r="M60" s="446"/>
      <c r="N60" s="446"/>
      <c r="O60" s="492">
        <f t="shared" si="13"/>
        <v>0</v>
      </c>
      <c r="P60" s="900"/>
    </row>
    <row r="61" spans="1:16" ht="22.5" customHeight="1">
      <c r="A61" s="252"/>
      <c r="B61" s="455" t="s">
        <v>220</v>
      </c>
      <c r="C61" s="445"/>
      <c r="D61" s="446"/>
      <c r="E61" s="446"/>
      <c r="F61" s="446"/>
      <c r="G61" s="446"/>
      <c r="H61" s="446"/>
      <c r="I61" s="446"/>
      <c r="J61" s="446"/>
      <c r="K61" s="446"/>
      <c r="L61" s="446"/>
      <c r="M61" s="446"/>
      <c r="N61" s="446"/>
      <c r="O61" s="492">
        <f t="shared" si="13"/>
        <v>0</v>
      </c>
      <c r="P61" s="900"/>
    </row>
    <row r="62" spans="1:16" ht="32.25" customHeight="1">
      <c r="A62" s="252"/>
      <c r="B62" s="456" t="s">
        <v>221</v>
      </c>
      <c r="C62" s="445">
        <v>100000</v>
      </c>
      <c r="D62" s="446">
        <v>200000</v>
      </c>
      <c r="E62" s="446">
        <v>200000</v>
      </c>
      <c r="F62" s="446">
        <v>200000</v>
      </c>
      <c r="G62" s="446">
        <v>300000</v>
      </c>
      <c r="H62" s="446">
        <v>400000</v>
      </c>
      <c r="I62" s="446">
        <v>500000</v>
      </c>
      <c r="J62" s="446">
        <v>700000</v>
      </c>
      <c r="K62" s="446">
        <v>500000</v>
      </c>
      <c r="L62" s="446">
        <v>500000</v>
      </c>
      <c r="M62" s="446">
        <v>700000</v>
      </c>
      <c r="N62" s="446">
        <v>700000</v>
      </c>
      <c r="O62" s="492">
        <f t="shared" si="13"/>
        <v>5000000</v>
      </c>
      <c r="P62" s="400"/>
    </row>
    <row r="63" spans="1:16" ht="22.5" customHeight="1">
      <c r="A63" s="252"/>
      <c r="B63" s="457"/>
      <c r="C63" s="445"/>
      <c r="D63" s="446"/>
      <c r="E63" s="446"/>
      <c r="F63" s="446"/>
      <c r="G63" s="446"/>
      <c r="H63" s="446"/>
      <c r="I63" s="446"/>
      <c r="J63" s="446"/>
      <c r="K63" s="446"/>
      <c r="L63" s="446"/>
      <c r="M63" s="446"/>
      <c r="N63" s="446"/>
      <c r="O63" s="492">
        <f t="shared" si="13"/>
        <v>0</v>
      </c>
      <c r="P63" s="400"/>
    </row>
    <row r="64" spans="1:16" ht="27" customHeight="1">
      <c r="A64" s="252"/>
      <c r="B64" s="457"/>
      <c r="C64" s="445"/>
      <c r="D64" s="446"/>
      <c r="E64" s="446"/>
      <c r="F64" s="446"/>
      <c r="G64" s="446"/>
      <c r="H64" s="446"/>
      <c r="I64" s="446"/>
      <c r="J64" s="446"/>
      <c r="K64" s="446"/>
      <c r="L64" s="446"/>
      <c r="M64" s="446"/>
      <c r="N64" s="446"/>
      <c r="O64" s="492">
        <f t="shared" si="13"/>
        <v>0</v>
      </c>
      <c r="P64" s="400"/>
    </row>
    <row r="65" spans="1:16" ht="23.25" customHeight="1">
      <c r="A65" s="252"/>
      <c r="B65" s="457"/>
      <c r="C65" s="445"/>
      <c r="D65" s="446"/>
      <c r="E65" s="446"/>
      <c r="F65" s="446"/>
      <c r="G65" s="446"/>
      <c r="H65" s="446"/>
      <c r="I65" s="446"/>
      <c r="J65" s="446"/>
      <c r="K65" s="446"/>
      <c r="L65" s="446"/>
      <c r="M65" s="446"/>
      <c r="N65" s="446"/>
      <c r="O65" s="492">
        <f t="shared" si="13"/>
        <v>0</v>
      </c>
      <c r="P65" s="400"/>
    </row>
    <row r="66" spans="1:16" ht="27" customHeight="1">
      <c r="A66" s="252"/>
      <c r="B66" s="457"/>
      <c r="C66" s="422"/>
      <c r="D66" s="423"/>
      <c r="E66" s="423"/>
      <c r="F66" s="423"/>
      <c r="G66" s="423"/>
      <c r="H66" s="423"/>
      <c r="I66" s="423"/>
      <c r="J66" s="423"/>
      <c r="K66" s="423"/>
      <c r="L66" s="423"/>
      <c r="M66" s="423"/>
      <c r="N66" s="423"/>
      <c r="O66" s="492">
        <f t="shared" si="13"/>
        <v>0</v>
      </c>
      <c r="P66" s="400"/>
    </row>
    <row r="67" spans="1:16" ht="39" customHeight="1">
      <c r="A67" s="252"/>
      <c r="B67" s="458" t="s">
        <v>204</v>
      </c>
      <c r="C67" s="427"/>
      <c r="D67" s="428"/>
      <c r="E67" s="428"/>
      <c r="F67" s="428"/>
      <c r="G67" s="428"/>
      <c r="H67" s="428"/>
      <c r="I67" s="428"/>
      <c r="J67" s="428"/>
      <c r="K67" s="428"/>
      <c r="L67" s="428"/>
      <c r="M67" s="428"/>
      <c r="N67" s="428"/>
      <c r="O67" s="490">
        <f t="shared" si="13"/>
        <v>0</v>
      </c>
      <c r="P67" s="982" t="s">
        <v>70</v>
      </c>
    </row>
    <row r="68" spans="1:16" ht="48.75" customHeight="1">
      <c r="A68" s="252"/>
      <c r="B68" s="430" t="s">
        <v>222</v>
      </c>
      <c r="C68" s="431">
        <f t="shared" ref="C68:N68" si="14">SUM(C15,C45)</f>
        <v>506500</v>
      </c>
      <c r="D68" s="432">
        <f t="shared" si="14"/>
        <v>606500</v>
      </c>
      <c r="E68" s="432">
        <f t="shared" si="14"/>
        <v>606500</v>
      </c>
      <c r="F68" s="432">
        <f t="shared" si="14"/>
        <v>606500</v>
      </c>
      <c r="G68" s="432">
        <f t="shared" si="14"/>
        <v>706500</v>
      </c>
      <c r="H68" s="496">
        <f t="shared" si="14"/>
        <v>806500</v>
      </c>
      <c r="I68" s="496">
        <f t="shared" si="14"/>
        <v>876500</v>
      </c>
      <c r="J68" s="496">
        <f t="shared" si="14"/>
        <v>1076500</v>
      </c>
      <c r="K68" s="496">
        <f t="shared" si="14"/>
        <v>876500</v>
      </c>
      <c r="L68" s="496">
        <f t="shared" si="14"/>
        <v>876500</v>
      </c>
      <c r="M68" s="496">
        <f t="shared" si="14"/>
        <v>1076500</v>
      </c>
      <c r="N68" s="496">
        <f t="shared" si="14"/>
        <v>1076500</v>
      </c>
      <c r="O68" s="486">
        <f t="shared" si="13"/>
        <v>9698000</v>
      </c>
      <c r="P68" s="982"/>
    </row>
    <row r="69" spans="1:16" ht="57.75" customHeight="1">
      <c r="A69" s="252"/>
      <c r="B69" s="460" t="s">
        <v>223</v>
      </c>
      <c r="C69" s="461">
        <f t="shared" ref="C69:N69" si="15">C67+C44-C11</f>
        <v>0</v>
      </c>
      <c r="D69" s="462">
        <f t="shared" si="15"/>
        <v>0</v>
      </c>
      <c r="E69" s="462">
        <f t="shared" si="15"/>
        <v>0</v>
      </c>
      <c r="F69" s="462">
        <f t="shared" si="15"/>
        <v>0</v>
      </c>
      <c r="G69" s="462">
        <f t="shared" si="15"/>
        <v>0</v>
      </c>
      <c r="H69" s="462">
        <f t="shared" si="15"/>
        <v>0</v>
      </c>
      <c r="I69" s="462">
        <f t="shared" si="15"/>
        <v>0</v>
      </c>
      <c r="J69" s="462">
        <f t="shared" si="15"/>
        <v>0</v>
      </c>
      <c r="K69" s="462">
        <f t="shared" si="15"/>
        <v>0</v>
      </c>
      <c r="L69" s="462">
        <f t="shared" si="15"/>
        <v>0</v>
      </c>
      <c r="M69" s="462">
        <f t="shared" si="15"/>
        <v>0</v>
      </c>
      <c r="N69" s="462">
        <f t="shared" si="15"/>
        <v>0</v>
      </c>
      <c r="O69" s="497">
        <f t="shared" si="13"/>
        <v>0</v>
      </c>
      <c r="P69" s="980" t="s">
        <v>71</v>
      </c>
    </row>
    <row r="70" spans="1:16" ht="40.5" customHeight="1">
      <c r="A70" s="252"/>
      <c r="B70" s="464" t="s">
        <v>224</v>
      </c>
      <c r="C70" s="422">
        <f t="shared" ref="C70:N70" si="16">SUM(C6:C10)-SUM(C17,C20,C23,C24,C27,C28,C29,C32,C35,C36,C37,C38,C39)-SUM(C46:C66)</f>
        <v>-106500</v>
      </c>
      <c r="D70" s="423">
        <f t="shared" si="16"/>
        <v>493500</v>
      </c>
      <c r="E70" s="423">
        <f t="shared" si="16"/>
        <v>-106500</v>
      </c>
      <c r="F70" s="423">
        <f t="shared" si="16"/>
        <v>-6500</v>
      </c>
      <c r="G70" s="423">
        <f t="shared" si="16"/>
        <v>-6500</v>
      </c>
      <c r="H70" s="423">
        <f t="shared" si="16"/>
        <v>693500</v>
      </c>
      <c r="I70" s="423">
        <f t="shared" si="16"/>
        <v>-76500</v>
      </c>
      <c r="J70" s="423">
        <f t="shared" si="16"/>
        <v>-276500</v>
      </c>
      <c r="K70" s="423">
        <f t="shared" si="16"/>
        <v>-76500</v>
      </c>
      <c r="L70" s="423">
        <f t="shared" si="16"/>
        <v>-176500</v>
      </c>
      <c r="M70" s="423">
        <f t="shared" si="16"/>
        <v>-276500</v>
      </c>
      <c r="N70" s="423">
        <f t="shared" si="16"/>
        <v>-276500</v>
      </c>
      <c r="O70" s="482">
        <f t="shared" si="13"/>
        <v>-198000</v>
      </c>
      <c r="P70" s="981"/>
    </row>
    <row r="71" spans="1:16" ht="45" customHeight="1">
      <c r="A71" s="252"/>
      <c r="B71" s="443" t="s">
        <v>225</v>
      </c>
      <c r="C71" s="427">
        <f t="shared" ref="C71:N71" si="17">C5+C12-C68+C69</f>
        <v>193500</v>
      </c>
      <c r="D71" s="428">
        <f t="shared" si="17"/>
        <v>687000</v>
      </c>
      <c r="E71" s="428">
        <f t="shared" si="17"/>
        <v>580500</v>
      </c>
      <c r="F71" s="428">
        <f t="shared" si="17"/>
        <v>574000</v>
      </c>
      <c r="G71" s="428">
        <f t="shared" si="17"/>
        <v>567500</v>
      </c>
      <c r="H71" s="428">
        <f t="shared" si="17"/>
        <v>1261000</v>
      </c>
      <c r="I71" s="428">
        <f t="shared" si="17"/>
        <v>1184500</v>
      </c>
      <c r="J71" s="428">
        <f t="shared" si="17"/>
        <v>908000</v>
      </c>
      <c r="K71" s="428">
        <f t="shared" si="17"/>
        <v>831500</v>
      </c>
      <c r="L71" s="428">
        <f t="shared" si="17"/>
        <v>655000</v>
      </c>
      <c r="M71" s="428">
        <f t="shared" si="17"/>
        <v>378500</v>
      </c>
      <c r="N71" s="428">
        <f t="shared" si="17"/>
        <v>102000</v>
      </c>
      <c r="O71" s="498">
        <f>N71</f>
        <v>102000</v>
      </c>
      <c r="P71" s="466" t="s">
        <v>72</v>
      </c>
    </row>
    <row r="72" spans="1:16" ht="15">
      <c r="B72" s="1"/>
      <c r="C72" s="467"/>
      <c r="D72" s="467"/>
      <c r="E72" s="467"/>
      <c r="F72" s="467"/>
      <c r="G72" s="468"/>
      <c r="H72" s="468"/>
      <c r="I72" s="468"/>
      <c r="J72" s="468"/>
      <c r="K72" s="468"/>
      <c r="L72" s="468"/>
      <c r="M72" s="468"/>
      <c r="N72" s="468"/>
      <c r="O72" s="469"/>
    </row>
    <row r="73" spans="1:16" ht="168" customHeight="1">
      <c r="B73" s="985" t="s">
        <v>496</v>
      </c>
      <c r="C73" s="985"/>
      <c r="D73" s="985"/>
      <c r="E73" s="985"/>
      <c r="F73" s="985"/>
      <c r="G73" s="470"/>
      <c r="H73" s="470"/>
      <c r="I73" s="470"/>
      <c r="J73" s="470"/>
      <c r="K73" s="470"/>
      <c r="L73" s="470"/>
      <c r="M73" s="470"/>
      <c r="N73" s="470"/>
      <c r="O73" s="470"/>
    </row>
    <row r="74" spans="1:16" ht="39" customHeight="1">
      <c r="B74" s="471"/>
      <c r="C74" s="471"/>
      <c r="D74" s="471"/>
      <c r="E74" s="471"/>
      <c r="F74" s="471"/>
      <c r="G74" s="472"/>
      <c r="H74" s="473"/>
      <c r="I74" s="473"/>
      <c r="J74" s="473"/>
      <c r="K74" s="473"/>
      <c r="L74" s="474"/>
      <c r="M74" s="473"/>
      <c r="N74" s="473"/>
      <c r="O74" s="474"/>
    </row>
    <row r="75" spans="1:16" ht="20.25">
      <c r="B75" s="627" t="s">
        <v>226</v>
      </c>
      <c r="C75" s="627"/>
      <c r="D75" s="627"/>
      <c r="E75" s="627"/>
      <c r="F75" s="627"/>
      <c r="G75" s="472"/>
      <c r="H75" s="472"/>
      <c r="I75" s="472"/>
      <c r="J75" s="472"/>
      <c r="K75" s="472"/>
      <c r="L75" s="472"/>
      <c r="M75" s="472"/>
      <c r="N75" s="472"/>
      <c r="O75" s="472"/>
    </row>
    <row r="76" spans="1:16" ht="25.5" customHeight="1">
      <c r="B76" s="627" t="s">
        <v>227</v>
      </c>
      <c r="C76" s="627"/>
      <c r="D76" s="627"/>
      <c r="E76" s="627"/>
      <c r="F76" s="627"/>
      <c r="G76" s="472"/>
      <c r="H76" s="472"/>
      <c r="I76" s="472"/>
      <c r="J76" s="472"/>
      <c r="K76" s="472"/>
      <c r="L76" s="472"/>
      <c r="M76" s="472"/>
      <c r="N76" s="472"/>
      <c r="O76" s="472"/>
    </row>
    <row r="77" spans="1:16" ht="13.5" customHeight="1">
      <c r="B77" s="475"/>
      <c r="C77" s="471"/>
      <c r="D77" s="471"/>
      <c r="E77" s="471"/>
      <c r="F77" s="471"/>
      <c r="G77" s="475"/>
      <c r="H77" s="475"/>
      <c r="I77" s="475"/>
      <c r="J77" s="475"/>
      <c r="K77" s="475"/>
      <c r="L77" s="475"/>
      <c r="M77" s="475"/>
      <c r="N77" s="475"/>
      <c r="O77" s="476"/>
    </row>
    <row r="78" spans="1:16" ht="33" customHeight="1">
      <c r="B78" s="984" t="s">
        <v>228</v>
      </c>
      <c r="C78" s="984"/>
      <c r="D78" s="984"/>
      <c r="E78" s="984"/>
      <c r="F78" s="984"/>
      <c r="G78" s="472"/>
      <c r="H78" s="472"/>
      <c r="I78" s="472"/>
      <c r="J78" s="472"/>
      <c r="K78" s="472"/>
      <c r="L78" s="472"/>
      <c r="M78" s="472"/>
      <c r="N78" s="472"/>
      <c r="O78" s="472"/>
    </row>
    <row r="79" spans="1:16" ht="33.75" customHeight="1">
      <c r="B79" s="472"/>
      <c r="C79" s="471"/>
      <c r="D79" s="471"/>
      <c r="E79" s="471"/>
      <c r="F79" s="471"/>
      <c r="G79" s="472"/>
      <c r="H79" s="473"/>
      <c r="I79" s="473"/>
      <c r="J79" s="473"/>
      <c r="K79" s="473"/>
      <c r="L79" s="474"/>
      <c r="M79" s="473"/>
      <c r="N79" s="473"/>
      <c r="O79" s="474"/>
    </row>
    <row r="80" spans="1:16" ht="20.25">
      <c r="B80" s="472"/>
      <c r="C80" s="471"/>
      <c r="D80" s="471"/>
      <c r="E80" s="471"/>
      <c r="F80" s="471"/>
      <c r="G80" s="472"/>
      <c r="H80" s="473"/>
      <c r="I80" s="473"/>
      <c r="J80" s="473"/>
      <c r="K80" s="473"/>
      <c r="L80" s="474"/>
      <c r="M80" s="473"/>
      <c r="N80" s="473"/>
      <c r="O80" s="474"/>
    </row>
    <row r="81" spans="2:15" ht="20.25">
      <c r="B81" s="627" t="s">
        <v>226</v>
      </c>
      <c r="C81" s="627"/>
      <c r="D81" s="627"/>
      <c r="E81" s="627"/>
      <c r="F81" s="627"/>
      <c r="G81" s="472"/>
      <c r="H81" s="472"/>
      <c r="I81" s="472"/>
      <c r="J81" s="472"/>
      <c r="K81" s="472"/>
      <c r="L81" s="472"/>
      <c r="M81" s="472"/>
      <c r="N81" s="472"/>
      <c r="O81" s="472"/>
    </row>
    <row r="82" spans="2:15">
      <c r="J82" s="403"/>
    </row>
  </sheetData>
  <sheetProtection formatCells="0" formatRows="0"/>
  <mergeCells count="13">
    <mergeCell ref="B81:F81"/>
    <mergeCell ref="B78:F78"/>
    <mergeCell ref="B76:F76"/>
    <mergeCell ref="B75:F75"/>
    <mergeCell ref="B73:F73"/>
    <mergeCell ref="C13:O13"/>
    <mergeCell ref="P5:P17"/>
    <mergeCell ref="P3:P4"/>
    <mergeCell ref="P69:P70"/>
    <mergeCell ref="P67:P68"/>
    <mergeCell ref="P45:P61"/>
    <mergeCell ref="P29:P31"/>
    <mergeCell ref="P20:P23"/>
  </mergeCells>
  <dataValidations count="1">
    <dataValidation type="whole" allowBlank="1" showInputMessage="1" showErrorMessage="1" sqref="O69:O71 H14:O14 O15:O43 H25 I26:I27 H44:O45 O46:O67 H68:O68 O5:O12 H7:N10">
      <formula1>0</formula1>
      <formula2>100000000</formula2>
    </dataValidation>
  </dataValidations>
  <pageMargins left="0.23622047244094491" right="0.23622047244094491" top="0.74803149606299213" bottom="0.74803149606299213" header="0.31496062992125984" footer="0.31496062992125984"/>
  <pageSetup paperSize="9" scale="35"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ignoredErrors>
    <ignoredError sqref="C32:H32 H2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topLeftCell="B67" zoomScale="62" zoomScaleNormal="62" workbookViewId="0">
      <selection activeCell="C78" sqref="C78:D78"/>
    </sheetView>
  </sheetViews>
  <sheetFormatPr defaultRowHeight="14.25"/>
  <cols>
    <col min="1" max="1" width="4" style="403" customWidth="1"/>
    <col min="2" max="2" width="53.42578125" style="403" customWidth="1"/>
    <col min="3" max="3" width="39.42578125" style="403" customWidth="1"/>
    <col min="4" max="4" width="41" style="403" customWidth="1"/>
    <col min="5" max="5" width="119.85546875" style="403" customWidth="1"/>
    <col min="6" max="16384" width="9.140625" style="403"/>
  </cols>
  <sheetData>
    <row r="1" spans="2:8" ht="33.75" customHeight="1">
      <c r="B1" s="992" t="s">
        <v>82</v>
      </c>
      <c r="C1" s="993"/>
      <c r="D1" s="994"/>
      <c r="E1" s="55" t="s">
        <v>87</v>
      </c>
      <c r="F1" s="499"/>
      <c r="G1" s="499"/>
      <c r="H1" s="499"/>
    </row>
    <row r="2" spans="2:8" ht="23.25" customHeight="1">
      <c r="B2" s="500" t="s">
        <v>497</v>
      </c>
      <c r="C2" s="408" t="s">
        <v>498</v>
      </c>
      <c r="D2" s="501" t="s">
        <v>499</v>
      </c>
      <c r="E2" s="150" t="s">
        <v>93</v>
      </c>
    </row>
    <row r="3" spans="2:8" ht="23.25" customHeight="1">
      <c r="B3" s="502" t="s">
        <v>500</v>
      </c>
      <c r="C3" s="503">
        <v>2019</v>
      </c>
      <c r="D3" s="504">
        <v>2020</v>
      </c>
      <c r="E3" s="505"/>
    </row>
    <row r="4" spans="2:8" ht="23.25" customHeight="1">
      <c r="B4" s="989" t="s">
        <v>164</v>
      </c>
      <c r="C4" s="990"/>
      <c r="D4" s="991"/>
      <c r="E4" s="899" t="s">
        <v>501</v>
      </c>
    </row>
    <row r="5" spans="2:8" ht="23.25" customHeight="1">
      <c r="B5" s="506" t="s">
        <v>165</v>
      </c>
      <c r="C5" s="507">
        <f>'10.b-Cash-flow 2. év'!N71</f>
        <v>102000</v>
      </c>
      <c r="D5" s="508">
        <f>C72</f>
        <v>159000</v>
      </c>
      <c r="E5" s="900"/>
    </row>
    <row r="6" spans="2:8" ht="23.25" customHeight="1">
      <c r="B6" s="509" t="s">
        <v>167</v>
      </c>
      <c r="C6" s="440">
        <v>10000000</v>
      </c>
      <c r="D6" s="510">
        <v>11000000</v>
      </c>
      <c r="E6" s="900"/>
    </row>
    <row r="7" spans="2:8" ht="23.25" customHeight="1">
      <c r="B7" s="511" t="s">
        <v>168</v>
      </c>
      <c r="C7" s="512"/>
      <c r="D7" s="513"/>
      <c r="E7" s="900"/>
    </row>
    <row r="8" spans="2:8" ht="23.25" customHeight="1">
      <c r="B8" s="511" t="s">
        <v>169</v>
      </c>
      <c r="C8" s="512"/>
      <c r="D8" s="513"/>
      <c r="E8" s="900"/>
    </row>
    <row r="9" spans="2:8" ht="23.25" customHeight="1">
      <c r="B9" s="511" t="s">
        <v>170</v>
      </c>
      <c r="C9" s="512"/>
      <c r="D9" s="513"/>
      <c r="E9" s="900"/>
    </row>
    <row r="10" spans="2:8" ht="23.25" customHeight="1">
      <c r="B10" s="511" t="s">
        <v>171</v>
      </c>
      <c r="C10" s="512"/>
      <c r="D10" s="513"/>
      <c r="E10" s="900"/>
    </row>
    <row r="11" spans="2:8" ht="23.25" customHeight="1">
      <c r="B11" s="511" t="s">
        <v>172</v>
      </c>
      <c r="C11" s="512"/>
      <c r="D11" s="513"/>
      <c r="E11" s="900"/>
    </row>
    <row r="12" spans="2:8" ht="23.25" customHeight="1">
      <c r="B12" s="514" t="s">
        <v>173</v>
      </c>
      <c r="C12" s="515">
        <f>SUM(C6:C11)</f>
        <v>10000000</v>
      </c>
      <c r="D12" s="537">
        <f>SUM(D6:D11)</f>
        <v>11000000</v>
      </c>
      <c r="E12" s="900"/>
    </row>
    <row r="13" spans="2:8" ht="8.25" customHeight="1">
      <c r="B13" s="517"/>
      <c r="C13" s="518"/>
      <c r="D13" s="516"/>
      <c r="E13" s="400"/>
    </row>
    <row r="14" spans="2:8" ht="19.5" customHeight="1">
      <c r="B14" s="986" t="s">
        <v>174</v>
      </c>
      <c r="C14" s="987"/>
      <c r="D14" s="988"/>
      <c r="E14" s="400"/>
    </row>
    <row r="15" spans="2:8" ht="29.25" customHeight="1">
      <c r="B15" s="519" t="s">
        <v>175</v>
      </c>
      <c r="C15" s="507">
        <f>SUM(C17,C20,C23,C24,C27,C28,C29,C32,,C35,C36,C37,C38,C39,C44)</f>
        <v>0</v>
      </c>
      <c r="D15" s="520">
        <f>SUM(D17,D20,D23,D24,D27,D28,D29,D32,,D35,D36,D37,D38,D39,D44)</f>
        <v>0</v>
      </c>
      <c r="E15" s="400" t="s">
        <v>502</v>
      </c>
    </row>
    <row r="16" spans="2:8" ht="39.75" customHeight="1">
      <c r="B16" s="521" t="s">
        <v>176</v>
      </c>
      <c r="C16" s="522">
        <f>C15*0.9</f>
        <v>0</v>
      </c>
      <c r="D16" s="523">
        <f>D15*0.9</f>
        <v>0</v>
      </c>
      <c r="E16" s="400"/>
    </row>
    <row r="17" spans="2:5" ht="48.75" customHeight="1">
      <c r="B17" s="524" t="s">
        <v>177</v>
      </c>
      <c r="C17" s="525">
        <f>SUM(C18:C19)</f>
        <v>0</v>
      </c>
      <c r="D17" s="526">
        <f>SUM(D18:D19)</f>
        <v>0</v>
      </c>
      <c r="E17" s="400"/>
    </row>
    <row r="18" spans="2:5" ht="34.5" customHeight="1">
      <c r="B18" s="527" t="s">
        <v>178</v>
      </c>
      <c r="C18" s="512"/>
      <c r="D18" s="513"/>
      <c r="E18" s="400"/>
    </row>
    <row r="19" spans="2:5" ht="33" customHeight="1">
      <c r="B19" s="527" t="s">
        <v>179</v>
      </c>
      <c r="C19" s="512"/>
      <c r="D19" s="513"/>
      <c r="E19" s="400"/>
    </row>
    <row r="20" spans="2:5" ht="48.75" customHeight="1">
      <c r="B20" s="528" t="s">
        <v>180</v>
      </c>
      <c r="C20" s="512">
        <f>SUM(C21:C22)</f>
        <v>0</v>
      </c>
      <c r="D20" s="529">
        <f>SUM(D21:D22)</f>
        <v>0</v>
      </c>
      <c r="E20" s="400"/>
    </row>
    <row r="21" spans="2:5" ht="25.5" customHeight="1">
      <c r="B21" s="527" t="s">
        <v>181</v>
      </c>
      <c r="C21" s="512"/>
      <c r="D21" s="513"/>
      <c r="E21" s="400"/>
    </row>
    <row r="22" spans="2:5" ht="25.5" customHeight="1">
      <c r="B22" s="527" t="s">
        <v>182</v>
      </c>
      <c r="C22" s="512"/>
      <c r="D22" s="513"/>
      <c r="E22" s="400"/>
    </row>
    <row r="23" spans="2:5" ht="66" customHeight="1">
      <c r="B23" s="530" t="s">
        <v>183</v>
      </c>
      <c r="C23" s="512"/>
      <c r="D23" s="513"/>
      <c r="E23" s="400"/>
    </row>
    <row r="24" spans="2:5" ht="39.75" customHeight="1">
      <c r="B24" s="528" t="s">
        <v>184</v>
      </c>
      <c r="C24" s="512">
        <f>SUM(C25:C26)</f>
        <v>0</v>
      </c>
      <c r="D24" s="529">
        <f>SUM(D25:D26)</f>
        <v>0</v>
      </c>
      <c r="E24" s="400"/>
    </row>
    <row r="25" spans="2:5" ht="33" customHeight="1">
      <c r="B25" s="527" t="s">
        <v>185</v>
      </c>
      <c r="C25" s="512"/>
      <c r="D25" s="513"/>
      <c r="E25" s="400"/>
    </row>
    <row r="26" spans="2:5" ht="33.75" customHeight="1">
      <c r="B26" s="527" t="s">
        <v>186</v>
      </c>
      <c r="C26" s="512"/>
      <c r="D26" s="513"/>
      <c r="E26" s="400"/>
    </row>
    <row r="27" spans="2:5" ht="63.75" customHeight="1">
      <c r="B27" s="530" t="s">
        <v>187</v>
      </c>
      <c r="C27" s="512"/>
      <c r="D27" s="513"/>
      <c r="E27" s="400"/>
    </row>
    <row r="28" spans="2:5" ht="46.5" customHeight="1">
      <c r="B28" s="530" t="s">
        <v>188</v>
      </c>
      <c r="C28" s="512"/>
      <c r="D28" s="513"/>
      <c r="E28" s="400"/>
    </row>
    <row r="29" spans="2:5" ht="36.6" customHeight="1">
      <c r="B29" s="531" t="s">
        <v>189</v>
      </c>
      <c r="C29" s="512">
        <f>SUM(C30:C31)</f>
        <v>0</v>
      </c>
      <c r="D29" s="529">
        <f>SUM(D30:D31)</f>
        <v>0</v>
      </c>
      <c r="E29" s="400"/>
    </row>
    <row r="30" spans="2:5" ht="52.5" customHeight="1">
      <c r="B30" s="527" t="s">
        <v>190</v>
      </c>
      <c r="C30" s="512"/>
      <c r="D30" s="513"/>
      <c r="E30" s="400"/>
    </row>
    <row r="31" spans="2:5" ht="37.9" customHeight="1">
      <c r="B31" s="527" t="s">
        <v>191</v>
      </c>
      <c r="C31" s="512"/>
      <c r="D31" s="513"/>
      <c r="E31" s="400"/>
    </row>
    <row r="32" spans="2:5" ht="33.75" customHeight="1">
      <c r="B32" s="531" t="s">
        <v>192</v>
      </c>
      <c r="C32" s="512">
        <f>SUM(C33:C34)</f>
        <v>0</v>
      </c>
      <c r="D32" s="529">
        <f>SUM(D33:D34)</f>
        <v>0</v>
      </c>
      <c r="E32" s="400"/>
    </row>
    <row r="33" spans="2:5" ht="34.5" customHeight="1">
      <c r="B33" s="527" t="s">
        <v>193</v>
      </c>
      <c r="C33" s="512"/>
      <c r="D33" s="513"/>
      <c r="E33" s="400"/>
    </row>
    <row r="34" spans="2:5" ht="34.5" customHeight="1">
      <c r="B34" s="527" t="s">
        <v>194</v>
      </c>
      <c r="C34" s="532"/>
      <c r="D34" s="533"/>
      <c r="E34" s="400"/>
    </row>
    <row r="35" spans="2:5" ht="63.75" customHeight="1">
      <c r="B35" s="530" t="s">
        <v>195</v>
      </c>
      <c r="C35" s="532"/>
      <c r="D35" s="533"/>
      <c r="E35" s="400"/>
    </row>
    <row r="36" spans="2:5" ht="53.25" customHeight="1">
      <c r="B36" s="530" t="s">
        <v>196</v>
      </c>
      <c r="C36" s="532"/>
      <c r="D36" s="533"/>
      <c r="E36" s="400"/>
    </row>
    <row r="37" spans="2:5" ht="64.5" customHeight="1">
      <c r="B37" s="530" t="s">
        <v>197</v>
      </c>
      <c r="C37" s="532"/>
      <c r="D37" s="533"/>
      <c r="E37" s="400"/>
    </row>
    <row r="38" spans="2:5" ht="60.75" customHeight="1">
      <c r="B38" s="530" t="s">
        <v>198</v>
      </c>
      <c r="C38" s="532"/>
      <c r="D38" s="533"/>
      <c r="E38" s="400"/>
    </row>
    <row r="39" spans="2:5" ht="34.5" customHeight="1">
      <c r="B39" s="528" t="s">
        <v>199</v>
      </c>
      <c r="C39" s="532">
        <f>SUM(C40:C43)</f>
        <v>0</v>
      </c>
      <c r="D39" s="534">
        <f>SUM(D40:D43)</f>
        <v>0</v>
      </c>
      <c r="E39" s="400"/>
    </row>
    <row r="40" spans="2:5" ht="34.5" customHeight="1">
      <c r="B40" s="527" t="s">
        <v>200</v>
      </c>
      <c r="C40" s="532"/>
      <c r="D40" s="533"/>
      <c r="E40" s="400"/>
    </row>
    <row r="41" spans="2:5" ht="34.5" customHeight="1">
      <c r="B41" s="527" t="s">
        <v>201</v>
      </c>
      <c r="C41" s="532"/>
      <c r="D41" s="533"/>
      <c r="E41" s="400"/>
    </row>
    <row r="42" spans="2:5" ht="34.5" customHeight="1">
      <c r="B42" s="527" t="s">
        <v>202</v>
      </c>
      <c r="C42" s="532"/>
      <c r="D42" s="533"/>
      <c r="E42" s="400"/>
    </row>
    <row r="43" spans="2:5" ht="31.5" customHeight="1">
      <c r="B43" s="527" t="s">
        <v>203</v>
      </c>
      <c r="C43" s="512"/>
      <c r="D43" s="513"/>
      <c r="E43" s="400"/>
    </row>
    <row r="44" spans="2:5" ht="31.5" customHeight="1">
      <c r="B44" s="535" t="s">
        <v>204</v>
      </c>
      <c r="C44" s="536"/>
      <c r="D44" s="537"/>
      <c r="E44" s="400"/>
    </row>
    <row r="45" spans="2:5" ht="27" customHeight="1">
      <c r="B45" s="538" t="s">
        <v>205</v>
      </c>
      <c r="C45" s="507">
        <f>SUM(C46:C68)</f>
        <v>9943000</v>
      </c>
      <c r="D45" s="508">
        <f>SUM(D46:D68)</f>
        <v>10448000</v>
      </c>
      <c r="E45" s="400"/>
    </row>
    <row r="46" spans="2:5" ht="18.75" customHeight="1">
      <c r="B46" s="454" t="s">
        <v>206</v>
      </c>
      <c r="C46" s="539">
        <v>0</v>
      </c>
      <c r="D46" s="540">
        <v>0</v>
      </c>
      <c r="E46" s="400"/>
    </row>
    <row r="47" spans="2:5" ht="21.75" customHeight="1">
      <c r="B47" s="455" t="s">
        <v>207</v>
      </c>
      <c r="C47" s="539">
        <v>0</v>
      </c>
      <c r="D47" s="540">
        <v>0</v>
      </c>
      <c r="E47" s="400"/>
    </row>
    <row r="48" spans="2:5" ht="30">
      <c r="B48" s="455" t="s">
        <v>208</v>
      </c>
      <c r="C48" s="539">
        <v>0</v>
      </c>
      <c r="D48" s="540">
        <v>0</v>
      </c>
      <c r="E48" s="400"/>
    </row>
    <row r="49" spans="2:5" ht="33" customHeight="1">
      <c r="B49" s="455" t="s">
        <v>209</v>
      </c>
      <c r="C49" s="539">
        <v>25000</v>
      </c>
      <c r="D49" s="540">
        <v>30000</v>
      </c>
      <c r="E49" s="400"/>
    </row>
    <row r="50" spans="2:5" ht="19.5" customHeight="1">
      <c r="B50" s="455" t="s">
        <v>210</v>
      </c>
      <c r="C50" s="539">
        <v>0</v>
      </c>
      <c r="D50" s="540">
        <v>0</v>
      </c>
      <c r="E50" s="400"/>
    </row>
    <row r="51" spans="2:5" ht="19.5" customHeight="1">
      <c r="B51" s="455" t="s">
        <v>211</v>
      </c>
      <c r="C51" s="539">
        <v>0</v>
      </c>
      <c r="D51" s="540">
        <v>0</v>
      </c>
      <c r="E51" s="400"/>
    </row>
    <row r="52" spans="2:5" ht="20.25" customHeight="1">
      <c r="B52" s="455" t="s">
        <v>212</v>
      </c>
      <c r="C52" s="539">
        <v>1200000</v>
      </c>
      <c r="D52" s="540">
        <v>1200000</v>
      </c>
      <c r="E52" s="400"/>
    </row>
    <row r="53" spans="2:5" ht="19.5" customHeight="1">
      <c r="B53" s="455" t="s">
        <v>213</v>
      </c>
      <c r="C53" s="539">
        <v>0</v>
      </c>
      <c r="D53" s="540">
        <v>0</v>
      </c>
      <c r="E53" s="400"/>
    </row>
    <row r="54" spans="2:5" ht="34.5" customHeight="1">
      <c r="B54" s="455" t="s">
        <v>214</v>
      </c>
      <c r="C54" s="539">
        <v>36000</v>
      </c>
      <c r="D54" s="540">
        <v>36000</v>
      </c>
      <c r="E54" s="400"/>
    </row>
    <row r="55" spans="2:5" ht="37.5" customHeight="1">
      <c r="B55" s="455" t="s">
        <v>215</v>
      </c>
      <c r="C55" s="539">
        <v>20000</v>
      </c>
      <c r="D55" s="540">
        <v>20000</v>
      </c>
      <c r="E55" s="400"/>
    </row>
    <row r="56" spans="2:5" ht="24.75" customHeight="1">
      <c r="B56" s="455" t="s">
        <v>216</v>
      </c>
      <c r="C56" s="539">
        <v>0</v>
      </c>
      <c r="D56" s="540">
        <v>0</v>
      </c>
      <c r="E56" s="400"/>
    </row>
    <row r="57" spans="2:5" ht="18">
      <c r="B57" s="455" t="s">
        <v>217</v>
      </c>
      <c r="C57" s="539">
        <v>96000</v>
      </c>
      <c r="D57" s="540">
        <v>96000</v>
      </c>
      <c r="E57" s="400"/>
    </row>
    <row r="58" spans="2:5" ht="37.15" customHeight="1">
      <c r="B58" s="455" t="s">
        <v>179</v>
      </c>
      <c r="C58" s="539">
        <v>900000</v>
      </c>
      <c r="D58" s="540">
        <v>900000</v>
      </c>
      <c r="E58" s="400"/>
    </row>
    <row r="59" spans="2:5" ht="45" customHeight="1">
      <c r="B59" s="603" t="s">
        <v>595</v>
      </c>
      <c r="C59" s="539">
        <v>2166000</v>
      </c>
      <c r="D59" s="540">
        <v>2166000</v>
      </c>
      <c r="E59" s="400"/>
    </row>
    <row r="60" spans="2:5" ht="34.15" customHeight="1">
      <c r="B60" s="455" t="s">
        <v>219</v>
      </c>
      <c r="C60" s="539">
        <v>0</v>
      </c>
      <c r="D60" s="540">
        <v>0</v>
      </c>
      <c r="E60" s="400"/>
    </row>
    <row r="61" spans="2:5" ht="18">
      <c r="B61" s="455" t="s">
        <v>220</v>
      </c>
      <c r="C61" s="539">
        <v>0</v>
      </c>
      <c r="D61" s="540">
        <v>0</v>
      </c>
      <c r="E61" s="400"/>
    </row>
    <row r="62" spans="2:5" ht="18">
      <c r="B62" s="456" t="s">
        <v>503</v>
      </c>
      <c r="C62" s="539">
        <v>5500000</v>
      </c>
      <c r="D62" s="540">
        <v>6000000</v>
      </c>
      <c r="E62" s="400"/>
    </row>
    <row r="63" spans="2:5" ht="16.5" customHeight="1">
      <c r="B63" s="426"/>
      <c r="C63" s="422"/>
      <c r="D63" s="541"/>
      <c r="E63" s="400"/>
    </row>
    <row r="64" spans="2:5" ht="16.5" customHeight="1">
      <c r="B64" s="426"/>
      <c r="C64" s="422"/>
      <c r="D64" s="541"/>
      <c r="E64" s="400"/>
    </row>
    <row r="65" spans="1:14" ht="16.5" customHeight="1">
      <c r="B65" s="426"/>
      <c r="C65" s="422"/>
      <c r="D65" s="541"/>
      <c r="E65" s="400"/>
    </row>
    <row r="66" spans="1:14" ht="16.5" customHeight="1">
      <c r="B66" s="455"/>
      <c r="C66" s="422"/>
      <c r="D66" s="541"/>
      <c r="E66" s="400"/>
    </row>
    <row r="67" spans="1:14" ht="15">
      <c r="B67" s="455"/>
      <c r="C67" s="422"/>
      <c r="D67" s="541"/>
      <c r="E67" s="400"/>
    </row>
    <row r="68" spans="1:14" ht="21.75" customHeight="1">
      <c r="B68" s="506" t="s">
        <v>204</v>
      </c>
      <c r="C68" s="515">
        <v>0</v>
      </c>
      <c r="D68" s="542">
        <v>0</v>
      </c>
      <c r="E68" s="400"/>
    </row>
    <row r="69" spans="1:14" ht="24.75" customHeight="1">
      <c r="B69" s="543" t="s">
        <v>222</v>
      </c>
      <c r="C69" s="515">
        <f>SUM(C15,C45)</f>
        <v>9943000</v>
      </c>
      <c r="D69" s="516">
        <f>SUM(D15,D45)</f>
        <v>10448000</v>
      </c>
      <c r="E69" s="400"/>
    </row>
    <row r="70" spans="1:14" ht="40.5" customHeight="1">
      <c r="B70" s="544" t="s">
        <v>223</v>
      </c>
      <c r="C70" s="515">
        <f>C68+C43-C11</f>
        <v>0</v>
      </c>
      <c r="D70" s="516">
        <f>D68+D43-D11</f>
        <v>0</v>
      </c>
      <c r="E70" s="400"/>
    </row>
    <row r="71" spans="1:14" ht="21.75" customHeight="1">
      <c r="B71" s="543" t="s">
        <v>224</v>
      </c>
      <c r="C71" s="515">
        <f>SUM(C6:C10)-SUM(C17,C20,C23,C24,C27,C28,C29,C32,,C35,C36,C37,C38,C39)-SUM(C46:C67)</f>
        <v>57000</v>
      </c>
      <c r="D71" s="542">
        <f>SUM(D6:D10)-SUM(D17,D20,D23,D24,D27,D28,D29,D32,,D35,D36,D37,D38,D39)-SUM(D46:D67)</f>
        <v>552000</v>
      </c>
      <c r="E71" s="400"/>
    </row>
    <row r="72" spans="1:14" ht="23.25" customHeight="1">
      <c r="B72" s="545" t="s">
        <v>225</v>
      </c>
      <c r="C72" s="515">
        <f>C5+C12-C69+C70</f>
        <v>159000</v>
      </c>
      <c r="D72" s="542">
        <f>D5+D12-D69+D70</f>
        <v>711000</v>
      </c>
      <c r="E72" s="400"/>
    </row>
    <row r="73" spans="1:14" ht="18">
      <c r="B73" s="546"/>
      <c r="C73" s="546"/>
      <c r="D73" s="547"/>
      <c r="E73" s="400"/>
    </row>
    <row r="74" spans="1:14" ht="35.25" customHeight="1">
      <c r="B74" s="548" t="s">
        <v>504</v>
      </c>
      <c r="C74" s="549"/>
      <c r="D74" s="550"/>
      <c r="E74" s="899" t="s">
        <v>505</v>
      </c>
    </row>
    <row r="75" spans="1:14" ht="33" customHeight="1">
      <c r="A75" s="57">
        <v>800</v>
      </c>
      <c r="B75" s="551" t="str">
        <f>CONCATENATE("Beírt karakterek száma: ",LEN(C76))</f>
        <v>Beírt karakterek száma: 600</v>
      </c>
      <c r="C75" s="998" t="str">
        <f>IF(A76&gt;A75,CONCATENATE("Karaktertúllépés! Kérjük, válaszát a 3 cellában összesen maximum ",A75," karakterben foglalja össze!"),CONCATENATE("Még beírható karakterek száma:   ",A75-A76))</f>
        <v>Még beírható karakterek száma:   200</v>
      </c>
      <c r="D75" s="999"/>
      <c r="E75" s="900"/>
    </row>
    <row r="76" spans="1:14" ht="296.25" customHeight="1">
      <c r="A76" s="552">
        <f>LEN(C76)</f>
        <v>600</v>
      </c>
      <c r="B76" s="626" t="s">
        <v>506</v>
      </c>
      <c r="C76" s="1000" t="s">
        <v>696</v>
      </c>
      <c r="D76" s="1001"/>
      <c r="E76" s="900"/>
    </row>
    <row r="77" spans="1:14" ht="32.25" customHeight="1">
      <c r="A77" s="57">
        <v>800</v>
      </c>
      <c r="B77" s="551" t="str">
        <f>CONCATENATE("Beírt karakterek száma: ",LEN(C78))</f>
        <v>Beírt karakterek száma: 451</v>
      </c>
      <c r="C77" s="998" t="str">
        <f>IF(A78&gt;A77,CONCATENATE("Karaktertúllépés! Kérjük, válaszát a 3 cellában összesen maximum ",A77," karakterben foglalja össze!"),CONCATENATE("Még beírható karakterek száma:   ",A77-A78))</f>
        <v>Még beírható karakterek száma:   349</v>
      </c>
      <c r="D77" s="999"/>
      <c r="E77" s="900"/>
    </row>
    <row r="78" spans="1:14" ht="330" customHeight="1">
      <c r="A78" s="553">
        <f>LEN(C78)</f>
        <v>451</v>
      </c>
      <c r="B78" s="626" t="s">
        <v>507</v>
      </c>
      <c r="C78" s="996" t="s">
        <v>628</v>
      </c>
      <c r="D78" s="997"/>
      <c r="E78" s="451" t="s">
        <v>508</v>
      </c>
    </row>
    <row r="79" spans="1:14" ht="18">
      <c r="B79" s="554"/>
      <c r="C79" s="554"/>
      <c r="D79" s="554"/>
    </row>
    <row r="80" spans="1:14" ht="111.75" customHeight="1">
      <c r="B80" s="995" t="s">
        <v>509</v>
      </c>
      <c r="C80" s="995"/>
      <c r="D80" s="995"/>
      <c r="E80" s="470"/>
      <c r="F80" s="470"/>
      <c r="G80" s="470"/>
      <c r="H80" s="470"/>
      <c r="I80" s="470"/>
      <c r="J80" s="470"/>
      <c r="K80" s="470"/>
      <c r="L80" s="470"/>
      <c r="M80" s="470"/>
      <c r="N80" s="470"/>
    </row>
    <row r="81" spans="2:14" ht="48.75" customHeight="1">
      <c r="B81" s="471"/>
      <c r="C81" s="471"/>
      <c r="D81" s="471"/>
      <c r="E81" s="471"/>
      <c r="F81" s="472"/>
      <c r="G81" s="473"/>
      <c r="H81" s="473"/>
      <c r="I81" s="473"/>
      <c r="J81" s="473"/>
      <c r="K81" s="474"/>
      <c r="L81" s="473"/>
      <c r="M81" s="473"/>
      <c r="N81" s="474"/>
    </row>
    <row r="82" spans="2:14" ht="20.25">
      <c r="B82" s="472" t="s">
        <v>226</v>
      </c>
      <c r="C82" s="472"/>
      <c r="D82" s="471"/>
      <c r="E82" s="15"/>
      <c r="F82" s="15"/>
      <c r="G82" s="15"/>
      <c r="H82" s="15"/>
      <c r="I82" s="15"/>
      <c r="J82" s="15"/>
      <c r="K82" s="15"/>
    </row>
    <row r="83" spans="2:14" ht="20.25">
      <c r="B83" s="15" t="s">
        <v>227</v>
      </c>
      <c r="C83" s="472"/>
      <c r="D83" s="471"/>
      <c r="E83" s="15"/>
      <c r="F83" s="15"/>
      <c r="G83" s="15"/>
      <c r="H83" s="15"/>
      <c r="I83" s="15"/>
      <c r="J83" s="15"/>
      <c r="K83" s="15"/>
    </row>
    <row r="84" spans="2:14" ht="28.5" customHeight="1">
      <c r="B84" s="475"/>
      <c r="C84" s="475"/>
      <c r="D84" s="471"/>
      <c r="E84" s="475"/>
      <c r="F84" s="475"/>
      <c r="G84" s="475"/>
      <c r="H84" s="475"/>
      <c r="I84" s="475"/>
      <c r="J84" s="475"/>
      <c r="K84" s="476"/>
    </row>
    <row r="85" spans="2:14" ht="40.5">
      <c r="B85" s="470" t="s">
        <v>228</v>
      </c>
      <c r="C85" s="472"/>
      <c r="D85" s="471"/>
      <c r="E85" s="15"/>
      <c r="F85" s="15"/>
      <c r="G85" s="15"/>
      <c r="H85" s="15"/>
      <c r="I85" s="15"/>
      <c r="J85" s="15"/>
      <c r="K85" s="15"/>
    </row>
    <row r="86" spans="2:14" ht="42" customHeight="1">
      <c r="B86" s="472"/>
      <c r="C86" s="473"/>
      <c r="D86" s="471"/>
      <c r="E86" s="473"/>
      <c r="F86" s="473"/>
      <c r="G86" s="473"/>
      <c r="H86" s="474"/>
      <c r="I86" s="473"/>
      <c r="J86" s="473"/>
      <c r="K86" s="474"/>
    </row>
    <row r="87" spans="2:14" ht="24.75" customHeight="1">
      <c r="B87" s="472"/>
      <c r="C87" s="473"/>
      <c r="D87" s="471"/>
      <c r="E87" s="473"/>
      <c r="F87" s="473"/>
      <c r="G87" s="473"/>
      <c r="H87" s="474"/>
      <c r="I87" s="473"/>
      <c r="J87" s="473"/>
      <c r="K87" s="474"/>
    </row>
    <row r="88" spans="2:14" ht="20.25">
      <c r="B88" s="472" t="s">
        <v>226</v>
      </c>
      <c r="C88" s="472"/>
      <c r="D88" s="471"/>
      <c r="E88" s="15"/>
      <c r="F88" s="15"/>
      <c r="G88" s="15"/>
      <c r="H88" s="15"/>
      <c r="I88" s="15"/>
      <c r="J88" s="15"/>
      <c r="K88" s="15"/>
    </row>
  </sheetData>
  <sheetProtection formatCells="0" formatRows="0"/>
  <mergeCells count="10">
    <mergeCell ref="B80:D80"/>
    <mergeCell ref="C78:D78"/>
    <mergeCell ref="C77:D77"/>
    <mergeCell ref="C76:D76"/>
    <mergeCell ref="C75:D75"/>
    <mergeCell ref="E74:E77"/>
    <mergeCell ref="B14:D14"/>
    <mergeCell ref="B4:D4"/>
    <mergeCell ref="E4:E12"/>
    <mergeCell ref="B1:D1"/>
  </mergeCells>
  <conditionalFormatting sqref="C75">
    <cfRule type="expression" dxfId="57" priority="1" stopIfTrue="1">
      <formula>A76&gt;A75</formula>
    </cfRule>
  </conditionalFormatting>
  <conditionalFormatting sqref="C77">
    <cfRule type="expression" dxfId="56" priority="2" stopIfTrue="1">
      <formula>A78&gt;A77</formula>
    </cfRule>
  </conditionalFormatting>
  <pageMargins left="0.23622047244094491" right="0.23622047244094491" top="0.74803149606299213" bottom="0.74803149606299213" header="0.31496062992125984" footer="0.31496062992125984"/>
  <pageSetup paperSize="9" scale="47" fitToHeight="3"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55"/>
  <sheetViews>
    <sheetView zoomScale="60" workbookViewId="0">
      <selection activeCell="D3" sqref="D3"/>
    </sheetView>
  </sheetViews>
  <sheetFormatPr defaultRowHeight="14.25"/>
  <cols>
    <col min="1" max="1" width="4.28515625" style="555" customWidth="1"/>
    <col min="2" max="2" width="6.5703125" style="403" customWidth="1"/>
    <col min="3" max="3" width="79.42578125" style="403" customWidth="1"/>
    <col min="4" max="7" width="19.7109375" style="555" customWidth="1"/>
    <col min="8" max="8" width="46.140625" style="555" customWidth="1"/>
    <col min="9" max="16384" width="9.140625" style="555"/>
  </cols>
  <sheetData>
    <row r="1" spans="1:16384" ht="27.75">
      <c r="A1" s="252"/>
      <c r="B1" s="1007" t="s">
        <v>73</v>
      </c>
      <c r="C1" s="1008"/>
      <c r="D1" s="1008"/>
      <c r="E1" s="1008"/>
      <c r="F1" s="1008"/>
      <c r="G1" s="1009"/>
      <c r="H1" s="55" t="s">
        <v>87</v>
      </c>
    </row>
    <row r="2" spans="1:16384" ht="33" customHeight="1">
      <c r="A2" s="252"/>
      <c r="B2" s="556"/>
      <c r="C2" s="557" t="s">
        <v>510</v>
      </c>
      <c r="D2" s="153" t="s">
        <v>118</v>
      </c>
      <c r="E2" s="153" t="s">
        <v>110</v>
      </c>
      <c r="F2" s="153" t="s">
        <v>119</v>
      </c>
      <c r="G2" s="153">
        <v>2020</v>
      </c>
      <c r="H2" s="150" t="s">
        <v>229</v>
      </c>
      <c r="I2" s="403"/>
      <c r="J2" s="403"/>
      <c r="K2" s="403"/>
      <c r="L2" s="403"/>
      <c r="M2" s="403"/>
      <c r="N2" s="403"/>
      <c r="O2" s="403"/>
      <c r="P2" s="403"/>
      <c r="Q2" s="403"/>
      <c r="R2" s="403"/>
      <c r="S2" s="403"/>
      <c r="T2" s="403"/>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c r="AT2" s="403"/>
      <c r="AU2" s="403"/>
      <c r="AV2" s="403"/>
      <c r="AW2" s="403"/>
      <c r="AX2" s="403"/>
      <c r="AY2" s="403"/>
      <c r="AZ2" s="403"/>
      <c r="BA2" s="403"/>
      <c r="BB2" s="403"/>
      <c r="BC2" s="403"/>
      <c r="BD2" s="403"/>
      <c r="BE2" s="403"/>
      <c r="BF2" s="403"/>
      <c r="BG2" s="403"/>
      <c r="BH2" s="403"/>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c r="CP2" s="403"/>
      <c r="CQ2" s="403"/>
      <c r="CR2" s="403"/>
      <c r="CS2" s="403"/>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3"/>
      <c r="EJ2" s="403"/>
      <c r="EK2" s="403"/>
      <c r="EL2" s="403"/>
      <c r="EM2" s="403"/>
      <c r="EN2" s="403"/>
      <c r="EO2" s="403"/>
      <c r="EP2" s="403"/>
      <c r="EQ2" s="403"/>
      <c r="ER2" s="403"/>
      <c r="ES2" s="403"/>
      <c r="ET2" s="403"/>
      <c r="EU2" s="403"/>
      <c r="EV2" s="403"/>
      <c r="EW2" s="403"/>
      <c r="EX2" s="403"/>
      <c r="EY2" s="403"/>
      <c r="EZ2" s="403"/>
      <c r="FA2" s="403"/>
      <c r="FB2" s="403"/>
      <c r="FC2" s="403"/>
      <c r="FD2" s="403"/>
      <c r="FE2" s="403"/>
      <c r="FF2" s="403"/>
      <c r="FG2" s="403"/>
      <c r="FH2" s="403"/>
      <c r="FI2" s="403"/>
      <c r="FJ2" s="403"/>
      <c r="FK2" s="403"/>
      <c r="FL2" s="403"/>
      <c r="FM2" s="403"/>
      <c r="FN2" s="403"/>
      <c r="FO2" s="403"/>
      <c r="FP2" s="403"/>
      <c r="FQ2" s="403"/>
      <c r="FR2" s="403"/>
      <c r="FS2" s="403"/>
      <c r="FT2" s="403"/>
      <c r="FU2" s="403"/>
      <c r="FV2" s="403"/>
      <c r="FW2" s="403"/>
      <c r="FX2" s="403"/>
      <c r="FY2" s="403"/>
      <c r="FZ2" s="403"/>
      <c r="GA2" s="403"/>
      <c r="GB2" s="403"/>
      <c r="GC2" s="403"/>
      <c r="GD2" s="403"/>
      <c r="GE2" s="403"/>
      <c r="GF2" s="403"/>
      <c r="GG2" s="403"/>
      <c r="GH2" s="403"/>
      <c r="GI2" s="403"/>
      <c r="GJ2" s="403"/>
      <c r="GK2" s="403"/>
      <c r="GL2" s="403"/>
      <c r="GM2" s="403"/>
      <c r="GN2" s="403"/>
      <c r="GO2" s="403"/>
      <c r="GP2" s="403"/>
      <c r="GQ2" s="403"/>
      <c r="GR2" s="403"/>
      <c r="GS2" s="403"/>
      <c r="GT2" s="403"/>
      <c r="GU2" s="403"/>
      <c r="GV2" s="403"/>
      <c r="GW2" s="403"/>
      <c r="GX2" s="403"/>
      <c r="GY2" s="403"/>
      <c r="GZ2" s="403"/>
      <c r="HA2" s="403"/>
      <c r="HB2" s="403"/>
      <c r="HC2" s="403"/>
      <c r="HD2" s="403"/>
      <c r="HE2" s="403"/>
      <c r="HF2" s="403"/>
      <c r="HG2" s="403"/>
      <c r="HH2" s="403"/>
      <c r="HI2" s="403"/>
      <c r="HJ2" s="403"/>
      <c r="HK2" s="403"/>
      <c r="HL2" s="403"/>
      <c r="HM2" s="403"/>
      <c r="HN2" s="403"/>
      <c r="HO2" s="403"/>
      <c r="HP2" s="403"/>
      <c r="HQ2" s="403"/>
      <c r="HR2" s="403"/>
      <c r="HS2" s="403"/>
      <c r="HT2" s="403"/>
      <c r="HU2" s="403"/>
      <c r="HV2" s="403"/>
      <c r="HW2" s="403"/>
      <c r="HX2" s="403"/>
      <c r="HY2" s="403"/>
      <c r="HZ2" s="403"/>
      <c r="IA2" s="403"/>
      <c r="IB2" s="403"/>
      <c r="IC2" s="403"/>
      <c r="ID2" s="403"/>
      <c r="IE2" s="403"/>
      <c r="IF2" s="403"/>
      <c r="IG2" s="403"/>
      <c r="IH2" s="403"/>
      <c r="II2" s="403"/>
      <c r="IJ2" s="403"/>
      <c r="IK2" s="403"/>
      <c r="IL2" s="403"/>
      <c r="IM2" s="403"/>
      <c r="IN2" s="403"/>
      <c r="IO2" s="403"/>
      <c r="IP2" s="403"/>
      <c r="IQ2" s="403"/>
      <c r="IR2" s="403"/>
      <c r="IS2" s="403"/>
      <c r="IT2" s="403"/>
      <c r="IU2" s="403"/>
      <c r="IV2" s="403"/>
      <c r="IW2" s="403"/>
      <c r="IX2" s="403"/>
      <c r="IY2" s="403"/>
      <c r="IZ2" s="403"/>
      <c r="JA2" s="403"/>
      <c r="JB2" s="403"/>
      <c r="JC2" s="403"/>
      <c r="JD2" s="403"/>
      <c r="JE2" s="403"/>
      <c r="JF2" s="403"/>
      <c r="JG2" s="403"/>
      <c r="JH2" s="403"/>
      <c r="JI2" s="403"/>
      <c r="JJ2" s="403"/>
      <c r="JK2" s="403"/>
      <c r="JL2" s="403"/>
      <c r="JM2" s="403"/>
      <c r="JN2" s="403"/>
      <c r="JO2" s="403"/>
      <c r="JP2" s="403"/>
      <c r="JQ2" s="403"/>
      <c r="JR2" s="403"/>
      <c r="JS2" s="403"/>
      <c r="JT2" s="403"/>
      <c r="JU2" s="403"/>
      <c r="JV2" s="403"/>
      <c r="JW2" s="403"/>
      <c r="JX2" s="403"/>
      <c r="JY2" s="403"/>
      <c r="JZ2" s="403"/>
      <c r="KA2" s="403"/>
      <c r="KB2" s="403"/>
      <c r="KC2" s="403"/>
      <c r="KD2" s="403"/>
      <c r="KE2" s="403"/>
      <c r="KF2" s="403"/>
      <c r="KG2" s="403"/>
      <c r="KH2" s="403"/>
      <c r="KI2" s="403"/>
      <c r="KJ2" s="403"/>
      <c r="KK2" s="403"/>
      <c r="KL2" s="403"/>
      <c r="KM2" s="403"/>
      <c r="KN2" s="403"/>
      <c r="KO2" s="403"/>
      <c r="KP2" s="403"/>
      <c r="KQ2" s="403"/>
      <c r="KR2" s="403"/>
      <c r="KS2" s="403"/>
      <c r="KT2" s="403"/>
      <c r="KU2" s="403"/>
      <c r="KV2" s="403"/>
      <c r="KW2" s="403"/>
      <c r="KX2" s="403"/>
      <c r="KY2" s="403"/>
      <c r="KZ2" s="403"/>
      <c r="LA2" s="403"/>
      <c r="LB2" s="403"/>
      <c r="LC2" s="403"/>
      <c r="LD2" s="403"/>
      <c r="LE2" s="403"/>
      <c r="LF2" s="403"/>
      <c r="LG2" s="403"/>
      <c r="LH2" s="403"/>
      <c r="LI2" s="403"/>
      <c r="LJ2" s="403"/>
      <c r="LK2" s="403"/>
      <c r="LL2" s="403"/>
      <c r="LM2" s="403"/>
      <c r="LN2" s="403"/>
      <c r="LO2" s="403"/>
      <c r="LP2" s="403"/>
      <c r="LQ2" s="403"/>
      <c r="LR2" s="403"/>
      <c r="LS2" s="403"/>
      <c r="LT2" s="403"/>
      <c r="LU2" s="403"/>
      <c r="LV2" s="403"/>
      <c r="LW2" s="403"/>
      <c r="LX2" s="403"/>
      <c r="LY2" s="403"/>
      <c r="LZ2" s="403"/>
      <c r="MA2" s="403"/>
      <c r="MB2" s="403"/>
      <c r="MC2" s="403"/>
      <c r="MD2" s="403"/>
      <c r="ME2" s="403"/>
      <c r="MF2" s="403"/>
      <c r="MG2" s="403"/>
      <c r="MH2" s="403"/>
      <c r="MI2" s="403"/>
      <c r="MJ2" s="403"/>
      <c r="MK2" s="403"/>
      <c r="ML2" s="403"/>
      <c r="MM2" s="403"/>
      <c r="MN2" s="403"/>
      <c r="MO2" s="403"/>
      <c r="MP2" s="403"/>
      <c r="MQ2" s="403"/>
      <c r="MR2" s="403"/>
      <c r="MS2" s="403"/>
      <c r="MT2" s="403"/>
      <c r="MU2" s="403"/>
      <c r="MV2" s="403"/>
      <c r="MW2" s="403"/>
      <c r="MX2" s="403"/>
      <c r="MY2" s="403"/>
      <c r="MZ2" s="403"/>
      <c r="NA2" s="403"/>
      <c r="NB2" s="403"/>
      <c r="NC2" s="403"/>
      <c r="ND2" s="403"/>
      <c r="NE2" s="403"/>
      <c r="NF2" s="403"/>
      <c r="NG2" s="403"/>
      <c r="NH2" s="403"/>
      <c r="NI2" s="403"/>
      <c r="NJ2" s="403"/>
      <c r="NK2" s="403"/>
      <c r="NL2" s="403"/>
      <c r="NM2" s="403"/>
      <c r="NN2" s="403"/>
      <c r="NO2" s="403"/>
      <c r="NP2" s="403"/>
      <c r="NQ2" s="403"/>
      <c r="NR2" s="403"/>
      <c r="NS2" s="403"/>
      <c r="NT2" s="403"/>
      <c r="NU2" s="403"/>
      <c r="NV2" s="403"/>
      <c r="NW2" s="403"/>
      <c r="NX2" s="403"/>
      <c r="NY2" s="403"/>
      <c r="NZ2" s="403"/>
      <c r="OA2" s="403"/>
      <c r="OB2" s="403"/>
      <c r="OC2" s="403"/>
      <c r="OD2" s="403"/>
      <c r="OE2" s="403"/>
      <c r="OF2" s="403"/>
      <c r="OG2" s="403"/>
      <c r="OH2" s="403"/>
      <c r="OI2" s="403"/>
      <c r="OJ2" s="403"/>
      <c r="OK2" s="403"/>
      <c r="OL2" s="403"/>
      <c r="OM2" s="403"/>
      <c r="ON2" s="403"/>
      <c r="OO2" s="403"/>
      <c r="OP2" s="403"/>
      <c r="OQ2" s="403"/>
      <c r="OR2" s="403"/>
      <c r="OS2" s="403"/>
      <c r="OT2" s="403"/>
      <c r="OU2" s="403"/>
      <c r="OV2" s="403"/>
      <c r="OW2" s="403"/>
      <c r="OX2" s="403"/>
      <c r="OY2" s="403"/>
      <c r="OZ2" s="403"/>
      <c r="PA2" s="403"/>
      <c r="PB2" s="403"/>
      <c r="PC2" s="403"/>
      <c r="PD2" s="403"/>
      <c r="PE2" s="403"/>
      <c r="PF2" s="403"/>
      <c r="PG2" s="403"/>
      <c r="PH2" s="403"/>
      <c r="PI2" s="403"/>
      <c r="PJ2" s="403"/>
      <c r="PK2" s="403"/>
      <c r="PL2" s="403"/>
      <c r="PM2" s="403"/>
      <c r="PN2" s="403"/>
      <c r="PO2" s="403"/>
      <c r="PP2" s="403"/>
      <c r="PQ2" s="403"/>
      <c r="PR2" s="403"/>
      <c r="PS2" s="403"/>
      <c r="PT2" s="403"/>
      <c r="PU2" s="403"/>
      <c r="PV2" s="403"/>
      <c r="PW2" s="403"/>
      <c r="PX2" s="403"/>
      <c r="PY2" s="403"/>
      <c r="PZ2" s="403"/>
      <c r="QA2" s="403"/>
      <c r="QB2" s="403"/>
      <c r="QC2" s="403"/>
      <c r="QD2" s="403"/>
      <c r="QE2" s="403"/>
      <c r="QF2" s="403"/>
      <c r="QG2" s="403"/>
      <c r="QH2" s="403"/>
      <c r="QI2" s="403"/>
      <c r="QJ2" s="403"/>
      <c r="QK2" s="403"/>
      <c r="QL2" s="403"/>
      <c r="QM2" s="403"/>
      <c r="QN2" s="403"/>
      <c r="QO2" s="403"/>
      <c r="QP2" s="403"/>
      <c r="QQ2" s="403"/>
      <c r="QR2" s="403"/>
      <c r="QS2" s="403"/>
      <c r="QT2" s="403"/>
      <c r="QU2" s="403"/>
      <c r="QV2" s="403"/>
      <c r="QW2" s="403"/>
      <c r="QX2" s="403"/>
      <c r="QY2" s="403"/>
      <c r="QZ2" s="403"/>
      <c r="RA2" s="403"/>
      <c r="RB2" s="403"/>
      <c r="RC2" s="403"/>
      <c r="RD2" s="403"/>
      <c r="RE2" s="403"/>
      <c r="RF2" s="403"/>
      <c r="RG2" s="403"/>
      <c r="RH2" s="403"/>
      <c r="RI2" s="403"/>
      <c r="RJ2" s="403"/>
      <c r="RK2" s="403"/>
      <c r="RL2" s="403"/>
      <c r="RM2" s="403"/>
      <c r="RN2" s="403"/>
      <c r="RO2" s="403"/>
      <c r="RP2" s="403"/>
      <c r="RQ2" s="403"/>
      <c r="RR2" s="403"/>
      <c r="RS2" s="403"/>
      <c r="RT2" s="403"/>
      <c r="RU2" s="403"/>
      <c r="RV2" s="403"/>
      <c r="RW2" s="403"/>
      <c r="RX2" s="403"/>
      <c r="RY2" s="403"/>
      <c r="RZ2" s="403"/>
      <c r="SA2" s="403"/>
      <c r="SB2" s="403"/>
      <c r="SC2" s="403"/>
      <c r="SD2" s="403"/>
      <c r="SE2" s="403"/>
      <c r="SF2" s="403"/>
      <c r="SG2" s="403"/>
      <c r="SH2" s="403"/>
      <c r="SI2" s="403"/>
      <c r="SJ2" s="403"/>
      <c r="SK2" s="403"/>
      <c r="SL2" s="403"/>
      <c r="SM2" s="403"/>
      <c r="SN2" s="403"/>
      <c r="SO2" s="403"/>
      <c r="SP2" s="403"/>
      <c r="SQ2" s="403"/>
      <c r="SR2" s="403"/>
      <c r="SS2" s="403"/>
      <c r="ST2" s="403"/>
      <c r="SU2" s="403"/>
      <c r="SV2" s="403"/>
      <c r="SW2" s="403"/>
      <c r="SX2" s="403"/>
      <c r="SY2" s="403"/>
      <c r="SZ2" s="403"/>
      <c r="TA2" s="403"/>
      <c r="TB2" s="403"/>
      <c r="TC2" s="403"/>
      <c r="TD2" s="403"/>
      <c r="TE2" s="403"/>
      <c r="TF2" s="403"/>
      <c r="TG2" s="403"/>
      <c r="TH2" s="403"/>
      <c r="TI2" s="403"/>
      <c r="TJ2" s="403"/>
      <c r="TK2" s="403"/>
      <c r="TL2" s="403"/>
      <c r="TM2" s="403"/>
      <c r="TN2" s="403"/>
      <c r="TO2" s="403"/>
      <c r="TP2" s="403"/>
      <c r="TQ2" s="403"/>
      <c r="TR2" s="403"/>
      <c r="TS2" s="403"/>
      <c r="TT2" s="403"/>
      <c r="TU2" s="403"/>
      <c r="TV2" s="403"/>
      <c r="TW2" s="403"/>
      <c r="TX2" s="403"/>
      <c r="TY2" s="403"/>
      <c r="TZ2" s="403"/>
      <c r="UA2" s="403"/>
      <c r="UB2" s="403"/>
      <c r="UC2" s="403"/>
      <c r="UD2" s="403"/>
      <c r="UE2" s="403"/>
      <c r="UF2" s="403"/>
      <c r="UG2" s="403"/>
      <c r="UH2" s="403"/>
      <c r="UI2" s="403"/>
      <c r="UJ2" s="403"/>
      <c r="UK2" s="403"/>
      <c r="UL2" s="403"/>
      <c r="UM2" s="403"/>
      <c r="UN2" s="403"/>
      <c r="UO2" s="403"/>
      <c r="UP2" s="403"/>
      <c r="UQ2" s="403"/>
      <c r="UR2" s="403"/>
      <c r="US2" s="403"/>
      <c r="UT2" s="403"/>
      <c r="UU2" s="403"/>
      <c r="UV2" s="403"/>
      <c r="UW2" s="403"/>
      <c r="UX2" s="403"/>
      <c r="UY2" s="403"/>
      <c r="UZ2" s="403"/>
      <c r="VA2" s="403"/>
      <c r="VB2" s="403"/>
      <c r="VC2" s="403"/>
      <c r="VD2" s="403"/>
      <c r="VE2" s="403"/>
      <c r="VF2" s="403"/>
      <c r="VG2" s="403"/>
      <c r="VH2" s="403"/>
      <c r="VI2" s="403"/>
      <c r="VJ2" s="403"/>
      <c r="VK2" s="403"/>
      <c r="VL2" s="403"/>
      <c r="VM2" s="403"/>
      <c r="VN2" s="403"/>
      <c r="VO2" s="403"/>
      <c r="VP2" s="403"/>
      <c r="VQ2" s="403"/>
      <c r="VR2" s="403"/>
      <c r="VS2" s="403"/>
      <c r="VT2" s="403"/>
      <c r="VU2" s="403"/>
      <c r="VV2" s="403"/>
      <c r="VW2" s="403"/>
      <c r="VX2" s="403"/>
      <c r="VY2" s="403"/>
      <c r="VZ2" s="403"/>
      <c r="WA2" s="403"/>
      <c r="WB2" s="403"/>
      <c r="WC2" s="403"/>
      <c r="WD2" s="403"/>
      <c r="WE2" s="403"/>
      <c r="WF2" s="403"/>
      <c r="WG2" s="403"/>
      <c r="WH2" s="403"/>
      <c r="WI2" s="403"/>
      <c r="WJ2" s="403"/>
      <c r="WK2" s="403"/>
      <c r="WL2" s="403"/>
      <c r="WM2" s="403"/>
      <c r="WN2" s="403"/>
      <c r="WO2" s="403"/>
      <c r="WP2" s="403"/>
      <c r="WQ2" s="403"/>
      <c r="WR2" s="403"/>
      <c r="WS2" s="403"/>
      <c r="WT2" s="403"/>
      <c r="WU2" s="403"/>
      <c r="WV2" s="403"/>
      <c r="WW2" s="403"/>
      <c r="WX2" s="403"/>
      <c r="WY2" s="403"/>
      <c r="WZ2" s="403"/>
      <c r="XA2" s="403"/>
      <c r="XB2" s="403"/>
      <c r="XC2" s="403"/>
      <c r="XD2" s="403"/>
      <c r="XE2" s="403"/>
      <c r="XF2" s="403"/>
      <c r="XG2" s="403"/>
      <c r="XH2" s="403"/>
      <c r="XI2" s="403"/>
      <c r="XJ2" s="403"/>
      <c r="XK2" s="403"/>
      <c r="XL2" s="403"/>
      <c r="XM2" s="403"/>
      <c r="XN2" s="403"/>
      <c r="XO2" s="403"/>
      <c r="XP2" s="403"/>
      <c r="XQ2" s="403"/>
      <c r="XR2" s="403"/>
      <c r="XS2" s="403"/>
      <c r="XT2" s="403"/>
      <c r="XU2" s="403"/>
      <c r="XV2" s="403"/>
      <c r="XW2" s="403"/>
      <c r="XX2" s="403"/>
      <c r="XY2" s="403"/>
      <c r="XZ2" s="403"/>
      <c r="YA2" s="403"/>
      <c r="YB2" s="403"/>
      <c r="YC2" s="403"/>
      <c r="YD2" s="403"/>
      <c r="YE2" s="403"/>
      <c r="YF2" s="403"/>
      <c r="YG2" s="403"/>
      <c r="YH2" s="403"/>
      <c r="YI2" s="403"/>
      <c r="YJ2" s="403"/>
      <c r="YK2" s="403"/>
      <c r="YL2" s="403"/>
      <c r="YM2" s="403"/>
      <c r="YN2" s="403"/>
      <c r="YO2" s="403"/>
      <c r="YP2" s="403"/>
      <c r="YQ2" s="403"/>
      <c r="YR2" s="403"/>
      <c r="YS2" s="403"/>
      <c r="YT2" s="403"/>
      <c r="YU2" s="403"/>
      <c r="YV2" s="403"/>
      <c r="YW2" s="403"/>
      <c r="YX2" s="403"/>
      <c r="YY2" s="403"/>
      <c r="YZ2" s="403"/>
      <c r="ZA2" s="403"/>
      <c r="ZB2" s="403"/>
      <c r="ZC2" s="403"/>
      <c r="ZD2" s="403"/>
      <c r="ZE2" s="403"/>
      <c r="ZF2" s="403"/>
      <c r="ZG2" s="403"/>
      <c r="ZH2" s="403"/>
      <c r="ZI2" s="403"/>
      <c r="ZJ2" s="403"/>
      <c r="ZK2" s="403"/>
      <c r="ZL2" s="403"/>
      <c r="ZM2" s="403"/>
      <c r="ZN2" s="403"/>
      <c r="ZO2" s="403"/>
      <c r="ZP2" s="403"/>
      <c r="ZQ2" s="403"/>
      <c r="ZR2" s="403"/>
      <c r="ZS2" s="403"/>
      <c r="ZT2" s="403"/>
      <c r="ZU2" s="403"/>
      <c r="ZV2" s="403"/>
      <c r="ZW2" s="403"/>
      <c r="ZX2" s="403"/>
      <c r="ZY2" s="403"/>
      <c r="ZZ2" s="403"/>
      <c r="AAA2" s="403"/>
      <c r="AAB2" s="403"/>
      <c r="AAC2" s="403"/>
      <c r="AAD2" s="403"/>
      <c r="AAE2" s="403"/>
      <c r="AAF2" s="403"/>
      <c r="AAG2" s="403"/>
      <c r="AAH2" s="403"/>
      <c r="AAI2" s="403"/>
      <c r="AAJ2" s="403"/>
      <c r="AAK2" s="403"/>
      <c r="AAL2" s="403"/>
      <c r="AAM2" s="403"/>
      <c r="AAN2" s="403"/>
      <c r="AAO2" s="403"/>
      <c r="AAP2" s="403"/>
      <c r="AAQ2" s="403"/>
      <c r="AAR2" s="403"/>
      <c r="AAS2" s="403"/>
      <c r="AAT2" s="403"/>
      <c r="AAU2" s="403"/>
      <c r="AAV2" s="403"/>
      <c r="AAW2" s="403"/>
      <c r="AAX2" s="403"/>
      <c r="AAY2" s="403"/>
      <c r="AAZ2" s="403"/>
      <c r="ABA2" s="403"/>
      <c r="ABB2" s="403"/>
      <c r="ABC2" s="403"/>
      <c r="ABD2" s="403"/>
      <c r="ABE2" s="403"/>
      <c r="ABF2" s="403"/>
      <c r="ABG2" s="403"/>
      <c r="ABH2" s="403"/>
      <c r="ABI2" s="403"/>
      <c r="ABJ2" s="403"/>
      <c r="ABK2" s="403"/>
      <c r="ABL2" s="403"/>
      <c r="ABM2" s="403"/>
      <c r="ABN2" s="403"/>
      <c r="ABO2" s="403"/>
      <c r="ABP2" s="403"/>
      <c r="ABQ2" s="403"/>
      <c r="ABR2" s="403"/>
      <c r="ABS2" s="403"/>
      <c r="ABT2" s="403"/>
      <c r="ABU2" s="403"/>
      <c r="ABV2" s="403"/>
      <c r="ABW2" s="403"/>
      <c r="ABX2" s="403"/>
      <c r="ABY2" s="403"/>
      <c r="ABZ2" s="403"/>
      <c r="ACA2" s="403"/>
      <c r="ACB2" s="403"/>
      <c r="ACC2" s="403"/>
      <c r="ACD2" s="403"/>
      <c r="ACE2" s="403"/>
      <c r="ACF2" s="403"/>
      <c r="ACG2" s="403"/>
      <c r="ACH2" s="403"/>
      <c r="ACI2" s="403"/>
      <c r="ACJ2" s="403"/>
      <c r="ACK2" s="403"/>
      <c r="ACL2" s="403"/>
      <c r="ACM2" s="403"/>
      <c r="ACN2" s="403"/>
      <c r="ACO2" s="403"/>
      <c r="ACP2" s="403"/>
      <c r="ACQ2" s="403"/>
      <c r="ACR2" s="403"/>
      <c r="ACS2" s="403"/>
      <c r="ACT2" s="403"/>
      <c r="ACU2" s="403"/>
      <c r="ACV2" s="403"/>
      <c r="ACW2" s="403"/>
      <c r="ACX2" s="403"/>
      <c r="ACY2" s="403"/>
      <c r="ACZ2" s="403"/>
      <c r="ADA2" s="403"/>
      <c r="ADB2" s="403"/>
      <c r="ADC2" s="403"/>
      <c r="ADD2" s="403"/>
      <c r="ADE2" s="403"/>
      <c r="ADF2" s="403"/>
      <c r="ADG2" s="403"/>
      <c r="ADH2" s="403"/>
      <c r="ADI2" s="403"/>
      <c r="ADJ2" s="403"/>
      <c r="ADK2" s="403"/>
      <c r="ADL2" s="403"/>
      <c r="ADM2" s="403"/>
      <c r="ADN2" s="403"/>
      <c r="ADO2" s="403"/>
      <c r="ADP2" s="403"/>
      <c r="ADQ2" s="403"/>
      <c r="ADR2" s="403"/>
      <c r="ADS2" s="403"/>
      <c r="ADT2" s="403"/>
      <c r="ADU2" s="403"/>
      <c r="ADV2" s="403"/>
      <c r="ADW2" s="403"/>
      <c r="ADX2" s="403"/>
      <c r="ADY2" s="403"/>
      <c r="ADZ2" s="403"/>
      <c r="AEA2" s="403"/>
      <c r="AEB2" s="403"/>
      <c r="AEC2" s="403"/>
      <c r="AED2" s="403"/>
      <c r="AEE2" s="403"/>
      <c r="AEF2" s="403"/>
      <c r="AEG2" s="403"/>
      <c r="AEH2" s="403"/>
      <c r="AEI2" s="403"/>
      <c r="AEJ2" s="403"/>
      <c r="AEK2" s="403"/>
      <c r="AEL2" s="403"/>
      <c r="AEM2" s="403"/>
      <c r="AEN2" s="403"/>
      <c r="AEO2" s="403"/>
      <c r="AEP2" s="403"/>
      <c r="AEQ2" s="403"/>
      <c r="AER2" s="403"/>
      <c r="AES2" s="403"/>
      <c r="AET2" s="403"/>
      <c r="AEU2" s="403"/>
      <c r="AEV2" s="403"/>
      <c r="AEW2" s="403"/>
      <c r="AEX2" s="403"/>
      <c r="AEY2" s="403"/>
      <c r="AEZ2" s="403"/>
      <c r="AFA2" s="403"/>
      <c r="AFB2" s="403"/>
      <c r="AFC2" s="403"/>
      <c r="AFD2" s="403"/>
      <c r="AFE2" s="403"/>
      <c r="AFF2" s="403"/>
      <c r="AFG2" s="403"/>
      <c r="AFH2" s="403"/>
      <c r="AFI2" s="403"/>
      <c r="AFJ2" s="403"/>
      <c r="AFK2" s="403"/>
      <c r="AFL2" s="403"/>
      <c r="AFM2" s="403"/>
      <c r="AFN2" s="403"/>
      <c r="AFO2" s="403"/>
      <c r="AFP2" s="403"/>
      <c r="AFQ2" s="403"/>
      <c r="AFR2" s="403"/>
      <c r="AFS2" s="403"/>
      <c r="AFT2" s="403"/>
      <c r="AFU2" s="403"/>
      <c r="AFV2" s="403"/>
      <c r="AFW2" s="403"/>
      <c r="AFX2" s="403"/>
      <c r="AFY2" s="403"/>
      <c r="AFZ2" s="403"/>
      <c r="AGA2" s="403"/>
      <c r="AGB2" s="403"/>
      <c r="AGC2" s="403"/>
      <c r="AGD2" s="403"/>
      <c r="AGE2" s="403"/>
      <c r="AGF2" s="403"/>
      <c r="AGG2" s="403"/>
      <c r="AGH2" s="403"/>
      <c r="AGI2" s="403"/>
      <c r="AGJ2" s="403"/>
      <c r="AGK2" s="403"/>
      <c r="AGL2" s="403"/>
      <c r="AGM2" s="403"/>
      <c r="AGN2" s="403"/>
      <c r="AGO2" s="403"/>
      <c r="AGP2" s="403"/>
      <c r="AGQ2" s="403"/>
      <c r="AGR2" s="403"/>
      <c r="AGS2" s="403"/>
      <c r="AGT2" s="403"/>
      <c r="AGU2" s="403"/>
      <c r="AGV2" s="403"/>
      <c r="AGW2" s="403"/>
      <c r="AGX2" s="403"/>
      <c r="AGY2" s="403"/>
      <c r="AGZ2" s="403"/>
      <c r="AHA2" s="403"/>
      <c r="AHB2" s="403"/>
      <c r="AHC2" s="403"/>
      <c r="AHD2" s="403"/>
      <c r="AHE2" s="403"/>
      <c r="AHF2" s="403"/>
      <c r="AHG2" s="403"/>
      <c r="AHH2" s="403"/>
      <c r="AHI2" s="403"/>
      <c r="AHJ2" s="403"/>
      <c r="AHK2" s="403"/>
      <c r="AHL2" s="403"/>
      <c r="AHM2" s="403"/>
      <c r="AHN2" s="403"/>
      <c r="AHO2" s="403"/>
      <c r="AHP2" s="403"/>
      <c r="AHQ2" s="403"/>
      <c r="AHR2" s="403"/>
      <c r="AHS2" s="403"/>
      <c r="AHT2" s="403"/>
      <c r="AHU2" s="403"/>
      <c r="AHV2" s="403"/>
      <c r="AHW2" s="403"/>
      <c r="AHX2" s="403"/>
      <c r="AHY2" s="403"/>
      <c r="AHZ2" s="403"/>
      <c r="AIA2" s="403"/>
      <c r="AIB2" s="403"/>
      <c r="AIC2" s="403"/>
      <c r="AID2" s="403"/>
      <c r="AIE2" s="403"/>
      <c r="AIF2" s="403"/>
      <c r="AIG2" s="403"/>
      <c r="AIH2" s="403"/>
      <c r="AII2" s="403"/>
      <c r="AIJ2" s="403"/>
      <c r="AIK2" s="403"/>
      <c r="AIL2" s="403"/>
      <c r="AIM2" s="403"/>
      <c r="AIN2" s="403"/>
      <c r="AIO2" s="403"/>
      <c r="AIP2" s="403"/>
      <c r="AIQ2" s="403"/>
      <c r="AIR2" s="403"/>
      <c r="AIS2" s="403"/>
      <c r="AIT2" s="403"/>
      <c r="AIU2" s="403"/>
      <c r="AIV2" s="403"/>
      <c r="AIW2" s="403"/>
      <c r="AIX2" s="403"/>
      <c r="AIY2" s="403"/>
      <c r="AIZ2" s="403"/>
      <c r="AJA2" s="403"/>
      <c r="AJB2" s="403"/>
      <c r="AJC2" s="403"/>
      <c r="AJD2" s="403"/>
      <c r="AJE2" s="403"/>
      <c r="AJF2" s="403"/>
      <c r="AJG2" s="403"/>
      <c r="AJH2" s="403"/>
      <c r="AJI2" s="403"/>
      <c r="AJJ2" s="403"/>
      <c r="AJK2" s="403"/>
      <c r="AJL2" s="403"/>
      <c r="AJM2" s="403"/>
      <c r="AJN2" s="403"/>
      <c r="AJO2" s="403"/>
      <c r="AJP2" s="403"/>
      <c r="AJQ2" s="403"/>
      <c r="AJR2" s="403"/>
      <c r="AJS2" s="403"/>
      <c r="AJT2" s="403"/>
      <c r="AJU2" s="403"/>
      <c r="AJV2" s="403"/>
      <c r="AJW2" s="403"/>
      <c r="AJX2" s="403"/>
      <c r="AJY2" s="403"/>
      <c r="AJZ2" s="403"/>
      <c r="AKA2" s="403"/>
      <c r="AKB2" s="403"/>
      <c r="AKC2" s="403"/>
      <c r="AKD2" s="403"/>
      <c r="AKE2" s="403"/>
      <c r="AKF2" s="403"/>
      <c r="AKG2" s="403"/>
      <c r="AKH2" s="403"/>
      <c r="AKI2" s="403"/>
      <c r="AKJ2" s="403"/>
      <c r="AKK2" s="403"/>
      <c r="AKL2" s="403"/>
      <c r="AKM2" s="403"/>
      <c r="AKN2" s="403"/>
      <c r="AKO2" s="403"/>
      <c r="AKP2" s="403"/>
      <c r="AKQ2" s="403"/>
      <c r="AKR2" s="403"/>
      <c r="AKS2" s="403"/>
      <c r="AKT2" s="403"/>
      <c r="AKU2" s="403"/>
      <c r="AKV2" s="403"/>
      <c r="AKW2" s="403"/>
      <c r="AKX2" s="403"/>
      <c r="AKY2" s="403"/>
      <c r="AKZ2" s="403"/>
      <c r="ALA2" s="403"/>
      <c r="ALB2" s="403"/>
      <c r="ALC2" s="403"/>
      <c r="ALD2" s="403"/>
      <c r="ALE2" s="403"/>
      <c r="ALF2" s="403"/>
      <c r="ALG2" s="403"/>
      <c r="ALH2" s="403"/>
      <c r="ALI2" s="403"/>
      <c r="ALJ2" s="403"/>
      <c r="ALK2" s="403"/>
      <c r="ALL2" s="403"/>
      <c r="ALM2" s="403"/>
      <c r="ALN2" s="403"/>
      <c r="ALO2" s="403"/>
      <c r="ALP2" s="403"/>
      <c r="ALQ2" s="403"/>
      <c r="ALR2" s="403"/>
      <c r="ALS2" s="403"/>
      <c r="ALT2" s="403"/>
      <c r="ALU2" s="403"/>
      <c r="ALV2" s="403"/>
      <c r="ALW2" s="403"/>
      <c r="ALX2" s="403"/>
      <c r="ALY2" s="403"/>
      <c r="ALZ2" s="403"/>
      <c r="AMA2" s="403"/>
      <c r="AMB2" s="403"/>
      <c r="AMC2" s="403"/>
      <c r="AMD2" s="403"/>
      <c r="AME2" s="403"/>
      <c r="AMF2" s="403"/>
      <c r="AMG2" s="403"/>
      <c r="AMH2" s="403"/>
      <c r="AMI2" s="403"/>
      <c r="AMJ2" s="403"/>
      <c r="AMK2" s="403"/>
      <c r="AML2" s="403"/>
      <c r="AMM2" s="403"/>
      <c r="AMN2" s="403"/>
      <c r="AMO2" s="403"/>
      <c r="AMP2" s="403"/>
      <c r="AMQ2" s="403"/>
      <c r="AMR2" s="403"/>
      <c r="AMS2" s="403"/>
      <c r="AMT2" s="403"/>
      <c r="AMU2" s="403"/>
      <c r="AMV2" s="403"/>
      <c r="AMW2" s="403"/>
      <c r="AMX2" s="403"/>
      <c r="AMY2" s="403"/>
      <c r="AMZ2" s="403"/>
      <c r="ANA2" s="403"/>
      <c r="ANB2" s="403"/>
      <c r="ANC2" s="403"/>
      <c r="AND2" s="403"/>
      <c r="ANE2" s="403"/>
      <c r="ANF2" s="403"/>
      <c r="ANG2" s="403"/>
      <c r="ANH2" s="403"/>
      <c r="ANI2" s="403"/>
      <c r="ANJ2" s="403"/>
      <c r="ANK2" s="403"/>
      <c r="ANL2" s="403"/>
      <c r="ANM2" s="403"/>
      <c r="ANN2" s="403"/>
      <c r="ANO2" s="403"/>
      <c r="ANP2" s="403"/>
      <c r="ANQ2" s="403"/>
      <c r="ANR2" s="403"/>
      <c r="ANS2" s="403"/>
      <c r="ANT2" s="403"/>
      <c r="ANU2" s="403"/>
      <c r="ANV2" s="403"/>
      <c r="ANW2" s="403"/>
      <c r="ANX2" s="403"/>
      <c r="ANY2" s="403"/>
      <c r="ANZ2" s="403"/>
      <c r="AOA2" s="403"/>
      <c r="AOB2" s="403"/>
      <c r="AOC2" s="403"/>
      <c r="AOD2" s="403"/>
      <c r="AOE2" s="403"/>
      <c r="AOF2" s="403"/>
      <c r="AOG2" s="403"/>
      <c r="AOH2" s="403"/>
      <c r="AOI2" s="403"/>
      <c r="AOJ2" s="403"/>
      <c r="AOK2" s="403"/>
      <c r="AOL2" s="403"/>
      <c r="AOM2" s="403"/>
      <c r="AON2" s="403"/>
      <c r="AOO2" s="403"/>
      <c r="AOP2" s="403"/>
      <c r="AOQ2" s="403"/>
      <c r="AOR2" s="403"/>
      <c r="AOS2" s="403"/>
      <c r="AOT2" s="403"/>
      <c r="AOU2" s="403"/>
      <c r="AOV2" s="403"/>
      <c r="AOW2" s="403"/>
      <c r="AOX2" s="403"/>
      <c r="AOY2" s="403"/>
      <c r="AOZ2" s="403"/>
      <c r="APA2" s="403"/>
      <c r="APB2" s="403"/>
      <c r="APC2" s="403"/>
      <c r="APD2" s="403"/>
      <c r="APE2" s="403"/>
      <c r="APF2" s="403"/>
      <c r="APG2" s="403"/>
      <c r="APH2" s="403"/>
      <c r="API2" s="403"/>
      <c r="APJ2" s="403"/>
      <c r="APK2" s="403"/>
      <c r="APL2" s="403"/>
      <c r="APM2" s="403"/>
      <c r="APN2" s="403"/>
      <c r="APO2" s="403"/>
      <c r="APP2" s="403"/>
      <c r="APQ2" s="403"/>
      <c r="APR2" s="403"/>
      <c r="APS2" s="403"/>
      <c r="APT2" s="403"/>
      <c r="APU2" s="403"/>
      <c r="APV2" s="403"/>
      <c r="APW2" s="403"/>
      <c r="APX2" s="403"/>
      <c r="APY2" s="403"/>
      <c r="APZ2" s="403"/>
      <c r="AQA2" s="403"/>
      <c r="AQB2" s="403"/>
      <c r="AQC2" s="403"/>
      <c r="AQD2" s="403"/>
      <c r="AQE2" s="403"/>
      <c r="AQF2" s="403"/>
      <c r="AQG2" s="403"/>
      <c r="AQH2" s="403"/>
      <c r="AQI2" s="403"/>
      <c r="AQJ2" s="403"/>
      <c r="AQK2" s="403"/>
      <c r="AQL2" s="403"/>
      <c r="AQM2" s="403"/>
      <c r="AQN2" s="403"/>
      <c r="AQO2" s="403"/>
      <c r="AQP2" s="403"/>
      <c r="AQQ2" s="403"/>
      <c r="AQR2" s="403"/>
      <c r="AQS2" s="403"/>
      <c r="AQT2" s="403"/>
      <c r="AQU2" s="403"/>
      <c r="AQV2" s="403"/>
      <c r="AQW2" s="403"/>
      <c r="AQX2" s="403"/>
      <c r="AQY2" s="403"/>
      <c r="AQZ2" s="403"/>
      <c r="ARA2" s="403"/>
      <c r="ARB2" s="403"/>
      <c r="ARC2" s="403"/>
      <c r="ARD2" s="403"/>
      <c r="ARE2" s="403"/>
      <c r="ARF2" s="403"/>
      <c r="ARG2" s="403"/>
      <c r="ARH2" s="403"/>
      <c r="ARI2" s="403"/>
      <c r="ARJ2" s="403"/>
      <c r="ARK2" s="403"/>
      <c r="ARL2" s="403"/>
      <c r="ARM2" s="403"/>
      <c r="ARN2" s="403"/>
      <c r="ARO2" s="403"/>
      <c r="ARP2" s="403"/>
      <c r="ARQ2" s="403"/>
      <c r="ARR2" s="403"/>
      <c r="ARS2" s="403"/>
      <c r="ART2" s="403"/>
      <c r="ARU2" s="403"/>
      <c r="ARV2" s="403"/>
      <c r="ARW2" s="403"/>
      <c r="ARX2" s="403"/>
      <c r="ARY2" s="403"/>
      <c r="ARZ2" s="403"/>
      <c r="ASA2" s="403"/>
      <c r="ASB2" s="403"/>
      <c r="ASC2" s="403"/>
      <c r="ASD2" s="403"/>
      <c r="ASE2" s="403"/>
      <c r="ASF2" s="403"/>
      <c r="ASG2" s="403"/>
      <c r="ASH2" s="403"/>
      <c r="ASI2" s="403"/>
      <c r="ASJ2" s="403"/>
      <c r="ASK2" s="403"/>
      <c r="ASL2" s="403"/>
      <c r="ASM2" s="403"/>
      <c r="ASN2" s="403"/>
      <c r="ASO2" s="403"/>
      <c r="ASP2" s="403"/>
      <c r="ASQ2" s="403"/>
      <c r="ASR2" s="403"/>
      <c r="ASS2" s="403"/>
      <c r="AST2" s="403"/>
      <c r="ASU2" s="403"/>
      <c r="ASV2" s="403"/>
      <c r="ASW2" s="403"/>
      <c r="ASX2" s="403"/>
      <c r="ASY2" s="403"/>
      <c r="ASZ2" s="403"/>
      <c r="ATA2" s="403"/>
      <c r="ATB2" s="403"/>
      <c r="ATC2" s="403"/>
      <c r="ATD2" s="403"/>
      <c r="ATE2" s="403"/>
      <c r="ATF2" s="403"/>
      <c r="ATG2" s="403"/>
      <c r="ATH2" s="403"/>
      <c r="ATI2" s="403"/>
      <c r="ATJ2" s="403"/>
      <c r="ATK2" s="403"/>
      <c r="ATL2" s="403"/>
      <c r="ATM2" s="403"/>
      <c r="ATN2" s="403"/>
      <c r="ATO2" s="403"/>
      <c r="ATP2" s="403"/>
      <c r="ATQ2" s="403"/>
      <c r="ATR2" s="403"/>
      <c r="ATS2" s="403"/>
      <c r="ATT2" s="403"/>
      <c r="ATU2" s="403"/>
      <c r="ATV2" s="403"/>
      <c r="ATW2" s="403"/>
      <c r="ATX2" s="403"/>
      <c r="ATY2" s="403"/>
      <c r="ATZ2" s="403"/>
      <c r="AUA2" s="403"/>
      <c r="AUB2" s="403"/>
      <c r="AUC2" s="403"/>
      <c r="AUD2" s="403"/>
      <c r="AUE2" s="403"/>
      <c r="AUF2" s="403"/>
      <c r="AUG2" s="403"/>
      <c r="AUH2" s="403"/>
      <c r="AUI2" s="403"/>
      <c r="AUJ2" s="403"/>
      <c r="AUK2" s="403"/>
      <c r="AUL2" s="403"/>
      <c r="AUM2" s="403"/>
      <c r="AUN2" s="403"/>
      <c r="AUO2" s="403"/>
      <c r="AUP2" s="403"/>
      <c r="AUQ2" s="403"/>
      <c r="AUR2" s="403"/>
      <c r="AUS2" s="403"/>
      <c r="AUT2" s="403"/>
      <c r="AUU2" s="403"/>
      <c r="AUV2" s="403"/>
      <c r="AUW2" s="403"/>
      <c r="AUX2" s="403"/>
      <c r="AUY2" s="403"/>
      <c r="AUZ2" s="403"/>
      <c r="AVA2" s="403"/>
      <c r="AVB2" s="403"/>
      <c r="AVC2" s="403"/>
      <c r="AVD2" s="403"/>
      <c r="AVE2" s="403"/>
      <c r="AVF2" s="403"/>
      <c r="AVG2" s="403"/>
      <c r="AVH2" s="403"/>
      <c r="AVI2" s="403"/>
      <c r="AVJ2" s="403"/>
      <c r="AVK2" s="403"/>
      <c r="AVL2" s="403"/>
      <c r="AVM2" s="403"/>
      <c r="AVN2" s="403"/>
      <c r="AVO2" s="403"/>
      <c r="AVP2" s="403"/>
      <c r="AVQ2" s="403"/>
      <c r="AVR2" s="403"/>
      <c r="AVS2" s="403"/>
      <c r="AVT2" s="403"/>
      <c r="AVU2" s="403"/>
      <c r="AVV2" s="403"/>
      <c r="AVW2" s="403"/>
      <c r="AVX2" s="403"/>
      <c r="AVY2" s="403"/>
      <c r="AVZ2" s="403"/>
      <c r="AWA2" s="403"/>
      <c r="AWB2" s="403"/>
      <c r="AWC2" s="403"/>
      <c r="AWD2" s="403"/>
      <c r="AWE2" s="403"/>
      <c r="AWF2" s="403"/>
      <c r="AWG2" s="403"/>
      <c r="AWH2" s="403"/>
      <c r="AWI2" s="403"/>
      <c r="AWJ2" s="403"/>
      <c r="AWK2" s="403"/>
      <c r="AWL2" s="403"/>
      <c r="AWM2" s="403"/>
      <c r="AWN2" s="403"/>
      <c r="AWO2" s="403"/>
      <c r="AWP2" s="403"/>
      <c r="AWQ2" s="403"/>
      <c r="AWR2" s="403"/>
      <c r="AWS2" s="403"/>
      <c r="AWT2" s="403"/>
      <c r="AWU2" s="403"/>
      <c r="AWV2" s="403"/>
      <c r="AWW2" s="403"/>
      <c r="AWX2" s="403"/>
      <c r="AWY2" s="403"/>
      <c r="AWZ2" s="403"/>
      <c r="AXA2" s="403"/>
      <c r="AXB2" s="403"/>
      <c r="AXC2" s="403"/>
      <c r="AXD2" s="403"/>
      <c r="AXE2" s="403"/>
      <c r="AXF2" s="403"/>
      <c r="AXG2" s="403"/>
      <c r="AXH2" s="403"/>
      <c r="AXI2" s="403"/>
      <c r="AXJ2" s="403"/>
      <c r="AXK2" s="403"/>
      <c r="AXL2" s="403"/>
      <c r="AXM2" s="403"/>
      <c r="AXN2" s="403"/>
      <c r="AXO2" s="403"/>
      <c r="AXP2" s="403"/>
      <c r="AXQ2" s="403"/>
      <c r="AXR2" s="403"/>
      <c r="AXS2" s="403"/>
      <c r="AXT2" s="403"/>
      <c r="AXU2" s="403"/>
      <c r="AXV2" s="403"/>
      <c r="AXW2" s="403"/>
      <c r="AXX2" s="403"/>
      <c r="AXY2" s="403"/>
      <c r="AXZ2" s="403"/>
      <c r="AYA2" s="403"/>
      <c r="AYB2" s="403"/>
      <c r="AYC2" s="403"/>
      <c r="AYD2" s="403"/>
      <c r="AYE2" s="403"/>
      <c r="AYF2" s="403"/>
      <c r="AYG2" s="403"/>
      <c r="AYH2" s="403"/>
      <c r="AYI2" s="403"/>
      <c r="AYJ2" s="403"/>
      <c r="AYK2" s="403"/>
      <c r="AYL2" s="403"/>
      <c r="AYM2" s="403"/>
      <c r="AYN2" s="403"/>
      <c r="AYO2" s="403"/>
      <c r="AYP2" s="403"/>
      <c r="AYQ2" s="403"/>
      <c r="AYR2" s="403"/>
      <c r="AYS2" s="403"/>
      <c r="AYT2" s="403"/>
      <c r="AYU2" s="403"/>
      <c r="AYV2" s="403"/>
      <c r="AYW2" s="403"/>
      <c r="AYX2" s="403"/>
      <c r="AYY2" s="403"/>
      <c r="AYZ2" s="403"/>
      <c r="AZA2" s="403"/>
      <c r="AZB2" s="403"/>
      <c r="AZC2" s="403"/>
      <c r="AZD2" s="403"/>
      <c r="AZE2" s="403"/>
      <c r="AZF2" s="403"/>
      <c r="AZG2" s="403"/>
      <c r="AZH2" s="403"/>
      <c r="AZI2" s="403"/>
      <c r="AZJ2" s="403"/>
      <c r="AZK2" s="403"/>
      <c r="AZL2" s="403"/>
      <c r="AZM2" s="403"/>
      <c r="AZN2" s="403"/>
      <c r="AZO2" s="403"/>
      <c r="AZP2" s="403"/>
      <c r="AZQ2" s="403"/>
      <c r="AZR2" s="403"/>
      <c r="AZS2" s="403"/>
      <c r="AZT2" s="403"/>
      <c r="AZU2" s="403"/>
      <c r="AZV2" s="403"/>
      <c r="AZW2" s="403"/>
      <c r="AZX2" s="403"/>
      <c r="AZY2" s="403"/>
      <c r="AZZ2" s="403"/>
      <c r="BAA2" s="403"/>
      <c r="BAB2" s="403"/>
      <c r="BAC2" s="403"/>
      <c r="BAD2" s="403"/>
      <c r="BAE2" s="403"/>
      <c r="BAF2" s="403"/>
      <c r="BAG2" s="403"/>
      <c r="BAH2" s="403"/>
      <c r="BAI2" s="403"/>
      <c r="BAJ2" s="403"/>
      <c r="BAK2" s="403"/>
      <c r="BAL2" s="403"/>
      <c r="BAM2" s="403"/>
      <c r="BAN2" s="403"/>
      <c r="BAO2" s="403"/>
      <c r="BAP2" s="403"/>
      <c r="BAQ2" s="403"/>
      <c r="BAR2" s="403"/>
      <c r="BAS2" s="403"/>
      <c r="BAT2" s="403"/>
      <c r="BAU2" s="403"/>
      <c r="BAV2" s="403"/>
      <c r="BAW2" s="403"/>
      <c r="BAX2" s="403"/>
      <c r="BAY2" s="403"/>
      <c r="BAZ2" s="403"/>
      <c r="BBA2" s="403"/>
      <c r="BBB2" s="403"/>
      <c r="BBC2" s="403"/>
      <c r="BBD2" s="403"/>
      <c r="BBE2" s="403"/>
      <c r="BBF2" s="403"/>
      <c r="BBG2" s="403"/>
      <c r="BBH2" s="403"/>
      <c r="BBI2" s="403"/>
      <c r="BBJ2" s="403"/>
      <c r="BBK2" s="403"/>
      <c r="BBL2" s="403"/>
      <c r="BBM2" s="403"/>
      <c r="BBN2" s="403"/>
      <c r="BBO2" s="403"/>
      <c r="BBP2" s="403"/>
      <c r="BBQ2" s="403"/>
      <c r="BBR2" s="403"/>
      <c r="BBS2" s="403"/>
      <c r="BBT2" s="403"/>
      <c r="BBU2" s="403"/>
      <c r="BBV2" s="403"/>
      <c r="BBW2" s="403"/>
      <c r="BBX2" s="403"/>
      <c r="BBY2" s="403"/>
      <c r="BBZ2" s="403"/>
      <c r="BCA2" s="403"/>
      <c r="BCB2" s="403"/>
      <c r="BCC2" s="403"/>
      <c r="BCD2" s="403"/>
      <c r="BCE2" s="403"/>
      <c r="BCF2" s="403"/>
      <c r="BCG2" s="403"/>
      <c r="BCH2" s="403"/>
      <c r="BCI2" s="403"/>
      <c r="BCJ2" s="403"/>
      <c r="BCK2" s="403"/>
      <c r="BCL2" s="403"/>
      <c r="BCM2" s="403"/>
      <c r="BCN2" s="403"/>
      <c r="BCO2" s="403"/>
      <c r="BCP2" s="403"/>
      <c r="BCQ2" s="403"/>
      <c r="BCR2" s="403"/>
      <c r="BCS2" s="403"/>
      <c r="BCT2" s="403"/>
      <c r="BCU2" s="403"/>
      <c r="BCV2" s="403"/>
      <c r="BCW2" s="403"/>
      <c r="BCX2" s="403"/>
      <c r="BCY2" s="403"/>
      <c r="BCZ2" s="403"/>
      <c r="BDA2" s="403"/>
      <c r="BDB2" s="403"/>
      <c r="BDC2" s="403"/>
      <c r="BDD2" s="403"/>
      <c r="BDE2" s="403"/>
      <c r="BDF2" s="403"/>
      <c r="BDG2" s="403"/>
      <c r="BDH2" s="403"/>
      <c r="BDI2" s="403"/>
      <c r="BDJ2" s="403"/>
      <c r="BDK2" s="403"/>
      <c r="BDL2" s="403"/>
      <c r="BDM2" s="403"/>
      <c r="BDN2" s="403"/>
      <c r="BDO2" s="403"/>
      <c r="BDP2" s="403"/>
      <c r="BDQ2" s="403"/>
      <c r="BDR2" s="403"/>
      <c r="BDS2" s="403"/>
      <c r="BDT2" s="403"/>
      <c r="BDU2" s="403"/>
      <c r="BDV2" s="403"/>
      <c r="BDW2" s="403"/>
      <c r="BDX2" s="403"/>
      <c r="BDY2" s="403"/>
      <c r="BDZ2" s="403"/>
      <c r="BEA2" s="403"/>
      <c r="BEB2" s="403"/>
      <c r="BEC2" s="403"/>
      <c r="BED2" s="403"/>
      <c r="BEE2" s="403"/>
      <c r="BEF2" s="403"/>
      <c r="BEG2" s="403"/>
      <c r="BEH2" s="403"/>
      <c r="BEI2" s="403"/>
      <c r="BEJ2" s="403"/>
      <c r="BEK2" s="403"/>
      <c r="BEL2" s="403"/>
      <c r="BEM2" s="403"/>
      <c r="BEN2" s="403"/>
      <c r="BEO2" s="403"/>
      <c r="BEP2" s="403"/>
      <c r="BEQ2" s="403"/>
      <c r="BER2" s="403"/>
      <c r="BES2" s="403"/>
      <c r="BET2" s="403"/>
      <c r="BEU2" s="403"/>
      <c r="BEV2" s="403"/>
      <c r="BEW2" s="403"/>
      <c r="BEX2" s="403"/>
      <c r="BEY2" s="403"/>
      <c r="BEZ2" s="403"/>
      <c r="BFA2" s="403"/>
      <c r="BFB2" s="403"/>
      <c r="BFC2" s="403"/>
      <c r="BFD2" s="403"/>
      <c r="BFE2" s="403"/>
      <c r="BFF2" s="403"/>
      <c r="BFG2" s="403"/>
      <c r="BFH2" s="403"/>
      <c r="BFI2" s="403"/>
      <c r="BFJ2" s="403"/>
      <c r="BFK2" s="403"/>
      <c r="BFL2" s="403"/>
      <c r="BFM2" s="403"/>
      <c r="BFN2" s="403"/>
      <c r="BFO2" s="403"/>
      <c r="BFP2" s="403"/>
      <c r="BFQ2" s="403"/>
      <c r="BFR2" s="403"/>
      <c r="BFS2" s="403"/>
      <c r="BFT2" s="403"/>
      <c r="BFU2" s="403"/>
      <c r="BFV2" s="403"/>
      <c r="BFW2" s="403"/>
      <c r="BFX2" s="403"/>
      <c r="BFY2" s="403"/>
      <c r="BFZ2" s="403"/>
      <c r="BGA2" s="403"/>
      <c r="BGB2" s="403"/>
      <c r="BGC2" s="403"/>
      <c r="BGD2" s="403"/>
      <c r="BGE2" s="403"/>
      <c r="BGF2" s="403"/>
      <c r="BGG2" s="403"/>
      <c r="BGH2" s="403"/>
      <c r="BGI2" s="403"/>
      <c r="BGJ2" s="403"/>
      <c r="BGK2" s="403"/>
      <c r="BGL2" s="403"/>
      <c r="BGM2" s="403"/>
      <c r="BGN2" s="403"/>
      <c r="BGO2" s="403"/>
      <c r="BGP2" s="403"/>
      <c r="BGQ2" s="403"/>
      <c r="BGR2" s="403"/>
      <c r="BGS2" s="403"/>
      <c r="BGT2" s="403"/>
      <c r="BGU2" s="403"/>
      <c r="BGV2" s="403"/>
      <c r="BGW2" s="403"/>
      <c r="BGX2" s="403"/>
      <c r="BGY2" s="403"/>
      <c r="BGZ2" s="403"/>
      <c r="BHA2" s="403"/>
      <c r="BHB2" s="403"/>
      <c r="BHC2" s="403"/>
      <c r="BHD2" s="403"/>
      <c r="BHE2" s="403"/>
      <c r="BHF2" s="403"/>
      <c r="BHG2" s="403"/>
      <c r="BHH2" s="403"/>
      <c r="BHI2" s="403"/>
      <c r="BHJ2" s="403"/>
      <c r="BHK2" s="403"/>
      <c r="BHL2" s="403"/>
      <c r="BHM2" s="403"/>
      <c r="BHN2" s="403"/>
      <c r="BHO2" s="403"/>
      <c r="BHP2" s="403"/>
      <c r="BHQ2" s="403"/>
      <c r="BHR2" s="403"/>
      <c r="BHS2" s="403"/>
      <c r="BHT2" s="403"/>
      <c r="BHU2" s="403"/>
      <c r="BHV2" s="403"/>
      <c r="BHW2" s="403"/>
      <c r="BHX2" s="403"/>
      <c r="BHY2" s="403"/>
      <c r="BHZ2" s="403"/>
      <c r="BIA2" s="403"/>
      <c r="BIB2" s="403"/>
      <c r="BIC2" s="403"/>
      <c r="BID2" s="403"/>
      <c r="BIE2" s="403"/>
      <c r="BIF2" s="403"/>
      <c r="BIG2" s="403"/>
      <c r="BIH2" s="403"/>
      <c r="BII2" s="403"/>
      <c r="BIJ2" s="403"/>
      <c r="BIK2" s="403"/>
      <c r="BIL2" s="403"/>
      <c r="BIM2" s="403"/>
      <c r="BIN2" s="403"/>
      <c r="BIO2" s="403"/>
      <c r="BIP2" s="403"/>
      <c r="BIQ2" s="403"/>
      <c r="BIR2" s="403"/>
      <c r="BIS2" s="403"/>
      <c r="BIT2" s="403"/>
      <c r="BIU2" s="403"/>
      <c r="BIV2" s="403"/>
      <c r="BIW2" s="403"/>
      <c r="BIX2" s="403"/>
      <c r="BIY2" s="403"/>
      <c r="BIZ2" s="403"/>
      <c r="BJA2" s="403"/>
      <c r="BJB2" s="403"/>
      <c r="BJC2" s="403"/>
      <c r="BJD2" s="403"/>
      <c r="BJE2" s="403"/>
      <c r="BJF2" s="403"/>
      <c r="BJG2" s="403"/>
      <c r="BJH2" s="403"/>
      <c r="BJI2" s="403"/>
      <c r="BJJ2" s="403"/>
      <c r="BJK2" s="403"/>
      <c r="BJL2" s="403"/>
      <c r="BJM2" s="403"/>
      <c r="BJN2" s="403"/>
      <c r="BJO2" s="403"/>
      <c r="BJP2" s="403"/>
      <c r="BJQ2" s="403"/>
      <c r="BJR2" s="403"/>
      <c r="BJS2" s="403"/>
      <c r="BJT2" s="403"/>
      <c r="BJU2" s="403"/>
      <c r="BJV2" s="403"/>
      <c r="BJW2" s="403"/>
      <c r="BJX2" s="403"/>
      <c r="BJY2" s="403"/>
      <c r="BJZ2" s="403"/>
      <c r="BKA2" s="403"/>
      <c r="BKB2" s="403"/>
      <c r="BKC2" s="403"/>
      <c r="BKD2" s="403"/>
      <c r="BKE2" s="403"/>
      <c r="BKF2" s="403"/>
      <c r="BKG2" s="403"/>
      <c r="BKH2" s="403"/>
      <c r="BKI2" s="403"/>
      <c r="BKJ2" s="403"/>
      <c r="BKK2" s="403"/>
      <c r="BKL2" s="403"/>
      <c r="BKM2" s="403"/>
      <c r="BKN2" s="403"/>
      <c r="BKO2" s="403"/>
      <c r="BKP2" s="403"/>
      <c r="BKQ2" s="403"/>
      <c r="BKR2" s="403"/>
      <c r="BKS2" s="403"/>
      <c r="BKT2" s="403"/>
      <c r="BKU2" s="403"/>
      <c r="BKV2" s="403"/>
      <c r="BKW2" s="403"/>
      <c r="BKX2" s="403"/>
      <c r="BKY2" s="403"/>
      <c r="BKZ2" s="403"/>
      <c r="BLA2" s="403"/>
      <c r="BLB2" s="403"/>
      <c r="BLC2" s="403"/>
      <c r="BLD2" s="403"/>
      <c r="BLE2" s="403"/>
      <c r="BLF2" s="403"/>
      <c r="BLG2" s="403"/>
      <c r="BLH2" s="403"/>
      <c r="BLI2" s="403"/>
      <c r="BLJ2" s="403"/>
      <c r="BLK2" s="403"/>
      <c r="BLL2" s="403"/>
      <c r="BLM2" s="403"/>
      <c r="BLN2" s="403"/>
      <c r="BLO2" s="403"/>
      <c r="BLP2" s="403"/>
      <c r="BLQ2" s="403"/>
      <c r="BLR2" s="403"/>
      <c r="BLS2" s="403"/>
      <c r="BLT2" s="403"/>
      <c r="BLU2" s="403"/>
      <c r="BLV2" s="403"/>
      <c r="BLW2" s="403"/>
      <c r="BLX2" s="403"/>
      <c r="BLY2" s="403"/>
      <c r="BLZ2" s="403"/>
      <c r="BMA2" s="403"/>
      <c r="BMB2" s="403"/>
      <c r="BMC2" s="403"/>
      <c r="BMD2" s="403"/>
      <c r="BME2" s="403"/>
      <c r="BMF2" s="403"/>
      <c r="BMG2" s="403"/>
      <c r="BMH2" s="403"/>
      <c r="BMI2" s="403"/>
      <c r="BMJ2" s="403"/>
      <c r="BMK2" s="403"/>
      <c r="BML2" s="403"/>
      <c r="BMM2" s="403"/>
      <c r="BMN2" s="403"/>
      <c r="BMO2" s="403"/>
      <c r="BMP2" s="403"/>
      <c r="BMQ2" s="403"/>
      <c r="BMR2" s="403"/>
      <c r="BMS2" s="403"/>
      <c r="BMT2" s="403"/>
      <c r="BMU2" s="403"/>
      <c r="BMV2" s="403"/>
      <c r="BMW2" s="403"/>
      <c r="BMX2" s="403"/>
      <c r="BMY2" s="403"/>
      <c r="BMZ2" s="403"/>
      <c r="BNA2" s="403"/>
      <c r="BNB2" s="403"/>
      <c r="BNC2" s="403"/>
      <c r="BND2" s="403"/>
      <c r="BNE2" s="403"/>
      <c r="BNF2" s="403"/>
      <c r="BNG2" s="403"/>
      <c r="BNH2" s="403"/>
      <c r="BNI2" s="403"/>
      <c r="BNJ2" s="403"/>
      <c r="BNK2" s="403"/>
      <c r="BNL2" s="403"/>
      <c r="BNM2" s="403"/>
      <c r="BNN2" s="403"/>
      <c r="BNO2" s="403"/>
      <c r="BNP2" s="403"/>
      <c r="BNQ2" s="403"/>
      <c r="BNR2" s="403"/>
      <c r="BNS2" s="403"/>
      <c r="BNT2" s="403"/>
      <c r="BNU2" s="403"/>
      <c r="BNV2" s="403"/>
      <c r="BNW2" s="403"/>
      <c r="BNX2" s="403"/>
      <c r="BNY2" s="403"/>
      <c r="BNZ2" s="403"/>
      <c r="BOA2" s="403"/>
      <c r="BOB2" s="403"/>
      <c r="BOC2" s="403"/>
      <c r="BOD2" s="403"/>
      <c r="BOE2" s="403"/>
      <c r="BOF2" s="403"/>
      <c r="BOG2" s="403"/>
      <c r="BOH2" s="403"/>
      <c r="BOI2" s="403"/>
      <c r="BOJ2" s="403"/>
      <c r="BOK2" s="403"/>
      <c r="BOL2" s="403"/>
      <c r="BOM2" s="403"/>
      <c r="BON2" s="403"/>
      <c r="BOO2" s="403"/>
      <c r="BOP2" s="403"/>
      <c r="BOQ2" s="403"/>
      <c r="BOR2" s="403"/>
      <c r="BOS2" s="403"/>
      <c r="BOT2" s="403"/>
      <c r="BOU2" s="403"/>
      <c r="BOV2" s="403"/>
      <c r="BOW2" s="403"/>
      <c r="BOX2" s="403"/>
      <c r="BOY2" s="403"/>
      <c r="BOZ2" s="403"/>
      <c r="BPA2" s="403"/>
      <c r="BPB2" s="403"/>
      <c r="BPC2" s="403"/>
      <c r="BPD2" s="403"/>
      <c r="BPE2" s="403"/>
      <c r="BPF2" s="403"/>
      <c r="BPG2" s="403"/>
      <c r="BPH2" s="403"/>
      <c r="BPI2" s="403"/>
      <c r="BPJ2" s="403"/>
      <c r="BPK2" s="403"/>
      <c r="BPL2" s="403"/>
      <c r="BPM2" s="403"/>
      <c r="BPN2" s="403"/>
      <c r="BPO2" s="403"/>
      <c r="BPP2" s="403"/>
      <c r="BPQ2" s="403"/>
      <c r="BPR2" s="403"/>
      <c r="BPS2" s="403"/>
      <c r="BPT2" s="403"/>
      <c r="BPU2" s="403"/>
      <c r="BPV2" s="403"/>
      <c r="BPW2" s="403"/>
      <c r="BPX2" s="403"/>
      <c r="BPY2" s="403"/>
      <c r="BPZ2" s="403"/>
      <c r="BQA2" s="403"/>
      <c r="BQB2" s="403"/>
      <c r="BQC2" s="403"/>
      <c r="BQD2" s="403"/>
      <c r="BQE2" s="403"/>
      <c r="BQF2" s="403"/>
      <c r="BQG2" s="403"/>
      <c r="BQH2" s="403"/>
      <c r="BQI2" s="403"/>
      <c r="BQJ2" s="403"/>
      <c r="BQK2" s="403"/>
      <c r="BQL2" s="403"/>
      <c r="BQM2" s="403"/>
      <c r="BQN2" s="403"/>
      <c r="BQO2" s="403"/>
      <c r="BQP2" s="403"/>
      <c r="BQQ2" s="403"/>
      <c r="BQR2" s="403"/>
      <c r="BQS2" s="403"/>
      <c r="BQT2" s="403"/>
      <c r="BQU2" s="403"/>
      <c r="BQV2" s="403"/>
      <c r="BQW2" s="403"/>
      <c r="BQX2" s="403"/>
      <c r="BQY2" s="403"/>
      <c r="BQZ2" s="403"/>
      <c r="BRA2" s="403"/>
      <c r="BRB2" s="403"/>
      <c r="BRC2" s="403"/>
      <c r="BRD2" s="403"/>
      <c r="BRE2" s="403"/>
      <c r="BRF2" s="403"/>
      <c r="BRG2" s="403"/>
      <c r="BRH2" s="403"/>
      <c r="BRI2" s="403"/>
      <c r="BRJ2" s="403"/>
      <c r="BRK2" s="403"/>
      <c r="BRL2" s="403"/>
      <c r="BRM2" s="403"/>
      <c r="BRN2" s="403"/>
      <c r="BRO2" s="403"/>
      <c r="BRP2" s="403"/>
      <c r="BRQ2" s="403"/>
      <c r="BRR2" s="403"/>
      <c r="BRS2" s="403"/>
      <c r="BRT2" s="403"/>
      <c r="BRU2" s="403"/>
      <c r="BRV2" s="403"/>
      <c r="BRW2" s="403"/>
      <c r="BRX2" s="403"/>
      <c r="BRY2" s="403"/>
      <c r="BRZ2" s="403"/>
      <c r="BSA2" s="403"/>
      <c r="BSB2" s="403"/>
      <c r="BSC2" s="403"/>
      <c r="BSD2" s="403"/>
      <c r="BSE2" s="403"/>
      <c r="BSF2" s="403"/>
      <c r="BSG2" s="403"/>
      <c r="BSH2" s="403"/>
      <c r="BSI2" s="403"/>
      <c r="BSJ2" s="403"/>
      <c r="BSK2" s="403"/>
      <c r="BSL2" s="403"/>
      <c r="BSM2" s="403"/>
      <c r="BSN2" s="403"/>
      <c r="BSO2" s="403"/>
      <c r="BSP2" s="403"/>
      <c r="BSQ2" s="403"/>
      <c r="BSR2" s="403"/>
      <c r="BSS2" s="403"/>
      <c r="BST2" s="403"/>
      <c r="BSU2" s="403"/>
      <c r="BSV2" s="403"/>
      <c r="BSW2" s="403"/>
      <c r="BSX2" s="403"/>
      <c r="BSY2" s="403"/>
      <c r="BSZ2" s="403"/>
      <c r="BTA2" s="403"/>
      <c r="BTB2" s="403"/>
      <c r="BTC2" s="403"/>
      <c r="BTD2" s="403"/>
      <c r="BTE2" s="403"/>
      <c r="BTF2" s="403"/>
      <c r="BTG2" s="403"/>
      <c r="BTH2" s="403"/>
      <c r="BTI2" s="403"/>
      <c r="BTJ2" s="403"/>
      <c r="BTK2" s="403"/>
      <c r="BTL2" s="403"/>
      <c r="BTM2" s="403"/>
      <c r="BTN2" s="403"/>
      <c r="BTO2" s="403"/>
      <c r="BTP2" s="403"/>
      <c r="BTQ2" s="403"/>
      <c r="BTR2" s="403"/>
      <c r="BTS2" s="403"/>
      <c r="BTT2" s="403"/>
      <c r="BTU2" s="403"/>
      <c r="BTV2" s="403"/>
      <c r="BTW2" s="403"/>
      <c r="BTX2" s="403"/>
      <c r="BTY2" s="403"/>
      <c r="BTZ2" s="403"/>
      <c r="BUA2" s="403"/>
      <c r="BUB2" s="403"/>
      <c r="BUC2" s="403"/>
      <c r="BUD2" s="403"/>
      <c r="BUE2" s="403"/>
      <c r="BUF2" s="403"/>
      <c r="BUG2" s="403"/>
      <c r="BUH2" s="403"/>
      <c r="BUI2" s="403"/>
      <c r="BUJ2" s="403"/>
      <c r="BUK2" s="403"/>
      <c r="BUL2" s="403"/>
      <c r="BUM2" s="403"/>
      <c r="BUN2" s="403"/>
      <c r="BUO2" s="403"/>
      <c r="BUP2" s="403"/>
      <c r="BUQ2" s="403"/>
      <c r="BUR2" s="403"/>
      <c r="BUS2" s="403"/>
      <c r="BUT2" s="403"/>
      <c r="BUU2" s="403"/>
      <c r="BUV2" s="403"/>
      <c r="BUW2" s="403"/>
      <c r="BUX2" s="403"/>
      <c r="BUY2" s="403"/>
      <c r="BUZ2" s="403"/>
      <c r="BVA2" s="403"/>
      <c r="BVB2" s="403"/>
      <c r="BVC2" s="403"/>
      <c r="BVD2" s="403"/>
      <c r="BVE2" s="403"/>
      <c r="BVF2" s="403"/>
      <c r="BVG2" s="403"/>
      <c r="BVH2" s="403"/>
      <c r="BVI2" s="403"/>
      <c r="BVJ2" s="403"/>
      <c r="BVK2" s="403"/>
      <c r="BVL2" s="403"/>
      <c r="BVM2" s="403"/>
      <c r="BVN2" s="403"/>
      <c r="BVO2" s="403"/>
      <c r="BVP2" s="403"/>
      <c r="BVQ2" s="403"/>
      <c r="BVR2" s="403"/>
      <c r="BVS2" s="403"/>
      <c r="BVT2" s="403"/>
      <c r="BVU2" s="403"/>
      <c r="BVV2" s="403"/>
      <c r="BVW2" s="403"/>
      <c r="BVX2" s="403"/>
      <c r="BVY2" s="403"/>
      <c r="BVZ2" s="403"/>
      <c r="BWA2" s="403"/>
      <c r="BWB2" s="403"/>
      <c r="BWC2" s="403"/>
      <c r="BWD2" s="403"/>
      <c r="BWE2" s="403"/>
      <c r="BWF2" s="403"/>
      <c r="BWG2" s="403"/>
      <c r="BWH2" s="403"/>
      <c r="BWI2" s="403"/>
      <c r="BWJ2" s="403"/>
      <c r="BWK2" s="403"/>
      <c r="BWL2" s="403"/>
      <c r="BWM2" s="403"/>
      <c r="BWN2" s="403"/>
      <c r="BWO2" s="403"/>
      <c r="BWP2" s="403"/>
      <c r="BWQ2" s="403"/>
      <c r="BWR2" s="403"/>
      <c r="BWS2" s="403"/>
      <c r="BWT2" s="403"/>
      <c r="BWU2" s="403"/>
      <c r="BWV2" s="403"/>
      <c r="BWW2" s="403"/>
      <c r="BWX2" s="403"/>
      <c r="BWY2" s="403"/>
      <c r="BWZ2" s="403"/>
      <c r="BXA2" s="403"/>
      <c r="BXB2" s="403"/>
      <c r="BXC2" s="403"/>
      <c r="BXD2" s="403"/>
      <c r="BXE2" s="403"/>
      <c r="BXF2" s="403"/>
      <c r="BXG2" s="403"/>
      <c r="BXH2" s="403"/>
      <c r="BXI2" s="403"/>
      <c r="BXJ2" s="403"/>
      <c r="BXK2" s="403"/>
      <c r="BXL2" s="403"/>
      <c r="BXM2" s="403"/>
      <c r="BXN2" s="403"/>
      <c r="BXO2" s="403"/>
      <c r="BXP2" s="403"/>
      <c r="BXQ2" s="403"/>
      <c r="BXR2" s="403"/>
      <c r="BXS2" s="403"/>
      <c r="BXT2" s="403"/>
      <c r="BXU2" s="403"/>
      <c r="BXV2" s="403"/>
      <c r="BXW2" s="403"/>
      <c r="BXX2" s="403"/>
      <c r="BXY2" s="403"/>
      <c r="BXZ2" s="403"/>
      <c r="BYA2" s="403"/>
      <c r="BYB2" s="403"/>
      <c r="BYC2" s="403"/>
      <c r="BYD2" s="403"/>
      <c r="BYE2" s="403"/>
      <c r="BYF2" s="403"/>
      <c r="BYG2" s="403"/>
      <c r="BYH2" s="403"/>
      <c r="BYI2" s="403"/>
      <c r="BYJ2" s="403"/>
      <c r="BYK2" s="403"/>
      <c r="BYL2" s="403"/>
      <c r="BYM2" s="403"/>
      <c r="BYN2" s="403"/>
      <c r="BYO2" s="403"/>
      <c r="BYP2" s="403"/>
      <c r="BYQ2" s="403"/>
      <c r="BYR2" s="403"/>
      <c r="BYS2" s="403"/>
      <c r="BYT2" s="403"/>
      <c r="BYU2" s="403"/>
      <c r="BYV2" s="403"/>
      <c r="BYW2" s="403"/>
      <c r="BYX2" s="403"/>
      <c r="BYY2" s="403"/>
      <c r="BYZ2" s="403"/>
      <c r="BZA2" s="403"/>
      <c r="BZB2" s="403"/>
      <c r="BZC2" s="403"/>
      <c r="BZD2" s="403"/>
      <c r="BZE2" s="403"/>
      <c r="BZF2" s="403"/>
      <c r="BZG2" s="403"/>
      <c r="BZH2" s="403"/>
      <c r="BZI2" s="403"/>
      <c r="BZJ2" s="403"/>
      <c r="BZK2" s="403"/>
      <c r="BZL2" s="403"/>
      <c r="BZM2" s="403"/>
      <c r="BZN2" s="403"/>
      <c r="BZO2" s="403"/>
      <c r="BZP2" s="403"/>
      <c r="BZQ2" s="403"/>
      <c r="BZR2" s="403"/>
      <c r="BZS2" s="403"/>
      <c r="BZT2" s="403"/>
      <c r="BZU2" s="403"/>
      <c r="BZV2" s="403"/>
      <c r="BZW2" s="403"/>
      <c r="BZX2" s="403"/>
      <c r="BZY2" s="403"/>
      <c r="BZZ2" s="403"/>
      <c r="CAA2" s="403"/>
      <c r="CAB2" s="403"/>
      <c r="CAC2" s="403"/>
      <c r="CAD2" s="403"/>
      <c r="CAE2" s="403"/>
      <c r="CAF2" s="403"/>
      <c r="CAG2" s="403"/>
      <c r="CAH2" s="403"/>
      <c r="CAI2" s="403"/>
      <c r="CAJ2" s="403"/>
      <c r="CAK2" s="403"/>
      <c r="CAL2" s="403"/>
      <c r="CAM2" s="403"/>
      <c r="CAN2" s="403"/>
      <c r="CAO2" s="403"/>
      <c r="CAP2" s="403"/>
      <c r="CAQ2" s="403"/>
      <c r="CAR2" s="403"/>
      <c r="CAS2" s="403"/>
      <c r="CAT2" s="403"/>
      <c r="CAU2" s="403"/>
      <c r="CAV2" s="403"/>
      <c r="CAW2" s="403"/>
      <c r="CAX2" s="403"/>
      <c r="CAY2" s="403"/>
      <c r="CAZ2" s="403"/>
      <c r="CBA2" s="403"/>
      <c r="CBB2" s="403"/>
      <c r="CBC2" s="403"/>
      <c r="CBD2" s="403"/>
      <c r="CBE2" s="403"/>
      <c r="CBF2" s="403"/>
      <c r="CBG2" s="403"/>
      <c r="CBH2" s="403"/>
      <c r="CBI2" s="403"/>
      <c r="CBJ2" s="403"/>
      <c r="CBK2" s="403"/>
      <c r="CBL2" s="403"/>
      <c r="CBM2" s="403"/>
      <c r="CBN2" s="403"/>
      <c r="CBO2" s="403"/>
      <c r="CBP2" s="403"/>
      <c r="CBQ2" s="403"/>
      <c r="CBR2" s="403"/>
      <c r="CBS2" s="403"/>
      <c r="CBT2" s="403"/>
      <c r="CBU2" s="403"/>
      <c r="CBV2" s="403"/>
      <c r="CBW2" s="403"/>
      <c r="CBX2" s="403"/>
      <c r="CBY2" s="403"/>
      <c r="CBZ2" s="403"/>
      <c r="CCA2" s="403"/>
      <c r="CCB2" s="403"/>
      <c r="CCC2" s="403"/>
      <c r="CCD2" s="403"/>
      <c r="CCE2" s="403"/>
      <c r="CCF2" s="403"/>
      <c r="CCG2" s="403"/>
      <c r="CCH2" s="403"/>
      <c r="CCI2" s="403"/>
      <c r="CCJ2" s="403"/>
      <c r="CCK2" s="403"/>
      <c r="CCL2" s="403"/>
      <c r="CCM2" s="403"/>
      <c r="CCN2" s="403"/>
      <c r="CCO2" s="403"/>
      <c r="CCP2" s="403"/>
      <c r="CCQ2" s="403"/>
      <c r="CCR2" s="403"/>
      <c r="CCS2" s="403"/>
      <c r="CCT2" s="403"/>
      <c r="CCU2" s="403"/>
      <c r="CCV2" s="403"/>
      <c r="CCW2" s="403"/>
      <c r="CCX2" s="403"/>
      <c r="CCY2" s="403"/>
      <c r="CCZ2" s="403"/>
      <c r="CDA2" s="403"/>
      <c r="CDB2" s="403"/>
      <c r="CDC2" s="403"/>
      <c r="CDD2" s="403"/>
      <c r="CDE2" s="403"/>
      <c r="CDF2" s="403"/>
      <c r="CDG2" s="403"/>
      <c r="CDH2" s="403"/>
      <c r="CDI2" s="403"/>
      <c r="CDJ2" s="403"/>
      <c r="CDK2" s="403"/>
      <c r="CDL2" s="403"/>
      <c r="CDM2" s="403"/>
      <c r="CDN2" s="403"/>
      <c r="CDO2" s="403"/>
      <c r="CDP2" s="403"/>
      <c r="CDQ2" s="403"/>
      <c r="CDR2" s="403"/>
      <c r="CDS2" s="403"/>
      <c r="CDT2" s="403"/>
      <c r="CDU2" s="403"/>
      <c r="CDV2" s="403"/>
      <c r="CDW2" s="403"/>
      <c r="CDX2" s="403"/>
      <c r="CDY2" s="403"/>
      <c r="CDZ2" s="403"/>
      <c r="CEA2" s="403"/>
      <c r="CEB2" s="403"/>
      <c r="CEC2" s="403"/>
      <c r="CED2" s="403"/>
      <c r="CEE2" s="403"/>
      <c r="CEF2" s="403"/>
      <c r="CEG2" s="403"/>
      <c r="CEH2" s="403"/>
      <c r="CEI2" s="403"/>
      <c r="CEJ2" s="403"/>
      <c r="CEK2" s="403"/>
      <c r="CEL2" s="403"/>
      <c r="CEM2" s="403"/>
      <c r="CEN2" s="403"/>
      <c r="CEO2" s="403"/>
      <c r="CEP2" s="403"/>
      <c r="CEQ2" s="403"/>
      <c r="CER2" s="403"/>
      <c r="CES2" s="403"/>
      <c r="CET2" s="403"/>
      <c r="CEU2" s="403"/>
      <c r="CEV2" s="403"/>
      <c r="CEW2" s="403"/>
      <c r="CEX2" s="403"/>
      <c r="CEY2" s="403"/>
      <c r="CEZ2" s="403"/>
      <c r="CFA2" s="403"/>
      <c r="CFB2" s="403"/>
      <c r="CFC2" s="403"/>
      <c r="CFD2" s="403"/>
      <c r="CFE2" s="403"/>
      <c r="CFF2" s="403"/>
      <c r="CFG2" s="403"/>
      <c r="CFH2" s="403"/>
      <c r="CFI2" s="403"/>
      <c r="CFJ2" s="403"/>
      <c r="CFK2" s="403"/>
      <c r="CFL2" s="403"/>
      <c r="CFM2" s="403"/>
      <c r="CFN2" s="403"/>
      <c r="CFO2" s="403"/>
      <c r="CFP2" s="403"/>
      <c r="CFQ2" s="403"/>
      <c r="CFR2" s="403"/>
      <c r="CFS2" s="403"/>
      <c r="CFT2" s="403"/>
      <c r="CFU2" s="403"/>
      <c r="CFV2" s="403"/>
      <c r="CFW2" s="403"/>
      <c r="CFX2" s="403"/>
      <c r="CFY2" s="403"/>
      <c r="CFZ2" s="403"/>
      <c r="CGA2" s="403"/>
      <c r="CGB2" s="403"/>
      <c r="CGC2" s="403"/>
      <c r="CGD2" s="403"/>
      <c r="CGE2" s="403"/>
      <c r="CGF2" s="403"/>
      <c r="CGG2" s="403"/>
      <c r="CGH2" s="403"/>
      <c r="CGI2" s="403"/>
      <c r="CGJ2" s="403"/>
      <c r="CGK2" s="403"/>
      <c r="CGL2" s="403"/>
      <c r="CGM2" s="403"/>
      <c r="CGN2" s="403"/>
      <c r="CGO2" s="403"/>
      <c r="CGP2" s="403"/>
      <c r="CGQ2" s="403"/>
      <c r="CGR2" s="403"/>
      <c r="CGS2" s="403"/>
      <c r="CGT2" s="403"/>
      <c r="CGU2" s="403"/>
      <c r="CGV2" s="403"/>
      <c r="CGW2" s="403"/>
      <c r="CGX2" s="403"/>
      <c r="CGY2" s="403"/>
      <c r="CGZ2" s="403"/>
      <c r="CHA2" s="403"/>
      <c r="CHB2" s="403"/>
      <c r="CHC2" s="403"/>
      <c r="CHD2" s="403"/>
      <c r="CHE2" s="403"/>
      <c r="CHF2" s="403"/>
      <c r="CHG2" s="403"/>
      <c r="CHH2" s="403"/>
      <c r="CHI2" s="403"/>
      <c r="CHJ2" s="403"/>
      <c r="CHK2" s="403"/>
      <c r="CHL2" s="403"/>
      <c r="CHM2" s="403"/>
      <c r="CHN2" s="403"/>
      <c r="CHO2" s="403"/>
      <c r="CHP2" s="403"/>
      <c r="CHQ2" s="403"/>
      <c r="CHR2" s="403"/>
      <c r="CHS2" s="403"/>
      <c r="CHT2" s="403"/>
      <c r="CHU2" s="403"/>
      <c r="CHV2" s="403"/>
      <c r="CHW2" s="403"/>
      <c r="CHX2" s="403"/>
      <c r="CHY2" s="403"/>
      <c r="CHZ2" s="403"/>
      <c r="CIA2" s="403"/>
      <c r="CIB2" s="403"/>
      <c r="CIC2" s="403"/>
      <c r="CID2" s="403"/>
      <c r="CIE2" s="403"/>
      <c r="CIF2" s="403"/>
      <c r="CIG2" s="403"/>
      <c r="CIH2" s="403"/>
      <c r="CII2" s="403"/>
      <c r="CIJ2" s="403"/>
      <c r="CIK2" s="403"/>
      <c r="CIL2" s="403"/>
      <c r="CIM2" s="403"/>
      <c r="CIN2" s="403"/>
      <c r="CIO2" s="403"/>
      <c r="CIP2" s="403"/>
      <c r="CIQ2" s="403"/>
      <c r="CIR2" s="403"/>
      <c r="CIS2" s="403"/>
      <c r="CIT2" s="403"/>
      <c r="CIU2" s="403"/>
      <c r="CIV2" s="403"/>
      <c r="CIW2" s="403"/>
      <c r="CIX2" s="403"/>
      <c r="CIY2" s="403"/>
      <c r="CIZ2" s="403"/>
      <c r="CJA2" s="403"/>
      <c r="CJB2" s="403"/>
      <c r="CJC2" s="403"/>
      <c r="CJD2" s="403"/>
      <c r="CJE2" s="403"/>
      <c r="CJF2" s="403"/>
      <c r="CJG2" s="403"/>
      <c r="CJH2" s="403"/>
      <c r="CJI2" s="403"/>
      <c r="CJJ2" s="403"/>
      <c r="CJK2" s="403"/>
      <c r="CJL2" s="403"/>
      <c r="CJM2" s="403"/>
      <c r="CJN2" s="403"/>
      <c r="CJO2" s="403"/>
      <c r="CJP2" s="403"/>
      <c r="CJQ2" s="403"/>
      <c r="CJR2" s="403"/>
      <c r="CJS2" s="403"/>
      <c r="CJT2" s="403"/>
      <c r="CJU2" s="403"/>
      <c r="CJV2" s="403"/>
      <c r="CJW2" s="403"/>
      <c r="CJX2" s="403"/>
      <c r="CJY2" s="403"/>
      <c r="CJZ2" s="403"/>
      <c r="CKA2" s="403"/>
      <c r="CKB2" s="403"/>
      <c r="CKC2" s="403"/>
      <c r="CKD2" s="403"/>
      <c r="CKE2" s="403"/>
      <c r="CKF2" s="403"/>
      <c r="CKG2" s="403"/>
      <c r="CKH2" s="403"/>
      <c r="CKI2" s="403"/>
      <c r="CKJ2" s="403"/>
      <c r="CKK2" s="403"/>
      <c r="CKL2" s="403"/>
      <c r="CKM2" s="403"/>
      <c r="CKN2" s="403"/>
      <c r="CKO2" s="403"/>
      <c r="CKP2" s="403"/>
      <c r="CKQ2" s="403"/>
      <c r="CKR2" s="403"/>
      <c r="CKS2" s="403"/>
      <c r="CKT2" s="403"/>
      <c r="CKU2" s="403"/>
      <c r="CKV2" s="403"/>
      <c r="CKW2" s="403"/>
      <c r="CKX2" s="403"/>
      <c r="CKY2" s="403"/>
      <c r="CKZ2" s="403"/>
      <c r="CLA2" s="403"/>
      <c r="CLB2" s="403"/>
      <c r="CLC2" s="403"/>
      <c r="CLD2" s="403"/>
      <c r="CLE2" s="403"/>
      <c r="CLF2" s="403"/>
      <c r="CLG2" s="403"/>
      <c r="CLH2" s="403"/>
      <c r="CLI2" s="403"/>
      <c r="CLJ2" s="403"/>
      <c r="CLK2" s="403"/>
      <c r="CLL2" s="403"/>
      <c r="CLM2" s="403"/>
      <c r="CLN2" s="403"/>
      <c r="CLO2" s="403"/>
      <c r="CLP2" s="403"/>
      <c r="CLQ2" s="403"/>
      <c r="CLR2" s="403"/>
      <c r="CLS2" s="403"/>
      <c r="CLT2" s="403"/>
      <c r="CLU2" s="403"/>
      <c r="CLV2" s="403"/>
      <c r="CLW2" s="403"/>
      <c r="CLX2" s="403"/>
      <c r="CLY2" s="403"/>
      <c r="CLZ2" s="403"/>
      <c r="CMA2" s="403"/>
      <c r="CMB2" s="403"/>
      <c r="CMC2" s="403"/>
      <c r="CMD2" s="403"/>
      <c r="CME2" s="403"/>
      <c r="CMF2" s="403"/>
      <c r="CMG2" s="403"/>
      <c r="CMH2" s="403"/>
      <c r="CMI2" s="403"/>
      <c r="CMJ2" s="403"/>
      <c r="CMK2" s="403"/>
      <c r="CML2" s="403"/>
      <c r="CMM2" s="403"/>
      <c r="CMN2" s="403"/>
      <c r="CMO2" s="403"/>
      <c r="CMP2" s="403"/>
      <c r="CMQ2" s="403"/>
      <c r="CMR2" s="403"/>
      <c r="CMS2" s="403"/>
      <c r="CMT2" s="403"/>
      <c r="CMU2" s="403"/>
      <c r="CMV2" s="403"/>
      <c r="CMW2" s="403"/>
      <c r="CMX2" s="403"/>
      <c r="CMY2" s="403"/>
      <c r="CMZ2" s="403"/>
      <c r="CNA2" s="403"/>
      <c r="CNB2" s="403"/>
      <c r="CNC2" s="403"/>
      <c r="CND2" s="403"/>
      <c r="CNE2" s="403"/>
      <c r="CNF2" s="403"/>
      <c r="CNG2" s="403"/>
      <c r="CNH2" s="403"/>
      <c r="CNI2" s="403"/>
      <c r="CNJ2" s="403"/>
      <c r="CNK2" s="403"/>
      <c r="CNL2" s="403"/>
      <c r="CNM2" s="403"/>
      <c r="CNN2" s="403"/>
      <c r="CNO2" s="403"/>
      <c r="CNP2" s="403"/>
      <c r="CNQ2" s="403"/>
      <c r="CNR2" s="403"/>
      <c r="CNS2" s="403"/>
      <c r="CNT2" s="403"/>
      <c r="CNU2" s="403"/>
      <c r="CNV2" s="403"/>
      <c r="CNW2" s="403"/>
      <c r="CNX2" s="403"/>
      <c r="CNY2" s="403"/>
      <c r="CNZ2" s="403"/>
      <c r="COA2" s="403"/>
      <c r="COB2" s="403"/>
      <c r="COC2" s="403"/>
      <c r="COD2" s="403"/>
      <c r="COE2" s="403"/>
      <c r="COF2" s="403"/>
      <c r="COG2" s="403"/>
      <c r="COH2" s="403"/>
      <c r="COI2" s="403"/>
      <c r="COJ2" s="403"/>
      <c r="COK2" s="403"/>
      <c r="COL2" s="403"/>
      <c r="COM2" s="403"/>
      <c r="CON2" s="403"/>
      <c r="COO2" s="403"/>
      <c r="COP2" s="403"/>
      <c r="COQ2" s="403"/>
      <c r="COR2" s="403"/>
      <c r="COS2" s="403"/>
      <c r="COT2" s="403"/>
      <c r="COU2" s="403"/>
      <c r="COV2" s="403"/>
      <c r="COW2" s="403"/>
      <c r="COX2" s="403"/>
      <c r="COY2" s="403"/>
      <c r="COZ2" s="403"/>
      <c r="CPA2" s="403"/>
      <c r="CPB2" s="403"/>
      <c r="CPC2" s="403"/>
      <c r="CPD2" s="403"/>
      <c r="CPE2" s="403"/>
      <c r="CPF2" s="403"/>
      <c r="CPG2" s="403"/>
      <c r="CPH2" s="403"/>
      <c r="CPI2" s="403"/>
      <c r="CPJ2" s="403"/>
      <c r="CPK2" s="403"/>
      <c r="CPL2" s="403"/>
      <c r="CPM2" s="403"/>
      <c r="CPN2" s="403"/>
      <c r="CPO2" s="403"/>
      <c r="CPP2" s="403"/>
      <c r="CPQ2" s="403"/>
      <c r="CPR2" s="403"/>
      <c r="CPS2" s="403"/>
      <c r="CPT2" s="403"/>
      <c r="CPU2" s="403"/>
      <c r="CPV2" s="403"/>
      <c r="CPW2" s="403"/>
      <c r="CPX2" s="403"/>
      <c r="CPY2" s="403"/>
      <c r="CPZ2" s="403"/>
      <c r="CQA2" s="403"/>
      <c r="CQB2" s="403"/>
      <c r="CQC2" s="403"/>
      <c r="CQD2" s="403"/>
      <c r="CQE2" s="403"/>
      <c r="CQF2" s="403"/>
      <c r="CQG2" s="403"/>
      <c r="CQH2" s="403"/>
      <c r="CQI2" s="403"/>
      <c r="CQJ2" s="403"/>
      <c r="CQK2" s="403"/>
      <c r="CQL2" s="403"/>
      <c r="CQM2" s="403"/>
      <c r="CQN2" s="403"/>
      <c r="CQO2" s="403"/>
      <c r="CQP2" s="403"/>
      <c r="CQQ2" s="403"/>
      <c r="CQR2" s="403"/>
      <c r="CQS2" s="403"/>
      <c r="CQT2" s="403"/>
      <c r="CQU2" s="403"/>
      <c r="CQV2" s="403"/>
      <c r="CQW2" s="403"/>
      <c r="CQX2" s="403"/>
      <c r="CQY2" s="403"/>
      <c r="CQZ2" s="403"/>
      <c r="CRA2" s="403"/>
      <c r="CRB2" s="403"/>
      <c r="CRC2" s="403"/>
      <c r="CRD2" s="403"/>
      <c r="CRE2" s="403"/>
      <c r="CRF2" s="403"/>
      <c r="CRG2" s="403"/>
      <c r="CRH2" s="403"/>
      <c r="CRI2" s="403"/>
      <c r="CRJ2" s="403"/>
      <c r="CRK2" s="403"/>
      <c r="CRL2" s="403"/>
      <c r="CRM2" s="403"/>
      <c r="CRN2" s="403"/>
      <c r="CRO2" s="403"/>
      <c r="CRP2" s="403"/>
      <c r="CRQ2" s="403"/>
      <c r="CRR2" s="403"/>
      <c r="CRS2" s="403"/>
      <c r="CRT2" s="403"/>
      <c r="CRU2" s="403"/>
      <c r="CRV2" s="403"/>
      <c r="CRW2" s="403"/>
      <c r="CRX2" s="403"/>
      <c r="CRY2" s="403"/>
      <c r="CRZ2" s="403"/>
      <c r="CSA2" s="403"/>
      <c r="CSB2" s="403"/>
      <c r="CSC2" s="403"/>
      <c r="CSD2" s="403"/>
      <c r="CSE2" s="403"/>
      <c r="CSF2" s="403"/>
      <c r="CSG2" s="403"/>
      <c r="CSH2" s="403"/>
      <c r="CSI2" s="403"/>
      <c r="CSJ2" s="403"/>
      <c r="CSK2" s="403"/>
      <c r="CSL2" s="403"/>
      <c r="CSM2" s="403"/>
      <c r="CSN2" s="403"/>
      <c r="CSO2" s="403"/>
      <c r="CSP2" s="403"/>
      <c r="CSQ2" s="403"/>
      <c r="CSR2" s="403"/>
      <c r="CSS2" s="403"/>
      <c r="CST2" s="403"/>
      <c r="CSU2" s="403"/>
      <c r="CSV2" s="403"/>
      <c r="CSW2" s="403"/>
      <c r="CSX2" s="403"/>
      <c r="CSY2" s="403"/>
      <c r="CSZ2" s="403"/>
      <c r="CTA2" s="403"/>
      <c r="CTB2" s="403"/>
      <c r="CTC2" s="403"/>
      <c r="CTD2" s="403"/>
      <c r="CTE2" s="403"/>
      <c r="CTF2" s="403"/>
      <c r="CTG2" s="403"/>
      <c r="CTH2" s="403"/>
      <c r="CTI2" s="403"/>
      <c r="CTJ2" s="403"/>
      <c r="CTK2" s="403"/>
      <c r="CTL2" s="403"/>
      <c r="CTM2" s="403"/>
      <c r="CTN2" s="403"/>
      <c r="CTO2" s="403"/>
      <c r="CTP2" s="403"/>
      <c r="CTQ2" s="403"/>
      <c r="CTR2" s="403"/>
      <c r="CTS2" s="403"/>
      <c r="CTT2" s="403"/>
      <c r="CTU2" s="403"/>
      <c r="CTV2" s="403"/>
      <c r="CTW2" s="403"/>
      <c r="CTX2" s="403"/>
      <c r="CTY2" s="403"/>
      <c r="CTZ2" s="403"/>
      <c r="CUA2" s="403"/>
      <c r="CUB2" s="403"/>
      <c r="CUC2" s="403"/>
      <c r="CUD2" s="403"/>
      <c r="CUE2" s="403"/>
      <c r="CUF2" s="403"/>
      <c r="CUG2" s="403"/>
      <c r="CUH2" s="403"/>
      <c r="CUI2" s="403"/>
      <c r="CUJ2" s="403"/>
      <c r="CUK2" s="403"/>
      <c r="CUL2" s="403"/>
      <c r="CUM2" s="403"/>
      <c r="CUN2" s="403"/>
      <c r="CUO2" s="403"/>
      <c r="CUP2" s="403"/>
      <c r="CUQ2" s="403"/>
      <c r="CUR2" s="403"/>
      <c r="CUS2" s="403"/>
      <c r="CUT2" s="403"/>
      <c r="CUU2" s="403"/>
      <c r="CUV2" s="403"/>
      <c r="CUW2" s="403"/>
      <c r="CUX2" s="403"/>
      <c r="CUY2" s="403"/>
      <c r="CUZ2" s="403"/>
      <c r="CVA2" s="403"/>
      <c r="CVB2" s="403"/>
      <c r="CVC2" s="403"/>
      <c r="CVD2" s="403"/>
      <c r="CVE2" s="403"/>
      <c r="CVF2" s="403"/>
      <c r="CVG2" s="403"/>
      <c r="CVH2" s="403"/>
      <c r="CVI2" s="403"/>
      <c r="CVJ2" s="403"/>
      <c r="CVK2" s="403"/>
      <c r="CVL2" s="403"/>
      <c r="CVM2" s="403"/>
      <c r="CVN2" s="403"/>
      <c r="CVO2" s="403"/>
      <c r="CVP2" s="403"/>
      <c r="CVQ2" s="403"/>
      <c r="CVR2" s="403"/>
      <c r="CVS2" s="403"/>
      <c r="CVT2" s="403"/>
      <c r="CVU2" s="403"/>
      <c r="CVV2" s="403"/>
      <c r="CVW2" s="403"/>
      <c r="CVX2" s="403"/>
      <c r="CVY2" s="403"/>
      <c r="CVZ2" s="403"/>
      <c r="CWA2" s="403"/>
      <c r="CWB2" s="403"/>
      <c r="CWC2" s="403"/>
      <c r="CWD2" s="403"/>
      <c r="CWE2" s="403"/>
      <c r="CWF2" s="403"/>
      <c r="CWG2" s="403"/>
      <c r="CWH2" s="403"/>
      <c r="CWI2" s="403"/>
      <c r="CWJ2" s="403"/>
      <c r="CWK2" s="403"/>
      <c r="CWL2" s="403"/>
      <c r="CWM2" s="403"/>
      <c r="CWN2" s="403"/>
      <c r="CWO2" s="403"/>
      <c r="CWP2" s="403"/>
      <c r="CWQ2" s="403"/>
      <c r="CWR2" s="403"/>
      <c r="CWS2" s="403"/>
      <c r="CWT2" s="403"/>
      <c r="CWU2" s="403"/>
      <c r="CWV2" s="403"/>
      <c r="CWW2" s="403"/>
      <c r="CWX2" s="403"/>
      <c r="CWY2" s="403"/>
      <c r="CWZ2" s="403"/>
      <c r="CXA2" s="403"/>
      <c r="CXB2" s="403"/>
      <c r="CXC2" s="403"/>
      <c r="CXD2" s="403"/>
      <c r="CXE2" s="403"/>
      <c r="CXF2" s="403"/>
      <c r="CXG2" s="403"/>
      <c r="CXH2" s="403"/>
      <c r="CXI2" s="403"/>
      <c r="CXJ2" s="403"/>
      <c r="CXK2" s="403"/>
      <c r="CXL2" s="403"/>
      <c r="CXM2" s="403"/>
      <c r="CXN2" s="403"/>
      <c r="CXO2" s="403"/>
      <c r="CXP2" s="403"/>
      <c r="CXQ2" s="403"/>
      <c r="CXR2" s="403"/>
      <c r="CXS2" s="403"/>
      <c r="CXT2" s="403"/>
      <c r="CXU2" s="403"/>
      <c r="CXV2" s="403"/>
      <c r="CXW2" s="403"/>
      <c r="CXX2" s="403"/>
      <c r="CXY2" s="403"/>
      <c r="CXZ2" s="403"/>
      <c r="CYA2" s="403"/>
      <c r="CYB2" s="403"/>
      <c r="CYC2" s="403"/>
      <c r="CYD2" s="403"/>
      <c r="CYE2" s="403"/>
      <c r="CYF2" s="403"/>
      <c r="CYG2" s="403"/>
      <c r="CYH2" s="403"/>
      <c r="CYI2" s="403"/>
      <c r="CYJ2" s="403"/>
      <c r="CYK2" s="403"/>
      <c r="CYL2" s="403"/>
      <c r="CYM2" s="403"/>
      <c r="CYN2" s="403"/>
      <c r="CYO2" s="403"/>
      <c r="CYP2" s="403"/>
      <c r="CYQ2" s="403"/>
      <c r="CYR2" s="403"/>
      <c r="CYS2" s="403"/>
      <c r="CYT2" s="403"/>
      <c r="CYU2" s="403"/>
      <c r="CYV2" s="403"/>
      <c r="CYW2" s="403"/>
      <c r="CYX2" s="403"/>
      <c r="CYY2" s="403"/>
      <c r="CYZ2" s="403"/>
      <c r="CZA2" s="403"/>
      <c r="CZB2" s="403"/>
      <c r="CZC2" s="403"/>
      <c r="CZD2" s="403"/>
      <c r="CZE2" s="403"/>
      <c r="CZF2" s="403"/>
      <c r="CZG2" s="403"/>
      <c r="CZH2" s="403"/>
      <c r="CZI2" s="403"/>
      <c r="CZJ2" s="403"/>
      <c r="CZK2" s="403"/>
      <c r="CZL2" s="403"/>
      <c r="CZM2" s="403"/>
      <c r="CZN2" s="403"/>
      <c r="CZO2" s="403"/>
      <c r="CZP2" s="403"/>
      <c r="CZQ2" s="403"/>
      <c r="CZR2" s="403"/>
      <c r="CZS2" s="403"/>
      <c r="CZT2" s="403"/>
      <c r="CZU2" s="403"/>
      <c r="CZV2" s="403"/>
      <c r="CZW2" s="403"/>
      <c r="CZX2" s="403"/>
      <c r="CZY2" s="403"/>
      <c r="CZZ2" s="403"/>
      <c r="DAA2" s="403"/>
      <c r="DAB2" s="403"/>
      <c r="DAC2" s="403"/>
      <c r="DAD2" s="403"/>
      <c r="DAE2" s="403"/>
      <c r="DAF2" s="403"/>
      <c r="DAG2" s="403"/>
      <c r="DAH2" s="403"/>
      <c r="DAI2" s="403"/>
      <c r="DAJ2" s="403"/>
      <c r="DAK2" s="403"/>
      <c r="DAL2" s="403"/>
      <c r="DAM2" s="403"/>
      <c r="DAN2" s="403"/>
      <c r="DAO2" s="403"/>
      <c r="DAP2" s="403"/>
      <c r="DAQ2" s="403"/>
      <c r="DAR2" s="403"/>
      <c r="DAS2" s="403"/>
      <c r="DAT2" s="403"/>
      <c r="DAU2" s="403"/>
      <c r="DAV2" s="403"/>
      <c r="DAW2" s="403"/>
      <c r="DAX2" s="403"/>
      <c r="DAY2" s="403"/>
      <c r="DAZ2" s="403"/>
      <c r="DBA2" s="403"/>
      <c r="DBB2" s="403"/>
      <c r="DBC2" s="403"/>
      <c r="DBD2" s="403"/>
      <c r="DBE2" s="403"/>
      <c r="DBF2" s="403"/>
      <c r="DBG2" s="403"/>
      <c r="DBH2" s="403"/>
      <c r="DBI2" s="403"/>
      <c r="DBJ2" s="403"/>
      <c r="DBK2" s="403"/>
      <c r="DBL2" s="403"/>
      <c r="DBM2" s="403"/>
      <c r="DBN2" s="403"/>
      <c r="DBO2" s="403"/>
      <c r="DBP2" s="403"/>
      <c r="DBQ2" s="403"/>
      <c r="DBR2" s="403"/>
      <c r="DBS2" s="403"/>
      <c r="DBT2" s="403"/>
      <c r="DBU2" s="403"/>
      <c r="DBV2" s="403"/>
      <c r="DBW2" s="403"/>
      <c r="DBX2" s="403"/>
      <c r="DBY2" s="403"/>
      <c r="DBZ2" s="403"/>
      <c r="DCA2" s="403"/>
      <c r="DCB2" s="403"/>
      <c r="DCC2" s="403"/>
      <c r="DCD2" s="403"/>
      <c r="DCE2" s="403"/>
      <c r="DCF2" s="403"/>
      <c r="DCG2" s="403"/>
      <c r="DCH2" s="403"/>
      <c r="DCI2" s="403"/>
      <c r="DCJ2" s="403"/>
      <c r="DCK2" s="403"/>
      <c r="DCL2" s="403"/>
      <c r="DCM2" s="403"/>
      <c r="DCN2" s="403"/>
      <c r="DCO2" s="403"/>
      <c r="DCP2" s="403"/>
      <c r="DCQ2" s="403"/>
      <c r="DCR2" s="403"/>
      <c r="DCS2" s="403"/>
      <c r="DCT2" s="403"/>
      <c r="DCU2" s="403"/>
      <c r="DCV2" s="403"/>
      <c r="DCW2" s="403"/>
      <c r="DCX2" s="403"/>
      <c r="DCY2" s="403"/>
      <c r="DCZ2" s="403"/>
      <c r="DDA2" s="403"/>
      <c r="DDB2" s="403"/>
      <c r="DDC2" s="403"/>
      <c r="DDD2" s="403"/>
      <c r="DDE2" s="403"/>
      <c r="DDF2" s="403"/>
      <c r="DDG2" s="403"/>
      <c r="DDH2" s="403"/>
      <c r="DDI2" s="403"/>
      <c r="DDJ2" s="403"/>
      <c r="DDK2" s="403"/>
      <c r="DDL2" s="403"/>
      <c r="DDM2" s="403"/>
      <c r="DDN2" s="403"/>
      <c r="DDO2" s="403"/>
      <c r="DDP2" s="403"/>
      <c r="DDQ2" s="403"/>
      <c r="DDR2" s="403"/>
      <c r="DDS2" s="403"/>
      <c r="DDT2" s="403"/>
      <c r="DDU2" s="403"/>
      <c r="DDV2" s="403"/>
      <c r="DDW2" s="403"/>
      <c r="DDX2" s="403"/>
      <c r="DDY2" s="403"/>
      <c r="DDZ2" s="403"/>
      <c r="DEA2" s="403"/>
      <c r="DEB2" s="403"/>
      <c r="DEC2" s="403"/>
      <c r="DED2" s="403"/>
      <c r="DEE2" s="403"/>
      <c r="DEF2" s="403"/>
      <c r="DEG2" s="403"/>
      <c r="DEH2" s="403"/>
      <c r="DEI2" s="403"/>
      <c r="DEJ2" s="403"/>
      <c r="DEK2" s="403"/>
      <c r="DEL2" s="403"/>
      <c r="DEM2" s="403"/>
      <c r="DEN2" s="403"/>
      <c r="DEO2" s="403"/>
      <c r="DEP2" s="403"/>
      <c r="DEQ2" s="403"/>
      <c r="DER2" s="403"/>
      <c r="DES2" s="403"/>
      <c r="DET2" s="403"/>
      <c r="DEU2" s="403"/>
      <c r="DEV2" s="403"/>
      <c r="DEW2" s="403"/>
      <c r="DEX2" s="403"/>
      <c r="DEY2" s="403"/>
      <c r="DEZ2" s="403"/>
      <c r="DFA2" s="403"/>
      <c r="DFB2" s="403"/>
      <c r="DFC2" s="403"/>
      <c r="DFD2" s="403"/>
      <c r="DFE2" s="403"/>
      <c r="DFF2" s="403"/>
      <c r="DFG2" s="403"/>
      <c r="DFH2" s="403"/>
      <c r="DFI2" s="403"/>
      <c r="DFJ2" s="403"/>
      <c r="DFK2" s="403"/>
      <c r="DFL2" s="403"/>
      <c r="DFM2" s="403"/>
      <c r="DFN2" s="403"/>
      <c r="DFO2" s="403"/>
      <c r="DFP2" s="403"/>
      <c r="DFQ2" s="403"/>
      <c r="DFR2" s="403"/>
      <c r="DFS2" s="403"/>
      <c r="DFT2" s="403"/>
      <c r="DFU2" s="403"/>
      <c r="DFV2" s="403"/>
      <c r="DFW2" s="403"/>
      <c r="DFX2" s="403"/>
      <c r="DFY2" s="403"/>
      <c r="DFZ2" s="403"/>
      <c r="DGA2" s="403"/>
      <c r="DGB2" s="403"/>
      <c r="DGC2" s="403"/>
      <c r="DGD2" s="403"/>
      <c r="DGE2" s="403"/>
      <c r="DGF2" s="403"/>
      <c r="DGG2" s="403"/>
      <c r="DGH2" s="403"/>
      <c r="DGI2" s="403"/>
      <c r="DGJ2" s="403"/>
      <c r="DGK2" s="403"/>
      <c r="DGL2" s="403"/>
      <c r="DGM2" s="403"/>
      <c r="DGN2" s="403"/>
      <c r="DGO2" s="403"/>
      <c r="DGP2" s="403"/>
      <c r="DGQ2" s="403"/>
      <c r="DGR2" s="403"/>
      <c r="DGS2" s="403"/>
      <c r="DGT2" s="403"/>
      <c r="DGU2" s="403"/>
      <c r="DGV2" s="403"/>
      <c r="DGW2" s="403"/>
      <c r="DGX2" s="403"/>
      <c r="DGY2" s="403"/>
      <c r="DGZ2" s="403"/>
      <c r="DHA2" s="403"/>
      <c r="DHB2" s="403"/>
      <c r="DHC2" s="403"/>
      <c r="DHD2" s="403"/>
      <c r="DHE2" s="403"/>
      <c r="DHF2" s="403"/>
      <c r="DHG2" s="403"/>
      <c r="DHH2" s="403"/>
      <c r="DHI2" s="403"/>
      <c r="DHJ2" s="403"/>
      <c r="DHK2" s="403"/>
      <c r="DHL2" s="403"/>
      <c r="DHM2" s="403"/>
      <c r="DHN2" s="403"/>
      <c r="DHO2" s="403"/>
      <c r="DHP2" s="403"/>
      <c r="DHQ2" s="403"/>
      <c r="DHR2" s="403"/>
      <c r="DHS2" s="403"/>
      <c r="DHT2" s="403"/>
      <c r="DHU2" s="403"/>
      <c r="DHV2" s="403"/>
      <c r="DHW2" s="403"/>
      <c r="DHX2" s="403"/>
      <c r="DHY2" s="403"/>
      <c r="DHZ2" s="403"/>
      <c r="DIA2" s="403"/>
      <c r="DIB2" s="403"/>
      <c r="DIC2" s="403"/>
      <c r="DID2" s="403"/>
      <c r="DIE2" s="403"/>
      <c r="DIF2" s="403"/>
      <c r="DIG2" s="403"/>
      <c r="DIH2" s="403"/>
      <c r="DII2" s="403"/>
      <c r="DIJ2" s="403"/>
      <c r="DIK2" s="403"/>
      <c r="DIL2" s="403"/>
      <c r="DIM2" s="403"/>
      <c r="DIN2" s="403"/>
      <c r="DIO2" s="403"/>
      <c r="DIP2" s="403"/>
      <c r="DIQ2" s="403"/>
      <c r="DIR2" s="403"/>
      <c r="DIS2" s="403"/>
      <c r="DIT2" s="403"/>
      <c r="DIU2" s="403"/>
      <c r="DIV2" s="403"/>
      <c r="DIW2" s="403"/>
      <c r="DIX2" s="403"/>
      <c r="DIY2" s="403"/>
      <c r="DIZ2" s="403"/>
      <c r="DJA2" s="403"/>
      <c r="DJB2" s="403"/>
      <c r="DJC2" s="403"/>
      <c r="DJD2" s="403"/>
      <c r="DJE2" s="403"/>
      <c r="DJF2" s="403"/>
      <c r="DJG2" s="403"/>
      <c r="DJH2" s="403"/>
      <c r="DJI2" s="403"/>
      <c r="DJJ2" s="403"/>
      <c r="DJK2" s="403"/>
      <c r="DJL2" s="403"/>
      <c r="DJM2" s="403"/>
      <c r="DJN2" s="403"/>
      <c r="DJO2" s="403"/>
      <c r="DJP2" s="403"/>
      <c r="DJQ2" s="403"/>
      <c r="DJR2" s="403"/>
      <c r="DJS2" s="403"/>
      <c r="DJT2" s="403"/>
      <c r="DJU2" s="403"/>
      <c r="DJV2" s="403"/>
      <c r="DJW2" s="403"/>
      <c r="DJX2" s="403"/>
      <c r="DJY2" s="403"/>
      <c r="DJZ2" s="403"/>
      <c r="DKA2" s="403"/>
      <c r="DKB2" s="403"/>
      <c r="DKC2" s="403"/>
      <c r="DKD2" s="403"/>
      <c r="DKE2" s="403"/>
      <c r="DKF2" s="403"/>
      <c r="DKG2" s="403"/>
      <c r="DKH2" s="403"/>
      <c r="DKI2" s="403"/>
      <c r="DKJ2" s="403"/>
      <c r="DKK2" s="403"/>
      <c r="DKL2" s="403"/>
      <c r="DKM2" s="403"/>
      <c r="DKN2" s="403"/>
      <c r="DKO2" s="403"/>
      <c r="DKP2" s="403"/>
      <c r="DKQ2" s="403"/>
      <c r="DKR2" s="403"/>
      <c r="DKS2" s="403"/>
      <c r="DKT2" s="403"/>
      <c r="DKU2" s="403"/>
      <c r="DKV2" s="403"/>
      <c r="DKW2" s="403"/>
      <c r="DKX2" s="403"/>
      <c r="DKY2" s="403"/>
      <c r="DKZ2" s="403"/>
      <c r="DLA2" s="403"/>
      <c r="DLB2" s="403"/>
      <c r="DLC2" s="403"/>
      <c r="DLD2" s="403"/>
      <c r="DLE2" s="403"/>
      <c r="DLF2" s="403"/>
      <c r="DLG2" s="403"/>
      <c r="DLH2" s="403"/>
      <c r="DLI2" s="403"/>
      <c r="DLJ2" s="403"/>
      <c r="DLK2" s="403"/>
      <c r="DLL2" s="403"/>
      <c r="DLM2" s="403"/>
      <c r="DLN2" s="403"/>
      <c r="DLO2" s="403"/>
      <c r="DLP2" s="403"/>
      <c r="DLQ2" s="403"/>
      <c r="DLR2" s="403"/>
      <c r="DLS2" s="403"/>
      <c r="DLT2" s="403"/>
      <c r="DLU2" s="403"/>
      <c r="DLV2" s="403"/>
      <c r="DLW2" s="403"/>
      <c r="DLX2" s="403"/>
      <c r="DLY2" s="403"/>
      <c r="DLZ2" s="403"/>
      <c r="DMA2" s="403"/>
      <c r="DMB2" s="403"/>
      <c r="DMC2" s="403"/>
      <c r="DMD2" s="403"/>
      <c r="DME2" s="403"/>
      <c r="DMF2" s="403"/>
      <c r="DMG2" s="403"/>
      <c r="DMH2" s="403"/>
      <c r="DMI2" s="403"/>
      <c r="DMJ2" s="403"/>
      <c r="DMK2" s="403"/>
      <c r="DML2" s="403"/>
      <c r="DMM2" s="403"/>
      <c r="DMN2" s="403"/>
      <c r="DMO2" s="403"/>
      <c r="DMP2" s="403"/>
      <c r="DMQ2" s="403"/>
      <c r="DMR2" s="403"/>
      <c r="DMS2" s="403"/>
      <c r="DMT2" s="403"/>
      <c r="DMU2" s="403"/>
      <c r="DMV2" s="403"/>
      <c r="DMW2" s="403"/>
      <c r="DMX2" s="403"/>
      <c r="DMY2" s="403"/>
      <c r="DMZ2" s="403"/>
      <c r="DNA2" s="403"/>
      <c r="DNB2" s="403"/>
      <c r="DNC2" s="403"/>
      <c r="DND2" s="403"/>
      <c r="DNE2" s="403"/>
      <c r="DNF2" s="403"/>
      <c r="DNG2" s="403"/>
      <c r="DNH2" s="403"/>
      <c r="DNI2" s="403"/>
      <c r="DNJ2" s="403"/>
      <c r="DNK2" s="403"/>
      <c r="DNL2" s="403"/>
      <c r="DNM2" s="403"/>
      <c r="DNN2" s="403"/>
      <c r="DNO2" s="403"/>
      <c r="DNP2" s="403"/>
      <c r="DNQ2" s="403"/>
      <c r="DNR2" s="403"/>
      <c r="DNS2" s="403"/>
      <c r="DNT2" s="403"/>
      <c r="DNU2" s="403"/>
      <c r="DNV2" s="403"/>
      <c r="DNW2" s="403"/>
      <c r="DNX2" s="403"/>
      <c r="DNY2" s="403"/>
      <c r="DNZ2" s="403"/>
      <c r="DOA2" s="403"/>
      <c r="DOB2" s="403"/>
      <c r="DOC2" s="403"/>
      <c r="DOD2" s="403"/>
      <c r="DOE2" s="403"/>
      <c r="DOF2" s="403"/>
      <c r="DOG2" s="403"/>
      <c r="DOH2" s="403"/>
      <c r="DOI2" s="403"/>
      <c r="DOJ2" s="403"/>
      <c r="DOK2" s="403"/>
      <c r="DOL2" s="403"/>
      <c r="DOM2" s="403"/>
      <c r="DON2" s="403"/>
      <c r="DOO2" s="403"/>
      <c r="DOP2" s="403"/>
      <c r="DOQ2" s="403"/>
      <c r="DOR2" s="403"/>
      <c r="DOS2" s="403"/>
      <c r="DOT2" s="403"/>
      <c r="DOU2" s="403"/>
      <c r="DOV2" s="403"/>
      <c r="DOW2" s="403"/>
      <c r="DOX2" s="403"/>
      <c r="DOY2" s="403"/>
      <c r="DOZ2" s="403"/>
      <c r="DPA2" s="403"/>
      <c r="DPB2" s="403"/>
      <c r="DPC2" s="403"/>
      <c r="DPD2" s="403"/>
      <c r="DPE2" s="403"/>
      <c r="DPF2" s="403"/>
      <c r="DPG2" s="403"/>
      <c r="DPH2" s="403"/>
      <c r="DPI2" s="403"/>
      <c r="DPJ2" s="403"/>
      <c r="DPK2" s="403"/>
      <c r="DPL2" s="403"/>
      <c r="DPM2" s="403"/>
      <c r="DPN2" s="403"/>
      <c r="DPO2" s="403"/>
      <c r="DPP2" s="403"/>
      <c r="DPQ2" s="403"/>
      <c r="DPR2" s="403"/>
      <c r="DPS2" s="403"/>
      <c r="DPT2" s="403"/>
      <c r="DPU2" s="403"/>
      <c r="DPV2" s="403"/>
      <c r="DPW2" s="403"/>
      <c r="DPX2" s="403"/>
      <c r="DPY2" s="403"/>
      <c r="DPZ2" s="403"/>
      <c r="DQA2" s="403"/>
      <c r="DQB2" s="403"/>
      <c r="DQC2" s="403"/>
      <c r="DQD2" s="403"/>
      <c r="DQE2" s="403"/>
      <c r="DQF2" s="403"/>
      <c r="DQG2" s="403"/>
      <c r="DQH2" s="403"/>
      <c r="DQI2" s="403"/>
      <c r="DQJ2" s="403"/>
      <c r="DQK2" s="403"/>
      <c r="DQL2" s="403"/>
      <c r="DQM2" s="403"/>
      <c r="DQN2" s="403"/>
      <c r="DQO2" s="403"/>
      <c r="DQP2" s="403"/>
      <c r="DQQ2" s="403"/>
      <c r="DQR2" s="403"/>
      <c r="DQS2" s="403"/>
      <c r="DQT2" s="403"/>
      <c r="DQU2" s="403"/>
      <c r="DQV2" s="403"/>
      <c r="DQW2" s="403"/>
      <c r="DQX2" s="403"/>
      <c r="DQY2" s="403"/>
      <c r="DQZ2" s="403"/>
      <c r="DRA2" s="403"/>
      <c r="DRB2" s="403"/>
      <c r="DRC2" s="403"/>
      <c r="DRD2" s="403"/>
      <c r="DRE2" s="403"/>
      <c r="DRF2" s="403"/>
      <c r="DRG2" s="403"/>
      <c r="DRH2" s="403"/>
      <c r="DRI2" s="403"/>
      <c r="DRJ2" s="403"/>
      <c r="DRK2" s="403"/>
      <c r="DRL2" s="403"/>
      <c r="DRM2" s="403"/>
      <c r="DRN2" s="403"/>
      <c r="DRO2" s="403"/>
      <c r="DRP2" s="403"/>
      <c r="DRQ2" s="403"/>
      <c r="DRR2" s="403"/>
      <c r="DRS2" s="403"/>
      <c r="DRT2" s="403"/>
      <c r="DRU2" s="403"/>
      <c r="DRV2" s="403"/>
      <c r="DRW2" s="403"/>
      <c r="DRX2" s="403"/>
      <c r="DRY2" s="403"/>
      <c r="DRZ2" s="403"/>
      <c r="DSA2" s="403"/>
      <c r="DSB2" s="403"/>
      <c r="DSC2" s="403"/>
      <c r="DSD2" s="403"/>
      <c r="DSE2" s="403"/>
      <c r="DSF2" s="403"/>
      <c r="DSG2" s="403"/>
      <c r="DSH2" s="403"/>
      <c r="DSI2" s="403"/>
      <c r="DSJ2" s="403"/>
      <c r="DSK2" s="403"/>
      <c r="DSL2" s="403"/>
      <c r="DSM2" s="403"/>
      <c r="DSN2" s="403"/>
      <c r="DSO2" s="403"/>
      <c r="DSP2" s="403"/>
      <c r="DSQ2" s="403"/>
      <c r="DSR2" s="403"/>
      <c r="DSS2" s="403"/>
      <c r="DST2" s="403"/>
      <c r="DSU2" s="403"/>
      <c r="DSV2" s="403"/>
      <c r="DSW2" s="403"/>
      <c r="DSX2" s="403"/>
      <c r="DSY2" s="403"/>
      <c r="DSZ2" s="403"/>
      <c r="DTA2" s="403"/>
      <c r="DTB2" s="403"/>
      <c r="DTC2" s="403"/>
      <c r="DTD2" s="403"/>
      <c r="DTE2" s="403"/>
      <c r="DTF2" s="403"/>
      <c r="DTG2" s="403"/>
      <c r="DTH2" s="403"/>
      <c r="DTI2" s="403"/>
      <c r="DTJ2" s="403"/>
      <c r="DTK2" s="403"/>
      <c r="DTL2" s="403"/>
      <c r="DTM2" s="403"/>
      <c r="DTN2" s="403"/>
      <c r="DTO2" s="403"/>
      <c r="DTP2" s="403"/>
      <c r="DTQ2" s="403"/>
      <c r="DTR2" s="403"/>
      <c r="DTS2" s="403"/>
      <c r="DTT2" s="403"/>
      <c r="DTU2" s="403"/>
      <c r="DTV2" s="403"/>
      <c r="DTW2" s="403"/>
      <c r="DTX2" s="403"/>
      <c r="DTY2" s="403"/>
      <c r="DTZ2" s="403"/>
      <c r="DUA2" s="403"/>
      <c r="DUB2" s="403"/>
      <c r="DUC2" s="403"/>
      <c r="DUD2" s="403"/>
      <c r="DUE2" s="403"/>
      <c r="DUF2" s="403"/>
      <c r="DUG2" s="403"/>
      <c r="DUH2" s="403"/>
      <c r="DUI2" s="403"/>
      <c r="DUJ2" s="403"/>
      <c r="DUK2" s="403"/>
      <c r="DUL2" s="403"/>
      <c r="DUM2" s="403"/>
      <c r="DUN2" s="403"/>
      <c r="DUO2" s="403"/>
      <c r="DUP2" s="403"/>
      <c r="DUQ2" s="403"/>
      <c r="DUR2" s="403"/>
      <c r="DUS2" s="403"/>
      <c r="DUT2" s="403"/>
      <c r="DUU2" s="403"/>
      <c r="DUV2" s="403"/>
      <c r="DUW2" s="403"/>
      <c r="DUX2" s="403"/>
      <c r="DUY2" s="403"/>
      <c r="DUZ2" s="403"/>
      <c r="DVA2" s="403"/>
      <c r="DVB2" s="403"/>
      <c r="DVC2" s="403"/>
      <c r="DVD2" s="403"/>
      <c r="DVE2" s="403"/>
      <c r="DVF2" s="403"/>
      <c r="DVG2" s="403"/>
      <c r="DVH2" s="403"/>
      <c r="DVI2" s="403"/>
      <c r="DVJ2" s="403"/>
      <c r="DVK2" s="403"/>
      <c r="DVL2" s="403"/>
      <c r="DVM2" s="403"/>
      <c r="DVN2" s="403"/>
      <c r="DVO2" s="403"/>
      <c r="DVP2" s="403"/>
      <c r="DVQ2" s="403"/>
      <c r="DVR2" s="403"/>
      <c r="DVS2" s="403"/>
      <c r="DVT2" s="403"/>
      <c r="DVU2" s="403"/>
      <c r="DVV2" s="403"/>
      <c r="DVW2" s="403"/>
      <c r="DVX2" s="403"/>
      <c r="DVY2" s="403"/>
      <c r="DVZ2" s="403"/>
      <c r="DWA2" s="403"/>
      <c r="DWB2" s="403"/>
      <c r="DWC2" s="403"/>
      <c r="DWD2" s="403"/>
      <c r="DWE2" s="403"/>
      <c r="DWF2" s="403"/>
      <c r="DWG2" s="403"/>
      <c r="DWH2" s="403"/>
      <c r="DWI2" s="403"/>
      <c r="DWJ2" s="403"/>
      <c r="DWK2" s="403"/>
      <c r="DWL2" s="403"/>
      <c r="DWM2" s="403"/>
      <c r="DWN2" s="403"/>
      <c r="DWO2" s="403"/>
      <c r="DWP2" s="403"/>
      <c r="DWQ2" s="403"/>
      <c r="DWR2" s="403"/>
      <c r="DWS2" s="403"/>
      <c r="DWT2" s="403"/>
      <c r="DWU2" s="403"/>
      <c r="DWV2" s="403"/>
      <c r="DWW2" s="403"/>
      <c r="DWX2" s="403"/>
      <c r="DWY2" s="403"/>
      <c r="DWZ2" s="403"/>
      <c r="DXA2" s="403"/>
      <c r="DXB2" s="403"/>
      <c r="DXC2" s="403"/>
      <c r="DXD2" s="403"/>
      <c r="DXE2" s="403"/>
      <c r="DXF2" s="403"/>
      <c r="DXG2" s="403"/>
      <c r="DXH2" s="403"/>
      <c r="DXI2" s="403"/>
      <c r="DXJ2" s="403"/>
      <c r="DXK2" s="403"/>
      <c r="DXL2" s="403"/>
      <c r="DXM2" s="403"/>
      <c r="DXN2" s="403"/>
      <c r="DXO2" s="403"/>
      <c r="DXP2" s="403"/>
      <c r="DXQ2" s="403"/>
      <c r="DXR2" s="403"/>
      <c r="DXS2" s="403"/>
      <c r="DXT2" s="403"/>
      <c r="DXU2" s="403"/>
      <c r="DXV2" s="403"/>
      <c r="DXW2" s="403"/>
      <c r="DXX2" s="403"/>
      <c r="DXY2" s="403"/>
      <c r="DXZ2" s="403"/>
      <c r="DYA2" s="403"/>
      <c r="DYB2" s="403"/>
      <c r="DYC2" s="403"/>
      <c r="DYD2" s="403"/>
      <c r="DYE2" s="403"/>
      <c r="DYF2" s="403"/>
      <c r="DYG2" s="403"/>
      <c r="DYH2" s="403"/>
      <c r="DYI2" s="403"/>
      <c r="DYJ2" s="403"/>
      <c r="DYK2" s="403"/>
      <c r="DYL2" s="403"/>
      <c r="DYM2" s="403"/>
      <c r="DYN2" s="403"/>
      <c r="DYO2" s="403"/>
      <c r="DYP2" s="403"/>
      <c r="DYQ2" s="403"/>
      <c r="DYR2" s="403"/>
      <c r="DYS2" s="403"/>
      <c r="DYT2" s="403"/>
      <c r="DYU2" s="403"/>
      <c r="DYV2" s="403"/>
      <c r="DYW2" s="403"/>
      <c r="DYX2" s="403"/>
      <c r="DYY2" s="403"/>
      <c r="DYZ2" s="403"/>
      <c r="DZA2" s="403"/>
      <c r="DZB2" s="403"/>
      <c r="DZC2" s="403"/>
      <c r="DZD2" s="403"/>
      <c r="DZE2" s="403"/>
      <c r="DZF2" s="403"/>
      <c r="DZG2" s="403"/>
      <c r="DZH2" s="403"/>
      <c r="DZI2" s="403"/>
      <c r="DZJ2" s="403"/>
      <c r="DZK2" s="403"/>
      <c r="DZL2" s="403"/>
      <c r="DZM2" s="403"/>
      <c r="DZN2" s="403"/>
      <c r="DZO2" s="403"/>
      <c r="DZP2" s="403"/>
      <c r="DZQ2" s="403"/>
      <c r="DZR2" s="403"/>
      <c r="DZS2" s="403"/>
      <c r="DZT2" s="403"/>
      <c r="DZU2" s="403"/>
      <c r="DZV2" s="403"/>
      <c r="DZW2" s="403"/>
      <c r="DZX2" s="403"/>
      <c r="DZY2" s="403"/>
      <c r="DZZ2" s="403"/>
      <c r="EAA2" s="403"/>
      <c r="EAB2" s="403"/>
      <c r="EAC2" s="403"/>
      <c r="EAD2" s="403"/>
      <c r="EAE2" s="403"/>
      <c r="EAF2" s="403"/>
      <c r="EAG2" s="403"/>
      <c r="EAH2" s="403"/>
      <c r="EAI2" s="403"/>
      <c r="EAJ2" s="403"/>
      <c r="EAK2" s="403"/>
      <c r="EAL2" s="403"/>
      <c r="EAM2" s="403"/>
      <c r="EAN2" s="403"/>
      <c r="EAO2" s="403"/>
      <c r="EAP2" s="403"/>
      <c r="EAQ2" s="403"/>
      <c r="EAR2" s="403"/>
      <c r="EAS2" s="403"/>
      <c r="EAT2" s="403"/>
      <c r="EAU2" s="403"/>
      <c r="EAV2" s="403"/>
      <c r="EAW2" s="403"/>
      <c r="EAX2" s="403"/>
      <c r="EAY2" s="403"/>
      <c r="EAZ2" s="403"/>
      <c r="EBA2" s="403"/>
      <c r="EBB2" s="403"/>
      <c r="EBC2" s="403"/>
      <c r="EBD2" s="403"/>
      <c r="EBE2" s="403"/>
      <c r="EBF2" s="403"/>
      <c r="EBG2" s="403"/>
      <c r="EBH2" s="403"/>
      <c r="EBI2" s="403"/>
      <c r="EBJ2" s="403"/>
      <c r="EBK2" s="403"/>
      <c r="EBL2" s="403"/>
      <c r="EBM2" s="403"/>
      <c r="EBN2" s="403"/>
      <c r="EBO2" s="403"/>
      <c r="EBP2" s="403"/>
      <c r="EBQ2" s="403"/>
      <c r="EBR2" s="403"/>
      <c r="EBS2" s="403"/>
      <c r="EBT2" s="403"/>
      <c r="EBU2" s="403"/>
      <c r="EBV2" s="403"/>
      <c r="EBW2" s="403"/>
      <c r="EBX2" s="403"/>
      <c r="EBY2" s="403"/>
      <c r="EBZ2" s="403"/>
      <c r="ECA2" s="403"/>
      <c r="ECB2" s="403"/>
      <c r="ECC2" s="403"/>
      <c r="ECD2" s="403"/>
      <c r="ECE2" s="403"/>
      <c r="ECF2" s="403"/>
      <c r="ECG2" s="403"/>
      <c r="ECH2" s="403"/>
      <c r="ECI2" s="403"/>
      <c r="ECJ2" s="403"/>
      <c r="ECK2" s="403"/>
      <c r="ECL2" s="403"/>
      <c r="ECM2" s="403"/>
      <c r="ECN2" s="403"/>
      <c r="ECO2" s="403"/>
      <c r="ECP2" s="403"/>
      <c r="ECQ2" s="403"/>
      <c r="ECR2" s="403"/>
      <c r="ECS2" s="403"/>
      <c r="ECT2" s="403"/>
      <c r="ECU2" s="403"/>
      <c r="ECV2" s="403"/>
      <c r="ECW2" s="403"/>
      <c r="ECX2" s="403"/>
      <c r="ECY2" s="403"/>
      <c r="ECZ2" s="403"/>
      <c r="EDA2" s="403"/>
      <c r="EDB2" s="403"/>
      <c r="EDC2" s="403"/>
      <c r="EDD2" s="403"/>
      <c r="EDE2" s="403"/>
      <c r="EDF2" s="403"/>
      <c r="EDG2" s="403"/>
      <c r="EDH2" s="403"/>
      <c r="EDI2" s="403"/>
      <c r="EDJ2" s="403"/>
      <c r="EDK2" s="403"/>
      <c r="EDL2" s="403"/>
      <c r="EDM2" s="403"/>
      <c r="EDN2" s="403"/>
      <c r="EDO2" s="403"/>
      <c r="EDP2" s="403"/>
      <c r="EDQ2" s="403"/>
      <c r="EDR2" s="403"/>
      <c r="EDS2" s="403"/>
      <c r="EDT2" s="403"/>
      <c r="EDU2" s="403"/>
      <c r="EDV2" s="403"/>
      <c r="EDW2" s="403"/>
      <c r="EDX2" s="403"/>
      <c r="EDY2" s="403"/>
      <c r="EDZ2" s="403"/>
      <c r="EEA2" s="403"/>
      <c r="EEB2" s="403"/>
      <c r="EEC2" s="403"/>
      <c r="EED2" s="403"/>
      <c r="EEE2" s="403"/>
      <c r="EEF2" s="403"/>
      <c r="EEG2" s="403"/>
      <c r="EEH2" s="403"/>
      <c r="EEI2" s="403"/>
      <c r="EEJ2" s="403"/>
      <c r="EEK2" s="403"/>
      <c r="EEL2" s="403"/>
      <c r="EEM2" s="403"/>
      <c r="EEN2" s="403"/>
      <c r="EEO2" s="403"/>
      <c r="EEP2" s="403"/>
      <c r="EEQ2" s="403"/>
      <c r="EER2" s="403"/>
      <c r="EES2" s="403"/>
      <c r="EET2" s="403"/>
      <c r="EEU2" s="403"/>
      <c r="EEV2" s="403"/>
      <c r="EEW2" s="403"/>
      <c r="EEX2" s="403"/>
      <c r="EEY2" s="403"/>
      <c r="EEZ2" s="403"/>
      <c r="EFA2" s="403"/>
      <c r="EFB2" s="403"/>
      <c r="EFC2" s="403"/>
      <c r="EFD2" s="403"/>
      <c r="EFE2" s="403"/>
      <c r="EFF2" s="403"/>
      <c r="EFG2" s="403"/>
      <c r="EFH2" s="403"/>
      <c r="EFI2" s="403"/>
      <c r="EFJ2" s="403"/>
      <c r="EFK2" s="403"/>
      <c r="EFL2" s="403"/>
      <c r="EFM2" s="403"/>
      <c r="EFN2" s="403"/>
      <c r="EFO2" s="403"/>
      <c r="EFP2" s="403"/>
      <c r="EFQ2" s="403"/>
      <c r="EFR2" s="403"/>
      <c r="EFS2" s="403"/>
      <c r="EFT2" s="403"/>
      <c r="EFU2" s="403"/>
      <c r="EFV2" s="403"/>
      <c r="EFW2" s="403"/>
      <c r="EFX2" s="403"/>
      <c r="EFY2" s="403"/>
      <c r="EFZ2" s="403"/>
      <c r="EGA2" s="403"/>
      <c r="EGB2" s="403"/>
      <c r="EGC2" s="403"/>
      <c r="EGD2" s="403"/>
      <c r="EGE2" s="403"/>
      <c r="EGF2" s="403"/>
      <c r="EGG2" s="403"/>
      <c r="EGH2" s="403"/>
      <c r="EGI2" s="403"/>
      <c r="EGJ2" s="403"/>
      <c r="EGK2" s="403"/>
      <c r="EGL2" s="403"/>
      <c r="EGM2" s="403"/>
      <c r="EGN2" s="403"/>
      <c r="EGO2" s="403"/>
      <c r="EGP2" s="403"/>
      <c r="EGQ2" s="403"/>
      <c r="EGR2" s="403"/>
      <c r="EGS2" s="403"/>
      <c r="EGT2" s="403"/>
      <c r="EGU2" s="403"/>
      <c r="EGV2" s="403"/>
      <c r="EGW2" s="403"/>
      <c r="EGX2" s="403"/>
      <c r="EGY2" s="403"/>
      <c r="EGZ2" s="403"/>
      <c r="EHA2" s="403"/>
      <c r="EHB2" s="403"/>
      <c r="EHC2" s="403"/>
      <c r="EHD2" s="403"/>
      <c r="EHE2" s="403"/>
      <c r="EHF2" s="403"/>
      <c r="EHG2" s="403"/>
      <c r="EHH2" s="403"/>
      <c r="EHI2" s="403"/>
      <c r="EHJ2" s="403"/>
      <c r="EHK2" s="403"/>
      <c r="EHL2" s="403"/>
      <c r="EHM2" s="403"/>
      <c r="EHN2" s="403"/>
      <c r="EHO2" s="403"/>
      <c r="EHP2" s="403"/>
      <c r="EHQ2" s="403"/>
      <c r="EHR2" s="403"/>
      <c r="EHS2" s="403"/>
      <c r="EHT2" s="403"/>
      <c r="EHU2" s="403"/>
      <c r="EHV2" s="403"/>
      <c r="EHW2" s="403"/>
      <c r="EHX2" s="403"/>
      <c r="EHY2" s="403"/>
      <c r="EHZ2" s="403"/>
      <c r="EIA2" s="403"/>
      <c r="EIB2" s="403"/>
      <c r="EIC2" s="403"/>
      <c r="EID2" s="403"/>
      <c r="EIE2" s="403"/>
      <c r="EIF2" s="403"/>
      <c r="EIG2" s="403"/>
      <c r="EIH2" s="403"/>
      <c r="EII2" s="403"/>
      <c r="EIJ2" s="403"/>
      <c r="EIK2" s="403"/>
      <c r="EIL2" s="403"/>
      <c r="EIM2" s="403"/>
      <c r="EIN2" s="403"/>
      <c r="EIO2" s="403"/>
      <c r="EIP2" s="403"/>
      <c r="EIQ2" s="403"/>
      <c r="EIR2" s="403"/>
      <c r="EIS2" s="403"/>
      <c r="EIT2" s="403"/>
      <c r="EIU2" s="403"/>
      <c r="EIV2" s="403"/>
      <c r="EIW2" s="403"/>
      <c r="EIX2" s="403"/>
      <c r="EIY2" s="403"/>
      <c r="EIZ2" s="403"/>
      <c r="EJA2" s="403"/>
      <c r="EJB2" s="403"/>
      <c r="EJC2" s="403"/>
      <c r="EJD2" s="403"/>
      <c r="EJE2" s="403"/>
      <c r="EJF2" s="403"/>
      <c r="EJG2" s="403"/>
      <c r="EJH2" s="403"/>
      <c r="EJI2" s="403"/>
      <c r="EJJ2" s="403"/>
      <c r="EJK2" s="403"/>
      <c r="EJL2" s="403"/>
      <c r="EJM2" s="403"/>
      <c r="EJN2" s="403"/>
      <c r="EJO2" s="403"/>
      <c r="EJP2" s="403"/>
      <c r="EJQ2" s="403"/>
      <c r="EJR2" s="403"/>
      <c r="EJS2" s="403"/>
      <c r="EJT2" s="403"/>
      <c r="EJU2" s="403"/>
      <c r="EJV2" s="403"/>
      <c r="EJW2" s="403"/>
      <c r="EJX2" s="403"/>
      <c r="EJY2" s="403"/>
      <c r="EJZ2" s="403"/>
      <c r="EKA2" s="403"/>
      <c r="EKB2" s="403"/>
      <c r="EKC2" s="403"/>
      <c r="EKD2" s="403"/>
      <c r="EKE2" s="403"/>
      <c r="EKF2" s="403"/>
      <c r="EKG2" s="403"/>
      <c r="EKH2" s="403"/>
      <c r="EKI2" s="403"/>
      <c r="EKJ2" s="403"/>
      <c r="EKK2" s="403"/>
      <c r="EKL2" s="403"/>
      <c r="EKM2" s="403"/>
      <c r="EKN2" s="403"/>
      <c r="EKO2" s="403"/>
      <c r="EKP2" s="403"/>
      <c r="EKQ2" s="403"/>
      <c r="EKR2" s="403"/>
      <c r="EKS2" s="403"/>
      <c r="EKT2" s="403"/>
      <c r="EKU2" s="403"/>
      <c r="EKV2" s="403"/>
      <c r="EKW2" s="403"/>
      <c r="EKX2" s="403"/>
      <c r="EKY2" s="403"/>
      <c r="EKZ2" s="403"/>
      <c r="ELA2" s="403"/>
      <c r="ELB2" s="403"/>
      <c r="ELC2" s="403"/>
      <c r="ELD2" s="403"/>
      <c r="ELE2" s="403"/>
      <c r="ELF2" s="403"/>
      <c r="ELG2" s="403"/>
      <c r="ELH2" s="403"/>
      <c r="ELI2" s="403"/>
      <c r="ELJ2" s="403"/>
      <c r="ELK2" s="403"/>
      <c r="ELL2" s="403"/>
      <c r="ELM2" s="403"/>
      <c r="ELN2" s="403"/>
      <c r="ELO2" s="403"/>
      <c r="ELP2" s="403"/>
      <c r="ELQ2" s="403"/>
      <c r="ELR2" s="403"/>
      <c r="ELS2" s="403"/>
      <c r="ELT2" s="403"/>
      <c r="ELU2" s="403"/>
      <c r="ELV2" s="403"/>
      <c r="ELW2" s="403"/>
      <c r="ELX2" s="403"/>
      <c r="ELY2" s="403"/>
      <c r="ELZ2" s="403"/>
      <c r="EMA2" s="403"/>
      <c r="EMB2" s="403"/>
      <c r="EMC2" s="403"/>
      <c r="EMD2" s="403"/>
      <c r="EME2" s="403"/>
      <c r="EMF2" s="403"/>
      <c r="EMG2" s="403"/>
      <c r="EMH2" s="403"/>
      <c r="EMI2" s="403"/>
      <c r="EMJ2" s="403"/>
      <c r="EMK2" s="403"/>
      <c r="EML2" s="403"/>
      <c r="EMM2" s="403"/>
      <c r="EMN2" s="403"/>
      <c r="EMO2" s="403"/>
      <c r="EMP2" s="403"/>
      <c r="EMQ2" s="403"/>
      <c r="EMR2" s="403"/>
      <c r="EMS2" s="403"/>
      <c r="EMT2" s="403"/>
      <c r="EMU2" s="403"/>
      <c r="EMV2" s="403"/>
      <c r="EMW2" s="403"/>
      <c r="EMX2" s="403"/>
      <c r="EMY2" s="403"/>
      <c r="EMZ2" s="403"/>
      <c r="ENA2" s="403"/>
      <c r="ENB2" s="403"/>
      <c r="ENC2" s="403"/>
      <c r="END2" s="403"/>
      <c r="ENE2" s="403"/>
      <c r="ENF2" s="403"/>
      <c r="ENG2" s="403"/>
      <c r="ENH2" s="403"/>
      <c r="ENI2" s="403"/>
      <c r="ENJ2" s="403"/>
      <c r="ENK2" s="403"/>
      <c r="ENL2" s="403"/>
      <c r="ENM2" s="403"/>
      <c r="ENN2" s="403"/>
      <c r="ENO2" s="403"/>
      <c r="ENP2" s="403"/>
      <c r="ENQ2" s="403"/>
      <c r="ENR2" s="403"/>
      <c r="ENS2" s="403"/>
      <c r="ENT2" s="403"/>
      <c r="ENU2" s="403"/>
      <c r="ENV2" s="403"/>
      <c r="ENW2" s="403"/>
      <c r="ENX2" s="403"/>
      <c r="ENY2" s="403"/>
      <c r="ENZ2" s="403"/>
      <c r="EOA2" s="403"/>
      <c r="EOB2" s="403"/>
      <c r="EOC2" s="403"/>
      <c r="EOD2" s="403"/>
      <c r="EOE2" s="403"/>
      <c r="EOF2" s="403"/>
      <c r="EOG2" s="403"/>
      <c r="EOH2" s="403"/>
      <c r="EOI2" s="403"/>
      <c r="EOJ2" s="403"/>
      <c r="EOK2" s="403"/>
      <c r="EOL2" s="403"/>
      <c r="EOM2" s="403"/>
      <c r="EON2" s="403"/>
      <c r="EOO2" s="403"/>
      <c r="EOP2" s="403"/>
      <c r="EOQ2" s="403"/>
      <c r="EOR2" s="403"/>
      <c r="EOS2" s="403"/>
      <c r="EOT2" s="403"/>
      <c r="EOU2" s="403"/>
      <c r="EOV2" s="403"/>
      <c r="EOW2" s="403"/>
      <c r="EOX2" s="403"/>
      <c r="EOY2" s="403"/>
      <c r="EOZ2" s="403"/>
      <c r="EPA2" s="403"/>
      <c r="EPB2" s="403"/>
      <c r="EPC2" s="403"/>
      <c r="EPD2" s="403"/>
      <c r="EPE2" s="403"/>
      <c r="EPF2" s="403"/>
      <c r="EPG2" s="403"/>
      <c r="EPH2" s="403"/>
      <c r="EPI2" s="403"/>
      <c r="EPJ2" s="403"/>
      <c r="EPK2" s="403"/>
      <c r="EPL2" s="403"/>
      <c r="EPM2" s="403"/>
      <c r="EPN2" s="403"/>
      <c r="EPO2" s="403"/>
      <c r="EPP2" s="403"/>
      <c r="EPQ2" s="403"/>
      <c r="EPR2" s="403"/>
      <c r="EPS2" s="403"/>
      <c r="EPT2" s="403"/>
      <c r="EPU2" s="403"/>
      <c r="EPV2" s="403"/>
      <c r="EPW2" s="403"/>
      <c r="EPX2" s="403"/>
      <c r="EPY2" s="403"/>
      <c r="EPZ2" s="403"/>
      <c r="EQA2" s="403"/>
      <c r="EQB2" s="403"/>
      <c r="EQC2" s="403"/>
      <c r="EQD2" s="403"/>
      <c r="EQE2" s="403"/>
      <c r="EQF2" s="403"/>
      <c r="EQG2" s="403"/>
      <c r="EQH2" s="403"/>
      <c r="EQI2" s="403"/>
      <c r="EQJ2" s="403"/>
      <c r="EQK2" s="403"/>
      <c r="EQL2" s="403"/>
      <c r="EQM2" s="403"/>
      <c r="EQN2" s="403"/>
      <c r="EQO2" s="403"/>
      <c r="EQP2" s="403"/>
      <c r="EQQ2" s="403"/>
      <c r="EQR2" s="403"/>
      <c r="EQS2" s="403"/>
      <c r="EQT2" s="403"/>
      <c r="EQU2" s="403"/>
      <c r="EQV2" s="403"/>
      <c r="EQW2" s="403"/>
      <c r="EQX2" s="403"/>
      <c r="EQY2" s="403"/>
      <c r="EQZ2" s="403"/>
      <c r="ERA2" s="403"/>
      <c r="ERB2" s="403"/>
      <c r="ERC2" s="403"/>
      <c r="ERD2" s="403"/>
      <c r="ERE2" s="403"/>
      <c r="ERF2" s="403"/>
      <c r="ERG2" s="403"/>
      <c r="ERH2" s="403"/>
      <c r="ERI2" s="403"/>
      <c r="ERJ2" s="403"/>
      <c r="ERK2" s="403"/>
      <c r="ERL2" s="403"/>
      <c r="ERM2" s="403"/>
      <c r="ERN2" s="403"/>
      <c r="ERO2" s="403"/>
      <c r="ERP2" s="403"/>
      <c r="ERQ2" s="403"/>
      <c r="ERR2" s="403"/>
      <c r="ERS2" s="403"/>
      <c r="ERT2" s="403"/>
      <c r="ERU2" s="403"/>
      <c r="ERV2" s="403"/>
      <c r="ERW2" s="403"/>
      <c r="ERX2" s="403"/>
      <c r="ERY2" s="403"/>
      <c r="ERZ2" s="403"/>
      <c r="ESA2" s="403"/>
      <c r="ESB2" s="403"/>
      <c r="ESC2" s="403"/>
      <c r="ESD2" s="403"/>
      <c r="ESE2" s="403"/>
      <c r="ESF2" s="403"/>
      <c r="ESG2" s="403"/>
      <c r="ESH2" s="403"/>
      <c r="ESI2" s="403"/>
      <c r="ESJ2" s="403"/>
      <c r="ESK2" s="403"/>
      <c r="ESL2" s="403"/>
      <c r="ESM2" s="403"/>
      <c r="ESN2" s="403"/>
      <c r="ESO2" s="403"/>
      <c r="ESP2" s="403"/>
      <c r="ESQ2" s="403"/>
      <c r="ESR2" s="403"/>
      <c r="ESS2" s="403"/>
      <c r="EST2" s="403"/>
      <c r="ESU2" s="403"/>
      <c r="ESV2" s="403"/>
      <c r="ESW2" s="403"/>
      <c r="ESX2" s="403"/>
      <c r="ESY2" s="403"/>
      <c r="ESZ2" s="403"/>
      <c r="ETA2" s="403"/>
      <c r="ETB2" s="403"/>
      <c r="ETC2" s="403"/>
      <c r="ETD2" s="403"/>
      <c r="ETE2" s="403"/>
      <c r="ETF2" s="403"/>
      <c r="ETG2" s="403"/>
      <c r="ETH2" s="403"/>
      <c r="ETI2" s="403"/>
      <c r="ETJ2" s="403"/>
      <c r="ETK2" s="403"/>
      <c r="ETL2" s="403"/>
      <c r="ETM2" s="403"/>
      <c r="ETN2" s="403"/>
      <c r="ETO2" s="403"/>
      <c r="ETP2" s="403"/>
      <c r="ETQ2" s="403"/>
      <c r="ETR2" s="403"/>
      <c r="ETS2" s="403"/>
      <c r="ETT2" s="403"/>
      <c r="ETU2" s="403"/>
      <c r="ETV2" s="403"/>
      <c r="ETW2" s="403"/>
      <c r="ETX2" s="403"/>
      <c r="ETY2" s="403"/>
      <c r="ETZ2" s="403"/>
      <c r="EUA2" s="403"/>
      <c r="EUB2" s="403"/>
      <c r="EUC2" s="403"/>
      <c r="EUD2" s="403"/>
      <c r="EUE2" s="403"/>
      <c r="EUF2" s="403"/>
      <c r="EUG2" s="403"/>
      <c r="EUH2" s="403"/>
      <c r="EUI2" s="403"/>
      <c r="EUJ2" s="403"/>
      <c r="EUK2" s="403"/>
      <c r="EUL2" s="403"/>
      <c r="EUM2" s="403"/>
      <c r="EUN2" s="403"/>
      <c r="EUO2" s="403"/>
      <c r="EUP2" s="403"/>
      <c r="EUQ2" s="403"/>
      <c r="EUR2" s="403"/>
      <c r="EUS2" s="403"/>
      <c r="EUT2" s="403"/>
      <c r="EUU2" s="403"/>
      <c r="EUV2" s="403"/>
      <c r="EUW2" s="403"/>
      <c r="EUX2" s="403"/>
      <c r="EUY2" s="403"/>
      <c r="EUZ2" s="403"/>
      <c r="EVA2" s="403"/>
      <c r="EVB2" s="403"/>
      <c r="EVC2" s="403"/>
      <c r="EVD2" s="403"/>
      <c r="EVE2" s="403"/>
      <c r="EVF2" s="403"/>
      <c r="EVG2" s="403"/>
      <c r="EVH2" s="403"/>
      <c r="EVI2" s="403"/>
      <c r="EVJ2" s="403"/>
      <c r="EVK2" s="403"/>
      <c r="EVL2" s="403"/>
      <c r="EVM2" s="403"/>
      <c r="EVN2" s="403"/>
      <c r="EVO2" s="403"/>
      <c r="EVP2" s="403"/>
      <c r="EVQ2" s="403"/>
      <c r="EVR2" s="403"/>
      <c r="EVS2" s="403"/>
      <c r="EVT2" s="403"/>
      <c r="EVU2" s="403"/>
      <c r="EVV2" s="403"/>
      <c r="EVW2" s="403"/>
      <c r="EVX2" s="403"/>
      <c r="EVY2" s="403"/>
      <c r="EVZ2" s="403"/>
      <c r="EWA2" s="403"/>
      <c r="EWB2" s="403"/>
      <c r="EWC2" s="403"/>
      <c r="EWD2" s="403"/>
      <c r="EWE2" s="403"/>
      <c r="EWF2" s="403"/>
      <c r="EWG2" s="403"/>
      <c r="EWH2" s="403"/>
      <c r="EWI2" s="403"/>
      <c r="EWJ2" s="403"/>
      <c r="EWK2" s="403"/>
      <c r="EWL2" s="403"/>
      <c r="EWM2" s="403"/>
      <c r="EWN2" s="403"/>
      <c r="EWO2" s="403"/>
      <c r="EWP2" s="403"/>
      <c r="EWQ2" s="403"/>
      <c r="EWR2" s="403"/>
      <c r="EWS2" s="403"/>
      <c r="EWT2" s="403"/>
      <c r="EWU2" s="403"/>
      <c r="EWV2" s="403"/>
      <c r="EWW2" s="403"/>
      <c r="EWX2" s="403"/>
      <c r="EWY2" s="403"/>
      <c r="EWZ2" s="403"/>
      <c r="EXA2" s="403"/>
      <c r="EXB2" s="403"/>
      <c r="EXC2" s="403"/>
      <c r="EXD2" s="403"/>
      <c r="EXE2" s="403"/>
      <c r="EXF2" s="403"/>
      <c r="EXG2" s="403"/>
      <c r="EXH2" s="403"/>
      <c r="EXI2" s="403"/>
      <c r="EXJ2" s="403"/>
      <c r="EXK2" s="403"/>
      <c r="EXL2" s="403"/>
      <c r="EXM2" s="403"/>
      <c r="EXN2" s="403"/>
      <c r="EXO2" s="403"/>
      <c r="EXP2" s="403"/>
      <c r="EXQ2" s="403"/>
      <c r="EXR2" s="403"/>
      <c r="EXS2" s="403"/>
      <c r="EXT2" s="403"/>
      <c r="EXU2" s="403"/>
      <c r="EXV2" s="403"/>
      <c r="EXW2" s="403"/>
      <c r="EXX2" s="403"/>
      <c r="EXY2" s="403"/>
      <c r="EXZ2" s="403"/>
      <c r="EYA2" s="403"/>
      <c r="EYB2" s="403"/>
      <c r="EYC2" s="403"/>
      <c r="EYD2" s="403"/>
      <c r="EYE2" s="403"/>
      <c r="EYF2" s="403"/>
      <c r="EYG2" s="403"/>
      <c r="EYH2" s="403"/>
      <c r="EYI2" s="403"/>
      <c r="EYJ2" s="403"/>
      <c r="EYK2" s="403"/>
      <c r="EYL2" s="403"/>
      <c r="EYM2" s="403"/>
      <c r="EYN2" s="403"/>
      <c r="EYO2" s="403"/>
      <c r="EYP2" s="403"/>
      <c r="EYQ2" s="403"/>
      <c r="EYR2" s="403"/>
      <c r="EYS2" s="403"/>
      <c r="EYT2" s="403"/>
      <c r="EYU2" s="403"/>
      <c r="EYV2" s="403"/>
      <c r="EYW2" s="403"/>
      <c r="EYX2" s="403"/>
      <c r="EYY2" s="403"/>
      <c r="EYZ2" s="403"/>
      <c r="EZA2" s="403"/>
      <c r="EZB2" s="403"/>
      <c r="EZC2" s="403"/>
      <c r="EZD2" s="403"/>
      <c r="EZE2" s="403"/>
      <c r="EZF2" s="403"/>
      <c r="EZG2" s="403"/>
      <c r="EZH2" s="403"/>
      <c r="EZI2" s="403"/>
      <c r="EZJ2" s="403"/>
      <c r="EZK2" s="403"/>
      <c r="EZL2" s="403"/>
      <c r="EZM2" s="403"/>
      <c r="EZN2" s="403"/>
      <c r="EZO2" s="403"/>
      <c r="EZP2" s="403"/>
      <c r="EZQ2" s="403"/>
      <c r="EZR2" s="403"/>
      <c r="EZS2" s="403"/>
      <c r="EZT2" s="403"/>
      <c r="EZU2" s="403"/>
      <c r="EZV2" s="403"/>
      <c r="EZW2" s="403"/>
      <c r="EZX2" s="403"/>
      <c r="EZY2" s="403"/>
      <c r="EZZ2" s="403"/>
      <c r="FAA2" s="403"/>
      <c r="FAB2" s="403"/>
      <c r="FAC2" s="403"/>
      <c r="FAD2" s="403"/>
      <c r="FAE2" s="403"/>
      <c r="FAF2" s="403"/>
      <c r="FAG2" s="403"/>
      <c r="FAH2" s="403"/>
      <c r="FAI2" s="403"/>
      <c r="FAJ2" s="403"/>
      <c r="FAK2" s="403"/>
      <c r="FAL2" s="403"/>
      <c r="FAM2" s="403"/>
      <c r="FAN2" s="403"/>
      <c r="FAO2" s="403"/>
      <c r="FAP2" s="403"/>
      <c r="FAQ2" s="403"/>
      <c r="FAR2" s="403"/>
      <c r="FAS2" s="403"/>
      <c r="FAT2" s="403"/>
      <c r="FAU2" s="403"/>
      <c r="FAV2" s="403"/>
      <c r="FAW2" s="403"/>
      <c r="FAX2" s="403"/>
      <c r="FAY2" s="403"/>
      <c r="FAZ2" s="403"/>
      <c r="FBA2" s="403"/>
      <c r="FBB2" s="403"/>
      <c r="FBC2" s="403"/>
      <c r="FBD2" s="403"/>
      <c r="FBE2" s="403"/>
      <c r="FBF2" s="403"/>
      <c r="FBG2" s="403"/>
      <c r="FBH2" s="403"/>
      <c r="FBI2" s="403"/>
      <c r="FBJ2" s="403"/>
      <c r="FBK2" s="403"/>
      <c r="FBL2" s="403"/>
      <c r="FBM2" s="403"/>
      <c r="FBN2" s="403"/>
      <c r="FBO2" s="403"/>
      <c r="FBP2" s="403"/>
      <c r="FBQ2" s="403"/>
      <c r="FBR2" s="403"/>
      <c r="FBS2" s="403"/>
      <c r="FBT2" s="403"/>
      <c r="FBU2" s="403"/>
      <c r="FBV2" s="403"/>
      <c r="FBW2" s="403"/>
      <c r="FBX2" s="403"/>
      <c r="FBY2" s="403"/>
      <c r="FBZ2" s="403"/>
      <c r="FCA2" s="403"/>
      <c r="FCB2" s="403"/>
      <c r="FCC2" s="403"/>
      <c r="FCD2" s="403"/>
      <c r="FCE2" s="403"/>
      <c r="FCF2" s="403"/>
      <c r="FCG2" s="403"/>
      <c r="FCH2" s="403"/>
      <c r="FCI2" s="403"/>
      <c r="FCJ2" s="403"/>
      <c r="FCK2" s="403"/>
      <c r="FCL2" s="403"/>
      <c r="FCM2" s="403"/>
      <c r="FCN2" s="403"/>
      <c r="FCO2" s="403"/>
      <c r="FCP2" s="403"/>
      <c r="FCQ2" s="403"/>
      <c r="FCR2" s="403"/>
      <c r="FCS2" s="403"/>
      <c r="FCT2" s="403"/>
      <c r="FCU2" s="403"/>
      <c r="FCV2" s="403"/>
      <c r="FCW2" s="403"/>
      <c r="FCX2" s="403"/>
      <c r="FCY2" s="403"/>
      <c r="FCZ2" s="403"/>
      <c r="FDA2" s="403"/>
      <c r="FDB2" s="403"/>
      <c r="FDC2" s="403"/>
      <c r="FDD2" s="403"/>
      <c r="FDE2" s="403"/>
      <c r="FDF2" s="403"/>
      <c r="FDG2" s="403"/>
      <c r="FDH2" s="403"/>
      <c r="FDI2" s="403"/>
      <c r="FDJ2" s="403"/>
      <c r="FDK2" s="403"/>
      <c r="FDL2" s="403"/>
      <c r="FDM2" s="403"/>
      <c r="FDN2" s="403"/>
      <c r="FDO2" s="403"/>
      <c r="FDP2" s="403"/>
      <c r="FDQ2" s="403"/>
      <c r="FDR2" s="403"/>
      <c r="FDS2" s="403"/>
      <c r="FDT2" s="403"/>
      <c r="FDU2" s="403"/>
      <c r="FDV2" s="403"/>
      <c r="FDW2" s="403"/>
      <c r="FDX2" s="403"/>
      <c r="FDY2" s="403"/>
      <c r="FDZ2" s="403"/>
      <c r="FEA2" s="403"/>
      <c r="FEB2" s="403"/>
      <c r="FEC2" s="403"/>
      <c r="FED2" s="403"/>
      <c r="FEE2" s="403"/>
      <c r="FEF2" s="403"/>
      <c r="FEG2" s="403"/>
      <c r="FEH2" s="403"/>
      <c r="FEI2" s="403"/>
      <c r="FEJ2" s="403"/>
      <c r="FEK2" s="403"/>
      <c r="FEL2" s="403"/>
      <c r="FEM2" s="403"/>
      <c r="FEN2" s="403"/>
      <c r="FEO2" s="403"/>
      <c r="FEP2" s="403"/>
      <c r="FEQ2" s="403"/>
      <c r="FER2" s="403"/>
      <c r="FES2" s="403"/>
      <c r="FET2" s="403"/>
      <c r="FEU2" s="403"/>
      <c r="FEV2" s="403"/>
      <c r="FEW2" s="403"/>
      <c r="FEX2" s="403"/>
      <c r="FEY2" s="403"/>
      <c r="FEZ2" s="403"/>
      <c r="FFA2" s="403"/>
      <c r="FFB2" s="403"/>
      <c r="FFC2" s="403"/>
      <c r="FFD2" s="403"/>
      <c r="FFE2" s="403"/>
      <c r="FFF2" s="403"/>
      <c r="FFG2" s="403"/>
      <c r="FFH2" s="403"/>
      <c r="FFI2" s="403"/>
      <c r="FFJ2" s="403"/>
      <c r="FFK2" s="403"/>
      <c r="FFL2" s="403"/>
      <c r="FFM2" s="403"/>
      <c r="FFN2" s="403"/>
      <c r="FFO2" s="403"/>
      <c r="FFP2" s="403"/>
      <c r="FFQ2" s="403"/>
      <c r="FFR2" s="403"/>
      <c r="FFS2" s="403"/>
      <c r="FFT2" s="403"/>
      <c r="FFU2" s="403"/>
      <c r="FFV2" s="403"/>
      <c r="FFW2" s="403"/>
      <c r="FFX2" s="403"/>
      <c r="FFY2" s="403"/>
      <c r="FFZ2" s="403"/>
      <c r="FGA2" s="403"/>
      <c r="FGB2" s="403"/>
      <c r="FGC2" s="403"/>
      <c r="FGD2" s="403"/>
      <c r="FGE2" s="403"/>
      <c r="FGF2" s="403"/>
      <c r="FGG2" s="403"/>
      <c r="FGH2" s="403"/>
      <c r="FGI2" s="403"/>
      <c r="FGJ2" s="403"/>
      <c r="FGK2" s="403"/>
      <c r="FGL2" s="403"/>
      <c r="FGM2" s="403"/>
      <c r="FGN2" s="403"/>
      <c r="FGO2" s="403"/>
      <c r="FGP2" s="403"/>
      <c r="FGQ2" s="403"/>
      <c r="FGR2" s="403"/>
      <c r="FGS2" s="403"/>
      <c r="FGT2" s="403"/>
      <c r="FGU2" s="403"/>
      <c r="FGV2" s="403"/>
      <c r="FGW2" s="403"/>
      <c r="FGX2" s="403"/>
      <c r="FGY2" s="403"/>
      <c r="FGZ2" s="403"/>
      <c r="FHA2" s="403"/>
      <c r="FHB2" s="403"/>
      <c r="FHC2" s="403"/>
      <c r="FHD2" s="403"/>
      <c r="FHE2" s="403"/>
      <c r="FHF2" s="403"/>
      <c r="FHG2" s="403"/>
      <c r="FHH2" s="403"/>
      <c r="FHI2" s="403"/>
      <c r="FHJ2" s="403"/>
      <c r="FHK2" s="403"/>
      <c r="FHL2" s="403"/>
      <c r="FHM2" s="403"/>
      <c r="FHN2" s="403"/>
      <c r="FHO2" s="403"/>
      <c r="FHP2" s="403"/>
      <c r="FHQ2" s="403"/>
      <c r="FHR2" s="403"/>
      <c r="FHS2" s="403"/>
      <c r="FHT2" s="403"/>
      <c r="FHU2" s="403"/>
      <c r="FHV2" s="403"/>
      <c r="FHW2" s="403"/>
      <c r="FHX2" s="403"/>
      <c r="FHY2" s="403"/>
      <c r="FHZ2" s="403"/>
      <c r="FIA2" s="403"/>
      <c r="FIB2" s="403"/>
      <c r="FIC2" s="403"/>
      <c r="FID2" s="403"/>
      <c r="FIE2" s="403"/>
      <c r="FIF2" s="403"/>
      <c r="FIG2" s="403"/>
      <c r="FIH2" s="403"/>
      <c r="FII2" s="403"/>
      <c r="FIJ2" s="403"/>
      <c r="FIK2" s="403"/>
      <c r="FIL2" s="403"/>
      <c r="FIM2" s="403"/>
      <c r="FIN2" s="403"/>
      <c r="FIO2" s="403"/>
      <c r="FIP2" s="403"/>
      <c r="FIQ2" s="403"/>
      <c r="FIR2" s="403"/>
      <c r="FIS2" s="403"/>
      <c r="FIT2" s="403"/>
      <c r="FIU2" s="403"/>
      <c r="FIV2" s="403"/>
      <c r="FIW2" s="403"/>
      <c r="FIX2" s="403"/>
      <c r="FIY2" s="403"/>
      <c r="FIZ2" s="403"/>
      <c r="FJA2" s="403"/>
      <c r="FJB2" s="403"/>
      <c r="FJC2" s="403"/>
      <c r="FJD2" s="403"/>
      <c r="FJE2" s="403"/>
      <c r="FJF2" s="403"/>
      <c r="FJG2" s="403"/>
      <c r="FJH2" s="403"/>
      <c r="FJI2" s="403"/>
      <c r="FJJ2" s="403"/>
      <c r="FJK2" s="403"/>
      <c r="FJL2" s="403"/>
      <c r="FJM2" s="403"/>
      <c r="FJN2" s="403"/>
      <c r="FJO2" s="403"/>
      <c r="FJP2" s="403"/>
      <c r="FJQ2" s="403"/>
      <c r="FJR2" s="403"/>
      <c r="FJS2" s="403"/>
      <c r="FJT2" s="403"/>
      <c r="FJU2" s="403"/>
      <c r="FJV2" s="403"/>
      <c r="FJW2" s="403"/>
      <c r="FJX2" s="403"/>
      <c r="FJY2" s="403"/>
      <c r="FJZ2" s="403"/>
      <c r="FKA2" s="403"/>
      <c r="FKB2" s="403"/>
      <c r="FKC2" s="403"/>
      <c r="FKD2" s="403"/>
      <c r="FKE2" s="403"/>
      <c r="FKF2" s="403"/>
      <c r="FKG2" s="403"/>
      <c r="FKH2" s="403"/>
      <c r="FKI2" s="403"/>
      <c r="FKJ2" s="403"/>
      <c r="FKK2" s="403"/>
      <c r="FKL2" s="403"/>
      <c r="FKM2" s="403"/>
      <c r="FKN2" s="403"/>
      <c r="FKO2" s="403"/>
      <c r="FKP2" s="403"/>
      <c r="FKQ2" s="403"/>
      <c r="FKR2" s="403"/>
      <c r="FKS2" s="403"/>
      <c r="FKT2" s="403"/>
      <c r="FKU2" s="403"/>
      <c r="FKV2" s="403"/>
      <c r="FKW2" s="403"/>
      <c r="FKX2" s="403"/>
      <c r="FKY2" s="403"/>
      <c r="FKZ2" s="403"/>
      <c r="FLA2" s="403"/>
      <c r="FLB2" s="403"/>
      <c r="FLC2" s="403"/>
      <c r="FLD2" s="403"/>
      <c r="FLE2" s="403"/>
      <c r="FLF2" s="403"/>
      <c r="FLG2" s="403"/>
      <c r="FLH2" s="403"/>
      <c r="FLI2" s="403"/>
      <c r="FLJ2" s="403"/>
      <c r="FLK2" s="403"/>
      <c r="FLL2" s="403"/>
      <c r="FLM2" s="403"/>
      <c r="FLN2" s="403"/>
      <c r="FLO2" s="403"/>
      <c r="FLP2" s="403"/>
      <c r="FLQ2" s="403"/>
      <c r="FLR2" s="403"/>
      <c r="FLS2" s="403"/>
      <c r="FLT2" s="403"/>
      <c r="FLU2" s="403"/>
      <c r="FLV2" s="403"/>
      <c r="FLW2" s="403"/>
      <c r="FLX2" s="403"/>
      <c r="FLY2" s="403"/>
      <c r="FLZ2" s="403"/>
      <c r="FMA2" s="403"/>
      <c r="FMB2" s="403"/>
      <c r="FMC2" s="403"/>
      <c r="FMD2" s="403"/>
      <c r="FME2" s="403"/>
      <c r="FMF2" s="403"/>
      <c r="FMG2" s="403"/>
      <c r="FMH2" s="403"/>
      <c r="FMI2" s="403"/>
      <c r="FMJ2" s="403"/>
      <c r="FMK2" s="403"/>
      <c r="FML2" s="403"/>
      <c r="FMM2" s="403"/>
      <c r="FMN2" s="403"/>
      <c r="FMO2" s="403"/>
      <c r="FMP2" s="403"/>
      <c r="FMQ2" s="403"/>
      <c r="FMR2" s="403"/>
      <c r="FMS2" s="403"/>
      <c r="FMT2" s="403"/>
      <c r="FMU2" s="403"/>
      <c r="FMV2" s="403"/>
      <c r="FMW2" s="403"/>
      <c r="FMX2" s="403"/>
      <c r="FMY2" s="403"/>
      <c r="FMZ2" s="403"/>
      <c r="FNA2" s="403"/>
      <c r="FNB2" s="403"/>
      <c r="FNC2" s="403"/>
      <c r="FND2" s="403"/>
      <c r="FNE2" s="403"/>
      <c r="FNF2" s="403"/>
      <c r="FNG2" s="403"/>
      <c r="FNH2" s="403"/>
      <c r="FNI2" s="403"/>
      <c r="FNJ2" s="403"/>
      <c r="FNK2" s="403"/>
      <c r="FNL2" s="403"/>
      <c r="FNM2" s="403"/>
      <c r="FNN2" s="403"/>
      <c r="FNO2" s="403"/>
      <c r="FNP2" s="403"/>
      <c r="FNQ2" s="403"/>
      <c r="FNR2" s="403"/>
      <c r="FNS2" s="403"/>
      <c r="FNT2" s="403"/>
      <c r="FNU2" s="403"/>
      <c r="FNV2" s="403"/>
      <c r="FNW2" s="403"/>
      <c r="FNX2" s="403"/>
      <c r="FNY2" s="403"/>
      <c r="FNZ2" s="403"/>
      <c r="FOA2" s="403"/>
      <c r="FOB2" s="403"/>
      <c r="FOC2" s="403"/>
      <c r="FOD2" s="403"/>
      <c r="FOE2" s="403"/>
      <c r="FOF2" s="403"/>
      <c r="FOG2" s="403"/>
      <c r="FOH2" s="403"/>
      <c r="FOI2" s="403"/>
      <c r="FOJ2" s="403"/>
      <c r="FOK2" s="403"/>
      <c r="FOL2" s="403"/>
      <c r="FOM2" s="403"/>
      <c r="FON2" s="403"/>
      <c r="FOO2" s="403"/>
      <c r="FOP2" s="403"/>
      <c r="FOQ2" s="403"/>
      <c r="FOR2" s="403"/>
      <c r="FOS2" s="403"/>
      <c r="FOT2" s="403"/>
      <c r="FOU2" s="403"/>
      <c r="FOV2" s="403"/>
      <c r="FOW2" s="403"/>
      <c r="FOX2" s="403"/>
      <c r="FOY2" s="403"/>
      <c r="FOZ2" s="403"/>
      <c r="FPA2" s="403"/>
      <c r="FPB2" s="403"/>
      <c r="FPC2" s="403"/>
      <c r="FPD2" s="403"/>
      <c r="FPE2" s="403"/>
      <c r="FPF2" s="403"/>
      <c r="FPG2" s="403"/>
      <c r="FPH2" s="403"/>
      <c r="FPI2" s="403"/>
      <c r="FPJ2" s="403"/>
      <c r="FPK2" s="403"/>
      <c r="FPL2" s="403"/>
      <c r="FPM2" s="403"/>
      <c r="FPN2" s="403"/>
      <c r="FPO2" s="403"/>
      <c r="FPP2" s="403"/>
      <c r="FPQ2" s="403"/>
      <c r="FPR2" s="403"/>
      <c r="FPS2" s="403"/>
      <c r="FPT2" s="403"/>
      <c r="FPU2" s="403"/>
      <c r="FPV2" s="403"/>
      <c r="FPW2" s="403"/>
      <c r="FPX2" s="403"/>
      <c r="FPY2" s="403"/>
      <c r="FPZ2" s="403"/>
      <c r="FQA2" s="403"/>
      <c r="FQB2" s="403"/>
      <c r="FQC2" s="403"/>
      <c r="FQD2" s="403"/>
      <c r="FQE2" s="403"/>
      <c r="FQF2" s="403"/>
      <c r="FQG2" s="403"/>
      <c r="FQH2" s="403"/>
      <c r="FQI2" s="403"/>
      <c r="FQJ2" s="403"/>
      <c r="FQK2" s="403"/>
      <c r="FQL2" s="403"/>
      <c r="FQM2" s="403"/>
      <c r="FQN2" s="403"/>
      <c r="FQO2" s="403"/>
      <c r="FQP2" s="403"/>
      <c r="FQQ2" s="403"/>
      <c r="FQR2" s="403"/>
      <c r="FQS2" s="403"/>
      <c r="FQT2" s="403"/>
      <c r="FQU2" s="403"/>
      <c r="FQV2" s="403"/>
      <c r="FQW2" s="403"/>
      <c r="FQX2" s="403"/>
      <c r="FQY2" s="403"/>
      <c r="FQZ2" s="403"/>
      <c r="FRA2" s="403"/>
      <c r="FRB2" s="403"/>
      <c r="FRC2" s="403"/>
      <c r="FRD2" s="403"/>
      <c r="FRE2" s="403"/>
      <c r="FRF2" s="403"/>
      <c r="FRG2" s="403"/>
      <c r="FRH2" s="403"/>
      <c r="FRI2" s="403"/>
      <c r="FRJ2" s="403"/>
      <c r="FRK2" s="403"/>
      <c r="FRL2" s="403"/>
      <c r="FRM2" s="403"/>
      <c r="FRN2" s="403"/>
      <c r="FRO2" s="403"/>
      <c r="FRP2" s="403"/>
      <c r="FRQ2" s="403"/>
      <c r="FRR2" s="403"/>
      <c r="FRS2" s="403"/>
      <c r="FRT2" s="403"/>
      <c r="FRU2" s="403"/>
      <c r="FRV2" s="403"/>
      <c r="FRW2" s="403"/>
      <c r="FRX2" s="403"/>
      <c r="FRY2" s="403"/>
      <c r="FRZ2" s="403"/>
      <c r="FSA2" s="403"/>
      <c r="FSB2" s="403"/>
      <c r="FSC2" s="403"/>
      <c r="FSD2" s="403"/>
      <c r="FSE2" s="403"/>
      <c r="FSF2" s="403"/>
      <c r="FSG2" s="403"/>
      <c r="FSH2" s="403"/>
      <c r="FSI2" s="403"/>
      <c r="FSJ2" s="403"/>
      <c r="FSK2" s="403"/>
      <c r="FSL2" s="403"/>
      <c r="FSM2" s="403"/>
      <c r="FSN2" s="403"/>
      <c r="FSO2" s="403"/>
      <c r="FSP2" s="403"/>
      <c r="FSQ2" s="403"/>
      <c r="FSR2" s="403"/>
      <c r="FSS2" s="403"/>
      <c r="FST2" s="403"/>
      <c r="FSU2" s="403"/>
      <c r="FSV2" s="403"/>
      <c r="FSW2" s="403"/>
      <c r="FSX2" s="403"/>
      <c r="FSY2" s="403"/>
      <c r="FSZ2" s="403"/>
      <c r="FTA2" s="403"/>
      <c r="FTB2" s="403"/>
      <c r="FTC2" s="403"/>
      <c r="FTD2" s="403"/>
      <c r="FTE2" s="403"/>
      <c r="FTF2" s="403"/>
      <c r="FTG2" s="403"/>
      <c r="FTH2" s="403"/>
      <c r="FTI2" s="403"/>
      <c r="FTJ2" s="403"/>
      <c r="FTK2" s="403"/>
      <c r="FTL2" s="403"/>
      <c r="FTM2" s="403"/>
      <c r="FTN2" s="403"/>
      <c r="FTO2" s="403"/>
      <c r="FTP2" s="403"/>
      <c r="FTQ2" s="403"/>
      <c r="FTR2" s="403"/>
      <c r="FTS2" s="403"/>
      <c r="FTT2" s="403"/>
      <c r="FTU2" s="403"/>
      <c r="FTV2" s="403"/>
      <c r="FTW2" s="403"/>
      <c r="FTX2" s="403"/>
      <c r="FTY2" s="403"/>
      <c r="FTZ2" s="403"/>
      <c r="FUA2" s="403"/>
      <c r="FUB2" s="403"/>
      <c r="FUC2" s="403"/>
      <c r="FUD2" s="403"/>
      <c r="FUE2" s="403"/>
      <c r="FUF2" s="403"/>
      <c r="FUG2" s="403"/>
      <c r="FUH2" s="403"/>
      <c r="FUI2" s="403"/>
      <c r="FUJ2" s="403"/>
      <c r="FUK2" s="403"/>
      <c r="FUL2" s="403"/>
      <c r="FUM2" s="403"/>
      <c r="FUN2" s="403"/>
      <c r="FUO2" s="403"/>
      <c r="FUP2" s="403"/>
      <c r="FUQ2" s="403"/>
      <c r="FUR2" s="403"/>
      <c r="FUS2" s="403"/>
      <c r="FUT2" s="403"/>
      <c r="FUU2" s="403"/>
      <c r="FUV2" s="403"/>
      <c r="FUW2" s="403"/>
      <c r="FUX2" s="403"/>
      <c r="FUY2" s="403"/>
      <c r="FUZ2" s="403"/>
      <c r="FVA2" s="403"/>
      <c r="FVB2" s="403"/>
      <c r="FVC2" s="403"/>
      <c r="FVD2" s="403"/>
      <c r="FVE2" s="403"/>
      <c r="FVF2" s="403"/>
      <c r="FVG2" s="403"/>
      <c r="FVH2" s="403"/>
      <c r="FVI2" s="403"/>
      <c r="FVJ2" s="403"/>
      <c r="FVK2" s="403"/>
      <c r="FVL2" s="403"/>
      <c r="FVM2" s="403"/>
      <c r="FVN2" s="403"/>
      <c r="FVO2" s="403"/>
      <c r="FVP2" s="403"/>
      <c r="FVQ2" s="403"/>
      <c r="FVR2" s="403"/>
      <c r="FVS2" s="403"/>
      <c r="FVT2" s="403"/>
      <c r="FVU2" s="403"/>
      <c r="FVV2" s="403"/>
      <c r="FVW2" s="403"/>
      <c r="FVX2" s="403"/>
      <c r="FVY2" s="403"/>
      <c r="FVZ2" s="403"/>
      <c r="FWA2" s="403"/>
      <c r="FWB2" s="403"/>
      <c r="FWC2" s="403"/>
      <c r="FWD2" s="403"/>
      <c r="FWE2" s="403"/>
      <c r="FWF2" s="403"/>
      <c r="FWG2" s="403"/>
      <c r="FWH2" s="403"/>
      <c r="FWI2" s="403"/>
      <c r="FWJ2" s="403"/>
      <c r="FWK2" s="403"/>
      <c r="FWL2" s="403"/>
      <c r="FWM2" s="403"/>
      <c r="FWN2" s="403"/>
      <c r="FWO2" s="403"/>
      <c r="FWP2" s="403"/>
      <c r="FWQ2" s="403"/>
      <c r="FWR2" s="403"/>
      <c r="FWS2" s="403"/>
      <c r="FWT2" s="403"/>
      <c r="FWU2" s="403"/>
      <c r="FWV2" s="403"/>
      <c r="FWW2" s="403"/>
      <c r="FWX2" s="403"/>
      <c r="FWY2" s="403"/>
      <c r="FWZ2" s="403"/>
      <c r="FXA2" s="403"/>
      <c r="FXB2" s="403"/>
      <c r="FXC2" s="403"/>
      <c r="FXD2" s="403"/>
      <c r="FXE2" s="403"/>
      <c r="FXF2" s="403"/>
      <c r="FXG2" s="403"/>
      <c r="FXH2" s="403"/>
      <c r="FXI2" s="403"/>
      <c r="FXJ2" s="403"/>
      <c r="FXK2" s="403"/>
      <c r="FXL2" s="403"/>
      <c r="FXM2" s="403"/>
      <c r="FXN2" s="403"/>
      <c r="FXO2" s="403"/>
      <c r="FXP2" s="403"/>
      <c r="FXQ2" s="403"/>
      <c r="FXR2" s="403"/>
      <c r="FXS2" s="403"/>
      <c r="FXT2" s="403"/>
      <c r="FXU2" s="403"/>
      <c r="FXV2" s="403"/>
      <c r="FXW2" s="403"/>
      <c r="FXX2" s="403"/>
      <c r="FXY2" s="403"/>
      <c r="FXZ2" s="403"/>
      <c r="FYA2" s="403"/>
      <c r="FYB2" s="403"/>
      <c r="FYC2" s="403"/>
      <c r="FYD2" s="403"/>
      <c r="FYE2" s="403"/>
      <c r="FYF2" s="403"/>
      <c r="FYG2" s="403"/>
      <c r="FYH2" s="403"/>
      <c r="FYI2" s="403"/>
      <c r="FYJ2" s="403"/>
      <c r="FYK2" s="403"/>
      <c r="FYL2" s="403"/>
      <c r="FYM2" s="403"/>
      <c r="FYN2" s="403"/>
      <c r="FYO2" s="403"/>
      <c r="FYP2" s="403"/>
      <c r="FYQ2" s="403"/>
      <c r="FYR2" s="403"/>
      <c r="FYS2" s="403"/>
      <c r="FYT2" s="403"/>
      <c r="FYU2" s="403"/>
      <c r="FYV2" s="403"/>
      <c r="FYW2" s="403"/>
      <c r="FYX2" s="403"/>
      <c r="FYY2" s="403"/>
      <c r="FYZ2" s="403"/>
      <c r="FZA2" s="403"/>
      <c r="FZB2" s="403"/>
      <c r="FZC2" s="403"/>
      <c r="FZD2" s="403"/>
      <c r="FZE2" s="403"/>
      <c r="FZF2" s="403"/>
      <c r="FZG2" s="403"/>
      <c r="FZH2" s="403"/>
      <c r="FZI2" s="403"/>
      <c r="FZJ2" s="403"/>
      <c r="FZK2" s="403"/>
      <c r="FZL2" s="403"/>
      <c r="FZM2" s="403"/>
      <c r="FZN2" s="403"/>
      <c r="FZO2" s="403"/>
      <c r="FZP2" s="403"/>
      <c r="FZQ2" s="403"/>
      <c r="FZR2" s="403"/>
      <c r="FZS2" s="403"/>
      <c r="FZT2" s="403"/>
      <c r="FZU2" s="403"/>
      <c r="FZV2" s="403"/>
      <c r="FZW2" s="403"/>
      <c r="FZX2" s="403"/>
      <c r="FZY2" s="403"/>
      <c r="FZZ2" s="403"/>
      <c r="GAA2" s="403"/>
      <c r="GAB2" s="403"/>
      <c r="GAC2" s="403"/>
      <c r="GAD2" s="403"/>
      <c r="GAE2" s="403"/>
      <c r="GAF2" s="403"/>
      <c r="GAG2" s="403"/>
      <c r="GAH2" s="403"/>
      <c r="GAI2" s="403"/>
      <c r="GAJ2" s="403"/>
      <c r="GAK2" s="403"/>
      <c r="GAL2" s="403"/>
      <c r="GAM2" s="403"/>
      <c r="GAN2" s="403"/>
      <c r="GAO2" s="403"/>
      <c r="GAP2" s="403"/>
      <c r="GAQ2" s="403"/>
      <c r="GAR2" s="403"/>
      <c r="GAS2" s="403"/>
      <c r="GAT2" s="403"/>
      <c r="GAU2" s="403"/>
      <c r="GAV2" s="403"/>
      <c r="GAW2" s="403"/>
      <c r="GAX2" s="403"/>
      <c r="GAY2" s="403"/>
      <c r="GAZ2" s="403"/>
      <c r="GBA2" s="403"/>
      <c r="GBB2" s="403"/>
      <c r="GBC2" s="403"/>
      <c r="GBD2" s="403"/>
      <c r="GBE2" s="403"/>
      <c r="GBF2" s="403"/>
      <c r="GBG2" s="403"/>
      <c r="GBH2" s="403"/>
      <c r="GBI2" s="403"/>
      <c r="GBJ2" s="403"/>
      <c r="GBK2" s="403"/>
      <c r="GBL2" s="403"/>
      <c r="GBM2" s="403"/>
      <c r="GBN2" s="403"/>
      <c r="GBO2" s="403"/>
      <c r="GBP2" s="403"/>
      <c r="GBQ2" s="403"/>
      <c r="GBR2" s="403"/>
      <c r="GBS2" s="403"/>
      <c r="GBT2" s="403"/>
      <c r="GBU2" s="403"/>
      <c r="GBV2" s="403"/>
      <c r="GBW2" s="403"/>
      <c r="GBX2" s="403"/>
      <c r="GBY2" s="403"/>
      <c r="GBZ2" s="403"/>
      <c r="GCA2" s="403"/>
      <c r="GCB2" s="403"/>
      <c r="GCC2" s="403"/>
      <c r="GCD2" s="403"/>
      <c r="GCE2" s="403"/>
      <c r="GCF2" s="403"/>
      <c r="GCG2" s="403"/>
      <c r="GCH2" s="403"/>
      <c r="GCI2" s="403"/>
      <c r="GCJ2" s="403"/>
      <c r="GCK2" s="403"/>
      <c r="GCL2" s="403"/>
      <c r="GCM2" s="403"/>
      <c r="GCN2" s="403"/>
      <c r="GCO2" s="403"/>
      <c r="GCP2" s="403"/>
      <c r="GCQ2" s="403"/>
      <c r="GCR2" s="403"/>
      <c r="GCS2" s="403"/>
      <c r="GCT2" s="403"/>
      <c r="GCU2" s="403"/>
      <c r="GCV2" s="403"/>
      <c r="GCW2" s="403"/>
      <c r="GCX2" s="403"/>
      <c r="GCY2" s="403"/>
      <c r="GCZ2" s="403"/>
      <c r="GDA2" s="403"/>
      <c r="GDB2" s="403"/>
      <c r="GDC2" s="403"/>
      <c r="GDD2" s="403"/>
      <c r="GDE2" s="403"/>
      <c r="GDF2" s="403"/>
      <c r="GDG2" s="403"/>
      <c r="GDH2" s="403"/>
      <c r="GDI2" s="403"/>
      <c r="GDJ2" s="403"/>
      <c r="GDK2" s="403"/>
      <c r="GDL2" s="403"/>
      <c r="GDM2" s="403"/>
      <c r="GDN2" s="403"/>
      <c r="GDO2" s="403"/>
      <c r="GDP2" s="403"/>
      <c r="GDQ2" s="403"/>
      <c r="GDR2" s="403"/>
      <c r="GDS2" s="403"/>
      <c r="GDT2" s="403"/>
      <c r="GDU2" s="403"/>
      <c r="GDV2" s="403"/>
      <c r="GDW2" s="403"/>
      <c r="GDX2" s="403"/>
      <c r="GDY2" s="403"/>
      <c r="GDZ2" s="403"/>
      <c r="GEA2" s="403"/>
      <c r="GEB2" s="403"/>
      <c r="GEC2" s="403"/>
      <c r="GED2" s="403"/>
      <c r="GEE2" s="403"/>
      <c r="GEF2" s="403"/>
      <c r="GEG2" s="403"/>
      <c r="GEH2" s="403"/>
      <c r="GEI2" s="403"/>
      <c r="GEJ2" s="403"/>
      <c r="GEK2" s="403"/>
      <c r="GEL2" s="403"/>
      <c r="GEM2" s="403"/>
      <c r="GEN2" s="403"/>
      <c r="GEO2" s="403"/>
      <c r="GEP2" s="403"/>
      <c r="GEQ2" s="403"/>
      <c r="GER2" s="403"/>
      <c r="GES2" s="403"/>
      <c r="GET2" s="403"/>
      <c r="GEU2" s="403"/>
      <c r="GEV2" s="403"/>
      <c r="GEW2" s="403"/>
      <c r="GEX2" s="403"/>
      <c r="GEY2" s="403"/>
      <c r="GEZ2" s="403"/>
      <c r="GFA2" s="403"/>
      <c r="GFB2" s="403"/>
      <c r="GFC2" s="403"/>
      <c r="GFD2" s="403"/>
      <c r="GFE2" s="403"/>
      <c r="GFF2" s="403"/>
      <c r="GFG2" s="403"/>
      <c r="GFH2" s="403"/>
      <c r="GFI2" s="403"/>
      <c r="GFJ2" s="403"/>
      <c r="GFK2" s="403"/>
      <c r="GFL2" s="403"/>
      <c r="GFM2" s="403"/>
      <c r="GFN2" s="403"/>
      <c r="GFO2" s="403"/>
      <c r="GFP2" s="403"/>
      <c r="GFQ2" s="403"/>
      <c r="GFR2" s="403"/>
      <c r="GFS2" s="403"/>
      <c r="GFT2" s="403"/>
      <c r="GFU2" s="403"/>
      <c r="GFV2" s="403"/>
      <c r="GFW2" s="403"/>
      <c r="GFX2" s="403"/>
      <c r="GFY2" s="403"/>
      <c r="GFZ2" s="403"/>
      <c r="GGA2" s="403"/>
      <c r="GGB2" s="403"/>
      <c r="GGC2" s="403"/>
      <c r="GGD2" s="403"/>
      <c r="GGE2" s="403"/>
      <c r="GGF2" s="403"/>
      <c r="GGG2" s="403"/>
      <c r="GGH2" s="403"/>
      <c r="GGI2" s="403"/>
      <c r="GGJ2" s="403"/>
      <c r="GGK2" s="403"/>
      <c r="GGL2" s="403"/>
      <c r="GGM2" s="403"/>
      <c r="GGN2" s="403"/>
      <c r="GGO2" s="403"/>
      <c r="GGP2" s="403"/>
      <c r="GGQ2" s="403"/>
      <c r="GGR2" s="403"/>
      <c r="GGS2" s="403"/>
      <c r="GGT2" s="403"/>
      <c r="GGU2" s="403"/>
      <c r="GGV2" s="403"/>
      <c r="GGW2" s="403"/>
      <c r="GGX2" s="403"/>
      <c r="GGY2" s="403"/>
      <c r="GGZ2" s="403"/>
      <c r="GHA2" s="403"/>
      <c r="GHB2" s="403"/>
      <c r="GHC2" s="403"/>
      <c r="GHD2" s="403"/>
      <c r="GHE2" s="403"/>
      <c r="GHF2" s="403"/>
      <c r="GHG2" s="403"/>
      <c r="GHH2" s="403"/>
      <c r="GHI2" s="403"/>
      <c r="GHJ2" s="403"/>
      <c r="GHK2" s="403"/>
      <c r="GHL2" s="403"/>
      <c r="GHM2" s="403"/>
      <c r="GHN2" s="403"/>
      <c r="GHO2" s="403"/>
      <c r="GHP2" s="403"/>
      <c r="GHQ2" s="403"/>
      <c r="GHR2" s="403"/>
      <c r="GHS2" s="403"/>
      <c r="GHT2" s="403"/>
      <c r="GHU2" s="403"/>
      <c r="GHV2" s="403"/>
      <c r="GHW2" s="403"/>
      <c r="GHX2" s="403"/>
      <c r="GHY2" s="403"/>
      <c r="GHZ2" s="403"/>
      <c r="GIA2" s="403"/>
      <c r="GIB2" s="403"/>
      <c r="GIC2" s="403"/>
      <c r="GID2" s="403"/>
      <c r="GIE2" s="403"/>
      <c r="GIF2" s="403"/>
      <c r="GIG2" s="403"/>
      <c r="GIH2" s="403"/>
      <c r="GII2" s="403"/>
      <c r="GIJ2" s="403"/>
      <c r="GIK2" s="403"/>
      <c r="GIL2" s="403"/>
      <c r="GIM2" s="403"/>
      <c r="GIN2" s="403"/>
      <c r="GIO2" s="403"/>
      <c r="GIP2" s="403"/>
      <c r="GIQ2" s="403"/>
      <c r="GIR2" s="403"/>
      <c r="GIS2" s="403"/>
      <c r="GIT2" s="403"/>
      <c r="GIU2" s="403"/>
      <c r="GIV2" s="403"/>
      <c r="GIW2" s="403"/>
      <c r="GIX2" s="403"/>
      <c r="GIY2" s="403"/>
      <c r="GIZ2" s="403"/>
      <c r="GJA2" s="403"/>
      <c r="GJB2" s="403"/>
      <c r="GJC2" s="403"/>
      <c r="GJD2" s="403"/>
      <c r="GJE2" s="403"/>
      <c r="GJF2" s="403"/>
      <c r="GJG2" s="403"/>
      <c r="GJH2" s="403"/>
      <c r="GJI2" s="403"/>
      <c r="GJJ2" s="403"/>
      <c r="GJK2" s="403"/>
      <c r="GJL2" s="403"/>
      <c r="GJM2" s="403"/>
      <c r="GJN2" s="403"/>
      <c r="GJO2" s="403"/>
      <c r="GJP2" s="403"/>
      <c r="GJQ2" s="403"/>
      <c r="GJR2" s="403"/>
      <c r="GJS2" s="403"/>
      <c r="GJT2" s="403"/>
      <c r="GJU2" s="403"/>
      <c r="GJV2" s="403"/>
      <c r="GJW2" s="403"/>
      <c r="GJX2" s="403"/>
      <c r="GJY2" s="403"/>
      <c r="GJZ2" s="403"/>
      <c r="GKA2" s="403"/>
      <c r="GKB2" s="403"/>
      <c r="GKC2" s="403"/>
      <c r="GKD2" s="403"/>
      <c r="GKE2" s="403"/>
      <c r="GKF2" s="403"/>
      <c r="GKG2" s="403"/>
      <c r="GKH2" s="403"/>
      <c r="GKI2" s="403"/>
      <c r="GKJ2" s="403"/>
      <c r="GKK2" s="403"/>
      <c r="GKL2" s="403"/>
      <c r="GKM2" s="403"/>
      <c r="GKN2" s="403"/>
      <c r="GKO2" s="403"/>
      <c r="GKP2" s="403"/>
      <c r="GKQ2" s="403"/>
      <c r="GKR2" s="403"/>
      <c r="GKS2" s="403"/>
      <c r="GKT2" s="403"/>
      <c r="GKU2" s="403"/>
      <c r="GKV2" s="403"/>
      <c r="GKW2" s="403"/>
      <c r="GKX2" s="403"/>
      <c r="GKY2" s="403"/>
      <c r="GKZ2" s="403"/>
      <c r="GLA2" s="403"/>
      <c r="GLB2" s="403"/>
      <c r="GLC2" s="403"/>
      <c r="GLD2" s="403"/>
      <c r="GLE2" s="403"/>
      <c r="GLF2" s="403"/>
      <c r="GLG2" s="403"/>
      <c r="GLH2" s="403"/>
      <c r="GLI2" s="403"/>
      <c r="GLJ2" s="403"/>
      <c r="GLK2" s="403"/>
      <c r="GLL2" s="403"/>
      <c r="GLM2" s="403"/>
      <c r="GLN2" s="403"/>
      <c r="GLO2" s="403"/>
      <c r="GLP2" s="403"/>
      <c r="GLQ2" s="403"/>
      <c r="GLR2" s="403"/>
      <c r="GLS2" s="403"/>
      <c r="GLT2" s="403"/>
      <c r="GLU2" s="403"/>
      <c r="GLV2" s="403"/>
      <c r="GLW2" s="403"/>
      <c r="GLX2" s="403"/>
      <c r="GLY2" s="403"/>
      <c r="GLZ2" s="403"/>
      <c r="GMA2" s="403"/>
      <c r="GMB2" s="403"/>
      <c r="GMC2" s="403"/>
      <c r="GMD2" s="403"/>
      <c r="GME2" s="403"/>
      <c r="GMF2" s="403"/>
      <c r="GMG2" s="403"/>
      <c r="GMH2" s="403"/>
      <c r="GMI2" s="403"/>
      <c r="GMJ2" s="403"/>
      <c r="GMK2" s="403"/>
      <c r="GML2" s="403"/>
      <c r="GMM2" s="403"/>
      <c r="GMN2" s="403"/>
      <c r="GMO2" s="403"/>
      <c r="GMP2" s="403"/>
      <c r="GMQ2" s="403"/>
      <c r="GMR2" s="403"/>
      <c r="GMS2" s="403"/>
      <c r="GMT2" s="403"/>
      <c r="GMU2" s="403"/>
      <c r="GMV2" s="403"/>
      <c r="GMW2" s="403"/>
      <c r="GMX2" s="403"/>
      <c r="GMY2" s="403"/>
      <c r="GMZ2" s="403"/>
      <c r="GNA2" s="403"/>
      <c r="GNB2" s="403"/>
      <c r="GNC2" s="403"/>
      <c r="GND2" s="403"/>
      <c r="GNE2" s="403"/>
      <c r="GNF2" s="403"/>
      <c r="GNG2" s="403"/>
      <c r="GNH2" s="403"/>
      <c r="GNI2" s="403"/>
      <c r="GNJ2" s="403"/>
      <c r="GNK2" s="403"/>
      <c r="GNL2" s="403"/>
      <c r="GNM2" s="403"/>
      <c r="GNN2" s="403"/>
      <c r="GNO2" s="403"/>
      <c r="GNP2" s="403"/>
      <c r="GNQ2" s="403"/>
      <c r="GNR2" s="403"/>
      <c r="GNS2" s="403"/>
      <c r="GNT2" s="403"/>
      <c r="GNU2" s="403"/>
      <c r="GNV2" s="403"/>
      <c r="GNW2" s="403"/>
      <c r="GNX2" s="403"/>
      <c r="GNY2" s="403"/>
      <c r="GNZ2" s="403"/>
      <c r="GOA2" s="403"/>
      <c r="GOB2" s="403"/>
      <c r="GOC2" s="403"/>
      <c r="GOD2" s="403"/>
      <c r="GOE2" s="403"/>
      <c r="GOF2" s="403"/>
      <c r="GOG2" s="403"/>
      <c r="GOH2" s="403"/>
      <c r="GOI2" s="403"/>
      <c r="GOJ2" s="403"/>
      <c r="GOK2" s="403"/>
      <c r="GOL2" s="403"/>
      <c r="GOM2" s="403"/>
      <c r="GON2" s="403"/>
      <c r="GOO2" s="403"/>
      <c r="GOP2" s="403"/>
      <c r="GOQ2" s="403"/>
      <c r="GOR2" s="403"/>
      <c r="GOS2" s="403"/>
      <c r="GOT2" s="403"/>
      <c r="GOU2" s="403"/>
      <c r="GOV2" s="403"/>
      <c r="GOW2" s="403"/>
      <c r="GOX2" s="403"/>
      <c r="GOY2" s="403"/>
      <c r="GOZ2" s="403"/>
      <c r="GPA2" s="403"/>
      <c r="GPB2" s="403"/>
      <c r="GPC2" s="403"/>
      <c r="GPD2" s="403"/>
      <c r="GPE2" s="403"/>
      <c r="GPF2" s="403"/>
      <c r="GPG2" s="403"/>
      <c r="GPH2" s="403"/>
      <c r="GPI2" s="403"/>
      <c r="GPJ2" s="403"/>
      <c r="GPK2" s="403"/>
      <c r="GPL2" s="403"/>
      <c r="GPM2" s="403"/>
      <c r="GPN2" s="403"/>
      <c r="GPO2" s="403"/>
      <c r="GPP2" s="403"/>
      <c r="GPQ2" s="403"/>
      <c r="GPR2" s="403"/>
      <c r="GPS2" s="403"/>
      <c r="GPT2" s="403"/>
      <c r="GPU2" s="403"/>
      <c r="GPV2" s="403"/>
      <c r="GPW2" s="403"/>
      <c r="GPX2" s="403"/>
      <c r="GPY2" s="403"/>
      <c r="GPZ2" s="403"/>
      <c r="GQA2" s="403"/>
      <c r="GQB2" s="403"/>
      <c r="GQC2" s="403"/>
      <c r="GQD2" s="403"/>
      <c r="GQE2" s="403"/>
      <c r="GQF2" s="403"/>
      <c r="GQG2" s="403"/>
      <c r="GQH2" s="403"/>
      <c r="GQI2" s="403"/>
      <c r="GQJ2" s="403"/>
      <c r="GQK2" s="403"/>
      <c r="GQL2" s="403"/>
      <c r="GQM2" s="403"/>
      <c r="GQN2" s="403"/>
      <c r="GQO2" s="403"/>
      <c r="GQP2" s="403"/>
      <c r="GQQ2" s="403"/>
      <c r="GQR2" s="403"/>
      <c r="GQS2" s="403"/>
      <c r="GQT2" s="403"/>
      <c r="GQU2" s="403"/>
      <c r="GQV2" s="403"/>
      <c r="GQW2" s="403"/>
      <c r="GQX2" s="403"/>
      <c r="GQY2" s="403"/>
      <c r="GQZ2" s="403"/>
      <c r="GRA2" s="403"/>
      <c r="GRB2" s="403"/>
      <c r="GRC2" s="403"/>
      <c r="GRD2" s="403"/>
      <c r="GRE2" s="403"/>
      <c r="GRF2" s="403"/>
      <c r="GRG2" s="403"/>
      <c r="GRH2" s="403"/>
      <c r="GRI2" s="403"/>
      <c r="GRJ2" s="403"/>
      <c r="GRK2" s="403"/>
      <c r="GRL2" s="403"/>
      <c r="GRM2" s="403"/>
      <c r="GRN2" s="403"/>
      <c r="GRO2" s="403"/>
      <c r="GRP2" s="403"/>
      <c r="GRQ2" s="403"/>
      <c r="GRR2" s="403"/>
      <c r="GRS2" s="403"/>
      <c r="GRT2" s="403"/>
      <c r="GRU2" s="403"/>
      <c r="GRV2" s="403"/>
      <c r="GRW2" s="403"/>
      <c r="GRX2" s="403"/>
      <c r="GRY2" s="403"/>
      <c r="GRZ2" s="403"/>
      <c r="GSA2" s="403"/>
      <c r="GSB2" s="403"/>
      <c r="GSC2" s="403"/>
      <c r="GSD2" s="403"/>
      <c r="GSE2" s="403"/>
      <c r="GSF2" s="403"/>
      <c r="GSG2" s="403"/>
      <c r="GSH2" s="403"/>
      <c r="GSI2" s="403"/>
      <c r="GSJ2" s="403"/>
      <c r="GSK2" s="403"/>
      <c r="GSL2" s="403"/>
      <c r="GSM2" s="403"/>
      <c r="GSN2" s="403"/>
      <c r="GSO2" s="403"/>
      <c r="GSP2" s="403"/>
      <c r="GSQ2" s="403"/>
      <c r="GSR2" s="403"/>
      <c r="GSS2" s="403"/>
      <c r="GST2" s="403"/>
      <c r="GSU2" s="403"/>
      <c r="GSV2" s="403"/>
      <c r="GSW2" s="403"/>
      <c r="GSX2" s="403"/>
      <c r="GSY2" s="403"/>
      <c r="GSZ2" s="403"/>
      <c r="GTA2" s="403"/>
      <c r="GTB2" s="403"/>
      <c r="GTC2" s="403"/>
      <c r="GTD2" s="403"/>
      <c r="GTE2" s="403"/>
      <c r="GTF2" s="403"/>
      <c r="GTG2" s="403"/>
      <c r="GTH2" s="403"/>
      <c r="GTI2" s="403"/>
      <c r="GTJ2" s="403"/>
      <c r="GTK2" s="403"/>
      <c r="GTL2" s="403"/>
      <c r="GTM2" s="403"/>
      <c r="GTN2" s="403"/>
      <c r="GTO2" s="403"/>
      <c r="GTP2" s="403"/>
      <c r="GTQ2" s="403"/>
      <c r="GTR2" s="403"/>
      <c r="GTS2" s="403"/>
      <c r="GTT2" s="403"/>
      <c r="GTU2" s="403"/>
      <c r="GTV2" s="403"/>
      <c r="GTW2" s="403"/>
      <c r="GTX2" s="403"/>
      <c r="GTY2" s="403"/>
      <c r="GTZ2" s="403"/>
      <c r="GUA2" s="403"/>
      <c r="GUB2" s="403"/>
      <c r="GUC2" s="403"/>
      <c r="GUD2" s="403"/>
      <c r="GUE2" s="403"/>
      <c r="GUF2" s="403"/>
      <c r="GUG2" s="403"/>
      <c r="GUH2" s="403"/>
      <c r="GUI2" s="403"/>
      <c r="GUJ2" s="403"/>
      <c r="GUK2" s="403"/>
      <c r="GUL2" s="403"/>
      <c r="GUM2" s="403"/>
      <c r="GUN2" s="403"/>
      <c r="GUO2" s="403"/>
      <c r="GUP2" s="403"/>
      <c r="GUQ2" s="403"/>
      <c r="GUR2" s="403"/>
      <c r="GUS2" s="403"/>
      <c r="GUT2" s="403"/>
      <c r="GUU2" s="403"/>
      <c r="GUV2" s="403"/>
      <c r="GUW2" s="403"/>
      <c r="GUX2" s="403"/>
      <c r="GUY2" s="403"/>
      <c r="GUZ2" s="403"/>
      <c r="GVA2" s="403"/>
      <c r="GVB2" s="403"/>
      <c r="GVC2" s="403"/>
      <c r="GVD2" s="403"/>
      <c r="GVE2" s="403"/>
      <c r="GVF2" s="403"/>
      <c r="GVG2" s="403"/>
      <c r="GVH2" s="403"/>
      <c r="GVI2" s="403"/>
      <c r="GVJ2" s="403"/>
      <c r="GVK2" s="403"/>
      <c r="GVL2" s="403"/>
      <c r="GVM2" s="403"/>
      <c r="GVN2" s="403"/>
      <c r="GVO2" s="403"/>
      <c r="GVP2" s="403"/>
      <c r="GVQ2" s="403"/>
      <c r="GVR2" s="403"/>
      <c r="GVS2" s="403"/>
      <c r="GVT2" s="403"/>
      <c r="GVU2" s="403"/>
      <c r="GVV2" s="403"/>
      <c r="GVW2" s="403"/>
      <c r="GVX2" s="403"/>
      <c r="GVY2" s="403"/>
      <c r="GVZ2" s="403"/>
      <c r="GWA2" s="403"/>
      <c r="GWB2" s="403"/>
      <c r="GWC2" s="403"/>
      <c r="GWD2" s="403"/>
      <c r="GWE2" s="403"/>
      <c r="GWF2" s="403"/>
      <c r="GWG2" s="403"/>
      <c r="GWH2" s="403"/>
      <c r="GWI2" s="403"/>
      <c r="GWJ2" s="403"/>
      <c r="GWK2" s="403"/>
      <c r="GWL2" s="403"/>
      <c r="GWM2" s="403"/>
      <c r="GWN2" s="403"/>
      <c r="GWO2" s="403"/>
      <c r="GWP2" s="403"/>
      <c r="GWQ2" s="403"/>
      <c r="GWR2" s="403"/>
      <c r="GWS2" s="403"/>
      <c r="GWT2" s="403"/>
      <c r="GWU2" s="403"/>
      <c r="GWV2" s="403"/>
      <c r="GWW2" s="403"/>
      <c r="GWX2" s="403"/>
      <c r="GWY2" s="403"/>
      <c r="GWZ2" s="403"/>
      <c r="GXA2" s="403"/>
      <c r="GXB2" s="403"/>
      <c r="GXC2" s="403"/>
      <c r="GXD2" s="403"/>
      <c r="GXE2" s="403"/>
      <c r="GXF2" s="403"/>
      <c r="GXG2" s="403"/>
      <c r="GXH2" s="403"/>
      <c r="GXI2" s="403"/>
      <c r="GXJ2" s="403"/>
      <c r="GXK2" s="403"/>
      <c r="GXL2" s="403"/>
      <c r="GXM2" s="403"/>
      <c r="GXN2" s="403"/>
      <c r="GXO2" s="403"/>
      <c r="GXP2" s="403"/>
      <c r="GXQ2" s="403"/>
      <c r="GXR2" s="403"/>
      <c r="GXS2" s="403"/>
      <c r="GXT2" s="403"/>
      <c r="GXU2" s="403"/>
      <c r="GXV2" s="403"/>
      <c r="GXW2" s="403"/>
      <c r="GXX2" s="403"/>
      <c r="GXY2" s="403"/>
      <c r="GXZ2" s="403"/>
      <c r="GYA2" s="403"/>
      <c r="GYB2" s="403"/>
      <c r="GYC2" s="403"/>
      <c r="GYD2" s="403"/>
      <c r="GYE2" s="403"/>
      <c r="GYF2" s="403"/>
      <c r="GYG2" s="403"/>
      <c r="GYH2" s="403"/>
      <c r="GYI2" s="403"/>
      <c r="GYJ2" s="403"/>
      <c r="GYK2" s="403"/>
      <c r="GYL2" s="403"/>
      <c r="GYM2" s="403"/>
      <c r="GYN2" s="403"/>
      <c r="GYO2" s="403"/>
      <c r="GYP2" s="403"/>
      <c r="GYQ2" s="403"/>
      <c r="GYR2" s="403"/>
      <c r="GYS2" s="403"/>
      <c r="GYT2" s="403"/>
      <c r="GYU2" s="403"/>
      <c r="GYV2" s="403"/>
      <c r="GYW2" s="403"/>
      <c r="GYX2" s="403"/>
      <c r="GYY2" s="403"/>
      <c r="GYZ2" s="403"/>
      <c r="GZA2" s="403"/>
      <c r="GZB2" s="403"/>
      <c r="GZC2" s="403"/>
      <c r="GZD2" s="403"/>
      <c r="GZE2" s="403"/>
      <c r="GZF2" s="403"/>
      <c r="GZG2" s="403"/>
      <c r="GZH2" s="403"/>
      <c r="GZI2" s="403"/>
      <c r="GZJ2" s="403"/>
      <c r="GZK2" s="403"/>
      <c r="GZL2" s="403"/>
      <c r="GZM2" s="403"/>
      <c r="GZN2" s="403"/>
      <c r="GZO2" s="403"/>
      <c r="GZP2" s="403"/>
      <c r="GZQ2" s="403"/>
      <c r="GZR2" s="403"/>
      <c r="GZS2" s="403"/>
      <c r="GZT2" s="403"/>
      <c r="GZU2" s="403"/>
      <c r="GZV2" s="403"/>
      <c r="GZW2" s="403"/>
      <c r="GZX2" s="403"/>
      <c r="GZY2" s="403"/>
      <c r="GZZ2" s="403"/>
      <c r="HAA2" s="403"/>
      <c r="HAB2" s="403"/>
      <c r="HAC2" s="403"/>
      <c r="HAD2" s="403"/>
      <c r="HAE2" s="403"/>
      <c r="HAF2" s="403"/>
      <c r="HAG2" s="403"/>
      <c r="HAH2" s="403"/>
      <c r="HAI2" s="403"/>
      <c r="HAJ2" s="403"/>
      <c r="HAK2" s="403"/>
      <c r="HAL2" s="403"/>
      <c r="HAM2" s="403"/>
      <c r="HAN2" s="403"/>
      <c r="HAO2" s="403"/>
      <c r="HAP2" s="403"/>
      <c r="HAQ2" s="403"/>
      <c r="HAR2" s="403"/>
      <c r="HAS2" s="403"/>
      <c r="HAT2" s="403"/>
      <c r="HAU2" s="403"/>
      <c r="HAV2" s="403"/>
      <c r="HAW2" s="403"/>
      <c r="HAX2" s="403"/>
      <c r="HAY2" s="403"/>
      <c r="HAZ2" s="403"/>
      <c r="HBA2" s="403"/>
      <c r="HBB2" s="403"/>
      <c r="HBC2" s="403"/>
      <c r="HBD2" s="403"/>
      <c r="HBE2" s="403"/>
      <c r="HBF2" s="403"/>
      <c r="HBG2" s="403"/>
      <c r="HBH2" s="403"/>
      <c r="HBI2" s="403"/>
      <c r="HBJ2" s="403"/>
      <c r="HBK2" s="403"/>
      <c r="HBL2" s="403"/>
      <c r="HBM2" s="403"/>
      <c r="HBN2" s="403"/>
      <c r="HBO2" s="403"/>
      <c r="HBP2" s="403"/>
      <c r="HBQ2" s="403"/>
      <c r="HBR2" s="403"/>
      <c r="HBS2" s="403"/>
      <c r="HBT2" s="403"/>
      <c r="HBU2" s="403"/>
      <c r="HBV2" s="403"/>
      <c r="HBW2" s="403"/>
      <c r="HBX2" s="403"/>
      <c r="HBY2" s="403"/>
      <c r="HBZ2" s="403"/>
      <c r="HCA2" s="403"/>
      <c r="HCB2" s="403"/>
      <c r="HCC2" s="403"/>
      <c r="HCD2" s="403"/>
      <c r="HCE2" s="403"/>
      <c r="HCF2" s="403"/>
      <c r="HCG2" s="403"/>
      <c r="HCH2" s="403"/>
      <c r="HCI2" s="403"/>
      <c r="HCJ2" s="403"/>
      <c r="HCK2" s="403"/>
      <c r="HCL2" s="403"/>
      <c r="HCM2" s="403"/>
      <c r="HCN2" s="403"/>
      <c r="HCO2" s="403"/>
      <c r="HCP2" s="403"/>
      <c r="HCQ2" s="403"/>
      <c r="HCR2" s="403"/>
      <c r="HCS2" s="403"/>
      <c r="HCT2" s="403"/>
      <c r="HCU2" s="403"/>
      <c r="HCV2" s="403"/>
      <c r="HCW2" s="403"/>
      <c r="HCX2" s="403"/>
      <c r="HCY2" s="403"/>
      <c r="HCZ2" s="403"/>
      <c r="HDA2" s="403"/>
      <c r="HDB2" s="403"/>
      <c r="HDC2" s="403"/>
      <c r="HDD2" s="403"/>
      <c r="HDE2" s="403"/>
      <c r="HDF2" s="403"/>
      <c r="HDG2" s="403"/>
      <c r="HDH2" s="403"/>
      <c r="HDI2" s="403"/>
      <c r="HDJ2" s="403"/>
      <c r="HDK2" s="403"/>
      <c r="HDL2" s="403"/>
      <c r="HDM2" s="403"/>
      <c r="HDN2" s="403"/>
      <c r="HDO2" s="403"/>
      <c r="HDP2" s="403"/>
      <c r="HDQ2" s="403"/>
      <c r="HDR2" s="403"/>
      <c r="HDS2" s="403"/>
      <c r="HDT2" s="403"/>
      <c r="HDU2" s="403"/>
      <c r="HDV2" s="403"/>
      <c r="HDW2" s="403"/>
      <c r="HDX2" s="403"/>
      <c r="HDY2" s="403"/>
      <c r="HDZ2" s="403"/>
      <c r="HEA2" s="403"/>
      <c r="HEB2" s="403"/>
      <c r="HEC2" s="403"/>
      <c r="HED2" s="403"/>
      <c r="HEE2" s="403"/>
      <c r="HEF2" s="403"/>
      <c r="HEG2" s="403"/>
      <c r="HEH2" s="403"/>
      <c r="HEI2" s="403"/>
      <c r="HEJ2" s="403"/>
      <c r="HEK2" s="403"/>
      <c r="HEL2" s="403"/>
      <c r="HEM2" s="403"/>
      <c r="HEN2" s="403"/>
      <c r="HEO2" s="403"/>
      <c r="HEP2" s="403"/>
      <c r="HEQ2" s="403"/>
      <c r="HER2" s="403"/>
      <c r="HES2" s="403"/>
      <c r="HET2" s="403"/>
      <c r="HEU2" s="403"/>
      <c r="HEV2" s="403"/>
      <c r="HEW2" s="403"/>
      <c r="HEX2" s="403"/>
      <c r="HEY2" s="403"/>
      <c r="HEZ2" s="403"/>
      <c r="HFA2" s="403"/>
      <c r="HFB2" s="403"/>
      <c r="HFC2" s="403"/>
      <c r="HFD2" s="403"/>
      <c r="HFE2" s="403"/>
      <c r="HFF2" s="403"/>
      <c r="HFG2" s="403"/>
      <c r="HFH2" s="403"/>
      <c r="HFI2" s="403"/>
      <c r="HFJ2" s="403"/>
      <c r="HFK2" s="403"/>
      <c r="HFL2" s="403"/>
      <c r="HFM2" s="403"/>
      <c r="HFN2" s="403"/>
      <c r="HFO2" s="403"/>
      <c r="HFP2" s="403"/>
      <c r="HFQ2" s="403"/>
      <c r="HFR2" s="403"/>
      <c r="HFS2" s="403"/>
      <c r="HFT2" s="403"/>
      <c r="HFU2" s="403"/>
      <c r="HFV2" s="403"/>
      <c r="HFW2" s="403"/>
      <c r="HFX2" s="403"/>
      <c r="HFY2" s="403"/>
      <c r="HFZ2" s="403"/>
      <c r="HGA2" s="403"/>
      <c r="HGB2" s="403"/>
      <c r="HGC2" s="403"/>
      <c r="HGD2" s="403"/>
      <c r="HGE2" s="403"/>
      <c r="HGF2" s="403"/>
      <c r="HGG2" s="403"/>
      <c r="HGH2" s="403"/>
      <c r="HGI2" s="403"/>
      <c r="HGJ2" s="403"/>
      <c r="HGK2" s="403"/>
      <c r="HGL2" s="403"/>
      <c r="HGM2" s="403"/>
      <c r="HGN2" s="403"/>
      <c r="HGO2" s="403"/>
      <c r="HGP2" s="403"/>
      <c r="HGQ2" s="403"/>
      <c r="HGR2" s="403"/>
      <c r="HGS2" s="403"/>
      <c r="HGT2" s="403"/>
      <c r="HGU2" s="403"/>
      <c r="HGV2" s="403"/>
      <c r="HGW2" s="403"/>
      <c r="HGX2" s="403"/>
      <c r="HGY2" s="403"/>
      <c r="HGZ2" s="403"/>
      <c r="HHA2" s="403"/>
      <c r="HHB2" s="403"/>
      <c r="HHC2" s="403"/>
      <c r="HHD2" s="403"/>
      <c r="HHE2" s="403"/>
      <c r="HHF2" s="403"/>
      <c r="HHG2" s="403"/>
      <c r="HHH2" s="403"/>
      <c r="HHI2" s="403"/>
      <c r="HHJ2" s="403"/>
      <c r="HHK2" s="403"/>
      <c r="HHL2" s="403"/>
      <c r="HHM2" s="403"/>
      <c r="HHN2" s="403"/>
      <c r="HHO2" s="403"/>
      <c r="HHP2" s="403"/>
      <c r="HHQ2" s="403"/>
      <c r="HHR2" s="403"/>
      <c r="HHS2" s="403"/>
      <c r="HHT2" s="403"/>
      <c r="HHU2" s="403"/>
      <c r="HHV2" s="403"/>
      <c r="HHW2" s="403"/>
      <c r="HHX2" s="403"/>
      <c r="HHY2" s="403"/>
      <c r="HHZ2" s="403"/>
      <c r="HIA2" s="403"/>
      <c r="HIB2" s="403"/>
      <c r="HIC2" s="403"/>
      <c r="HID2" s="403"/>
      <c r="HIE2" s="403"/>
      <c r="HIF2" s="403"/>
      <c r="HIG2" s="403"/>
      <c r="HIH2" s="403"/>
      <c r="HII2" s="403"/>
      <c r="HIJ2" s="403"/>
      <c r="HIK2" s="403"/>
      <c r="HIL2" s="403"/>
      <c r="HIM2" s="403"/>
      <c r="HIN2" s="403"/>
      <c r="HIO2" s="403"/>
      <c r="HIP2" s="403"/>
      <c r="HIQ2" s="403"/>
      <c r="HIR2" s="403"/>
      <c r="HIS2" s="403"/>
      <c r="HIT2" s="403"/>
      <c r="HIU2" s="403"/>
      <c r="HIV2" s="403"/>
      <c r="HIW2" s="403"/>
      <c r="HIX2" s="403"/>
      <c r="HIY2" s="403"/>
      <c r="HIZ2" s="403"/>
      <c r="HJA2" s="403"/>
      <c r="HJB2" s="403"/>
      <c r="HJC2" s="403"/>
      <c r="HJD2" s="403"/>
      <c r="HJE2" s="403"/>
      <c r="HJF2" s="403"/>
      <c r="HJG2" s="403"/>
      <c r="HJH2" s="403"/>
      <c r="HJI2" s="403"/>
      <c r="HJJ2" s="403"/>
      <c r="HJK2" s="403"/>
      <c r="HJL2" s="403"/>
      <c r="HJM2" s="403"/>
      <c r="HJN2" s="403"/>
      <c r="HJO2" s="403"/>
      <c r="HJP2" s="403"/>
      <c r="HJQ2" s="403"/>
      <c r="HJR2" s="403"/>
      <c r="HJS2" s="403"/>
      <c r="HJT2" s="403"/>
      <c r="HJU2" s="403"/>
      <c r="HJV2" s="403"/>
      <c r="HJW2" s="403"/>
      <c r="HJX2" s="403"/>
      <c r="HJY2" s="403"/>
      <c r="HJZ2" s="403"/>
      <c r="HKA2" s="403"/>
      <c r="HKB2" s="403"/>
      <c r="HKC2" s="403"/>
      <c r="HKD2" s="403"/>
      <c r="HKE2" s="403"/>
      <c r="HKF2" s="403"/>
      <c r="HKG2" s="403"/>
      <c r="HKH2" s="403"/>
      <c r="HKI2" s="403"/>
      <c r="HKJ2" s="403"/>
      <c r="HKK2" s="403"/>
      <c r="HKL2" s="403"/>
      <c r="HKM2" s="403"/>
      <c r="HKN2" s="403"/>
      <c r="HKO2" s="403"/>
      <c r="HKP2" s="403"/>
      <c r="HKQ2" s="403"/>
      <c r="HKR2" s="403"/>
      <c r="HKS2" s="403"/>
      <c r="HKT2" s="403"/>
      <c r="HKU2" s="403"/>
      <c r="HKV2" s="403"/>
      <c r="HKW2" s="403"/>
      <c r="HKX2" s="403"/>
      <c r="HKY2" s="403"/>
      <c r="HKZ2" s="403"/>
      <c r="HLA2" s="403"/>
      <c r="HLB2" s="403"/>
      <c r="HLC2" s="403"/>
      <c r="HLD2" s="403"/>
      <c r="HLE2" s="403"/>
      <c r="HLF2" s="403"/>
      <c r="HLG2" s="403"/>
      <c r="HLH2" s="403"/>
      <c r="HLI2" s="403"/>
      <c r="HLJ2" s="403"/>
      <c r="HLK2" s="403"/>
      <c r="HLL2" s="403"/>
      <c r="HLM2" s="403"/>
      <c r="HLN2" s="403"/>
      <c r="HLO2" s="403"/>
      <c r="HLP2" s="403"/>
      <c r="HLQ2" s="403"/>
      <c r="HLR2" s="403"/>
      <c r="HLS2" s="403"/>
      <c r="HLT2" s="403"/>
      <c r="HLU2" s="403"/>
      <c r="HLV2" s="403"/>
      <c r="HLW2" s="403"/>
      <c r="HLX2" s="403"/>
      <c r="HLY2" s="403"/>
      <c r="HLZ2" s="403"/>
      <c r="HMA2" s="403"/>
      <c r="HMB2" s="403"/>
      <c r="HMC2" s="403"/>
      <c r="HMD2" s="403"/>
      <c r="HME2" s="403"/>
      <c r="HMF2" s="403"/>
      <c r="HMG2" s="403"/>
      <c r="HMH2" s="403"/>
      <c r="HMI2" s="403"/>
      <c r="HMJ2" s="403"/>
      <c r="HMK2" s="403"/>
      <c r="HML2" s="403"/>
      <c r="HMM2" s="403"/>
      <c r="HMN2" s="403"/>
      <c r="HMO2" s="403"/>
      <c r="HMP2" s="403"/>
      <c r="HMQ2" s="403"/>
      <c r="HMR2" s="403"/>
      <c r="HMS2" s="403"/>
      <c r="HMT2" s="403"/>
      <c r="HMU2" s="403"/>
      <c r="HMV2" s="403"/>
      <c r="HMW2" s="403"/>
      <c r="HMX2" s="403"/>
      <c r="HMY2" s="403"/>
      <c r="HMZ2" s="403"/>
      <c r="HNA2" s="403"/>
      <c r="HNB2" s="403"/>
      <c r="HNC2" s="403"/>
      <c r="HND2" s="403"/>
      <c r="HNE2" s="403"/>
      <c r="HNF2" s="403"/>
      <c r="HNG2" s="403"/>
      <c r="HNH2" s="403"/>
      <c r="HNI2" s="403"/>
      <c r="HNJ2" s="403"/>
      <c r="HNK2" s="403"/>
      <c r="HNL2" s="403"/>
      <c r="HNM2" s="403"/>
      <c r="HNN2" s="403"/>
      <c r="HNO2" s="403"/>
      <c r="HNP2" s="403"/>
      <c r="HNQ2" s="403"/>
      <c r="HNR2" s="403"/>
      <c r="HNS2" s="403"/>
      <c r="HNT2" s="403"/>
      <c r="HNU2" s="403"/>
      <c r="HNV2" s="403"/>
      <c r="HNW2" s="403"/>
      <c r="HNX2" s="403"/>
      <c r="HNY2" s="403"/>
      <c r="HNZ2" s="403"/>
      <c r="HOA2" s="403"/>
      <c r="HOB2" s="403"/>
      <c r="HOC2" s="403"/>
      <c r="HOD2" s="403"/>
      <c r="HOE2" s="403"/>
      <c r="HOF2" s="403"/>
      <c r="HOG2" s="403"/>
      <c r="HOH2" s="403"/>
      <c r="HOI2" s="403"/>
      <c r="HOJ2" s="403"/>
      <c r="HOK2" s="403"/>
      <c r="HOL2" s="403"/>
      <c r="HOM2" s="403"/>
      <c r="HON2" s="403"/>
      <c r="HOO2" s="403"/>
      <c r="HOP2" s="403"/>
      <c r="HOQ2" s="403"/>
      <c r="HOR2" s="403"/>
      <c r="HOS2" s="403"/>
      <c r="HOT2" s="403"/>
      <c r="HOU2" s="403"/>
      <c r="HOV2" s="403"/>
      <c r="HOW2" s="403"/>
      <c r="HOX2" s="403"/>
      <c r="HOY2" s="403"/>
      <c r="HOZ2" s="403"/>
      <c r="HPA2" s="403"/>
      <c r="HPB2" s="403"/>
      <c r="HPC2" s="403"/>
      <c r="HPD2" s="403"/>
      <c r="HPE2" s="403"/>
      <c r="HPF2" s="403"/>
      <c r="HPG2" s="403"/>
      <c r="HPH2" s="403"/>
      <c r="HPI2" s="403"/>
      <c r="HPJ2" s="403"/>
      <c r="HPK2" s="403"/>
      <c r="HPL2" s="403"/>
      <c r="HPM2" s="403"/>
      <c r="HPN2" s="403"/>
      <c r="HPO2" s="403"/>
      <c r="HPP2" s="403"/>
      <c r="HPQ2" s="403"/>
      <c r="HPR2" s="403"/>
      <c r="HPS2" s="403"/>
      <c r="HPT2" s="403"/>
      <c r="HPU2" s="403"/>
      <c r="HPV2" s="403"/>
      <c r="HPW2" s="403"/>
      <c r="HPX2" s="403"/>
      <c r="HPY2" s="403"/>
      <c r="HPZ2" s="403"/>
      <c r="HQA2" s="403"/>
      <c r="HQB2" s="403"/>
      <c r="HQC2" s="403"/>
      <c r="HQD2" s="403"/>
      <c r="HQE2" s="403"/>
      <c r="HQF2" s="403"/>
      <c r="HQG2" s="403"/>
      <c r="HQH2" s="403"/>
      <c r="HQI2" s="403"/>
      <c r="HQJ2" s="403"/>
      <c r="HQK2" s="403"/>
      <c r="HQL2" s="403"/>
      <c r="HQM2" s="403"/>
      <c r="HQN2" s="403"/>
      <c r="HQO2" s="403"/>
      <c r="HQP2" s="403"/>
      <c r="HQQ2" s="403"/>
      <c r="HQR2" s="403"/>
      <c r="HQS2" s="403"/>
      <c r="HQT2" s="403"/>
      <c r="HQU2" s="403"/>
      <c r="HQV2" s="403"/>
      <c r="HQW2" s="403"/>
      <c r="HQX2" s="403"/>
      <c r="HQY2" s="403"/>
      <c r="HQZ2" s="403"/>
      <c r="HRA2" s="403"/>
      <c r="HRB2" s="403"/>
      <c r="HRC2" s="403"/>
      <c r="HRD2" s="403"/>
      <c r="HRE2" s="403"/>
      <c r="HRF2" s="403"/>
      <c r="HRG2" s="403"/>
      <c r="HRH2" s="403"/>
      <c r="HRI2" s="403"/>
      <c r="HRJ2" s="403"/>
      <c r="HRK2" s="403"/>
      <c r="HRL2" s="403"/>
      <c r="HRM2" s="403"/>
      <c r="HRN2" s="403"/>
      <c r="HRO2" s="403"/>
      <c r="HRP2" s="403"/>
      <c r="HRQ2" s="403"/>
      <c r="HRR2" s="403"/>
      <c r="HRS2" s="403"/>
      <c r="HRT2" s="403"/>
      <c r="HRU2" s="403"/>
      <c r="HRV2" s="403"/>
      <c r="HRW2" s="403"/>
      <c r="HRX2" s="403"/>
      <c r="HRY2" s="403"/>
      <c r="HRZ2" s="403"/>
      <c r="HSA2" s="403"/>
      <c r="HSB2" s="403"/>
      <c r="HSC2" s="403"/>
      <c r="HSD2" s="403"/>
      <c r="HSE2" s="403"/>
      <c r="HSF2" s="403"/>
      <c r="HSG2" s="403"/>
      <c r="HSH2" s="403"/>
      <c r="HSI2" s="403"/>
      <c r="HSJ2" s="403"/>
      <c r="HSK2" s="403"/>
      <c r="HSL2" s="403"/>
      <c r="HSM2" s="403"/>
      <c r="HSN2" s="403"/>
      <c r="HSO2" s="403"/>
      <c r="HSP2" s="403"/>
      <c r="HSQ2" s="403"/>
      <c r="HSR2" s="403"/>
      <c r="HSS2" s="403"/>
      <c r="HST2" s="403"/>
      <c r="HSU2" s="403"/>
      <c r="HSV2" s="403"/>
      <c r="HSW2" s="403"/>
      <c r="HSX2" s="403"/>
      <c r="HSY2" s="403"/>
      <c r="HSZ2" s="403"/>
      <c r="HTA2" s="403"/>
      <c r="HTB2" s="403"/>
      <c r="HTC2" s="403"/>
      <c r="HTD2" s="403"/>
      <c r="HTE2" s="403"/>
      <c r="HTF2" s="403"/>
      <c r="HTG2" s="403"/>
      <c r="HTH2" s="403"/>
      <c r="HTI2" s="403"/>
      <c r="HTJ2" s="403"/>
      <c r="HTK2" s="403"/>
      <c r="HTL2" s="403"/>
      <c r="HTM2" s="403"/>
      <c r="HTN2" s="403"/>
      <c r="HTO2" s="403"/>
      <c r="HTP2" s="403"/>
      <c r="HTQ2" s="403"/>
      <c r="HTR2" s="403"/>
      <c r="HTS2" s="403"/>
      <c r="HTT2" s="403"/>
      <c r="HTU2" s="403"/>
      <c r="HTV2" s="403"/>
      <c r="HTW2" s="403"/>
      <c r="HTX2" s="403"/>
      <c r="HTY2" s="403"/>
      <c r="HTZ2" s="403"/>
      <c r="HUA2" s="403"/>
      <c r="HUB2" s="403"/>
      <c r="HUC2" s="403"/>
      <c r="HUD2" s="403"/>
      <c r="HUE2" s="403"/>
      <c r="HUF2" s="403"/>
      <c r="HUG2" s="403"/>
      <c r="HUH2" s="403"/>
      <c r="HUI2" s="403"/>
      <c r="HUJ2" s="403"/>
      <c r="HUK2" s="403"/>
      <c r="HUL2" s="403"/>
      <c r="HUM2" s="403"/>
      <c r="HUN2" s="403"/>
      <c r="HUO2" s="403"/>
      <c r="HUP2" s="403"/>
      <c r="HUQ2" s="403"/>
      <c r="HUR2" s="403"/>
      <c r="HUS2" s="403"/>
      <c r="HUT2" s="403"/>
      <c r="HUU2" s="403"/>
      <c r="HUV2" s="403"/>
      <c r="HUW2" s="403"/>
      <c r="HUX2" s="403"/>
      <c r="HUY2" s="403"/>
      <c r="HUZ2" s="403"/>
      <c r="HVA2" s="403"/>
      <c r="HVB2" s="403"/>
      <c r="HVC2" s="403"/>
      <c r="HVD2" s="403"/>
      <c r="HVE2" s="403"/>
      <c r="HVF2" s="403"/>
      <c r="HVG2" s="403"/>
      <c r="HVH2" s="403"/>
      <c r="HVI2" s="403"/>
      <c r="HVJ2" s="403"/>
      <c r="HVK2" s="403"/>
      <c r="HVL2" s="403"/>
      <c r="HVM2" s="403"/>
      <c r="HVN2" s="403"/>
      <c r="HVO2" s="403"/>
      <c r="HVP2" s="403"/>
      <c r="HVQ2" s="403"/>
      <c r="HVR2" s="403"/>
      <c r="HVS2" s="403"/>
      <c r="HVT2" s="403"/>
      <c r="HVU2" s="403"/>
      <c r="HVV2" s="403"/>
      <c r="HVW2" s="403"/>
      <c r="HVX2" s="403"/>
      <c r="HVY2" s="403"/>
      <c r="HVZ2" s="403"/>
      <c r="HWA2" s="403"/>
      <c r="HWB2" s="403"/>
      <c r="HWC2" s="403"/>
      <c r="HWD2" s="403"/>
      <c r="HWE2" s="403"/>
      <c r="HWF2" s="403"/>
      <c r="HWG2" s="403"/>
      <c r="HWH2" s="403"/>
      <c r="HWI2" s="403"/>
      <c r="HWJ2" s="403"/>
      <c r="HWK2" s="403"/>
      <c r="HWL2" s="403"/>
      <c r="HWM2" s="403"/>
      <c r="HWN2" s="403"/>
      <c r="HWO2" s="403"/>
      <c r="HWP2" s="403"/>
      <c r="HWQ2" s="403"/>
      <c r="HWR2" s="403"/>
      <c r="HWS2" s="403"/>
      <c r="HWT2" s="403"/>
      <c r="HWU2" s="403"/>
      <c r="HWV2" s="403"/>
      <c r="HWW2" s="403"/>
      <c r="HWX2" s="403"/>
      <c r="HWY2" s="403"/>
      <c r="HWZ2" s="403"/>
      <c r="HXA2" s="403"/>
      <c r="HXB2" s="403"/>
      <c r="HXC2" s="403"/>
      <c r="HXD2" s="403"/>
      <c r="HXE2" s="403"/>
      <c r="HXF2" s="403"/>
      <c r="HXG2" s="403"/>
      <c r="HXH2" s="403"/>
      <c r="HXI2" s="403"/>
      <c r="HXJ2" s="403"/>
      <c r="HXK2" s="403"/>
      <c r="HXL2" s="403"/>
      <c r="HXM2" s="403"/>
      <c r="HXN2" s="403"/>
      <c r="HXO2" s="403"/>
      <c r="HXP2" s="403"/>
      <c r="HXQ2" s="403"/>
      <c r="HXR2" s="403"/>
      <c r="HXS2" s="403"/>
      <c r="HXT2" s="403"/>
      <c r="HXU2" s="403"/>
      <c r="HXV2" s="403"/>
      <c r="HXW2" s="403"/>
      <c r="HXX2" s="403"/>
      <c r="HXY2" s="403"/>
      <c r="HXZ2" s="403"/>
      <c r="HYA2" s="403"/>
      <c r="HYB2" s="403"/>
      <c r="HYC2" s="403"/>
      <c r="HYD2" s="403"/>
      <c r="HYE2" s="403"/>
      <c r="HYF2" s="403"/>
      <c r="HYG2" s="403"/>
      <c r="HYH2" s="403"/>
      <c r="HYI2" s="403"/>
      <c r="HYJ2" s="403"/>
      <c r="HYK2" s="403"/>
      <c r="HYL2" s="403"/>
      <c r="HYM2" s="403"/>
      <c r="HYN2" s="403"/>
      <c r="HYO2" s="403"/>
      <c r="HYP2" s="403"/>
      <c r="HYQ2" s="403"/>
      <c r="HYR2" s="403"/>
      <c r="HYS2" s="403"/>
      <c r="HYT2" s="403"/>
      <c r="HYU2" s="403"/>
      <c r="HYV2" s="403"/>
      <c r="HYW2" s="403"/>
      <c r="HYX2" s="403"/>
      <c r="HYY2" s="403"/>
      <c r="HYZ2" s="403"/>
      <c r="HZA2" s="403"/>
      <c r="HZB2" s="403"/>
      <c r="HZC2" s="403"/>
      <c r="HZD2" s="403"/>
      <c r="HZE2" s="403"/>
      <c r="HZF2" s="403"/>
      <c r="HZG2" s="403"/>
      <c r="HZH2" s="403"/>
      <c r="HZI2" s="403"/>
      <c r="HZJ2" s="403"/>
      <c r="HZK2" s="403"/>
      <c r="HZL2" s="403"/>
      <c r="HZM2" s="403"/>
      <c r="HZN2" s="403"/>
      <c r="HZO2" s="403"/>
      <c r="HZP2" s="403"/>
      <c r="HZQ2" s="403"/>
      <c r="HZR2" s="403"/>
      <c r="HZS2" s="403"/>
      <c r="HZT2" s="403"/>
      <c r="HZU2" s="403"/>
      <c r="HZV2" s="403"/>
      <c r="HZW2" s="403"/>
      <c r="HZX2" s="403"/>
      <c r="HZY2" s="403"/>
      <c r="HZZ2" s="403"/>
      <c r="IAA2" s="403"/>
      <c r="IAB2" s="403"/>
      <c r="IAC2" s="403"/>
      <c r="IAD2" s="403"/>
      <c r="IAE2" s="403"/>
      <c r="IAF2" s="403"/>
      <c r="IAG2" s="403"/>
      <c r="IAH2" s="403"/>
      <c r="IAI2" s="403"/>
      <c r="IAJ2" s="403"/>
      <c r="IAK2" s="403"/>
      <c r="IAL2" s="403"/>
      <c r="IAM2" s="403"/>
      <c r="IAN2" s="403"/>
      <c r="IAO2" s="403"/>
      <c r="IAP2" s="403"/>
      <c r="IAQ2" s="403"/>
      <c r="IAR2" s="403"/>
      <c r="IAS2" s="403"/>
      <c r="IAT2" s="403"/>
      <c r="IAU2" s="403"/>
      <c r="IAV2" s="403"/>
      <c r="IAW2" s="403"/>
      <c r="IAX2" s="403"/>
      <c r="IAY2" s="403"/>
      <c r="IAZ2" s="403"/>
      <c r="IBA2" s="403"/>
      <c r="IBB2" s="403"/>
      <c r="IBC2" s="403"/>
      <c r="IBD2" s="403"/>
      <c r="IBE2" s="403"/>
      <c r="IBF2" s="403"/>
      <c r="IBG2" s="403"/>
      <c r="IBH2" s="403"/>
      <c r="IBI2" s="403"/>
      <c r="IBJ2" s="403"/>
      <c r="IBK2" s="403"/>
      <c r="IBL2" s="403"/>
      <c r="IBM2" s="403"/>
      <c r="IBN2" s="403"/>
      <c r="IBO2" s="403"/>
      <c r="IBP2" s="403"/>
      <c r="IBQ2" s="403"/>
      <c r="IBR2" s="403"/>
      <c r="IBS2" s="403"/>
      <c r="IBT2" s="403"/>
      <c r="IBU2" s="403"/>
      <c r="IBV2" s="403"/>
      <c r="IBW2" s="403"/>
      <c r="IBX2" s="403"/>
      <c r="IBY2" s="403"/>
      <c r="IBZ2" s="403"/>
      <c r="ICA2" s="403"/>
      <c r="ICB2" s="403"/>
      <c r="ICC2" s="403"/>
      <c r="ICD2" s="403"/>
      <c r="ICE2" s="403"/>
      <c r="ICF2" s="403"/>
      <c r="ICG2" s="403"/>
      <c r="ICH2" s="403"/>
      <c r="ICI2" s="403"/>
      <c r="ICJ2" s="403"/>
      <c r="ICK2" s="403"/>
      <c r="ICL2" s="403"/>
      <c r="ICM2" s="403"/>
      <c r="ICN2" s="403"/>
      <c r="ICO2" s="403"/>
      <c r="ICP2" s="403"/>
      <c r="ICQ2" s="403"/>
      <c r="ICR2" s="403"/>
      <c r="ICS2" s="403"/>
      <c r="ICT2" s="403"/>
      <c r="ICU2" s="403"/>
      <c r="ICV2" s="403"/>
      <c r="ICW2" s="403"/>
      <c r="ICX2" s="403"/>
      <c r="ICY2" s="403"/>
      <c r="ICZ2" s="403"/>
      <c r="IDA2" s="403"/>
      <c r="IDB2" s="403"/>
      <c r="IDC2" s="403"/>
      <c r="IDD2" s="403"/>
      <c r="IDE2" s="403"/>
      <c r="IDF2" s="403"/>
      <c r="IDG2" s="403"/>
      <c r="IDH2" s="403"/>
      <c r="IDI2" s="403"/>
      <c r="IDJ2" s="403"/>
      <c r="IDK2" s="403"/>
      <c r="IDL2" s="403"/>
      <c r="IDM2" s="403"/>
      <c r="IDN2" s="403"/>
      <c r="IDO2" s="403"/>
      <c r="IDP2" s="403"/>
      <c r="IDQ2" s="403"/>
      <c r="IDR2" s="403"/>
      <c r="IDS2" s="403"/>
      <c r="IDT2" s="403"/>
      <c r="IDU2" s="403"/>
      <c r="IDV2" s="403"/>
      <c r="IDW2" s="403"/>
      <c r="IDX2" s="403"/>
      <c r="IDY2" s="403"/>
      <c r="IDZ2" s="403"/>
      <c r="IEA2" s="403"/>
      <c r="IEB2" s="403"/>
      <c r="IEC2" s="403"/>
      <c r="IED2" s="403"/>
      <c r="IEE2" s="403"/>
      <c r="IEF2" s="403"/>
      <c r="IEG2" s="403"/>
      <c r="IEH2" s="403"/>
      <c r="IEI2" s="403"/>
      <c r="IEJ2" s="403"/>
      <c r="IEK2" s="403"/>
      <c r="IEL2" s="403"/>
      <c r="IEM2" s="403"/>
      <c r="IEN2" s="403"/>
      <c r="IEO2" s="403"/>
      <c r="IEP2" s="403"/>
      <c r="IEQ2" s="403"/>
      <c r="IER2" s="403"/>
      <c r="IES2" s="403"/>
      <c r="IET2" s="403"/>
      <c r="IEU2" s="403"/>
      <c r="IEV2" s="403"/>
      <c r="IEW2" s="403"/>
      <c r="IEX2" s="403"/>
      <c r="IEY2" s="403"/>
      <c r="IEZ2" s="403"/>
      <c r="IFA2" s="403"/>
      <c r="IFB2" s="403"/>
      <c r="IFC2" s="403"/>
      <c r="IFD2" s="403"/>
      <c r="IFE2" s="403"/>
      <c r="IFF2" s="403"/>
      <c r="IFG2" s="403"/>
      <c r="IFH2" s="403"/>
      <c r="IFI2" s="403"/>
      <c r="IFJ2" s="403"/>
      <c r="IFK2" s="403"/>
      <c r="IFL2" s="403"/>
      <c r="IFM2" s="403"/>
      <c r="IFN2" s="403"/>
      <c r="IFO2" s="403"/>
      <c r="IFP2" s="403"/>
      <c r="IFQ2" s="403"/>
      <c r="IFR2" s="403"/>
      <c r="IFS2" s="403"/>
      <c r="IFT2" s="403"/>
      <c r="IFU2" s="403"/>
      <c r="IFV2" s="403"/>
      <c r="IFW2" s="403"/>
      <c r="IFX2" s="403"/>
      <c r="IFY2" s="403"/>
      <c r="IFZ2" s="403"/>
      <c r="IGA2" s="403"/>
      <c r="IGB2" s="403"/>
      <c r="IGC2" s="403"/>
      <c r="IGD2" s="403"/>
      <c r="IGE2" s="403"/>
      <c r="IGF2" s="403"/>
      <c r="IGG2" s="403"/>
      <c r="IGH2" s="403"/>
      <c r="IGI2" s="403"/>
      <c r="IGJ2" s="403"/>
      <c r="IGK2" s="403"/>
      <c r="IGL2" s="403"/>
      <c r="IGM2" s="403"/>
      <c r="IGN2" s="403"/>
      <c r="IGO2" s="403"/>
      <c r="IGP2" s="403"/>
      <c r="IGQ2" s="403"/>
      <c r="IGR2" s="403"/>
      <c r="IGS2" s="403"/>
      <c r="IGT2" s="403"/>
      <c r="IGU2" s="403"/>
      <c r="IGV2" s="403"/>
      <c r="IGW2" s="403"/>
      <c r="IGX2" s="403"/>
      <c r="IGY2" s="403"/>
      <c r="IGZ2" s="403"/>
      <c r="IHA2" s="403"/>
      <c r="IHB2" s="403"/>
      <c r="IHC2" s="403"/>
      <c r="IHD2" s="403"/>
      <c r="IHE2" s="403"/>
      <c r="IHF2" s="403"/>
      <c r="IHG2" s="403"/>
      <c r="IHH2" s="403"/>
      <c r="IHI2" s="403"/>
      <c r="IHJ2" s="403"/>
      <c r="IHK2" s="403"/>
      <c r="IHL2" s="403"/>
      <c r="IHM2" s="403"/>
      <c r="IHN2" s="403"/>
      <c r="IHO2" s="403"/>
      <c r="IHP2" s="403"/>
      <c r="IHQ2" s="403"/>
      <c r="IHR2" s="403"/>
      <c r="IHS2" s="403"/>
      <c r="IHT2" s="403"/>
      <c r="IHU2" s="403"/>
      <c r="IHV2" s="403"/>
      <c r="IHW2" s="403"/>
      <c r="IHX2" s="403"/>
      <c r="IHY2" s="403"/>
      <c r="IHZ2" s="403"/>
      <c r="IIA2" s="403"/>
      <c r="IIB2" s="403"/>
      <c r="IIC2" s="403"/>
      <c r="IID2" s="403"/>
      <c r="IIE2" s="403"/>
      <c r="IIF2" s="403"/>
      <c r="IIG2" s="403"/>
      <c r="IIH2" s="403"/>
      <c r="III2" s="403"/>
      <c r="IIJ2" s="403"/>
      <c r="IIK2" s="403"/>
      <c r="IIL2" s="403"/>
      <c r="IIM2" s="403"/>
      <c r="IIN2" s="403"/>
      <c r="IIO2" s="403"/>
      <c r="IIP2" s="403"/>
      <c r="IIQ2" s="403"/>
      <c r="IIR2" s="403"/>
      <c r="IIS2" s="403"/>
      <c r="IIT2" s="403"/>
      <c r="IIU2" s="403"/>
      <c r="IIV2" s="403"/>
      <c r="IIW2" s="403"/>
      <c r="IIX2" s="403"/>
      <c r="IIY2" s="403"/>
      <c r="IIZ2" s="403"/>
      <c r="IJA2" s="403"/>
      <c r="IJB2" s="403"/>
      <c r="IJC2" s="403"/>
      <c r="IJD2" s="403"/>
      <c r="IJE2" s="403"/>
      <c r="IJF2" s="403"/>
      <c r="IJG2" s="403"/>
      <c r="IJH2" s="403"/>
      <c r="IJI2" s="403"/>
      <c r="IJJ2" s="403"/>
      <c r="IJK2" s="403"/>
      <c r="IJL2" s="403"/>
      <c r="IJM2" s="403"/>
      <c r="IJN2" s="403"/>
      <c r="IJO2" s="403"/>
      <c r="IJP2" s="403"/>
      <c r="IJQ2" s="403"/>
      <c r="IJR2" s="403"/>
      <c r="IJS2" s="403"/>
      <c r="IJT2" s="403"/>
      <c r="IJU2" s="403"/>
      <c r="IJV2" s="403"/>
      <c r="IJW2" s="403"/>
      <c r="IJX2" s="403"/>
      <c r="IJY2" s="403"/>
      <c r="IJZ2" s="403"/>
      <c r="IKA2" s="403"/>
      <c r="IKB2" s="403"/>
      <c r="IKC2" s="403"/>
      <c r="IKD2" s="403"/>
      <c r="IKE2" s="403"/>
      <c r="IKF2" s="403"/>
      <c r="IKG2" s="403"/>
      <c r="IKH2" s="403"/>
      <c r="IKI2" s="403"/>
      <c r="IKJ2" s="403"/>
      <c r="IKK2" s="403"/>
      <c r="IKL2" s="403"/>
      <c r="IKM2" s="403"/>
      <c r="IKN2" s="403"/>
      <c r="IKO2" s="403"/>
      <c r="IKP2" s="403"/>
      <c r="IKQ2" s="403"/>
      <c r="IKR2" s="403"/>
      <c r="IKS2" s="403"/>
      <c r="IKT2" s="403"/>
      <c r="IKU2" s="403"/>
      <c r="IKV2" s="403"/>
      <c r="IKW2" s="403"/>
      <c r="IKX2" s="403"/>
      <c r="IKY2" s="403"/>
      <c r="IKZ2" s="403"/>
      <c r="ILA2" s="403"/>
      <c r="ILB2" s="403"/>
      <c r="ILC2" s="403"/>
      <c r="ILD2" s="403"/>
      <c r="ILE2" s="403"/>
      <c r="ILF2" s="403"/>
      <c r="ILG2" s="403"/>
      <c r="ILH2" s="403"/>
      <c r="ILI2" s="403"/>
      <c r="ILJ2" s="403"/>
      <c r="ILK2" s="403"/>
      <c r="ILL2" s="403"/>
      <c r="ILM2" s="403"/>
      <c r="ILN2" s="403"/>
      <c r="ILO2" s="403"/>
      <c r="ILP2" s="403"/>
      <c r="ILQ2" s="403"/>
      <c r="ILR2" s="403"/>
      <c r="ILS2" s="403"/>
      <c r="ILT2" s="403"/>
      <c r="ILU2" s="403"/>
      <c r="ILV2" s="403"/>
      <c r="ILW2" s="403"/>
      <c r="ILX2" s="403"/>
      <c r="ILY2" s="403"/>
      <c r="ILZ2" s="403"/>
      <c r="IMA2" s="403"/>
      <c r="IMB2" s="403"/>
      <c r="IMC2" s="403"/>
      <c r="IMD2" s="403"/>
      <c r="IME2" s="403"/>
      <c r="IMF2" s="403"/>
      <c r="IMG2" s="403"/>
      <c r="IMH2" s="403"/>
      <c r="IMI2" s="403"/>
      <c r="IMJ2" s="403"/>
      <c r="IMK2" s="403"/>
      <c r="IML2" s="403"/>
      <c r="IMM2" s="403"/>
      <c r="IMN2" s="403"/>
      <c r="IMO2" s="403"/>
      <c r="IMP2" s="403"/>
      <c r="IMQ2" s="403"/>
      <c r="IMR2" s="403"/>
      <c r="IMS2" s="403"/>
      <c r="IMT2" s="403"/>
      <c r="IMU2" s="403"/>
      <c r="IMV2" s="403"/>
      <c r="IMW2" s="403"/>
      <c r="IMX2" s="403"/>
      <c r="IMY2" s="403"/>
      <c r="IMZ2" s="403"/>
      <c r="INA2" s="403"/>
      <c r="INB2" s="403"/>
      <c r="INC2" s="403"/>
      <c r="IND2" s="403"/>
      <c r="INE2" s="403"/>
      <c r="INF2" s="403"/>
      <c r="ING2" s="403"/>
      <c r="INH2" s="403"/>
      <c r="INI2" s="403"/>
      <c r="INJ2" s="403"/>
      <c r="INK2" s="403"/>
      <c r="INL2" s="403"/>
      <c r="INM2" s="403"/>
      <c r="INN2" s="403"/>
      <c r="INO2" s="403"/>
      <c r="INP2" s="403"/>
      <c r="INQ2" s="403"/>
      <c r="INR2" s="403"/>
      <c r="INS2" s="403"/>
      <c r="INT2" s="403"/>
      <c r="INU2" s="403"/>
      <c r="INV2" s="403"/>
      <c r="INW2" s="403"/>
      <c r="INX2" s="403"/>
      <c r="INY2" s="403"/>
      <c r="INZ2" s="403"/>
      <c r="IOA2" s="403"/>
      <c r="IOB2" s="403"/>
      <c r="IOC2" s="403"/>
      <c r="IOD2" s="403"/>
      <c r="IOE2" s="403"/>
      <c r="IOF2" s="403"/>
      <c r="IOG2" s="403"/>
      <c r="IOH2" s="403"/>
      <c r="IOI2" s="403"/>
      <c r="IOJ2" s="403"/>
      <c r="IOK2" s="403"/>
      <c r="IOL2" s="403"/>
      <c r="IOM2" s="403"/>
      <c r="ION2" s="403"/>
      <c r="IOO2" s="403"/>
      <c r="IOP2" s="403"/>
      <c r="IOQ2" s="403"/>
      <c r="IOR2" s="403"/>
      <c r="IOS2" s="403"/>
      <c r="IOT2" s="403"/>
      <c r="IOU2" s="403"/>
      <c r="IOV2" s="403"/>
      <c r="IOW2" s="403"/>
      <c r="IOX2" s="403"/>
      <c r="IOY2" s="403"/>
      <c r="IOZ2" s="403"/>
      <c r="IPA2" s="403"/>
      <c r="IPB2" s="403"/>
      <c r="IPC2" s="403"/>
      <c r="IPD2" s="403"/>
      <c r="IPE2" s="403"/>
      <c r="IPF2" s="403"/>
      <c r="IPG2" s="403"/>
      <c r="IPH2" s="403"/>
      <c r="IPI2" s="403"/>
      <c r="IPJ2" s="403"/>
      <c r="IPK2" s="403"/>
      <c r="IPL2" s="403"/>
      <c r="IPM2" s="403"/>
      <c r="IPN2" s="403"/>
      <c r="IPO2" s="403"/>
      <c r="IPP2" s="403"/>
      <c r="IPQ2" s="403"/>
      <c r="IPR2" s="403"/>
      <c r="IPS2" s="403"/>
      <c r="IPT2" s="403"/>
      <c r="IPU2" s="403"/>
      <c r="IPV2" s="403"/>
      <c r="IPW2" s="403"/>
      <c r="IPX2" s="403"/>
      <c r="IPY2" s="403"/>
      <c r="IPZ2" s="403"/>
      <c r="IQA2" s="403"/>
      <c r="IQB2" s="403"/>
      <c r="IQC2" s="403"/>
      <c r="IQD2" s="403"/>
      <c r="IQE2" s="403"/>
      <c r="IQF2" s="403"/>
      <c r="IQG2" s="403"/>
      <c r="IQH2" s="403"/>
      <c r="IQI2" s="403"/>
      <c r="IQJ2" s="403"/>
      <c r="IQK2" s="403"/>
      <c r="IQL2" s="403"/>
      <c r="IQM2" s="403"/>
      <c r="IQN2" s="403"/>
      <c r="IQO2" s="403"/>
      <c r="IQP2" s="403"/>
      <c r="IQQ2" s="403"/>
      <c r="IQR2" s="403"/>
      <c r="IQS2" s="403"/>
      <c r="IQT2" s="403"/>
      <c r="IQU2" s="403"/>
      <c r="IQV2" s="403"/>
      <c r="IQW2" s="403"/>
      <c r="IQX2" s="403"/>
      <c r="IQY2" s="403"/>
      <c r="IQZ2" s="403"/>
      <c r="IRA2" s="403"/>
      <c r="IRB2" s="403"/>
      <c r="IRC2" s="403"/>
      <c r="IRD2" s="403"/>
      <c r="IRE2" s="403"/>
      <c r="IRF2" s="403"/>
      <c r="IRG2" s="403"/>
      <c r="IRH2" s="403"/>
      <c r="IRI2" s="403"/>
      <c r="IRJ2" s="403"/>
      <c r="IRK2" s="403"/>
      <c r="IRL2" s="403"/>
      <c r="IRM2" s="403"/>
      <c r="IRN2" s="403"/>
      <c r="IRO2" s="403"/>
      <c r="IRP2" s="403"/>
      <c r="IRQ2" s="403"/>
      <c r="IRR2" s="403"/>
      <c r="IRS2" s="403"/>
      <c r="IRT2" s="403"/>
      <c r="IRU2" s="403"/>
      <c r="IRV2" s="403"/>
      <c r="IRW2" s="403"/>
      <c r="IRX2" s="403"/>
      <c r="IRY2" s="403"/>
      <c r="IRZ2" s="403"/>
      <c r="ISA2" s="403"/>
      <c r="ISB2" s="403"/>
      <c r="ISC2" s="403"/>
      <c r="ISD2" s="403"/>
      <c r="ISE2" s="403"/>
      <c r="ISF2" s="403"/>
      <c r="ISG2" s="403"/>
      <c r="ISH2" s="403"/>
      <c r="ISI2" s="403"/>
      <c r="ISJ2" s="403"/>
      <c r="ISK2" s="403"/>
      <c r="ISL2" s="403"/>
      <c r="ISM2" s="403"/>
      <c r="ISN2" s="403"/>
      <c r="ISO2" s="403"/>
      <c r="ISP2" s="403"/>
      <c r="ISQ2" s="403"/>
      <c r="ISR2" s="403"/>
      <c r="ISS2" s="403"/>
      <c r="IST2" s="403"/>
      <c r="ISU2" s="403"/>
      <c r="ISV2" s="403"/>
      <c r="ISW2" s="403"/>
      <c r="ISX2" s="403"/>
      <c r="ISY2" s="403"/>
      <c r="ISZ2" s="403"/>
      <c r="ITA2" s="403"/>
      <c r="ITB2" s="403"/>
      <c r="ITC2" s="403"/>
      <c r="ITD2" s="403"/>
      <c r="ITE2" s="403"/>
      <c r="ITF2" s="403"/>
      <c r="ITG2" s="403"/>
      <c r="ITH2" s="403"/>
      <c r="ITI2" s="403"/>
      <c r="ITJ2" s="403"/>
      <c r="ITK2" s="403"/>
      <c r="ITL2" s="403"/>
      <c r="ITM2" s="403"/>
      <c r="ITN2" s="403"/>
      <c r="ITO2" s="403"/>
      <c r="ITP2" s="403"/>
      <c r="ITQ2" s="403"/>
      <c r="ITR2" s="403"/>
      <c r="ITS2" s="403"/>
      <c r="ITT2" s="403"/>
      <c r="ITU2" s="403"/>
      <c r="ITV2" s="403"/>
      <c r="ITW2" s="403"/>
      <c r="ITX2" s="403"/>
      <c r="ITY2" s="403"/>
      <c r="ITZ2" s="403"/>
      <c r="IUA2" s="403"/>
      <c r="IUB2" s="403"/>
      <c r="IUC2" s="403"/>
      <c r="IUD2" s="403"/>
      <c r="IUE2" s="403"/>
      <c r="IUF2" s="403"/>
      <c r="IUG2" s="403"/>
      <c r="IUH2" s="403"/>
      <c r="IUI2" s="403"/>
      <c r="IUJ2" s="403"/>
      <c r="IUK2" s="403"/>
      <c r="IUL2" s="403"/>
      <c r="IUM2" s="403"/>
      <c r="IUN2" s="403"/>
      <c r="IUO2" s="403"/>
      <c r="IUP2" s="403"/>
      <c r="IUQ2" s="403"/>
      <c r="IUR2" s="403"/>
      <c r="IUS2" s="403"/>
      <c r="IUT2" s="403"/>
      <c r="IUU2" s="403"/>
      <c r="IUV2" s="403"/>
      <c r="IUW2" s="403"/>
      <c r="IUX2" s="403"/>
      <c r="IUY2" s="403"/>
      <c r="IUZ2" s="403"/>
      <c r="IVA2" s="403"/>
      <c r="IVB2" s="403"/>
      <c r="IVC2" s="403"/>
      <c r="IVD2" s="403"/>
      <c r="IVE2" s="403"/>
      <c r="IVF2" s="403"/>
      <c r="IVG2" s="403"/>
      <c r="IVH2" s="403"/>
      <c r="IVI2" s="403"/>
      <c r="IVJ2" s="403"/>
      <c r="IVK2" s="403"/>
      <c r="IVL2" s="403"/>
      <c r="IVM2" s="403"/>
      <c r="IVN2" s="403"/>
      <c r="IVO2" s="403"/>
      <c r="IVP2" s="403"/>
      <c r="IVQ2" s="403"/>
      <c r="IVR2" s="403"/>
      <c r="IVS2" s="403"/>
      <c r="IVT2" s="403"/>
      <c r="IVU2" s="403"/>
      <c r="IVV2" s="403"/>
      <c r="IVW2" s="403"/>
      <c r="IVX2" s="403"/>
      <c r="IVY2" s="403"/>
      <c r="IVZ2" s="403"/>
      <c r="IWA2" s="403"/>
      <c r="IWB2" s="403"/>
      <c r="IWC2" s="403"/>
      <c r="IWD2" s="403"/>
      <c r="IWE2" s="403"/>
      <c r="IWF2" s="403"/>
      <c r="IWG2" s="403"/>
      <c r="IWH2" s="403"/>
      <c r="IWI2" s="403"/>
      <c r="IWJ2" s="403"/>
      <c r="IWK2" s="403"/>
      <c r="IWL2" s="403"/>
      <c r="IWM2" s="403"/>
      <c r="IWN2" s="403"/>
      <c r="IWO2" s="403"/>
      <c r="IWP2" s="403"/>
      <c r="IWQ2" s="403"/>
      <c r="IWR2" s="403"/>
      <c r="IWS2" s="403"/>
      <c r="IWT2" s="403"/>
      <c r="IWU2" s="403"/>
      <c r="IWV2" s="403"/>
      <c r="IWW2" s="403"/>
      <c r="IWX2" s="403"/>
      <c r="IWY2" s="403"/>
      <c r="IWZ2" s="403"/>
      <c r="IXA2" s="403"/>
      <c r="IXB2" s="403"/>
      <c r="IXC2" s="403"/>
      <c r="IXD2" s="403"/>
      <c r="IXE2" s="403"/>
      <c r="IXF2" s="403"/>
      <c r="IXG2" s="403"/>
      <c r="IXH2" s="403"/>
      <c r="IXI2" s="403"/>
      <c r="IXJ2" s="403"/>
      <c r="IXK2" s="403"/>
      <c r="IXL2" s="403"/>
      <c r="IXM2" s="403"/>
      <c r="IXN2" s="403"/>
      <c r="IXO2" s="403"/>
      <c r="IXP2" s="403"/>
      <c r="IXQ2" s="403"/>
      <c r="IXR2" s="403"/>
      <c r="IXS2" s="403"/>
      <c r="IXT2" s="403"/>
      <c r="IXU2" s="403"/>
      <c r="IXV2" s="403"/>
      <c r="IXW2" s="403"/>
      <c r="IXX2" s="403"/>
      <c r="IXY2" s="403"/>
      <c r="IXZ2" s="403"/>
      <c r="IYA2" s="403"/>
      <c r="IYB2" s="403"/>
      <c r="IYC2" s="403"/>
      <c r="IYD2" s="403"/>
      <c r="IYE2" s="403"/>
      <c r="IYF2" s="403"/>
      <c r="IYG2" s="403"/>
      <c r="IYH2" s="403"/>
      <c r="IYI2" s="403"/>
      <c r="IYJ2" s="403"/>
      <c r="IYK2" s="403"/>
      <c r="IYL2" s="403"/>
      <c r="IYM2" s="403"/>
      <c r="IYN2" s="403"/>
      <c r="IYO2" s="403"/>
      <c r="IYP2" s="403"/>
      <c r="IYQ2" s="403"/>
      <c r="IYR2" s="403"/>
      <c r="IYS2" s="403"/>
      <c r="IYT2" s="403"/>
      <c r="IYU2" s="403"/>
      <c r="IYV2" s="403"/>
      <c r="IYW2" s="403"/>
      <c r="IYX2" s="403"/>
      <c r="IYY2" s="403"/>
      <c r="IYZ2" s="403"/>
      <c r="IZA2" s="403"/>
      <c r="IZB2" s="403"/>
      <c r="IZC2" s="403"/>
      <c r="IZD2" s="403"/>
      <c r="IZE2" s="403"/>
      <c r="IZF2" s="403"/>
      <c r="IZG2" s="403"/>
      <c r="IZH2" s="403"/>
      <c r="IZI2" s="403"/>
      <c r="IZJ2" s="403"/>
      <c r="IZK2" s="403"/>
      <c r="IZL2" s="403"/>
      <c r="IZM2" s="403"/>
      <c r="IZN2" s="403"/>
      <c r="IZO2" s="403"/>
      <c r="IZP2" s="403"/>
      <c r="IZQ2" s="403"/>
      <c r="IZR2" s="403"/>
      <c r="IZS2" s="403"/>
      <c r="IZT2" s="403"/>
      <c r="IZU2" s="403"/>
      <c r="IZV2" s="403"/>
      <c r="IZW2" s="403"/>
      <c r="IZX2" s="403"/>
      <c r="IZY2" s="403"/>
      <c r="IZZ2" s="403"/>
      <c r="JAA2" s="403"/>
      <c r="JAB2" s="403"/>
      <c r="JAC2" s="403"/>
      <c r="JAD2" s="403"/>
      <c r="JAE2" s="403"/>
      <c r="JAF2" s="403"/>
      <c r="JAG2" s="403"/>
      <c r="JAH2" s="403"/>
      <c r="JAI2" s="403"/>
      <c r="JAJ2" s="403"/>
      <c r="JAK2" s="403"/>
      <c r="JAL2" s="403"/>
      <c r="JAM2" s="403"/>
      <c r="JAN2" s="403"/>
      <c r="JAO2" s="403"/>
      <c r="JAP2" s="403"/>
      <c r="JAQ2" s="403"/>
      <c r="JAR2" s="403"/>
      <c r="JAS2" s="403"/>
      <c r="JAT2" s="403"/>
      <c r="JAU2" s="403"/>
      <c r="JAV2" s="403"/>
      <c r="JAW2" s="403"/>
      <c r="JAX2" s="403"/>
      <c r="JAY2" s="403"/>
      <c r="JAZ2" s="403"/>
      <c r="JBA2" s="403"/>
      <c r="JBB2" s="403"/>
      <c r="JBC2" s="403"/>
      <c r="JBD2" s="403"/>
      <c r="JBE2" s="403"/>
      <c r="JBF2" s="403"/>
      <c r="JBG2" s="403"/>
      <c r="JBH2" s="403"/>
      <c r="JBI2" s="403"/>
      <c r="JBJ2" s="403"/>
      <c r="JBK2" s="403"/>
      <c r="JBL2" s="403"/>
      <c r="JBM2" s="403"/>
      <c r="JBN2" s="403"/>
      <c r="JBO2" s="403"/>
      <c r="JBP2" s="403"/>
      <c r="JBQ2" s="403"/>
      <c r="JBR2" s="403"/>
      <c r="JBS2" s="403"/>
      <c r="JBT2" s="403"/>
      <c r="JBU2" s="403"/>
      <c r="JBV2" s="403"/>
      <c r="JBW2" s="403"/>
      <c r="JBX2" s="403"/>
      <c r="JBY2" s="403"/>
      <c r="JBZ2" s="403"/>
      <c r="JCA2" s="403"/>
      <c r="JCB2" s="403"/>
      <c r="JCC2" s="403"/>
      <c r="JCD2" s="403"/>
      <c r="JCE2" s="403"/>
      <c r="JCF2" s="403"/>
      <c r="JCG2" s="403"/>
      <c r="JCH2" s="403"/>
      <c r="JCI2" s="403"/>
      <c r="JCJ2" s="403"/>
      <c r="JCK2" s="403"/>
      <c r="JCL2" s="403"/>
      <c r="JCM2" s="403"/>
      <c r="JCN2" s="403"/>
      <c r="JCO2" s="403"/>
      <c r="JCP2" s="403"/>
      <c r="JCQ2" s="403"/>
      <c r="JCR2" s="403"/>
      <c r="JCS2" s="403"/>
      <c r="JCT2" s="403"/>
      <c r="JCU2" s="403"/>
      <c r="JCV2" s="403"/>
      <c r="JCW2" s="403"/>
      <c r="JCX2" s="403"/>
      <c r="JCY2" s="403"/>
      <c r="JCZ2" s="403"/>
      <c r="JDA2" s="403"/>
      <c r="JDB2" s="403"/>
      <c r="JDC2" s="403"/>
      <c r="JDD2" s="403"/>
      <c r="JDE2" s="403"/>
      <c r="JDF2" s="403"/>
      <c r="JDG2" s="403"/>
      <c r="JDH2" s="403"/>
      <c r="JDI2" s="403"/>
      <c r="JDJ2" s="403"/>
      <c r="JDK2" s="403"/>
      <c r="JDL2" s="403"/>
      <c r="JDM2" s="403"/>
      <c r="JDN2" s="403"/>
      <c r="JDO2" s="403"/>
      <c r="JDP2" s="403"/>
      <c r="JDQ2" s="403"/>
      <c r="JDR2" s="403"/>
      <c r="JDS2" s="403"/>
      <c r="JDT2" s="403"/>
      <c r="JDU2" s="403"/>
      <c r="JDV2" s="403"/>
      <c r="JDW2" s="403"/>
      <c r="JDX2" s="403"/>
      <c r="JDY2" s="403"/>
      <c r="JDZ2" s="403"/>
      <c r="JEA2" s="403"/>
      <c r="JEB2" s="403"/>
      <c r="JEC2" s="403"/>
      <c r="JED2" s="403"/>
      <c r="JEE2" s="403"/>
      <c r="JEF2" s="403"/>
      <c r="JEG2" s="403"/>
      <c r="JEH2" s="403"/>
      <c r="JEI2" s="403"/>
      <c r="JEJ2" s="403"/>
      <c r="JEK2" s="403"/>
      <c r="JEL2" s="403"/>
      <c r="JEM2" s="403"/>
      <c r="JEN2" s="403"/>
      <c r="JEO2" s="403"/>
      <c r="JEP2" s="403"/>
      <c r="JEQ2" s="403"/>
      <c r="JER2" s="403"/>
      <c r="JES2" s="403"/>
      <c r="JET2" s="403"/>
      <c r="JEU2" s="403"/>
      <c r="JEV2" s="403"/>
      <c r="JEW2" s="403"/>
      <c r="JEX2" s="403"/>
      <c r="JEY2" s="403"/>
      <c r="JEZ2" s="403"/>
      <c r="JFA2" s="403"/>
      <c r="JFB2" s="403"/>
      <c r="JFC2" s="403"/>
      <c r="JFD2" s="403"/>
      <c r="JFE2" s="403"/>
      <c r="JFF2" s="403"/>
      <c r="JFG2" s="403"/>
      <c r="JFH2" s="403"/>
      <c r="JFI2" s="403"/>
      <c r="JFJ2" s="403"/>
      <c r="JFK2" s="403"/>
      <c r="JFL2" s="403"/>
      <c r="JFM2" s="403"/>
      <c r="JFN2" s="403"/>
      <c r="JFO2" s="403"/>
      <c r="JFP2" s="403"/>
      <c r="JFQ2" s="403"/>
      <c r="JFR2" s="403"/>
      <c r="JFS2" s="403"/>
      <c r="JFT2" s="403"/>
      <c r="JFU2" s="403"/>
      <c r="JFV2" s="403"/>
      <c r="JFW2" s="403"/>
      <c r="JFX2" s="403"/>
      <c r="JFY2" s="403"/>
      <c r="JFZ2" s="403"/>
      <c r="JGA2" s="403"/>
      <c r="JGB2" s="403"/>
      <c r="JGC2" s="403"/>
      <c r="JGD2" s="403"/>
      <c r="JGE2" s="403"/>
      <c r="JGF2" s="403"/>
      <c r="JGG2" s="403"/>
      <c r="JGH2" s="403"/>
      <c r="JGI2" s="403"/>
      <c r="JGJ2" s="403"/>
      <c r="JGK2" s="403"/>
      <c r="JGL2" s="403"/>
      <c r="JGM2" s="403"/>
      <c r="JGN2" s="403"/>
      <c r="JGO2" s="403"/>
      <c r="JGP2" s="403"/>
      <c r="JGQ2" s="403"/>
      <c r="JGR2" s="403"/>
      <c r="JGS2" s="403"/>
      <c r="JGT2" s="403"/>
      <c r="JGU2" s="403"/>
      <c r="JGV2" s="403"/>
      <c r="JGW2" s="403"/>
      <c r="JGX2" s="403"/>
      <c r="JGY2" s="403"/>
      <c r="JGZ2" s="403"/>
      <c r="JHA2" s="403"/>
      <c r="JHB2" s="403"/>
      <c r="JHC2" s="403"/>
      <c r="JHD2" s="403"/>
      <c r="JHE2" s="403"/>
      <c r="JHF2" s="403"/>
      <c r="JHG2" s="403"/>
      <c r="JHH2" s="403"/>
      <c r="JHI2" s="403"/>
      <c r="JHJ2" s="403"/>
      <c r="JHK2" s="403"/>
      <c r="JHL2" s="403"/>
      <c r="JHM2" s="403"/>
      <c r="JHN2" s="403"/>
      <c r="JHO2" s="403"/>
      <c r="JHP2" s="403"/>
      <c r="JHQ2" s="403"/>
      <c r="JHR2" s="403"/>
      <c r="JHS2" s="403"/>
      <c r="JHT2" s="403"/>
      <c r="JHU2" s="403"/>
      <c r="JHV2" s="403"/>
      <c r="JHW2" s="403"/>
      <c r="JHX2" s="403"/>
      <c r="JHY2" s="403"/>
      <c r="JHZ2" s="403"/>
      <c r="JIA2" s="403"/>
      <c r="JIB2" s="403"/>
      <c r="JIC2" s="403"/>
      <c r="JID2" s="403"/>
      <c r="JIE2" s="403"/>
      <c r="JIF2" s="403"/>
      <c r="JIG2" s="403"/>
      <c r="JIH2" s="403"/>
      <c r="JII2" s="403"/>
      <c r="JIJ2" s="403"/>
      <c r="JIK2" s="403"/>
      <c r="JIL2" s="403"/>
      <c r="JIM2" s="403"/>
      <c r="JIN2" s="403"/>
      <c r="JIO2" s="403"/>
      <c r="JIP2" s="403"/>
      <c r="JIQ2" s="403"/>
      <c r="JIR2" s="403"/>
      <c r="JIS2" s="403"/>
      <c r="JIT2" s="403"/>
      <c r="JIU2" s="403"/>
      <c r="JIV2" s="403"/>
      <c r="JIW2" s="403"/>
      <c r="JIX2" s="403"/>
      <c r="JIY2" s="403"/>
      <c r="JIZ2" s="403"/>
      <c r="JJA2" s="403"/>
      <c r="JJB2" s="403"/>
      <c r="JJC2" s="403"/>
      <c r="JJD2" s="403"/>
      <c r="JJE2" s="403"/>
      <c r="JJF2" s="403"/>
      <c r="JJG2" s="403"/>
      <c r="JJH2" s="403"/>
      <c r="JJI2" s="403"/>
      <c r="JJJ2" s="403"/>
      <c r="JJK2" s="403"/>
      <c r="JJL2" s="403"/>
      <c r="JJM2" s="403"/>
      <c r="JJN2" s="403"/>
      <c r="JJO2" s="403"/>
      <c r="JJP2" s="403"/>
      <c r="JJQ2" s="403"/>
      <c r="JJR2" s="403"/>
      <c r="JJS2" s="403"/>
      <c r="JJT2" s="403"/>
      <c r="JJU2" s="403"/>
      <c r="JJV2" s="403"/>
      <c r="JJW2" s="403"/>
      <c r="JJX2" s="403"/>
      <c r="JJY2" s="403"/>
      <c r="JJZ2" s="403"/>
      <c r="JKA2" s="403"/>
      <c r="JKB2" s="403"/>
      <c r="JKC2" s="403"/>
      <c r="JKD2" s="403"/>
      <c r="JKE2" s="403"/>
      <c r="JKF2" s="403"/>
      <c r="JKG2" s="403"/>
      <c r="JKH2" s="403"/>
      <c r="JKI2" s="403"/>
      <c r="JKJ2" s="403"/>
      <c r="JKK2" s="403"/>
      <c r="JKL2" s="403"/>
      <c r="JKM2" s="403"/>
      <c r="JKN2" s="403"/>
      <c r="JKO2" s="403"/>
      <c r="JKP2" s="403"/>
      <c r="JKQ2" s="403"/>
      <c r="JKR2" s="403"/>
      <c r="JKS2" s="403"/>
      <c r="JKT2" s="403"/>
      <c r="JKU2" s="403"/>
      <c r="JKV2" s="403"/>
      <c r="JKW2" s="403"/>
      <c r="JKX2" s="403"/>
      <c r="JKY2" s="403"/>
      <c r="JKZ2" s="403"/>
      <c r="JLA2" s="403"/>
      <c r="JLB2" s="403"/>
      <c r="JLC2" s="403"/>
      <c r="JLD2" s="403"/>
      <c r="JLE2" s="403"/>
      <c r="JLF2" s="403"/>
      <c r="JLG2" s="403"/>
      <c r="JLH2" s="403"/>
      <c r="JLI2" s="403"/>
      <c r="JLJ2" s="403"/>
      <c r="JLK2" s="403"/>
      <c r="JLL2" s="403"/>
      <c r="JLM2" s="403"/>
      <c r="JLN2" s="403"/>
      <c r="JLO2" s="403"/>
      <c r="JLP2" s="403"/>
      <c r="JLQ2" s="403"/>
      <c r="JLR2" s="403"/>
      <c r="JLS2" s="403"/>
      <c r="JLT2" s="403"/>
      <c r="JLU2" s="403"/>
      <c r="JLV2" s="403"/>
      <c r="JLW2" s="403"/>
      <c r="JLX2" s="403"/>
      <c r="JLY2" s="403"/>
      <c r="JLZ2" s="403"/>
      <c r="JMA2" s="403"/>
      <c r="JMB2" s="403"/>
      <c r="JMC2" s="403"/>
      <c r="JMD2" s="403"/>
      <c r="JME2" s="403"/>
      <c r="JMF2" s="403"/>
      <c r="JMG2" s="403"/>
      <c r="JMH2" s="403"/>
      <c r="JMI2" s="403"/>
      <c r="JMJ2" s="403"/>
      <c r="JMK2" s="403"/>
      <c r="JML2" s="403"/>
      <c r="JMM2" s="403"/>
      <c r="JMN2" s="403"/>
      <c r="JMO2" s="403"/>
      <c r="JMP2" s="403"/>
      <c r="JMQ2" s="403"/>
      <c r="JMR2" s="403"/>
      <c r="JMS2" s="403"/>
      <c r="JMT2" s="403"/>
      <c r="JMU2" s="403"/>
      <c r="JMV2" s="403"/>
      <c r="JMW2" s="403"/>
      <c r="JMX2" s="403"/>
      <c r="JMY2" s="403"/>
      <c r="JMZ2" s="403"/>
      <c r="JNA2" s="403"/>
      <c r="JNB2" s="403"/>
      <c r="JNC2" s="403"/>
      <c r="JND2" s="403"/>
      <c r="JNE2" s="403"/>
      <c r="JNF2" s="403"/>
      <c r="JNG2" s="403"/>
      <c r="JNH2" s="403"/>
      <c r="JNI2" s="403"/>
      <c r="JNJ2" s="403"/>
      <c r="JNK2" s="403"/>
      <c r="JNL2" s="403"/>
      <c r="JNM2" s="403"/>
      <c r="JNN2" s="403"/>
      <c r="JNO2" s="403"/>
      <c r="JNP2" s="403"/>
      <c r="JNQ2" s="403"/>
      <c r="JNR2" s="403"/>
      <c r="JNS2" s="403"/>
      <c r="JNT2" s="403"/>
      <c r="JNU2" s="403"/>
      <c r="JNV2" s="403"/>
      <c r="JNW2" s="403"/>
      <c r="JNX2" s="403"/>
      <c r="JNY2" s="403"/>
      <c r="JNZ2" s="403"/>
      <c r="JOA2" s="403"/>
      <c r="JOB2" s="403"/>
      <c r="JOC2" s="403"/>
      <c r="JOD2" s="403"/>
      <c r="JOE2" s="403"/>
      <c r="JOF2" s="403"/>
      <c r="JOG2" s="403"/>
      <c r="JOH2" s="403"/>
      <c r="JOI2" s="403"/>
      <c r="JOJ2" s="403"/>
      <c r="JOK2" s="403"/>
      <c r="JOL2" s="403"/>
      <c r="JOM2" s="403"/>
      <c r="JON2" s="403"/>
      <c r="JOO2" s="403"/>
      <c r="JOP2" s="403"/>
      <c r="JOQ2" s="403"/>
      <c r="JOR2" s="403"/>
      <c r="JOS2" s="403"/>
      <c r="JOT2" s="403"/>
      <c r="JOU2" s="403"/>
      <c r="JOV2" s="403"/>
      <c r="JOW2" s="403"/>
      <c r="JOX2" s="403"/>
      <c r="JOY2" s="403"/>
      <c r="JOZ2" s="403"/>
      <c r="JPA2" s="403"/>
      <c r="JPB2" s="403"/>
      <c r="JPC2" s="403"/>
      <c r="JPD2" s="403"/>
      <c r="JPE2" s="403"/>
      <c r="JPF2" s="403"/>
      <c r="JPG2" s="403"/>
      <c r="JPH2" s="403"/>
      <c r="JPI2" s="403"/>
      <c r="JPJ2" s="403"/>
      <c r="JPK2" s="403"/>
      <c r="JPL2" s="403"/>
      <c r="JPM2" s="403"/>
      <c r="JPN2" s="403"/>
      <c r="JPO2" s="403"/>
      <c r="JPP2" s="403"/>
      <c r="JPQ2" s="403"/>
      <c r="JPR2" s="403"/>
      <c r="JPS2" s="403"/>
      <c r="JPT2" s="403"/>
      <c r="JPU2" s="403"/>
      <c r="JPV2" s="403"/>
      <c r="JPW2" s="403"/>
      <c r="JPX2" s="403"/>
      <c r="JPY2" s="403"/>
      <c r="JPZ2" s="403"/>
      <c r="JQA2" s="403"/>
      <c r="JQB2" s="403"/>
      <c r="JQC2" s="403"/>
      <c r="JQD2" s="403"/>
      <c r="JQE2" s="403"/>
      <c r="JQF2" s="403"/>
      <c r="JQG2" s="403"/>
      <c r="JQH2" s="403"/>
      <c r="JQI2" s="403"/>
      <c r="JQJ2" s="403"/>
      <c r="JQK2" s="403"/>
      <c r="JQL2" s="403"/>
      <c r="JQM2" s="403"/>
      <c r="JQN2" s="403"/>
      <c r="JQO2" s="403"/>
      <c r="JQP2" s="403"/>
      <c r="JQQ2" s="403"/>
      <c r="JQR2" s="403"/>
      <c r="JQS2" s="403"/>
      <c r="JQT2" s="403"/>
      <c r="JQU2" s="403"/>
      <c r="JQV2" s="403"/>
      <c r="JQW2" s="403"/>
      <c r="JQX2" s="403"/>
      <c r="JQY2" s="403"/>
      <c r="JQZ2" s="403"/>
      <c r="JRA2" s="403"/>
      <c r="JRB2" s="403"/>
      <c r="JRC2" s="403"/>
      <c r="JRD2" s="403"/>
      <c r="JRE2" s="403"/>
      <c r="JRF2" s="403"/>
      <c r="JRG2" s="403"/>
      <c r="JRH2" s="403"/>
      <c r="JRI2" s="403"/>
      <c r="JRJ2" s="403"/>
      <c r="JRK2" s="403"/>
      <c r="JRL2" s="403"/>
      <c r="JRM2" s="403"/>
      <c r="JRN2" s="403"/>
      <c r="JRO2" s="403"/>
      <c r="JRP2" s="403"/>
      <c r="JRQ2" s="403"/>
      <c r="JRR2" s="403"/>
      <c r="JRS2" s="403"/>
      <c r="JRT2" s="403"/>
      <c r="JRU2" s="403"/>
      <c r="JRV2" s="403"/>
      <c r="JRW2" s="403"/>
      <c r="JRX2" s="403"/>
      <c r="JRY2" s="403"/>
      <c r="JRZ2" s="403"/>
      <c r="JSA2" s="403"/>
      <c r="JSB2" s="403"/>
      <c r="JSC2" s="403"/>
      <c r="JSD2" s="403"/>
      <c r="JSE2" s="403"/>
      <c r="JSF2" s="403"/>
      <c r="JSG2" s="403"/>
      <c r="JSH2" s="403"/>
      <c r="JSI2" s="403"/>
      <c r="JSJ2" s="403"/>
      <c r="JSK2" s="403"/>
      <c r="JSL2" s="403"/>
      <c r="JSM2" s="403"/>
      <c r="JSN2" s="403"/>
      <c r="JSO2" s="403"/>
      <c r="JSP2" s="403"/>
      <c r="JSQ2" s="403"/>
      <c r="JSR2" s="403"/>
      <c r="JSS2" s="403"/>
      <c r="JST2" s="403"/>
      <c r="JSU2" s="403"/>
      <c r="JSV2" s="403"/>
      <c r="JSW2" s="403"/>
      <c r="JSX2" s="403"/>
      <c r="JSY2" s="403"/>
      <c r="JSZ2" s="403"/>
      <c r="JTA2" s="403"/>
      <c r="JTB2" s="403"/>
      <c r="JTC2" s="403"/>
      <c r="JTD2" s="403"/>
      <c r="JTE2" s="403"/>
      <c r="JTF2" s="403"/>
      <c r="JTG2" s="403"/>
      <c r="JTH2" s="403"/>
      <c r="JTI2" s="403"/>
      <c r="JTJ2" s="403"/>
      <c r="JTK2" s="403"/>
      <c r="JTL2" s="403"/>
      <c r="JTM2" s="403"/>
      <c r="JTN2" s="403"/>
      <c r="JTO2" s="403"/>
      <c r="JTP2" s="403"/>
      <c r="JTQ2" s="403"/>
      <c r="JTR2" s="403"/>
      <c r="JTS2" s="403"/>
      <c r="JTT2" s="403"/>
      <c r="JTU2" s="403"/>
      <c r="JTV2" s="403"/>
      <c r="JTW2" s="403"/>
      <c r="JTX2" s="403"/>
      <c r="JTY2" s="403"/>
      <c r="JTZ2" s="403"/>
      <c r="JUA2" s="403"/>
      <c r="JUB2" s="403"/>
      <c r="JUC2" s="403"/>
      <c r="JUD2" s="403"/>
      <c r="JUE2" s="403"/>
      <c r="JUF2" s="403"/>
      <c r="JUG2" s="403"/>
      <c r="JUH2" s="403"/>
      <c r="JUI2" s="403"/>
      <c r="JUJ2" s="403"/>
      <c r="JUK2" s="403"/>
      <c r="JUL2" s="403"/>
      <c r="JUM2" s="403"/>
      <c r="JUN2" s="403"/>
      <c r="JUO2" s="403"/>
      <c r="JUP2" s="403"/>
      <c r="JUQ2" s="403"/>
      <c r="JUR2" s="403"/>
      <c r="JUS2" s="403"/>
      <c r="JUT2" s="403"/>
      <c r="JUU2" s="403"/>
      <c r="JUV2" s="403"/>
      <c r="JUW2" s="403"/>
      <c r="JUX2" s="403"/>
      <c r="JUY2" s="403"/>
      <c r="JUZ2" s="403"/>
      <c r="JVA2" s="403"/>
      <c r="JVB2" s="403"/>
      <c r="JVC2" s="403"/>
      <c r="JVD2" s="403"/>
      <c r="JVE2" s="403"/>
      <c r="JVF2" s="403"/>
      <c r="JVG2" s="403"/>
      <c r="JVH2" s="403"/>
      <c r="JVI2" s="403"/>
      <c r="JVJ2" s="403"/>
      <c r="JVK2" s="403"/>
      <c r="JVL2" s="403"/>
      <c r="JVM2" s="403"/>
      <c r="JVN2" s="403"/>
      <c r="JVO2" s="403"/>
      <c r="JVP2" s="403"/>
      <c r="JVQ2" s="403"/>
      <c r="JVR2" s="403"/>
      <c r="JVS2" s="403"/>
      <c r="JVT2" s="403"/>
      <c r="JVU2" s="403"/>
      <c r="JVV2" s="403"/>
      <c r="JVW2" s="403"/>
      <c r="JVX2" s="403"/>
      <c r="JVY2" s="403"/>
      <c r="JVZ2" s="403"/>
      <c r="JWA2" s="403"/>
      <c r="JWB2" s="403"/>
      <c r="JWC2" s="403"/>
      <c r="JWD2" s="403"/>
      <c r="JWE2" s="403"/>
      <c r="JWF2" s="403"/>
      <c r="JWG2" s="403"/>
      <c r="JWH2" s="403"/>
      <c r="JWI2" s="403"/>
      <c r="JWJ2" s="403"/>
      <c r="JWK2" s="403"/>
      <c r="JWL2" s="403"/>
      <c r="JWM2" s="403"/>
      <c r="JWN2" s="403"/>
      <c r="JWO2" s="403"/>
      <c r="JWP2" s="403"/>
      <c r="JWQ2" s="403"/>
      <c r="JWR2" s="403"/>
      <c r="JWS2" s="403"/>
      <c r="JWT2" s="403"/>
      <c r="JWU2" s="403"/>
      <c r="JWV2" s="403"/>
      <c r="JWW2" s="403"/>
      <c r="JWX2" s="403"/>
      <c r="JWY2" s="403"/>
      <c r="JWZ2" s="403"/>
      <c r="JXA2" s="403"/>
      <c r="JXB2" s="403"/>
      <c r="JXC2" s="403"/>
      <c r="JXD2" s="403"/>
      <c r="JXE2" s="403"/>
      <c r="JXF2" s="403"/>
      <c r="JXG2" s="403"/>
      <c r="JXH2" s="403"/>
      <c r="JXI2" s="403"/>
      <c r="JXJ2" s="403"/>
      <c r="JXK2" s="403"/>
      <c r="JXL2" s="403"/>
      <c r="JXM2" s="403"/>
      <c r="JXN2" s="403"/>
      <c r="JXO2" s="403"/>
      <c r="JXP2" s="403"/>
      <c r="JXQ2" s="403"/>
      <c r="JXR2" s="403"/>
      <c r="JXS2" s="403"/>
      <c r="JXT2" s="403"/>
      <c r="JXU2" s="403"/>
      <c r="JXV2" s="403"/>
      <c r="JXW2" s="403"/>
      <c r="JXX2" s="403"/>
      <c r="JXY2" s="403"/>
      <c r="JXZ2" s="403"/>
      <c r="JYA2" s="403"/>
      <c r="JYB2" s="403"/>
      <c r="JYC2" s="403"/>
      <c r="JYD2" s="403"/>
      <c r="JYE2" s="403"/>
      <c r="JYF2" s="403"/>
      <c r="JYG2" s="403"/>
      <c r="JYH2" s="403"/>
      <c r="JYI2" s="403"/>
      <c r="JYJ2" s="403"/>
      <c r="JYK2" s="403"/>
      <c r="JYL2" s="403"/>
      <c r="JYM2" s="403"/>
      <c r="JYN2" s="403"/>
      <c r="JYO2" s="403"/>
      <c r="JYP2" s="403"/>
      <c r="JYQ2" s="403"/>
      <c r="JYR2" s="403"/>
      <c r="JYS2" s="403"/>
      <c r="JYT2" s="403"/>
      <c r="JYU2" s="403"/>
      <c r="JYV2" s="403"/>
      <c r="JYW2" s="403"/>
      <c r="JYX2" s="403"/>
      <c r="JYY2" s="403"/>
      <c r="JYZ2" s="403"/>
      <c r="JZA2" s="403"/>
      <c r="JZB2" s="403"/>
      <c r="JZC2" s="403"/>
      <c r="JZD2" s="403"/>
      <c r="JZE2" s="403"/>
      <c r="JZF2" s="403"/>
      <c r="JZG2" s="403"/>
      <c r="JZH2" s="403"/>
      <c r="JZI2" s="403"/>
      <c r="JZJ2" s="403"/>
      <c r="JZK2" s="403"/>
      <c r="JZL2" s="403"/>
      <c r="JZM2" s="403"/>
      <c r="JZN2" s="403"/>
      <c r="JZO2" s="403"/>
      <c r="JZP2" s="403"/>
      <c r="JZQ2" s="403"/>
      <c r="JZR2" s="403"/>
      <c r="JZS2" s="403"/>
      <c r="JZT2" s="403"/>
      <c r="JZU2" s="403"/>
      <c r="JZV2" s="403"/>
      <c r="JZW2" s="403"/>
      <c r="JZX2" s="403"/>
      <c r="JZY2" s="403"/>
      <c r="JZZ2" s="403"/>
      <c r="KAA2" s="403"/>
      <c r="KAB2" s="403"/>
      <c r="KAC2" s="403"/>
      <c r="KAD2" s="403"/>
      <c r="KAE2" s="403"/>
      <c r="KAF2" s="403"/>
      <c r="KAG2" s="403"/>
      <c r="KAH2" s="403"/>
      <c r="KAI2" s="403"/>
      <c r="KAJ2" s="403"/>
      <c r="KAK2" s="403"/>
      <c r="KAL2" s="403"/>
      <c r="KAM2" s="403"/>
      <c r="KAN2" s="403"/>
      <c r="KAO2" s="403"/>
      <c r="KAP2" s="403"/>
      <c r="KAQ2" s="403"/>
      <c r="KAR2" s="403"/>
      <c r="KAS2" s="403"/>
      <c r="KAT2" s="403"/>
      <c r="KAU2" s="403"/>
      <c r="KAV2" s="403"/>
      <c r="KAW2" s="403"/>
      <c r="KAX2" s="403"/>
      <c r="KAY2" s="403"/>
      <c r="KAZ2" s="403"/>
      <c r="KBA2" s="403"/>
      <c r="KBB2" s="403"/>
      <c r="KBC2" s="403"/>
      <c r="KBD2" s="403"/>
      <c r="KBE2" s="403"/>
      <c r="KBF2" s="403"/>
      <c r="KBG2" s="403"/>
      <c r="KBH2" s="403"/>
      <c r="KBI2" s="403"/>
      <c r="KBJ2" s="403"/>
      <c r="KBK2" s="403"/>
      <c r="KBL2" s="403"/>
      <c r="KBM2" s="403"/>
      <c r="KBN2" s="403"/>
      <c r="KBO2" s="403"/>
      <c r="KBP2" s="403"/>
      <c r="KBQ2" s="403"/>
      <c r="KBR2" s="403"/>
      <c r="KBS2" s="403"/>
      <c r="KBT2" s="403"/>
      <c r="KBU2" s="403"/>
      <c r="KBV2" s="403"/>
      <c r="KBW2" s="403"/>
      <c r="KBX2" s="403"/>
      <c r="KBY2" s="403"/>
      <c r="KBZ2" s="403"/>
      <c r="KCA2" s="403"/>
      <c r="KCB2" s="403"/>
      <c r="KCC2" s="403"/>
      <c r="KCD2" s="403"/>
      <c r="KCE2" s="403"/>
      <c r="KCF2" s="403"/>
      <c r="KCG2" s="403"/>
      <c r="KCH2" s="403"/>
      <c r="KCI2" s="403"/>
      <c r="KCJ2" s="403"/>
      <c r="KCK2" s="403"/>
      <c r="KCL2" s="403"/>
      <c r="KCM2" s="403"/>
      <c r="KCN2" s="403"/>
      <c r="KCO2" s="403"/>
      <c r="KCP2" s="403"/>
      <c r="KCQ2" s="403"/>
      <c r="KCR2" s="403"/>
      <c r="KCS2" s="403"/>
      <c r="KCT2" s="403"/>
      <c r="KCU2" s="403"/>
      <c r="KCV2" s="403"/>
      <c r="KCW2" s="403"/>
      <c r="KCX2" s="403"/>
      <c r="KCY2" s="403"/>
      <c r="KCZ2" s="403"/>
      <c r="KDA2" s="403"/>
      <c r="KDB2" s="403"/>
      <c r="KDC2" s="403"/>
      <c r="KDD2" s="403"/>
      <c r="KDE2" s="403"/>
      <c r="KDF2" s="403"/>
      <c r="KDG2" s="403"/>
      <c r="KDH2" s="403"/>
      <c r="KDI2" s="403"/>
      <c r="KDJ2" s="403"/>
      <c r="KDK2" s="403"/>
      <c r="KDL2" s="403"/>
      <c r="KDM2" s="403"/>
      <c r="KDN2" s="403"/>
      <c r="KDO2" s="403"/>
      <c r="KDP2" s="403"/>
      <c r="KDQ2" s="403"/>
      <c r="KDR2" s="403"/>
      <c r="KDS2" s="403"/>
      <c r="KDT2" s="403"/>
      <c r="KDU2" s="403"/>
      <c r="KDV2" s="403"/>
      <c r="KDW2" s="403"/>
      <c r="KDX2" s="403"/>
      <c r="KDY2" s="403"/>
      <c r="KDZ2" s="403"/>
      <c r="KEA2" s="403"/>
      <c r="KEB2" s="403"/>
      <c r="KEC2" s="403"/>
      <c r="KED2" s="403"/>
      <c r="KEE2" s="403"/>
      <c r="KEF2" s="403"/>
      <c r="KEG2" s="403"/>
      <c r="KEH2" s="403"/>
      <c r="KEI2" s="403"/>
      <c r="KEJ2" s="403"/>
      <c r="KEK2" s="403"/>
      <c r="KEL2" s="403"/>
      <c r="KEM2" s="403"/>
      <c r="KEN2" s="403"/>
      <c r="KEO2" s="403"/>
      <c r="KEP2" s="403"/>
      <c r="KEQ2" s="403"/>
      <c r="KER2" s="403"/>
      <c r="KES2" s="403"/>
      <c r="KET2" s="403"/>
      <c r="KEU2" s="403"/>
      <c r="KEV2" s="403"/>
      <c r="KEW2" s="403"/>
      <c r="KEX2" s="403"/>
      <c r="KEY2" s="403"/>
      <c r="KEZ2" s="403"/>
      <c r="KFA2" s="403"/>
      <c r="KFB2" s="403"/>
      <c r="KFC2" s="403"/>
      <c r="KFD2" s="403"/>
      <c r="KFE2" s="403"/>
      <c r="KFF2" s="403"/>
      <c r="KFG2" s="403"/>
      <c r="KFH2" s="403"/>
      <c r="KFI2" s="403"/>
      <c r="KFJ2" s="403"/>
      <c r="KFK2" s="403"/>
      <c r="KFL2" s="403"/>
      <c r="KFM2" s="403"/>
      <c r="KFN2" s="403"/>
      <c r="KFO2" s="403"/>
      <c r="KFP2" s="403"/>
      <c r="KFQ2" s="403"/>
      <c r="KFR2" s="403"/>
      <c r="KFS2" s="403"/>
      <c r="KFT2" s="403"/>
      <c r="KFU2" s="403"/>
      <c r="KFV2" s="403"/>
      <c r="KFW2" s="403"/>
      <c r="KFX2" s="403"/>
      <c r="KFY2" s="403"/>
      <c r="KFZ2" s="403"/>
      <c r="KGA2" s="403"/>
      <c r="KGB2" s="403"/>
      <c r="KGC2" s="403"/>
      <c r="KGD2" s="403"/>
      <c r="KGE2" s="403"/>
      <c r="KGF2" s="403"/>
      <c r="KGG2" s="403"/>
      <c r="KGH2" s="403"/>
      <c r="KGI2" s="403"/>
      <c r="KGJ2" s="403"/>
      <c r="KGK2" s="403"/>
      <c r="KGL2" s="403"/>
      <c r="KGM2" s="403"/>
      <c r="KGN2" s="403"/>
      <c r="KGO2" s="403"/>
      <c r="KGP2" s="403"/>
      <c r="KGQ2" s="403"/>
      <c r="KGR2" s="403"/>
      <c r="KGS2" s="403"/>
      <c r="KGT2" s="403"/>
      <c r="KGU2" s="403"/>
      <c r="KGV2" s="403"/>
      <c r="KGW2" s="403"/>
      <c r="KGX2" s="403"/>
      <c r="KGY2" s="403"/>
      <c r="KGZ2" s="403"/>
      <c r="KHA2" s="403"/>
      <c r="KHB2" s="403"/>
      <c r="KHC2" s="403"/>
      <c r="KHD2" s="403"/>
      <c r="KHE2" s="403"/>
      <c r="KHF2" s="403"/>
      <c r="KHG2" s="403"/>
      <c r="KHH2" s="403"/>
      <c r="KHI2" s="403"/>
      <c r="KHJ2" s="403"/>
      <c r="KHK2" s="403"/>
      <c r="KHL2" s="403"/>
      <c r="KHM2" s="403"/>
      <c r="KHN2" s="403"/>
      <c r="KHO2" s="403"/>
      <c r="KHP2" s="403"/>
      <c r="KHQ2" s="403"/>
      <c r="KHR2" s="403"/>
      <c r="KHS2" s="403"/>
      <c r="KHT2" s="403"/>
      <c r="KHU2" s="403"/>
      <c r="KHV2" s="403"/>
      <c r="KHW2" s="403"/>
      <c r="KHX2" s="403"/>
      <c r="KHY2" s="403"/>
      <c r="KHZ2" s="403"/>
      <c r="KIA2" s="403"/>
      <c r="KIB2" s="403"/>
      <c r="KIC2" s="403"/>
      <c r="KID2" s="403"/>
      <c r="KIE2" s="403"/>
      <c r="KIF2" s="403"/>
      <c r="KIG2" s="403"/>
      <c r="KIH2" s="403"/>
      <c r="KII2" s="403"/>
      <c r="KIJ2" s="403"/>
      <c r="KIK2" s="403"/>
      <c r="KIL2" s="403"/>
      <c r="KIM2" s="403"/>
      <c r="KIN2" s="403"/>
      <c r="KIO2" s="403"/>
      <c r="KIP2" s="403"/>
      <c r="KIQ2" s="403"/>
      <c r="KIR2" s="403"/>
      <c r="KIS2" s="403"/>
      <c r="KIT2" s="403"/>
      <c r="KIU2" s="403"/>
      <c r="KIV2" s="403"/>
      <c r="KIW2" s="403"/>
      <c r="KIX2" s="403"/>
      <c r="KIY2" s="403"/>
      <c r="KIZ2" s="403"/>
      <c r="KJA2" s="403"/>
      <c r="KJB2" s="403"/>
      <c r="KJC2" s="403"/>
      <c r="KJD2" s="403"/>
      <c r="KJE2" s="403"/>
      <c r="KJF2" s="403"/>
      <c r="KJG2" s="403"/>
      <c r="KJH2" s="403"/>
      <c r="KJI2" s="403"/>
      <c r="KJJ2" s="403"/>
      <c r="KJK2" s="403"/>
      <c r="KJL2" s="403"/>
      <c r="KJM2" s="403"/>
      <c r="KJN2" s="403"/>
      <c r="KJO2" s="403"/>
      <c r="KJP2" s="403"/>
      <c r="KJQ2" s="403"/>
      <c r="KJR2" s="403"/>
      <c r="KJS2" s="403"/>
      <c r="KJT2" s="403"/>
      <c r="KJU2" s="403"/>
      <c r="KJV2" s="403"/>
      <c r="KJW2" s="403"/>
      <c r="KJX2" s="403"/>
      <c r="KJY2" s="403"/>
      <c r="KJZ2" s="403"/>
      <c r="KKA2" s="403"/>
      <c r="KKB2" s="403"/>
      <c r="KKC2" s="403"/>
      <c r="KKD2" s="403"/>
      <c r="KKE2" s="403"/>
      <c r="KKF2" s="403"/>
      <c r="KKG2" s="403"/>
      <c r="KKH2" s="403"/>
      <c r="KKI2" s="403"/>
      <c r="KKJ2" s="403"/>
      <c r="KKK2" s="403"/>
      <c r="KKL2" s="403"/>
      <c r="KKM2" s="403"/>
      <c r="KKN2" s="403"/>
      <c r="KKO2" s="403"/>
      <c r="KKP2" s="403"/>
      <c r="KKQ2" s="403"/>
      <c r="KKR2" s="403"/>
      <c r="KKS2" s="403"/>
      <c r="KKT2" s="403"/>
      <c r="KKU2" s="403"/>
      <c r="KKV2" s="403"/>
      <c r="KKW2" s="403"/>
      <c r="KKX2" s="403"/>
      <c r="KKY2" s="403"/>
      <c r="KKZ2" s="403"/>
      <c r="KLA2" s="403"/>
      <c r="KLB2" s="403"/>
      <c r="KLC2" s="403"/>
      <c r="KLD2" s="403"/>
      <c r="KLE2" s="403"/>
      <c r="KLF2" s="403"/>
      <c r="KLG2" s="403"/>
      <c r="KLH2" s="403"/>
      <c r="KLI2" s="403"/>
      <c r="KLJ2" s="403"/>
      <c r="KLK2" s="403"/>
      <c r="KLL2" s="403"/>
      <c r="KLM2" s="403"/>
      <c r="KLN2" s="403"/>
      <c r="KLO2" s="403"/>
      <c r="KLP2" s="403"/>
      <c r="KLQ2" s="403"/>
      <c r="KLR2" s="403"/>
      <c r="KLS2" s="403"/>
      <c r="KLT2" s="403"/>
      <c r="KLU2" s="403"/>
      <c r="KLV2" s="403"/>
      <c r="KLW2" s="403"/>
      <c r="KLX2" s="403"/>
      <c r="KLY2" s="403"/>
      <c r="KLZ2" s="403"/>
      <c r="KMA2" s="403"/>
      <c r="KMB2" s="403"/>
      <c r="KMC2" s="403"/>
      <c r="KMD2" s="403"/>
      <c r="KME2" s="403"/>
      <c r="KMF2" s="403"/>
      <c r="KMG2" s="403"/>
      <c r="KMH2" s="403"/>
      <c r="KMI2" s="403"/>
      <c r="KMJ2" s="403"/>
      <c r="KMK2" s="403"/>
      <c r="KML2" s="403"/>
      <c r="KMM2" s="403"/>
      <c r="KMN2" s="403"/>
      <c r="KMO2" s="403"/>
      <c r="KMP2" s="403"/>
      <c r="KMQ2" s="403"/>
      <c r="KMR2" s="403"/>
      <c r="KMS2" s="403"/>
      <c r="KMT2" s="403"/>
      <c r="KMU2" s="403"/>
      <c r="KMV2" s="403"/>
      <c r="KMW2" s="403"/>
      <c r="KMX2" s="403"/>
      <c r="KMY2" s="403"/>
      <c r="KMZ2" s="403"/>
      <c r="KNA2" s="403"/>
      <c r="KNB2" s="403"/>
      <c r="KNC2" s="403"/>
      <c r="KND2" s="403"/>
      <c r="KNE2" s="403"/>
      <c r="KNF2" s="403"/>
      <c r="KNG2" s="403"/>
      <c r="KNH2" s="403"/>
      <c r="KNI2" s="403"/>
      <c r="KNJ2" s="403"/>
      <c r="KNK2" s="403"/>
      <c r="KNL2" s="403"/>
      <c r="KNM2" s="403"/>
      <c r="KNN2" s="403"/>
      <c r="KNO2" s="403"/>
      <c r="KNP2" s="403"/>
      <c r="KNQ2" s="403"/>
      <c r="KNR2" s="403"/>
      <c r="KNS2" s="403"/>
      <c r="KNT2" s="403"/>
      <c r="KNU2" s="403"/>
      <c r="KNV2" s="403"/>
      <c r="KNW2" s="403"/>
      <c r="KNX2" s="403"/>
      <c r="KNY2" s="403"/>
      <c r="KNZ2" s="403"/>
      <c r="KOA2" s="403"/>
      <c r="KOB2" s="403"/>
      <c r="KOC2" s="403"/>
      <c r="KOD2" s="403"/>
      <c r="KOE2" s="403"/>
      <c r="KOF2" s="403"/>
      <c r="KOG2" s="403"/>
      <c r="KOH2" s="403"/>
      <c r="KOI2" s="403"/>
      <c r="KOJ2" s="403"/>
      <c r="KOK2" s="403"/>
      <c r="KOL2" s="403"/>
      <c r="KOM2" s="403"/>
      <c r="KON2" s="403"/>
      <c r="KOO2" s="403"/>
      <c r="KOP2" s="403"/>
      <c r="KOQ2" s="403"/>
      <c r="KOR2" s="403"/>
      <c r="KOS2" s="403"/>
      <c r="KOT2" s="403"/>
      <c r="KOU2" s="403"/>
      <c r="KOV2" s="403"/>
      <c r="KOW2" s="403"/>
      <c r="KOX2" s="403"/>
      <c r="KOY2" s="403"/>
      <c r="KOZ2" s="403"/>
      <c r="KPA2" s="403"/>
      <c r="KPB2" s="403"/>
      <c r="KPC2" s="403"/>
      <c r="KPD2" s="403"/>
      <c r="KPE2" s="403"/>
      <c r="KPF2" s="403"/>
      <c r="KPG2" s="403"/>
      <c r="KPH2" s="403"/>
      <c r="KPI2" s="403"/>
      <c r="KPJ2" s="403"/>
      <c r="KPK2" s="403"/>
      <c r="KPL2" s="403"/>
      <c r="KPM2" s="403"/>
      <c r="KPN2" s="403"/>
      <c r="KPO2" s="403"/>
      <c r="KPP2" s="403"/>
      <c r="KPQ2" s="403"/>
      <c r="KPR2" s="403"/>
      <c r="KPS2" s="403"/>
      <c r="KPT2" s="403"/>
      <c r="KPU2" s="403"/>
      <c r="KPV2" s="403"/>
      <c r="KPW2" s="403"/>
      <c r="KPX2" s="403"/>
      <c r="KPY2" s="403"/>
      <c r="KPZ2" s="403"/>
      <c r="KQA2" s="403"/>
      <c r="KQB2" s="403"/>
      <c r="KQC2" s="403"/>
      <c r="KQD2" s="403"/>
      <c r="KQE2" s="403"/>
      <c r="KQF2" s="403"/>
      <c r="KQG2" s="403"/>
      <c r="KQH2" s="403"/>
      <c r="KQI2" s="403"/>
      <c r="KQJ2" s="403"/>
      <c r="KQK2" s="403"/>
      <c r="KQL2" s="403"/>
      <c r="KQM2" s="403"/>
      <c r="KQN2" s="403"/>
      <c r="KQO2" s="403"/>
      <c r="KQP2" s="403"/>
      <c r="KQQ2" s="403"/>
      <c r="KQR2" s="403"/>
      <c r="KQS2" s="403"/>
      <c r="KQT2" s="403"/>
      <c r="KQU2" s="403"/>
      <c r="KQV2" s="403"/>
      <c r="KQW2" s="403"/>
      <c r="KQX2" s="403"/>
      <c r="KQY2" s="403"/>
      <c r="KQZ2" s="403"/>
      <c r="KRA2" s="403"/>
      <c r="KRB2" s="403"/>
      <c r="KRC2" s="403"/>
      <c r="KRD2" s="403"/>
      <c r="KRE2" s="403"/>
      <c r="KRF2" s="403"/>
      <c r="KRG2" s="403"/>
      <c r="KRH2" s="403"/>
      <c r="KRI2" s="403"/>
      <c r="KRJ2" s="403"/>
      <c r="KRK2" s="403"/>
      <c r="KRL2" s="403"/>
      <c r="KRM2" s="403"/>
      <c r="KRN2" s="403"/>
      <c r="KRO2" s="403"/>
      <c r="KRP2" s="403"/>
      <c r="KRQ2" s="403"/>
      <c r="KRR2" s="403"/>
      <c r="KRS2" s="403"/>
      <c r="KRT2" s="403"/>
      <c r="KRU2" s="403"/>
      <c r="KRV2" s="403"/>
      <c r="KRW2" s="403"/>
      <c r="KRX2" s="403"/>
      <c r="KRY2" s="403"/>
      <c r="KRZ2" s="403"/>
      <c r="KSA2" s="403"/>
      <c r="KSB2" s="403"/>
      <c r="KSC2" s="403"/>
      <c r="KSD2" s="403"/>
      <c r="KSE2" s="403"/>
      <c r="KSF2" s="403"/>
      <c r="KSG2" s="403"/>
      <c r="KSH2" s="403"/>
      <c r="KSI2" s="403"/>
      <c r="KSJ2" s="403"/>
      <c r="KSK2" s="403"/>
      <c r="KSL2" s="403"/>
      <c r="KSM2" s="403"/>
      <c r="KSN2" s="403"/>
      <c r="KSO2" s="403"/>
      <c r="KSP2" s="403"/>
      <c r="KSQ2" s="403"/>
      <c r="KSR2" s="403"/>
      <c r="KSS2" s="403"/>
      <c r="KST2" s="403"/>
      <c r="KSU2" s="403"/>
      <c r="KSV2" s="403"/>
      <c r="KSW2" s="403"/>
      <c r="KSX2" s="403"/>
      <c r="KSY2" s="403"/>
      <c r="KSZ2" s="403"/>
      <c r="KTA2" s="403"/>
      <c r="KTB2" s="403"/>
      <c r="KTC2" s="403"/>
      <c r="KTD2" s="403"/>
      <c r="KTE2" s="403"/>
      <c r="KTF2" s="403"/>
      <c r="KTG2" s="403"/>
      <c r="KTH2" s="403"/>
      <c r="KTI2" s="403"/>
      <c r="KTJ2" s="403"/>
      <c r="KTK2" s="403"/>
      <c r="KTL2" s="403"/>
      <c r="KTM2" s="403"/>
      <c r="KTN2" s="403"/>
      <c r="KTO2" s="403"/>
      <c r="KTP2" s="403"/>
      <c r="KTQ2" s="403"/>
      <c r="KTR2" s="403"/>
      <c r="KTS2" s="403"/>
      <c r="KTT2" s="403"/>
      <c r="KTU2" s="403"/>
      <c r="KTV2" s="403"/>
      <c r="KTW2" s="403"/>
      <c r="KTX2" s="403"/>
      <c r="KTY2" s="403"/>
      <c r="KTZ2" s="403"/>
      <c r="KUA2" s="403"/>
      <c r="KUB2" s="403"/>
      <c r="KUC2" s="403"/>
      <c r="KUD2" s="403"/>
      <c r="KUE2" s="403"/>
      <c r="KUF2" s="403"/>
      <c r="KUG2" s="403"/>
      <c r="KUH2" s="403"/>
      <c r="KUI2" s="403"/>
      <c r="KUJ2" s="403"/>
      <c r="KUK2" s="403"/>
      <c r="KUL2" s="403"/>
      <c r="KUM2" s="403"/>
      <c r="KUN2" s="403"/>
      <c r="KUO2" s="403"/>
      <c r="KUP2" s="403"/>
      <c r="KUQ2" s="403"/>
      <c r="KUR2" s="403"/>
      <c r="KUS2" s="403"/>
      <c r="KUT2" s="403"/>
      <c r="KUU2" s="403"/>
      <c r="KUV2" s="403"/>
      <c r="KUW2" s="403"/>
      <c r="KUX2" s="403"/>
      <c r="KUY2" s="403"/>
      <c r="KUZ2" s="403"/>
      <c r="KVA2" s="403"/>
      <c r="KVB2" s="403"/>
      <c r="KVC2" s="403"/>
      <c r="KVD2" s="403"/>
      <c r="KVE2" s="403"/>
      <c r="KVF2" s="403"/>
      <c r="KVG2" s="403"/>
      <c r="KVH2" s="403"/>
      <c r="KVI2" s="403"/>
      <c r="KVJ2" s="403"/>
      <c r="KVK2" s="403"/>
      <c r="KVL2" s="403"/>
      <c r="KVM2" s="403"/>
      <c r="KVN2" s="403"/>
      <c r="KVO2" s="403"/>
      <c r="KVP2" s="403"/>
      <c r="KVQ2" s="403"/>
      <c r="KVR2" s="403"/>
      <c r="KVS2" s="403"/>
      <c r="KVT2" s="403"/>
      <c r="KVU2" s="403"/>
      <c r="KVV2" s="403"/>
      <c r="KVW2" s="403"/>
      <c r="KVX2" s="403"/>
      <c r="KVY2" s="403"/>
      <c r="KVZ2" s="403"/>
      <c r="KWA2" s="403"/>
      <c r="KWB2" s="403"/>
      <c r="KWC2" s="403"/>
      <c r="KWD2" s="403"/>
      <c r="KWE2" s="403"/>
      <c r="KWF2" s="403"/>
      <c r="KWG2" s="403"/>
      <c r="KWH2" s="403"/>
      <c r="KWI2" s="403"/>
      <c r="KWJ2" s="403"/>
      <c r="KWK2" s="403"/>
      <c r="KWL2" s="403"/>
      <c r="KWM2" s="403"/>
      <c r="KWN2" s="403"/>
      <c r="KWO2" s="403"/>
      <c r="KWP2" s="403"/>
      <c r="KWQ2" s="403"/>
      <c r="KWR2" s="403"/>
      <c r="KWS2" s="403"/>
      <c r="KWT2" s="403"/>
      <c r="KWU2" s="403"/>
      <c r="KWV2" s="403"/>
      <c r="KWW2" s="403"/>
      <c r="KWX2" s="403"/>
      <c r="KWY2" s="403"/>
      <c r="KWZ2" s="403"/>
      <c r="KXA2" s="403"/>
      <c r="KXB2" s="403"/>
      <c r="KXC2" s="403"/>
      <c r="KXD2" s="403"/>
      <c r="KXE2" s="403"/>
      <c r="KXF2" s="403"/>
      <c r="KXG2" s="403"/>
      <c r="KXH2" s="403"/>
      <c r="KXI2" s="403"/>
      <c r="KXJ2" s="403"/>
      <c r="KXK2" s="403"/>
      <c r="KXL2" s="403"/>
      <c r="KXM2" s="403"/>
      <c r="KXN2" s="403"/>
      <c r="KXO2" s="403"/>
      <c r="KXP2" s="403"/>
      <c r="KXQ2" s="403"/>
      <c r="KXR2" s="403"/>
      <c r="KXS2" s="403"/>
      <c r="KXT2" s="403"/>
      <c r="KXU2" s="403"/>
      <c r="KXV2" s="403"/>
      <c r="KXW2" s="403"/>
      <c r="KXX2" s="403"/>
      <c r="KXY2" s="403"/>
      <c r="KXZ2" s="403"/>
      <c r="KYA2" s="403"/>
      <c r="KYB2" s="403"/>
      <c r="KYC2" s="403"/>
      <c r="KYD2" s="403"/>
      <c r="KYE2" s="403"/>
      <c r="KYF2" s="403"/>
      <c r="KYG2" s="403"/>
      <c r="KYH2" s="403"/>
      <c r="KYI2" s="403"/>
      <c r="KYJ2" s="403"/>
      <c r="KYK2" s="403"/>
      <c r="KYL2" s="403"/>
      <c r="KYM2" s="403"/>
      <c r="KYN2" s="403"/>
      <c r="KYO2" s="403"/>
      <c r="KYP2" s="403"/>
      <c r="KYQ2" s="403"/>
      <c r="KYR2" s="403"/>
      <c r="KYS2" s="403"/>
      <c r="KYT2" s="403"/>
      <c r="KYU2" s="403"/>
      <c r="KYV2" s="403"/>
      <c r="KYW2" s="403"/>
      <c r="KYX2" s="403"/>
      <c r="KYY2" s="403"/>
      <c r="KYZ2" s="403"/>
      <c r="KZA2" s="403"/>
      <c r="KZB2" s="403"/>
      <c r="KZC2" s="403"/>
      <c r="KZD2" s="403"/>
      <c r="KZE2" s="403"/>
      <c r="KZF2" s="403"/>
      <c r="KZG2" s="403"/>
      <c r="KZH2" s="403"/>
      <c r="KZI2" s="403"/>
      <c r="KZJ2" s="403"/>
      <c r="KZK2" s="403"/>
      <c r="KZL2" s="403"/>
      <c r="KZM2" s="403"/>
      <c r="KZN2" s="403"/>
      <c r="KZO2" s="403"/>
      <c r="KZP2" s="403"/>
      <c r="KZQ2" s="403"/>
      <c r="KZR2" s="403"/>
      <c r="KZS2" s="403"/>
      <c r="KZT2" s="403"/>
      <c r="KZU2" s="403"/>
      <c r="KZV2" s="403"/>
      <c r="KZW2" s="403"/>
      <c r="KZX2" s="403"/>
      <c r="KZY2" s="403"/>
      <c r="KZZ2" s="403"/>
      <c r="LAA2" s="403"/>
      <c r="LAB2" s="403"/>
      <c r="LAC2" s="403"/>
      <c r="LAD2" s="403"/>
      <c r="LAE2" s="403"/>
      <c r="LAF2" s="403"/>
      <c r="LAG2" s="403"/>
      <c r="LAH2" s="403"/>
      <c r="LAI2" s="403"/>
      <c r="LAJ2" s="403"/>
      <c r="LAK2" s="403"/>
      <c r="LAL2" s="403"/>
      <c r="LAM2" s="403"/>
      <c r="LAN2" s="403"/>
      <c r="LAO2" s="403"/>
      <c r="LAP2" s="403"/>
      <c r="LAQ2" s="403"/>
      <c r="LAR2" s="403"/>
      <c r="LAS2" s="403"/>
      <c r="LAT2" s="403"/>
      <c r="LAU2" s="403"/>
      <c r="LAV2" s="403"/>
      <c r="LAW2" s="403"/>
      <c r="LAX2" s="403"/>
      <c r="LAY2" s="403"/>
      <c r="LAZ2" s="403"/>
      <c r="LBA2" s="403"/>
      <c r="LBB2" s="403"/>
      <c r="LBC2" s="403"/>
      <c r="LBD2" s="403"/>
      <c r="LBE2" s="403"/>
      <c r="LBF2" s="403"/>
      <c r="LBG2" s="403"/>
      <c r="LBH2" s="403"/>
      <c r="LBI2" s="403"/>
      <c r="LBJ2" s="403"/>
      <c r="LBK2" s="403"/>
      <c r="LBL2" s="403"/>
      <c r="LBM2" s="403"/>
      <c r="LBN2" s="403"/>
      <c r="LBO2" s="403"/>
      <c r="LBP2" s="403"/>
      <c r="LBQ2" s="403"/>
      <c r="LBR2" s="403"/>
      <c r="LBS2" s="403"/>
      <c r="LBT2" s="403"/>
      <c r="LBU2" s="403"/>
      <c r="LBV2" s="403"/>
      <c r="LBW2" s="403"/>
      <c r="LBX2" s="403"/>
      <c r="LBY2" s="403"/>
      <c r="LBZ2" s="403"/>
      <c r="LCA2" s="403"/>
      <c r="LCB2" s="403"/>
      <c r="LCC2" s="403"/>
      <c r="LCD2" s="403"/>
      <c r="LCE2" s="403"/>
      <c r="LCF2" s="403"/>
      <c r="LCG2" s="403"/>
      <c r="LCH2" s="403"/>
      <c r="LCI2" s="403"/>
      <c r="LCJ2" s="403"/>
      <c r="LCK2" s="403"/>
      <c r="LCL2" s="403"/>
      <c r="LCM2" s="403"/>
      <c r="LCN2" s="403"/>
      <c r="LCO2" s="403"/>
      <c r="LCP2" s="403"/>
      <c r="LCQ2" s="403"/>
      <c r="LCR2" s="403"/>
      <c r="LCS2" s="403"/>
      <c r="LCT2" s="403"/>
      <c r="LCU2" s="403"/>
      <c r="LCV2" s="403"/>
      <c r="LCW2" s="403"/>
      <c r="LCX2" s="403"/>
      <c r="LCY2" s="403"/>
      <c r="LCZ2" s="403"/>
      <c r="LDA2" s="403"/>
      <c r="LDB2" s="403"/>
      <c r="LDC2" s="403"/>
      <c r="LDD2" s="403"/>
      <c r="LDE2" s="403"/>
      <c r="LDF2" s="403"/>
      <c r="LDG2" s="403"/>
      <c r="LDH2" s="403"/>
      <c r="LDI2" s="403"/>
      <c r="LDJ2" s="403"/>
      <c r="LDK2" s="403"/>
      <c r="LDL2" s="403"/>
      <c r="LDM2" s="403"/>
      <c r="LDN2" s="403"/>
      <c r="LDO2" s="403"/>
      <c r="LDP2" s="403"/>
      <c r="LDQ2" s="403"/>
      <c r="LDR2" s="403"/>
      <c r="LDS2" s="403"/>
      <c r="LDT2" s="403"/>
      <c r="LDU2" s="403"/>
      <c r="LDV2" s="403"/>
      <c r="LDW2" s="403"/>
      <c r="LDX2" s="403"/>
      <c r="LDY2" s="403"/>
      <c r="LDZ2" s="403"/>
      <c r="LEA2" s="403"/>
      <c r="LEB2" s="403"/>
      <c r="LEC2" s="403"/>
      <c r="LED2" s="403"/>
      <c r="LEE2" s="403"/>
      <c r="LEF2" s="403"/>
      <c r="LEG2" s="403"/>
      <c r="LEH2" s="403"/>
      <c r="LEI2" s="403"/>
      <c r="LEJ2" s="403"/>
      <c r="LEK2" s="403"/>
      <c r="LEL2" s="403"/>
      <c r="LEM2" s="403"/>
      <c r="LEN2" s="403"/>
      <c r="LEO2" s="403"/>
      <c r="LEP2" s="403"/>
      <c r="LEQ2" s="403"/>
      <c r="LER2" s="403"/>
      <c r="LES2" s="403"/>
      <c r="LET2" s="403"/>
      <c r="LEU2" s="403"/>
      <c r="LEV2" s="403"/>
      <c r="LEW2" s="403"/>
      <c r="LEX2" s="403"/>
      <c r="LEY2" s="403"/>
      <c r="LEZ2" s="403"/>
      <c r="LFA2" s="403"/>
      <c r="LFB2" s="403"/>
      <c r="LFC2" s="403"/>
      <c r="LFD2" s="403"/>
      <c r="LFE2" s="403"/>
      <c r="LFF2" s="403"/>
      <c r="LFG2" s="403"/>
      <c r="LFH2" s="403"/>
      <c r="LFI2" s="403"/>
      <c r="LFJ2" s="403"/>
      <c r="LFK2" s="403"/>
      <c r="LFL2" s="403"/>
      <c r="LFM2" s="403"/>
      <c r="LFN2" s="403"/>
      <c r="LFO2" s="403"/>
      <c r="LFP2" s="403"/>
      <c r="LFQ2" s="403"/>
      <c r="LFR2" s="403"/>
      <c r="LFS2" s="403"/>
      <c r="LFT2" s="403"/>
      <c r="LFU2" s="403"/>
      <c r="LFV2" s="403"/>
      <c r="LFW2" s="403"/>
      <c r="LFX2" s="403"/>
      <c r="LFY2" s="403"/>
      <c r="LFZ2" s="403"/>
      <c r="LGA2" s="403"/>
      <c r="LGB2" s="403"/>
      <c r="LGC2" s="403"/>
      <c r="LGD2" s="403"/>
      <c r="LGE2" s="403"/>
      <c r="LGF2" s="403"/>
      <c r="LGG2" s="403"/>
      <c r="LGH2" s="403"/>
      <c r="LGI2" s="403"/>
      <c r="LGJ2" s="403"/>
      <c r="LGK2" s="403"/>
      <c r="LGL2" s="403"/>
      <c r="LGM2" s="403"/>
      <c r="LGN2" s="403"/>
      <c r="LGO2" s="403"/>
      <c r="LGP2" s="403"/>
      <c r="LGQ2" s="403"/>
      <c r="LGR2" s="403"/>
      <c r="LGS2" s="403"/>
      <c r="LGT2" s="403"/>
      <c r="LGU2" s="403"/>
      <c r="LGV2" s="403"/>
      <c r="LGW2" s="403"/>
      <c r="LGX2" s="403"/>
      <c r="LGY2" s="403"/>
      <c r="LGZ2" s="403"/>
      <c r="LHA2" s="403"/>
      <c r="LHB2" s="403"/>
      <c r="LHC2" s="403"/>
      <c r="LHD2" s="403"/>
      <c r="LHE2" s="403"/>
      <c r="LHF2" s="403"/>
      <c r="LHG2" s="403"/>
      <c r="LHH2" s="403"/>
      <c r="LHI2" s="403"/>
      <c r="LHJ2" s="403"/>
      <c r="LHK2" s="403"/>
      <c r="LHL2" s="403"/>
      <c r="LHM2" s="403"/>
      <c r="LHN2" s="403"/>
      <c r="LHO2" s="403"/>
      <c r="LHP2" s="403"/>
      <c r="LHQ2" s="403"/>
      <c r="LHR2" s="403"/>
      <c r="LHS2" s="403"/>
      <c r="LHT2" s="403"/>
      <c r="LHU2" s="403"/>
      <c r="LHV2" s="403"/>
      <c r="LHW2" s="403"/>
      <c r="LHX2" s="403"/>
      <c r="LHY2" s="403"/>
      <c r="LHZ2" s="403"/>
      <c r="LIA2" s="403"/>
      <c r="LIB2" s="403"/>
      <c r="LIC2" s="403"/>
      <c r="LID2" s="403"/>
      <c r="LIE2" s="403"/>
      <c r="LIF2" s="403"/>
      <c r="LIG2" s="403"/>
      <c r="LIH2" s="403"/>
      <c r="LII2" s="403"/>
      <c r="LIJ2" s="403"/>
      <c r="LIK2" s="403"/>
      <c r="LIL2" s="403"/>
      <c r="LIM2" s="403"/>
      <c r="LIN2" s="403"/>
      <c r="LIO2" s="403"/>
      <c r="LIP2" s="403"/>
      <c r="LIQ2" s="403"/>
      <c r="LIR2" s="403"/>
      <c r="LIS2" s="403"/>
      <c r="LIT2" s="403"/>
      <c r="LIU2" s="403"/>
      <c r="LIV2" s="403"/>
      <c r="LIW2" s="403"/>
      <c r="LIX2" s="403"/>
      <c r="LIY2" s="403"/>
      <c r="LIZ2" s="403"/>
      <c r="LJA2" s="403"/>
      <c r="LJB2" s="403"/>
      <c r="LJC2" s="403"/>
      <c r="LJD2" s="403"/>
      <c r="LJE2" s="403"/>
      <c r="LJF2" s="403"/>
      <c r="LJG2" s="403"/>
      <c r="LJH2" s="403"/>
      <c r="LJI2" s="403"/>
      <c r="LJJ2" s="403"/>
      <c r="LJK2" s="403"/>
      <c r="LJL2" s="403"/>
      <c r="LJM2" s="403"/>
      <c r="LJN2" s="403"/>
      <c r="LJO2" s="403"/>
      <c r="LJP2" s="403"/>
      <c r="LJQ2" s="403"/>
      <c r="LJR2" s="403"/>
      <c r="LJS2" s="403"/>
      <c r="LJT2" s="403"/>
      <c r="LJU2" s="403"/>
      <c r="LJV2" s="403"/>
      <c r="LJW2" s="403"/>
      <c r="LJX2" s="403"/>
      <c r="LJY2" s="403"/>
      <c r="LJZ2" s="403"/>
      <c r="LKA2" s="403"/>
      <c r="LKB2" s="403"/>
      <c r="LKC2" s="403"/>
      <c r="LKD2" s="403"/>
      <c r="LKE2" s="403"/>
      <c r="LKF2" s="403"/>
      <c r="LKG2" s="403"/>
      <c r="LKH2" s="403"/>
      <c r="LKI2" s="403"/>
      <c r="LKJ2" s="403"/>
      <c r="LKK2" s="403"/>
      <c r="LKL2" s="403"/>
      <c r="LKM2" s="403"/>
      <c r="LKN2" s="403"/>
      <c r="LKO2" s="403"/>
      <c r="LKP2" s="403"/>
      <c r="LKQ2" s="403"/>
      <c r="LKR2" s="403"/>
      <c r="LKS2" s="403"/>
      <c r="LKT2" s="403"/>
      <c r="LKU2" s="403"/>
      <c r="LKV2" s="403"/>
      <c r="LKW2" s="403"/>
      <c r="LKX2" s="403"/>
      <c r="LKY2" s="403"/>
      <c r="LKZ2" s="403"/>
      <c r="LLA2" s="403"/>
      <c r="LLB2" s="403"/>
      <c r="LLC2" s="403"/>
      <c r="LLD2" s="403"/>
      <c r="LLE2" s="403"/>
      <c r="LLF2" s="403"/>
      <c r="LLG2" s="403"/>
      <c r="LLH2" s="403"/>
      <c r="LLI2" s="403"/>
      <c r="LLJ2" s="403"/>
      <c r="LLK2" s="403"/>
      <c r="LLL2" s="403"/>
      <c r="LLM2" s="403"/>
      <c r="LLN2" s="403"/>
      <c r="LLO2" s="403"/>
      <c r="LLP2" s="403"/>
      <c r="LLQ2" s="403"/>
      <c r="LLR2" s="403"/>
      <c r="LLS2" s="403"/>
      <c r="LLT2" s="403"/>
      <c r="LLU2" s="403"/>
      <c r="LLV2" s="403"/>
      <c r="LLW2" s="403"/>
      <c r="LLX2" s="403"/>
      <c r="LLY2" s="403"/>
      <c r="LLZ2" s="403"/>
      <c r="LMA2" s="403"/>
      <c r="LMB2" s="403"/>
      <c r="LMC2" s="403"/>
      <c r="LMD2" s="403"/>
      <c r="LME2" s="403"/>
      <c r="LMF2" s="403"/>
      <c r="LMG2" s="403"/>
      <c r="LMH2" s="403"/>
      <c r="LMI2" s="403"/>
      <c r="LMJ2" s="403"/>
      <c r="LMK2" s="403"/>
      <c r="LML2" s="403"/>
      <c r="LMM2" s="403"/>
      <c r="LMN2" s="403"/>
      <c r="LMO2" s="403"/>
      <c r="LMP2" s="403"/>
      <c r="LMQ2" s="403"/>
      <c r="LMR2" s="403"/>
      <c r="LMS2" s="403"/>
      <c r="LMT2" s="403"/>
      <c r="LMU2" s="403"/>
      <c r="LMV2" s="403"/>
      <c r="LMW2" s="403"/>
      <c r="LMX2" s="403"/>
      <c r="LMY2" s="403"/>
      <c r="LMZ2" s="403"/>
      <c r="LNA2" s="403"/>
      <c r="LNB2" s="403"/>
      <c r="LNC2" s="403"/>
      <c r="LND2" s="403"/>
      <c r="LNE2" s="403"/>
      <c r="LNF2" s="403"/>
      <c r="LNG2" s="403"/>
      <c r="LNH2" s="403"/>
      <c r="LNI2" s="403"/>
      <c r="LNJ2" s="403"/>
      <c r="LNK2" s="403"/>
      <c r="LNL2" s="403"/>
      <c r="LNM2" s="403"/>
      <c r="LNN2" s="403"/>
      <c r="LNO2" s="403"/>
      <c r="LNP2" s="403"/>
      <c r="LNQ2" s="403"/>
      <c r="LNR2" s="403"/>
      <c r="LNS2" s="403"/>
      <c r="LNT2" s="403"/>
      <c r="LNU2" s="403"/>
      <c r="LNV2" s="403"/>
      <c r="LNW2" s="403"/>
      <c r="LNX2" s="403"/>
      <c r="LNY2" s="403"/>
      <c r="LNZ2" s="403"/>
      <c r="LOA2" s="403"/>
      <c r="LOB2" s="403"/>
      <c r="LOC2" s="403"/>
      <c r="LOD2" s="403"/>
      <c r="LOE2" s="403"/>
      <c r="LOF2" s="403"/>
      <c r="LOG2" s="403"/>
      <c r="LOH2" s="403"/>
      <c r="LOI2" s="403"/>
      <c r="LOJ2" s="403"/>
      <c r="LOK2" s="403"/>
      <c r="LOL2" s="403"/>
      <c r="LOM2" s="403"/>
      <c r="LON2" s="403"/>
      <c r="LOO2" s="403"/>
      <c r="LOP2" s="403"/>
      <c r="LOQ2" s="403"/>
      <c r="LOR2" s="403"/>
      <c r="LOS2" s="403"/>
      <c r="LOT2" s="403"/>
      <c r="LOU2" s="403"/>
      <c r="LOV2" s="403"/>
      <c r="LOW2" s="403"/>
      <c r="LOX2" s="403"/>
      <c r="LOY2" s="403"/>
      <c r="LOZ2" s="403"/>
      <c r="LPA2" s="403"/>
      <c r="LPB2" s="403"/>
      <c r="LPC2" s="403"/>
      <c r="LPD2" s="403"/>
      <c r="LPE2" s="403"/>
      <c r="LPF2" s="403"/>
      <c r="LPG2" s="403"/>
      <c r="LPH2" s="403"/>
      <c r="LPI2" s="403"/>
      <c r="LPJ2" s="403"/>
      <c r="LPK2" s="403"/>
      <c r="LPL2" s="403"/>
      <c r="LPM2" s="403"/>
      <c r="LPN2" s="403"/>
      <c r="LPO2" s="403"/>
      <c r="LPP2" s="403"/>
      <c r="LPQ2" s="403"/>
      <c r="LPR2" s="403"/>
      <c r="LPS2" s="403"/>
      <c r="LPT2" s="403"/>
      <c r="LPU2" s="403"/>
      <c r="LPV2" s="403"/>
      <c r="LPW2" s="403"/>
      <c r="LPX2" s="403"/>
      <c r="LPY2" s="403"/>
      <c r="LPZ2" s="403"/>
      <c r="LQA2" s="403"/>
      <c r="LQB2" s="403"/>
      <c r="LQC2" s="403"/>
      <c r="LQD2" s="403"/>
      <c r="LQE2" s="403"/>
      <c r="LQF2" s="403"/>
      <c r="LQG2" s="403"/>
      <c r="LQH2" s="403"/>
      <c r="LQI2" s="403"/>
      <c r="LQJ2" s="403"/>
      <c r="LQK2" s="403"/>
      <c r="LQL2" s="403"/>
      <c r="LQM2" s="403"/>
      <c r="LQN2" s="403"/>
      <c r="LQO2" s="403"/>
      <c r="LQP2" s="403"/>
      <c r="LQQ2" s="403"/>
      <c r="LQR2" s="403"/>
      <c r="LQS2" s="403"/>
      <c r="LQT2" s="403"/>
      <c r="LQU2" s="403"/>
      <c r="LQV2" s="403"/>
      <c r="LQW2" s="403"/>
      <c r="LQX2" s="403"/>
      <c r="LQY2" s="403"/>
      <c r="LQZ2" s="403"/>
      <c r="LRA2" s="403"/>
      <c r="LRB2" s="403"/>
      <c r="LRC2" s="403"/>
      <c r="LRD2" s="403"/>
      <c r="LRE2" s="403"/>
      <c r="LRF2" s="403"/>
      <c r="LRG2" s="403"/>
      <c r="LRH2" s="403"/>
      <c r="LRI2" s="403"/>
      <c r="LRJ2" s="403"/>
      <c r="LRK2" s="403"/>
      <c r="LRL2" s="403"/>
      <c r="LRM2" s="403"/>
      <c r="LRN2" s="403"/>
      <c r="LRO2" s="403"/>
      <c r="LRP2" s="403"/>
      <c r="LRQ2" s="403"/>
      <c r="LRR2" s="403"/>
      <c r="LRS2" s="403"/>
      <c r="LRT2" s="403"/>
      <c r="LRU2" s="403"/>
      <c r="LRV2" s="403"/>
      <c r="LRW2" s="403"/>
      <c r="LRX2" s="403"/>
      <c r="LRY2" s="403"/>
      <c r="LRZ2" s="403"/>
      <c r="LSA2" s="403"/>
      <c r="LSB2" s="403"/>
      <c r="LSC2" s="403"/>
      <c r="LSD2" s="403"/>
      <c r="LSE2" s="403"/>
      <c r="LSF2" s="403"/>
      <c r="LSG2" s="403"/>
      <c r="LSH2" s="403"/>
      <c r="LSI2" s="403"/>
      <c r="LSJ2" s="403"/>
      <c r="LSK2" s="403"/>
      <c r="LSL2" s="403"/>
      <c r="LSM2" s="403"/>
      <c r="LSN2" s="403"/>
      <c r="LSO2" s="403"/>
      <c r="LSP2" s="403"/>
      <c r="LSQ2" s="403"/>
      <c r="LSR2" s="403"/>
      <c r="LSS2" s="403"/>
      <c r="LST2" s="403"/>
      <c r="LSU2" s="403"/>
      <c r="LSV2" s="403"/>
      <c r="LSW2" s="403"/>
      <c r="LSX2" s="403"/>
      <c r="LSY2" s="403"/>
      <c r="LSZ2" s="403"/>
      <c r="LTA2" s="403"/>
      <c r="LTB2" s="403"/>
      <c r="LTC2" s="403"/>
      <c r="LTD2" s="403"/>
      <c r="LTE2" s="403"/>
      <c r="LTF2" s="403"/>
      <c r="LTG2" s="403"/>
      <c r="LTH2" s="403"/>
      <c r="LTI2" s="403"/>
      <c r="LTJ2" s="403"/>
      <c r="LTK2" s="403"/>
      <c r="LTL2" s="403"/>
      <c r="LTM2" s="403"/>
      <c r="LTN2" s="403"/>
      <c r="LTO2" s="403"/>
      <c r="LTP2" s="403"/>
      <c r="LTQ2" s="403"/>
      <c r="LTR2" s="403"/>
      <c r="LTS2" s="403"/>
      <c r="LTT2" s="403"/>
      <c r="LTU2" s="403"/>
      <c r="LTV2" s="403"/>
      <c r="LTW2" s="403"/>
      <c r="LTX2" s="403"/>
      <c r="LTY2" s="403"/>
      <c r="LTZ2" s="403"/>
      <c r="LUA2" s="403"/>
      <c r="LUB2" s="403"/>
      <c r="LUC2" s="403"/>
      <c r="LUD2" s="403"/>
      <c r="LUE2" s="403"/>
      <c r="LUF2" s="403"/>
      <c r="LUG2" s="403"/>
      <c r="LUH2" s="403"/>
      <c r="LUI2" s="403"/>
      <c r="LUJ2" s="403"/>
      <c r="LUK2" s="403"/>
      <c r="LUL2" s="403"/>
      <c r="LUM2" s="403"/>
      <c r="LUN2" s="403"/>
      <c r="LUO2" s="403"/>
      <c r="LUP2" s="403"/>
      <c r="LUQ2" s="403"/>
      <c r="LUR2" s="403"/>
      <c r="LUS2" s="403"/>
      <c r="LUT2" s="403"/>
      <c r="LUU2" s="403"/>
      <c r="LUV2" s="403"/>
      <c r="LUW2" s="403"/>
      <c r="LUX2" s="403"/>
      <c r="LUY2" s="403"/>
      <c r="LUZ2" s="403"/>
      <c r="LVA2" s="403"/>
      <c r="LVB2" s="403"/>
      <c r="LVC2" s="403"/>
      <c r="LVD2" s="403"/>
      <c r="LVE2" s="403"/>
      <c r="LVF2" s="403"/>
      <c r="LVG2" s="403"/>
      <c r="LVH2" s="403"/>
      <c r="LVI2" s="403"/>
      <c r="LVJ2" s="403"/>
      <c r="LVK2" s="403"/>
      <c r="LVL2" s="403"/>
      <c r="LVM2" s="403"/>
      <c r="LVN2" s="403"/>
      <c r="LVO2" s="403"/>
      <c r="LVP2" s="403"/>
      <c r="LVQ2" s="403"/>
      <c r="LVR2" s="403"/>
      <c r="LVS2" s="403"/>
      <c r="LVT2" s="403"/>
      <c r="LVU2" s="403"/>
      <c r="LVV2" s="403"/>
      <c r="LVW2" s="403"/>
      <c r="LVX2" s="403"/>
      <c r="LVY2" s="403"/>
      <c r="LVZ2" s="403"/>
      <c r="LWA2" s="403"/>
      <c r="LWB2" s="403"/>
      <c r="LWC2" s="403"/>
      <c r="LWD2" s="403"/>
      <c r="LWE2" s="403"/>
      <c r="LWF2" s="403"/>
      <c r="LWG2" s="403"/>
      <c r="LWH2" s="403"/>
      <c r="LWI2" s="403"/>
      <c r="LWJ2" s="403"/>
      <c r="LWK2" s="403"/>
      <c r="LWL2" s="403"/>
      <c r="LWM2" s="403"/>
      <c r="LWN2" s="403"/>
      <c r="LWO2" s="403"/>
      <c r="LWP2" s="403"/>
      <c r="LWQ2" s="403"/>
      <c r="LWR2" s="403"/>
      <c r="LWS2" s="403"/>
      <c r="LWT2" s="403"/>
      <c r="LWU2" s="403"/>
      <c r="LWV2" s="403"/>
      <c r="LWW2" s="403"/>
      <c r="LWX2" s="403"/>
      <c r="LWY2" s="403"/>
      <c r="LWZ2" s="403"/>
      <c r="LXA2" s="403"/>
      <c r="LXB2" s="403"/>
      <c r="LXC2" s="403"/>
      <c r="LXD2" s="403"/>
      <c r="LXE2" s="403"/>
      <c r="LXF2" s="403"/>
      <c r="LXG2" s="403"/>
      <c r="LXH2" s="403"/>
      <c r="LXI2" s="403"/>
      <c r="LXJ2" s="403"/>
      <c r="LXK2" s="403"/>
      <c r="LXL2" s="403"/>
      <c r="LXM2" s="403"/>
      <c r="LXN2" s="403"/>
      <c r="LXO2" s="403"/>
      <c r="LXP2" s="403"/>
      <c r="LXQ2" s="403"/>
      <c r="LXR2" s="403"/>
      <c r="LXS2" s="403"/>
      <c r="LXT2" s="403"/>
      <c r="LXU2" s="403"/>
      <c r="LXV2" s="403"/>
      <c r="LXW2" s="403"/>
      <c r="LXX2" s="403"/>
      <c r="LXY2" s="403"/>
      <c r="LXZ2" s="403"/>
      <c r="LYA2" s="403"/>
      <c r="LYB2" s="403"/>
      <c r="LYC2" s="403"/>
      <c r="LYD2" s="403"/>
      <c r="LYE2" s="403"/>
      <c r="LYF2" s="403"/>
      <c r="LYG2" s="403"/>
      <c r="LYH2" s="403"/>
      <c r="LYI2" s="403"/>
      <c r="LYJ2" s="403"/>
      <c r="LYK2" s="403"/>
      <c r="LYL2" s="403"/>
      <c r="LYM2" s="403"/>
      <c r="LYN2" s="403"/>
      <c r="LYO2" s="403"/>
      <c r="LYP2" s="403"/>
      <c r="LYQ2" s="403"/>
      <c r="LYR2" s="403"/>
      <c r="LYS2" s="403"/>
      <c r="LYT2" s="403"/>
      <c r="LYU2" s="403"/>
      <c r="LYV2" s="403"/>
      <c r="LYW2" s="403"/>
      <c r="LYX2" s="403"/>
      <c r="LYY2" s="403"/>
      <c r="LYZ2" s="403"/>
      <c r="LZA2" s="403"/>
      <c r="LZB2" s="403"/>
      <c r="LZC2" s="403"/>
      <c r="LZD2" s="403"/>
      <c r="LZE2" s="403"/>
      <c r="LZF2" s="403"/>
      <c r="LZG2" s="403"/>
      <c r="LZH2" s="403"/>
      <c r="LZI2" s="403"/>
      <c r="LZJ2" s="403"/>
      <c r="LZK2" s="403"/>
      <c r="LZL2" s="403"/>
      <c r="LZM2" s="403"/>
      <c r="LZN2" s="403"/>
      <c r="LZO2" s="403"/>
      <c r="LZP2" s="403"/>
      <c r="LZQ2" s="403"/>
      <c r="LZR2" s="403"/>
      <c r="LZS2" s="403"/>
      <c r="LZT2" s="403"/>
      <c r="LZU2" s="403"/>
      <c r="LZV2" s="403"/>
      <c r="LZW2" s="403"/>
      <c r="LZX2" s="403"/>
      <c r="LZY2" s="403"/>
      <c r="LZZ2" s="403"/>
      <c r="MAA2" s="403"/>
      <c r="MAB2" s="403"/>
      <c r="MAC2" s="403"/>
      <c r="MAD2" s="403"/>
      <c r="MAE2" s="403"/>
      <c r="MAF2" s="403"/>
      <c r="MAG2" s="403"/>
      <c r="MAH2" s="403"/>
      <c r="MAI2" s="403"/>
      <c r="MAJ2" s="403"/>
      <c r="MAK2" s="403"/>
      <c r="MAL2" s="403"/>
      <c r="MAM2" s="403"/>
      <c r="MAN2" s="403"/>
      <c r="MAO2" s="403"/>
      <c r="MAP2" s="403"/>
      <c r="MAQ2" s="403"/>
      <c r="MAR2" s="403"/>
      <c r="MAS2" s="403"/>
      <c r="MAT2" s="403"/>
      <c r="MAU2" s="403"/>
      <c r="MAV2" s="403"/>
      <c r="MAW2" s="403"/>
      <c r="MAX2" s="403"/>
      <c r="MAY2" s="403"/>
      <c r="MAZ2" s="403"/>
      <c r="MBA2" s="403"/>
      <c r="MBB2" s="403"/>
      <c r="MBC2" s="403"/>
      <c r="MBD2" s="403"/>
      <c r="MBE2" s="403"/>
      <c r="MBF2" s="403"/>
      <c r="MBG2" s="403"/>
      <c r="MBH2" s="403"/>
      <c r="MBI2" s="403"/>
      <c r="MBJ2" s="403"/>
      <c r="MBK2" s="403"/>
      <c r="MBL2" s="403"/>
      <c r="MBM2" s="403"/>
      <c r="MBN2" s="403"/>
      <c r="MBO2" s="403"/>
      <c r="MBP2" s="403"/>
      <c r="MBQ2" s="403"/>
      <c r="MBR2" s="403"/>
      <c r="MBS2" s="403"/>
      <c r="MBT2" s="403"/>
      <c r="MBU2" s="403"/>
      <c r="MBV2" s="403"/>
      <c r="MBW2" s="403"/>
      <c r="MBX2" s="403"/>
      <c r="MBY2" s="403"/>
      <c r="MBZ2" s="403"/>
      <c r="MCA2" s="403"/>
      <c r="MCB2" s="403"/>
      <c r="MCC2" s="403"/>
      <c r="MCD2" s="403"/>
      <c r="MCE2" s="403"/>
      <c r="MCF2" s="403"/>
      <c r="MCG2" s="403"/>
      <c r="MCH2" s="403"/>
      <c r="MCI2" s="403"/>
      <c r="MCJ2" s="403"/>
      <c r="MCK2" s="403"/>
      <c r="MCL2" s="403"/>
      <c r="MCM2" s="403"/>
      <c r="MCN2" s="403"/>
      <c r="MCO2" s="403"/>
      <c r="MCP2" s="403"/>
      <c r="MCQ2" s="403"/>
      <c r="MCR2" s="403"/>
      <c r="MCS2" s="403"/>
      <c r="MCT2" s="403"/>
      <c r="MCU2" s="403"/>
      <c r="MCV2" s="403"/>
      <c r="MCW2" s="403"/>
      <c r="MCX2" s="403"/>
      <c r="MCY2" s="403"/>
      <c r="MCZ2" s="403"/>
      <c r="MDA2" s="403"/>
      <c r="MDB2" s="403"/>
      <c r="MDC2" s="403"/>
      <c r="MDD2" s="403"/>
      <c r="MDE2" s="403"/>
      <c r="MDF2" s="403"/>
      <c r="MDG2" s="403"/>
      <c r="MDH2" s="403"/>
      <c r="MDI2" s="403"/>
      <c r="MDJ2" s="403"/>
      <c r="MDK2" s="403"/>
      <c r="MDL2" s="403"/>
      <c r="MDM2" s="403"/>
      <c r="MDN2" s="403"/>
      <c r="MDO2" s="403"/>
      <c r="MDP2" s="403"/>
      <c r="MDQ2" s="403"/>
      <c r="MDR2" s="403"/>
      <c r="MDS2" s="403"/>
      <c r="MDT2" s="403"/>
      <c r="MDU2" s="403"/>
      <c r="MDV2" s="403"/>
      <c r="MDW2" s="403"/>
      <c r="MDX2" s="403"/>
      <c r="MDY2" s="403"/>
      <c r="MDZ2" s="403"/>
      <c r="MEA2" s="403"/>
      <c r="MEB2" s="403"/>
      <c r="MEC2" s="403"/>
      <c r="MED2" s="403"/>
      <c r="MEE2" s="403"/>
      <c r="MEF2" s="403"/>
      <c r="MEG2" s="403"/>
      <c r="MEH2" s="403"/>
      <c r="MEI2" s="403"/>
      <c r="MEJ2" s="403"/>
      <c r="MEK2" s="403"/>
      <c r="MEL2" s="403"/>
      <c r="MEM2" s="403"/>
      <c r="MEN2" s="403"/>
      <c r="MEO2" s="403"/>
      <c r="MEP2" s="403"/>
      <c r="MEQ2" s="403"/>
      <c r="MER2" s="403"/>
      <c r="MES2" s="403"/>
      <c r="MET2" s="403"/>
      <c r="MEU2" s="403"/>
      <c r="MEV2" s="403"/>
      <c r="MEW2" s="403"/>
      <c r="MEX2" s="403"/>
      <c r="MEY2" s="403"/>
      <c r="MEZ2" s="403"/>
      <c r="MFA2" s="403"/>
      <c r="MFB2" s="403"/>
      <c r="MFC2" s="403"/>
      <c r="MFD2" s="403"/>
      <c r="MFE2" s="403"/>
      <c r="MFF2" s="403"/>
      <c r="MFG2" s="403"/>
      <c r="MFH2" s="403"/>
      <c r="MFI2" s="403"/>
      <c r="MFJ2" s="403"/>
      <c r="MFK2" s="403"/>
      <c r="MFL2" s="403"/>
      <c r="MFM2" s="403"/>
      <c r="MFN2" s="403"/>
      <c r="MFO2" s="403"/>
      <c r="MFP2" s="403"/>
      <c r="MFQ2" s="403"/>
      <c r="MFR2" s="403"/>
      <c r="MFS2" s="403"/>
      <c r="MFT2" s="403"/>
      <c r="MFU2" s="403"/>
      <c r="MFV2" s="403"/>
      <c r="MFW2" s="403"/>
      <c r="MFX2" s="403"/>
      <c r="MFY2" s="403"/>
      <c r="MFZ2" s="403"/>
      <c r="MGA2" s="403"/>
      <c r="MGB2" s="403"/>
      <c r="MGC2" s="403"/>
      <c r="MGD2" s="403"/>
      <c r="MGE2" s="403"/>
      <c r="MGF2" s="403"/>
      <c r="MGG2" s="403"/>
      <c r="MGH2" s="403"/>
      <c r="MGI2" s="403"/>
      <c r="MGJ2" s="403"/>
      <c r="MGK2" s="403"/>
      <c r="MGL2" s="403"/>
      <c r="MGM2" s="403"/>
      <c r="MGN2" s="403"/>
      <c r="MGO2" s="403"/>
      <c r="MGP2" s="403"/>
      <c r="MGQ2" s="403"/>
      <c r="MGR2" s="403"/>
      <c r="MGS2" s="403"/>
      <c r="MGT2" s="403"/>
      <c r="MGU2" s="403"/>
      <c r="MGV2" s="403"/>
      <c r="MGW2" s="403"/>
      <c r="MGX2" s="403"/>
      <c r="MGY2" s="403"/>
      <c r="MGZ2" s="403"/>
      <c r="MHA2" s="403"/>
      <c r="MHB2" s="403"/>
      <c r="MHC2" s="403"/>
      <c r="MHD2" s="403"/>
      <c r="MHE2" s="403"/>
      <c r="MHF2" s="403"/>
      <c r="MHG2" s="403"/>
      <c r="MHH2" s="403"/>
      <c r="MHI2" s="403"/>
      <c r="MHJ2" s="403"/>
      <c r="MHK2" s="403"/>
      <c r="MHL2" s="403"/>
      <c r="MHM2" s="403"/>
      <c r="MHN2" s="403"/>
      <c r="MHO2" s="403"/>
      <c r="MHP2" s="403"/>
      <c r="MHQ2" s="403"/>
      <c r="MHR2" s="403"/>
      <c r="MHS2" s="403"/>
      <c r="MHT2" s="403"/>
      <c r="MHU2" s="403"/>
      <c r="MHV2" s="403"/>
      <c r="MHW2" s="403"/>
      <c r="MHX2" s="403"/>
      <c r="MHY2" s="403"/>
      <c r="MHZ2" s="403"/>
      <c r="MIA2" s="403"/>
      <c r="MIB2" s="403"/>
      <c r="MIC2" s="403"/>
      <c r="MID2" s="403"/>
      <c r="MIE2" s="403"/>
      <c r="MIF2" s="403"/>
      <c r="MIG2" s="403"/>
      <c r="MIH2" s="403"/>
      <c r="MII2" s="403"/>
      <c r="MIJ2" s="403"/>
      <c r="MIK2" s="403"/>
      <c r="MIL2" s="403"/>
      <c r="MIM2" s="403"/>
      <c r="MIN2" s="403"/>
      <c r="MIO2" s="403"/>
      <c r="MIP2" s="403"/>
      <c r="MIQ2" s="403"/>
      <c r="MIR2" s="403"/>
      <c r="MIS2" s="403"/>
      <c r="MIT2" s="403"/>
      <c r="MIU2" s="403"/>
      <c r="MIV2" s="403"/>
      <c r="MIW2" s="403"/>
      <c r="MIX2" s="403"/>
      <c r="MIY2" s="403"/>
      <c r="MIZ2" s="403"/>
      <c r="MJA2" s="403"/>
      <c r="MJB2" s="403"/>
      <c r="MJC2" s="403"/>
      <c r="MJD2" s="403"/>
      <c r="MJE2" s="403"/>
      <c r="MJF2" s="403"/>
      <c r="MJG2" s="403"/>
      <c r="MJH2" s="403"/>
      <c r="MJI2" s="403"/>
      <c r="MJJ2" s="403"/>
      <c r="MJK2" s="403"/>
      <c r="MJL2" s="403"/>
      <c r="MJM2" s="403"/>
      <c r="MJN2" s="403"/>
      <c r="MJO2" s="403"/>
      <c r="MJP2" s="403"/>
      <c r="MJQ2" s="403"/>
      <c r="MJR2" s="403"/>
      <c r="MJS2" s="403"/>
      <c r="MJT2" s="403"/>
      <c r="MJU2" s="403"/>
      <c r="MJV2" s="403"/>
      <c r="MJW2" s="403"/>
      <c r="MJX2" s="403"/>
      <c r="MJY2" s="403"/>
      <c r="MJZ2" s="403"/>
      <c r="MKA2" s="403"/>
      <c r="MKB2" s="403"/>
      <c r="MKC2" s="403"/>
      <c r="MKD2" s="403"/>
      <c r="MKE2" s="403"/>
      <c r="MKF2" s="403"/>
      <c r="MKG2" s="403"/>
      <c r="MKH2" s="403"/>
      <c r="MKI2" s="403"/>
      <c r="MKJ2" s="403"/>
      <c r="MKK2" s="403"/>
      <c r="MKL2" s="403"/>
      <c r="MKM2" s="403"/>
      <c r="MKN2" s="403"/>
      <c r="MKO2" s="403"/>
      <c r="MKP2" s="403"/>
      <c r="MKQ2" s="403"/>
      <c r="MKR2" s="403"/>
      <c r="MKS2" s="403"/>
      <c r="MKT2" s="403"/>
      <c r="MKU2" s="403"/>
      <c r="MKV2" s="403"/>
      <c r="MKW2" s="403"/>
      <c r="MKX2" s="403"/>
      <c r="MKY2" s="403"/>
      <c r="MKZ2" s="403"/>
      <c r="MLA2" s="403"/>
      <c r="MLB2" s="403"/>
      <c r="MLC2" s="403"/>
      <c r="MLD2" s="403"/>
      <c r="MLE2" s="403"/>
      <c r="MLF2" s="403"/>
      <c r="MLG2" s="403"/>
      <c r="MLH2" s="403"/>
      <c r="MLI2" s="403"/>
      <c r="MLJ2" s="403"/>
      <c r="MLK2" s="403"/>
      <c r="MLL2" s="403"/>
      <c r="MLM2" s="403"/>
      <c r="MLN2" s="403"/>
      <c r="MLO2" s="403"/>
      <c r="MLP2" s="403"/>
      <c r="MLQ2" s="403"/>
      <c r="MLR2" s="403"/>
      <c r="MLS2" s="403"/>
      <c r="MLT2" s="403"/>
      <c r="MLU2" s="403"/>
      <c r="MLV2" s="403"/>
      <c r="MLW2" s="403"/>
      <c r="MLX2" s="403"/>
      <c r="MLY2" s="403"/>
      <c r="MLZ2" s="403"/>
      <c r="MMA2" s="403"/>
      <c r="MMB2" s="403"/>
      <c r="MMC2" s="403"/>
      <c r="MMD2" s="403"/>
      <c r="MME2" s="403"/>
      <c r="MMF2" s="403"/>
      <c r="MMG2" s="403"/>
      <c r="MMH2" s="403"/>
      <c r="MMI2" s="403"/>
      <c r="MMJ2" s="403"/>
      <c r="MMK2" s="403"/>
      <c r="MML2" s="403"/>
      <c r="MMM2" s="403"/>
      <c r="MMN2" s="403"/>
      <c r="MMO2" s="403"/>
      <c r="MMP2" s="403"/>
      <c r="MMQ2" s="403"/>
      <c r="MMR2" s="403"/>
      <c r="MMS2" s="403"/>
      <c r="MMT2" s="403"/>
      <c r="MMU2" s="403"/>
      <c r="MMV2" s="403"/>
      <c r="MMW2" s="403"/>
      <c r="MMX2" s="403"/>
      <c r="MMY2" s="403"/>
      <c r="MMZ2" s="403"/>
      <c r="MNA2" s="403"/>
      <c r="MNB2" s="403"/>
      <c r="MNC2" s="403"/>
      <c r="MND2" s="403"/>
      <c r="MNE2" s="403"/>
      <c r="MNF2" s="403"/>
      <c r="MNG2" s="403"/>
      <c r="MNH2" s="403"/>
      <c r="MNI2" s="403"/>
      <c r="MNJ2" s="403"/>
      <c r="MNK2" s="403"/>
      <c r="MNL2" s="403"/>
      <c r="MNM2" s="403"/>
      <c r="MNN2" s="403"/>
      <c r="MNO2" s="403"/>
      <c r="MNP2" s="403"/>
      <c r="MNQ2" s="403"/>
      <c r="MNR2" s="403"/>
      <c r="MNS2" s="403"/>
      <c r="MNT2" s="403"/>
      <c r="MNU2" s="403"/>
      <c r="MNV2" s="403"/>
      <c r="MNW2" s="403"/>
      <c r="MNX2" s="403"/>
      <c r="MNY2" s="403"/>
      <c r="MNZ2" s="403"/>
      <c r="MOA2" s="403"/>
      <c r="MOB2" s="403"/>
      <c r="MOC2" s="403"/>
      <c r="MOD2" s="403"/>
      <c r="MOE2" s="403"/>
      <c r="MOF2" s="403"/>
      <c r="MOG2" s="403"/>
      <c r="MOH2" s="403"/>
      <c r="MOI2" s="403"/>
      <c r="MOJ2" s="403"/>
      <c r="MOK2" s="403"/>
      <c r="MOL2" s="403"/>
      <c r="MOM2" s="403"/>
      <c r="MON2" s="403"/>
      <c r="MOO2" s="403"/>
      <c r="MOP2" s="403"/>
      <c r="MOQ2" s="403"/>
      <c r="MOR2" s="403"/>
      <c r="MOS2" s="403"/>
      <c r="MOT2" s="403"/>
      <c r="MOU2" s="403"/>
      <c r="MOV2" s="403"/>
      <c r="MOW2" s="403"/>
      <c r="MOX2" s="403"/>
      <c r="MOY2" s="403"/>
      <c r="MOZ2" s="403"/>
      <c r="MPA2" s="403"/>
      <c r="MPB2" s="403"/>
      <c r="MPC2" s="403"/>
      <c r="MPD2" s="403"/>
      <c r="MPE2" s="403"/>
      <c r="MPF2" s="403"/>
      <c r="MPG2" s="403"/>
      <c r="MPH2" s="403"/>
      <c r="MPI2" s="403"/>
      <c r="MPJ2" s="403"/>
      <c r="MPK2" s="403"/>
      <c r="MPL2" s="403"/>
      <c r="MPM2" s="403"/>
      <c r="MPN2" s="403"/>
      <c r="MPO2" s="403"/>
      <c r="MPP2" s="403"/>
      <c r="MPQ2" s="403"/>
      <c r="MPR2" s="403"/>
      <c r="MPS2" s="403"/>
      <c r="MPT2" s="403"/>
      <c r="MPU2" s="403"/>
      <c r="MPV2" s="403"/>
      <c r="MPW2" s="403"/>
      <c r="MPX2" s="403"/>
      <c r="MPY2" s="403"/>
      <c r="MPZ2" s="403"/>
      <c r="MQA2" s="403"/>
      <c r="MQB2" s="403"/>
      <c r="MQC2" s="403"/>
      <c r="MQD2" s="403"/>
      <c r="MQE2" s="403"/>
      <c r="MQF2" s="403"/>
      <c r="MQG2" s="403"/>
      <c r="MQH2" s="403"/>
      <c r="MQI2" s="403"/>
      <c r="MQJ2" s="403"/>
      <c r="MQK2" s="403"/>
      <c r="MQL2" s="403"/>
      <c r="MQM2" s="403"/>
      <c r="MQN2" s="403"/>
      <c r="MQO2" s="403"/>
      <c r="MQP2" s="403"/>
      <c r="MQQ2" s="403"/>
      <c r="MQR2" s="403"/>
      <c r="MQS2" s="403"/>
      <c r="MQT2" s="403"/>
      <c r="MQU2" s="403"/>
      <c r="MQV2" s="403"/>
      <c r="MQW2" s="403"/>
      <c r="MQX2" s="403"/>
      <c r="MQY2" s="403"/>
      <c r="MQZ2" s="403"/>
      <c r="MRA2" s="403"/>
      <c r="MRB2" s="403"/>
      <c r="MRC2" s="403"/>
      <c r="MRD2" s="403"/>
      <c r="MRE2" s="403"/>
      <c r="MRF2" s="403"/>
      <c r="MRG2" s="403"/>
      <c r="MRH2" s="403"/>
      <c r="MRI2" s="403"/>
      <c r="MRJ2" s="403"/>
      <c r="MRK2" s="403"/>
      <c r="MRL2" s="403"/>
      <c r="MRM2" s="403"/>
      <c r="MRN2" s="403"/>
      <c r="MRO2" s="403"/>
      <c r="MRP2" s="403"/>
      <c r="MRQ2" s="403"/>
      <c r="MRR2" s="403"/>
      <c r="MRS2" s="403"/>
      <c r="MRT2" s="403"/>
      <c r="MRU2" s="403"/>
      <c r="MRV2" s="403"/>
      <c r="MRW2" s="403"/>
      <c r="MRX2" s="403"/>
      <c r="MRY2" s="403"/>
      <c r="MRZ2" s="403"/>
      <c r="MSA2" s="403"/>
      <c r="MSB2" s="403"/>
      <c r="MSC2" s="403"/>
      <c r="MSD2" s="403"/>
      <c r="MSE2" s="403"/>
      <c r="MSF2" s="403"/>
      <c r="MSG2" s="403"/>
      <c r="MSH2" s="403"/>
      <c r="MSI2" s="403"/>
      <c r="MSJ2" s="403"/>
      <c r="MSK2" s="403"/>
      <c r="MSL2" s="403"/>
      <c r="MSM2" s="403"/>
      <c r="MSN2" s="403"/>
      <c r="MSO2" s="403"/>
      <c r="MSP2" s="403"/>
      <c r="MSQ2" s="403"/>
      <c r="MSR2" s="403"/>
      <c r="MSS2" s="403"/>
      <c r="MST2" s="403"/>
      <c r="MSU2" s="403"/>
      <c r="MSV2" s="403"/>
      <c r="MSW2" s="403"/>
      <c r="MSX2" s="403"/>
      <c r="MSY2" s="403"/>
      <c r="MSZ2" s="403"/>
      <c r="MTA2" s="403"/>
      <c r="MTB2" s="403"/>
      <c r="MTC2" s="403"/>
      <c r="MTD2" s="403"/>
      <c r="MTE2" s="403"/>
      <c r="MTF2" s="403"/>
      <c r="MTG2" s="403"/>
      <c r="MTH2" s="403"/>
      <c r="MTI2" s="403"/>
      <c r="MTJ2" s="403"/>
      <c r="MTK2" s="403"/>
      <c r="MTL2" s="403"/>
      <c r="MTM2" s="403"/>
      <c r="MTN2" s="403"/>
      <c r="MTO2" s="403"/>
      <c r="MTP2" s="403"/>
      <c r="MTQ2" s="403"/>
      <c r="MTR2" s="403"/>
      <c r="MTS2" s="403"/>
      <c r="MTT2" s="403"/>
      <c r="MTU2" s="403"/>
      <c r="MTV2" s="403"/>
      <c r="MTW2" s="403"/>
      <c r="MTX2" s="403"/>
      <c r="MTY2" s="403"/>
      <c r="MTZ2" s="403"/>
      <c r="MUA2" s="403"/>
      <c r="MUB2" s="403"/>
      <c r="MUC2" s="403"/>
      <c r="MUD2" s="403"/>
      <c r="MUE2" s="403"/>
      <c r="MUF2" s="403"/>
      <c r="MUG2" s="403"/>
      <c r="MUH2" s="403"/>
      <c r="MUI2" s="403"/>
      <c r="MUJ2" s="403"/>
      <c r="MUK2" s="403"/>
      <c r="MUL2" s="403"/>
      <c r="MUM2" s="403"/>
      <c r="MUN2" s="403"/>
      <c r="MUO2" s="403"/>
      <c r="MUP2" s="403"/>
      <c r="MUQ2" s="403"/>
      <c r="MUR2" s="403"/>
      <c r="MUS2" s="403"/>
      <c r="MUT2" s="403"/>
      <c r="MUU2" s="403"/>
      <c r="MUV2" s="403"/>
      <c r="MUW2" s="403"/>
      <c r="MUX2" s="403"/>
      <c r="MUY2" s="403"/>
      <c r="MUZ2" s="403"/>
      <c r="MVA2" s="403"/>
      <c r="MVB2" s="403"/>
      <c r="MVC2" s="403"/>
      <c r="MVD2" s="403"/>
      <c r="MVE2" s="403"/>
      <c r="MVF2" s="403"/>
      <c r="MVG2" s="403"/>
      <c r="MVH2" s="403"/>
      <c r="MVI2" s="403"/>
      <c r="MVJ2" s="403"/>
      <c r="MVK2" s="403"/>
      <c r="MVL2" s="403"/>
      <c r="MVM2" s="403"/>
      <c r="MVN2" s="403"/>
      <c r="MVO2" s="403"/>
      <c r="MVP2" s="403"/>
      <c r="MVQ2" s="403"/>
      <c r="MVR2" s="403"/>
      <c r="MVS2" s="403"/>
      <c r="MVT2" s="403"/>
      <c r="MVU2" s="403"/>
      <c r="MVV2" s="403"/>
      <c r="MVW2" s="403"/>
      <c r="MVX2" s="403"/>
      <c r="MVY2" s="403"/>
      <c r="MVZ2" s="403"/>
      <c r="MWA2" s="403"/>
      <c r="MWB2" s="403"/>
      <c r="MWC2" s="403"/>
      <c r="MWD2" s="403"/>
      <c r="MWE2" s="403"/>
      <c r="MWF2" s="403"/>
      <c r="MWG2" s="403"/>
      <c r="MWH2" s="403"/>
      <c r="MWI2" s="403"/>
      <c r="MWJ2" s="403"/>
      <c r="MWK2" s="403"/>
      <c r="MWL2" s="403"/>
      <c r="MWM2" s="403"/>
      <c r="MWN2" s="403"/>
      <c r="MWO2" s="403"/>
      <c r="MWP2" s="403"/>
      <c r="MWQ2" s="403"/>
      <c r="MWR2" s="403"/>
      <c r="MWS2" s="403"/>
      <c r="MWT2" s="403"/>
      <c r="MWU2" s="403"/>
      <c r="MWV2" s="403"/>
      <c r="MWW2" s="403"/>
      <c r="MWX2" s="403"/>
      <c r="MWY2" s="403"/>
      <c r="MWZ2" s="403"/>
      <c r="MXA2" s="403"/>
      <c r="MXB2" s="403"/>
      <c r="MXC2" s="403"/>
      <c r="MXD2" s="403"/>
      <c r="MXE2" s="403"/>
      <c r="MXF2" s="403"/>
      <c r="MXG2" s="403"/>
      <c r="MXH2" s="403"/>
      <c r="MXI2" s="403"/>
      <c r="MXJ2" s="403"/>
      <c r="MXK2" s="403"/>
      <c r="MXL2" s="403"/>
      <c r="MXM2" s="403"/>
      <c r="MXN2" s="403"/>
      <c r="MXO2" s="403"/>
      <c r="MXP2" s="403"/>
      <c r="MXQ2" s="403"/>
      <c r="MXR2" s="403"/>
      <c r="MXS2" s="403"/>
      <c r="MXT2" s="403"/>
      <c r="MXU2" s="403"/>
      <c r="MXV2" s="403"/>
      <c r="MXW2" s="403"/>
      <c r="MXX2" s="403"/>
      <c r="MXY2" s="403"/>
      <c r="MXZ2" s="403"/>
      <c r="MYA2" s="403"/>
      <c r="MYB2" s="403"/>
      <c r="MYC2" s="403"/>
      <c r="MYD2" s="403"/>
      <c r="MYE2" s="403"/>
      <c r="MYF2" s="403"/>
      <c r="MYG2" s="403"/>
      <c r="MYH2" s="403"/>
      <c r="MYI2" s="403"/>
      <c r="MYJ2" s="403"/>
      <c r="MYK2" s="403"/>
      <c r="MYL2" s="403"/>
      <c r="MYM2" s="403"/>
      <c r="MYN2" s="403"/>
      <c r="MYO2" s="403"/>
      <c r="MYP2" s="403"/>
      <c r="MYQ2" s="403"/>
      <c r="MYR2" s="403"/>
      <c r="MYS2" s="403"/>
      <c r="MYT2" s="403"/>
      <c r="MYU2" s="403"/>
      <c r="MYV2" s="403"/>
      <c r="MYW2" s="403"/>
      <c r="MYX2" s="403"/>
      <c r="MYY2" s="403"/>
      <c r="MYZ2" s="403"/>
      <c r="MZA2" s="403"/>
      <c r="MZB2" s="403"/>
      <c r="MZC2" s="403"/>
      <c r="MZD2" s="403"/>
      <c r="MZE2" s="403"/>
      <c r="MZF2" s="403"/>
      <c r="MZG2" s="403"/>
      <c r="MZH2" s="403"/>
      <c r="MZI2" s="403"/>
      <c r="MZJ2" s="403"/>
      <c r="MZK2" s="403"/>
      <c r="MZL2" s="403"/>
      <c r="MZM2" s="403"/>
      <c r="MZN2" s="403"/>
      <c r="MZO2" s="403"/>
      <c r="MZP2" s="403"/>
      <c r="MZQ2" s="403"/>
      <c r="MZR2" s="403"/>
      <c r="MZS2" s="403"/>
      <c r="MZT2" s="403"/>
      <c r="MZU2" s="403"/>
      <c r="MZV2" s="403"/>
      <c r="MZW2" s="403"/>
      <c r="MZX2" s="403"/>
      <c r="MZY2" s="403"/>
      <c r="MZZ2" s="403"/>
      <c r="NAA2" s="403"/>
      <c r="NAB2" s="403"/>
      <c r="NAC2" s="403"/>
      <c r="NAD2" s="403"/>
      <c r="NAE2" s="403"/>
      <c r="NAF2" s="403"/>
      <c r="NAG2" s="403"/>
      <c r="NAH2" s="403"/>
      <c r="NAI2" s="403"/>
      <c r="NAJ2" s="403"/>
      <c r="NAK2" s="403"/>
      <c r="NAL2" s="403"/>
      <c r="NAM2" s="403"/>
      <c r="NAN2" s="403"/>
      <c r="NAO2" s="403"/>
      <c r="NAP2" s="403"/>
      <c r="NAQ2" s="403"/>
      <c r="NAR2" s="403"/>
      <c r="NAS2" s="403"/>
      <c r="NAT2" s="403"/>
      <c r="NAU2" s="403"/>
      <c r="NAV2" s="403"/>
      <c r="NAW2" s="403"/>
      <c r="NAX2" s="403"/>
      <c r="NAY2" s="403"/>
      <c r="NAZ2" s="403"/>
      <c r="NBA2" s="403"/>
      <c r="NBB2" s="403"/>
      <c r="NBC2" s="403"/>
      <c r="NBD2" s="403"/>
      <c r="NBE2" s="403"/>
      <c r="NBF2" s="403"/>
      <c r="NBG2" s="403"/>
      <c r="NBH2" s="403"/>
      <c r="NBI2" s="403"/>
      <c r="NBJ2" s="403"/>
      <c r="NBK2" s="403"/>
      <c r="NBL2" s="403"/>
      <c r="NBM2" s="403"/>
      <c r="NBN2" s="403"/>
      <c r="NBO2" s="403"/>
      <c r="NBP2" s="403"/>
      <c r="NBQ2" s="403"/>
      <c r="NBR2" s="403"/>
      <c r="NBS2" s="403"/>
      <c r="NBT2" s="403"/>
      <c r="NBU2" s="403"/>
      <c r="NBV2" s="403"/>
      <c r="NBW2" s="403"/>
      <c r="NBX2" s="403"/>
      <c r="NBY2" s="403"/>
      <c r="NBZ2" s="403"/>
      <c r="NCA2" s="403"/>
      <c r="NCB2" s="403"/>
      <c r="NCC2" s="403"/>
      <c r="NCD2" s="403"/>
      <c r="NCE2" s="403"/>
      <c r="NCF2" s="403"/>
      <c r="NCG2" s="403"/>
      <c r="NCH2" s="403"/>
      <c r="NCI2" s="403"/>
      <c r="NCJ2" s="403"/>
      <c r="NCK2" s="403"/>
      <c r="NCL2" s="403"/>
      <c r="NCM2" s="403"/>
      <c r="NCN2" s="403"/>
      <c r="NCO2" s="403"/>
      <c r="NCP2" s="403"/>
      <c r="NCQ2" s="403"/>
      <c r="NCR2" s="403"/>
      <c r="NCS2" s="403"/>
      <c r="NCT2" s="403"/>
      <c r="NCU2" s="403"/>
      <c r="NCV2" s="403"/>
      <c r="NCW2" s="403"/>
      <c r="NCX2" s="403"/>
      <c r="NCY2" s="403"/>
      <c r="NCZ2" s="403"/>
      <c r="NDA2" s="403"/>
      <c r="NDB2" s="403"/>
      <c r="NDC2" s="403"/>
      <c r="NDD2" s="403"/>
      <c r="NDE2" s="403"/>
      <c r="NDF2" s="403"/>
      <c r="NDG2" s="403"/>
      <c r="NDH2" s="403"/>
      <c r="NDI2" s="403"/>
      <c r="NDJ2" s="403"/>
      <c r="NDK2" s="403"/>
      <c r="NDL2" s="403"/>
      <c r="NDM2" s="403"/>
      <c r="NDN2" s="403"/>
      <c r="NDO2" s="403"/>
      <c r="NDP2" s="403"/>
      <c r="NDQ2" s="403"/>
      <c r="NDR2" s="403"/>
      <c r="NDS2" s="403"/>
      <c r="NDT2" s="403"/>
      <c r="NDU2" s="403"/>
      <c r="NDV2" s="403"/>
      <c r="NDW2" s="403"/>
      <c r="NDX2" s="403"/>
      <c r="NDY2" s="403"/>
      <c r="NDZ2" s="403"/>
      <c r="NEA2" s="403"/>
      <c r="NEB2" s="403"/>
      <c r="NEC2" s="403"/>
      <c r="NED2" s="403"/>
      <c r="NEE2" s="403"/>
      <c r="NEF2" s="403"/>
      <c r="NEG2" s="403"/>
      <c r="NEH2" s="403"/>
      <c r="NEI2" s="403"/>
      <c r="NEJ2" s="403"/>
      <c r="NEK2" s="403"/>
      <c r="NEL2" s="403"/>
      <c r="NEM2" s="403"/>
      <c r="NEN2" s="403"/>
      <c r="NEO2" s="403"/>
      <c r="NEP2" s="403"/>
      <c r="NEQ2" s="403"/>
      <c r="NER2" s="403"/>
      <c r="NES2" s="403"/>
      <c r="NET2" s="403"/>
      <c r="NEU2" s="403"/>
      <c r="NEV2" s="403"/>
      <c r="NEW2" s="403"/>
      <c r="NEX2" s="403"/>
      <c r="NEY2" s="403"/>
      <c r="NEZ2" s="403"/>
      <c r="NFA2" s="403"/>
      <c r="NFB2" s="403"/>
      <c r="NFC2" s="403"/>
      <c r="NFD2" s="403"/>
      <c r="NFE2" s="403"/>
      <c r="NFF2" s="403"/>
      <c r="NFG2" s="403"/>
      <c r="NFH2" s="403"/>
      <c r="NFI2" s="403"/>
      <c r="NFJ2" s="403"/>
      <c r="NFK2" s="403"/>
      <c r="NFL2" s="403"/>
      <c r="NFM2" s="403"/>
      <c r="NFN2" s="403"/>
      <c r="NFO2" s="403"/>
      <c r="NFP2" s="403"/>
      <c r="NFQ2" s="403"/>
      <c r="NFR2" s="403"/>
      <c r="NFS2" s="403"/>
      <c r="NFT2" s="403"/>
      <c r="NFU2" s="403"/>
      <c r="NFV2" s="403"/>
      <c r="NFW2" s="403"/>
      <c r="NFX2" s="403"/>
      <c r="NFY2" s="403"/>
      <c r="NFZ2" s="403"/>
      <c r="NGA2" s="403"/>
      <c r="NGB2" s="403"/>
      <c r="NGC2" s="403"/>
      <c r="NGD2" s="403"/>
      <c r="NGE2" s="403"/>
      <c r="NGF2" s="403"/>
      <c r="NGG2" s="403"/>
      <c r="NGH2" s="403"/>
      <c r="NGI2" s="403"/>
      <c r="NGJ2" s="403"/>
      <c r="NGK2" s="403"/>
      <c r="NGL2" s="403"/>
      <c r="NGM2" s="403"/>
      <c r="NGN2" s="403"/>
      <c r="NGO2" s="403"/>
      <c r="NGP2" s="403"/>
      <c r="NGQ2" s="403"/>
      <c r="NGR2" s="403"/>
      <c r="NGS2" s="403"/>
      <c r="NGT2" s="403"/>
      <c r="NGU2" s="403"/>
      <c r="NGV2" s="403"/>
      <c r="NGW2" s="403"/>
      <c r="NGX2" s="403"/>
      <c r="NGY2" s="403"/>
      <c r="NGZ2" s="403"/>
      <c r="NHA2" s="403"/>
      <c r="NHB2" s="403"/>
      <c r="NHC2" s="403"/>
      <c r="NHD2" s="403"/>
      <c r="NHE2" s="403"/>
      <c r="NHF2" s="403"/>
      <c r="NHG2" s="403"/>
      <c r="NHH2" s="403"/>
      <c r="NHI2" s="403"/>
      <c r="NHJ2" s="403"/>
      <c r="NHK2" s="403"/>
      <c r="NHL2" s="403"/>
      <c r="NHM2" s="403"/>
      <c r="NHN2" s="403"/>
      <c r="NHO2" s="403"/>
      <c r="NHP2" s="403"/>
      <c r="NHQ2" s="403"/>
      <c r="NHR2" s="403"/>
      <c r="NHS2" s="403"/>
      <c r="NHT2" s="403"/>
      <c r="NHU2" s="403"/>
      <c r="NHV2" s="403"/>
      <c r="NHW2" s="403"/>
      <c r="NHX2" s="403"/>
      <c r="NHY2" s="403"/>
      <c r="NHZ2" s="403"/>
      <c r="NIA2" s="403"/>
      <c r="NIB2" s="403"/>
      <c r="NIC2" s="403"/>
      <c r="NID2" s="403"/>
      <c r="NIE2" s="403"/>
      <c r="NIF2" s="403"/>
      <c r="NIG2" s="403"/>
      <c r="NIH2" s="403"/>
      <c r="NII2" s="403"/>
      <c r="NIJ2" s="403"/>
      <c r="NIK2" s="403"/>
      <c r="NIL2" s="403"/>
      <c r="NIM2" s="403"/>
      <c r="NIN2" s="403"/>
      <c r="NIO2" s="403"/>
      <c r="NIP2" s="403"/>
      <c r="NIQ2" s="403"/>
      <c r="NIR2" s="403"/>
      <c r="NIS2" s="403"/>
      <c r="NIT2" s="403"/>
      <c r="NIU2" s="403"/>
      <c r="NIV2" s="403"/>
      <c r="NIW2" s="403"/>
      <c r="NIX2" s="403"/>
      <c r="NIY2" s="403"/>
      <c r="NIZ2" s="403"/>
      <c r="NJA2" s="403"/>
      <c r="NJB2" s="403"/>
      <c r="NJC2" s="403"/>
      <c r="NJD2" s="403"/>
      <c r="NJE2" s="403"/>
      <c r="NJF2" s="403"/>
      <c r="NJG2" s="403"/>
      <c r="NJH2" s="403"/>
      <c r="NJI2" s="403"/>
      <c r="NJJ2" s="403"/>
      <c r="NJK2" s="403"/>
      <c r="NJL2" s="403"/>
      <c r="NJM2" s="403"/>
      <c r="NJN2" s="403"/>
      <c r="NJO2" s="403"/>
      <c r="NJP2" s="403"/>
      <c r="NJQ2" s="403"/>
      <c r="NJR2" s="403"/>
      <c r="NJS2" s="403"/>
      <c r="NJT2" s="403"/>
      <c r="NJU2" s="403"/>
      <c r="NJV2" s="403"/>
      <c r="NJW2" s="403"/>
      <c r="NJX2" s="403"/>
      <c r="NJY2" s="403"/>
      <c r="NJZ2" s="403"/>
      <c r="NKA2" s="403"/>
      <c r="NKB2" s="403"/>
      <c r="NKC2" s="403"/>
      <c r="NKD2" s="403"/>
      <c r="NKE2" s="403"/>
      <c r="NKF2" s="403"/>
      <c r="NKG2" s="403"/>
      <c r="NKH2" s="403"/>
      <c r="NKI2" s="403"/>
      <c r="NKJ2" s="403"/>
      <c r="NKK2" s="403"/>
      <c r="NKL2" s="403"/>
      <c r="NKM2" s="403"/>
      <c r="NKN2" s="403"/>
      <c r="NKO2" s="403"/>
      <c r="NKP2" s="403"/>
      <c r="NKQ2" s="403"/>
      <c r="NKR2" s="403"/>
      <c r="NKS2" s="403"/>
      <c r="NKT2" s="403"/>
      <c r="NKU2" s="403"/>
      <c r="NKV2" s="403"/>
      <c r="NKW2" s="403"/>
      <c r="NKX2" s="403"/>
      <c r="NKY2" s="403"/>
      <c r="NKZ2" s="403"/>
      <c r="NLA2" s="403"/>
      <c r="NLB2" s="403"/>
      <c r="NLC2" s="403"/>
      <c r="NLD2" s="403"/>
      <c r="NLE2" s="403"/>
      <c r="NLF2" s="403"/>
      <c r="NLG2" s="403"/>
      <c r="NLH2" s="403"/>
      <c r="NLI2" s="403"/>
      <c r="NLJ2" s="403"/>
      <c r="NLK2" s="403"/>
      <c r="NLL2" s="403"/>
      <c r="NLM2" s="403"/>
      <c r="NLN2" s="403"/>
      <c r="NLO2" s="403"/>
      <c r="NLP2" s="403"/>
      <c r="NLQ2" s="403"/>
      <c r="NLR2" s="403"/>
      <c r="NLS2" s="403"/>
      <c r="NLT2" s="403"/>
      <c r="NLU2" s="403"/>
      <c r="NLV2" s="403"/>
      <c r="NLW2" s="403"/>
      <c r="NLX2" s="403"/>
      <c r="NLY2" s="403"/>
      <c r="NLZ2" s="403"/>
      <c r="NMA2" s="403"/>
      <c r="NMB2" s="403"/>
      <c r="NMC2" s="403"/>
      <c r="NMD2" s="403"/>
      <c r="NME2" s="403"/>
      <c r="NMF2" s="403"/>
      <c r="NMG2" s="403"/>
      <c r="NMH2" s="403"/>
      <c r="NMI2" s="403"/>
      <c r="NMJ2" s="403"/>
      <c r="NMK2" s="403"/>
      <c r="NML2" s="403"/>
      <c r="NMM2" s="403"/>
      <c r="NMN2" s="403"/>
      <c r="NMO2" s="403"/>
      <c r="NMP2" s="403"/>
      <c r="NMQ2" s="403"/>
      <c r="NMR2" s="403"/>
      <c r="NMS2" s="403"/>
      <c r="NMT2" s="403"/>
      <c r="NMU2" s="403"/>
      <c r="NMV2" s="403"/>
      <c r="NMW2" s="403"/>
      <c r="NMX2" s="403"/>
      <c r="NMY2" s="403"/>
      <c r="NMZ2" s="403"/>
      <c r="NNA2" s="403"/>
      <c r="NNB2" s="403"/>
      <c r="NNC2" s="403"/>
      <c r="NND2" s="403"/>
      <c r="NNE2" s="403"/>
      <c r="NNF2" s="403"/>
      <c r="NNG2" s="403"/>
      <c r="NNH2" s="403"/>
      <c r="NNI2" s="403"/>
      <c r="NNJ2" s="403"/>
      <c r="NNK2" s="403"/>
      <c r="NNL2" s="403"/>
      <c r="NNM2" s="403"/>
      <c r="NNN2" s="403"/>
      <c r="NNO2" s="403"/>
      <c r="NNP2" s="403"/>
      <c r="NNQ2" s="403"/>
      <c r="NNR2" s="403"/>
      <c r="NNS2" s="403"/>
      <c r="NNT2" s="403"/>
      <c r="NNU2" s="403"/>
      <c r="NNV2" s="403"/>
      <c r="NNW2" s="403"/>
      <c r="NNX2" s="403"/>
      <c r="NNY2" s="403"/>
      <c r="NNZ2" s="403"/>
      <c r="NOA2" s="403"/>
      <c r="NOB2" s="403"/>
      <c r="NOC2" s="403"/>
      <c r="NOD2" s="403"/>
      <c r="NOE2" s="403"/>
      <c r="NOF2" s="403"/>
      <c r="NOG2" s="403"/>
      <c r="NOH2" s="403"/>
      <c r="NOI2" s="403"/>
      <c r="NOJ2" s="403"/>
      <c r="NOK2" s="403"/>
      <c r="NOL2" s="403"/>
      <c r="NOM2" s="403"/>
      <c r="NON2" s="403"/>
      <c r="NOO2" s="403"/>
      <c r="NOP2" s="403"/>
      <c r="NOQ2" s="403"/>
      <c r="NOR2" s="403"/>
      <c r="NOS2" s="403"/>
      <c r="NOT2" s="403"/>
      <c r="NOU2" s="403"/>
      <c r="NOV2" s="403"/>
      <c r="NOW2" s="403"/>
      <c r="NOX2" s="403"/>
      <c r="NOY2" s="403"/>
      <c r="NOZ2" s="403"/>
      <c r="NPA2" s="403"/>
      <c r="NPB2" s="403"/>
      <c r="NPC2" s="403"/>
      <c r="NPD2" s="403"/>
      <c r="NPE2" s="403"/>
      <c r="NPF2" s="403"/>
      <c r="NPG2" s="403"/>
      <c r="NPH2" s="403"/>
      <c r="NPI2" s="403"/>
      <c r="NPJ2" s="403"/>
      <c r="NPK2" s="403"/>
      <c r="NPL2" s="403"/>
      <c r="NPM2" s="403"/>
      <c r="NPN2" s="403"/>
      <c r="NPO2" s="403"/>
      <c r="NPP2" s="403"/>
      <c r="NPQ2" s="403"/>
      <c r="NPR2" s="403"/>
      <c r="NPS2" s="403"/>
      <c r="NPT2" s="403"/>
      <c r="NPU2" s="403"/>
      <c r="NPV2" s="403"/>
      <c r="NPW2" s="403"/>
      <c r="NPX2" s="403"/>
      <c r="NPY2" s="403"/>
      <c r="NPZ2" s="403"/>
      <c r="NQA2" s="403"/>
      <c r="NQB2" s="403"/>
      <c r="NQC2" s="403"/>
      <c r="NQD2" s="403"/>
      <c r="NQE2" s="403"/>
      <c r="NQF2" s="403"/>
      <c r="NQG2" s="403"/>
      <c r="NQH2" s="403"/>
      <c r="NQI2" s="403"/>
      <c r="NQJ2" s="403"/>
      <c r="NQK2" s="403"/>
      <c r="NQL2" s="403"/>
      <c r="NQM2" s="403"/>
      <c r="NQN2" s="403"/>
      <c r="NQO2" s="403"/>
      <c r="NQP2" s="403"/>
      <c r="NQQ2" s="403"/>
      <c r="NQR2" s="403"/>
      <c r="NQS2" s="403"/>
      <c r="NQT2" s="403"/>
      <c r="NQU2" s="403"/>
      <c r="NQV2" s="403"/>
      <c r="NQW2" s="403"/>
      <c r="NQX2" s="403"/>
      <c r="NQY2" s="403"/>
      <c r="NQZ2" s="403"/>
      <c r="NRA2" s="403"/>
      <c r="NRB2" s="403"/>
      <c r="NRC2" s="403"/>
      <c r="NRD2" s="403"/>
      <c r="NRE2" s="403"/>
      <c r="NRF2" s="403"/>
      <c r="NRG2" s="403"/>
      <c r="NRH2" s="403"/>
      <c r="NRI2" s="403"/>
      <c r="NRJ2" s="403"/>
      <c r="NRK2" s="403"/>
      <c r="NRL2" s="403"/>
      <c r="NRM2" s="403"/>
      <c r="NRN2" s="403"/>
      <c r="NRO2" s="403"/>
      <c r="NRP2" s="403"/>
      <c r="NRQ2" s="403"/>
      <c r="NRR2" s="403"/>
      <c r="NRS2" s="403"/>
      <c r="NRT2" s="403"/>
      <c r="NRU2" s="403"/>
      <c r="NRV2" s="403"/>
      <c r="NRW2" s="403"/>
      <c r="NRX2" s="403"/>
      <c r="NRY2" s="403"/>
      <c r="NRZ2" s="403"/>
      <c r="NSA2" s="403"/>
      <c r="NSB2" s="403"/>
      <c r="NSC2" s="403"/>
      <c r="NSD2" s="403"/>
      <c r="NSE2" s="403"/>
      <c r="NSF2" s="403"/>
      <c r="NSG2" s="403"/>
      <c r="NSH2" s="403"/>
      <c r="NSI2" s="403"/>
      <c r="NSJ2" s="403"/>
      <c r="NSK2" s="403"/>
      <c r="NSL2" s="403"/>
      <c r="NSM2" s="403"/>
      <c r="NSN2" s="403"/>
      <c r="NSO2" s="403"/>
      <c r="NSP2" s="403"/>
      <c r="NSQ2" s="403"/>
      <c r="NSR2" s="403"/>
      <c r="NSS2" s="403"/>
      <c r="NST2" s="403"/>
      <c r="NSU2" s="403"/>
      <c r="NSV2" s="403"/>
      <c r="NSW2" s="403"/>
      <c r="NSX2" s="403"/>
      <c r="NSY2" s="403"/>
      <c r="NSZ2" s="403"/>
      <c r="NTA2" s="403"/>
      <c r="NTB2" s="403"/>
      <c r="NTC2" s="403"/>
      <c r="NTD2" s="403"/>
      <c r="NTE2" s="403"/>
      <c r="NTF2" s="403"/>
      <c r="NTG2" s="403"/>
      <c r="NTH2" s="403"/>
      <c r="NTI2" s="403"/>
      <c r="NTJ2" s="403"/>
      <c r="NTK2" s="403"/>
      <c r="NTL2" s="403"/>
      <c r="NTM2" s="403"/>
      <c r="NTN2" s="403"/>
      <c r="NTO2" s="403"/>
      <c r="NTP2" s="403"/>
      <c r="NTQ2" s="403"/>
      <c r="NTR2" s="403"/>
      <c r="NTS2" s="403"/>
      <c r="NTT2" s="403"/>
      <c r="NTU2" s="403"/>
      <c r="NTV2" s="403"/>
      <c r="NTW2" s="403"/>
      <c r="NTX2" s="403"/>
      <c r="NTY2" s="403"/>
      <c r="NTZ2" s="403"/>
      <c r="NUA2" s="403"/>
      <c r="NUB2" s="403"/>
      <c r="NUC2" s="403"/>
      <c r="NUD2" s="403"/>
      <c r="NUE2" s="403"/>
      <c r="NUF2" s="403"/>
      <c r="NUG2" s="403"/>
      <c r="NUH2" s="403"/>
      <c r="NUI2" s="403"/>
      <c r="NUJ2" s="403"/>
      <c r="NUK2" s="403"/>
      <c r="NUL2" s="403"/>
      <c r="NUM2" s="403"/>
      <c r="NUN2" s="403"/>
      <c r="NUO2" s="403"/>
      <c r="NUP2" s="403"/>
      <c r="NUQ2" s="403"/>
      <c r="NUR2" s="403"/>
      <c r="NUS2" s="403"/>
      <c r="NUT2" s="403"/>
      <c r="NUU2" s="403"/>
      <c r="NUV2" s="403"/>
      <c r="NUW2" s="403"/>
      <c r="NUX2" s="403"/>
      <c r="NUY2" s="403"/>
      <c r="NUZ2" s="403"/>
      <c r="NVA2" s="403"/>
      <c r="NVB2" s="403"/>
      <c r="NVC2" s="403"/>
      <c r="NVD2" s="403"/>
      <c r="NVE2" s="403"/>
      <c r="NVF2" s="403"/>
      <c r="NVG2" s="403"/>
      <c r="NVH2" s="403"/>
      <c r="NVI2" s="403"/>
      <c r="NVJ2" s="403"/>
      <c r="NVK2" s="403"/>
      <c r="NVL2" s="403"/>
      <c r="NVM2" s="403"/>
      <c r="NVN2" s="403"/>
      <c r="NVO2" s="403"/>
      <c r="NVP2" s="403"/>
      <c r="NVQ2" s="403"/>
      <c r="NVR2" s="403"/>
      <c r="NVS2" s="403"/>
      <c r="NVT2" s="403"/>
      <c r="NVU2" s="403"/>
      <c r="NVV2" s="403"/>
      <c r="NVW2" s="403"/>
      <c r="NVX2" s="403"/>
      <c r="NVY2" s="403"/>
      <c r="NVZ2" s="403"/>
      <c r="NWA2" s="403"/>
      <c r="NWB2" s="403"/>
      <c r="NWC2" s="403"/>
      <c r="NWD2" s="403"/>
      <c r="NWE2" s="403"/>
      <c r="NWF2" s="403"/>
      <c r="NWG2" s="403"/>
      <c r="NWH2" s="403"/>
      <c r="NWI2" s="403"/>
      <c r="NWJ2" s="403"/>
      <c r="NWK2" s="403"/>
      <c r="NWL2" s="403"/>
      <c r="NWM2" s="403"/>
      <c r="NWN2" s="403"/>
      <c r="NWO2" s="403"/>
      <c r="NWP2" s="403"/>
      <c r="NWQ2" s="403"/>
      <c r="NWR2" s="403"/>
      <c r="NWS2" s="403"/>
      <c r="NWT2" s="403"/>
      <c r="NWU2" s="403"/>
      <c r="NWV2" s="403"/>
      <c r="NWW2" s="403"/>
      <c r="NWX2" s="403"/>
      <c r="NWY2" s="403"/>
      <c r="NWZ2" s="403"/>
      <c r="NXA2" s="403"/>
      <c r="NXB2" s="403"/>
      <c r="NXC2" s="403"/>
      <c r="NXD2" s="403"/>
      <c r="NXE2" s="403"/>
      <c r="NXF2" s="403"/>
      <c r="NXG2" s="403"/>
      <c r="NXH2" s="403"/>
      <c r="NXI2" s="403"/>
      <c r="NXJ2" s="403"/>
      <c r="NXK2" s="403"/>
      <c r="NXL2" s="403"/>
      <c r="NXM2" s="403"/>
      <c r="NXN2" s="403"/>
      <c r="NXO2" s="403"/>
      <c r="NXP2" s="403"/>
      <c r="NXQ2" s="403"/>
      <c r="NXR2" s="403"/>
      <c r="NXS2" s="403"/>
      <c r="NXT2" s="403"/>
      <c r="NXU2" s="403"/>
      <c r="NXV2" s="403"/>
      <c r="NXW2" s="403"/>
      <c r="NXX2" s="403"/>
      <c r="NXY2" s="403"/>
      <c r="NXZ2" s="403"/>
      <c r="NYA2" s="403"/>
      <c r="NYB2" s="403"/>
      <c r="NYC2" s="403"/>
      <c r="NYD2" s="403"/>
      <c r="NYE2" s="403"/>
      <c r="NYF2" s="403"/>
      <c r="NYG2" s="403"/>
      <c r="NYH2" s="403"/>
      <c r="NYI2" s="403"/>
      <c r="NYJ2" s="403"/>
      <c r="NYK2" s="403"/>
      <c r="NYL2" s="403"/>
      <c r="NYM2" s="403"/>
      <c r="NYN2" s="403"/>
      <c r="NYO2" s="403"/>
      <c r="NYP2" s="403"/>
      <c r="NYQ2" s="403"/>
      <c r="NYR2" s="403"/>
      <c r="NYS2" s="403"/>
      <c r="NYT2" s="403"/>
      <c r="NYU2" s="403"/>
      <c r="NYV2" s="403"/>
      <c r="NYW2" s="403"/>
      <c r="NYX2" s="403"/>
      <c r="NYY2" s="403"/>
      <c r="NYZ2" s="403"/>
      <c r="NZA2" s="403"/>
      <c r="NZB2" s="403"/>
      <c r="NZC2" s="403"/>
      <c r="NZD2" s="403"/>
      <c r="NZE2" s="403"/>
      <c r="NZF2" s="403"/>
      <c r="NZG2" s="403"/>
      <c r="NZH2" s="403"/>
      <c r="NZI2" s="403"/>
      <c r="NZJ2" s="403"/>
      <c r="NZK2" s="403"/>
      <c r="NZL2" s="403"/>
      <c r="NZM2" s="403"/>
      <c r="NZN2" s="403"/>
      <c r="NZO2" s="403"/>
      <c r="NZP2" s="403"/>
      <c r="NZQ2" s="403"/>
      <c r="NZR2" s="403"/>
      <c r="NZS2" s="403"/>
      <c r="NZT2" s="403"/>
      <c r="NZU2" s="403"/>
      <c r="NZV2" s="403"/>
      <c r="NZW2" s="403"/>
      <c r="NZX2" s="403"/>
      <c r="NZY2" s="403"/>
      <c r="NZZ2" s="403"/>
      <c r="OAA2" s="403"/>
      <c r="OAB2" s="403"/>
      <c r="OAC2" s="403"/>
      <c r="OAD2" s="403"/>
      <c r="OAE2" s="403"/>
      <c r="OAF2" s="403"/>
      <c r="OAG2" s="403"/>
      <c r="OAH2" s="403"/>
      <c r="OAI2" s="403"/>
      <c r="OAJ2" s="403"/>
      <c r="OAK2" s="403"/>
      <c r="OAL2" s="403"/>
      <c r="OAM2" s="403"/>
      <c r="OAN2" s="403"/>
      <c r="OAO2" s="403"/>
      <c r="OAP2" s="403"/>
      <c r="OAQ2" s="403"/>
      <c r="OAR2" s="403"/>
      <c r="OAS2" s="403"/>
      <c r="OAT2" s="403"/>
      <c r="OAU2" s="403"/>
      <c r="OAV2" s="403"/>
      <c r="OAW2" s="403"/>
      <c r="OAX2" s="403"/>
      <c r="OAY2" s="403"/>
      <c r="OAZ2" s="403"/>
      <c r="OBA2" s="403"/>
      <c r="OBB2" s="403"/>
      <c r="OBC2" s="403"/>
      <c r="OBD2" s="403"/>
      <c r="OBE2" s="403"/>
      <c r="OBF2" s="403"/>
      <c r="OBG2" s="403"/>
      <c r="OBH2" s="403"/>
      <c r="OBI2" s="403"/>
      <c r="OBJ2" s="403"/>
      <c r="OBK2" s="403"/>
      <c r="OBL2" s="403"/>
      <c r="OBM2" s="403"/>
      <c r="OBN2" s="403"/>
      <c r="OBO2" s="403"/>
      <c r="OBP2" s="403"/>
      <c r="OBQ2" s="403"/>
      <c r="OBR2" s="403"/>
      <c r="OBS2" s="403"/>
      <c r="OBT2" s="403"/>
      <c r="OBU2" s="403"/>
      <c r="OBV2" s="403"/>
      <c r="OBW2" s="403"/>
      <c r="OBX2" s="403"/>
      <c r="OBY2" s="403"/>
      <c r="OBZ2" s="403"/>
      <c r="OCA2" s="403"/>
      <c r="OCB2" s="403"/>
      <c r="OCC2" s="403"/>
      <c r="OCD2" s="403"/>
      <c r="OCE2" s="403"/>
      <c r="OCF2" s="403"/>
      <c r="OCG2" s="403"/>
      <c r="OCH2" s="403"/>
      <c r="OCI2" s="403"/>
      <c r="OCJ2" s="403"/>
      <c r="OCK2" s="403"/>
      <c r="OCL2" s="403"/>
      <c r="OCM2" s="403"/>
      <c r="OCN2" s="403"/>
      <c r="OCO2" s="403"/>
      <c r="OCP2" s="403"/>
      <c r="OCQ2" s="403"/>
      <c r="OCR2" s="403"/>
      <c r="OCS2" s="403"/>
      <c r="OCT2" s="403"/>
      <c r="OCU2" s="403"/>
      <c r="OCV2" s="403"/>
      <c r="OCW2" s="403"/>
      <c r="OCX2" s="403"/>
      <c r="OCY2" s="403"/>
      <c r="OCZ2" s="403"/>
      <c r="ODA2" s="403"/>
      <c r="ODB2" s="403"/>
      <c r="ODC2" s="403"/>
      <c r="ODD2" s="403"/>
      <c r="ODE2" s="403"/>
      <c r="ODF2" s="403"/>
      <c r="ODG2" s="403"/>
      <c r="ODH2" s="403"/>
      <c r="ODI2" s="403"/>
      <c r="ODJ2" s="403"/>
      <c r="ODK2" s="403"/>
      <c r="ODL2" s="403"/>
      <c r="ODM2" s="403"/>
      <c r="ODN2" s="403"/>
      <c r="ODO2" s="403"/>
      <c r="ODP2" s="403"/>
      <c r="ODQ2" s="403"/>
      <c r="ODR2" s="403"/>
      <c r="ODS2" s="403"/>
      <c r="ODT2" s="403"/>
      <c r="ODU2" s="403"/>
      <c r="ODV2" s="403"/>
      <c r="ODW2" s="403"/>
      <c r="ODX2" s="403"/>
      <c r="ODY2" s="403"/>
      <c r="ODZ2" s="403"/>
      <c r="OEA2" s="403"/>
      <c r="OEB2" s="403"/>
      <c r="OEC2" s="403"/>
      <c r="OED2" s="403"/>
      <c r="OEE2" s="403"/>
      <c r="OEF2" s="403"/>
      <c r="OEG2" s="403"/>
      <c r="OEH2" s="403"/>
      <c r="OEI2" s="403"/>
      <c r="OEJ2" s="403"/>
      <c r="OEK2" s="403"/>
      <c r="OEL2" s="403"/>
      <c r="OEM2" s="403"/>
      <c r="OEN2" s="403"/>
      <c r="OEO2" s="403"/>
      <c r="OEP2" s="403"/>
      <c r="OEQ2" s="403"/>
      <c r="OER2" s="403"/>
      <c r="OES2" s="403"/>
      <c r="OET2" s="403"/>
      <c r="OEU2" s="403"/>
      <c r="OEV2" s="403"/>
      <c r="OEW2" s="403"/>
      <c r="OEX2" s="403"/>
      <c r="OEY2" s="403"/>
      <c r="OEZ2" s="403"/>
      <c r="OFA2" s="403"/>
      <c r="OFB2" s="403"/>
      <c r="OFC2" s="403"/>
      <c r="OFD2" s="403"/>
      <c r="OFE2" s="403"/>
      <c r="OFF2" s="403"/>
      <c r="OFG2" s="403"/>
      <c r="OFH2" s="403"/>
      <c r="OFI2" s="403"/>
      <c r="OFJ2" s="403"/>
      <c r="OFK2" s="403"/>
      <c r="OFL2" s="403"/>
      <c r="OFM2" s="403"/>
      <c r="OFN2" s="403"/>
      <c r="OFO2" s="403"/>
      <c r="OFP2" s="403"/>
      <c r="OFQ2" s="403"/>
      <c r="OFR2" s="403"/>
      <c r="OFS2" s="403"/>
      <c r="OFT2" s="403"/>
      <c r="OFU2" s="403"/>
      <c r="OFV2" s="403"/>
      <c r="OFW2" s="403"/>
      <c r="OFX2" s="403"/>
      <c r="OFY2" s="403"/>
      <c r="OFZ2" s="403"/>
      <c r="OGA2" s="403"/>
      <c r="OGB2" s="403"/>
      <c r="OGC2" s="403"/>
      <c r="OGD2" s="403"/>
      <c r="OGE2" s="403"/>
      <c r="OGF2" s="403"/>
      <c r="OGG2" s="403"/>
      <c r="OGH2" s="403"/>
      <c r="OGI2" s="403"/>
      <c r="OGJ2" s="403"/>
      <c r="OGK2" s="403"/>
      <c r="OGL2" s="403"/>
      <c r="OGM2" s="403"/>
      <c r="OGN2" s="403"/>
      <c r="OGO2" s="403"/>
      <c r="OGP2" s="403"/>
      <c r="OGQ2" s="403"/>
      <c r="OGR2" s="403"/>
      <c r="OGS2" s="403"/>
      <c r="OGT2" s="403"/>
      <c r="OGU2" s="403"/>
      <c r="OGV2" s="403"/>
      <c r="OGW2" s="403"/>
      <c r="OGX2" s="403"/>
      <c r="OGY2" s="403"/>
      <c r="OGZ2" s="403"/>
      <c r="OHA2" s="403"/>
      <c r="OHB2" s="403"/>
      <c r="OHC2" s="403"/>
      <c r="OHD2" s="403"/>
      <c r="OHE2" s="403"/>
      <c r="OHF2" s="403"/>
      <c r="OHG2" s="403"/>
      <c r="OHH2" s="403"/>
      <c r="OHI2" s="403"/>
      <c r="OHJ2" s="403"/>
      <c r="OHK2" s="403"/>
      <c r="OHL2" s="403"/>
      <c r="OHM2" s="403"/>
      <c r="OHN2" s="403"/>
      <c r="OHO2" s="403"/>
      <c r="OHP2" s="403"/>
      <c r="OHQ2" s="403"/>
      <c r="OHR2" s="403"/>
      <c r="OHS2" s="403"/>
      <c r="OHT2" s="403"/>
      <c r="OHU2" s="403"/>
      <c r="OHV2" s="403"/>
      <c r="OHW2" s="403"/>
      <c r="OHX2" s="403"/>
      <c r="OHY2" s="403"/>
      <c r="OHZ2" s="403"/>
      <c r="OIA2" s="403"/>
      <c r="OIB2" s="403"/>
      <c r="OIC2" s="403"/>
      <c r="OID2" s="403"/>
      <c r="OIE2" s="403"/>
      <c r="OIF2" s="403"/>
      <c r="OIG2" s="403"/>
      <c r="OIH2" s="403"/>
      <c r="OII2" s="403"/>
      <c r="OIJ2" s="403"/>
      <c r="OIK2" s="403"/>
      <c r="OIL2" s="403"/>
      <c r="OIM2" s="403"/>
      <c r="OIN2" s="403"/>
      <c r="OIO2" s="403"/>
      <c r="OIP2" s="403"/>
      <c r="OIQ2" s="403"/>
      <c r="OIR2" s="403"/>
      <c r="OIS2" s="403"/>
      <c r="OIT2" s="403"/>
      <c r="OIU2" s="403"/>
      <c r="OIV2" s="403"/>
      <c r="OIW2" s="403"/>
      <c r="OIX2" s="403"/>
      <c r="OIY2" s="403"/>
      <c r="OIZ2" s="403"/>
      <c r="OJA2" s="403"/>
      <c r="OJB2" s="403"/>
      <c r="OJC2" s="403"/>
      <c r="OJD2" s="403"/>
      <c r="OJE2" s="403"/>
      <c r="OJF2" s="403"/>
      <c r="OJG2" s="403"/>
      <c r="OJH2" s="403"/>
      <c r="OJI2" s="403"/>
      <c r="OJJ2" s="403"/>
      <c r="OJK2" s="403"/>
      <c r="OJL2" s="403"/>
      <c r="OJM2" s="403"/>
      <c r="OJN2" s="403"/>
      <c r="OJO2" s="403"/>
      <c r="OJP2" s="403"/>
      <c r="OJQ2" s="403"/>
      <c r="OJR2" s="403"/>
      <c r="OJS2" s="403"/>
      <c r="OJT2" s="403"/>
      <c r="OJU2" s="403"/>
      <c r="OJV2" s="403"/>
      <c r="OJW2" s="403"/>
      <c r="OJX2" s="403"/>
      <c r="OJY2" s="403"/>
      <c r="OJZ2" s="403"/>
      <c r="OKA2" s="403"/>
      <c r="OKB2" s="403"/>
      <c r="OKC2" s="403"/>
      <c r="OKD2" s="403"/>
      <c r="OKE2" s="403"/>
      <c r="OKF2" s="403"/>
      <c r="OKG2" s="403"/>
      <c r="OKH2" s="403"/>
      <c r="OKI2" s="403"/>
      <c r="OKJ2" s="403"/>
      <c r="OKK2" s="403"/>
      <c r="OKL2" s="403"/>
      <c r="OKM2" s="403"/>
      <c r="OKN2" s="403"/>
      <c r="OKO2" s="403"/>
      <c r="OKP2" s="403"/>
      <c r="OKQ2" s="403"/>
      <c r="OKR2" s="403"/>
      <c r="OKS2" s="403"/>
      <c r="OKT2" s="403"/>
      <c r="OKU2" s="403"/>
      <c r="OKV2" s="403"/>
      <c r="OKW2" s="403"/>
      <c r="OKX2" s="403"/>
      <c r="OKY2" s="403"/>
      <c r="OKZ2" s="403"/>
      <c r="OLA2" s="403"/>
      <c r="OLB2" s="403"/>
      <c r="OLC2" s="403"/>
      <c r="OLD2" s="403"/>
      <c r="OLE2" s="403"/>
      <c r="OLF2" s="403"/>
      <c r="OLG2" s="403"/>
      <c r="OLH2" s="403"/>
      <c r="OLI2" s="403"/>
      <c r="OLJ2" s="403"/>
      <c r="OLK2" s="403"/>
      <c r="OLL2" s="403"/>
      <c r="OLM2" s="403"/>
      <c r="OLN2" s="403"/>
      <c r="OLO2" s="403"/>
      <c r="OLP2" s="403"/>
      <c r="OLQ2" s="403"/>
      <c r="OLR2" s="403"/>
      <c r="OLS2" s="403"/>
      <c r="OLT2" s="403"/>
      <c r="OLU2" s="403"/>
      <c r="OLV2" s="403"/>
      <c r="OLW2" s="403"/>
      <c r="OLX2" s="403"/>
      <c r="OLY2" s="403"/>
      <c r="OLZ2" s="403"/>
      <c r="OMA2" s="403"/>
      <c r="OMB2" s="403"/>
      <c r="OMC2" s="403"/>
      <c r="OMD2" s="403"/>
      <c r="OME2" s="403"/>
      <c r="OMF2" s="403"/>
      <c r="OMG2" s="403"/>
      <c r="OMH2" s="403"/>
      <c r="OMI2" s="403"/>
      <c r="OMJ2" s="403"/>
      <c r="OMK2" s="403"/>
      <c r="OML2" s="403"/>
      <c r="OMM2" s="403"/>
      <c r="OMN2" s="403"/>
      <c r="OMO2" s="403"/>
      <c r="OMP2" s="403"/>
      <c r="OMQ2" s="403"/>
      <c r="OMR2" s="403"/>
      <c r="OMS2" s="403"/>
      <c r="OMT2" s="403"/>
      <c r="OMU2" s="403"/>
      <c r="OMV2" s="403"/>
      <c r="OMW2" s="403"/>
      <c r="OMX2" s="403"/>
      <c r="OMY2" s="403"/>
      <c r="OMZ2" s="403"/>
      <c r="ONA2" s="403"/>
      <c r="ONB2" s="403"/>
      <c r="ONC2" s="403"/>
      <c r="OND2" s="403"/>
      <c r="ONE2" s="403"/>
      <c r="ONF2" s="403"/>
      <c r="ONG2" s="403"/>
      <c r="ONH2" s="403"/>
      <c r="ONI2" s="403"/>
      <c r="ONJ2" s="403"/>
      <c r="ONK2" s="403"/>
      <c r="ONL2" s="403"/>
      <c r="ONM2" s="403"/>
      <c r="ONN2" s="403"/>
      <c r="ONO2" s="403"/>
      <c r="ONP2" s="403"/>
      <c r="ONQ2" s="403"/>
      <c r="ONR2" s="403"/>
      <c r="ONS2" s="403"/>
      <c r="ONT2" s="403"/>
      <c r="ONU2" s="403"/>
      <c r="ONV2" s="403"/>
      <c r="ONW2" s="403"/>
      <c r="ONX2" s="403"/>
      <c r="ONY2" s="403"/>
      <c r="ONZ2" s="403"/>
      <c r="OOA2" s="403"/>
      <c r="OOB2" s="403"/>
      <c r="OOC2" s="403"/>
      <c r="OOD2" s="403"/>
      <c r="OOE2" s="403"/>
      <c r="OOF2" s="403"/>
      <c r="OOG2" s="403"/>
      <c r="OOH2" s="403"/>
      <c r="OOI2" s="403"/>
      <c r="OOJ2" s="403"/>
      <c r="OOK2" s="403"/>
      <c r="OOL2" s="403"/>
      <c r="OOM2" s="403"/>
      <c r="OON2" s="403"/>
      <c r="OOO2" s="403"/>
      <c r="OOP2" s="403"/>
      <c r="OOQ2" s="403"/>
      <c r="OOR2" s="403"/>
      <c r="OOS2" s="403"/>
      <c r="OOT2" s="403"/>
      <c r="OOU2" s="403"/>
      <c r="OOV2" s="403"/>
      <c r="OOW2" s="403"/>
      <c r="OOX2" s="403"/>
      <c r="OOY2" s="403"/>
      <c r="OOZ2" s="403"/>
      <c r="OPA2" s="403"/>
      <c r="OPB2" s="403"/>
      <c r="OPC2" s="403"/>
      <c r="OPD2" s="403"/>
      <c r="OPE2" s="403"/>
      <c r="OPF2" s="403"/>
      <c r="OPG2" s="403"/>
      <c r="OPH2" s="403"/>
      <c r="OPI2" s="403"/>
      <c r="OPJ2" s="403"/>
      <c r="OPK2" s="403"/>
      <c r="OPL2" s="403"/>
      <c r="OPM2" s="403"/>
      <c r="OPN2" s="403"/>
      <c r="OPO2" s="403"/>
      <c r="OPP2" s="403"/>
      <c r="OPQ2" s="403"/>
      <c r="OPR2" s="403"/>
      <c r="OPS2" s="403"/>
      <c r="OPT2" s="403"/>
      <c r="OPU2" s="403"/>
      <c r="OPV2" s="403"/>
      <c r="OPW2" s="403"/>
      <c r="OPX2" s="403"/>
      <c r="OPY2" s="403"/>
      <c r="OPZ2" s="403"/>
      <c r="OQA2" s="403"/>
      <c r="OQB2" s="403"/>
      <c r="OQC2" s="403"/>
      <c r="OQD2" s="403"/>
      <c r="OQE2" s="403"/>
      <c r="OQF2" s="403"/>
      <c r="OQG2" s="403"/>
      <c r="OQH2" s="403"/>
      <c r="OQI2" s="403"/>
      <c r="OQJ2" s="403"/>
      <c r="OQK2" s="403"/>
      <c r="OQL2" s="403"/>
      <c r="OQM2" s="403"/>
      <c r="OQN2" s="403"/>
      <c r="OQO2" s="403"/>
      <c r="OQP2" s="403"/>
      <c r="OQQ2" s="403"/>
      <c r="OQR2" s="403"/>
      <c r="OQS2" s="403"/>
      <c r="OQT2" s="403"/>
      <c r="OQU2" s="403"/>
      <c r="OQV2" s="403"/>
      <c r="OQW2" s="403"/>
      <c r="OQX2" s="403"/>
      <c r="OQY2" s="403"/>
      <c r="OQZ2" s="403"/>
      <c r="ORA2" s="403"/>
      <c r="ORB2" s="403"/>
      <c r="ORC2" s="403"/>
      <c r="ORD2" s="403"/>
      <c r="ORE2" s="403"/>
      <c r="ORF2" s="403"/>
      <c r="ORG2" s="403"/>
      <c r="ORH2" s="403"/>
      <c r="ORI2" s="403"/>
      <c r="ORJ2" s="403"/>
      <c r="ORK2" s="403"/>
      <c r="ORL2" s="403"/>
      <c r="ORM2" s="403"/>
      <c r="ORN2" s="403"/>
      <c r="ORO2" s="403"/>
      <c r="ORP2" s="403"/>
      <c r="ORQ2" s="403"/>
      <c r="ORR2" s="403"/>
      <c r="ORS2" s="403"/>
      <c r="ORT2" s="403"/>
      <c r="ORU2" s="403"/>
      <c r="ORV2" s="403"/>
      <c r="ORW2" s="403"/>
      <c r="ORX2" s="403"/>
      <c r="ORY2" s="403"/>
      <c r="ORZ2" s="403"/>
      <c r="OSA2" s="403"/>
      <c r="OSB2" s="403"/>
      <c r="OSC2" s="403"/>
      <c r="OSD2" s="403"/>
      <c r="OSE2" s="403"/>
      <c r="OSF2" s="403"/>
      <c r="OSG2" s="403"/>
      <c r="OSH2" s="403"/>
      <c r="OSI2" s="403"/>
      <c r="OSJ2" s="403"/>
      <c r="OSK2" s="403"/>
      <c r="OSL2" s="403"/>
      <c r="OSM2" s="403"/>
      <c r="OSN2" s="403"/>
      <c r="OSO2" s="403"/>
      <c r="OSP2" s="403"/>
      <c r="OSQ2" s="403"/>
      <c r="OSR2" s="403"/>
      <c r="OSS2" s="403"/>
      <c r="OST2" s="403"/>
      <c r="OSU2" s="403"/>
      <c r="OSV2" s="403"/>
      <c r="OSW2" s="403"/>
      <c r="OSX2" s="403"/>
      <c r="OSY2" s="403"/>
      <c r="OSZ2" s="403"/>
      <c r="OTA2" s="403"/>
      <c r="OTB2" s="403"/>
      <c r="OTC2" s="403"/>
      <c r="OTD2" s="403"/>
      <c r="OTE2" s="403"/>
      <c r="OTF2" s="403"/>
      <c r="OTG2" s="403"/>
      <c r="OTH2" s="403"/>
      <c r="OTI2" s="403"/>
      <c r="OTJ2" s="403"/>
      <c r="OTK2" s="403"/>
      <c r="OTL2" s="403"/>
      <c r="OTM2" s="403"/>
      <c r="OTN2" s="403"/>
      <c r="OTO2" s="403"/>
      <c r="OTP2" s="403"/>
      <c r="OTQ2" s="403"/>
      <c r="OTR2" s="403"/>
      <c r="OTS2" s="403"/>
      <c r="OTT2" s="403"/>
      <c r="OTU2" s="403"/>
      <c r="OTV2" s="403"/>
      <c r="OTW2" s="403"/>
      <c r="OTX2" s="403"/>
      <c r="OTY2" s="403"/>
      <c r="OTZ2" s="403"/>
      <c r="OUA2" s="403"/>
      <c r="OUB2" s="403"/>
      <c r="OUC2" s="403"/>
      <c r="OUD2" s="403"/>
      <c r="OUE2" s="403"/>
      <c r="OUF2" s="403"/>
      <c r="OUG2" s="403"/>
      <c r="OUH2" s="403"/>
      <c r="OUI2" s="403"/>
      <c r="OUJ2" s="403"/>
      <c r="OUK2" s="403"/>
      <c r="OUL2" s="403"/>
      <c r="OUM2" s="403"/>
      <c r="OUN2" s="403"/>
      <c r="OUO2" s="403"/>
      <c r="OUP2" s="403"/>
      <c r="OUQ2" s="403"/>
      <c r="OUR2" s="403"/>
      <c r="OUS2" s="403"/>
      <c r="OUT2" s="403"/>
      <c r="OUU2" s="403"/>
      <c r="OUV2" s="403"/>
      <c r="OUW2" s="403"/>
      <c r="OUX2" s="403"/>
      <c r="OUY2" s="403"/>
      <c r="OUZ2" s="403"/>
      <c r="OVA2" s="403"/>
      <c r="OVB2" s="403"/>
      <c r="OVC2" s="403"/>
      <c r="OVD2" s="403"/>
      <c r="OVE2" s="403"/>
      <c r="OVF2" s="403"/>
      <c r="OVG2" s="403"/>
      <c r="OVH2" s="403"/>
      <c r="OVI2" s="403"/>
      <c r="OVJ2" s="403"/>
      <c r="OVK2" s="403"/>
      <c r="OVL2" s="403"/>
      <c r="OVM2" s="403"/>
      <c r="OVN2" s="403"/>
      <c r="OVO2" s="403"/>
      <c r="OVP2" s="403"/>
      <c r="OVQ2" s="403"/>
      <c r="OVR2" s="403"/>
      <c r="OVS2" s="403"/>
      <c r="OVT2" s="403"/>
      <c r="OVU2" s="403"/>
      <c r="OVV2" s="403"/>
      <c r="OVW2" s="403"/>
      <c r="OVX2" s="403"/>
      <c r="OVY2" s="403"/>
      <c r="OVZ2" s="403"/>
      <c r="OWA2" s="403"/>
      <c r="OWB2" s="403"/>
      <c r="OWC2" s="403"/>
      <c r="OWD2" s="403"/>
      <c r="OWE2" s="403"/>
      <c r="OWF2" s="403"/>
      <c r="OWG2" s="403"/>
      <c r="OWH2" s="403"/>
      <c r="OWI2" s="403"/>
      <c r="OWJ2" s="403"/>
      <c r="OWK2" s="403"/>
      <c r="OWL2" s="403"/>
      <c r="OWM2" s="403"/>
      <c r="OWN2" s="403"/>
      <c r="OWO2" s="403"/>
      <c r="OWP2" s="403"/>
      <c r="OWQ2" s="403"/>
      <c r="OWR2" s="403"/>
      <c r="OWS2" s="403"/>
      <c r="OWT2" s="403"/>
      <c r="OWU2" s="403"/>
      <c r="OWV2" s="403"/>
      <c r="OWW2" s="403"/>
      <c r="OWX2" s="403"/>
      <c r="OWY2" s="403"/>
      <c r="OWZ2" s="403"/>
      <c r="OXA2" s="403"/>
      <c r="OXB2" s="403"/>
      <c r="OXC2" s="403"/>
      <c r="OXD2" s="403"/>
      <c r="OXE2" s="403"/>
      <c r="OXF2" s="403"/>
      <c r="OXG2" s="403"/>
      <c r="OXH2" s="403"/>
      <c r="OXI2" s="403"/>
      <c r="OXJ2" s="403"/>
      <c r="OXK2" s="403"/>
      <c r="OXL2" s="403"/>
      <c r="OXM2" s="403"/>
      <c r="OXN2" s="403"/>
      <c r="OXO2" s="403"/>
      <c r="OXP2" s="403"/>
      <c r="OXQ2" s="403"/>
      <c r="OXR2" s="403"/>
      <c r="OXS2" s="403"/>
      <c r="OXT2" s="403"/>
      <c r="OXU2" s="403"/>
      <c r="OXV2" s="403"/>
      <c r="OXW2" s="403"/>
      <c r="OXX2" s="403"/>
      <c r="OXY2" s="403"/>
      <c r="OXZ2" s="403"/>
      <c r="OYA2" s="403"/>
      <c r="OYB2" s="403"/>
      <c r="OYC2" s="403"/>
      <c r="OYD2" s="403"/>
      <c r="OYE2" s="403"/>
      <c r="OYF2" s="403"/>
      <c r="OYG2" s="403"/>
      <c r="OYH2" s="403"/>
      <c r="OYI2" s="403"/>
      <c r="OYJ2" s="403"/>
      <c r="OYK2" s="403"/>
      <c r="OYL2" s="403"/>
      <c r="OYM2" s="403"/>
      <c r="OYN2" s="403"/>
      <c r="OYO2" s="403"/>
      <c r="OYP2" s="403"/>
      <c r="OYQ2" s="403"/>
      <c r="OYR2" s="403"/>
      <c r="OYS2" s="403"/>
      <c r="OYT2" s="403"/>
      <c r="OYU2" s="403"/>
      <c r="OYV2" s="403"/>
      <c r="OYW2" s="403"/>
      <c r="OYX2" s="403"/>
      <c r="OYY2" s="403"/>
      <c r="OYZ2" s="403"/>
      <c r="OZA2" s="403"/>
      <c r="OZB2" s="403"/>
      <c r="OZC2" s="403"/>
      <c r="OZD2" s="403"/>
      <c r="OZE2" s="403"/>
      <c r="OZF2" s="403"/>
      <c r="OZG2" s="403"/>
      <c r="OZH2" s="403"/>
      <c r="OZI2" s="403"/>
      <c r="OZJ2" s="403"/>
      <c r="OZK2" s="403"/>
      <c r="OZL2" s="403"/>
      <c r="OZM2" s="403"/>
      <c r="OZN2" s="403"/>
      <c r="OZO2" s="403"/>
      <c r="OZP2" s="403"/>
      <c r="OZQ2" s="403"/>
      <c r="OZR2" s="403"/>
      <c r="OZS2" s="403"/>
      <c r="OZT2" s="403"/>
      <c r="OZU2" s="403"/>
      <c r="OZV2" s="403"/>
      <c r="OZW2" s="403"/>
      <c r="OZX2" s="403"/>
      <c r="OZY2" s="403"/>
      <c r="OZZ2" s="403"/>
      <c r="PAA2" s="403"/>
      <c r="PAB2" s="403"/>
      <c r="PAC2" s="403"/>
      <c r="PAD2" s="403"/>
      <c r="PAE2" s="403"/>
      <c r="PAF2" s="403"/>
      <c r="PAG2" s="403"/>
      <c r="PAH2" s="403"/>
      <c r="PAI2" s="403"/>
      <c r="PAJ2" s="403"/>
      <c r="PAK2" s="403"/>
      <c r="PAL2" s="403"/>
      <c r="PAM2" s="403"/>
      <c r="PAN2" s="403"/>
      <c r="PAO2" s="403"/>
      <c r="PAP2" s="403"/>
      <c r="PAQ2" s="403"/>
      <c r="PAR2" s="403"/>
      <c r="PAS2" s="403"/>
      <c r="PAT2" s="403"/>
      <c r="PAU2" s="403"/>
      <c r="PAV2" s="403"/>
      <c r="PAW2" s="403"/>
      <c r="PAX2" s="403"/>
      <c r="PAY2" s="403"/>
      <c r="PAZ2" s="403"/>
      <c r="PBA2" s="403"/>
      <c r="PBB2" s="403"/>
      <c r="PBC2" s="403"/>
      <c r="PBD2" s="403"/>
      <c r="PBE2" s="403"/>
      <c r="PBF2" s="403"/>
      <c r="PBG2" s="403"/>
      <c r="PBH2" s="403"/>
      <c r="PBI2" s="403"/>
      <c r="PBJ2" s="403"/>
      <c r="PBK2" s="403"/>
      <c r="PBL2" s="403"/>
      <c r="PBM2" s="403"/>
      <c r="PBN2" s="403"/>
      <c r="PBO2" s="403"/>
      <c r="PBP2" s="403"/>
      <c r="PBQ2" s="403"/>
      <c r="PBR2" s="403"/>
      <c r="PBS2" s="403"/>
      <c r="PBT2" s="403"/>
      <c r="PBU2" s="403"/>
      <c r="PBV2" s="403"/>
      <c r="PBW2" s="403"/>
      <c r="PBX2" s="403"/>
      <c r="PBY2" s="403"/>
      <c r="PBZ2" s="403"/>
      <c r="PCA2" s="403"/>
      <c r="PCB2" s="403"/>
      <c r="PCC2" s="403"/>
      <c r="PCD2" s="403"/>
      <c r="PCE2" s="403"/>
      <c r="PCF2" s="403"/>
      <c r="PCG2" s="403"/>
      <c r="PCH2" s="403"/>
      <c r="PCI2" s="403"/>
      <c r="PCJ2" s="403"/>
      <c r="PCK2" s="403"/>
      <c r="PCL2" s="403"/>
      <c r="PCM2" s="403"/>
      <c r="PCN2" s="403"/>
      <c r="PCO2" s="403"/>
      <c r="PCP2" s="403"/>
      <c r="PCQ2" s="403"/>
      <c r="PCR2" s="403"/>
      <c r="PCS2" s="403"/>
      <c r="PCT2" s="403"/>
      <c r="PCU2" s="403"/>
      <c r="PCV2" s="403"/>
      <c r="PCW2" s="403"/>
      <c r="PCX2" s="403"/>
      <c r="PCY2" s="403"/>
      <c r="PCZ2" s="403"/>
      <c r="PDA2" s="403"/>
      <c r="PDB2" s="403"/>
      <c r="PDC2" s="403"/>
      <c r="PDD2" s="403"/>
      <c r="PDE2" s="403"/>
      <c r="PDF2" s="403"/>
      <c r="PDG2" s="403"/>
      <c r="PDH2" s="403"/>
      <c r="PDI2" s="403"/>
      <c r="PDJ2" s="403"/>
      <c r="PDK2" s="403"/>
      <c r="PDL2" s="403"/>
      <c r="PDM2" s="403"/>
      <c r="PDN2" s="403"/>
      <c r="PDO2" s="403"/>
      <c r="PDP2" s="403"/>
      <c r="PDQ2" s="403"/>
      <c r="PDR2" s="403"/>
      <c r="PDS2" s="403"/>
      <c r="PDT2" s="403"/>
      <c r="PDU2" s="403"/>
      <c r="PDV2" s="403"/>
      <c r="PDW2" s="403"/>
      <c r="PDX2" s="403"/>
      <c r="PDY2" s="403"/>
      <c r="PDZ2" s="403"/>
      <c r="PEA2" s="403"/>
      <c r="PEB2" s="403"/>
      <c r="PEC2" s="403"/>
      <c r="PED2" s="403"/>
      <c r="PEE2" s="403"/>
      <c r="PEF2" s="403"/>
      <c r="PEG2" s="403"/>
      <c r="PEH2" s="403"/>
      <c r="PEI2" s="403"/>
      <c r="PEJ2" s="403"/>
      <c r="PEK2" s="403"/>
      <c r="PEL2" s="403"/>
      <c r="PEM2" s="403"/>
      <c r="PEN2" s="403"/>
      <c r="PEO2" s="403"/>
      <c r="PEP2" s="403"/>
      <c r="PEQ2" s="403"/>
      <c r="PER2" s="403"/>
      <c r="PES2" s="403"/>
      <c r="PET2" s="403"/>
      <c r="PEU2" s="403"/>
      <c r="PEV2" s="403"/>
      <c r="PEW2" s="403"/>
      <c r="PEX2" s="403"/>
      <c r="PEY2" s="403"/>
      <c r="PEZ2" s="403"/>
      <c r="PFA2" s="403"/>
      <c r="PFB2" s="403"/>
      <c r="PFC2" s="403"/>
      <c r="PFD2" s="403"/>
      <c r="PFE2" s="403"/>
      <c r="PFF2" s="403"/>
      <c r="PFG2" s="403"/>
      <c r="PFH2" s="403"/>
      <c r="PFI2" s="403"/>
      <c r="PFJ2" s="403"/>
      <c r="PFK2" s="403"/>
      <c r="PFL2" s="403"/>
      <c r="PFM2" s="403"/>
      <c r="PFN2" s="403"/>
      <c r="PFO2" s="403"/>
      <c r="PFP2" s="403"/>
      <c r="PFQ2" s="403"/>
      <c r="PFR2" s="403"/>
      <c r="PFS2" s="403"/>
      <c r="PFT2" s="403"/>
      <c r="PFU2" s="403"/>
      <c r="PFV2" s="403"/>
      <c r="PFW2" s="403"/>
      <c r="PFX2" s="403"/>
      <c r="PFY2" s="403"/>
      <c r="PFZ2" s="403"/>
      <c r="PGA2" s="403"/>
      <c r="PGB2" s="403"/>
      <c r="PGC2" s="403"/>
      <c r="PGD2" s="403"/>
      <c r="PGE2" s="403"/>
      <c r="PGF2" s="403"/>
      <c r="PGG2" s="403"/>
      <c r="PGH2" s="403"/>
      <c r="PGI2" s="403"/>
      <c r="PGJ2" s="403"/>
      <c r="PGK2" s="403"/>
      <c r="PGL2" s="403"/>
      <c r="PGM2" s="403"/>
      <c r="PGN2" s="403"/>
      <c r="PGO2" s="403"/>
      <c r="PGP2" s="403"/>
      <c r="PGQ2" s="403"/>
      <c r="PGR2" s="403"/>
      <c r="PGS2" s="403"/>
      <c r="PGT2" s="403"/>
      <c r="PGU2" s="403"/>
      <c r="PGV2" s="403"/>
      <c r="PGW2" s="403"/>
      <c r="PGX2" s="403"/>
      <c r="PGY2" s="403"/>
      <c r="PGZ2" s="403"/>
      <c r="PHA2" s="403"/>
      <c r="PHB2" s="403"/>
      <c r="PHC2" s="403"/>
      <c r="PHD2" s="403"/>
      <c r="PHE2" s="403"/>
      <c r="PHF2" s="403"/>
      <c r="PHG2" s="403"/>
      <c r="PHH2" s="403"/>
      <c r="PHI2" s="403"/>
      <c r="PHJ2" s="403"/>
      <c r="PHK2" s="403"/>
      <c r="PHL2" s="403"/>
      <c r="PHM2" s="403"/>
      <c r="PHN2" s="403"/>
      <c r="PHO2" s="403"/>
      <c r="PHP2" s="403"/>
      <c r="PHQ2" s="403"/>
      <c r="PHR2" s="403"/>
      <c r="PHS2" s="403"/>
      <c r="PHT2" s="403"/>
      <c r="PHU2" s="403"/>
      <c r="PHV2" s="403"/>
      <c r="PHW2" s="403"/>
      <c r="PHX2" s="403"/>
      <c r="PHY2" s="403"/>
      <c r="PHZ2" s="403"/>
      <c r="PIA2" s="403"/>
      <c r="PIB2" s="403"/>
      <c r="PIC2" s="403"/>
      <c r="PID2" s="403"/>
      <c r="PIE2" s="403"/>
      <c r="PIF2" s="403"/>
      <c r="PIG2" s="403"/>
      <c r="PIH2" s="403"/>
      <c r="PII2" s="403"/>
      <c r="PIJ2" s="403"/>
      <c r="PIK2" s="403"/>
      <c r="PIL2" s="403"/>
      <c r="PIM2" s="403"/>
      <c r="PIN2" s="403"/>
      <c r="PIO2" s="403"/>
      <c r="PIP2" s="403"/>
      <c r="PIQ2" s="403"/>
      <c r="PIR2" s="403"/>
      <c r="PIS2" s="403"/>
      <c r="PIT2" s="403"/>
      <c r="PIU2" s="403"/>
      <c r="PIV2" s="403"/>
      <c r="PIW2" s="403"/>
      <c r="PIX2" s="403"/>
      <c r="PIY2" s="403"/>
      <c r="PIZ2" s="403"/>
      <c r="PJA2" s="403"/>
      <c r="PJB2" s="403"/>
      <c r="PJC2" s="403"/>
      <c r="PJD2" s="403"/>
      <c r="PJE2" s="403"/>
      <c r="PJF2" s="403"/>
      <c r="PJG2" s="403"/>
      <c r="PJH2" s="403"/>
      <c r="PJI2" s="403"/>
      <c r="PJJ2" s="403"/>
      <c r="PJK2" s="403"/>
      <c r="PJL2" s="403"/>
      <c r="PJM2" s="403"/>
      <c r="PJN2" s="403"/>
      <c r="PJO2" s="403"/>
      <c r="PJP2" s="403"/>
      <c r="PJQ2" s="403"/>
      <c r="PJR2" s="403"/>
      <c r="PJS2" s="403"/>
      <c r="PJT2" s="403"/>
      <c r="PJU2" s="403"/>
      <c r="PJV2" s="403"/>
      <c r="PJW2" s="403"/>
      <c r="PJX2" s="403"/>
      <c r="PJY2" s="403"/>
      <c r="PJZ2" s="403"/>
      <c r="PKA2" s="403"/>
      <c r="PKB2" s="403"/>
      <c r="PKC2" s="403"/>
      <c r="PKD2" s="403"/>
      <c r="PKE2" s="403"/>
      <c r="PKF2" s="403"/>
      <c r="PKG2" s="403"/>
      <c r="PKH2" s="403"/>
      <c r="PKI2" s="403"/>
      <c r="PKJ2" s="403"/>
      <c r="PKK2" s="403"/>
      <c r="PKL2" s="403"/>
      <c r="PKM2" s="403"/>
      <c r="PKN2" s="403"/>
      <c r="PKO2" s="403"/>
      <c r="PKP2" s="403"/>
      <c r="PKQ2" s="403"/>
      <c r="PKR2" s="403"/>
      <c r="PKS2" s="403"/>
      <c r="PKT2" s="403"/>
      <c r="PKU2" s="403"/>
      <c r="PKV2" s="403"/>
      <c r="PKW2" s="403"/>
      <c r="PKX2" s="403"/>
      <c r="PKY2" s="403"/>
      <c r="PKZ2" s="403"/>
      <c r="PLA2" s="403"/>
      <c r="PLB2" s="403"/>
      <c r="PLC2" s="403"/>
      <c r="PLD2" s="403"/>
      <c r="PLE2" s="403"/>
      <c r="PLF2" s="403"/>
      <c r="PLG2" s="403"/>
      <c r="PLH2" s="403"/>
      <c r="PLI2" s="403"/>
      <c r="PLJ2" s="403"/>
      <c r="PLK2" s="403"/>
      <c r="PLL2" s="403"/>
      <c r="PLM2" s="403"/>
      <c r="PLN2" s="403"/>
      <c r="PLO2" s="403"/>
      <c r="PLP2" s="403"/>
      <c r="PLQ2" s="403"/>
      <c r="PLR2" s="403"/>
      <c r="PLS2" s="403"/>
      <c r="PLT2" s="403"/>
      <c r="PLU2" s="403"/>
      <c r="PLV2" s="403"/>
      <c r="PLW2" s="403"/>
      <c r="PLX2" s="403"/>
      <c r="PLY2" s="403"/>
      <c r="PLZ2" s="403"/>
      <c r="PMA2" s="403"/>
      <c r="PMB2" s="403"/>
      <c r="PMC2" s="403"/>
      <c r="PMD2" s="403"/>
      <c r="PME2" s="403"/>
      <c r="PMF2" s="403"/>
      <c r="PMG2" s="403"/>
      <c r="PMH2" s="403"/>
      <c r="PMI2" s="403"/>
      <c r="PMJ2" s="403"/>
      <c r="PMK2" s="403"/>
      <c r="PML2" s="403"/>
      <c r="PMM2" s="403"/>
      <c r="PMN2" s="403"/>
      <c r="PMO2" s="403"/>
      <c r="PMP2" s="403"/>
      <c r="PMQ2" s="403"/>
      <c r="PMR2" s="403"/>
      <c r="PMS2" s="403"/>
      <c r="PMT2" s="403"/>
      <c r="PMU2" s="403"/>
      <c r="PMV2" s="403"/>
      <c r="PMW2" s="403"/>
      <c r="PMX2" s="403"/>
      <c r="PMY2" s="403"/>
      <c r="PMZ2" s="403"/>
      <c r="PNA2" s="403"/>
      <c r="PNB2" s="403"/>
      <c r="PNC2" s="403"/>
      <c r="PND2" s="403"/>
      <c r="PNE2" s="403"/>
      <c r="PNF2" s="403"/>
      <c r="PNG2" s="403"/>
      <c r="PNH2" s="403"/>
      <c r="PNI2" s="403"/>
      <c r="PNJ2" s="403"/>
      <c r="PNK2" s="403"/>
      <c r="PNL2" s="403"/>
      <c r="PNM2" s="403"/>
      <c r="PNN2" s="403"/>
      <c r="PNO2" s="403"/>
      <c r="PNP2" s="403"/>
      <c r="PNQ2" s="403"/>
      <c r="PNR2" s="403"/>
      <c r="PNS2" s="403"/>
      <c r="PNT2" s="403"/>
      <c r="PNU2" s="403"/>
      <c r="PNV2" s="403"/>
      <c r="PNW2" s="403"/>
      <c r="PNX2" s="403"/>
      <c r="PNY2" s="403"/>
      <c r="PNZ2" s="403"/>
      <c r="POA2" s="403"/>
      <c r="POB2" s="403"/>
      <c r="POC2" s="403"/>
      <c r="POD2" s="403"/>
      <c r="POE2" s="403"/>
      <c r="POF2" s="403"/>
      <c r="POG2" s="403"/>
      <c r="POH2" s="403"/>
      <c r="POI2" s="403"/>
      <c r="POJ2" s="403"/>
      <c r="POK2" s="403"/>
      <c r="POL2" s="403"/>
      <c r="POM2" s="403"/>
      <c r="PON2" s="403"/>
      <c r="POO2" s="403"/>
      <c r="POP2" s="403"/>
      <c r="POQ2" s="403"/>
      <c r="POR2" s="403"/>
      <c r="POS2" s="403"/>
      <c r="POT2" s="403"/>
      <c r="POU2" s="403"/>
      <c r="POV2" s="403"/>
      <c r="POW2" s="403"/>
      <c r="POX2" s="403"/>
      <c r="POY2" s="403"/>
      <c r="POZ2" s="403"/>
      <c r="PPA2" s="403"/>
      <c r="PPB2" s="403"/>
      <c r="PPC2" s="403"/>
      <c r="PPD2" s="403"/>
      <c r="PPE2" s="403"/>
      <c r="PPF2" s="403"/>
      <c r="PPG2" s="403"/>
      <c r="PPH2" s="403"/>
      <c r="PPI2" s="403"/>
      <c r="PPJ2" s="403"/>
      <c r="PPK2" s="403"/>
      <c r="PPL2" s="403"/>
      <c r="PPM2" s="403"/>
      <c r="PPN2" s="403"/>
      <c r="PPO2" s="403"/>
      <c r="PPP2" s="403"/>
      <c r="PPQ2" s="403"/>
      <c r="PPR2" s="403"/>
      <c r="PPS2" s="403"/>
      <c r="PPT2" s="403"/>
      <c r="PPU2" s="403"/>
      <c r="PPV2" s="403"/>
      <c r="PPW2" s="403"/>
      <c r="PPX2" s="403"/>
      <c r="PPY2" s="403"/>
      <c r="PPZ2" s="403"/>
      <c r="PQA2" s="403"/>
      <c r="PQB2" s="403"/>
      <c r="PQC2" s="403"/>
      <c r="PQD2" s="403"/>
      <c r="PQE2" s="403"/>
      <c r="PQF2" s="403"/>
      <c r="PQG2" s="403"/>
      <c r="PQH2" s="403"/>
      <c r="PQI2" s="403"/>
      <c r="PQJ2" s="403"/>
      <c r="PQK2" s="403"/>
      <c r="PQL2" s="403"/>
      <c r="PQM2" s="403"/>
      <c r="PQN2" s="403"/>
      <c r="PQO2" s="403"/>
      <c r="PQP2" s="403"/>
      <c r="PQQ2" s="403"/>
      <c r="PQR2" s="403"/>
      <c r="PQS2" s="403"/>
      <c r="PQT2" s="403"/>
      <c r="PQU2" s="403"/>
      <c r="PQV2" s="403"/>
      <c r="PQW2" s="403"/>
      <c r="PQX2" s="403"/>
      <c r="PQY2" s="403"/>
      <c r="PQZ2" s="403"/>
      <c r="PRA2" s="403"/>
      <c r="PRB2" s="403"/>
      <c r="PRC2" s="403"/>
      <c r="PRD2" s="403"/>
      <c r="PRE2" s="403"/>
      <c r="PRF2" s="403"/>
      <c r="PRG2" s="403"/>
      <c r="PRH2" s="403"/>
      <c r="PRI2" s="403"/>
      <c r="PRJ2" s="403"/>
      <c r="PRK2" s="403"/>
      <c r="PRL2" s="403"/>
      <c r="PRM2" s="403"/>
      <c r="PRN2" s="403"/>
      <c r="PRO2" s="403"/>
      <c r="PRP2" s="403"/>
      <c r="PRQ2" s="403"/>
      <c r="PRR2" s="403"/>
      <c r="PRS2" s="403"/>
      <c r="PRT2" s="403"/>
      <c r="PRU2" s="403"/>
      <c r="PRV2" s="403"/>
      <c r="PRW2" s="403"/>
      <c r="PRX2" s="403"/>
      <c r="PRY2" s="403"/>
      <c r="PRZ2" s="403"/>
      <c r="PSA2" s="403"/>
      <c r="PSB2" s="403"/>
      <c r="PSC2" s="403"/>
      <c r="PSD2" s="403"/>
      <c r="PSE2" s="403"/>
      <c r="PSF2" s="403"/>
      <c r="PSG2" s="403"/>
      <c r="PSH2" s="403"/>
      <c r="PSI2" s="403"/>
      <c r="PSJ2" s="403"/>
      <c r="PSK2" s="403"/>
      <c r="PSL2" s="403"/>
      <c r="PSM2" s="403"/>
      <c r="PSN2" s="403"/>
      <c r="PSO2" s="403"/>
      <c r="PSP2" s="403"/>
      <c r="PSQ2" s="403"/>
      <c r="PSR2" s="403"/>
      <c r="PSS2" s="403"/>
      <c r="PST2" s="403"/>
      <c r="PSU2" s="403"/>
      <c r="PSV2" s="403"/>
      <c r="PSW2" s="403"/>
      <c r="PSX2" s="403"/>
      <c r="PSY2" s="403"/>
      <c r="PSZ2" s="403"/>
      <c r="PTA2" s="403"/>
      <c r="PTB2" s="403"/>
      <c r="PTC2" s="403"/>
      <c r="PTD2" s="403"/>
      <c r="PTE2" s="403"/>
      <c r="PTF2" s="403"/>
      <c r="PTG2" s="403"/>
      <c r="PTH2" s="403"/>
      <c r="PTI2" s="403"/>
      <c r="PTJ2" s="403"/>
      <c r="PTK2" s="403"/>
      <c r="PTL2" s="403"/>
      <c r="PTM2" s="403"/>
      <c r="PTN2" s="403"/>
      <c r="PTO2" s="403"/>
      <c r="PTP2" s="403"/>
      <c r="PTQ2" s="403"/>
      <c r="PTR2" s="403"/>
      <c r="PTS2" s="403"/>
      <c r="PTT2" s="403"/>
      <c r="PTU2" s="403"/>
      <c r="PTV2" s="403"/>
      <c r="PTW2" s="403"/>
      <c r="PTX2" s="403"/>
      <c r="PTY2" s="403"/>
      <c r="PTZ2" s="403"/>
      <c r="PUA2" s="403"/>
      <c r="PUB2" s="403"/>
      <c r="PUC2" s="403"/>
      <c r="PUD2" s="403"/>
      <c r="PUE2" s="403"/>
      <c r="PUF2" s="403"/>
      <c r="PUG2" s="403"/>
      <c r="PUH2" s="403"/>
      <c r="PUI2" s="403"/>
      <c r="PUJ2" s="403"/>
      <c r="PUK2" s="403"/>
      <c r="PUL2" s="403"/>
      <c r="PUM2" s="403"/>
      <c r="PUN2" s="403"/>
      <c r="PUO2" s="403"/>
      <c r="PUP2" s="403"/>
      <c r="PUQ2" s="403"/>
      <c r="PUR2" s="403"/>
      <c r="PUS2" s="403"/>
      <c r="PUT2" s="403"/>
      <c r="PUU2" s="403"/>
      <c r="PUV2" s="403"/>
      <c r="PUW2" s="403"/>
      <c r="PUX2" s="403"/>
      <c r="PUY2" s="403"/>
      <c r="PUZ2" s="403"/>
      <c r="PVA2" s="403"/>
      <c r="PVB2" s="403"/>
      <c r="PVC2" s="403"/>
      <c r="PVD2" s="403"/>
      <c r="PVE2" s="403"/>
      <c r="PVF2" s="403"/>
      <c r="PVG2" s="403"/>
      <c r="PVH2" s="403"/>
      <c r="PVI2" s="403"/>
      <c r="PVJ2" s="403"/>
      <c r="PVK2" s="403"/>
      <c r="PVL2" s="403"/>
      <c r="PVM2" s="403"/>
      <c r="PVN2" s="403"/>
      <c r="PVO2" s="403"/>
      <c r="PVP2" s="403"/>
      <c r="PVQ2" s="403"/>
      <c r="PVR2" s="403"/>
      <c r="PVS2" s="403"/>
      <c r="PVT2" s="403"/>
      <c r="PVU2" s="403"/>
      <c r="PVV2" s="403"/>
      <c r="PVW2" s="403"/>
      <c r="PVX2" s="403"/>
      <c r="PVY2" s="403"/>
      <c r="PVZ2" s="403"/>
      <c r="PWA2" s="403"/>
      <c r="PWB2" s="403"/>
      <c r="PWC2" s="403"/>
      <c r="PWD2" s="403"/>
      <c r="PWE2" s="403"/>
      <c r="PWF2" s="403"/>
      <c r="PWG2" s="403"/>
      <c r="PWH2" s="403"/>
      <c r="PWI2" s="403"/>
      <c r="PWJ2" s="403"/>
      <c r="PWK2" s="403"/>
      <c r="PWL2" s="403"/>
      <c r="PWM2" s="403"/>
      <c r="PWN2" s="403"/>
      <c r="PWO2" s="403"/>
      <c r="PWP2" s="403"/>
      <c r="PWQ2" s="403"/>
      <c r="PWR2" s="403"/>
      <c r="PWS2" s="403"/>
      <c r="PWT2" s="403"/>
      <c r="PWU2" s="403"/>
      <c r="PWV2" s="403"/>
      <c r="PWW2" s="403"/>
      <c r="PWX2" s="403"/>
      <c r="PWY2" s="403"/>
      <c r="PWZ2" s="403"/>
      <c r="PXA2" s="403"/>
      <c r="PXB2" s="403"/>
      <c r="PXC2" s="403"/>
      <c r="PXD2" s="403"/>
      <c r="PXE2" s="403"/>
      <c r="PXF2" s="403"/>
      <c r="PXG2" s="403"/>
      <c r="PXH2" s="403"/>
      <c r="PXI2" s="403"/>
      <c r="PXJ2" s="403"/>
      <c r="PXK2" s="403"/>
      <c r="PXL2" s="403"/>
      <c r="PXM2" s="403"/>
      <c r="PXN2" s="403"/>
      <c r="PXO2" s="403"/>
      <c r="PXP2" s="403"/>
      <c r="PXQ2" s="403"/>
      <c r="PXR2" s="403"/>
      <c r="PXS2" s="403"/>
      <c r="PXT2" s="403"/>
      <c r="PXU2" s="403"/>
      <c r="PXV2" s="403"/>
      <c r="PXW2" s="403"/>
      <c r="PXX2" s="403"/>
      <c r="PXY2" s="403"/>
      <c r="PXZ2" s="403"/>
      <c r="PYA2" s="403"/>
      <c r="PYB2" s="403"/>
      <c r="PYC2" s="403"/>
      <c r="PYD2" s="403"/>
      <c r="PYE2" s="403"/>
      <c r="PYF2" s="403"/>
      <c r="PYG2" s="403"/>
      <c r="PYH2" s="403"/>
      <c r="PYI2" s="403"/>
      <c r="PYJ2" s="403"/>
      <c r="PYK2" s="403"/>
      <c r="PYL2" s="403"/>
      <c r="PYM2" s="403"/>
      <c r="PYN2" s="403"/>
      <c r="PYO2" s="403"/>
      <c r="PYP2" s="403"/>
      <c r="PYQ2" s="403"/>
      <c r="PYR2" s="403"/>
      <c r="PYS2" s="403"/>
      <c r="PYT2" s="403"/>
      <c r="PYU2" s="403"/>
      <c r="PYV2" s="403"/>
      <c r="PYW2" s="403"/>
      <c r="PYX2" s="403"/>
      <c r="PYY2" s="403"/>
      <c r="PYZ2" s="403"/>
      <c r="PZA2" s="403"/>
      <c r="PZB2" s="403"/>
      <c r="PZC2" s="403"/>
      <c r="PZD2" s="403"/>
      <c r="PZE2" s="403"/>
      <c r="PZF2" s="403"/>
      <c r="PZG2" s="403"/>
      <c r="PZH2" s="403"/>
      <c r="PZI2" s="403"/>
      <c r="PZJ2" s="403"/>
      <c r="PZK2" s="403"/>
      <c r="PZL2" s="403"/>
      <c r="PZM2" s="403"/>
      <c r="PZN2" s="403"/>
      <c r="PZO2" s="403"/>
      <c r="PZP2" s="403"/>
      <c r="PZQ2" s="403"/>
      <c r="PZR2" s="403"/>
      <c r="PZS2" s="403"/>
      <c r="PZT2" s="403"/>
      <c r="PZU2" s="403"/>
      <c r="PZV2" s="403"/>
      <c r="PZW2" s="403"/>
      <c r="PZX2" s="403"/>
      <c r="PZY2" s="403"/>
      <c r="PZZ2" s="403"/>
      <c r="QAA2" s="403"/>
      <c r="QAB2" s="403"/>
      <c r="QAC2" s="403"/>
      <c r="QAD2" s="403"/>
      <c r="QAE2" s="403"/>
      <c r="QAF2" s="403"/>
      <c r="QAG2" s="403"/>
      <c r="QAH2" s="403"/>
      <c r="QAI2" s="403"/>
      <c r="QAJ2" s="403"/>
      <c r="QAK2" s="403"/>
      <c r="QAL2" s="403"/>
      <c r="QAM2" s="403"/>
      <c r="QAN2" s="403"/>
      <c r="QAO2" s="403"/>
      <c r="QAP2" s="403"/>
      <c r="QAQ2" s="403"/>
      <c r="QAR2" s="403"/>
      <c r="QAS2" s="403"/>
      <c r="QAT2" s="403"/>
      <c r="QAU2" s="403"/>
      <c r="QAV2" s="403"/>
      <c r="QAW2" s="403"/>
      <c r="QAX2" s="403"/>
      <c r="QAY2" s="403"/>
      <c r="QAZ2" s="403"/>
      <c r="QBA2" s="403"/>
      <c r="QBB2" s="403"/>
      <c r="QBC2" s="403"/>
      <c r="QBD2" s="403"/>
      <c r="QBE2" s="403"/>
      <c r="QBF2" s="403"/>
      <c r="QBG2" s="403"/>
      <c r="QBH2" s="403"/>
      <c r="QBI2" s="403"/>
      <c r="QBJ2" s="403"/>
      <c r="QBK2" s="403"/>
      <c r="QBL2" s="403"/>
      <c r="QBM2" s="403"/>
      <c r="QBN2" s="403"/>
      <c r="QBO2" s="403"/>
      <c r="QBP2" s="403"/>
      <c r="QBQ2" s="403"/>
      <c r="QBR2" s="403"/>
      <c r="QBS2" s="403"/>
      <c r="QBT2" s="403"/>
      <c r="QBU2" s="403"/>
      <c r="QBV2" s="403"/>
      <c r="QBW2" s="403"/>
      <c r="QBX2" s="403"/>
      <c r="QBY2" s="403"/>
      <c r="QBZ2" s="403"/>
      <c r="QCA2" s="403"/>
      <c r="QCB2" s="403"/>
      <c r="QCC2" s="403"/>
      <c r="QCD2" s="403"/>
      <c r="QCE2" s="403"/>
      <c r="QCF2" s="403"/>
      <c r="QCG2" s="403"/>
      <c r="QCH2" s="403"/>
      <c r="QCI2" s="403"/>
      <c r="QCJ2" s="403"/>
      <c r="QCK2" s="403"/>
      <c r="QCL2" s="403"/>
      <c r="QCM2" s="403"/>
      <c r="QCN2" s="403"/>
      <c r="QCO2" s="403"/>
      <c r="QCP2" s="403"/>
      <c r="QCQ2" s="403"/>
      <c r="QCR2" s="403"/>
      <c r="QCS2" s="403"/>
      <c r="QCT2" s="403"/>
      <c r="QCU2" s="403"/>
      <c r="QCV2" s="403"/>
      <c r="QCW2" s="403"/>
      <c r="QCX2" s="403"/>
      <c r="QCY2" s="403"/>
      <c r="QCZ2" s="403"/>
      <c r="QDA2" s="403"/>
      <c r="QDB2" s="403"/>
      <c r="QDC2" s="403"/>
      <c r="QDD2" s="403"/>
      <c r="QDE2" s="403"/>
      <c r="QDF2" s="403"/>
      <c r="QDG2" s="403"/>
      <c r="QDH2" s="403"/>
      <c r="QDI2" s="403"/>
      <c r="QDJ2" s="403"/>
      <c r="QDK2" s="403"/>
      <c r="QDL2" s="403"/>
      <c r="QDM2" s="403"/>
      <c r="QDN2" s="403"/>
      <c r="QDO2" s="403"/>
      <c r="QDP2" s="403"/>
      <c r="QDQ2" s="403"/>
      <c r="QDR2" s="403"/>
      <c r="QDS2" s="403"/>
      <c r="QDT2" s="403"/>
      <c r="QDU2" s="403"/>
      <c r="QDV2" s="403"/>
      <c r="QDW2" s="403"/>
      <c r="QDX2" s="403"/>
      <c r="QDY2" s="403"/>
      <c r="QDZ2" s="403"/>
      <c r="QEA2" s="403"/>
      <c r="QEB2" s="403"/>
      <c r="QEC2" s="403"/>
      <c r="QED2" s="403"/>
      <c r="QEE2" s="403"/>
      <c r="QEF2" s="403"/>
      <c r="QEG2" s="403"/>
      <c r="QEH2" s="403"/>
      <c r="QEI2" s="403"/>
      <c r="QEJ2" s="403"/>
      <c r="QEK2" s="403"/>
      <c r="QEL2" s="403"/>
      <c r="QEM2" s="403"/>
      <c r="QEN2" s="403"/>
      <c r="QEO2" s="403"/>
      <c r="QEP2" s="403"/>
      <c r="QEQ2" s="403"/>
      <c r="QER2" s="403"/>
      <c r="QES2" s="403"/>
      <c r="QET2" s="403"/>
      <c r="QEU2" s="403"/>
      <c r="QEV2" s="403"/>
      <c r="QEW2" s="403"/>
      <c r="QEX2" s="403"/>
      <c r="QEY2" s="403"/>
      <c r="QEZ2" s="403"/>
      <c r="QFA2" s="403"/>
      <c r="QFB2" s="403"/>
      <c r="QFC2" s="403"/>
      <c r="QFD2" s="403"/>
      <c r="QFE2" s="403"/>
      <c r="QFF2" s="403"/>
      <c r="QFG2" s="403"/>
      <c r="QFH2" s="403"/>
      <c r="QFI2" s="403"/>
      <c r="QFJ2" s="403"/>
      <c r="QFK2" s="403"/>
      <c r="QFL2" s="403"/>
      <c r="QFM2" s="403"/>
      <c r="QFN2" s="403"/>
      <c r="QFO2" s="403"/>
      <c r="QFP2" s="403"/>
      <c r="QFQ2" s="403"/>
      <c r="QFR2" s="403"/>
      <c r="QFS2" s="403"/>
      <c r="QFT2" s="403"/>
      <c r="QFU2" s="403"/>
      <c r="QFV2" s="403"/>
      <c r="QFW2" s="403"/>
      <c r="QFX2" s="403"/>
      <c r="QFY2" s="403"/>
      <c r="QFZ2" s="403"/>
      <c r="QGA2" s="403"/>
      <c r="QGB2" s="403"/>
      <c r="QGC2" s="403"/>
      <c r="QGD2" s="403"/>
      <c r="QGE2" s="403"/>
      <c r="QGF2" s="403"/>
      <c r="QGG2" s="403"/>
      <c r="QGH2" s="403"/>
      <c r="QGI2" s="403"/>
      <c r="QGJ2" s="403"/>
      <c r="QGK2" s="403"/>
      <c r="QGL2" s="403"/>
      <c r="QGM2" s="403"/>
      <c r="QGN2" s="403"/>
      <c r="QGO2" s="403"/>
      <c r="QGP2" s="403"/>
      <c r="QGQ2" s="403"/>
      <c r="QGR2" s="403"/>
      <c r="QGS2" s="403"/>
      <c r="QGT2" s="403"/>
      <c r="QGU2" s="403"/>
      <c r="QGV2" s="403"/>
      <c r="QGW2" s="403"/>
      <c r="QGX2" s="403"/>
      <c r="QGY2" s="403"/>
      <c r="QGZ2" s="403"/>
      <c r="QHA2" s="403"/>
      <c r="QHB2" s="403"/>
      <c r="QHC2" s="403"/>
      <c r="QHD2" s="403"/>
      <c r="QHE2" s="403"/>
      <c r="QHF2" s="403"/>
      <c r="QHG2" s="403"/>
      <c r="QHH2" s="403"/>
      <c r="QHI2" s="403"/>
      <c r="QHJ2" s="403"/>
      <c r="QHK2" s="403"/>
      <c r="QHL2" s="403"/>
      <c r="QHM2" s="403"/>
      <c r="QHN2" s="403"/>
      <c r="QHO2" s="403"/>
      <c r="QHP2" s="403"/>
      <c r="QHQ2" s="403"/>
      <c r="QHR2" s="403"/>
      <c r="QHS2" s="403"/>
      <c r="QHT2" s="403"/>
      <c r="QHU2" s="403"/>
      <c r="QHV2" s="403"/>
      <c r="QHW2" s="403"/>
      <c r="QHX2" s="403"/>
      <c r="QHY2" s="403"/>
      <c r="QHZ2" s="403"/>
      <c r="QIA2" s="403"/>
      <c r="QIB2" s="403"/>
      <c r="QIC2" s="403"/>
      <c r="QID2" s="403"/>
      <c r="QIE2" s="403"/>
      <c r="QIF2" s="403"/>
      <c r="QIG2" s="403"/>
      <c r="QIH2" s="403"/>
      <c r="QII2" s="403"/>
      <c r="QIJ2" s="403"/>
      <c r="QIK2" s="403"/>
      <c r="QIL2" s="403"/>
      <c r="QIM2" s="403"/>
      <c r="QIN2" s="403"/>
      <c r="QIO2" s="403"/>
      <c r="QIP2" s="403"/>
      <c r="QIQ2" s="403"/>
      <c r="QIR2" s="403"/>
      <c r="QIS2" s="403"/>
      <c r="QIT2" s="403"/>
      <c r="QIU2" s="403"/>
      <c r="QIV2" s="403"/>
      <c r="QIW2" s="403"/>
      <c r="QIX2" s="403"/>
      <c r="QIY2" s="403"/>
      <c r="QIZ2" s="403"/>
      <c r="QJA2" s="403"/>
      <c r="QJB2" s="403"/>
      <c r="QJC2" s="403"/>
      <c r="QJD2" s="403"/>
      <c r="QJE2" s="403"/>
      <c r="QJF2" s="403"/>
      <c r="QJG2" s="403"/>
      <c r="QJH2" s="403"/>
      <c r="QJI2" s="403"/>
      <c r="QJJ2" s="403"/>
      <c r="QJK2" s="403"/>
      <c r="QJL2" s="403"/>
      <c r="QJM2" s="403"/>
      <c r="QJN2" s="403"/>
      <c r="QJO2" s="403"/>
      <c r="QJP2" s="403"/>
      <c r="QJQ2" s="403"/>
      <c r="QJR2" s="403"/>
      <c r="QJS2" s="403"/>
      <c r="QJT2" s="403"/>
      <c r="QJU2" s="403"/>
      <c r="QJV2" s="403"/>
      <c r="QJW2" s="403"/>
      <c r="QJX2" s="403"/>
      <c r="QJY2" s="403"/>
      <c r="QJZ2" s="403"/>
      <c r="QKA2" s="403"/>
      <c r="QKB2" s="403"/>
      <c r="QKC2" s="403"/>
      <c r="QKD2" s="403"/>
      <c r="QKE2" s="403"/>
      <c r="QKF2" s="403"/>
      <c r="QKG2" s="403"/>
      <c r="QKH2" s="403"/>
      <c r="QKI2" s="403"/>
      <c r="QKJ2" s="403"/>
      <c r="QKK2" s="403"/>
      <c r="QKL2" s="403"/>
      <c r="QKM2" s="403"/>
      <c r="QKN2" s="403"/>
      <c r="QKO2" s="403"/>
      <c r="QKP2" s="403"/>
      <c r="QKQ2" s="403"/>
      <c r="QKR2" s="403"/>
      <c r="QKS2" s="403"/>
      <c r="QKT2" s="403"/>
      <c r="QKU2" s="403"/>
      <c r="QKV2" s="403"/>
      <c r="QKW2" s="403"/>
      <c r="QKX2" s="403"/>
      <c r="QKY2" s="403"/>
      <c r="QKZ2" s="403"/>
      <c r="QLA2" s="403"/>
      <c r="QLB2" s="403"/>
      <c r="QLC2" s="403"/>
      <c r="QLD2" s="403"/>
      <c r="QLE2" s="403"/>
      <c r="QLF2" s="403"/>
      <c r="QLG2" s="403"/>
      <c r="QLH2" s="403"/>
      <c r="QLI2" s="403"/>
      <c r="QLJ2" s="403"/>
      <c r="QLK2" s="403"/>
      <c r="QLL2" s="403"/>
      <c r="QLM2" s="403"/>
      <c r="QLN2" s="403"/>
      <c r="QLO2" s="403"/>
      <c r="QLP2" s="403"/>
      <c r="QLQ2" s="403"/>
      <c r="QLR2" s="403"/>
      <c r="QLS2" s="403"/>
      <c r="QLT2" s="403"/>
      <c r="QLU2" s="403"/>
      <c r="QLV2" s="403"/>
      <c r="QLW2" s="403"/>
      <c r="QLX2" s="403"/>
      <c r="QLY2" s="403"/>
      <c r="QLZ2" s="403"/>
      <c r="QMA2" s="403"/>
      <c r="QMB2" s="403"/>
      <c r="QMC2" s="403"/>
      <c r="QMD2" s="403"/>
      <c r="QME2" s="403"/>
      <c r="QMF2" s="403"/>
      <c r="QMG2" s="403"/>
      <c r="QMH2" s="403"/>
      <c r="QMI2" s="403"/>
      <c r="QMJ2" s="403"/>
      <c r="QMK2" s="403"/>
      <c r="QML2" s="403"/>
      <c r="QMM2" s="403"/>
      <c r="QMN2" s="403"/>
      <c r="QMO2" s="403"/>
      <c r="QMP2" s="403"/>
      <c r="QMQ2" s="403"/>
      <c r="QMR2" s="403"/>
      <c r="QMS2" s="403"/>
      <c r="QMT2" s="403"/>
      <c r="QMU2" s="403"/>
      <c r="QMV2" s="403"/>
      <c r="QMW2" s="403"/>
      <c r="QMX2" s="403"/>
      <c r="QMY2" s="403"/>
      <c r="QMZ2" s="403"/>
      <c r="QNA2" s="403"/>
      <c r="QNB2" s="403"/>
      <c r="QNC2" s="403"/>
      <c r="QND2" s="403"/>
      <c r="QNE2" s="403"/>
      <c r="QNF2" s="403"/>
      <c r="QNG2" s="403"/>
      <c r="QNH2" s="403"/>
      <c r="QNI2" s="403"/>
      <c r="QNJ2" s="403"/>
      <c r="QNK2" s="403"/>
      <c r="QNL2" s="403"/>
      <c r="QNM2" s="403"/>
      <c r="QNN2" s="403"/>
      <c r="QNO2" s="403"/>
      <c r="QNP2" s="403"/>
      <c r="QNQ2" s="403"/>
      <c r="QNR2" s="403"/>
      <c r="QNS2" s="403"/>
      <c r="QNT2" s="403"/>
      <c r="QNU2" s="403"/>
      <c r="QNV2" s="403"/>
      <c r="QNW2" s="403"/>
      <c r="QNX2" s="403"/>
      <c r="QNY2" s="403"/>
      <c r="QNZ2" s="403"/>
      <c r="QOA2" s="403"/>
      <c r="QOB2" s="403"/>
      <c r="QOC2" s="403"/>
      <c r="QOD2" s="403"/>
      <c r="QOE2" s="403"/>
      <c r="QOF2" s="403"/>
      <c r="QOG2" s="403"/>
      <c r="QOH2" s="403"/>
      <c r="QOI2" s="403"/>
      <c r="QOJ2" s="403"/>
      <c r="QOK2" s="403"/>
      <c r="QOL2" s="403"/>
      <c r="QOM2" s="403"/>
      <c r="QON2" s="403"/>
      <c r="QOO2" s="403"/>
      <c r="QOP2" s="403"/>
      <c r="QOQ2" s="403"/>
      <c r="QOR2" s="403"/>
      <c r="QOS2" s="403"/>
      <c r="QOT2" s="403"/>
      <c r="QOU2" s="403"/>
      <c r="QOV2" s="403"/>
      <c r="QOW2" s="403"/>
      <c r="QOX2" s="403"/>
      <c r="QOY2" s="403"/>
      <c r="QOZ2" s="403"/>
      <c r="QPA2" s="403"/>
      <c r="QPB2" s="403"/>
      <c r="QPC2" s="403"/>
      <c r="QPD2" s="403"/>
      <c r="QPE2" s="403"/>
      <c r="QPF2" s="403"/>
      <c r="QPG2" s="403"/>
      <c r="QPH2" s="403"/>
      <c r="QPI2" s="403"/>
      <c r="QPJ2" s="403"/>
      <c r="QPK2" s="403"/>
      <c r="QPL2" s="403"/>
      <c r="QPM2" s="403"/>
      <c r="QPN2" s="403"/>
      <c r="QPO2" s="403"/>
      <c r="QPP2" s="403"/>
      <c r="QPQ2" s="403"/>
      <c r="QPR2" s="403"/>
      <c r="QPS2" s="403"/>
      <c r="QPT2" s="403"/>
      <c r="QPU2" s="403"/>
      <c r="QPV2" s="403"/>
      <c r="QPW2" s="403"/>
      <c r="QPX2" s="403"/>
      <c r="QPY2" s="403"/>
      <c r="QPZ2" s="403"/>
      <c r="QQA2" s="403"/>
      <c r="QQB2" s="403"/>
      <c r="QQC2" s="403"/>
      <c r="QQD2" s="403"/>
      <c r="QQE2" s="403"/>
      <c r="QQF2" s="403"/>
      <c r="QQG2" s="403"/>
      <c r="QQH2" s="403"/>
      <c r="QQI2" s="403"/>
      <c r="QQJ2" s="403"/>
      <c r="QQK2" s="403"/>
      <c r="QQL2" s="403"/>
      <c r="QQM2" s="403"/>
      <c r="QQN2" s="403"/>
      <c r="QQO2" s="403"/>
      <c r="QQP2" s="403"/>
      <c r="QQQ2" s="403"/>
      <c r="QQR2" s="403"/>
      <c r="QQS2" s="403"/>
      <c r="QQT2" s="403"/>
      <c r="QQU2" s="403"/>
      <c r="QQV2" s="403"/>
      <c r="QQW2" s="403"/>
      <c r="QQX2" s="403"/>
      <c r="QQY2" s="403"/>
      <c r="QQZ2" s="403"/>
      <c r="QRA2" s="403"/>
      <c r="QRB2" s="403"/>
      <c r="QRC2" s="403"/>
      <c r="QRD2" s="403"/>
      <c r="QRE2" s="403"/>
      <c r="QRF2" s="403"/>
      <c r="QRG2" s="403"/>
      <c r="QRH2" s="403"/>
      <c r="QRI2" s="403"/>
      <c r="QRJ2" s="403"/>
      <c r="QRK2" s="403"/>
      <c r="QRL2" s="403"/>
      <c r="QRM2" s="403"/>
      <c r="QRN2" s="403"/>
      <c r="QRO2" s="403"/>
      <c r="QRP2" s="403"/>
      <c r="QRQ2" s="403"/>
      <c r="QRR2" s="403"/>
      <c r="QRS2" s="403"/>
      <c r="QRT2" s="403"/>
      <c r="QRU2" s="403"/>
      <c r="QRV2" s="403"/>
      <c r="QRW2" s="403"/>
      <c r="QRX2" s="403"/>
      <c r="QRY2" s="403"/>
      <c r="QRZ2" s="403"/>
      <c r="QSA2" s="403"/>
      <c r="QSB2" s="403"/>
      <c r="QSC2" s="403"/>
      <c r="QSD2" s="403"/>
      <c r="QSE2" s="403"/>
      <c r="QSF2" s="403"/>
      <c r="QSG2" s="403"/>
      <c r="QSH2" s="403"/>
      <c r="QSI2" s="403"/>
      <c r="QSJ2" s="403"/>
      <c r="QSK2" s="403"/>
      <c r="QSL2" s="403"/>
      <c r="QSM2" s="403"/>
      <c r="QSN2" s="403"/>
      <c r="QSO2" s="403"/>
      <c r="QSP2" s="403"/>
      <c r="QSQ2" s="403"/>
      <c r="QSR2" s="403"/>
      <c r="QSS2" s="403"/>
      <c r="QST2" s="403"/>
      <c r="QSU2" s="403"/>
      <c r="QSV2" s="403"/>
      <c r="QSW2" s="403"/>
      <c r="QSX2" s="403"/>
      <c r="QSY2" s="403"/>
      <c r="QSZ2" s="403"/>
      <c r="QTA2" s="403"/>
      <c r="QTB2" s="403"/>
      <c r="QTC2" s="403"/>
      <c r="QTD2" s="403"/>
      <c r="QTE2" s="403"/>
      <c r="QTF2" s="403"/>
      <c r="QTG2" s="403"/>
      <c r="QTH2" s="403"/>
      <c r="QTI2" s="403"/>
      <c r="QTJ2" s="403"/>
      <c r="QTK2" s="403"/>
      <c r="QTL2" s="403"/>
      <c r="QTM2" s="403"/>
      <c r="QTN2" s="403"/>
      <c r="QTO2" s="403"/>
      <c r="QTP2" s="403"/>
      <c r="QTQ2" s="403"/>
      <c r="QTR2" s="403"/>
      <c r="QTS2" s="403"/>
      <c r="QTT2" s="403"/>
      <c r="QTU2" s="403"/>
      <c r="QTV2" s="403"/>
      <c r="QTW2" s="403"/>
      <c r="QTX2" s="403"/>
      <c r="QTY2" s="403"/>
      <c r="QTZ2" s="403"/>
      <c r="QUA2" s="403"/>
      <c r="QUB2" s="403"/>
      <c r="QUC2" s="403"/>
      <c r="QUD2" s="403"/>
      <c r="QUE2" s="403"/>
      <c r="QUF2" s="403"/>
      <c r="QUG2" s="403"/>
      <c r="QUH2" s="403"/>
      <c r="QUI2" s="403"/>
      <c r="QUJ2" s="403"/>
      <c r="QUK2" s="403"/>
      <c r="QUL2" s="403"/>
      <c r="QUM2" s="403"/>
      <c r="QUN2" s="403"/>
      <c r="QUO2" s="403"/>
      <c r="QUP2" s="403"/>
      <c r="QUQ2" s="403"/>
      <c r="QUR2" s="403"/>
      <c r="QUS2" s="403"/>
      <c r="QUT2" s="403"/>
      <c r="QUU2" s="403"/>
      <c r="QUV2" s="403"/>
      <c r="QUW2" s="403"/>
      <c r="QUX2" s="403"/>
      <c r="QUY2" s="403"/>
      <c r="QUZ2" s="403"/>
      <c r="QVA2" s="403"/>
      <c r="QVB2" s="403"/>
      <c r="QVC2" s="403"/>
      <c r="QVD2" s="403"/>
      <c r="QVE2" s="403"/>
      <c r="QVF2" s="403"/>
      <c r="QVG2" s="403"/>
      <c r="QVH2" s="403"/>
      <c r="QVI2" s="403"/>
      <c r="QVJ2" s="403"/>
      <c r="QVK2" s="403"/>
      <c r="QVL2" s="403"/>
      <c r="QVM2" s="403"/>
      <c r="QVN2" s="403"/>
      <c r="QVO2" s="403"/>
      <c r="QVP2" s="403"/>
      <c r="QVQ2" s="403"/>
      <c r="QVR2" s="403"/>
      <c r="QVS2" s="403"/>
      <c r="QVT2" s="403"/>
      <c r="QVU2" s="403"/>
      <c r="QVV2" s="403"/>
      <c r="QVW2" s="403"/>
      <c r="QVX2" s="403"/>
      <c r="QVY2" s="403"/>
      <c r="QVZ2" s="403"/>
      <c r="QWA2" s="403"/>
      <c r="QWB2" s="403"/>
      <c r="QWC2" s="403"/>
      <c r="QWD2" s="403"/>
      <c r="QWE2" s="403"/>
      <c r="QWF2" s="403"/>
      <c r="QWG2" s="403"/>
      <c r="QWH2" s="403"/>
      <c r="QWI2" s="403"/>
      <c r="QWJ2" s="403"/>
      <c r="QWK2" s="403"/>
      <c r="QWL2" s="403"/>
      <c r="QWM2" s="403"/>
      <c r="QWN2" s="403"/>
      <c r="QWO2" s="403"/>
      <c r="QWP2" s="403"/>
      <c r="QWQ2" s="403"/>
      <c r="QWR2" s="403"/>
      <c r="QWS2" s="403"/>
      <c r="QWT2" s="403"/>
      <c r="QWU2" s="403"/>
      <c r="QWV2" s="403"/>
      <c r="QWW2" s="403"/>
      <c r="QWX2" s="403"/>
      <c r="QWY2" s="403"/>
      <c r="QWZ2" s="403"/>
      <c r="QXA2" s="403"/>
      <c r="QXB2" s="403"/>
      <c r="QXC2" s="403"/>
      <c r="QXD2" s="403"/>
      <c r="QXE2" s="403"/>
      <c r="QXF2" s="403"/>
      <c r="QXG2" s="403"/>
      <c r="QXH2" s="403"/>
      <c r="QXI2" s="403"/>
      <c r="QXJ2" s="403"/>
      <c r="QXK2" s="403"/>
      <c r="QXL2" s="403"/>
      <c r="QXM2" s="403"/>
      <c r="QXN2" s="403"/>
      <c r="QXO2" s="403"/>
      <c r="QXP2" s="403"/>
      <c r="QXQ2" s="403"/>
      <c r="QXR2" s="403"/>
      <c r="QXS2" s="403"/>
      <c r="QXT2" s="403"/>
      <c r="QXU2" s="403"/>
      <c r="QXV2" s="403"/>
      <c r="QXW2" s="403"/>
      <c r="QXX2" s="403"/>
      <c r="QXY2" s="403"/>
      <c r="QXZ2" s="403"/>
      <c r="QYA2" s="403"/>
      <c r="QYB2" s="403"/>
      <c r="QYC2" s="403"/>
      <c r="QYD2" s="403"/>
      <c r="QYE2" s="403"/>
      <c r="QYF2" s="403"/>
      <c r="QYG2" s="403"/>
      <c r="QYH2" s="403"/>
      <c r="QYI2" s="403"/>
      <c r="QYJ2" s="403"/>
      <c r="QYK2" s="403"/>
      <c r="QYL2" s="403"/>
      <c r="QYM2" s="403"/>
      <c r="QYN2" s="403"/>
      <c r="QYO2" s="403"/>
      <c r="QYP2" s="403"/>
      <c r="QYQ2" s="403"/>
      <c r="QYR2" s="403"/>
      <c r="QYS2" s="403"/>
      <c r="QYT2" s="403"/>
      <c r="QYU2" s="403"/>
      <c r="QYV2" s="403"/>
      <c r="QYW2" s="403"/>
      <c r="QYX2" s="403"/>
      <c r="QYY2" s="403"/>
      <c r="QYZ2" s="403"/>
      <c r="QZA2" s="403"/>
      <c r="QZB2" s="403"/>
      <c r="QZC2" s="403"/>
      <c r="QZD2" s="403"/>
      <c r="QZE2" s="403"/>
      <c r="QZF2" s="403"/>
      <c r="QZG2" s="403"/>
      <c r="QZH2" s="403"/>
      <c r="QZI2" s="403"/>
      <c r="QZJ2" s="403"/>
      <c r="QZK2" s="403"/>
      <c r="QZL2" s="403"/>
      <c r="QZM2" s="403"/>
      <c r="QZN2" s="403"/>
      <c r="QZO2" s="403"/>
      <c r="QZP2" s="403"/>
      <c r="QZQ2" s="403"/>
      <c r="QZR2" s="403"/>
      <c r="QZS2" s="403"/>
      <c r="QZT2" s="403"/>
      <c r="QZU2" s="403"/>
      <c r="QZV2" s="403"/>
      <c r="QZW2" s="403"/>
      <c r="QZX2" s="403"/>
      <c r="QZY2" s="403"/>
      <c r="QZZ2" s="403"/>
      <c r="RAA2" s="403"/>
      <c r="RAB2" s="403"/>
      <c r="RAC2" s="403"/>
      <c r="RAD2" s="403"/>
      <c r="RAE2" s="403"/>
      <c r="RAF2" s="403"/>
      <c r="RAG2" s="403"/>
      <c r="RAH2" s="403"/>
      <c r="RAI2" s="403"/>
      <c r="RAJ2" s="403"/>
      <c r="RAK2" s="403"/>
      <c r="RAL2" s="403"/>
      <c r="RAM2" s="403"/>
      <c r="RAN2" s="403"/>
      <c r="RAO2" s="403"/>
      <c r="RAP2" s="403"/>
      <c r="RAQ2" s="403"/>
      <c r="RAR2" s="403"/>
      <c r="RAS2" s="403"/>
      <c r="RAT2" s="403"/>
      <c r="RAU2" s="403"/>
      <c r="RAV2" s="403"/>
      <c r="RAW2" s="403"/>
      <c r="RAX2" s="403"/>
      <c r="RAY2" s="403"/>
      <c r="RAZ2" s="403"/>
      <c r="RBA2" s="403"/>
      <c r="RBB2" s="403"/>
      <c r="RBC2" s="403"/>
      <c r="RBD2" s="403"/>
      <c r="RBE2" s="403"/>
      <c r="RBF2" s="403"/>
      <c r="RBG2" s="403"/>
      <c r="RBH2" s="403"/>
      <c r="RBI2" s="403"/>
      <c r="RBJ2" s="403"/>
      <c r="RBK2" s="403"/>
      <c r="RBL2" s="403"/>
      <c r="RBM2" s="403"/>
      <c r="RBN2" s="403"/>
      <c r="RBO2" s="403"/>
      <c r="RBP2" s="403"/>
      <c r="RBQ2" s="403"/>
      <c r="RBR2" s="403"/>
      <c r="RBS2" s="403"/>
      <c r="RBT2" s="403"/>
      <c r="RBU2" s="403"/>
      <c r="RBV2" s="403"/>
      <c r="RBW2" s="403"/>
      <c r="RBX2" s="403"/>
      <c r="RBY2" s="403"/>
      <c r="RBZ2" s="403"/>
      <c r="RCA2" s="403"/>
      <c r="RCB2" s="403"/>
      <c r="RCC2" s="403"/>
      <c r="RCD2" s="403"/>
      <c r="RCE2" s="403"/>
      <c r="RCF2" s="403"/>
      <c r="RCG2" s="403"/>
      <c r="RCH2" s="403"/>
      <c r="RCI2" s="403"/>
      <c r="RCJ2" s="403"/>
      <c r="RCK2" s="403"/>
      <c r="RCL2" s="403"/>
      <c r="RCM2" s="403"/>
      <c r="RCN2" s="403"/>
      <c r="RCO2" s="403"/>
      <c r="RCP2" s="403"/>
      <c r="RCQ2" s="403"/>
      <c r="RCR2" s="403"/>
      <c r="RCS2" s="403"/>
      <c r="RCT2" s="403"/>
      <c r="RCU2" s="403"/>
      <c r="RCV2" s="403"/>
      <c r="RCW2" s="403"/>
      <c r="RCX2" s="403"/>
      <c r="RCY2" s="403"/>
      <c r="RCZ2" s="403"/>
      <c r="RDA2" s="403"/>
      <c r="RDB2" s="403"/>
      <c r="RDC2" s="403"/>
      <c r="RDD2" s="403"/>
      <c r="RDE2" s="403"/>
      <c r="RDF2" s="403"/>
      <c r="RDG2" s="403"/>
      <c r="RDH2" s="403"/>
      <c r="RDI2" s="403"/>
      <c r="RDJ2" s="403"/>
      <c r="RDK2" s="403"/>
      <c r="RDL2" s="403"/>
      <c r="RDM2" s="403"/>
      <c r="RDN2" s="403"/>
      <c r="RDO2" s="403"/>
      <c r="RDP2" s="403"/>
      <c r="RDQ2" s="403"/>
      <c r="RDR2" s="403"/>
      <c r="RDS2" s="403"/>
      <c r="RDT2" s="403"/>
      <c r="RDU2" s="403"/>
      <c r="RDV2" s="403"/>
      <c r="RDW2" s="403"/>
      <c r="RDX2" s="403"/>
      <c r="RDY2" s="403"/>
      <c r="RDZ2" s="403"/>
      <c r="REA2" s="403"/>
      <c r="REB2" s="403"/>
      <c r="REC2" s="403"/>
      <c r="RED2" s="403"/>
      <c r="REE2" s="403"/>
      <c r="REF2" s="403"/>
      <c r="REG2" s="403"/>
      <c r="REH2" s="403"/>
      <c r="REI2" s="403"/>
      <c r="REJ2" s="403"/>
      <c r="REK2" s="403"/>
      <c r="REL2" s="403"/>
      <c r="REM2" s="403"/>
      <c r="REN2" s="403"/>
      <c r="REO2" s="403"/>
      <c r="REP2" s="403"/>
      <c r="REQ2" s="403"/>
      <c r="RER2" s="403"/>
      <c r="RES2" s="403"/>
      <c r="RET2" s="403"/>
      <c r="REU2" s="403"/>
      <c r="REV2" s="403"/>
      <c r="REW2" s="403"/>
      <c r="REX2" s="403"/>
      <c r="REY2" s="403"/>
      <c r="REZ2" s="403"/>
      <c r="RFA2" s="403"/>
      <c r="RFB2" s="403"/>
      <c r="RFC2" s="403"/>
      <c r="RFD2" s="403"/>
      <c r="RFE2" s="403"/>
      <c r="RFF2" s="403"/>
      <c r="RFG2" s="403"/>
      <c r="RFH2" s="403"/>
      <c r="RFI2" s="403"/>
      <c r="RFJ2" s="403"/>
      <c r="RFK2" s="403"/>
      <c r="RFL2" s="403"/>
      <c r="RFM2" s="403"/>
      <c r="RFN2" s="403"/>
      <c r="RFO2" s="403"/>
      <c r="RFP2" s="403"/>
      <c r="RFQ2" s="403"/>
      <c r="RFR2" s="403"/>
      <c r="RFS2" s="403"/>
      <c r="RFT2" s="403"/>
      <c r="RFU2" s="403"/>
      <c r="RFV2" s="403"/>
      <c r="RFW2" s="403"/>
      <c r="RFX2" s="403"/>
      <c r="RFY2" s="403"/>
      <c r="RFZ2" s="403"/>
      <c r="RGA2" s="403"/>
      <c r="RGB2" s="403"/>
      <c r="RGC2" s="403"/>
      <c r="RGD2" s="403"/>
      <c r="RGE2" s="403"/>
      <c r="RGF2" s="403"/>
      <c r="RGG2" s="403"/>
      <c r="RGH2" s="403"/>
      <c r="RGI2" s="403"/>
      <c r="RGJ2" s="403"/>
      <c r="RGK2" s="403"/>
      <c r="RGL2" s="403"/>
      <c r="RGM2" s="403"/>
      <c r="RGN2" s="403"/>
      <c r="RGO2" s="403"/>
      <c r="RGP2" s="403"/>
      <c r="RGQ2" s="403"/>
      <c r="RGR2" s="403"/>
      <c r="RGS2" s="403"/>
      <c r="RGT2" s="403"/>
      <c r="RGU2" s="403"/>
      <c r="RGV2" s="403"/>
      <c r="RGW2" s="403"/>
      <c r="RGX2" s="403"/>
      <c r="RGY2" s="403"/>
      <c r="RGZ2" s="403"/>
      <c r="RHA2" s="403"/>
      <c r="RHB2" s="403"/>
      <c r="RHC2" s="403"/>
      <c r="RHD2" s="403"/>
      <c r="RHE2" s="403"/>
      <c r="RHF2" s="403"/>
      <c r="RHG2" s="403"/>
      <c r="RHH2" s="403"/>
      <c r="RHI2" s="403"/>
      <c r="RHJ2" s="403"/>
      <c r="RHK2" s="403"/>
      <c r="RHL2" s="403"/>
      <c r="RHM2" s="403"/>
      <c r="RHN2" s="403"/>
      <c r="RHO2" s="403"/>
      <c r="RHP2" s="403"/>
      <c r="RHQ2" s="403"/>
      <c r="RHR2" s="403"/>
      <c r="RHS2" s="403"/>
      <c r="RHT2" s="403"/>
      <c r="RHU2" s="403"/>
      <c r="RHV2" s="403"/>
      <c r="RHW2" s="403"/>
      <c r="RHX2" s="403"/>
      <c r="RHY2" s="403"/>
      <c r="RHZ2" s="403"/>
      <c r="RIA2" s="403"/>
      <c r="RIB2" s="403"/>
      <c r="RIC2" s="403"/>
      <c r="RID2" s="403"/>
      <c r="RIE2" s="403"/>
      <c r="RIF2" s="403"/>
      <c r="RIG2" s="403"/>
      <c r="RIH2" s="403"/>
      <c r="RII2" s="403"/>
      <c r="RIJ2" s="403"/>
      <c r="RIK2" s="403"/>
      <c r="RIL2" s="403"/>
      <c r="RIM2" s="403"/>
      <c r="RIN2" s="403"/>
      <c r="RIO2" s="403"/>
      <c r="RIP2" s="403"/>
      <c r="RIQ2" s="403"/>
      <c r="RIR2" s="403"/>
      <c r="RIS2" s="403"/>
      <c r="RIT2" s="403"/>
      <c r="RIU2" s="403"/>
      <c r="RIV2" s="403"/>
      <c r="RIW2" s="403"/>
      <c r="RIX2" s="403"/>
      <c r="RIY2" s="403"/>
      <c r="RIZ2" s="403"/>
      <c r="RJA2" s="403"/>
      <c r="RJB2" s="403"/>
      <c r="RJC2" s="403"/>
      <c r="RJD2" s="403"/>
      <c r="RJE2" s="403"/>
      <c r="RJF2" s="403"/>
      <c r="RJG2" s="403"/>
      <c r="RJH2" s="403"/>
      <c r="RJI2" s="403"/>
      <c r="RJJ2" s="403"/>
      <c r="RJK2" s="403"/>
      <c r="RJL2" s="403"/>
      <c r="RJM2" s="403"/>
      <c r="RJN2" s="403"/>
      <c r="RJO2" s="403"/>
      <c r="RJP2" s="403"/>
      <c r="RJQ2" s="403"/>
      <c r="RJR2" s="403"/>
      <c r="RJS2" s="403"/>
      <c r="RJT2" s="403"/>
      <c r="RJU2" s="403"/>
      <c r="RJV2" s="403"/>
      <c r="RJW2" s="403"/>
      <c r="RJX2" s="403"/>
      <c r="RJY2" s="403"/>
      <c r="RJZ2" s="403"/>
      <c r="RKA2" s="403"/>
      <c r="RKB2" s="403"/>
      <c r="RKC2" s="403"/>
      <c r="RKD2" s="403"/>
      <c r="RKE2" s="403"/>
      <c r="RKF2" s="403"/>
      <c r="RKG2" s="403"/>
      <c r="RKH2" s="403"/>
      <c r="RKI2" s="403"/>
      <c r="RKJ2" s="403"/>
      <c r="RKK2" s="403"/>
      <c r="RKL2" s="403"/>
      <c r="RKM2" s="403"/>
      <c r="RKN2" s="403"/>
      <c r="RKO2" s="403"/>
      <c r="RKP2" s="403"/>
      <c r="RKQ2" s="403"/>
      <c r="RKR2" s="403"/>
      <c r="RKS2" s="403"/>
      <c r="RKT2" s="403"/>
      <c r="RKU2" s="403"/>
      <c r="RKV2" s="403"/>
      <c r="RKW2" s="403"/>
      <c r="RKX2" s="403"/>
      <c r="RKY2" s="403"/>
      <c r="RKZ2" s="403"/>
      <c r="RLA2" s="403"/>
      <c r="RLB2" s="403"/>
      <c r="RLC2" s="403"/>
      <c r="RLD2" s="403"/>
      <c r="RLE2" s="403"/>
      <c r="RLF2" s="403"/>
      <c r="RLG2" s="403"/>
      <c r="RLH2" s="403"/>
      <c r="RLI2" s="403"/>
      <c r="RLJ2" s="403"/>
      <c r="RLK2" s="403"/>
      <c r="RLL2" s="403"/>
      <c r="RLM2" s="403"/>
      <c r="RLN2" s="403"/>
      <c r="RLO2" s="403"/>
      <c r="RLP2" s="403"/>
      <c r="RLQ2" s="403"/>
      <c r="RLR2" s="403"/>
      <c r="RLS2" s="403"/>
      <c r="RLT2" s="403"/>
      <c r="RLU2" s="403"/>
      <c r="RLV2" s="403"/>
      <c r="RLW2" s="403"/>
      <c r="RLX2" s="403"/>
      <c r="RLY2" s="403"/>
      <c r="RLZ2" s="403"/>
      <c r="RMA2" s="403"/>
      <c r="RMB2" s="403"/>
      <c r="RMC2" s="403"/>
      <c r="RMD2" s="403"/>
      <c r="RME2" s="403"/>
      <c r="RMF2" s="403"/>
      <c r="RMG2" s="403"/>
      <c r="RMH2" s="403"/>
      <c r="RMI2" s="403"/>
      <c r="RMJ2" s="403"/>
      <c r="RMK2" s="403"/>
      <c r="RML2" s="403"/>
      <c r="RMM2" s="403"/>
      <c r="RMN2" s="403"/>
      <c r="RMO2" s="403"/>
      <c r="RMP2" s="403"/>
      <c r="RMQ2" s="403"/>
      <c r="RMR2" s="403"/>
      <c r="RMS2" s="403"/>
      <c r="RMT2" s="403"/>
      <c r="RMU2" s="403"/>
      <c r="RMV2" s="403"/>
      <c r="RMW2" s="403"/>
      <c r="RMX2" s="403"/>
      <c r="RMY2" s="403"/>
      <c r="RMZ2" s="403"/>
      <c r="RNA2" s="403"/>
      <c r="RNB2" s="403"/>
      <c r="RNC2" s="403"/>
      <c r="RND2" s="403"/>
      <c r="RNE2" s="403"/>
      <c r="RNF2" s="403"/>
      <c r="RNG2" s="403"/>
      <c r="RNH2" s="403"/>
      <c r="RNI2" s="403"/>
      <c r="RNJ2" s="403"/>
      <c r="RNK2" s="403"/>
      <c r="RNL2" s="403"/>
      <c r="RNM2" s="403"/>
      <c r="RNN2" s="403"/>
      <c r="RNO2" s="403"/>
      <c r="RNP2" s="403"/>
      <c r="RNQ2" s="403"/>
      <c r="RNR2" s="403"/>
      <c r="RNS2" s="403"/>
      <c r="RNT2" s="403"/>
      <c r="RNU2" s="403"/>
      <c r="RNV2" s="403"/>
      <c r="RNW2" s="403"/>
      <c r="RNX2" s="403"/>
      <c r="RNY2" s="403"/>
      <c r="RNZ2" s="403"/>
      <c r="ROA2" s="403"/>
      <c r="ROB2" s="403"/>
      <c r="ROC2" s="403"/>
      <c r="ROD2" s="403"/>
      <c r="ROE2" s="403"/>
      <c r="ROF2" s="403"/>
      <c r="ROG2" s="403"/>
      <c r="ROH2" s="403"/>
      <c r="ROI2" s="403"/>
      <c r="ROJ2" s="403"/>
      <c r="ROK2" s="403"/>
      <c r="ROL2" s="403"/>
      <c r="ROM2" s="403"/>
      <c r="RON2" s="403"/>
      <c r="ROO2" s="403"/>
      <c r="ROP2" s="403"/>
      <c r="ROQ2" s="403"/>
      <c r="ROR2" s="403"/>
      <c r="ROS2" s="403"/>
      <c r="ROT2" s="403"/>
      <c r="ROU2" s="403"/>
      <c r="ROV2" s="403"/>
      <c r="ROW2" s="403"/>
      <c r="ROX2" s="403"/>
      <c r="ROY2" s="403"/>
      <c r="ROZ2" s="403"/>
      <c r="RPA2" s="403"/>
      <c r="RPB2" s="403"/>
      <c r="RPC2" s="403"/>
      <c r="RPD2" s="403"/>
      <c r="RPE2" s="403"/>
      <c r="RPF2" s="403"/>
      <c r="RPG2" s="403"/>
      <c r="RPH2" s="403"/>
      <c r="RPI2" s="403"/>
      <c r="RPJ2" s="403"/>
      <c r="RPK2" s="403"/>
      <c r="RPL2" s="403"/>
      <c r="RPM2" s="403"/>
      <c r="RPN2" s="403"/>
      <c r="RPO2" s="403"/>
      <c r="RPP2" s="403"/>
      <c r="RPQ2" s="403"/>
      <c r="RPR2" s="403"/>
      <c r="RPS2" s="403"/>
      <c r="RPT2" s="403"/>
      <c r="RPU2" s="403"/>
      <c r="RPV2" s="403"/>
      <c r="RPW2" s="403"/>
      <c r="RPX2" s="403"/>
      <c r="RPY2" s="403"/>
      <c r="RPZ2" s="403"/>
      <c r="RQA2" s="403"/>
      <c r="RQB2" s="403"/>
      <c r="RQC2" s="403"/>
      <c r="RQD2" s="403"/>
      <c r="RQE2" s="403"/>
      <c r="RQF2" s="403"/>
      <c r="RQG2" s="403"/>
      <c r="RQH2" s="403"/>
      <c r="RQI2" s="403"/>
      <c r="RQJ2" s="403"/>
      <c r="RQK2" s="403"/>
      <c r="RQL2" s="403"/>
      <c r="RQM2" s="403"/>
      <c r="RQN2" s="403"/>
      <c r="RQO2" s="403"/>
      <c r="RQP2" s="403"/>
      <c r="RQQ2" s="403"/>
      <c r="RQR2" s="403"/>
      <c r="RQS2" s="403"/>
      <c r="RQT2" s="403"/>
      <c r="RQU2" s="403"/>
      <c r="RQV2" s="403"/>
      <c r="RQW2" s="403"/>
      <c r="RQX2" s="403"/>
      <c r="RQY2" s="403"/>
      <c r="RQZ2" s="403"/>
      <c r="RRA2" s="403"/>
      <c r="RRB2" s="403"/>
      <c r="RRC2" s="403"/>
      <c r="RRD2" s="403"/>
      <c r="RRE2" s="403"/>
      <c r="RRF2" s="403"/>
      <c r="RRG2" s="403"/>
      <c r="RRH2" s="403"/>
      <c r="RRI2" s="403"/>
      <c r="RRJ2" s="403"/>
      <c r="RRK2" s="403"/>
      <c r="RRL2" s="403"/>
      <c r="RRM2" s="403"/>
      <c r="RRN2" s="403"/>
      <c r="RRO2" s="403"/>
      <c r="RRP2" s="403"/>
      <c r="RRQ2" s="403"/>
      <c r="RRR2" s="403"/>
      <c r="RRS2" s="403"/>
      <c r="RRT2" s="403"/>
      <c r="RRU2" s="403"/>
      <c r="RRV2" s="403"/>
      <c r="RRW2" s="403"/>
      <c r="RRX2" s="403"/>
      <c r="RRY2" s="403"/>
      <c r="RRZ2" s="403"/>
      <c r="RSA2" s="403"/>
      <c r="RSB2" s="403"/>
      <c r="RSC2" s="403"/>
      <c r="RSD2" s="403"/>
      <c r="RSE2" s="403"/>
      <c r="RSF2" s="403"/>
      <c r="RSG2" s="403"/>
      <c r="RSH2" s="403"/>
      <c r="RSI2" s="403"/>
      <c r="RSJ2" s="403"/>
      <c r="RSK2" s="403"/>
      <c r="RSL2" s="403"/>
      <c r="RSM2" s="403"/>
      <c r="RSN2" s="403"/>
      <c r="RSO2" s="403"/>
      <c r="RSP2" s="403"/>
      <c r="RSQ2" s="403"/>
      <c r="RSR2" s="403"/>
      <c r="RSS2" s="403"/>
      <c r="RST2" s="403"/>
      <c r="RSU2" s="403"/>
      <c r="RSV2" s="403"/>
      <c r="RSW2" s="403"/>
      <c r="RSX2" s="403"/>
      <c r="RSY2" s="403"/>
      <c r="RSZ2" s="403"/>
      <c r="RTA2" s="403"/>
      <c r="RTB2" s="403"/>
      <c r="RTC2" s="403"/>
      <c r="RTD2" s="403"/>
      <c r="RTE2" s="403"/>
      <c r="RTF2" s="403"/>
      <c r="RTG2" s="403"/>
      <c r="RTH2" s="403"/>
      <c r="RTI2" s="403"/>
      <c r="RTJ2" s="403"/>
      <c r="RTK2" s="403"/>
      <c r="RTL2" s="403"/>
      <c r="RTM2" s="403"/>
      <c r="RTN2" s="403"/>
      <c r="RTO2" s="403"/>
      <c r="RTP2" s="403"/>
      <c r="RTQ2" s="403"/>
      <c r="RTR2" s="403"/>
      <c r="RTS2" s="403"/>
      <c r="RTT2" s="403"/>
      <c r="RTU2" s="403"/>
      <c r="RTV2" s="403"/>
      <c r="RTW2" s="403"/>
      <c r="RTX2" s="403"/>
      <c r="RTY2" s="403"/>
      <c r="RTZ2" s="403"/>
      <c r="RUA2" s="403"/>
      <c r="RUB2" s="403"/>
      <c r="RUC2" s="403"/>
      <c r="RUD2" s="403"/>
      <c r="RUE2" s="403"/>
      <c r="RUF2" s="403"/>
      <c r="RUG2" s="403"/>
      <c r="RUH2" s="403"/>
      <c r="RUI2" s="403"/>
      <c r="RUJ2" s="403"/>
      <c r="RUK2" s="403"/>
      <c r="RUL2" s="403"/>
      <c r="RUM2" s="403"/>
      <c r="RUN2" s="403"/>
      <c r="RUO2" s="403"/>
      <c r="RUP2" s="403"/>
      <c r="RUQ2" s="403"/>
      <c r="RUR2" s="403"/>
      <c r="RUS2" s="403"/>
      <c r="RUT2" s="403"/>
      <c r="RUU2" s="403"/>
      <c r="RUV2" s="403"/>
      <c r="RUW2" s="403"/>
      <c r="RUX2" s="403"/>
      <c r="RUY2" s="403"/>
      <c r="RUZ2" s="403"/>
      <c r="RVA2" s="403"/>
      <c r="RVB2" s="403"/>
      <c r="RVC2" s="403"/>
      <c r="RVD2" s="403"/>
      <c r="RVE2" s="403"/>
      <c r="RVF2" s="403"/>
      <c r="RVG2" s="403"/>
      <c r="RVH2" s="403"/>
      <c r="RVI2" s="403"/>
      <c r="RVJ2" s="403"/>
      <c r="RVK2" s="403"/>
      <c r="RVL2" s="403"/>
      <c r="RVM2" s="403"/>
      <c r="RVN2" s="403"/>
      <c r="RVO2" s="403"/>
      <c r="RVP2" s="403"/>
      <c r="RVQ2" s="403"/>
      <c r="RVR2" s="403"/>
      <c r="RVS2" s="403"/>
      <c r="RVT2" s="403"/>
      <c r="RVU2" s="403"/>
      <c r="RVV2" s="403"/>
      <c r="RVW2" s="403"/>
      <c r="RVX2" s="403"/>
      <c r="RVY2" s="403"/>
      <c r="RVZ2" s="403"/>
      <c r="RWA2" s="403"/>
      <c r="RWB2" s="403"/>
      <c r="RWC2" s="403"/>
      <c r="RWD2" s="403"/>
      <c r="RWE2" s="403"/>
      <c r="RWF2" s="403"/>
      <c r="RWG2" s="403"/>
      <c r="RWH2" s="403"/>
      <c r="RWI2" s="403"/>
      <c r="RWJ2" s="403"/>
      <c r="RWK2" s="403"/>
      <c r="RWL2" s="403"/>
      <c r="RWM2" s="403"/>
      <c r="RWN2" s="403"/>
      <c r="RWO2" s="403"/>
      <c r="RWP2" s="403"/>
      <c r="RWQ2" s="403"/>
      <c r="RWR2" s="403"/>
      <c r="RWS2" s="403"/>
      <c r="RWT2" s="403"/>
      <c r="RWU2" s="403"/>
      <c r="RWV2" s="403"/>
      <c r="RWW2" s="403"/>
      <c r="RWX2" s="403"/>
      <c r="RWY2" s="403"/>
      <c r="RWZ2" s="403"/>
      <c r="RXA2" s="403"/>
      <c r="RXB2" s="403"/>
      <c r="RXC2" s="403"/>
      <c r="RXD2" s="403"/>
      <c r="RXE2" s="403"/>
      <c r="RXF2" s="403"/>
      <c r="RXG2" s="403"/>
      <c r="RXH2" s="403"/>
      <c r="RXI2" s="403"/>
      <c r="RXJ2" s="403"/>
      <c r="RXK2" s="403"/>
      <c r="RXL2" s="403"/>
      <c r="RXM2" s="403"/>
      <c r="RXN2" s="403"/>
      <c r="RXO2" s="403"/>
      <c r="RXP2" s="403"/>
      <c r="RXQ2" s="403"/>
      <c r="RXR2" s="403"/>
      <c r="RXS2" s="403"/>
      <c r="RXT2" s="403"/>
      <c r="RXU2" s="403"/>
      <c r="RXV2" s="403"/>
      <c r="RXW2" s="403"/>
      <c r="RXX2" s="403"/>
      <c r="RXY2" s="403"/>
      <c r="RXZ2" s="403"/>
      <c r="RYA2" s="403"/>
      <c r="RYB2" s="403"/>
      <c r="RYC2" s="403"/>
      <c r="RYD2" s="403"/>
      <c r="RYE2" s="403"/>
      <c r="RYF2" s="403"/>
      <c r="RYG2" s="403"/>
      <c r="RYH2" s="403"/>
      <c r="RYI2" s="403"/>
      <c r="RYJ2" s="403"/>
      <c r="RYK2" s="403"/>
      <c r="RYL2" s="403"/>
      <c r="RYM2" s="403"/>
      <c r="RYN2" s="403"/>
      <c r="RYO2" s="403"/>
      <c r="RYP2" s="403"/>
      <c r="RYQ2" s="403"/>
      <c r="RYR2" s="403"/>
      <c r="RYS2" s="403"/>
      <c r="RYT2" s="403"/>
      <c r="RYU2" s="403"/>
      <c r="RYV2" s="403"/>
      <c r="RYW2" s="403"/>
      <c r="RYX2" s="403"/>
      <c r="RYY2" s="403"/>
      <c r="RYZ2" s="403"/>
      <c r="RZA2" s="403"/>
      <c r="RZB2" s="403"/>
      <c r="RZC2" s="403"/>
      <c r="RZD2" s="403"/>
      <c r="RZE2" s="403"/>
      <c r="RZF2" s="403"/>
      <c r="RZG2" s="403"/>
      <c r="RZH2" s="403"/>
      <c r="RZI2" s="403"/>
      <c r="RZJ2" s="403"/>
      <c r="RZK2" s="403"/>
      <c r="RZL2" s="403"/>
      <c r="RZM2" s="403"/>
      <c r="RZN2" s="403"/>
      <c r="RZO2" s="403"/>
      <c r="RZP2" s="403"/>
      <c r="RZQ2" s="403"/>
      <c r="RZR2" s="403"/>
      <c r="RZS2" s="403"/>
      <c r="RZT2" s="403"/>
      <c r="RZU2" s="403"/>
      <c r="RZV2" s="403"/>
      <c r="RZW2" s="403"/>
      <c r="RZX2" s="403"/>
      <c r="RZY2" s="403"/>
      <c r="RZZ2" s="403"/>
      <c r="SAA2" s="403"/>
      <c r="SAB2" s="403"/>
      <c r="SAC2" s="403"/>
      <c r="SAD2" s="403"/>
      <c r="SAE2" s="403"/>
      <c r="SAF2" s="403"/>
      <c r="SAG2" s="403"/>
      <c r="SAH2" s="403"/>
      <c r="SAI2" s="403"/>
      <c r="SAJ2" s="403"/>
      <c r="SAK2" s="403"/>
      <c r="SAL2" s="403"/>
      <c r="SAM2" s="403"/>
      <c r="SAN2" s="403"/>
      <c r="SAO2" s="403"/>
      <c r="SAP2" s="403"/>
      <c r="SAQ2" s="403"/>
      <c r="SAR2" s="403"/>
      <c r="SAS2" s="403"/>
      <c r="SAT2" s="403"/>
      <c r="SAU2" s="403"/>
      <c r="SAV2" s="403"/>
      <c r="SAW2" s="403"/>
      <c r="SAX2" s="403"/>
      <c r="SAY2" s="403"/>
      <c r="SAZ2" s="403"/>
      <c r="SBA2" s="403"/>
      <c r="SBB2" s="403"/>
      <c r="SBC2" s="403"/>
      <c r="SBD2" s="403"/>
      <c r="SBE2" s="403"/>
      <c r="SBF2" s="403"/>
      <c r="SBG2" s="403"/>
      <c r="SBH2" s="403"/>
      <c r="SBI2" s="403"/>
      <c r="SBJ2" s="403"/>
      <c r="SBK2" s="403"/>
      <c r="SBL2" s="403"/>
      <c r="SBM2" s="403"/>
      <c r="SBN2" s="403"/>
      <c r="SBO2" s="403"/>
      <c r="SBP2" s="403"/>
      <c r="SBQ2" s="403"/>
      <c r="SBR2" s="403"/>
      <c r="SBS2" s="403"/>
      <c r="SBT2" s="403"/>
      <c r="SBU2" s="403"/>
      <c r="SBV2" s="403"/>
      <c r="SBW2" s="403"/>
      <c r="SBX2" s="403"/>
      <c r="SBY2" s="403"/>
      <c r="SBZ2" s="403"/>
      <c r="SCA2" s="403"/>
      <c r="SCB2" s="403"/>
      <c r="SCC2" s="403"/>
      <c r="SCD2" s="403"/>
      <c r="SCE2" s="403"/>
      <c r="SCF2" s="403"/>
      <c r="SCG2" s="403"/>
      <c r="SCH2" s="403"/>
      <c r="SCI2" s="403"/>
      <c r="SCJ2" s="403"/>
      <c r="SCK2" s="403"/>
      <c r="SCL2" s="403"/>
      <c r="SCM2" s="403"/>
      <c r="SCN2" s="403"/>
      <c r="SCO2" s="403"/>
      <c r="SCP2" s="403"/>
      <c r="SCQ2" s="403"/>
      <c r="SCR2" s="403"/>
      <c r="SCS2" s="403"/>
      <c r="SCT2" s="403"/>
      <c r="SCU2" s="403"/>
      <c r="SCV2" s="403"/>
      <c r="SCW2" s="403"/>
      <c r="SCX2" s="403"/>
      <c r="SCY2" s="403"/>
      <c r="SCZ2" s="403"/>
      <c r="SDA2" s="403"/>
      <c r="SDB2" s="403"/>
      <c r="SDC2" s="403"/>
      <c r="SDD2" s="403"/>
      <c r="SDE2" s="403"/>
      <c r="SDF2" s="403"/>
      <c r="SDG2" s="403"/>
      <c r="SDH2" s="403"/>
      <c r="SDI2" s="403"/>
      <c r="SDJ2" s="403"/>
      <c r="SDK2" s="403"/>
      <c r="SDL2" s="403"/>
      <c r="SDM2" s="403"/>
      <c r="SDN2" s="403"/>
      <c r="SDO2" s="403"/>
      <c r="SDP2" s="403"/>
      <c r="SDQ2" s="403"/>
      <c r="SDR2" s="403"/>
      <c r="SDS2" s="403"/>
      <c r="SDT2" s="403"/>
      <c r="SDU2" s="403"/>
      <c r="SDV2" s="403"/>
      <c r="SDW2" s="403"/>
      <c r="SDX2" s="403"/>
      <c r="SDY2" s="403"/>
      <c r="SDZ2" s="403"/>
      <c r="SEA2" s="403"/>
      <c r="SEB2" s="403"/>
      <c r="SEC2" s="403"/>
      <c r="SED2" s="403"/>
      <c r="SEE2" s="403"/>
      <c r="SEF2" s="403"/>
      <c r="SEG2" s="403"/>
      <c r="SEH2" s="403"/>
      <c r="SEI2" s="403"/>
      <c r="SEJ2" s="403"/>
      <c r="SEK2" s="403"/>
      <c r="SEL2" s="403"/>
      <c r="SEM2" s="403"/>
      <c r="SEN2" s="403"/>
      <c r="SEO2" s="403"/>
      <c r="SEP2" s="403"/>
      <c r="SEQ2" s="403"/>
      <c r="SER2" s="403"/>
      <c r="SES2" s="403"/>
      <c r="SET2" s="403"/>
      <c r="SEU2" s="403"/>
      <c r="SEV2" s="403"/>
      <c r="SEW2" s="403"/>
      <c r="SEX2" s="403"/>
      <c r="SEY2" s="403"/>
      <c r="SEZ2" s="403"/>
      <c r="SFA2" s="403"/>
      <c r="SFB2" s="403"/>
      <c r="SFC2" s="403"/>
      <c r="SFD2" s="403"/>
      <c r="SFE2" s="403"/>
      <c r="SFF2" s="403"/>
      <c r="SFG2" s="403"/>
      <c r="SFH2" s="403"/>
      <c r="SFI2" s="403"/>
      <c r="SFJ2" s="403"/>
      <c r="SFK2" s="403"/>
      <c r="SFL2" s="403"/>
      <c r="SFM2" s="403"/>
      <c r="SFN2" s="403"/>
      <c r="SFO2" s="403"/>
      <c r="SFP2" s="403"/>
      <c r="SFQ2" s="403"/>
      <c r="SFR2" s="403"/>
      <c r="SFS2" s="403"/>
      <c r="SFT2" s="403"/>
      <c r="SFU2" s="403"/>
      <c r="SFV2" s="403"/>
      <c r="SFW2" s="403"/>
      <c r="SFX2" s="403"/>
      <c r="SFY2" s="403"/>
      <c r="SFZ2" s="403"/>
      <c r="SGA2" s="403"/>
      <c r="SGB2" s="403"/>
      <c r="SGC2" s="403"/>
      <c r="SGD2" s="403"/>
      <c r="SGE2" s="403"/>
      <c r="SGF2" s="403"/>
      <c r="SGG2" s="403"/>
      <c r="SGH2" s="403"/>
      <c r="SGI2" s="403"/>
      <c r="SGJ2" s="403"/>
      <c r="SGK2" s="403"/>
      <c r="SGL2" s="403"/>
      <c r="SGM2" s="403"/>
      <c r="SGN2" s="403"/>
      <c r="SGO2" s="403"/>
      <c r="SGP2" s="403"/>
      <c r="SGQ2" s="403"/>
      <c r="SGR2" s="403"/>
      <c r="SGS2" s="403"/>
      <c r="SGT2" s="403"/>
      <c r="SGU2" s="403"/>
      <c r="SGV2" s="403"/>
      <c r="SGW2" s="403"/>
      <c r="SGX2" s="403"/>
      <c r="SGY2" s="403"/>
      <c r="SGZ2" s="403"/>
      <c r="SHA2" s="403"/>
      <c r="SHB2" s="403"/>
      <c r="SHC2" s="403"/>
      <c r="SHD2" s="403"/>
      <c r="SHE2" s="403"/>
      <c r="SHF2" s="403"/>
      <c r="SHG2" s="403"/>
      <c r="SHH2" s="403"/>
      <c r="SHI2" s="403"/>
      <c r="SHJ2" s="403"/>
      <c r="SHK2" s="403"/>
      <c r="SHL2" s="403"/>
      <c r="SHM2" s="403"/>
      <c r="SHN2" s="403"/>
      <c r="SHO2" s="403"/>
      <c r="SHP2" s="403"/>
      <c r="SHQ2" s="403"/>
      <c r="SHR2" s="403"/>
      <c r="SHS2" s="403"/>
      <c r="SHT2" s="403"/>
      <c r="SHU2" s="403"/>
      <c r="SHV2" s="403"/>
      <c r="SHW2" s="403"/>
      <c r="SHX2" s="403"/>
      <c r="SHY2" s="403"/>
      <c r="SHZ2" s="403"/>
      <c r="SIA2" s="403"/>
      <c r="SIB2" s="403"/>
      <c r="SIC2" s="403"/>
      <c r="SID2" s="403"/>
      <c r="SIE2" s="403"/>
      <c r="SIF2" s="403"/>
      <c r="SIG2" s="403"/>
      <c r="SIH2" s="403"/>
      <c r="SII2" s="403"/>
      <c r="SIJ2" s="403"/>
      <c r="SIK2" s="403"/>
      <c r="SIL2" s="403"/>
      <c r="SIM2" s="403"/>
      <c r="SIN2" s="403"/>
      <c r="SIO2" s="403"/>
      <c r="SIP2" s="403"/>
      <c r="SIQ2" s="403"/>
      <c r="SIR2" s="403"/>
      <c r="SIS2" s="403"/>
      <c r="SIT2" s="403"/>
      <c r="SIU2" s="403"/>
      <c r="SIV2" s="403"/>
      <c r="SIW2" s="403"/>
      <c r="SIX2" s="403"/>
      <c r="SIY2" s="403"/>
      <c r="SIZ2" s="403"/>
      <c r="SJA2" s="403"/>
      <c r="SJB2" s="403"/>
      <c r="SJC2" s="403"/>
      <c r="SJD2" s="403"/>
      <c r="SJE2" s="403"/>
      <c r="SJF2" s="403"/>
      <c r="SJG2" s="403"/>
      <c r="SJH2" s="403"/>
      <c r="SJI2" s="403"/>
      <c r="SJJ2" s="403"/>
      <c r="SJK2" s="403"/>
      <c r="SJL2" s="403"/>
      <c r="SJM2" s="403"/>
      <c r="SJN2" s="403"/>
      <c r="SJO2" s="403"/>
      <c r="SJP2" s="403"/>
      <c r="SJQ2" s="403"/>
      <c r="SJR2" s="403"/>
      <c r="SJS2" s="403"/>
      <c r="SJT2" s="403"/>
      <c r="SJU2" s="403"/>
      <c r="SJV2" s="403"/>
      <c r="SJW2" s="403"/>
      <c r="SJX2" s="403"/>
      <c r="SJY2" s="403"/>
      <c r="SJZ2" s="403"/>
      <c r="SKA2" s="403"/>
      <c r="SKB2" s="403"/>
      <c r="SKC2" s="403"/>
      <c r="SKD2" s="403"/>
      <c r="SKE2" s="403"/>
      <c r="SKF2" s="403"/>
      <c r="SKG2" s="403"/>
      <c r="SKH2" s="403"/>
      <c r="SKI2" s="403"/>
      <c r="SKJ2" s="403"/>
      <c r="SKK2" s="403"/>
      <c r="SKL2" s="403"/>
      <c r="SKM2" s="403"/>
      <c r="SKN2" s="403"/>
      <c r="SKO2" s="403"/>
      <c r="SKP2" s="403"/>
      <c r="SKQ2" s="403"/>
      <c r="SKR2" s="403"/>
      <c r="SKS2" s="403"/>
      <c r="SKT2" s="403"/>
      <c r="SKU2" s="403"/>
      <c r="SKV2" s="403"/>
      <c r="SKW2" s="403"/>
      <c r="SKX2" s="403"/>
      <c r="SKY2" s="403"/>
      <c r="SKZ2" s="403"/>
      <c r="SLA2" s="403"/>
      <c r="SLB2" s="403"/>
      <c r="SLC2" s="403"/>
      <c r="SLD2" s="403"/>
      <c r="SLE2" s="403"/>
      <c r="SLF2" s="403"/>
      <c r="SLG2" s="403"/>
      <c r="SLH2" s="403"/>
      <c r="SLI2" s="403"/>
      <c r="SLJ2" s="403"/>
      <c r="SLK2" s="403"/>
      <c r="SLL2" s="403"/>
      <c r="SLM2" s="403"/>
      <c r="SLN2" s="403"/>
      <c r="SLO2" s="403"/>
      <c r="SLP2" s="403"/>
      <c r="SLQ2" s="403"/>
      <c r="SLR2" s="403"/>
      <c r="SLS2" s="403"/>
      <c r="SLT2" s="403"/>
      <c r="SLU2" s="403"/>
      <c r="SLV2" s="403"/>
      <c r="SLW2" s="403"/>
      <c r="SLX2" s="403"/>
      <c r="SLY2" s="403"/>
      <c r="SLZ2" s="403"/>
      <c r="SMA2" s="403"/>
      <c r="SMB2" s="403"/>
      <c r="SMC2" s="403"/>
      <c r="SMD2" s="403"/>
      <c r="SME2" s="403"/>
      <c r="SMF2" s="403"/>
      <c r="SMG2" s="403"/>
      <c r="SMH2" s="403"/>
      <c r="SMI2" s="403"/>
      <c r="SMJ2" s="403"/>
      <c r="SMK2" s="403"/>
      <c r="SML2" s="403"/>
      <c r="SMM2" s="403"/>
      <c r="SMN2" s="403"/>
      <c r="SMO2" s="403"/>
      <c r="SMP2" s="403"/>
      <c r="SMQ2" s="403"/>
      <c r="SMR2" s="403"/>
      <c r="SMS2" s="403"/>
      <c r="SMT2" s="403"/>
      <c r="SMU2" s="403"/>
      <c r="SMV2" s="403"/>
      <c r="SMW2" s="403"/>
      <c r="SMX2" s="403"/>
      <c r="SMY2" s="403"/>
      <c r="SMZ2" s="403"/>
      <c r="SNA2" s="403"/>
      <c r="SNB2" s="403"/>
      <c r="SNC2" s="403"/>
      <c r="SND2" s="403"/>
      <c r="SNE2" s="403"/>
      <c r="SNF2" s="403"/>
      <c r="SNG2" s="403"/>
      <c r="SNH2" s="403"/>
      <c r="SNI2" s="403"/>
      <c r="SNJ2" s="403"/>
      <c r="SNK2" s="403"/>
      <c r="SNL2" s="403"/>
      <c r="SNM2" s="403"/>
      <c r="SNN2" s="403"/>
      <c r="SNO2" s="403"/>
      <c r="SNP2" s="403"/>
      <c r="SNQ2" s="403"/>
      <c r="SNR2" s="403"/>
      <c r="SNS2" s="403"/>
      <c r="SNT2" s="403"/>
      <c r="SNU2" s="403"/>
      <c r="SNV2" s="403"/>
      <c r="SNW2" s="403"/>
      <c r="SNX2" s="403"/>
      <c r="SNY2" s="403"/>
      <c r="SNZ2" s="403"/>
      <c r="SOA2" s="403"/>
      <c r="SOB2" s="403"/>
      <c r="SOC2" s="403"/>
      <c r="SOD2" s="403"/>
      <c r="SOE2" s="403"/>
      <c r="SOF2" s="403"/>
      <c r="SOG2" s="403"/>
      <c r="SOH2" s="403"/>
      <c r="SOI2" s="403"/>
      <c r="SOJ2" s="403"/>
      <c r="SOK2" s="403"/>
      <c r="SOL2" s="403"/>
      <c r="SOM2" s="403"/>
      <c r="SON2" s="403"/>
      <c r="SOO2" s="403"/>
      <c r="SOP2" s="403"/>
      <c r="SOQ2" s="403"/>
      <c r="SOR2" s="403"/>
      <c r="SOS2" s="403"/>
      <c r="SOT2" s="403"/>
      <c r="SOU2" s="403"/>
      <c r="SOV2" s="403"/>
      <c r="SOW2" s="403"/>
      <c r="SOX2" s="403"/>
      <c r="SOY2" s="403"/>
      <c r="SOZ2" s="403"/>
      <c r="SPA2" s="403"/>
      <c r="SPB2" s="403"/>
      <c r="SPC2" s="403"/>
      <c r="SPD2" s="403"/>
      <c r="SPE2" s="403"/>
      <c r="SPF2" s="403"/>
      <c r="SPG2" s="403"/>
      <c r="SPH2" s="403"/>
      <c r="SPI2" s="403"/>
      <c r="SPJ2" s="403"/>
      <c r="SPK2" s="403"/>
      <c r="SPL2" s="403"/>
      <c r="SPM2" s="403"/>
      <c r="SPN2" s="403"/>
      <c r="SPO2" s="403"/>
      <c r="SPP2" s="403"/>
      <c r="SPQ2" s="403"/>
      <c r="SPR2" s="403"/>
      <c r="SPS2" s="403"/>
      <c r="SPT2" s="403"/>
      <c r="SPU2" s="403"/>
      <c r="SPV2" s="403"/>
      <c r="SPW2" s="403"/>
      <c r="SPX2" s="403"/>
      <c r="SPY2" s="403"/>
      <c r="SPZ2" s="403"/>
      <c r="SQA2" s="403"/>
      <c r="SQB2" s="403"/>
      <c r="SQC2" s="403"/>
      <c r="SQD2" s="403"/>
      <c r="SQE2" s="403"/>
      <c r="SQF2" s="403"/>
      <c r="SQG2" s="403"/>
      <c r="SQH2" s="403"/>
      <c r="SQI2" s="403"/>
      <c r="SQJ2" s="403"/>
      <c r="SQK2" s="403"/>
      <c r="SQL2" s="403"/>
      <c r="SQM2" s="403"/>
      <c r="SQN2" s="403"/>
      <c r="SQO2" s="403"/>
      <c r="SQP2" s="403"/>
      <c r="SQQ2" s="403"/>
      <c r="SQR2" s="403"/>
      <c r="SQS2" s="403"/>
      <c r="SQT2" s="403"/>
      <c r="SQU2" s="403"/>
      <c r="SQV2" s="403"/>
      <c r="SQW2" s="403"/>
      <c r="SQX2" s="403"/>
      <c r="SQY2" s="403"/>
      <c r="SQZ2" s="403"/>
      <c r="SRA2" s="403"/>
      <c r="SRB2" s="403"/>
      <c r="SRC2" s="403"/>
      <c r="SRD2" s="403"/>
      <c r="SRE2" s="403"/>
      <c r="SRF2" s="403"/>
      <c r="SRG2" s="403"/>
      <c r="SRH2" s="403"/>
      <c r="SRI2" s="403"/>
      <c r="SRJ2" s="403"/>
      <c r="SRK2" s="403"/>
      <c r="SRL2" s="403"/>
      <c r="SRM2" s="403"/>
      <c r="SRN2" s="403"/>
      <c r="SRO2" s="403"/>
      <c r="SRP2" s="403"/>
      <c r="SRQ2" s="403"/>
      <c r="SRR2" s="403"/>
      <c r="SRS2" s="403"/>
      <c r="SRT2" s="403"/>
      <c r="SRU2" s="403"/>
      <c r="SRV2" s="403"/>
      <c r="SRW2" s="403"/>
      <c r="SRX2" s="403"/>
      <c r="SRY2" s="403"/>
      <c r="SRZ2" s="403"/>
      <c r="SSA2" s="403"/>
      <c r="SSB2" s="403"/>
      <c r="SSC2" s="403"/>
      <c r="SSD2" s="403"/>
      <c r="SSE2" s="403"/>
      <c r="SSF2" s="403"/>
      <c r="SSG2" s="403"/>
      <c r="SSH2" s="403"/>
      <c r="SSI2" s="403"/>
      <c r="SSJ2" s="403"/>
      <c r="SSK2" s="403"/>
      <c r="SSL2" s="403"/>
      <c r="SSM2" s="403"/>
      <c r="SSN2" s="403"/>
      <c r="SSO2" s="403"/>
      <c r="SSP2" s="403"/>
      <c r="SSQ2" s="403"/>
      <c r="SSR2" s="403"/>
      <c r="SSS2" s="403"/>
      <c r="SST2" s="403"/>
      <c r="SSU2" s="403"/>
      <c r="SSV2" s="403"/>
      <c r="SSW2" s="403"/>
      <c r="SSX2" s="403"/>
      <c r="SSY2" s="403"/>
      <c r="SSZ2" s="403"/>
      <c r="STA2" s="403"/>
      <c r="STB2" s="403"/>
      <c r="STC2" s="403"/>
      <c r="STD2" s="403"/>
      <c r="STE2" s="403"/>
      <c r="STF2" s="403"/>
      <c r="STG2" s="403"/>
      <c r="STH2" s="403"/>
      <c r="STI2" s="403"/>
      <c r="STJ2" s="403"/>
      <c r="STK2" s="403"/>
      <c r="STL2" s="403"/>
      <c r="STM2" s="403"/>
      <c r="STN2" s="403"/>
      <c r="STO2" s="403"/>
      <c r="STP2" s="403"/>
      <c r="STQ2" s="403"/>
      <c r="STR2" s="403"/>
      <c r="STS2" s="403"/>
      <c r="STT2" s="403"/>
      <c r="STU2" s="403"/>
      <c r="STV2" s="403"/>
      <c r="STW2" s="403"/>
      <c r="STX2" s="403"/>
      <c r="STY2" s="403"/>
      <c r="STZ2" s="403"/>
      <c r="SUA2" s="403"/>
      <c r="SUB2" s="403"/>
      <c r="SUC2" s="403"/>
      <c r="SUD2" s="403"/>
      <c r="SUE2" s="403"/>
      <c r="SUF2" s="403"/>
      <c r="SUG2" s="403"/>
      <c r="SUH2" s="403"/>
      <c r="SUI2" s="403"/>
      <c r="SUJ2" s="403"/>
      <c r="SUK2" s="403"/>
      <c r="SUL2" s="403"/>
      <c r="SUM2" s="403"/>
      <c r="SUN2" s="403"/>
      <c r="SUO2" s="403"/>
      <c r="SUP2" s="403"/>
      <c r="SUQ2" s="403"/>
      <c r="SUR2" s="403"/>
      <c r="SUS2" s="403"/>
      <c r="SUT2" s="403"/>
      <c r="SUU2" s="403"/>
      <c r="SUV2" s="403"/>
      <c r="SUW2" s="403"/>
      <c r="SUX2" s="403"/>
      <c r="SUY2" s="403"/>
      <c r="SUZ2" s="403"/>
      <c r="SVA2" s="403"/>
      <c r="SVB2" s="403"/>
      <c r="SVC2" s="403"/>
      <c r="SVD2" s="403"/>
      <c r="SVE2" s="403"/>
      <c r="SVF2" s="403"/>
      <c r="SVG2" s="403"/>
      <c r="SVH2" s="403"/>
      <c r="SVI2" s="403"/>
      <c r="SVJ2" s="403"/>
      <c r="SVK2" s="403"/>
      <c r="SVL2" s="403"/>
      <c r="SVM2" s="403"/>
      <c r="SVN2" s="403"/>
      <c r="SVO2" s="403"/>
      <c r="SVP2" s="403"/>
      <c r="SVQ2" s="403"/>
      <c r="SVR2" s="403"/>
      <c r="SVS2" s="403"/>
      <c r="SVT2" s="403"/>
      <c r="SVU2" s="403"/>
      <c r="SVV2" s="403"/>
      <c r="SVW2" s="403"/>
      <c r="SVX2" s="403"/>
      <c r="SVY2" s="403"/>
      <c r="SVZ2" s="403"/>
      <c r="SWA2" s="403"/>
      <c r="SWB2" s="403"/>
      <c r="SWC2" s="403"/>
      <c r="SWD2" s="403"/>
      <c r="SWE2" s="403"/>
      <c r="SWF2" s="403"/>
      <c r="SWG2" s="403"/>
      <c r="SWH2" s="403"/>
      <c r="SWI2" s="403"/>
      <c r="SWJ2" s="403"/>
      <c r="SWK2" s="403"/>
      <c r="SWL2" s="403"/>
      <c r="SWM2" s="403"/>
      <c r="SWN2" s="403"/>
      <c r="SWO2" s="403"/>
      <c r="SWP2" s="403"/>
      <c r="SWQ2" s="403"/>
      <c r="SWR2" s="403"/>
      <c r="SWS2" s="403"/>
      <c r="SWT2" s="403"/>
      <c r="SWU2" s="403"/>
      <c r="SWV2" s="403"/>
      <c r="SWW2" s="403"/>
      <c r="SWX2" s="403"/>
      <c r="SWY2" s="403"/>
      <c r="SWZ2" s="403"/>
      <c r="SXA2" s="403"/>
      <c r="SXB2" s="403"/>
      <c r="SXC2" s="403"/>
      <c r="SXD2" s="403"/>
      <c r="SXE2" s="403"/>
      <c r="SXF2" s="403"/>
      <c r="SXG2" s="403"/>
      <c r="SXH2" s="403"/>
      <c r="SXI2" s="403"/>
      <c r="SXJ2" s="403"/>
      <c r="SXK2" s="403"/>
      <c r="SXL2" s="403"/>
      <c r="SXM2" s="403"/>
      <c r="SXN2" s="403"/>
      <c r="SXO2" s="403"/>
      <c r="SXP2" s="403"/>
      <c r="SXQ2" s="403"/>
      <c r="SXR2" s="403"/>
      <c r="SXS2" s="403"/>
      <c r="SXT2" s="403"/>
      <c r="SXU2" s="403"/>
      <c r="SXV2" s="403"/>
      <c r="SXW2" s="403"/>
      <c r="SXX2" s="403"/>
      <c r="SXY2" s="403"/>
      <c r="SXZ2" s="403"/>
      <c r="SYA2" s="403"/>
      <c r="SYB2" s="403"/>
      <c r="SYC2" s="403"/>
      <c r="SYD2" s="403"/>
      <c r="SYE2" s="403"/>
      <c r="SYF2" s="403"/>
      <c r="SYG2" s="403"/>
      <c r="SYH2" s="403"/>
      <c r="SYI2" s="403"/>
      <c r="SYJ2" s="403"/>
      <c r="SYK2" s="403"/>
      <c r="SYL2" s="403"/>
      <c r="SYM2" s="403"/>
      <c r="SYN2" s="403"/>
      <c r="SYO2" s="403"/>
      <c r="SYP2" s="403"/>
      <c r="SYQ2" s="403"/>
      <c r="SYR2" s="403"/>
      <c r="SYS2" s="403"/>
      <c r="SYT2" s="403"/>
      <c r="SYU2" s="403"/>
      <c r="SYV2" s="403"/>
      <c r="SYW2" s="403"/>
      <c r="SYX2" s="403"/>
      <c r="SYY2" s="403"/>
      <c r="SYZ2" s="403"/>
      <c r="SZA2" s="403"/>
      <c r="SZB2" s="403"/>
      <c r="SZC2" s="403"/>
      <c r="SZD2" s="403"/>
      <c r="SZE2" s="403"/>
      <c r="SZF2" s="403"/>
      <c r="SZG2" s="403"/>
      <c r="SZH2" s="403"/>
      <c r="SZI2" s="403"/>
      <c r="SZJ2" s="403"/>
      <c r="SZK2" s="403"/>
      <c r="SZL2" s="403"/>
      <c r="SZM2" s="403"/>
      <c r="SZN2" s="403"/>
      <c r="SZO2" s="403"/>
      <c r="SZP2" s="403"/>
      <c r="SZQ2" s="403"/>
      <c r="SZR2" s="403"/>
      <c r="SZS2" s="403"/>
      <c r="SZT2" s="403"/>
      <c r="SZU2" s="403"/>
      <c r="SZV2" s="403"/>
      <c r="SZW2" s="403"/>
      <c r="SZX2" s="403"/>
      <c r="SZY2" s="403"/>
      <c r="SZZ2" s="403"/>
      <c r="TAA2" s="403"/>
      <c r="TAB2" s="403"/>
      <c r="TAC2" s="403"/>
      <c r="TAD2" s="403"/>
      <c r="TAE2" s="403"/>
      <c r="TAF2" s="403"/>
      <c r="TAG2" s="403"/>
      <c r="TAH2" s="403"/>
      <c r="TAI2" s="403"/>
      <c r="TAJ2" s="403"/>
      <c r="TAK2" s="403"/>
      <c r="TAL2" s="403"/>
      <c r="TAM2" s="403"/>
      <c r="TAN2" s="403"/>
      <c r="TAO2" s="403"/>
      <c r="TAP2" s="403"/>
      <c r="TAQ2" s="403"/>
      <c r="TAR2" s="403"/>
      <c r="TAS2" s="403"/>
      <c r="TAT2" s="403"/>
      <c r="TAU2" s="403"/>
      <c r="TAV2" s="403"/>
      <c r="TAW2" s="403"/>
      <c r="TAX2" s="403"/>
      <c r="TAY2" s="403"/>
      <c r="TAZ2" s="403"/>
      <c r="TBA2" s="403"/>
      <c r="TBB2" s="403"/>
      <c r="TBC2" s="403"/>
      <c r="TBD2" s="403"/>
      <c r="TBE2" s="403"/>
      <c r="TBF2" s="403"/>
      <c r="TBG2" s="403"/>
      <c r="TBH2" s="403"/>
      <c r="TBI2" s="403"/>
      <c r="TBJ2" s="403"/>
      <c r="TBK2" s="403"/>
      <c r="TBL2" s="403"/>
      <c r="TBM2" s="403"/>
      <c r="TBN2" s="403"/>
      <c r="TBO2" s="403"/>
      <c r="TBP2" s="403"/>
      <c r="TBQ2" s="403"/>
      <c r="TBR2" s="403"/>
      <c r="TBS2" s="403"/>
      <c r="TBT2" s="403"/>
      <c r="TBU2" s="403"/>
      <c r="TBV2" s="403"/>
      <c r="TBW2" s="403"/>
      <c r="TBX2" s="403"/>
      <c r="TBY2" s="403"/>
      <c r="TBZ2" s="403"/>
      <c r="TCA2" s="403"/>
      <c r="TCB2" s="403"/>
      <c r="TCC2" s="403"/>
      <c r="TCD2" s="403"/>
      <c r="TCE2" s="403"/>
      <c r="TCF2" s="403"/>
      <c r="TCG2" s="403"/>
      <c r="TCH2" s="403"/>
      <c r="TCI2" s="403"/>
      <c r="TCJ2" s="403"/>
      <c r="TCK2" s="403"/>
      <c r="TCL2" s="403"/>
      <c r="TCM2" s="403"/>
      <c r="TCN2" s="403"/>
      <c r="TCO2" s="403"/>
      <c r="TCP2" s="403"/>
      <c r="TCQ2" s="403"/>
      <c r="TCR2" s="403"/>
      <c r="TCS2" s="403"/>
      <c r="TCT2" s="403"/>
      <c r="TCU2" s="403"/>
      <c r="TCV2" s="403"/>
      <c r="TCW2" s="403"/>
      <c r="TCX2" s="403"/>
      <c r="TCY2" s="403"/>
      <c r="TCZ2" s="403"/>
      <c r="TDA2" s="403"/>
      <c r="TDB2" s="403"/>
      <c r="TDC2" s="403"/>
      <c r="TDD2" s="403"/>
      <c r="TDE2" s="403"/>
      <c r="TDF2" s="403"/>
      <c r="TDG2" s="403"/>
      <c r="TDH2" s="403"/>
      <c r="TDI2" s="403"/>
      <c r="TDJ2" s="403"/>
      <c r="TDK2" s="403"/>
      <c r="TDL2" s="403"/>
      <c r="TDM2" s="403"/>
      <c r="TDN2" s="403"/>
      <c r="TDO2" s="403"/>
      <c r="TDP2" s="403"/>
      <c r="TDQ2" s="403"/>
      <c r="TDR2" s="403"/>
      <c r="TDS2" s="403"/>
      <c r="TDT2" s="403"/>
      <c r="TDU2" s="403"/>
      <c r="TDV2" s="403"/>
      <c r="TDW2" s="403"/>
      <c r="TDX2" s="403"/>
      <c r="TDY2" s="403"/>
      <c r="TDZ2" s="403"/>
      <c r="TEA2" s="403"/>
      <c r="TEB2" s="403"/>
      <c r="TEC2" s="403"/>
      <c r="TED2" s="403"/>
      <c r="TEE2" s="403"/>
      <c r="TEF2" s="403"/>
      <c r="TEG2" s="403"/>
      <c r="TEH2" s="403"/>
      <c r="TEI2" s="403"/>
      <c r="TEJ2" s="403"/>
      <c r="TEK2" s="403"/>
      <c r="TEL2" s="403"/>
      <c r="TEM2" s="403"/>
      <c r="TEN2" s="403"/>
      <c r="TEO2" s="403"/>
      <c r="TEP2" s="403"/>
      <c r="TEQ2" s="403"/>
      <c r="TER2" s="403"/>
      <c r="TES2" s="403"/>
      <c r="TET2" s="403"/>
      <c r="TEU2" s="403"/>
      <c r="TEV2" s="403"/>
      <c r="TEW2" s="403"/>
      <c r="TEX2" s="403"/>
      <c r="TEY2" s="403"/>
      <c r="TEZ2" s="403"/>
      <c r="TFA2" s="403"/>
      <c r="TFB2" s="403"/>
      <c r="TFC2" s="403"/>
      <c r="TFD2" s="403"/>
      <c r="TFE2" s="403"/>
      <c r="TFF2" s="403"/>
      <c r="TFG2" s="403"/>
      <c r="TFH2" s="403"/>
      <c r="TFI2" s="403"/>
      <c r="TFJ2" s="403"/>
      <c r="TFK2" s="403"/>
      <c r="TFL2" s="403"/>
      <c r="TFM2" s="403"/>
      <c r="TFN2" s="403"/>
      <c r="TFO2" s="403"/>
      <c r="TFP2" s="403"/>
      <c r="TFQ2" s="403"/>
      <c r="TFR2" s="403"/>
      <c r="TFS2" s="403"/>
      <c r="TFT2" s="403"/>
      <c r="TFU2" s="403"/>
      <c r="TFV2" s="403"/>
      <c r="TFW2" s="403"/>
      <c r="TFX2" s="403"/>
      <c r="TFY2" s="403"/>
      <c r="TFZ2" s="403"/>
      <c r="TGA2" s="403"/>
      <c r="TGB2" s="403"/>
      <c r="TGC2" s="403"/>
      <c r="TGD2" s="403"/>
      <c r="TGE2" s="403"/>
      <c r="TGF2" s="403"/>
      <c r="TGG2" s="403"/>
      <c r="TGH2" s="403"/>
      <c r="TGI2" s="403"/>
      <c r="TGJ2" s="403"/>
      <c r="TGK2" s="403"/>
      <c r="TGL2" s="403"/>
      <c r="TGM2" s="403"/>
      <c r="TGN2" s="403"/>
      <c r="TGO2" s="403"/>
      <c r="TGP2" s="403"/>
      <c r="TGQ2" s="403"/>
      <c r="TGR2" s="403"/>
      <c r="TGS2" s="403"/>
      <c r="TGT2" s="403"/>
      <c r="TGU2" s="403"/>
      <c r="TGV2" s="403"/>
      <c r="TGW2" s="403"/>
      <c r="TGX2" s="403"/>
      <c r="TGY2" s="403"/>
      <c r="TGZ2" s="403"/>
      <c r="THA2" s="403"/>
      <c r="THB2" s="403"/>
      <c r="THC2" s="403"/>
      <c r="THD2" s="403"/>
      <c r="THE2" s="403"/>
      <c r="THF2" s="403"/>
      <c r="THG2" s="403"/>
      <c r="THH2" s="403"/>
      <c r="THI2" s="403"/>
      <c r="THJ2" s="403"/>
      <c r="THK2" s="403"/>
      <c r="THL2" s="403"/>
      <c r="THM2" s="403"/>
      <c r="THN2" s="403"/>
      <c r="THO2" s="403"/>
      <c r="THP2" s="403"/>
      <c r="THQ2" s="403"/>
      <c r="THR2" s="403"/>
      <c r="THS2" s="403"/>
      <c r="THT2" s="403"/>
      <c r="THU2" s="403"/>
      <c r="THV2" s="403"/>
      <c r="THW2" s="403"/>
      <c r="THX2" s="403"/>
      <c r="THY2" s="403"/>
      <c r="THZ2" s="403"/>
      <c r="TIA2" s="403"/>
      <c r="TIB2" s="403"/>
      <c r="TIC2" s="403"/>
      <c r="TID2" s="403"/>
      <c r="TIE2" s="403"/>
      <c r="TIF2" s="403"/>
      <c r="TIG2" s="403"/>
      <c r="TIH2" s="403"/>
      <c r="TII2" s="403"/>
      <c r="TIJ2" s="403"/>
      <c r="TIK2" s="403"/>
      <c r="TIL2" s="403"/>
      <c r="TIM2" s="403"/>
      <c r="TIN2" s="403"/>
      <c r="TIO2" s="403"/>
      <c r="TIP2" s="403"/>
      <c r="TIQ2" s="403"/>
      <c r="TIR2" s="403"/>
      <c r="TIS2" s="403"/>
      <c r="TIT2" s="403"/>
      <c r="TIU2" s="403"/>
      <c r="TIV2" s="403"/>
      <c r="TIW2" s="403"/>
      <c r="TIX2" s="403"/>
      <c r="TIY2" s="403"/>
      <c r="TIZ2" s="403"/>
      <c r="TJA2" s="403"/>
      <c r="TJB2" s="403"/>
      <c r="TJC2" s="403"/>
      <c r="TJD2" s="403"/>
      <c r="TJE2" s="403"/>
      <c r="TJF2" s="403"/>
      <c r="TJG2" s="403"/>
      <c r="TJH2" s="403"/>
      <c r="TJI2" s="403"/>
      <c r="TJJ2" s="403"/>
      <c r="TJK2" s="403"/>
      <c r="TJL2" s="403"/>
      <c r="TJM2" s="403"/>
      <c r="TJN2" s="403"/>
      <c r="TJO2" s="403"/>
      <c r="TJP2" s="403"/>
      <c r="TJQ2" s="403"/>
      <c r="TJR2" s="403"/>
      <c r="TJS2" s="403"/>
      <c r="TJT2" s="403"/>
      <c r="TJU2" s="403"/>
      <c r="TJV2" s="403"/>
      <c r="TJW2" s="403"/>
      <c r="TJX2" s="403"/>
      <c r="TJY2" s="403"/>
      <c r="TJZ2" s="403"/>
      <c r="TKA2" s="403"/>
      <c r="TKB2" s="403"/>
      <c r="TKC2" s="403"/>
      <c r="TKD2" s="403"/>
      <c r="TKE2" s="403"/>
      <c r="TKF2" s="403"/>
      <c r="TKG2" s="403"/>
      <c r="TKH2" s="403"/>
      <c r="TKI2" s="403"/>
      <c r="TKJ2" s="403"/>
      <c r="TKK2" s="403"/>
      <c r="TKL2" s="403"/>
      <c r="TKM2" s="403"/>
      <c r="TKN2" s="403"/>
      <c r="TKO2" s="403"/>
      <c r="TKP2" s="403"/>
      <c r="TKQ2" s="403"/>
      <c r="TKR2" s="403"/>
      <c r="TKS2" s="403"/>
      <c r="TKT2" s="403"/>
      <c r="TKU2" s="403"/>
      <c r="TKV2" s="403"/>
      <c r="TKW2" s="403"/>
      <c r="TKX2" s="403"/>
      <c r="TKY2" s="403"/>
      <c r="TKZ2" s="403"/>
      <c r="TLA2" s="403"/>
      <c r="TLB2" s="403"/>
      <c r="TLC2" s="403"/>
      <c r="TLD2" s="403"/>
      <c r="TLE2" s="403"/>
      <c r="TLF2" s="403"/>
      <c r="TLG2" s="403"/>
      <c r="TLH2" s="403"/>
      <c r="TLI2" s="403"/>
      <c r="TLJ2" s="403"/>
      <c r="TLK2" s="403"/>
      <c r="TLL2" s="403"/>
      <c r="TLM2" s="403"/>
      <c r="TLN2" s="403"/>
      <c r="TLO2" s="403"/>
      <c r="TLP2" s="403"/>
      <c r="TLQ2" s="403"/>
      <c r="TLR2" s="403"/>
      <c r="TLS2" s="403"/>
      <c r="TLT2" s="403"/>
      <c r="TLU2" s="403"/>
      <c r="TLV2" s="403"/>
      <c r="TLW2" s="403"/>
      <c r="TLX2" s="403"/>
      <c r="TLY2" s="403"/>
      <c r="TLZ2" s="403"/>
      <c r="TMA2" s="403"/>
      <c r="TMB2" s="403"/>
      <c r="TMC2" s="403"/>
      <c r="TMD2" s="403"/>
      <c r="TME2" s="403"/>
      <c r="TMF2" s="403"/>
      <c r="TMG2" s="403"/>
      <c r="TMH2" s="403"/>
      <c r="TMI2" s="403"/>
      <c r="TMJ2" s="403"/>
      <c r="TMK2" s="403"/>
      <c r="TML2" s="403"/>
      <c r="TMM2" s="403"/>
      <c r="TMN2" s="403"/>
      <c r="TMO2" s="403"/>
      <c r="TMP2" s="403"/>
      <c r="TMQ2" s="403"/>
      <c r="TMR2" s="403"/>
      <c r="TMS2" s="403"/>
      <c r="TMT2" s="403"/>
      <c r="TMU2" s="403"/>
      <c r="TMV2" s="403"/>
      <c r="TMW2" s="403"/>
      <c r="TMX2" s="403"/>
      <c r="TMY2" s="403"/>
      <c r="TMZ2" s="403"/>
      <c r="TNA2" s="403"/>
      <c r="TNB2" s="403"/>
      <c r="TNC2" s="403"/>
      <c r="TND2" s="403"/>
      <c r="TNE2" s="403"/>
      <c r="TNF2" s="403"/>
      <c r="TNG2" s="403"/>
      <c r="TNH2" s="403"/>
      <c r="TNI2" s="403"/>
      <c r="TNJ2" s="403"/>
      <c r="TNK2" s="403"/>
      <c r="TNL2" s="403"/>
      <c r="TNM2" s="403"/>
      <c r="TNN2" s="403"/>
      <c r="TNO2" s="403"/>
      <c r="TNP2" s="403"/>
      <c r="TNQ2" s="403"/>
      <c r="TNR2" s="403"/>
      <c r="TNS2" s="403"/>
      <c r="TNT2" s="403"/>
      <c r="TNU2" s="403"/>
      <c r="TNV2" s="403"/>
      <c r="TNW2" s="403"/>
      <c r="TNX2" s="403"/>
      <c r="TNY2" s="403"/>
      <c r="TNZ2" s="403"/>
      <c r="TOA2" s="403"/>
      <c r="TOB2" s="403"/>
      <c r="TOC2" s="403"/>
      <c r="TOD2" s="403"/>
      <c r="TOE2" s="403"/>
      <c r="TOF2" s="403"/>
      <c r="TOG2" s="403"/>
      <c r="TOH2" s="403"/>
      <c r="TOI2" s="403"/>
      <c r="TOJ2" s="403"/>
      <c r="TOK2" s="403"/>
      <c r="TOL2" s="403"/>
      <c r="TOM2" s="403"/>
      <c r="TON2" s="403"/>
      <c r="TOO2" s="403"/>
      <c r="TOP2" s="403"/>
      <c r="TOQ2" s="403"/>
      <c r="TOR2" s="403"/>
      <c r="TOS2" s="403"/>
      <c r="TOT2" s="403"/>
      <c r="TOU2" s="403"/>
      <c r="TOV2" s="403"/>
      <c r="TOW2" s="403"/>
      <c r="TOX2" s="403"/>
      <c r="TOY2" s="403"/>
      <c r="TOZ2" s="403"/>
      <c r="TPA2" s="403"/>
      <c r="TPB2" s="403"/>
      <c r="TPC2" s="403"/>
      <c r="TPD2" s="403"/>
      <c r="TPE2" s="403"/>
      <c r="TPF2" s="403"/>
      <c r="TPG2" s="403"/>
      <c r="TPH2" s="403"/>
      <c r="TPI2" s="403"/>
      <c r="TPJ2" s="403"/>
      <c r="TPK2" s="403"/>
      <c r="TPL2" s="403"/>
      <c r="TPM2" s="403"/>
      <c r="TPN2" s="403"/>
      <c r="TPO2" s="403"/>
      <c r="TPP2" s="403"/>
      <c r="TPQ2" s="403"/>
      <c r="TPR2" s="403"/>
      <c r="TPS2" s="403"/>
      <c r="TPT2" s="403"/>
      <c r="TPU2" s="403"/>
      <c r="TPV2" s="403"/>
      <c r="TPW2" s="403"/>
      <c r="TPX2" s="403"/>
      <c r="TPY2" s="403"/>
      <c r="TPZ2" s="403"/>
      <c r="TQA2" s="403"/>
      <c r="TQB2" s="403"/>
      <c r="TQC2" s="403"/>
      <c r="TQD2" s="403"/>
      <c r="TQE2" s="403"/>
      <c r="TQF2" s="403"/>
      <c r="TQG2" s="403"/>
      <c r="TQH2" s="403"/>
      <c r="TQI2" s="403"/>
      <c r="TQJ2" s="403"/>
      <c r="TQK2" s="403"/>
      <c r="TQL2" s="403"/>
      <c r="TQM2" s="403"/>
      <c r="TQN2" s="403"/>
      <c r="TQO2" s="403"/>
      <c r="TQP2" s="403"/>
      <c r="TQQ2" s="403"/>
      <c r="TQR2" s="403"/>
      <c r="TQS2" s="403"/>
      <c r="TQT2" s="403"/>
      <c r="TQU2" s="403"/>
      <c r="TQV2" s="403"/>
      <c r="TQW2" s="403"/>
      <c r="TQX2" s="403"/>
      <c r="TQY2" s="403"/>
      <c r="TQZ2" s="403"/>
      <c r="TRA2" s="403"/>
      <c r="TRB2" s="403"/>
      <c r="TRC2" s="403"/>
      <c r="TRD2" s="403"/>
      <c r="TRE2" s="403"/>
      <c r="TRF2" s="403"/>
      <c r="TRG2" s="403"/>
      <c r="TRH2" s="403"/>
      <c r="TRI2" s="403"/>
      <c r="TRJ2" s="403"/>
      <c r="TRK2" s="403"/>
      <c r="TRL2" s="403"/>
      <c r="TRM2" s="403"/>
      <c r="TRN2" s="403"/>
      <c r="TRO2" s="403"/>
      <c r="TRP2" s="403"/>
      <c r="TRQ2" s="403"/>
      <c r="TRR2" s="403"/>
      <c r="TRS2" s="403"/>
      <c r="TRT2" s="403"/>
      <c r="TRU2" s="403"/>
      <c r="TRV2" s="403"/>
      <c r="TRW2" s="403"/>
      <c r="TRX2" s="403"/>
      <c r="TRY2" s="403"/>
      <c r="TRZ2" s="403"/>
      <c r="TSA2" s="403"/>
      <c r="TSB2" s="403"/>
      <c r="TSC2" s="403"/>
      <c r="TSD2" s="403"/>
      <c r="TSE2" s="403"/>
      <c r="TSF2" s="403"/>
      <c r="TSG2" s="403"/>
      <c r="TSH2" s="403"/>
      <c r="TSI2" s="403"/>
      <c r="TSJ2" s="403"/>
      <c r="TSK2" s="403"/>
      <c r="TSL2" s="403"/>
      <c r="TSM2" s="403"/>
      <c r="TSN2" s="403"/>
      <c r="TSO2" s="403"/>
      <c r="TSP2" s="403"/>
      <c r="TSQ2" s="403"/>
      <c r="TSR2" s="403"/>
      <c r="TSS2" s="403"/>
      <c r="TST2" s="403"/>
      <c r="TSU2" s="403"/>
      <c r="TSV2" s="403"/>
      <c r="TSW2" s="403"/>
      <c r="TSX2" s="403"/>
      <c r="TSY2" s="403"/>
      <c r="TSZ2" s="403"/>
      <c r="TTA2" s="403"/>
      <c r="TTB2" s="403"/>
      <c r="TTC2" s="403"/>
      <c r="TTD2" s="403"/>
      <c r="TTE2" s="403"/>
      <c r="TTF2" s="403"/>
      <c r="TTG2" s="403"/>
      <c r="TTH2" s="403"/>
      <c r="TTI2" s="403"/>
      <c r="TTJ2" s="403"/>
      <c r="TTK2" s="403"/>
      <c r="TTL2" s="403"/>
      <c r="TTM2" s="403"/>
      <c r="TTN2" s="403"/>
      <c r="TTO2" s="403"/>
      <c r="TTP2" s="403"/>
      <c r="TTQ2" s="403"/>
      <c r="TTR2" s="403"/>
      <c r="TTS2" s="403"/>
      <c r="TTT2" s="403"/>
      <c r="TTU2" s="403"/>
      <c r="TTV2" s="403"/>
      <c r="TTW2" s="403"/>
      <c r="TTX2" s="403"/>
      <c r="TTY2" s="403"/>
      <c r="TTZ2" s="403"/>
      <c r="TUA2" s="403"/>
      <c r="TUB2" s="403"/>
      <c r="TUC2" s="403"/>
      <c r="TUD2" s="403"/>
      <c r="TUE2" s="403"/>
      <c r="TUF2" s="403"/>
      <c r="TUG2" s="403"/>
      <c r="TUH2" s="403"/>
      <c r="TUI2" s="403"/>
      <c r="TUJ2" s="403"/>
      <c r="TUK2" s="403"/>
      <c r="TUL2" s="403"/>
      <c r="TUM2" s="403"/>
      <c r="TUN2" s="403"/>
      <c r="TUO2" s="403"/>
      <c r="TUP2" s="403"/>
      <c r="TUQ2" s="403"/>
      <c r="TUR2" s="403"/>
      <c r="TUS2" s="403"/>
      <c r="TUT2" s="403"/>
      <c r="TUU2" s="403"/>
      <c r="TUV2" s="403"/>
      <c r="TUW2" s="403"/>
      <c r="TUX2" s="403"/>
      <c r="TUY2" s="403"/>
      <c r="TUZ2" s="403"/>
      <c r="TVA2" s="403"/>
      <c r="TVB2" s="403"/>
      <c r="TVC2" s="403"/>
      <c r="TVD2" s="403"/>
      <c r="TVE2" s="403"/>
      <c r="TVF2" s="403"/>
      <c r="TVG2" s="403"/>
      <c r="TVH2" s="403"/>
      <c r="TVI2" s="403"/>
      <c r="TVJ2" s="403"/>
      <c r="TVK2" s="403"/>
      <c r="TVL2" s="403"/>
      <c r="TVM2" s="403"/>
      <c r="TVN2" s="403"/>
      <c r="TVO2" s="403"/>
      <c r="TVP2" s="403"/>
      <c r="TVQ2" s="403"/>
      <c r="TVR2" s="403"/>
      <c r="TVS2" s="403"/>
      <c r="TVT2" s="403"/>
      <c r="TVU2" s="403"/>
      <c r="TVV2" s="403"/>
      <c r="TVW2" s="403"/>
      <c r="TVX2" s="403"/>
      <c r="TVY2" s="403"/>
      <c r="TVZ2" s="403"/>
      <c r="TWA2" s="403"/>
      <c r="TWB2" s="403"/>
      <c r="TWC2" s="403"/>
      <c r="TWD2" s="403"/>
      <c r="TWE2" s="403"/>
      <c r="TWF2" s="403"/>
      <c r="TWG2" s="403"/>
      <c r="TWH2" s="403"/>
      <c r="TWI2" s="403"/>
      <c r="TWJ2" s="403"/>
      <c r="TWK2" s="403"/>
      <c r="TWL2" s="403"/>
      <c r="TWM2" s="403"/>
      <c r="TWN2" s="403"/>
      <c r="TWO2" s="403"/>
      <c r="TWP2" s="403"/>
      <c r="TWQ2" s="403"/>
      <c r="TWR2" s="403"/>
      <c r="TWS2" s="403"/>
      <c r="TWT2" s="403"/>
      <c r="TWU2" s="403"/>
      <c r="TWV2" s="403"/>
      <c r="TWW2" s="403"/>
      <c r="TWX2" s="403"/>
      <c r="TWY2" s="403"/>
      <c r="TWZ2" s="403"/>
      <c r="TXA2" s="403"/>
      <c r="TXB2" s="403"/>
      <c r="TXC2" s="403"/>
      <c r="TXD2" s="403"/>
      <c r="TXE2" s="403"/>
      <c r="TXF2" s="403"/>
      <c r="TXG2" s="403"/>
      <c r="TXH2" s="403"/>
      <c r="TXI2" s="403"/>
      <c r="TXJ2" s="403"/>
      <c r="TXK2" s="403"/>
      <c r="TXL2" s="403"/>
      <c r="TXM2" s="403"/>
      <c r="TXN2" s="403"/>
      <c r="TXO2" s="403"/>
      <c r="TXP2" s="403"/>
      <c r="TXQ2" s="403"/>
      <c r="TXR2" s="403"/>
      <c r="TXS2" s="403"/>
      <c r="TXT2" s="403"/>
      <c r="TXU2" s="403"/>
      <c r="TXV2" s="403"/>
      <c r="TXW2" s="403"/>
      <c r="TXX2" s="403"/>
      <c r="TXY2" s="403"/>
      <c r="TXZ2" s="403"/>
      <c r="TYA2" s="403"/>
      <c r="TYB2" s="403"/>
      <c r="TYC2" s="403"/>
      <c r="TYD2" s="403"/>
      <c r="TYE2" s="403"/>
      <c r="TYF2" s="403"/>
      <c r="TYG2" s="403"/>
      <c r="TYH2" s="403"/>
      <c r="TYI2" s="403"/>
      <c r="TYJ2" s="403"/>
      <c r="TYK2" s="403"/>
      <c r="TYL2" s="403"/>
      <c r="TYM2" s="403"/>
      <c r="TYN2" s="403"/>
      <c r="TYO2" s="403"/>
      <c r="TYP2" s="403"/>
      <c r="TYQ2" s="403"/>
      <c r="TYR2" s="403"/>
      <c r="TYS2" s="403"/>
      <c r="TYT2" s="403"/>
      <c r="TYU2" s="403"/>
      <c r="TYV2" s="403"/>
      <c r="TYW2" s="403"/>
      <c r="TYX2" s="403"/>
      <c r="TYY2" s="403"/>
      <c r="TYZ2" s="403"/>
      <c r="TZA2" s="403"/>
      <c r="TZB2" s="403"/>
      <c r="TZC2" s="403"/>
      <c r="TZD2" s="403"/>
      <c r="TZE2" s="403"/>
      <c r="TZF2" s="403"/>
      <c r="TZG2" s="403"/>
      <c r="TZH2" s="403"/>
      <c r="TZI2" s="403"/>
      <c r="TZJ2" s="403"/>
      <c r="TZK2" s="403"/>
      <c r="TZL2" s="403"/>
      <c r="TZM2" s="403"/>
      <c r="TZN2" s="403"/>
      <c r="TZO2" s="403"/>
      <c r="TZP2" s="403"/>
      <c r="TZQ2" s="403"/>
      <c r="TZR2" s="403"/>
      <c r="TZS2" s="403"/>
      <c r="TZT2" s="403"/>
      <c r="TZU2" s="403"/>
      <c r="TZV2" s="403"/>
      <c r="TZW2" s="403"/>
      <c r="TZX2" s="403"/>
      <c r="TZY2" s="403"/>
      <c r="TZZ2" s="403"/>
      <c r="UAA2" s="403"/>
      <c r="UAB2" s="403"/>
      <c r="UAC2" s="403"/>
      <c r="UAD2" s="403"/>
      <c r="UAE2" s="403"/>
      <c r="UAF2" s="403"/>
      <c r="UAG2" s="403"/>
      <c r="UAH2" s="403"/>
      <c r="UAI2" s="403"/>
      <c r="UAJ2" s="403"/>
      <c r="UAK2" s="403"/>
      <c r="UAL2" s="403"/>
      <c r="UAM2" s="403"/>
      <c r="UAN2" s="403"/>
      <c r="UAO2" s="403"/>
      <c r="UAP2" s="403"/>
      <c r="UAQ2" s="403"/>
      <c r="UAR2" s="403"/>
      <c r="UAS2" s="403"/>
      <c r="UAT2" s="403"/>
      <c r="UAU2" s="403"/>
      <c r="UAV2" s="403"/>
      <c r="UAW2" s="403"/>
      <c r="UAX2" s="403"/>
      <c r="UAY2" s="403"/>
      <c r="UAZ2" s="403"/>
      <c r="UBA2" s="403"/>
      <c r="UBB2" s="403"/>
      <c r="UBC2" s="403"/>
      <c r="UBD2" s="403"/>
      <c r="UBE2" s="403"/>
      <c r="UBF2" s="403"/>
      <c r="UBG2" s="403"/>
      <c r="UBH2" s="403"/>
      <c r="UBI2" s="403"/>
      <c r="UBJ2" s="403"/>
      <c r="UBK2" s="403"/>
      <c r="UBL2" s="403"/>
      <c r="UBM2" s="403"/>
      <c r="UBN2" s="403"/>
      <c r="UBO2" s="403"/>
      <c r="UBP2" s="403"/>
      <c r="UBQ2" s="403"/>
      <c r="UBR2" s="403"/>
      <c r="UBS2" s="403"/>
      <c r="UBT2" s="403"/>
      <c r="UBU2" s="403"/>
      <c r="UBV2" s="403"/>
      <c r="UBW2" s="403"/>
      <c r="UBX2" s="403"/>
      <c r="UBY2" s="403"/>
      <c r="UBZ2" s="403"/>
      <c r="UCA2" s="403"/>
      <c r="UCB2" s="403"/>
      <c r="UCC2" s="403"/>
      <c r="UCD2" s="403"/>
      <c r="UCE2" s="403"/>
      <c r="UCF2" s="403"/>
      <c r="UCG2" s="403"/>
      <c r="UCH2" s="403"/>
      <c r="UCI2" s="403"/>
      <c r="UCJ2" s="403"/>
      <c r="UCK2" s="403"/>
      <c r="UCL2" s="403"/>
      <c r="UCM2" s="403"/>
      <c r="UCN2" s="403"/>
      <c r="UCO2" s="403"/>
      <c r="UCP2" s="403"/>
      <c r="UCQ2" s="403"/>
      <c r="UCR2" s="403"/>
      <c r="UCS2" s="403"/>
      <c r="UCT2" s="403"/>
      <c r="UCU2" s="403"/>
      <c r="UCV2" s="403"/>
      <c r="UCW2" s="403"/>
      <c r="UCX2" s="403"/>
      <c r="UCY2" s="403"/>
      <c r="UCZ2" s="403"/>
      <c r="UDA2" s="403"/>
      <c r="UDB2" s="403"/>
      <c r="UDC2" s="403"/>
      <c r="UDD2" s="403"/>
      <c r="UDE2" s="403"/>
      <c r="UDF2" s="403"/>
      <c r="UDG2" s="403"/>
      <c r="UDH2" s="403"/>
      <c r="UDI2" s="403"/>
      <c r="UDJ2" s="403"/>
      <c r="UDK2" s="403"/>
      <c r="UDL2" s="403"/>
      <c r="UDM2" s="403"/>
      <c r="UDN2" s="403"/>
      <c r="UDO2" s="403"/>
      <c r="UDP2" s="403"/>
      <c r="UDQ2" s="403"/>
      <c r="UDR2" s="403"/>
      <c r="UDS2" s="403"/>
      <c r="UDT2" s="403"/>
      <c r="UDU2" s="403"/>
      <c r="UDV2" s="403"/>
      <c r="UDW2" s="403"/>
      <c r="UDX2" s="403"/>
      <c r="UDY2" s="403"/>
      <c r="UDZ2" s="403"/>
      <c r="UEA2" s="403"/>
      <c r="UEB2" s="403"/>
      <c r="UEC2" s="403"/>
      <c r="UED2" s="403"/>
      <c r="UEE2" s="403"/>
      <c r="UEF2" s="403"/>
      <c r="UEG2" s="403"/>
      <c r="UEH2" s="403"/>
      <c r="UEI2" s="403"/>
      <c r="UEJ2" s="403"/>
      <c r="UEK2" s="403"/>
      <c r="UEL2" s="403"/>
      <c r="UEM2" s="403"/>
      <c r="UEN2" s="403"/>
      <c r="UEO2" s="403"/>
      <c r="UEP2" s="403"/>
      <c r="UEQ2" s="403"/>
      <c r="UER2" s="403"/>
      <c r="UES2" s="403"/>
      <c r="UET2" s="403"/>
      <c r="UEU2" s="403"/>
      <c r="UEV2" s="403"/>
      <c r="UEW2" s="403"/>
      <c r="UEX2" s="403"/>
      <c r="UEY2" s="403"/>
      <c r="UEZ2" s="403"/>
      <c r="UFA2" s="403"/>
      <c r="UFB2" s="403"/>
      <c r="UFC2" s="403"/>
      <c r="UFD2" s="403"/>
      <c r="UFE2" s="403"/>
      <c r="UFF2" s="403"/>
      <c r="UFG2" s="403"/>
      <c r="UFH2" s="403"/>
      <c r="UFI2" s="403"/>
      <c r="UFJ2" s="403"/>
      <c r="UFK2" s="403"/>
      <c r="UFL2" s="403"/>
      <c r="UFM2" s="403"/>
      <c r="UFN2" s="403"/>
      <c r="UFO2" s="403"/>
      <c r="UFP2" s="403"/>
      <c r="UFQ2" s="403"/>
      <c r="UFR2" s="403"/>
      <c r="UFS2" s="403"/>
      <c r="UFT2" s="403"/>
      <c r="UFU2" s="403"/>
      <c r="UFV2" s="403"/>
      <c r="UFW2" s="403"/>
      <c r="UFX2" s="403"/>
      <c r="UFY2" s="403"/>
      <c r="UFZ2" s="403"/>
      <c r="UGA2" s="403"/>
      <c r="UGB2" s="403"/>
      <c r="UGC2" s="403"/>
      <c r="UGD2" s="403"/>
      <c r="UGE2" s="403"/>
      <c r="UGF2" s="403"/>
      <c r="UGG2" s="403"/>
      <c r="UGH2" s="403"/>
      <c r="UGI2" s="403"/>
      <c r="UGJ2" s="403"/>
      <c r="UGK2" s="403"/>
      <c r="UGL2" s="403"/>
      <c r="UGM2" s="403"/>
      <c r="UGN2" s="403"/>
      <c r="UGO2" s="403"/>
      <c r="UGP2" s="403"/>
      <c r="UGQ2" s="403"/>
      <c r="UGR2" s="403"/>
      <c r="UGS2" s="403"/>
      <c r="UGT2" s="403"/>
      <c r="UGU2" s="403"/>
      <c r="UGV2" s="403"/>
      <c r="UGW2" s="403"/>
      <c r="UGX2" s="403"/>
      <c r="UGY2" s="403"/>
      <c r="UGZ2" s="403"/>
      <c r="UHA2" s="403"/>
      <c r="UHB2" s="403"/>
      <c r="UHC2" s="403"/>
      <c r="UHD2" s="403"/>
      <c r="UHE2" s="403"/>
      <c r="UHF2" s="403"/>
      <c r="UHG2" s="403"/>
      <c r="UHH2" s="403"/>
      <c r="UHI2" s="403"/>
      <c r="UHJ2" s="403"/>
      <c r="UHK2" s="403"/>
      <c r="UHL2" s="403"/>
      <c r="UHM2" s="403"/>
      <c r="UHN2" s="403"/>
      <c r="UHO2" s="403"/>
      <c r="UHP2" s="403"/>
      <c r="UHQ2" s="403"/>
      <c r="UHR2" s="403"/>
      <c r="UHS2" s="403"/>
      <c r="UHT2" s="403"/>
      <c r="UHU2" s="403"/>
      <c r="UHV2" s="403"/>
      <c r="UHW2" s="403"/>
      <c r="UHX2" s="403"/>
      <c r="UHY2" s="403"/>
      <c r="UHZ2" s="403"/>
      <c r="UIA2" s="403"/>
      <c r="UIB2" s="403"/>
      <c r="UIC2" s="403"/>
      <c r="UID2" s="403"/>
      <c r="UIE2" s="403"/>
      <c r="UIF2" s="403"/>
      <c r="UIG2" s="403"/>
      <c r="UIH2" s="403"/>
      <c r="UII2" s="403"/>
      <c r="UIJ2" s="403"/>
      <c r="UIK2" s="403"/>
      <c r="UIL2" s="403"/>
      <c r="UIM2" s="403"/>
      <c r="UIN2" s="403"/>
      <c r="UIO2" s="403"/>
      <c r="UIP2" s="403"/>
      <c r="UIQ2" s="403"/>
      <c r="UIR2" s="403"/>
      <c r="UIS2" s="403"/>
      <c r="UIT2" s="403"/>
      <c r="UIU2" s="403"/>
      <c r="UIV2" s="403"/>
      <c r="UIW2" s="403"/>
      <c r="UIX2" s="403"/>
      <c r="UIY2" s="403"/>
      <c r="UIZ2" s="403"/>
      <c r="UJA2" s="403"/>
      <c r="UJB2" s="403"/>
      <c r="UJC2" s="403"/>
      <c r="UJD2" s="403"/>
      <c r="UJE2" s="403"/>
      <c r="UJF2" s="403"/>
      <c r="UJG2" s="403"/>
      <c r="UJH2" s="403"/>
      <c r="UJI2" s="403"/>
      <c r="UJJ2" s="403"/>
      <c r="UJK2" s="403"/>
      <c r="UJL2" s="403"/>
      <c r="UJM2" s="403"/>
      <c r="UJN2" s="403"/>
      <c r="UJO2" s="403"/>
      <c r="UJP2" s="403"/>
      <c r="UJQ2" s="403"/>
      <c r="UJR2" s="403"/>
      <c r="UJS2" s="403"/>
      <c r="UJT2" s="403"/>
      <c r="UJU2" s="403"/>
      <c r="UJV2" s="403"/>
      <c r="UJW2" s="403"/>
      <c r="UJX2" s="403"/>
      <c r="UJY2" s="403"/>
      <c r="UJZ2" s="403"/>
      <c r="UKA2" s="403"/>
      <c r="UKB2" s="403"/>
      <c r="UKC2" s="403"/>
      <c r="UKD2" s="403"/>
      <c r="UKE2" s="403"/>
      <c r="UKF2" s="403"/>
      <c r="UKG2" s="403"/>
      <c r="UKH2" s="403"/>
      <c r="UKI2" s="403"/>
      <c r="UKJ2" s="403"/>
      <c r="UKK2" s="403"/>
      <c r="UKL2" s="403"/>
      <c r="UKM2" s="403"/>
      <c r="UKN2" s="403"/>
      <c r="UKO2" s="403"/>
      <c r="UKP2" s="403"/>
      <c r="UKQ2" s="403"/>
      <c r="UKR2" s="403"/>
      <c r="UKS2" s="403"/>
      <c r="UKT2" s="403"/>
      <c r="UKU2" s="403"/>
      <c r="UKV2" s="403"/>
      <c r="UKW2" s="403"/>
      <c r="UKX2" s="403"/>
      <c r="UKY2" s="403"/>
      <c r="UKZ2" s="403"/>
      <c r="ULA2" s="403"/>
      <c r="ULB2" s="403"/>
      <c r="ULC2" s="403"/>
      <c r="ULD2" s="403"/>
      <c r="ULE2" s="403"/>
      <c r="ULF2" s="403"/>
      <c r="ULG2" s="403"/>
      <c r="ULH2" s="403"/>
      <c r="ULI2" s="403"/>
      <c r="ULJ2" s="403"/>
      <c r="ULK2" s="403"/>
      <c r="ULL2" s="403"/>
      <c r="ULM2" s="403"/>
      <c r="ULN2" s="403"/>
      <c r="ULO2" s="403"/>
      <c r="ULP2" s="403"/>
      <c r="ULQ2" s="403"/>
      <c r="ULR2" s="403"/>
      <c r="ULS2" s="403"/>
      <c r="ULT2" s="403"/>
      <c r="ULU2" s="403"/>
      <c r="ULV2" s="403"/>
      <c r="ULW2" s="403"/>
      <c r="ULX2" s="403"/>
      <c r="ULY2" s="403"/>
      <c r="ULZ2" s="403"/>
      <c r="UMA2" s="403"/>
      <c r="UMB2" s="403"/>
      <c r="UMC2" s="403"/>
      <c r="UMD2" s="403"/>
      <c r="UME2" s="403"/>
      <c r="UMF2" s="403"/>
      <c r="UMG2" s="403"/>
      <c r="UMH2" s="403"/>
      <c r="UMI2" s="403"/>
      <c r="UMJ2" s="403"/>
      <c r="UMK2" s="403"/>
      <c r="UML2" s="403"/>
      <c r="UMM2" s="403"/>
      <c r="UMN2" s="403"/>
      <c r="UMO2" s="403"/>
      <c r="UMP2" s="403"/>
      <c r="UMQ2" s="403"/>
      <c r="UMR2" s="403"/>
      <c r="UMS2" s="403"/>
      <c r="UMT2" s="403"/>
      <c r="UMU2" s="403"/>
      <c r="UMV2" s="403"/>
      <c r="UMW2" s="403"/>
      <c r="UMX2" s="403"/>
      <c r="UMY2" s="403"/>
      <c r="UMZ2" s="403"/>
      <c r="UNA2" s="403"/>
      <c r="UNB2" s="403"/>
      <c r="UNC2" s="403"/>
      <c r="UND2" s="403"/>
      <c r="UNE2" s="403"/>
      <c r="UNF2" s="403"/>
      <c r="UNG2" s="403"/>
      <c r="UNH2" s="403"/>
      <c r="UNI2" s="403"/>
      <c r="UNJ2" s="403"/>
      <c r="UNK2" s="403"/>
      <c r="UNL2" s="403"/>
      <c r="UNM2" s="403"/>
      <c r="UNN2" s="403"/>
      <c r="UNO2" s="403"/>
      <c r="UNP2" s="403"/>
      <c r="UNQ2" s="403"/>
      <c r="UNR2" s="403"/>
      <c r="UNS2" s="403"/>
      <c r="UNT2" s="403"/>
      <c r="UNU2" s="403"/>
      <c r="UNV2" s="403"/>
      <c r="UNW2" s="403"/>
      <c r="UNX2" s="403"/>
      <c r="UNY2" s="403"/>
      <c r="UNZ2" s="403"/>
      <c r="UOA2" s="403"/>
      <c r="UOB2" s="403"/>
      <c r="UOC2" s="403"/>
      <c r="UOD2" s="403"/>
      <c r="UOE2" s="403"/>
      <c r="UOF2" s="403"/>
      <c r="UOG2" s="403"/>
      <c r="UOH2" s="403"/>
      <c r="UOI2" s="403"/>
      <c r="UOJ2" s="403"/>
      <c r="UOK2" s="403"/>
      <c r="UOL2" s="403"/>
      <c r="UOM2" s="403"/>
      <c r="UON2" s="403"/>
      <c r="UOO2" s="403"/>
      <c r="UOP2" s="403"/>
      <c r="UOQ2" s="403"/>
      <c r="UOR2" s="403"/>
      <c r="UOS2" s="403"/>
      <c r="UOT2" s="403"/>
      <c r="UOU2" s="403"/>
      <c r="UOV2" s="403"/>
      <c r="UOW2" s="403"/>
      <c r="UOX2" s="403"/>
      <c r="UOY2" s="403"/>
      <c r="UOZ2" s="403"/>
      <c r="UPA2" s="403"/>
      <c r="UPB2" s="403"/>
      <c r="UPC2" s="403"/>
      <c r="UPD2" s="403"/>
      <c r="UPE2" s="403"/>
      <c r="UPF2" s="403"/>
      <c r="UPG2" s="403"/>
      <c r="UPH2" s="403"/>
      <c r="UPI2" s="403"/>
      <c r="UPJ2" s="403"/>
      <c r="UPK2" s="403"/>
      <c r="UPL2" s="403"/>
      <c r="UPM2" s="403"/>
      <c r="UPN2" s="403"/>
      <c r="UPO2" s="403"/>
      <c r="UPP2" s="403"/>
      <c r="UPQ2" s="403"/>
      <c r="UPR2" s="403"/>
      <c r="UPS2" s="403"/>
      <c r="UPT2" s="403"/>
      <c r="UPU2" s="403"/>
      <c r="UPV2" s="403"/>
      <c r="UPW2" s="403"/>
      <c r="UPX2" s="403"/>
      <c r="UPY2" s="403"/>
      <c r="UPZ2" s="403"/>
      <c r="UQA2" s="403"/>
      <c r="UQB2" s="403"/>
      <c r="UQC2" s="403"/>
      <c r="UQD2" s="403"/>
      <c r="UQE2" s="403"/>
      <c r="UQF2" s="403"/>
      <c r="UQG2" s="403"/>
      <c r="UQH2" s="403"/>
      <c r="UQI2" s="403"/>
      <c r="UQJ2" s="403"/>
      <c r="UQK2" s="403"/>
      <c r="UQL2" s="403"/>
      <c r="UQM2" s="403"/>
      <c r="UQN2" s="403"/>
      <c r="UQO2" s="403"/>
      <c r="UQP2" s="403"/>
      <c r="UQQ2" s="403"/>
      <c r="UQR2" s="403"/>
      <c r="UQS2" s="403"/>
      <c r="UQT2" s="403"/>
      <c r="UQU2" s="403"/>
      <c r="UQV2" s="403"/>
      <c r="UQW2" s="403"/>
      <c r="UQX2" s="403"/>
      <c r="UQY2" s="403"/>
      <c r="UQZ2" s="403"/>
      <c r="URA2" s="403"/>
      <c r="URB2" s="403"/>
      <c r="URC2" s="403"/>
      <c r="URD2" s="403"/>
      <c r="URE2" s="403"/>
      <c r="URF2" s="403"/>
      <c r="URG2" s="403"/>
      <c r="URH2" s="403"/>
      <c r="URI2" s="403"/>
      <c r="URJ2" s="403"/>
      <c r="URK2" s="403"/>
      <c r="URL2" s="403"/>
      <c r="URM2" s="403"/>
      <c r="URN2" s="403"/>
      <c r="URO2" s="403"/>
      <c r="URP2" s="403"/>
      <c r="URQ2" s="403"/>
      <c r="URR2" s="403"/>
      <c r="URS2" s="403"/>
      <c r="URT2" s="403"/>
      <c r="URU2" s="403"/>
      <c r="URV2" s="403"/>
      <c r="URW2" s="403"/>
      <c r="URX2" s="403"/>
      <c r="URY2" s="403"/>
      <c r="URZ2" s="403"/>
      <c r="USA2" s="403"/>
      <c r="USB2" s="403"/>
      <c r="USC2" s="403"/>
      <c r="USD2" s="403"/>
      <c r="USE2" s="403"/>
      <c r="USF2" s="403"/>
      <c r="USG2" s="403"/>
      <c r="USH2" s="403"/>
      <c r="USI2" s="403"/>
      <c r="USJ2" s="403"/>
      <c r="USK2" s="403"/>
      <c r="USL2" s="403"/>
      <c r="USM2" s="403"/>
      <c r="USN2" s="403"/>
      <c r="USO2" s="403"/>
      <c r="USP2" s="403"/>
      <c r="USQ2" s="403"/>
      <c r="USR2" s="403"/>
      <c r="USS2" s="403"/>
      <c r="UST2" s="403"/>
      <c r="USU2" s="403"/>
      <c r="USV2" s="403"/>
      <c r="USW2" s="403"/>
      <c r="USX2" s="403"/>
      <c r="USY2" s="403"/>
      <c r="USZ2" s="403"/>
      <c r="UTA2" s="403"/>
      <c r="UTB2" s="403"/>
      <c r="UTC2" s="403"/>
      <c r="UTD2" s="403"/>
      <c r="UTE2" s="403"/>
      <c r="UTF2" s="403"/>
      <c r="UTG2" s="403"/>
      <c r="UTH2" s="403"/>
      <c r="UTI2" s="403"/>
      <c r="UTJ2" s="403"/>
      <c r="UTK2" s="403"/>
      <c r="UTL2" s="403"/>
      <c r="UTM2" s="403"/>
      <c r="UTN2" s="403"/>
      <c r="UTO2" s="403"/>
      <c r="UTP2" s="403"/>
      <c r="UTQ2" s="403"/>
      <c r="UTR2" s="403"/>
      <c r="UTS2" s="403"/>
      <c r="UTT2" s="403"/>
      <c r="UTU2" s="403"/>
      <c r="UTV2" s="403"/>
      <c r="UTW2" s="403"/>
      <c r="UTX2" s="403"/>
      <c r="UTY2" s="403"/>
      <c r="UTZ2" s="403"/>
      <c r="UUA2" s="403"/>
      <c r="UUB2" s="403"/>
      <c r="UUC2" s="403"/>
      <c r="UUD2" s="403"/>
      <c r="UUE2" s="403"/>
      <c r="UUF2" s="403"/>
      <c r="UUG2" s="403"/>
      <c r="UUH2" s="403"/>
      <c r="UUI2" s="403"/>
      <c r="UUJ2" s="403"/>
      <c r="UUK2" s="403"/>
      <c r="UUL2" s="403"/>
      <c r="UUM2" s="403"/>
      <c r="UUN2" s="403"/>
      <c r="UUO2" s="403"/>
      <c r="UUP2" s="403"/>
      <c r="UUQ2" s="403"/>
      <c r="UUR2" s="403"/>
      <c r="UUS2" s="403"/>
      <c r="UUT2" s="403"/>
      <c r="UUU2" s="403"/>
      <c r="UUV2" s="403"/>
      <c r="UUW2" s="403"/>
      <c r="UUX2" s="403"/>
      <c r="UUY2" s="403"/>
      <c r="UUZ2" s="403"/>
      <c r="UVA2" s="403"/>
      <c r="UVB2" s="403"/>
      <c r="UVC2" s="403"/>
      <c r="UVD2" s="403"/>
      <c r="UVE2" s="403"/>
      <c r="UVF2" s="403"/>
      <c r="UVG2" s="403"/>
      <c r="UVH2" s="403"/>
      <c r="UVI2" s="403"/>
      <c r="UVJ2" s="403"/>
      <c r="UVK2" s="403"/>
      <c r="UVL2" s="403"/>
      <c r="UVM2" s="403"/>
      <c r="UVN2" s="403"/>
      <c r="UVO2" s="403"/>
      <c r="UVP2" s="403"/>
      <c r="UVQ2" s="403"/>
      <c r="UVR2" s="403"/>
      <c r="UVS2" s="403"/>
      <c r="UVT2" s="403"/>
      <c r="UVU2" s="403"/>
      <c r="UVV2" s="403"/>
      <c r="UVW2" s="403"/>
      <c r="UVX2" s="403"/>
      <c r="UVY2" s="403"/>
      <c r="UVZ2" s="403"/>
      <c r="UWA2" s="403"/>
      <c r="UWB2" s="403"/>
      <c r="UWC2" s="403"/>
      <c r="UWD2" s="403"/>
      <c r="UWE2" s="403"/>
      <c r="UWF2" s="403"/>
      <c r="UWG2" s="403"/>
      <c r="UWH2" s="403"/>
      <c r="UWI2" s="403"/>
      <c r="UWJ2" s="403"/>
      <c r="UWK2" s="403"/>
      <c r="UWL2" s="403"/>
      <c r="UWM2" s="403"/>
      <c r="UWN2" s="403"/>
      <c r="UWO2" s="403"/>
      <c r="UWP2" s="403"/>
      <c r="UWQ2" s="403"/>
      <c r="UWR2" s="403"/>
      <c r="UWS2" s="403"/>
      <c r="UWT2" s="403"/>
      <c r="UWU2" s="403"/>
      <c r="UWV2" s="403"/>
      <c r="UWW2" s="403"/>
      <c r="UWX2" s="403"/>
      <c r="UWY2" s="403"/>
      <c r="UWZ2" s="403"/>
      <c r="UXA2" s="403"/>
      <c r="UXB2" s="403"/>
      <c r="UXC2" s="403"/>
      <c r="UXD2" s="403"/>
      <c r="UXE2" s="403"/>
      <c r="UXF2" s="403"/>
      <c r="UXG2" s="403"/>
      <c r="UXH2" s="403"/>
      <c r="UXI2" s="403"/>
      <c r="UXJ2" s="403"/>
      <c r="UXK2" s="403"/>
      <c r="UXL2" s="403"/>
      <c r="UXM2" s="403"/>
      <c r="UXN2" s="403"/>
      <c r="UXO2" s="403"/>
      <c r="UXP2" s="403"/>
      <c r="UXQ2" s="403"/>
      <c r="UXR2" s="403"/>
      <c r="UXS2" s="403"/>
      <c r="UXT2" s="403"/>
      <c r="UXU2" s="403"/>
      <c r="UXV2" s="403"/>
      <c r="UXW2" s="403"/>
      <c r="UXX2" s="403"/>
      <c r="UXY2" s="403"/>
      <c r="UXZ2" s="403"/>
      <c r="UYA2" s="403"/>
      <c r="UYB2" s="403"/>
      <c r="UYC2" s="403"/>
      <c r="UYD2" s="403"/>
      <c r="UYE2" s="403"/>
      <c r="UYF2" s="403"/>
      <c r="UYG2" s="403"/>
      <c r="UYH2" s="403"/>
      <c r="UYI2" s="403"/>
      <c r="UYJ2" s="403"/>
      <c r="UYK2" s="403"/>
      <c r="UYL2" s="403"/>
      <c r="UYM2" s="403"/>
      <c r="UYN2" s="403"/>
      <c r="UYO2" s="403"/>
      <c r="UYP2" s="403"/>
      <c r="UYQ2" s="403"/>
      <c r="UYR2" s="403"/>
      <c r="UYS2" s="403"/>
      <c r="UYT2" s="403"/>
      <c r="UYU2" s="403"/>
      <c r="UYV2" s="403"/>
      <c r="UYW2" s="403"/>
      <c r="UYX2" s="403"/>
      <c r="UYY2" s="403"/>
      <c r="UYZ2" s="403"/>
      <c r="UZA2" s="403"/>
      <c r="UZB2" s="403"/>
      <c r="UZC2" s="403"/>
      <c r="UZD2" s="403"/>
      <c r="UZE2" s="403"/>
      <c r="UZF2" s="403"/>
      <c r="UZG2" s="403"/>
      <c r="UZH2" s="403"/>
      <c r="UZI2" s="403"/>
      <c r="UZJ2" s="403"/>
      <c r="UZK2" s="403"/>
      <c r="UZL2" s="403"/>
      <c r="UZM2" s="403"/>
      <c r="UZN2" s="403"/>
      <c r="UZO2" s="403"/>
      <c r="UZP2" s="403"/>
      <c r="UZQ2" s="403"/>
      <c r="UZR2" s="403"/>
      <c r="UZS2" s="403"/>
      <c r="UZT2" s="403"/>
      <c r="UZU2" s="403"/>
      <c r="UZV2" s="403"/>
      <c r="UZW2" s="403"/>
      <c r="UZX2" s="403"/>
      <c r="UZY2" s="403"/>
      <c r="UZZ2" s="403"/>
      <c r="VAA2" s="403"/>
      <c r="VAB2" s="403"/>
      <c r="VAC2" s="403"/>
      <c r="VAD2" s="403"/>
      <c r="VAE2" s="403"/>
      <c r="VAF2" s="403"/>
      <c r="VAG2" s="403"/>
      <c r="VAH2" s="403"/>
      <c r="VAI2" s="403"/>
      <c r="VAJ2" s="403"/>
      <c r="VAK2" s="403"/>
      <c r="VAL2" s="403"/>
      <c r="VAM2" s="403"/>
      <c r="VAN2" s="403"/>
      <c r="VAO2" s="403"/>
      <c r="VAP2" s="403"/>
      <c r="VAQ2" s="403"/>
      <c r="VAR2" s="403"/>
      <c r="VAS2" s="403"/>
      <c r="VAT2" s="403"/>
      <c r="VAU2" s="403"/>
      <c r="VAV2" s="403"/>
      <c r="VAW2" s="403"/>
      <c r="VAX2" s="403"/>
      <c r="VAY2" s="403"/>
      <c r="VAZ2" s="403"/>
      <c r="VBA2" s="403"/>
      <c r="VBB2" s="403"/>
      <c r="VBC2" s="403"/>
      <c r="VBD2" s="403"/>
      <c r="VBE2" s="403"/>
      <c r="VBF2" s="403"/>
      <c r="VBG2" s="403"/>
      <c r="VBH2" s="403"/>
      <c r="VBI2" s="403"/>
      <c r="VBJ2" s="403"/>
      <c r="VBK2" s="403"/>
      <c r="VBL2" s="403"/>
      <c r="VBM2" s="403"/>
      <c r="VBN2" s="403"/>
      <c r="VBO2" s="403"/>
      <c r="VBP2" s="403"/>
      <c r="VBQ2" s="403"/>
      <c r="VBR2" s="403"/>
      <c r="VBS2" s="403"/>
      <c r="VBT2" s="403"/>
      <c r="VBU2" s="403"/>
      <c r="VBV2" s="403"/>
      <c r="VBW2" s="403"/>
      <c r="VBX2" s="403"/>
      <c r="VBY2" s="403"/>
      <c r="VBZ2" s="403"/>
      <c r="VCA2" s="403"/>
      <c r="VCB2" s="403"/>
      <c r="VCC2" s="403"/>
      <c r="VCD2" s="403"/>
      <c r="VCE2" s="403"/>
      <c r="VCF2" s="403"/>
      <c r="VCG2" s="403"/>
      <c r="VCH2" s="403"/>
      <c r="VCI2" s="403"/>
      <c r="VCJ2" s="403"/>
      <c r="VCK2" s="403"/>
      <c r="VCL2" s="403"/>
      <c r="VCM2" s="403"/>
      <c r="VCN2" s="403"/>
      <c r="VCO2" s="403"/>
      <c r="VCP2" s="403"/>
      <c r="VCQ2" s="403"/>
      <c r="VCR2" s="403"/>
      <c r="VCS2" s="403"/>
      <c r="VCT2" s="403"/>
      <c r="VCU2" s="403"/>
      <c r="VCV2" s="403"/>
      <c r="VCW2" s="403"/>
      <c r="VCX2" s="403"/>
      <c r="VCY2" s="403"/>
      <c r="VCZ2" s="403"/>
      <c r="VDA2" s="403"/>
      <c r="VDB2" s="403"/>
      <c r="VDC2" s="403"/>
      <c r="VDD2" s="403"/>
      <c r="VDE2" s="403"/>
      <c r="VDF2" s="403"/>
      <c r="VDG2" s="403"/>
      <c r="VDH2" s="403"/>
      <c r="VDI2" s="403"/>
      <c r="VDJ2" s="403"/>
      <c r="VDK2" s="403"/>
      <c r="VDL2" s="403"/>
      <c r="VDM2" s="403"/>
      <c r="VDN2" s="403"/>
      <c r="VDO2" s="403"/>
      <c r="VDP2" s="403"/>
      <c r="VDQ2" s="403"/>
      <c r="VDR2" s="403"/>
      <c r="VDS2" s="403"/>
      <c r="VDT2" s="403"/>
      <c r="VDU2" s="403"/>
      <c r="VDV2" s="403"/>
      <c r="VDW2" s="403"/>
      <c r="VDX2" s="403"/>
      <c r="VDY2" s="403"/>
      <c r="VDZ2" s="403"/>
      <c r="VEA2" s="403"/>
      <c r="VEB2" s="403"/>
      <c r="VEC2" s="403"/>
      <c r="VED2" s="403"/>
      <c r="VEE2" s="403"/>
      <c r="VEF2" s="403"/>
      <c r="VEG2" s="403"/>
      <c r="VEH2" s="403"/>
      <c r="VEI2" s="403"/>
      <c r="VEJ2" s="403"/>
      <c r="VEK2" s="403"/>
      <c r="VEL2" s="403"/>
      <c r="VEM2" s="403"/>
      <c r="VEN2" s="403"/>
      <c r="VEO2" s="403"/>
      <c r="VEP2" s="403"/>
      <c r="VEQ2" s="403"/>
      <c r="VER2" s="403"/>
      <c r="VES2" s="403"/>
      <c r="VET2" s="403"/>
      <c r="VEU2" s="403"/>
      <c r="VEV2" s="403"/>
      <c r="VEW2" s="403"/>
      <c r="VEX2" s="403"/>
      <c r="VEY2" s="403"/>
      <c r="VEZ2" s="403"/>
      <c r="VFA2" s="403"/>
      <c r="VFB2" s="403"/>
      <c r="VFC2" s="403"/>
      <c r="VFD2" s="403"/>
      <c r="VFE2" s="403"/>
      <c r="VFF2" s="403"/>
      <c r="VFG2" s="403"/>
      <c r="VFH2" s="403"/>
      <c r="VFI2" s="403"/>
      <c r="VFJ2" s="403"/>
      <c r="VFK2" s="403"/>
      <c r="VFL2" s="403"/>
      <c r="VFM2" s="403"/>
      <c r="VFN2" s="403"/>
      <c r="VFO2" s="403"/>
      <c r="VFP2" s="403"/>
      <c r="VFQ2" s="403"/>
      <c r="VFR2" s="403"/>
      <c r="VFS2" s="403"/>
      <c r="VFT2" s="403"/>
      <c r="VFU2" s="403"/>
      <c r="VFV2" s="403"/>
      <c r="VFW2" s="403"/>
      <c r="VFX2" s="403"/>
      <c r="VFY2" s="403"/>
      <c r="VFZ2" s="403"/>
      <c r="VGA2" s="403"/>
      <c r="VGB2" s="403"/>
      <c r="VGC2" s="403"/>
      <c r="VGD2" s="403"/>
      <c r="VGE2" s="403"/>
      <c r="VGF2" s="403"/>
      <c r="VGG2" s="403"/>
      <c r="VGH2" s="403"/>
      <c r="VGI2" s="403"/>
      <c r="VGJ2" s="403"/>
      <c r="VGK2" s="403"/>
      <c r="VGL2" s="403"/>
      <c r="VGM2" s="403"/>
      <c r="VGN2" s="403"/>
      <c r="VGO2" s="403"/>
      <c r="VGP2" s="403"/>
      <c r="VGQ2" s="403"/>
      <c r="VGR2" s="403"/>
      <c r="VGS2" s="403"/>
      <c r="VGT2" s="403"/>
      <c r="VGU2" s="403"/>
      <c r="VGV2" s="403"/>
      <c r="VGW2" s="403"/>
      <c r="VGX2" s="403"/>
      <c r="VGY2" s="403"/>
      <c r="VGZ2" s="403"/>
      <c r="VHA2" s="403"/>
      <c r="VHB2" s="403"/>
      <c r="VHC2" s="403"/>
      <c r="VHD2" s="403"/>
      <c r="VHE2" s="403"/>
      <c r="VHF2" s="403"/>
      <c r="VHG2" s="403"/>
      <c r="VHH2" s="403"/>
      <c r="VHI2" s="403"/>
      <c r="VHJ2" s="403"/>
      <c r="VHK2" s="403"/>
      <c r="VHL2" s="403"/>
      <c r="VHM2" s="403"/>
      <c r="VHN2" s="403"/>
      <c r="VHO2" s="403"/>
      <c r="VHP2" s="403"/>
      <c r="VHQ2" s="403"/>
      <c r="VHR2" s="403"/>
      <c r="VHS2" s="403"/>
      <c r="VHT2" s="403"/>
      <c r="VHU2" s="403"/>
      <c r="VHV2" s="403"/>
      <c r="VHW2" s="403"/>
      <c r="VHX2" s="403"/>
      <c r="VHY2" s="403"/>
      <c r="VHZ2" s="403"/>
      <c r="VIA2" s="403"/>
      <c r="VIB2" s="403"/>
      <c r="VIC2" s="403"/>
      <c r="VID2" s="403"/>
      <c r="VIE2" s="403"/>
      <c r="VIF2" s="403"/>
      <c r="VIG2" s="403"/>
      <c r="VIH2" s="403"/>
      <c r="VII2" s="403"/>
      <c r="VIJ2" s="403"/>
      <c r="VIK2" s="403"/>
      <c r="VIL2" s="403"/>
      <c r="VIM2" s="403"/>
      <c r="VIN2" s="403"/>
      <c r="VIO2" s="403"/>
      <c r="VIP2" s="403"/>
      <c r="VIQ2" s="403"/>
      <c r="VIR2" s="403"/>
      <c r="VIS2" s="403"/>
      <c r="VIT2" s="403"/>
      <c r="VIU2" s="403"/>
      <c r="VIV2" s="403"/>
      <c r="VIW2" s="403"/>
      <c r="VIX2" s="403"/>
      <c r="VIY2" s="403"/>
      <c r="VIZ2" s="403"/>
      <c r="VJA2" s="403"/>
      <c r="VJB2" s="403"/>
      <c r="VJC2" s="403"/>
      <c r="VJD2" s="403"/>
      <c r="VJE2" s="403"/>
      <c r="VJF2" s="403"/>
      <c r="VJG2" s="403"/>
      <c r="VJH2" s="403"/>
      <c r="VJI2" s="403"/>
      <c r="VJJ2" s="403"/>
      <c r="VJK2" s="403"/>
      <c r="VJL2" s="403"/>
      <c r="VJM2" s="403"/>
      <c r="VJN2" s="403"/>
      <c r="VJO2" s="403"/>
      <c r="VJP2" s="403"/>
      <c r="VJQ2" s="403"/>
      <c r="VJR2" s="403"/>
      <c r="VJS2" s="403"/>
      <c r="VJT2" s="403"/>
      <c r="VJU2" s="403"/>
      <c r="VJV2" s="403"/>
      <c r="VJW2" s="403"/>
      <c r="VJX2" s="403"/>
      <c r="VJY2" s="403"/>
      <c r="VJZ2" s="403"/>
      <c r="VKA2" s="403"/>
      <c r="VKB2" s="403"/>
      <c r="VKC2" s="403"/>
      <c r="VKD2" s="403"/>
      <c r="VKE2" s="403"/>
      <c r="VKF2" s="403"/>
      <c r="VKG2" s="403"/>
      <c r="VKH2" s="403"/>
      <c r="VKI2" s="403"/>
      <c r="VKJ2" s="403"/>
      <c r="VKK2" s="403"/>
      <c r="VKL2" s="403"/>
      <c r="VKM2" s="403"/>
      <c r="VKN2" s="403"/>
      <c r="VKO2" s="403"/>
      <c r="VKP2" s="403"/>
      <c r="VKQ2" s="403"/>
      <c r="VKR2" s="403"/>
      <c r="VKS2" s="403"/>
      <c r="VKT2" s="403"/>
      <c r="VKU2" s="403"/>
      <c r="VKV2" s="403"/>
      <c r="VKW2" s="403"/>
      <c r="VKX2" s="403"/>
      <c r="VKY2" s="403"/>
      <c r="VKZ2" s="403"/>
      <c r="VLA2" s="403"/>
      <c r="VLB2" s="403"/>
      <c r="VLC2" s="403"/>
      <c r="VLD2" s="403"/>
      <c r="VLE2" s="403"/>
      <c r="VLF2" s="403"/>
      <c r="VLG2" s="403"/>
      <c r="VLH2" s="403"/>
      <c r="VLI2" s="403"/>
      <c r="VLJ2" s="403"/>
      <c r="VLK2" s="403"/>
      <c r="VLL2" s="403"/>
      <c r="VLM2" s="403"/>
      <c r="VLN2" s="403"/>
      <c r="VLO2" s="403"/>
      <c r="VLP2" s="403"/>
      <c r="VLQ2" s="403"/>
      <c r="VLR2" s="403"/>
      <c r="VLS2" s="403"/>
      <c r="VLT2" s="403"/>
      <c r="VLU2" s="403"/>
      <c r="VLV2" s="403"/>
      <c r="VLW2" s="403"/>
      <c r="VLX2" s="403"/>
      <c r="VLY2" s="403"/>
      <c r="VLZ2" s="403"/>
      <c r="VMA2" s="403"/>
      <c r="VMB2" s="403"/>
      <c r="VMC2" s="403"/>
      <c r="VMD2" s="403"/>
      <c r="VME2" s="403"/>
      <c r="VMF2" s="403"/>
      <c r="VMG2" s="403"/>
      <c r="VMH2" s="403"/>
      <c r="VMI2" s="403"/>
      <c r="VMJ2" s="403"/>
      <c r="VMK2" s="403"/>
      <c r="VML2" s="403"/>
      <c r="VMM2" s="403"/>
      <c r="VMN2" s="403"/>
      <c r="VMO2" s="403"/>
      <c r="VMP2" s="403"/>
      <c r="VMQ2" s="403"/>
      <c r="VMR2" s="403"/>
      <c r="VMS2" s="403"/>
      <c r="VMT2" s="403"/>
      <c r="VMU2" s="403"/>
      <c r="VMV2" s="403"/>
      <c r="VMW2" s="403"/>
      <c r="VMX2" s="403"/>
      <c r="VMY2" s="403"/>
      <c r="VMZ2" s="403"/>
      <c r="VNA2" s="403"/>
      <c r="VNB2" s="403"/>
      <c r="VNC2" s="403"/>
      <c r="VND2" s="403"/>
      <c r="VNE2" s="403"/>
      <c r="VNF2" s="403"/>
      <c r="VNG2" s="403"/>
      <c r="VNH2" s="403"/>
      <c r="VNI2" s="403"/>
      <c r="VNJ2" s="403"/>
      <c r="VNK2" s="403"/>
      <c r="VNL2" s="403"/>
      <c r="VNM2" s="403"/>
      <c r="VNN2" s="403"/>
      <c r="VNO2" s="403"/>
      <c r="VNP2" s="403"/>
      <c r="VNQ2" s="403"/>
      <c r="VNR2" s="403"/>
      <c r="VNS2" s="403"/>
      <c r="VNT2" s="403"/>
      <c r="VNU2" s="403"/>
      <c r="VNV2" s="403"/>
      <c r="VNW2" s="403"/>
      <c r="VNX2" s="403"/>
      <c r="VNY2" s="403"/>
      <c r="VNZ2" s="403"/>
      <c r="VOA2" s="403"/>
      <c r="VOB2" s="403"/>
      <c r="VOC2" s="403"/>
      <c r="VOD2" s="403"/>
      <c r="VOE2" s="403"/>
      <c r="VOF2" s="403"/>
      <c r="VOG2" s="403"/>
      <c r="VOH2" s="403"/>
      <c r="VOI2" s="403"/>
      <c r="VOJ2" s="403"/>
      <c r="VOK2" s="403"/>
      <c r="VOL2" s="403"/>
      <c r="VOM2" s="403"/>
      <c r="VON2" s="403"/>
      <c r="VOO2" s="403"/>
      <c r="VOP2" s="403"/>
      <c r="VOQ2" s="403"/>
      <c r="VOR2" s="403"/>
      <c r="VOS2" s="403"/>
      <c r="VOT2" s="403"/>
      <c r="VOU2" s="403"/>
      <c r="VOV2" s="403"/>
      <c r="VOW2" s="403"/>
      <c r="VOX2" s="403"/>
      <c r="VOY2" s="403"/>
      <c r="VOZ2" s="403"/>
      <c r="VPA2" s="403"/>
      <c r="VPB2" s="403"/>
      <c r="VPC2" s="403"/>
      <c r="VPD2" s="403"/>
      <c r="VPE2" s="403"/>
      <c r="VPF2" s="403"/>
      <c r="VPG2" s="403"/>
      <c r="VPH2" s="403"/>
      <c r="VPI2" s="403"/>
      <c r="VPJ2" s="403"/>
      <c r="VPK2" s="403"/>
      <c r="VPL2" s="403"/>
      <c r="VPM2" s="403"/>
      <c r="VPN2" s="403"/>
      <c r="VPO2" s="403"/>
      <c r="VPP2" s="403"/>
      <c r="VPQ2" s="403"/>
      <c r="VPR2" s="403"/>
      <c r="VPS2" s="403"/>
      <c r="VPT2" s="403"/>
      <c r="VPU2" s="403"/>
      <c r="VPV2" s="403"/>
      <c r="VPW2" s="403"/>
      <c r="VPX2" s="403"/>
      <c r="VPY2" s="403"/>
      <c r="VPZ2" s="403"/>
      <c r="VQA2" s="403"/>
      <c r="VQB2" s="403"/>
      <c r="VQC2" s="403"/>
      <c r="VQD2" s="403"/>
      <c r="VQE2" s="403"/>
      <c r="VQF2" s="403"/>
      <c r="VQG2" s="403"/>
      <c r="VQH2" s="403"/>
      <c r="VQI2" s="403"/>
      <c r="VQJ2" s="403"/>
      <c r="VQK2" s="403"/>
      <c r="VQL2" s="403"/>
      <c r="VQM2" s="403"/>
      <c r="VQN2" s="403"/>
      <c r="VQO2" s="403"/>
      <c r="VQP2" s="403"/>
      <c r="VQQ2" s="403"/>
      <c r="VQR2" s="403"/>
      <c r="VQS2" s="403"/>
      <c r="VQT2" s="403"/>
      <c r="VQU2" s="403"/>
      <c r="VQV2" s="403"/>
      <c r="VQW2" s="403"/>
      <c r="VQX2" s="403"/>
      <c r="VQY2" s="403"/>
      <c r="VQZ2" s="403"/>
      <c r="VRA2" s="403"/>
      <c r="VRB2" s="403"/>
      <c r="VRC2" s="403"/>
      <c r="VRD2" s="403"/>
      <c r="VRE2" s="403"/>
      <c r="VRF2" s="403"/>
      <c r="VRG2" s="403"/>
      <c r="VRH2" s="403"/>
      <c r="VRI2" s="403"/>
      <c r="VRJ2" s="403"/>
      <c r="VRK2" s="403"/>
      <c r="VRL2" s="403"/>
      <c r="VRM2" s="403"/>
      <c r="VRN2" s="403"/>
      <c r="VRO2" s="403"/>
      <c r="VRP2" s="403"/>
      <c r="VRQ2" s="403"/>
      <c r="VRR2" s="403"/>
      <c r="VRS2" s="403"/>
      <c r="VRT2" s="403"/>
      <c r="VRU2" s="403"/>
      <c r="VRV2" s="403"/>
      <c r="VRW2" s="403"/>
      <c r="VRX2" s="403"/>
      <c r="VRY2" s="403"/>
      <c r="VRZ2" s="403"/>
      <c r="VSA2" s="403"/>
      <c r="VSB2" s="403"/>
      <c r="VSC2" s="403"/>
      <c r="VSD2" s="403"/>
      <c r="VSE2" s="403"/>
      <c r="VSF2" s="403"/>
      <c r="VSG2" s="403"/>
      <c r="VSH2" s="403"/>
      <c r="VSI2" s="403"/>
      <c r="VSJ2" s="403"/>
      <c r="VSK2" s="403"/>
      <c r="VSL2" s="403"/>
      <c r="VSM2" s="403"/>
      <c r="VSN2" s="403"/>
      <c r="VSO2" s="403"/>
      <c r="VSP2" s="403"/>
      <c r="VSQ2" s="403"/>
      <c r="VSR2" s="403"/>
      <c r="VSS2" s="403"/>
      <c r="VST2" s="403"/>
      <c r="VSU2" s="403"/>
      <c r="VSV2" s="403"/>
      <c r="VSW2" s="403"/>
      <c r="VSX2" s="403"/>
      <c r="VSY2" s="403"/>
      <c r="VSZ2" s="403"/>
      <c r="VTA2" s="403"/>
      <c r="VTB2" s="403"/>
      <c r="VTC2" s="403"/>
      <c r="VTD2" s="403"/>
      <c r="VTE2" s="403"/>
      <c r="VTF2" s="403"/>
      <c r="VTG2" s="403"/>
      <c r="VTH2" s="403"/>
      <c r="VTI2" s="403"/>
      <c r="VTJ2" s="403"/>
      <c r="VTK2" s="403"/>
      <c r="VTL2" s="403"/>
      <c r="VTM2" s="403"/>
      <c r="VTN2" s="403"/>
      <c r="VTO2" s="403"/>
      <c r="VTP2" s="403"/>
      <c r="VTQ2" s="403"/>
      <c r="VTR2" s="403"/>
      <c r="VTS2" s="403"/>
      <c r="VTT2" s="403"/>
      <c r="VTU2" s="403"/>
      <c r="VTV2" s="403"/>
      <c r="VTW2" s="403"/>
      <c r="VTX2" s="403"/>
      <c r="VTY2" s="403"/>
      <c r="VTZ2" s="403"/>
      <c r="VUA2" s="403"/>
      <c r="VUB2" s="403"/>
      <c r="VUC2" s="403"/>
      <c r="VUD2" s="403"/>
      <c r="VUE2" s="403"/>
      <c r="VUF2" s="403"/>
      <c r="VUG2" s="403"/>
      <c r="VUH2" s="403"/>
      <c r="VUI2" s="403"/>
      <c r="VUJ2" s="403"/>
      <c r="VUK2" s="403"/>
      <c r="VUL2" s="403"/>
      <c r="VUM2" s="403"/>
      <c r="VUN2" s="403"/>
      <c r="VUO2" s="403"/>
      <c r="VUP2" s="403"/>
      <c r="VUQ2" s="403"/>
      <c r="VUR2" s="403"/>
      <c r="VUS2" s="403"/>
      <c r="VUT2" s="403"/>
      <c r="VUU2" s="403"/>
      <c r="VUV2" s="403"/>
      <c r="VUW2" s="403"/>
      <c r="VUX2" s="403"/>
      <c r="VUY2" s="403"/>
      <c r="VUZ2" s="403"/>
      <c r="VVA2" s="403"/>
      <c r="VVB2" s="403"/>
      <c r="VVC2" s="403"/>
      <c r="VVD2" s="403"/>
      <c r="VVE2" s="403"/>
      <c r="VVF2" s="403"/>
      <c r="VVG2" s="403"/>
      <c r="VVH2" s="403"/>
      <c r="VVI2" s="403"/>
      <c r="VVJ2" s="403"/>
      <c r="VVK2" s="403"/>
      <c r="VVL2" s="403"/>
      <c r="VVM2" s="403"/>
      <c r="VVN2" s="403"/>
      <c r="VVO2" s="403"/>
      <c r="VVP2" s="403"/>
      <c r="VVQ2" s="403"/>
      <c r="VVR2" s="403"/>
      <c r="VVS2" s="403"/>
      <c r="VVT2" s="403"/>
      <c r="VVU2" s="403"/>
      <c r="VVV2" s="403"/>
      <c r="VVW2" s="403"/>
      <c r="VVX2" s="403"/>
      <c r="VVY2" s="403"/>
      <c r="VVZ2" s="403"/>
      <c r="VWA2" s="403"/>
      <c r="VWB2" s="403"/>
      <c r="VWC2" s="403"/>
      <c r="VWD2" s="403"/>
      <c r="VWE2" s="403"/>
      <c r="VWF2" s="403"/>
      <c r="VWG2" s="403"/>
      <c r="VWH2" s="403"/>
      <c r="VWI2" s="403"/>
      <c r="VWJ2" s="403"/>
      <c r="VWK2" s="403"/>
      <c r="VWL2" s="403"/>
      <c r="VWM2" s="403"/>
      <c r="VWN2" s="403"/>
      <c r="VWO2" s="403"/>
      <c r="VWP2" s="403"/>
      <c r="VWQ2" s="403"/>
      <c r="VWR2" s="403"/>
      <c r="VWS2" s="403"/>
      <c r="VWT2" s="403"/>
      <c r="VWU2" s="403"/>
      <c r="VWV2" s="403"/>
      <c r="VWW2" s="403"/>
      <c r="VWX2" s="403"/>
      <c r="VWY2" s="403"/>
      <c r="VWZ2" s="403"/>
      <c r="VXA2" s="403"/>
      <c r="VXB2" s="403"/>
      <c r="VXC2" s="403"/>
      <c r="VXD2" s="403"/>
      <c r="VXE2" s="403"/>
      <c r="VXF2" s="403"/>
      <c r="VXG2" s="403"/>
      <c r="VXH2" s="403"/>
      <c r="VXI2" s="403"/>
      <c r="VXJ2" s="403"/>
      <c r="VXK2" s="403"/>
      <c r="VXL2" s="403"/>
      <c r="VXM2" s="403"/>
      <c r="VXN2" s="403"/>
      <c r="VXO2" s="403"/>
      <c r="VXP2" s="403"/>
      <c r="VXQ2" s="403"/>
      <c r="VXR2" s="403"/>
      <c r="VXS2" s="403"/>
      <c r="VXT2" s="403"/>
      <c r="VXU2" s="403"/>
      <c r="VXV2" s="403"/>
      <c r="VXW2" s="403"/>
      <c r="VXX2" s="403"/>
      <c r="VXY2" s="403"/>
      <c r="VXZ2" s="403"/>
      <c r="VYA2" s="403"/>
      <c r="VYB2" s="403"/>
      <c r="VYC2" s="403"/>
      <c r="VYD2" s="403"/>
      <c r="VYE2" s="403"/>
      <c r="VYF2" s="403"/>
      <c r="VYG2" s="403"/>
      <c r="VYH2" s="403"/>
      <c r="VYI2" s="403"/>
      <c r="VYJ2" s="403"/>
      <c r="VYK2" s="403"/>
      <c r="VYL2" s="403"/>
      <c r="VYM2" s="403"/>
      <c r="VYN2" s="403"/>
      <c r="VYO2" s="403"/>
      <c r="VYP2" s="403"/>
      <c r="VYQ2" s="403"/>
      <c r="VYR2" s="403"/>
      <c r="VYS2" s="403"/>
      <c r="VYT2" s="403"/>
      <c r="VYU2" s="403"/>
      <c r="VYV2" s="403"/>
      <c r="VYW2" s="403"/>
      <c r="VYX2" s="403"/>
      <c r="VYY2" s="403"/>
      <c r="VYZ2" s="403"/>
      <c r="VZA2" s="403"/>
      <c r="VZB2" s="403"/>
      <c r="VZC2" s="403"/>
      <c r="VZD2" s="403"/>
      <c r="VZE2" s="403"/>
      <c r="VZF2" s="403"/>
      <c r="VZG2" s="403"/>
      <c r="VZH2" s="403"/>
      <c r="VZI2" s="403"/>
      <c r="VZJ2" s="403"/>
      <c r="VZK2" s="403"/>
      <c r="VZL2" s="403"/>
      <c r="VZM2" s="403"/>
      <c r="VZN2" s="403"/>
      <c r="VZO2" s="403"/>
      <c r="VZP2" s="403"/>
      <c r="VZQ2" s="403"/>
      <c r="VZR2" s="403"/>
      <c r="VZS2" s="403"/>
      <c r="VZT2" s="403"/>
      <c r="VZU2" s="403"/>
      <c r="VZV2" s="403"/>
      <c r="VZW2" s="403"/>
      <c r="VZX2" s="403"/>
      <c r="VZY2" s="403"/>
      <c r="VZZ2" s="403"/>
      <c r="WAA2" s="403"/>
      <c r="WAB2" s="403"/>
      <c r="WAC2" s="403"/>
      <c r="WAD2" s="403"/>
      <c r="WAE2" s="403"/>
      <c r="WAF2" s="403"/>
      <c r="WAG2" s="403"/>
      <c r="WAH2" s="403"/>
      <c r="WAI2" s="403"/>
      <c r="WAJ2" s="403"/>
      <c r="WAK2" s="403"/>
      <c r="WAL2" s="403"/>
      <c r="WAM2" s="403"/>
      <c r="WAN2" s="403"/>
      <c r="WAO2" s="403"/>
      <c r="WAP2" s="403"/>
      <c r="WAQ2" s="403"/>
      <c r="WAR2" s="403"/>
      <c r="WAS2" s="403"/>
      <c r="WAT2" s="403"/>
      <c r="WAU2" s="403"/>
      <c r="WAV2" s="403"/>
      <c r="WAW2" s="403"/>
      <c r="WAX2" s="403"/>
      <c r="WAY2" s="403"/>
      <c r="WAZ2" s="403"/>
      <c r="WBA2" s="403"/>
      <c r="WBB2" s="403"/>
      <c r="WBC2" s="403"/>
      <c r="WBD2" s="403"/>
      <c r="WBE2" s="403"/>
      <c r="WBF2" s="403"/>
      <c r="WBG2" s="403"/>
      <c r="WBH2" s="403"/>
      <c r="WBI2" s="403"/>
      <c r="WBJ2" s="403"/>
      <c r="WBK2" s="403"/>
      <c r="WBL2" s="403"/>
      <c r="WBM2" s="403"/>
      <c r="WBN2" s="403"/>
      <c r="WBO2" s="403"/>
      <c r="WBP2" s="403"/>
      <c r="WBQ2" s="403"/>
      <c r="WBR2" s="403"/>
      <c r="WBS2" s="403"/>
      <c r="WBT2" s="403"/>
      <c r="WBU2" s="403"/>
      <c r="WBV2" s="403"/>
      <c r="WBW2" s="403"/>
      <c r="WBX2" s="403"/>
      <c r="WBY2" s="403"/>
      <c r="WBZ2" s="403"/>
      <c r="WCA2" s="403"/>
      <c r="WCB2" s="403"/>
      <c r="WCC2" s="403"/>
      <c r="WCD2" s="403"/>
      <c r="WCE2" s="403"/>
      <c r="WCF2" s="403"/>
      <c r="WCG2" s="403"/>
      <c r="WCH2" s="403"/>
      <c r="WCI2" s="403"/>
      <c r="WCJ2" s="403"/>
      <c r="WCK2" s="403"/>
      <c r="WCL2" s="403"/>
      <c r="WCM2" s="403"/>
      <c r="WCN2" s="403"/>
      <c r="WCO2" s="403"/>
      <c r="WCP2" s="403"/>
      <c r="WCQ2" s="403"/>
      <c r="WCR2" s="403"/>
      <c r="WCS2" s="403"/>
      <c r="WCT2" s="403"/>
      <c r="WCU2" s="403"/>
      <c r="WCV2" s="403"/>
      <c r="WCW2" s="403"/>
      <c r="WCX2" s="403"/>
      <c r="WCY2" s="403"/>
      <c r="WCZ2" s="403"/>
      <c r="WDA2" s="403"/>
      <c r="WDB2" s="403"/>
      <c r="WDC2" s="403"/>
      <c r="WDD2" s="403"/>
      <c r="WDE2" s="403"/>
      <c r="WDF2" s="403"/>
      <c r="WDG2" s="403"/>
      <c r="WDH2" s="403"/>
      <c r="WDI2" s="403"/>
      <c r="WDJ2" s="403"/>
      <c r="WDK2" s="403"/>
      <c r="WDL2" s="403"/>
      <c r="WDM2" s="403"/>
      <c r="WDN2" s="403"/>
      <c r="WDO2" s="403"/>
      <c r="WDP2" s="403"/>
      <c r="WDQ2" s="403"/>
      <c r="WDR2" s="403"/>
      <c r="WDS2" s="403"/>
      <c r="WDT2" s="403"/>
      <c r="WDU2" s="403"/>
      <c r="WDV2" s="403"/>
      <c r="WDW2" s="403"/>
      <c r="WDX2" s="403"/>
      <c r="WDY2" s="403"/>
      <c r="WDZ2" s="403"/>
      <c r="WEA2" s="403"/>
      <c r="WEB2" s="403"/>
      <c r="WEC2" s="403"/>
      <c r="WED2" s="403"/>
      <c r="WEE2" s="403"/>
      <c r="WEF2" s="403"/>
      <c r="WEG2" s="403"/>
      <c r="WEH2" s="403"/>
      <c r="WEI2" s="403"/>
      <c r="WEJ2" s="403"/>
      <c r="WEK2" s="403"/>
      <c r="WEL2" s="403"/>
      <c r="WEM2" s="403"/>
      <c r="WEN2" s="403"/>
      <c r="WEO2" s="403"/>
      <c r="WEP2" s="403"/>
      <c r="WEQ2" s="403"/>
      <c r="WER2" s="403"/>
      <c r="WES2" s="403"/>
      <c r="WET2" s="403"/>
      <c r="WEU2" s="403"/>
      <c r="WEV2" s="403"/>
      <c r="WEW2" s="403"/>
      <c r="WEX2" s="403"/>
      <c r="WEY2" s="403"/>
      <c r="WEZ2" s="403"/>
      <c r="WFA2" s="403"/>
      <c r="WFB2" s="403"/>
      <c r="WFC2" s="403"/>
      <c r="WFD2" s="403"/>
      <c r="WFE2" s="403"/>
      <c r="WFF2" s="403"/>
      <c r="WFG2" s="403"/>
      <c r="WFH2" s="403"/>
      <c r="WFI2" s="403"/>
      <c r="WFJ2" s="403"/>
      <c r="WFK2" s="403"/>
      <c r="WFL2" s="403"/>
      <c r="WFM2" s="403"/>
      <c r="WFN2" s="403"/>
      <c r="WFO2" s="403"/>
      <c r="WFP2" s="403"/>
      <c r="WFQ2" s="403"/>
      <c r="WFR2" s="403"/>
      <c r="WFS2" s="403"/>
      <c r="WFT2" s="403"/>
      <c r="WFU2" s="403"/>
      <c r="WFV2" s="403"/>
      <c r="WFW2" s="403"/>
      <c r="WFX2" s="403"/>
      <c r="WFY2" s="403"/>
      <c r="WFZ2" s="403"/>
      <c r="WGA2" s="403"/>
      <c r="WGB2" s="403"/>
      <c r="WGC2" s="403"/>
      <c r="WGD2" s="403"/>
      <c r="WGE2" s="403"/>
      <c r="WGF2" s="403"/>
      <c r="WGG2" s="403"/>
      <c r="WGH2" s="403"/>
      <c r="WGI2" s="403"/>
      <c r="WGJ2" s="403"/>
      <c r="WGK2" s="403"/>
      <c r="WGL2" s="403"/>
      <c r="WGM2" s="403"/>
      <c r="WGN2" s="403"/>
      <c r="WGO2" s="403"/>
      <c r="WGP2" s="403"/>
      <c r="WGQ2" s="403"/>
      <c r="WGR2" s="403"/>
      <c r="WGS2" s="403"/>
      <c r="WGT2" s="403"/>
      <c r="WGU2" s="403"/>
      <c r="WGV2" s="403"/>
      <c r="WGW2" s="403"/>
      <c r="WGX2" s="403"/>
      <c r="WGY2" s="403"/>
      <c r="WGZ2" s="403"/>
      <c r="WHA2" s="403"/>
      <c r="WHB2" s="403"/>
      <c r="WHC2" s="403"/>
      <c r="WHD2" s="403"/>
      <c r="WHE2" s="403"/>
      <c r="WHF2" s="403"/>
      <c r="WHG2" s="403"/>
      <c r="WHH2" s="403"/>
      <c r="WHI2" s="403"/>
      <c r="WHJ2" s="403"/>
      <c r="WHK2" s="403"/>
      <c r="WHL2" s="403"/>
      <c r="WHM2" s="403"/>
      <c r="WHN2" s="403"/>
      <c r="WHO2" s="403"/>
      <c r="WHP2" s="403"/>
      <c r="WHQ2" s="403"/>
      <c r="WHR2" s="403"/>
      <c r="WHS2" s="403"/>
      <c r="WHT2" s="403"/>
      <c r="WHU2" s="403"/>
      <c r="WHV2" s="403"/>
      <c r="WHW2" s="403"/>
      <c r="WHX2" s="403"/>
      <c r="WHY2" s="403"/>
      <c r="WHZ2" s="403"/>
      <c r="WIA2" s="403"/>
      <c r="WIB2" s="403"/>
      <c r="WIC2" s="403"/>
      <c r="WID2" s="403"/>
      <c r="WIE2" s="403"/>
      <c r="WIF2" s="403"/>
      <c r="WIG2" s="403"/>
      <c r="WIH2" s="403"/>
      <c r="WII2" s="403"/>
      <c r="WIJ2" s="403"/>
      <c r="WIK2" s="403"/>
      <c r="WIL2" s="403"/>
      <c r="WIM2" s="403"/>
      <c r="WIN2" s="403"/>
      <c r="WIO2" s="403"/>
      <c r="WIP2" s="403"/>
      <c r="WIQ2" s="403"/>
      <c r="WIR2" s="403"/>
      <c r="WIS2" s="403"/>
      <c r="WIT2" s="403"/>
      <c r="WIU2" s="403"/>
      <c r="WIV2" s="403"/>
      <c r="WIW2" s="403"/>
      <c r="WIX2" s="403"/>
      <c r="WIY2" s="403"/>
      <c r="WIZ2" s="403"/>
      <c r="WJA2" s="403"/>
      <c r="WJB2" s="403"/>
      <c r="WJC2" s="403"/>
      <c r="WJD2" s="403"/>
      <c r="WJE2" s="403"/>
      <c r="WJF2" s="403"/>
      <c r="WJG2" s="403"/>
      <c r="WJH2" s="403"/>
      <c r="WJI2" s="403"/>
      <c r="WJJ2" s="403"/>
      <c r="WJK2" s="403"/>
      <c r="WJL2" s="403"/>
      <c r="WJM2" s="403"/>
      <c r="WJN2" s="403"/>
      <c r="WJO2" s="403"/>
      <c r="WJP2" s="403"/>
      <c r="WJQ2" s="403"/>
      <c r="WJR2" s="403"/>
      <c r="WJS2" s="403"/>
      <c r="WJT2" s="403"/>
      <c r="WJU2" s="403"/>
      <c r="WJV2" s="403"/>
      <c r="WJW2" s="403"/>
      <c r="WJX2" s="403"/>
      <c r="WJY2" s="403"/>
      <c r="WJZ2" s="403"/>
      <c r="WKA2" s="403"/>
      <c r="WKB2" s="403"/>
      <c r="WKC2" s="403"/>
      <c r="WKD2" s="403"/>
      <c r="WKE2" s="403"/>
      <c r="WKF2" s="403"/>
      <c r="WKG2" s="403"/>
      <c r="WKH2" s="403"/>
      <c r="WKI2" s="403"/>
      <c r="WKJ2" s="403"/>
      <c r="WKK2" s="403"/>
      <c r="WKL2" s="403"/>
      <c r="WKM2" s="403"/>
      <c r="WKN2" s="403"/>
      <c r="WKO2" s="403"/>
      <c r="WKP2" s="403"/>
      <c r="WKQ2" s="403"/>
      <c r="WKR2" s="403"/>
      <c r="WKS2" s="403"/>
      <c r="WKT2" s="403"/>
      <c r="WKU2" s="403"/>
      <c r="WKV2" s="403"/>
      <c r="WKW2" s="403"/>
      <c r="WKX2" s="403"/>
      <c r="WKY2" s="403"/>
      <c r="WKZ2" s="403"/>
      <c r="WLA2" s="403"/>
      <c r="WLB2" s="403"/>
      <c r="WLC2" s="403"/>
      <c r="WLD2" s="403"/>
      <c r="WLE2" s="403"/>
      <c r="WLF2" s="403"/>
      <c r="WLG2" s="403"/>
      <c r="WLH2" s="403"/>
      <c r="WLI2" s="403"/>
      <c r="WLJ2" s="403"/>
      <c r="WLK2" s="403"/>
      <c r="WLL2" s="403"/>
      <c r="WLM2" s="403"/>
      <c r="WLN2" s="403"/>
      <c r="WLO2" s="403"/>
      <c r="WLP2" s="403"/>
      <c r="WLQ2" s="403"/>
      <c r="WLR2" s="403"/>
      <c r="WLS2" s="403"/>
      <c r="WLT2" s="403"/>
      <c r="WLU2" s="403"/>
      <c r="WLV2" s="403"/>
      <c r="WLW2" s="403"/>
      <c r="WLX2" s="403"/>
      <c r="WLY2" s="403"/>
      <c r="WLZ2" s="403"/>
      <c r="WMA2" s="403"/>
      <c r="WMB2" s="403"/>
      <c r="WMC2" s="403"/>
      <c r="WMD2" s="403"/>
      <c r="WME2" s="403"/>
      <c r="WMF2" s="403"/>
      <c r="WMG2" s="403"/>
      <c r="WMH2" s="403"/>
      <c r="WMI2" s="403"/>
      <c r="WMJ2" s="403"/>
      <c r="WMK2" s="403"/>
      <c r="WML2" s="403"/>
      <c r="WMM2" s="403"/>
      <c r="WMN2" s="403"/>
      <c r="WMO2" s="403"/>
      <c r="WMP2" s="403"/>
      <c r="WMQ2" s="403"/>
      <c r="WMR2" s="403"/>
      <c r="WMS2" s="403"/>
      <c r="WMT2" s="403"/>
      <c r="WMU2" s="403"/>
      <c r="WMV2" s="403"/>
      <c r="WMW2" s="403"/>
      <c r="WMX2" s="403"/>
      <c r="WMY2" s="403"/>
      <c r="WMZ2" s="403"/>
      <c r="WNA2" s="403"/>
      <c r="WNB2" s="403"/>
      <c r="WNC2" s="403"/>
      <c r="WND2" s="403"/>
      <c r="WNE2" s="403"/>
      <c r="WNF2" s="403"/>
      <c r="WNG2" s="403"/>
      <c r="WNH2" s="403"/>
      <c r="WNI2" s="403"/>
      <c r="WNJ2" s="403"/>
      <c r="WNK2" s="403"/>
      <c r="WNL2" s="403"/>
      <c r="WNM2" s="403"/>
      <c r="WNN2" s="403"/>
      <c r="WNO2" s="403"/>
      <c r="WNP2" s="403"/>
      <c r="WNQ2" s="403"/>
      <c r="WNR2" s="403"/>
      <c r="WNS2" s="403"/>
      <c r="WNT2" s="403"/>
      <c r="WNU2" s="403"/>
      <c r="WNV2" s="403"/>
      <c r="WNW2" s="403"/>
      <c r="WNX2" s="403"/>
      <c r="WNY2" s="403"/>
      <c r="WNZ2" s="403"/>
      <c r="WOA2" s="403"/>
      <c r="WOB2" s="403"/>
      <c r="WOC2" s="403"/>
      <c r="WOD2" s="403"/>
      <c r="WOE2" s="403"/>
      <c r="WOF2" s="403"/>
      <c r="WOG2" s="403"/>
      <c r="WOH2" s="403"/>
      <c r="WOI2" s="403"/>
      <c r="WOJ2" s="403"/>
      <c r="WOK2" s="403"/>
      <c r="WOL2" s="403"/>
      <c r="WOM2" s="403"/>
      <c r="WON2" s="403"/>
      <c r="WOO2" s="403"/>
      <c r="WOP2" s="403"/>
      <c r="WOQ2" s="403"/>
      <c r="WOR2" s="403"/>
      <c r="WOS2" s="403"/>
      <c r="WOT2" s="403"/>
      <c r="WOU2" s="403"/>
      <c r="WOV2" s="403"/>
      <c r="WOW2" s="403"/>
      <c r="WOX2" s="403"/>
      <c r="WOY2" s="403"/>
      <c r="WOZ2" s="403"/>
      <c r="WPA2" s="403"/>
      <c r="WPB2" s="403"/>
      <c r="WPC2" s="403"/>
      <c r="WPD2" s="403"/>
      <c r="WPE2" s="403"/>
      <c r="WPF2" s="403"/>
      <c r="WPG2" s="403"/>
      <c r="WPH2" s="403"/>
      <c r="WPI2" s="403"/>
      <c r="WPJ2" s="403"/>
      <c r="WPK2" s="403"/>
      <c r="WPL2" s="403"/>
      <c r="WPM2" s="403"/>
      <c r="WPN2" s="403"/>
      <c r="WPO2" s="403"/>
      <c r="WPP2" s="403"/>
      <c r="WPQ2" s="403"/>
      <c r="WPR2" s="403"/>
      <c r="WPS2" s="403"/>
      <c r="WPT2" s="403"/>
      <c r="WPU2" s="403"/>
      <c r="WPV2" s="403"/>
      <c r="WPW2" s="403"/>
      <c r="WPX2" s="403"/>
      <c r="WPY2" s="403"/>
      <c r="WPZ2" s="403"/>
      <c r="WQA2" s="403"/>
      <c r="WQB2" s="403"/>
      <c r="WQC2" s="403"/>
      <c r="WQD2" s="403"/>
      <c r="WQE2" s="403"/>
      <c r="WQF2" s="403"/>
      <c r="WQG2" s="403"/>
      <c r="WQH2" s="403"/>
      <c r="WQI2" s="403"/>
      <c r="WQJ2" s="403"/>
      <c r="WQK2" s="403"/>
      <c r="WQL2" s="403"/>
      <c r="WQM2" s="403"/>
      <c r="WQN2" s="403"/>
      <c r="WQO2" s="403"/>
      <c r="WQP2" s="403"/>
      <c r="WQQ2" s="403"/>
      <c r="WQR2" s="403"/>
      <c r="WQS2" s="403"/>
      <c r="WQT2" s="403"/>
      <c r="WQU2" s="403"/>
      <c r="WQV2" s="403"/>
      <c r="WQW2" s="403"/>
      <c r="WQX2" s="403"/>
      <c r="WQY2" s="403"/>
      <c r="WQZ2" s="403"/>
      <c r="WRA2" s="403"/>
      <c r="WRB2" s="403"/>
      <c r="WRC2" s="403"/>
      <c r="WRD2" s="403"/>
      <c r="WRE2" s="403"/>
      <c r="WRF2" s="403"/>
      <c r="WRG2" s="403"/>
      <c r="WRH2" s="403"/>
      <c r="WRI2" s="403"/>
      <c r="WRJ2" s="403"/>
      <c r="WRK2" s="403"/>
      <c r="WRL2" s="403"/>
      <c r="WRM2" s="403"/>
      <c r="WRN2" s="403"/>
      <c r="WRO2" s="403"/>
      <c r="WRP2" s="403"/>
      <c r="WRQ2" s="403"/>
      <c r="WRR2" s="403"/>
      <c r="WRS2" s="403"/>
      <c r="WRT2" s="403"/>
      <c r="WRU2" s="403"/>
      <c r="WRV2" s="403"/>
      <c r="WRW2" s="403"/>
      <c r="WRX2" s="403"/>
      <c r="WRY2" s="403"/>
      <c r="WRZ2" s="403"/>
      <c r="WSA2" s="403"/>
      <c r="WSB2" s="403"/>
      <c r="WSC2" s="403"/>
      <c r="WSD2" s="403"/>
      <c r="WSE2" s="403"/>
      <c r="WSF2" s="403"/>
      <c r="WSG2" s="403"/>
      <c r="WSH2" s="403"/>
      <c r="WSI2" s="403"/>
      <c r="WSJ2" s="403"/>
      <c r="WSK2" s="403"/>
      <c r="WSL2" s="403"/>
      <c r="WSM2" s="403"/>
      <c r="WSN2" s="403"/>
      <c r="WSO2" s="403"/>
      <c r="WSP2" s="403"/>
      <c r="WSQ2" s="403"/>
      <c r="WSR2" s="403"/>
      <c r="WSS2" s="403"/>
      <c r="WST2" s="403"/>
      <c r="WSU2" s="403"/>
      <c r="WSV2" s="403"/>
      <c r="WSW2" s="403"/>
      <c r="WSX2" s="403"/>
      <c r="WSY2" s="403"/>
      <c r="WSZ2" s="403"/>
      <c r="WTA2" s="403"/>
      <c r="WTB2" s="403"/>
      <c r="WTC2" s="403"/>
      <c r="WTD2" s="403"/>
      <c r="WTE2" s="403"/>
      <c r="WTF2" s="403"/>
      <c r="WTG2" s="403"/>
      <c r="WTH2" s="403"/>
      <c r="WTI2" s="403"/>
      <c r="WTJ2" s="403"/>
      <c r="WTK2" s="403"/>
      <c r="WTL2" s="403"/>
      <c r="WTM2" s="403"/>
      <c r="WTN2" s="403"/>
      <c r="WTO2" s="403"/>
      <c r="WTP2" s="403"/>
      <c r="WTQ2" s="403"/>
      <c r="WTR2" s="403"/>
      <c r="WTS2" s="403"/>
      <c r="WTT2" s="403"/>
      <c r="WTU2" s="403"/>
      <c r="WTV2" s="403"/>
      <c r="WTW2" s="403"/>
      <c r="WTX2" s="403"/>
      <c r="WTY2" s="403"/>
      <c r="WTZ2" s="403"/>
      <c r="WUA2" s="403"/>
      <c r="WUB2" s="403"/>
      <c r="WUC2" s="403"/>
      <c r="WUD2" s="403"/>
      <c r="WUE2" s="403"/>
      <c r="WUF2" s="403"/>
      <c r="WUG2" s="403"/>
      <c r="WUH2" s="403"/>
      <c r="WUI2" s="403"/>
      <c r="WUJ2" s="403"/>
      <c r="WUK2" s="403"/>
      <c r="WUL2" s="403"/>
      <c r="WUM2" s="403"/>
      <c r="WUN2" s="403"/>
      <c r="WUO2" s="403"/>
      <c r="WUP2" s="403"/>
      <c r="WUQ2" s="403"/>
      <c r="WUR2" s="403"/>
      <c r="WUS2" s="403"/>
      <c r="WUT2" s="403"/>
      <c r="WUU2" s="403"/>
      <c r="WUV2" s="403"/>
      <c r="WUW2" s="403"/>
      <c r="WUX2" s="403"/>
      <c r="WUY2" s="403"/>
      <c r="WUZ2" s="403"/>
      <c r="WVA2" s="403"/>
      <c r="WVB2" s="403"/>
      <c r="WVC2" s="403"/>
      <c r="WVD2" s="403"/>
      <c r="WVE2" s="403"/>
      <c r="WVF2" s="403"/>
      <c r="WVG2" s="403"/>
      <c r="WVH2" s="403"/>
      <c r="WVI2" s="403"/>
      <c r="WVJ2" s="403"/>
      <c r="WVK2" s="403"/>
      <c r="WVL2" s="403"/>
      <c r="WVM2" s="403"/>
      <c r="WVN2" s="403"/>
      <c r="WVO2" s="403"/>
      <c r="WVP2" s="403"/>
      <c r="WVQ2" s="403"/>
      <c r="WVR2" s="403"/>
      <c r="WVS2" s="403"/>
      <c r="WVT2" s="403"/>
      <c r="WVU2" s="403"/>
      <c r="WVV2" s="403"/>
      <c r="WVW2" s="403"/>
      <c r="WVX2" s="403"/>
      <c r="WVY2" s="403"/>
      <c r="WVZ2" s="403"/>
      <c r="WWA2" s="403"/>
      <c r="WWB2" s="403"/>
      <c r="WWC2" s="403"/>
      <c r="WWD2" s="403"/>
      <c r="WWE2" s="403"/>
      <c r="WWF2" s="403"/>
      <c r="WWG2" s="403"/>
      <c r="WWH2" s="403"/>
      <c r="WWI2" s="403"/>
      <c r="WWJ2" s="403"/>
      <c r="WWK2" s="403"/>
      <c r="WWL2" s="403"/>
      <c r="WWM2" s="403"/>
      <c r="WWN2" s="403"/>
      <c r="WWO2" s="403"/>
      <c r="WWP2" s="403"/>
      <c r="WWQ2" s="403"/>
      <c r="WWR2" s="403"/>
      <c r="WWS2" s="403"/>
      <c r="WWT2" s="403"/>
      <c r="WWU2" s="403"/>
      <c r="WWV2" s="403"/>
      <c r="WWW2" s="403"/>
      <c r="WWX2" s="403"/>
      <c r="WWY2" s="403"/>
      <c r="WWZ2" s="403"/>
      <c r="WXA2" s="403"/>
      <c r="WXB2" s="403"/>
      <c r="WXC2" s="403"/>
      <c r="WXD2" s="403"/>
      <c r="WXE2" s="403"/>
      <c r="WXF2" s="403"/>
      <c r="WXG2" s="403"/>
      <c r="WXH2" s="403"/>
      <c r="WXI2" s="403"/>
      <c r="WXJ2" s="403"/>
      <c r="WXK2" s="403"/>
      <c r="WXL2" s="403"/>
      <c r="WXM2" s="403"/>
      <c r="WXN2" s="403"/>
      <c r="WXO2" s="403"/>
      <c r="WXP2" s="403"/>
      <c r="WXQ2" s="403"/>
      <c r="WXR2" s="403"/>
      <c r="WXS2" s="403"/>
      <c r="WXT2" s="403"/>
      <c r="WXU2" s="403"/>
      <c r="WXV2" s="403"/>
      <c r="WXW2" s="403"/>
      <c r="WXX2" s="403"/>
      <c r="WXY2" s="403"/>
      <c r="WXZ2" s="403"/>
      <c r="WYA2" s="403"/>
      <c r="WYB2" s="403"/>
      <c r="WYC2" s="403"/>
      <c r="WYD2" s="403"/>
      <c r="WYE2" s="403"/>
      <c r="WYF2" s="403"/>
      <c r="WYG2" s="403"/>
      <c r="WYH2" s="403"/>
      <c r="WYI2" s="403"/>
      <c r="WYJ2" s="403"/>
      <c r="WYK2" s="403"/>
      <c r="WYL2" s="403"/>
      <c r="WYM2" s="403"/>
      <c r="WYN2" s="403"/>
      <c r="WYO2" s="403"/>
      <c r="WYP2" s="403"/>
      <c r="WYQ2" s="403"/>
      <c r="WYR2" s="403"/>
      <c r="WYS2" s="403"/>
      <c r="WYT2" s="403"/>
      <c r="WYU2" s="403"/>
      <c r="WYV2" s="403"/>
      <c r="WYW2" s="403"/>
      <c r="WYX2" s="403"/>
      <c r="WYY2" s="403"/>
      <c r="WYZ2" s="403"/>
      <c r="WZA2" s="403"/>
      <c r="WZB2" s="403"/>
      <c r="WZC2" s="403"/>
      <c r="WZD2" s="403"/>
      <c r="WZE2" s="403"/>
      <c r="WZF2" s="403"/>
      <c r="WZG2" s="403"/>
      <c r="WZH2" s="403"/>
      <c r="WZI2" s="403"/>
      <c r="WZJ2" s="403"/>
      <c r="WZK2" s="403"/>
      <c r="WZL2" s="403"/>
      <c r="WZM2" s="403"/>
      <c r="WZN2" s="403"/>
      <c r="WZO2" s="403"/>
      <c r="WZP2" s="403"/>
      <c r="WZQ2" s="403"/>
      <c r="WZR2" s="403"/>
      <c r="WZS2" s="403"/>
      <c r="WZT2" s="403"/>
      <c r="WZU2" s="403"/>
      <c r="WZV2" s="403"/>
      <c r="WZW2" s="403"/>
      <c r="WZX2" s="403"/>
      <c r="WZY2" s="403"/>
      <c r="WZZ2" s="403"/>
      <c r="XAA2" s="403"/>
      <c r="XAB2" s="403"/>
      <c r="XAC2" s="403"/>
      <c r="XAD2" s="403"/>
      <c r="XAE2" s="403"/>
      <c r="XAF2" s="403"/>
      <c r="XAG2" s="403"/>
      <c r="XAH2" s="403"/>
      <c r="XAI2" s="403"/>
      <c r="XAJ2" s="403"/>
      <c r="XAK2" s="403"/>
      <c r="XAL2" s="403"/>
      <c r="XAM2" s="403"/>
      <c r="XAN2" s="403"/>
      <c r="XAO2" s="403"/>
      <c r="XAP2" s="403"/>
      <c r="XAQ2" s="403"/>
      <c r="XAR2" s="403"/>
      <c r="XAS2" s="403"/>
      <c r="XAT2" s="403"/>
      <c r="XAU2" s="403"/>
      <c r="XAV2" s="403"/>
      <c r="XAW2" s="403"/>
      <c r="XAX2" s="403"/>
      <c r="XAY2" s="403"/>
      <c r="XAZ2" s="403"/>
      <c r="XBA2" s="403"/>
      <c r="XBB2" s="403"/>
      <c r="XBC2" s="403"/>
      <c r="XBD2" s="403"/>
      <c r="XBE2" s="403"/>
      <c r="XBF2" s="403"/>
      <c r="XBG2" s="403"/>
      <c r="XBH2" s="403"/>
      <c r="XBI2" s="403"/>
      <c r="XBJ2" s="403"/>
      <c r="XBK2" s="403"/>
      <c r="XBL2" s="403"/>
      <c r="XBM2" s="403"/>
      <c r="XBN2" s="403"/>
      <c r="XBO2" s="403"/>
      <c r="XBP2" s="403"/>
      <c r="XBQ2" s="403"/>
      <c r="XBR2" s="403"/>
      <c r="XBS2" s="403"/>
      <c r="XBT2" s="403"/>
      <c r="XBU2" s="403"/>
      <c r="XBV2" s="403"/>
      <c r="XBW2" s="403"/>
      <c r="XBX2" s="403"/>
      <c r="XBY2" s="403"/>
      <c r="XBZ2" s="403"/>
      <c r="XCA2" s="403"/>
      <c r="XCB2" s="403"/>
      <c r="XCC2" s="403"/>
      <c r="XCD2" s="403"/>
      <c r="XCE2" s="403"/>
      <c r="XCF2" s="403"/>
      <c r="XCG2" s="403"/>
      <c r="XCH2" s="403"/>
      <c r="XCI2" s="403"/>
      <c r="XCJ2" s="403"/>
      <c r="XCK2" s="403"/>
      <c r="XCL2" s="403"/>
      <c r="XCM2" s="403"/>
      <c r="XCN2" s="403"/>
      <c r="XCO2" s="403"/>
      <c r="XCP2" s="403"/>
      <c r="XCQ2" s="403"/>
      <c r="XCR2" s="403"/>
      <c r="XCS2" s="403"/>
      <c r="XCT2" s="403"/>
      <c r="XCU2" s="403"/>
      <c r="XCV2" s="403"/>
      <c r="XCW2" s="403"/>
      <c r="XCX2" s="403"/>
      <c r="XCY2" s="403"/>
      <c r="XCZ2" s="403"/>
      <c r="XDA2" s="403"/>
      <c r="XDB2" s="403"/>
      <c r="XDC2" s="403"/>
      <c r="XDD2" s="403"/>
      <c r="XDE2" s="403"/>
      <c r="XDF2" s="403"/>
      <c r="XDG2" s="403"/>
      <c r="XDH2" s="403"/>
      <c r="XDI2" s="403"/>
      <c r="XDJ2" s="403"/>
      <c r="XDK2" s="403"/>
      <c r="XDL2" s="403"/>
      <c r="XDM2" s="403"/>
      <c r="XDN2" s="403"/>
      <c r="XDO2" s="403"/>
      <c r="XDP2" s="403"/>
      <c r="XDQ2" s="403"/>
      <c r="XDR2" s="403"/>
      <c r="XDS2" s="403"/>
      <c r="XDT2" s="403"/>
      <c r="XDU2" s="403"/>
      <c r="XDV2" s="403"/>
      <c r="XDW2" s="403"/>
      <c r="XDX2" s="403"/>
      <c r="XDY2" s="403"/>
      <c r="XDZ2" s="403"/>
      <c r="XEA2" s="403"/>
      <c r="XEB2" s="403"/>
      <c r="XEC2" s="403"/>
      <c r="XED2" s="403"/>
      <c r="XEE2" s="403"/>
      <c r="XEF2" s="403"/>
      <c r="XEG2" s="403"/>
      <c r="XEH2" s="403"/>
      <c r="XEI2" s="403"/>
      <c r="XEJ2" s="403"/>
      <c r="XEK2" s="403"/>
      <c r="XEL2" s="403"/>
      <c r="XEM2" s="403"/>
      <c r="XEN2" s="403"/>
      <c r="XEO2" s="403"/>
      <c r="XEP2" s="403"/>
      <c r="XEQ2" s="403"/>
      <c r="XER2" s="403"/>
      <c r="XES2" s="403"/>
      <c r="XET2" s="403"/>
      <c r="XEU2" s="403"/>
      <c r="XEV2" s="403"/>
      <c r="XEW2" s="403"/>
      <c r="XEX2" s="403"/>
      <c r="XEY2" s="403"/>
      <c r="XEZ2" s="403"/>
      <c r="XFA2" s="403"/>
      <c r="XFB2" s="403"/>
      <c r="XFC2" s="403"/>
      <c r="XFD2" s="403"/>
    </row>
    <row r="3" spans="1:16384" ht="31.5" customHeight="1">
      <c r="A3" s="252"/>
      <c r="B3" s="558" t="s">
        <v>511</v>
      </c>
      <c r="C3" s="559" t="s">
        <v>512</v>
      </c>
      <c r="D3" s="560">
        <v>3000</v>
      </c>
      <c r="E3" s="561">
        <v>9500</v>
      </c>
      <c r="F3" s="562">
        <v>10000</v>
      </c>
      <c r="G3" s="562">
        <v>11000</v>
      </c>
      <c r="H3" s="1005" t="s">
        <v>230</v>
      </c>
    </row>
    <row r="4" spans="1:16384" ht="31.5" customHeight="1">
      <c r="A4" s="252"/>
      <c r="B4" s="558" t="s">
        <v>513</v>
      </c>
      <c r="C4" s="563" t="s">
        <v>514</v>
      </c>
      <c r="D4" s="560">
        <v>0</v>
      </c>
      <c r="E4" s="561">
        <v>0</v>
      </c>
      <c r="F4" s="564">
        <v>0</v>
      </c>
      <c r="G4" s="564">
        <v>0</v>
      </c>
      <c r="H4" s="1006"/>
    </row>
    <row r="5" spans="1:16384" ht="31.5" customHeight="1">
      <c r="A5" s="252"/>
      <c r="B5" s="558" t="s">
        <v>515</v>
      </c>
      <c r="C5" s="616" t="s">
        <v>599</v>
      </c>
      <c r="D5" s="560">
        <v>1800</v>
      </c>
      <c r="E5" s="561">
        <v>1500</v>
      </c>
      <c r="F5" s="564">
        <v>0</v>
      </c>
      <c r="G5" s="564">
        <v>0</v>
      </c>
      <c r="H5" s="1006"/>
    </row>
    <row r="6" spans="1:16384" ht="31.5" customHeight="1">
      <c r="A6" s="252"/>
      <c r="B6" s="340" t="s">
        <v>516</v>
      </c>
      <c r="C6" s="565" t="s">
        <v>517</v>
      </c>
      <c r="D6" s="560">
        <v>0</v>
      </c>
      <c r="E6" s="560">
        <v>0</v>
      </c>
      <c r="F6" s="560">
        <v>0</v>
      </c>
      <c r="G6" s="560">
        <v>0</v>
      </c>
      <c r="H6" s="1006"/>
    </row>
    <row r="7" spans="1:16384" ht="31.5" customHeight="1" thickBot="1">
      <c r="A7" s="252"/>
      <c r="B7" s="340" t="s">
        <v>518</v>
      </c>
      <c r="C7" s="610" t="s">
        <v>596</v>
      </c>
      <c r="D7" s="560">
        <v>400</v>
      </c>
      <c r="E7" s="561">
        <v>1200</v>
      </c>
      <c r="F7" s="564">
        <v>1200</v>
      </c>
      <c r="G7" s="564">
        <v>1200</v>
      </c>
      <c r="H7" s="1006"/>
    </row>
    <row r="8" spans="1:16384" ht="31.5" customHeight="1" thickBot="1">
      <c r="A8" s="252"/>
      <c r="B8" s="340" t="s">
        <v>519</v>
      </c>
      <c r="C8" s="565" t="s">
        <v>520</v>
      </c>
      <c r="D8" s="560">
        <v>0</v>
      </c>
      <c r="E8" s="611">
        <v>0</v>
      </c>
      <c r="F8" s="611">
        <v>0</v>
      </c>
      <c r="G8" s="560">
        <v>0</v>
      </c>
      <c r="H8" s="1006"/>
    </row>
    <row r="9" spans="1:16384" ht="31.5" customHeight="1" thickBot="1">
      <c r="A9" s="252"/>
      <c r="B9" s="340" t="s">
        <v>521</v>
      </c>
      <c r="C9" s="610" t="s">
        <v>598</v>
      </c>
      <c r="D9" s="561">
        <v>160</v>
      </c>
      <c r="E9" s="612">
        <v>300</v>
      </c>
      <c r="F9" s="612">
        <v>20</v>
      </c>
      <c r="G9" s="561">
        <v>20</v>
      </c>
      <c r="H9" s="1006"/>
    </row>
    <row r="10" spans="1:16384" ht="31.5" customHeight="1" thickBot="1">
      <c r="A10" s="252"/>
      <c r="B10" s="340" t="s">
        <v>522</v>
      </c>
      <c r="C10" s="565"/>
      <c r="D10" s="560"/>
      <c r="E10" s="561"/>
      <c r="F10" s="564"/>
      <c r="G10" s="564"/>
      <c r="H10" s="1006"/>
      <c r="I10" s="403"/>
    </row>
    <row r="11" spans="1:16384" ht="31.5" customHeight="1">
      <c r="A11" s="252"/>
      <c r="B11" s="340" t="s">
        <v>523</v>
      </c>
      <c r="C11" s="610" t="s">
        <v>597</v>
      </c>
      <c r="D11" s="560">
        <v>74</v>
      </c>
      <c r="E11" s="561">
        <v>177</v>
      </c>
      <c r="F11" s="564">
        <v>132</v>
      </c>
      <c r="G11" s="564">
        <v>132</v>
      </c>
      <c r="H11" s="1006"/>
    </row>
    <row r="12" spans="1:16384" ht="31.5" customHeight="1">
      <c r="A12" s="252"/>
      <c r="B12" s="340" t="s">
        <v>231</v>
      </c>
      <c r="C12" s="565" t="s">
        <v>524</v>
      </c>
      <c r="D12" s="560">
        <v>2500</v>
      </c>
      <c r="E12" s="561">
        <v>5000</v>
      </c>
      <c r="F12" s="564">
        <v>5500</v>
      </c>
      <c r="G12" s="564">
        <v>6000</v>
      </c>
      <c r="H12" s="1006"/>
    </row>
    <row r="13" spans="1:16384" ht="31.5" customHeight="1">
      <c r="A13" s="252"/>
      <c r="B13" s="340" t="s">
        <v>525</v>
      </c>
      <c r="C13" s="565" t="s">
        <v>526</v>
      </c>
      <c r="D13" s="560">
        <v>0</v>
      </c>
      <c r="E13" s="566"/>
      <c r="F13" s="567"/>
      <c r="G13" s="567"/>
      <c r="H13" s="1006"/>
    </row>
    <row r="14" spans="1:16384" ht="31.5" customHeight="1">
      <c r="A14" s="252"/>
      <c r="B14" s="558" t="s">
        <v>527</v>
      </c>
      <c r="C14" s="563" t="s">
        <v>528</v>
      </c>
      <c r="D14" s="561">
        <f>SUM(D6:D13)</f>
        <v>3134</v>
      </c>
      <c r="E14" s="562">
        <f>SUM(E6:E13)</f>
        <v>6677</v>
      </c>
      <c r="F14" s="562">
        <f>SUM(F6:F13)</f>
        <v>6852</v>
      </c>
      <c r="G14" s="562">
        <f>SUM(G6:G13)</f>
        <v>7352</v>
      </c>
      <c r="H14" s="1006"/>
    </row>
    <row r="15" spans="1:16384" ht="31.5" customHeight="1">
      <c r="A15" s="252"/>
      <c r="B15" s="340" t="s">
        <v>529</v>
      </c>
      <c r="C15" s="565" t="s">
        <v>130</v>
      </c>
      <c r="D15" s="561">
        <v>644</v>
      </c>
      <c r="E15" s="562">
        <v>2166</v>
      </c>
      <c r="F15" s="562">
        <v>2166</v>
      </c>
      <c r="G15" s="562">
        <v>2166</v>
      </c>
      <c r="H15" s="1006"/>
    </row>
    <row r="16" spans="1:16384" ht="31.5" customHeight="1">
      <c r="A16" s="252"/>
      <c r="B16" s="340" t="s">
        <v>530</v>
      </c>
      <c r="C16" s="565" t="s">
        <v>531</v>
      </c>
      <c r="D16" s="561">
        <v>0</v>
      </c>
      <c r="E16" s="562">
        <v>0</v>
      </c>
      <c r="F16" s="562">
        <v>0</v>
      </c>
      <c r="G16" s="562">
        <v>0</v>
      </c>
      <c r="H16" s="1006"/>
    </row>
    <row r="17" spans="1:8" ht="31.5" customHeight="1">
      <c r="A17" s="252"/>
      <c r="B17" s="340" t="s">
        <v>532</v>
      </c>
      <c r="C17" s="565" t="s">
        <v>533</v>
      </c>
      <c r="D17" s="561">
        <v>0</v>
      </c>
      <c r="E17" s="562">
        <v>0</v>
      </c>
      <c r="F17" s="562">
        <v>0</v>
      </c>
      <c r="G17" s="562">
        <v>0</v>
      </c>
      <c r="H17" s="1006"/>
    </row>
    <row r="18" spans="1:8" ht="31.5" customHeight="1">
      <c r="A18" s="252"/>
      <c r="B18" s="558" t="s">
        <v>534</v>
      </c>
      <c r="C18" s="563" t="s">
        <v>535</v>
      </c>
      <c r="D18" s="561">
        <f>SUM(D15:D17)</f>
        <v>644</v>
      </c>
      <c r="E18" s="562">
        <f>SUM(E15:E17)</f>
        <v>2166</v>
      </c>
      <c r="F18" s="562">
        <f>SUM(F15:F17)</f>
        <v>2166</v>
      </c>
      <c r="G18" s="562">
        <f>SUM(G15:G17)</f>
        <v>2166</v>
      </c>
      <c r="H18" s="1006"/>
    </row>
    <row r="19" spans="1:8" ht="31.5" customHeight="1">
      <c r="A19" s="252"/>
      <c r="B19" s="558" t="s">
        <v>536</v>
      </c>
      <c r="C19" s="563" t="s">
        <v>537</v>
      </c>
      <c r="D19" s="561">
        <v>0</v>
      </c>
      <c r="E19" s="562">
        <v>0</v>
      </c>
      <c r="F19" s="562">
        <v>0</v>
      </c>
      <c r="G19" s="562">
        <v>0</v>
      </c>
      <c r="H19" s="1006"/>
    </row>
    <row r="20" spans="1:8" ht="31.5" customHeight="1">
      <c r="A20" s="252"/>
      <c r="B20" s="558" t="s">
        <v>538</v>
      </c>
      <c r="C20" s="563" t="s">
        <v>539</v>
      </c>
      <c r="D20" s="561">
        <v>0</v>
      </c>
      <c r="E20" s="562">
        <v>0</v>
      </c>
      <c r="F20" s="562">
        <v>0</v>
      </c>
      <c r="G20" s="562">
        <v>0</v>
      </c>
      <c r="H20" s="1006"/>
    </row>
    <row r="21" spans="1:8" ht="50.25" customHeight="1">
      <c r="A21" s="252"/>
      <c r="B21" s="558" t="s">
        <v>540</v>
      </c>
      <c r="C21" s="563" t="s">
        <v>541</v>
      </c>
      <c r="D21" s="561">
        <f>+D3+D4+D5-D14-D18-D19-D20</f>
        <v>1022</v>
      </c>
      <c r="E21" s="562">
        <f>+E3+E4+E5-E14-E18-E19-E20</f>
        <v>2157</v>
      </c>
      <c r="F21" s="562">
        <f>+F3+F4+F5-F14-F18-F19-F20</f>
        <v>982</v>
      </c>
      <c r="G21" s="562">
        <f>+G3+G4+G5-G14-G18-G19-G20</f>
        <v>1482</v>
      </c>
      <c r="H21" s="1006"/>
    </row>
    <row r="22" spans="1:8" ht="29.25" customHeight="1">
      <c r="A22" s="252"/>
      <c r="B22" s="558" t="s">
        <v>542</v>
      </c>
      <c r="C22" s="563" t="s">
        <v>543</v>
      </c>
      <c r="D22" s="561">
        <v>0</v>
      </c>
      <c r="E22" s="562">
        <v>0</v>
      </c>
      <c r="F22" s="562">
        <v>0</v>
      </c>
      <c r="G22" s="562">
        <v>0</v>
      </c>
      <c r="H22" s="1006"/>
    </row>
    <row r="23" spans="1:8" ht="31.5" customHeight="1">
      <c r="A23" s="252"/>
      <c r="B23" s="558" t="s">
        <v>544</v>
      </c>
      <c r="C23" s="563" t="s">
        <v>545</v>
      </c>
      <c r="D23" s="561">
        <v>0</v>
      </c>
      <c r="E23" s="562">
        <v>0</v>
      </c>
      <c r="F23" s="562">
        <v>0</v>
      </c>
      <c r="G23" s="562">
        <v>0</v>
      </c>
      <c r="H23" s="1006"/>
    </row>
    <row r="24" spans="1:8" ht="31.5" customHeight="1">
      <c r="A24" s="252"/>
      <c r="B24" s="558" t="s">
        <v>546</v>
      </c>
      <c r="C24" s="563" t="s">
        <v>547</v>
      </c>
      <c r="D24" s="568">
        <f>+D22-D23</f>
        <v>0</v>
      </c>
      <c r="E24" s="569">
        <f>+E22-E23</f>
        <v>0</v>
      </c>
      <c r="F24" s="569">
        <f>+F22-F23</f>
        <v>0</v>
      </c>
      <c r="G24" s="569">
        <f>+G22-G23</f>
        <v>0</v>
      </c>
      <c r="H24" s="1002" t="s">
        <v>74</v>
      </c>
    </row>
    <row r="25" spans="1:8" ht="39.75" customHeight="1" thickBot="1">
      <c r="A25" s="252"/>
      <c r="B25" s="558" t="s">
        <v>548</v>
      </c>
      <c r="C25" s="563" t="s">
        <v>549</v>
      </c>
      <c r="D25" s="568">
        <f>+D21+D24</f>
        <v>1022</v>
      </c>
      <c r="E25" s="569">
        <f>+E21+E24</f>
        <v>2157</v>
      </c>
      <c r="F25" s="569">
        <f>+F21+F24</f>
        <v>982</v>
      </c>
      <c r="G25" s="569">
        <f>+G21+G24</f>
        <v>1482</v>
      </c>
      <c r="H25" s="1003"/>
    </row>
    <row r="26" spans="1:8" ht="31.5" customHeight="1" thickBot="1">
      <c r="A26" s="252"/>
      <c r="B26" s="558" t="s">
        <v>550</v>
      </c>
      <c r="C26" s="563" t="s">
        <v>551</v>
      </c>
      <c r="D26" s="561"/>
      <c r="E26" s="562"/>
      <c r="F26" s="562"/>
      <c r="G26" s="614"/>
      <c r="H26" s="1003"/>
    </row>
    <row r="27" spans="1:8" ht="31.5" customHeight="1" thickBot="1">
      <c r="A27" s="252"/>
      <c r="B27" s="558" t="s">
        <v>552</v>
      </c>
      <c r="C27" s="563" t="s">
        <v>553</v>
      </c>
      <c r="D27" s="568">
        <f>+D25-D26</f>
        <v>1022</v>
      </c>
      <c r="E27" s="569">
        <f>+E25-E26</f>
        <v>2157</v>
      </c>
      <c r="F27" s="613">
        <f>+F25-F26</f>
        <v>982</v>
      </c>
      <c r="G27" s="615">
        <f>+G25-G26</f>
        <v>1482</v>
      </c>
      <c r="H27" s="1004"/>
    </row>
    <row r="41" spans="4:4" ht="41.25" customHeight="1"/>
    <row r="45" spans="4:4" ht="15">
      <c r="D45" s="570"/>
    </row>
    <row r="55" ht="42.75" customHeight="1"/>
  </sheetData>
  <sheetProtection formatCells="0" formatRows="0"/>
  <mergeCells count="3">
    <mergeCell ref="H24:H27"/>
    <mergeCell ref="H3:H23"/>
    <mergeCell ref="B1:G1"/>
  </mergeCells>
  <dataValidations count="1">
    <dataValidation type="whole" allowBlank="1" showInputMessage="1" showErrorMessage="1" sqref="D3:G27">
      <formula1>-100000000</formula1>
      <formula2>100000000</formula2>
    </dataValidation>
  </dataValidation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6"/>
  <sheetViews>
    <sheetView zoomScale="60" workbookViewId="0">
      <selection activeCell="C8" sqref="C8"/>
    </sheetView>
  </sheetViews>
  <sheetFormatPr defaultRowHeight="15"/>
  <cols>
    <col min="1" max="1" width="4.42578125" style="42" customWidth="1"/>
    <col min="2" max="2" width="71.28515625" style="42" customWidth="1"/>
    <col min="3" max="3" width="73.85546875" style="42" customWidth="1"/>
    <col min="4" max="4" width="52" style="42" customWidth="1"/>
    <col min="5" max="5" width="54.28515625" style="42" customWidth="1"/>
    <col min="6" max="16384" width="9.140625" style="42"/>
  </cols>
  <sheetData>
    <row r="1" spans="1:6" ht="33.75" customHeight="1">
      <c r="B1" s="697" t="s">
        <v>75</v>
      </c>
      <c r="C1" s="699"/>
      <c r="D1" s="571" t="s">
        <v>87</v>
      </c>
      <c r="E1" s="499"/>
      <c r="F1" s="499"/>
    </row>
    <row r="2" spans="1:6" ht="15" customHeight="1">
      <c r="B2" s="572"/>
      <c r="C2" s="573"/>
      <c r="D2" s="150" t="s">
        <v>229</v>
      </c>
    </row>
    <row r="3" spans="1:6" ht="37.5" customHeight="1">
      <c r="B3" s="1010" t="s">
        <v>554</v>
      </c>
      <c r="C3" s="1011"/>
      <c r="D3" s="574"/>
    </row>
    <row r="4" spans="1:6" ht="38.25" customHeight="1">
      <c r="A4" s="45">
        <v>1500</v>
      </c>
      <c r="B4" s="289" t="str">
        <f>CONCATENATE("Beírt karakterek száma: ",LEN(C6)+LEN(C7)+LEN(C8))</f>
        <v>Beírt karakterek száma: 78</v>
      </c>
      <c r="C4" s="575" t="str">
        <f>IF(A5&gt;A4,CONCATENATE("Karaktertúllépés! Kérjük, válaszát a 3 cellában összesen maximum ",A4," karakterben foglalja össze!"),CONCATENATE("Még beírható karakterek száma:   ",A4-A5))</f>
        <v>Még beírható karakterek száma:   1422</v>
      </c>
      <c r="D4" s="53"/>
      <c r="E4">
        <f>LEN(C6)+LEN(C7)+LEN(C8)</f>
        <v>78</v>
      </c>
    </row>
    <row r="5" spans="1:6" ht="32.25" customHeight="1">
      <c r="A5" s="576">
        <f>LEN(C6)+LEN(C7)+LEN(C8)</f>
        <v>78</v>
      </c>
      <c r="B5" s="577" t="s">
        <v>91</v>
      </c>
      <c r="C5" s="578" t="s">
        <v>92</v>
      </c>
      <c r="D5" s="53"/>
    </row>
    <row r="6" spans="1:6" ht="171" customHeight="1">
      <c r="B6" s="579" t="s">
        <v>600</v>
      </c>
      <c r="C6" s="580" t="s">
        <v>601</v>
      </c>
      <c r="D6" s="633" t="s">
        <v>76</v>
      </c>
    </row>
    <row r="7" spans="1:6" ht="165.75" customHeight="1">
      <c r="B7" s="579" t="s">
        <v>602</v>
      </c>
      <c r="C7" s="580" t="s">
        <v>630</v>
      </c>
      <c r="D7" s="634"/>
    </row>
    <row r="8" spans="1:6" ht="147" customHeight="1">
      <c r="B8" s="579" t="s">
        <v>603</v>
      </c>
      <c r="C8" s="580" t="s">
        <v>641</v>
      </c>
      <c r="D8" s="635"/>
    </row>
    <row r="9" spans="1:6" ht="15.75">
      <c r="B9" s="272"/>
      <c r="D9" s="53"/>
    </row>
    <row r="10" spans="1:6" ht="23.25" customHeight="1">
      <c r="B10" s="581" t="s">
        <v>83</v>
      </c>
      <c r="D10" s="53"/>
    </row>
    <row r="11" spans="1:6" ht="64.5" customHeight="1">
      <c r="B11" s="272" t="s">
        <v>232</v>
      </c>
      <c r="D11" s="1017" t="s">
        <v>233</v>
      </c>
      <c r="E11" s="1018"/>
    </row>
    <row r="12" spans="1:6" ht="132" customHeight="1">
      <c r="B12" s="272" t="s">
        <v>555</v>
      </c>
      <c r="D12" s="1015" t="s">
        <v>77</v>
      </c>
      <c r="E12" s="1016"/>
    </row>
    <row r="13" spans="1:6" ht="64.5" customHeight="1">
      <c r="B13" s="1014" t="s">
        <v>234</v>
      </c>
      <c r="C13" s="1014"/>
      <c r="D13" s="1015" t="s">
        <v>78</v>
      </c>
      <c r="E13" s="1016"/>
    </row>
    <row r="14" spans="1:6" ht="68.25" customHeight="1">
      <c r="B14" s="272" t="s">
        <v>235</v>
      </c>
      <c r="D14" s="1012" t="s">
        <v>79</v>
      </c>
      <c r="E14" s="1013"/>
    </row>
    <row r="23" ht="3" customHeight="1"/>
    <row r="42" ht="41.25" customHeight="1"/>
    <row r="47" ht="44.25" customHeight="1"/>
    <row r="56" ht="42.75" customHeight="1"/>
  </sheetData>
  <sheetProtection formatCells="0" formatColumns="0" formatRows="0" insertColumns="0" insertRows="0" insertHyperlinks="0" deleteColumns="0" deleteRows="0" selectLockedCells="1" sort="0" autoFilter="0" pivotTables="0" selectUnlockedCells="1"/>
  <mergeCells count="8">
    <mergeCell ref="D6:D8"/>
    <mergeCell ref="B3:C3"/>
    <mergeCell ref="B1:C1"/>
    <mergeCell ref="D14:E14"/>
    <mergeCell ref="B13:C13"/>
    <mergeCell ref="D13:E13"/>
    <mergeCell ref="D12:E12"/>
    <mergeCell ref="D11:E11"/>
  </mergeCells>
  <conditionalFormatting sqref="C4">
    <cfRule type="expression" dxfId="55" priority="1" stopIfTrue="1">
      <formula>A5&gt;A4</formula>
    </cfRule>
  </conditionalFormatting>
  <hyperlinks>
    <hyperlink ref="D11:E11" r:id="rId1" display="Támogatott tulajdonosok önéletrajzai _x000d__x000a_Europass formátumban, támogatott tulajdonos önéletrajzát 1 példányban, aláírva kell mellékelni. _x000d__x000a_Az Europass önéletrajzról további információ ahttp://europass.hu/europass-oneletrajzlinken érhető el._x000d_"/>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zoomScale="60" workbookViewId="0">
      <selection activeCell="E13" sqref="E13"/>
    </sheetView>
  </sheetViews>
  <sheetFormatPr defaultRowHeight="15.75"/>
  <cols>
    <col min="1" max="1" width="5.7109375" style="42" customWidth="1"/>
    <col min="2" max="2" width="4.42578125" style="582" customWidth="1"/>
    <col min="3" max="3" width="40.7109375" style="583" customWidth="1"/>
    <col min="4" max="4" width="26.5703125" style="583" customWidth="1"/>
    <col min="5" max="5" width="12.7109375" style="583" customWidth="1"/>
    <col min="6" max="6" width="26.85546875" style="583" customWidth="1"/>
    <col min="7" max="7" width="12.7109375" style="583" customWidth="1"/>
    <col min="8" max="8" width="52" style="42" customWidth="1"/>
    <col min="9" max="9" width="78" style="42" customWidth="1"/>
    <col min="10" max="16384" width="9.140625" style="42"/>
  </cols>
  <sheetData>
    <row r="1" spans="2:9">
      <c r="C1" s="414"/>
      <c r="D1" s="414"/>
      <c r="E1" s="414"/>
      <c r="F1" s="414"/>
      <c r="G1" s="414"/>
      <c r="H1" s="53"/>
    </row>
    <row r="2" spans="2:9" ht="42" customHeight="1">
      <c r="B2" s="584"/>
      <c r="C2" s="1020" t="s">
        <v>556</v>
      </c>
      <c r="D2" s="1020"/>
      <c r="E2" s="1020"/>
      <c r="F2" s="1020"/>
      <c r="G2" s="1021"/>
      <c r="H2" s="53"/>
    </row>
    <row r="3" spans="2:9" ht="51.75" customHeight="1">
      <c r="B3" s="585"/>
      <c r="C3" s="586"/>
      <c r="D3" s="587" t="s">
        <v>557</v>
      </c>
      <c r="E3" s="587" t="s">
        <v>236</v>
      </c>
      <c r="F3" s="587" t="s">
        <v>558</v>
      </c>
      <c r="G3" s="588" t="s">
        <v>236</v>
      </c>
      <c r="H3" s="53"/>
    </row>
    <row r="4" spans="2:9" ht="65.25" customHeight="1">
      <c r="B4" s="585" t="s">
        <v>138</v>
      </c>
      <c r="C4" s="589" t="s">
        <v>232</v>
      </c>
      <c r="D4" s="590" t="s">
        <v>559</v>
      </c>
      <c r="E4" s="591"/>
      <c r="F4" s="590" t="s">
        <v>560</v>
      </c>
      <c r="G4" s="592"/>
      <c r="H4" s="1019" t="s">
        <v>233</v>
      </c>
      <c r="I4" s="1018"/>
    </row>
    <row r="5" spans="2:9" ht="105.75" customHeight="1">
      <c r="B5" s="585" t="s">
        <v>139</v>
      </c>
      <c r="C5" s="589" t="s">
        <v>561</v>
      </c>
      <c r="D5" s="590" t="s">
        <v>562</v>
      </c>
      <c r="E5" s="591"/>
      <c r="F5" s="590" t="s">
        <v>563</v>
      </c>
      <c r="G5" s="592"/>
      <c r="H5" s="1028" t="s">
        <v>77</v>
      </c>
      <c r="I5" s="1016"/>
    </row>
    <row r="6" spans="2:9" ht="74.25" customHeight="1">
      <c r="B6" s="585" t="s">
        <v>140</v>
      </c>
      <c r="C6" s="589" t="s">
        <v>234</v>
      </c>
      <c r="D6" s="590" t="s">
        <v>564</v>
      </c>
      <c r="E6" s="591"/>
      <c r="F6" s="590" t="s">
        <v>565</v>
      </c>
      <c r="G6" s="592"/>
      <c r="H6" s="1028" t="s">
        <v>78</v>
      </c>
      <c r="I6" s="1016"/>
    </row>
    <row r="7" spans="2:9" ht="87.75" customHeight="1">
      <c r="B7" s="585" t="s">
        <v>566</v>
      </c>
      <c r="C7" s="589" t="s">
        <v>235</v>
      </c>
      <c r="D7" s="590" t="s">
        <v>567</v>
      </c>
      <c r="E7" s="591"/>
      <c r="F7" s="590" t="s">
        <v>568</v>
      </c>
      <c r="G7" s="592"/>
      <c r="H7" s="1027" t="s">
        <v>79</v>
      </c>
      <c r="I7" s="1013"/>
    </row>
    <row r="8" spans="2:9" ht="18" customHeight="1">
      <c r="B8" s="585"/>
      <c r="C8" s="593"/>
      <c r="D8" s="590"/>
      <c r="E8" s="590"/>
      <c r="F8" s="590"/>
      <c r="G8" s="594"/>
    </row>
    <row r="9" spans="2:9" ht="67.5" customHeight="1">
      <c r="B9" s="585" t="s">
        <v>569</v>
      </c>
      <c r="C9" s="1022" t="s">
        <v>570</v>
      </c>
      <c r="D9" s="1022"/>
      <c r="E9" s="595"/>
      <c r="F9" s="590" t="s">
        <v>237</v>
      </c>
      <c r="G9" s="594" t="s">
        <v>237</v>
      </c>
      <c r="H9" s="1023" t="s">
        <v>571</v>
      </c>
      <c r="I9" s="1024"/>
    </row>
    <row r="10" spans="2:9" ht="111.75" customHeight="1">
      <c r="B10" s="585" t="s">
        <v>572</v>
      </c>
      <c r="C10" s="1022" t="s">
        <v>573</v>
      </c>
      <c r="D10" s="1022"/>
      <c r="E10" s="1022"/>
      <c r="F10" s="1022"/>
      <c r="G10" s="596"/>
      <c r="H10" s="1025"/>
      <c r="I10" s="1026"/>
    </row>
    <row r="11" spans="2:9" ht="152.25" customHeight="1">
      <c r="B11" s="585" t="s">
        <v>574</v>
      </c>
      <c r="C11" s="1022" t="s">
        <v>575</v>
      </c>
      <c r="D11" s="1022"/>
      <c r="E11" s="1022"/>
      <c r="F11" s="1022"/>
      <c r="G11" s="596"/>
      <c r="H11" s="1025"/>
      <c r="I11" s="1026"/>
    </row>
    <row r="12" spans="2:9" ht="128.25" customHeight="1">
      <c r="B12" s="585" t="s">
        <v>231</v>
      </c>
      <c r="C12" s="1022" t="s">
        <v>576</v>
      </c>
      <c r="D12" s="1022"/>
      <c r="E12" s="1022"/>
      <c r="F12" s="1022"/>
      <c r="G12" s="596"/>
      <c r="H12" s="1025" t="s">
        <v>577</v>
      </c>
      <c r="I12" s="1026"/>
    </row>
    <row r="13" spans="2:9" ht="66.75" customHeight="1">
      <c r="B13" s="597" t="s">
        <v>578</v>
      </c>
      <c r="C13" s="1029" t="s">
        <v>579</v>
      </c>
      <c r="D13" s="1029"/>
      <c r="E13" s="598"/>
      <c r="F13" s="599" t="s">
        <v>237</v>
      </c>
      <c r="G13" s="600" t="s">
        <v>237</v>
      </c>
      <c r="H13" s="1030"/>
      <c r="I13" s="1031"/>
    </row>
    <row r="17" ht="42.75" customHeight="1"/>
  </sheetData>
  <sheetProtection formatCells="0" formatColumns="0" formatRows="0" insertColumns="0" insertRows="0" insertHyperlinks="0" deleteColumns="0" deleteRows="0" selectLockedCells="1" sort="0" autoFilter="0" pivotTables="0" selectUnlockedCells="1"/>
  <mergeCells count="12">
    <mergeCell ref="C13:D13"/>
    <mergeCell ref="C12:F12"/>
    <mergeCell ref="H12:I13"/>
    <mergeCell ref="C11:F11"/>
    <mergeCell ref="C10:F10"/>
    <mergeCell ref="H4:I4"/>
    <mergeCell ref="C2:G2"/>
    <mergeCell ref="C9:D9"/>
    <mergeCell ref="H9:I11"/>
    <mergeCell ref="H7:I7"/>
    <mergeCell ref="H6:I6"/>
    <mergeCell ref="H5:I5"/>
  </mergeCells>
  <hyperlinks>
    <hyperlink ref="H4:I4" r:id="rId1" display="Támogatott tulajdonosok önéletrajzai _x000d__x000a_Europass formátumban, támogatott tulajdonos önéletrajzát 1 példányban, aláírva kell mellékelni. _x000d__x000a_Az Europass önéletrajzról további információ ahttp://europass.hu/europass-oneletrajzlinken érhető el._x000d_"/>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B1" zoomScale="60" zoomScaleNormal="55" workbookViewId="0">
      <selection activeCell="H33" sqref="H33"/>
    </sheetView>
  </sheetViews>
  <sheetFormatPr defaultRowHeight="24.75"/>
  <cols>
    <col min="1" max="1" width="4.85546875" style="1156" customWidth="1"/>
    <col min="2" max="2" width="63" style="1032" customWidth="1"/>
    <col min="3" max="3" width="12" style="1033" customWidth="1"/>
    <col min="4" max="4" width="13.140625" style="1033" customWidth="1"/>
    <col min="5" max="5" width="13.5703125" style="1033" customWidth="1"/>
    <col min="6" max="6" width="10.85546875" style="1034" customWidth="1"/>
    <col min="7" max="7" width="15" style="1034" customWidth="1"/>
    <col min="8" max="8" width="15.7109375" style="1034" customWidth="1"/>
    <col min="9" max="9" width="20.42578125" style="1035" customWidth="1"/>
    <col min="10" max="10" width="2.7109375" style="1036" customWidth="1"/>
    <col min="11" max="11" width="3.140625" style="1036" customWidth="1"/>
    <col min="12" max="12" width="32.42578125" style="1036" customWidth="1"/>
    <col min="13" max="13" width="9" style="1036" customWidth="1"/>
    <col min="14" max="14" width="11.140625" style="1037" customWidth="1"/>
    <col min="15" max="15" width="30.28515625" style="1034" customWidth="1"/>
    <col min="16" max="16" width="10.140625" style="1034" customWidth="1"/>
    <col min="17" max="17" width="11.140625" style="1034" customWidth="1"/>
    <col min="18" max="18" width="30" style="1034" customWidth="1"/>
    <col min="19" max="19" width="8.85546875" style="1035" customWidth="1"/>
    <col min="20" max="20" width="11.140625" style="1036" customWidth="1"/>
    <col min="21" max="21" width="1.7109375" style="1036" customWidth="1"/>
    <col min="22" max="22" width="8.85546875" style="1034" customWidth="1"/>
    <col min="23" max="23" width="9.85546875" style="1035" customWidth="1"/>
    <col min="24" max="24" width="8.85546875" style="1034" customWidth="1"/>
    <col min="25" max="25" width="54.7109375" style="1035" customWidth="1"/>
    <col min="26" max="26" width="10.85546875" style="1036" customWidth="1"/>
    <col min="27" max="27" width="8.7109375" style="1036" customWidth="1"/>
    <col min="28" max="28" width="12.28515625" style="1036" customWidth="1"/>
    <col min="29" max="29" width="8.85546875" style="1034" customWidth="1"/>
    <col min="30" max="30" width="9.85546875" style="1035" customWidth="1"/>
    <col min="31" max="31" width="8.85546875" style="1034" customWidth="1"/>
    <col min="32" max="32" width="54.7109375" style="1035" customWidth="1"/>
    <col min="33" max="33" width="10.85546875" style="1035" customWidth="1"/>
    <col min="34" max="34" width="8.7109375" style="1035" customWidth="1"/>
    <col min="35" max="35" width="13.28515625" style="1035" customWidth="1"/>
    <col min="36" max="36" width="8.85546875" style="1034" customWidth="1"/>
    <col min="37" max="37" width="9.85546875" style="1035" customWidth="1"/>
    <col min="38" max="38" width="8.85546875" style="1034" customWidth="1"/>
    <col min="39" max="39" width="54.7109375" style="1035" customWidth="1"/>
    <col min="40" max="40" width="12.140625" style="1036" customWidth="1"/>
    <col min="41" max="41" width="8.7109375" style="1036" customWidth="1"/>
    <col min="42" max="42" width="11.28515625" style="1036" customWidth="1"/>
    <col min="43" max="43" width="8.85546875" style="1034" customWidth="1"/>
    <col min="44" max="44" width="9.140625" style="1035"/>
    <col min="45" max="45" width="8.85546875" style="1034" customWidth="1"/>
    <col min="46" max="46" width="54.7109375" style="1035" customWidth="1"/>
    <col min="47" max="47" width="13.7109375" style="1036" customWidth="1"/>
    <col min="48" max="48" width="8.7109375" style="1036" customWidth="1"/>
    <col min="49" max="49" width="14.7109375" style="1036" customWidth="1"/>
    <col min="50" max="50" width="8.85546875" style="1034" customWidth="1"/>
    <col min="51" max="51" width="9.85546875" style="1035" customWidth="1"/>
    <col min="52" max="52" width="8.85546875" style="1034" customWidth="1"/>
    <col min="53" max="53" width="54.7109375" style="1035" customWidth="1"/>
    <col min="54" max="54" width="12.42578125" style="1036" customWidth="1"/>
    <col min="55" max="55" width="8.7109375" style="1036" customWidth="1"/>
    <col min="56" max="56" width="13.42578125" style="1036" customWidth="1"/>
    <col min="57" max="57" width="8.85546875" style="1034" customWidth="1"/>
    <col min="58" max="58" width="9.140625" style="1035"/>
    <col min="59" max="59" width="8.85546875" style="1034" customWidth="1"/>
    <col min="60" max="60" width="54.7109375" style="1035" customWidth="1"/>
    <col min="61" max="61" width="10.7109375" style="1035" customWidth="1"/>
    <col min="62" max="62" width="8.7109375" style="1035" customWidth="1"/>
    <col min="63" max="63" width="13" style="1035" customWidth="1"/>
    <col min="64" max="64" width="8.85546875" style="1034" customWidth="1"/>
    <col min="65" max="65" width="9.140625" style="1035"/>
    <col min="66" max="66" width="8.85546875" style="1034" customWidth="1"/>
    <col min="67" max="67" width="54.7109375" style="1035" customWidth="1"/>
    <col min="68" max="68" width="10.85546875" style="1036" customWidth="1"/>
    <col min="69" max="69" width="8.7109375" style="1036" customWidth="1"/>
    <col min="70" max="70" width="13" style="1036" customWidth="1"/>
    <col min="71" max="71" width="8.85546875" style="1034" customWidth="1"/>
    <col min="72" max="72" width="9.85546875" style="1035" customWidth="1"/>
    <col min="73" max="73" width="8.85546875" style="1034" customWidth="1"/>
    <col min="74" max="256" width="9.140625" style="1035"/>
    <col min="257" max="257" width="4.85546875" style="1035" customWidth="1"/>
    <col min="258" max="258" width="63" style="1035" customWidth="1"/>
    <col min="259" max="259" width="12" style="1035" customWidth="1"/>
    <col min="260" max="260" width="13.140625" style="1035" customWidth="1"/>
    <col min="261" max="261" width="13.5703125" style="1035" customWidth="1"/>
    <col min="262" max="262" width="10.85546875" style="1035" customWidth="1"/>
    <col min="263" max="263" width="15" style="1035" customWidth="1"/>
    <col min="264" max="264" width="15.7109375" style="1035" customWidth="1"/>
    <col min="265" max="265" width="20.42578125" style="1035" customWidth="1"/>
    <col min="266" max="266" width="2.7109375" style="1035" customWidth="1"/>
    <col min="267" max="267" width="3.140625" style="1035" customWidth="1"/>
    <col min="268" max="268" width="32.42578125" style="1035" customWidth="1"/>
    <col min="269" max="269" width="9" style="1035" customWidth="1"/>
    <col min="270" max="270" width="11.140625" style="1035" customWidth="1"/>
    <col min="271" max="271" width="30.28515625" style="1035" customWidth="1"/>
    <col min="272" max="272" width="10.140625" style="1035" customWidth="1"/>
    <col min="273" max="273" width="11.140625" style="1035" customWidth="1"/>
    <col min="274" max="274" width="30" style="1035" customWidth="1"/>
    <col min="275" max="275" width="8.85546875" style="1035" customWidth="1"/>
    <col min="276" max="276" width="11.140625" style="1035" customWidth="1"/>
    <col min="277" max="277" width="1.7109375" style="1035" customWidth="1"/>
    <col min="278" max="278" width="8.85546875" style="1035" customWidth="1"/>
    <col min="279" max="279" width="9.85546875" style="1035" customWidth="1"/>
    <col min="280" max="280" width="8.85546875" style="1035" customWidth="1"/>
    <col min="281" max="281" width="54.7109375" style="1035" customWidth="1"/>
    <col min="282" max="282" width="10.85546875" style="1035" customWidth="1"/>
    <col min="283" max="283" width="8.7109375" style="1035" customWidth="1"/>
    <col min="284" max="284" width="12.28515625" style="1035" customWidth="1"/>
    <col min="285" max="285" width="8.85546875" style="1035" customWidth="1"/>
    <col min="286" max="286" width="9.85546875" style="1035" customWidth="1"/>
    <col min="287" max="287" width="8.85546875" style="1035" customWidth="1"/>
    <col min="288" max="288" width="54.7109375" style="1035" customWidth="1"/>
    <col min="289" max="289" width="10.85546875" style="1035" customWidth="1"/>
    <col min="290" max="290" width="8.7109375" style="1035" customWidth="1"/>
    <col min="291" max="291" width="13.28515625" style="1035" customWidth="1"/>
    <col min="292" max="292" width="8.85546875" style="1035" customWidth="1"/>
    <col min="293" max="293" width="9.85546875" style="1035" customWidth="1"/>
    <col min="294" max="294" width="8.85546875" style="1035" customWidth="1"/>
    <col min="295" max="295" width="54.7109375" style="1035" customWidth="1"/>
    <col min="296" max="296" width="12.140625" style="1035" customWidth="1"/>
    <col min="297" max="297" width="8.7109375" style="1035" customWidth="1"/>
    <col min="298" max="298" width="11.28515625" style="1035" customWidth="1"/>
    <col min="299" max="299" width="8.85546875" style="1035" customWidth="1"/>
    <col min="300" max="300" width="9.140625" style="1035"/>
    <col min="301" max="301" width="8.85546875" style="1035" customWidth="1"/>
    <col min="302" max="302" width="54.7109375" style="1035" customWidth="1"/>
    <col min="303" max="303" width="13.7109375" style="1035" customWidth="1"/>
    <col min="304" max="304" width="8.7109375" style="1035" customWidth="1"/>
    <col min="305" max="305" width="14.7109375" style="1035" customWidth="1"/>
    <col min="306" max="306" width="8.85546875" style="1035" customWidth="1"/>
    <col min="307" max="307" width="9.85546875" style="1035" customWidth="1"/>
    <col min="308" max="308" width="8.85546875" style="1035" customWidth="1"/>
    <col min="309" max="309" width="54.7109375" style="1035" customWidth="1"/>
    <col min="310" max="310" width="12.42578125" style="1035" customWidth="1"/>
    <col min="311" max="311" width="8.7109375" style="1035" customWidth="1"/>
    <col min="312" max="312" width="13.42578125" style="1035" customWidth="1"/>
    <col min="313" max="313" width="8.85546875" style="1035" customWidth="1"/>
    <col min="314" max="314" width="9.140625" style="1035"/>
    <col min="315" max="315" width="8.85546875" style="1035" customWidth="1"/>
    <col min="316" max="316" width="54.7109375" style="1035" customWidth="1"/>
    <col min="317" max="317" width="10.7109375" style="1035" customWidth="1"/>
    <col min="318" max="318" width="8.7109375" style="1035" customWidth="1"/>
    <col min="319" max="319" width="13" style="1035" customWidth="1"/>
    <col min="320" max="320" width="8.85546875" style="1035" customWidth="1"/>
    <col min="321" max="321" width="9.140625" style="1035"/>
    <col min="322" max="322" width="8.85546875" style="1035" customWidth="1"/>
    <col min="323" max="323" width="54.7109375" style="1035" customWidth="1"/>
    <col min="324" max="324" width="10.85546875" style="1035" customWidth="1"/>
    <col min="325" max="325" width="8.7109375" style="1035" customWidth="1"/>
    <col min="326" max="326" width="13" style="1035" customWidth="1"/>
    <col min="327" max="327" width="8.85546875" style="1035" customWidth="1"/>
    <col min="328" max="328" width="9.85546875" style="1035" customWidth="1"/>
    <col min="329" max="329" width="8.85546875" style="1035" customWidth="1"/>
    <col min="330" max="512" width="9.140625" style="1035"/>
    <col min="513" max="513" width="4.85546875" style="1035" customWidth="1"/>
    <col min="514" max="514" width="63" style="1035" customWidth="1"/>
    <col min="515" max="515" width="12" style="1035" customWidth="1"/>
    <col min="516" max="516" width="13.140625" style="1035" customWidth="1"/>
    <col min="517" max="517" width="13.5703125" style="1035" customWidth="1"/>
    <col min="518" max="518" width="10.85546875" style="1035" customWidth="1"/>
    <col min="519" max="519" width="15" style="1035" customWidth="1"/>
    <col min="520" max="520" width="15.7109375" style="1035" customWidth="1"/>
    <col min="521" max="521" width="20.42578125" style="1035" customWidth="1"/>
    <col min="522" max="522" width="2.7109375" style="1035" customWidth="1"/>
    <col min="523" max="523" width="3.140625" style="1035" customWidth="1"/>
    <col min="524" max="524" width="32.42578125" style="1035" customWidth="1"/>
    <col min="525" max="525" width="9" style="1035" customWidth="1"/>
    <col min="526" max="526" width="11.140625" style="1035" customWidth="1"/>
    <col min="527" max="527" width="30.28515625" style="1035" customWidth="1"/>
    <col min="528" max="528" width="10.140625" style="1035" customWidth="1"/>
    <col min="529" max="529" width="11.140625" style="1035" customWidth="1"/>
    <col min="530" max="530" width="30" style="1035" customWidth="1"/>
    <col min="531" max="531" width="8.85546875" style="1035" customWidth="1"/>
    <col min="532" max="532" width="11.140625" style="1035" customWidth="1"/>
    <col min="533" max="533" width="1.7109375" style="1035" customWidth="1"/>
    <col min="534" max="534" width="8.85546875" style="1035" customWidth="1"/>
    <col min="535" max="535" width="9.85546875" style="1035" customWidth="1"/>
    <col min="536" max="536" width="8.85546875" style="1035" customWidth="1"/>
    <col min="537" max="537" width="54.7109375" style="1035" customWidth="1"/>
    <col min="538" max="538" width="10.85546875" style="1035" customWidth="1"/>
    <col min="539" max="539" width="8.7109375" style="1035" customWidth="1"/>
    <col min="540" max="540" width="12.28515625" style="1035" customWidth="1"/>
    <col min="541" max="541" width="8.85546875" style="1035" customWidth="1"/>
    <col min="542" max="542" width="9.85546875" style="1035" customWidth="1"/>
    <col min="543" max="543" width="8.85546875" style="1035" customWidth="1"/>
    <col min="544" max="544" width="54.7109375" style="1035" customWidth="1"/>
    <col min="545" max="545" width="10.85546875" style="1035" customWidth="1"/>
    <col min="546" max="546" width="8.7109375" style="1035" customWidth="1"/>
    <col min="547" max="547" width="13.28515625" style="1035" customWidth="1"/>
    <col min="548" max="548" width="8.85546875" style="1035" customWidth="1"/>
    <col min="549" max="549" width="9.85546875" style="1035" customWidth="1"/>
    <col min="550" max="550" width="8.85546875" style="1035" customWidth="1"/>
    <col min="551" max="551" width="54.7109375" style="1035" customWidth="1"/>
    <col min="552" max="552" width="12.140625" style="1035" customWidth="1"/>
    <col min="553" max="553" width="8.7109375" style="1035" customWidth="1"/>
    <col min="554" max="554" width="11.28515625" style="1035" customWidth="1"/>
    <col min="555" max="555" width="8.85546875" style="1035" customWidth="1"/>
    <col min="556" max="556" width="9.140625" style="1035"/>
    <col min="557" max="557" width="8.85546875" style="1035" customWidth="1"/>
    <col min="558" max="558" width="54.7109375" style="1035" customWidth="1"/>
    <col min="559" max="559" width="13.7109375" style="1035" customWidth="1"/>
    <col min="560" max="560" width="8.7109375" style="1035" customWidth="1"/>
    <col min="561" max="561" width="14.7109375" style="1035" customWidth="1"/>
    <col min="562" max="562" width="8.85546875" style="1035" customWidth="1"/>
    <col min="563" max="563" width="9.85546875" style="1035" customWidth="1"/>
    <col min="564" max="564" width="8.85546875" style="1035" customWidth="1"/>
    <col min="565" max="565" width="54.7109375" style="1035" customWidth="1"/>
    <col min="566" max="566" width="12.42578125" style="1035" customWidth="1"/>
    <col min="567" max="567" width="8.7109375" style="1035" customWidth="1"/>
    <col min="568" max="568" width="13.42578125" style="1035" customWidth="1"/>
    <col min="569" max="569" width="8.85546875" style="1035" customWidth="1"/>
    <col min="570" max="570" width="9.140625" style="1035"/>
    <col min="571" max="571" width="8.85546875" style="1035" customWidth="1"/>
    <col min="572" max="572" width="54.7109375" style="1035" customWidth="1"/>
    <col min="573" max="573" width="10.7109375" style="1035" customWidth="1"/>
    <col min="574" max="574" width="8.7109375" style="1035" customWidth="1"/>
    <col min="575" max="575" width="13" style="1035" customWidth="1"/>
    <col min="576" max="576" width="8.85546875" style="1035" customWidth="1"/>
    <col min="577" max="577" width="9.140625" style="1035"/>
    <col min="578" max="578" width="8.85546875" style="1035" customWidth="1"/>
    <col min="579" max="579" width="54.7109375" style="1035" customWidth="1"/>
    <col min="580" max="580" width="10.85546875" style="1035" customWidth="1"/>
    <col min="581" max="581" width="8.7109375" style="1035" customWidth="1"/>
    <col min="582" max="582" width="13" style="1035" customWidth="1"/>
    <col min="583" max="583" width="8.85546875" style="1035" customWidth="1"/>
    <col min="584" max="584" width="9.85546875" style="1035" customWidth="1"/>
    <col min="585" max="585" width="8.85546875" style="1035" customWidth="1"/>
    <col min="586" max="768" width="9.140625" style="1035"/>
    <col min="769" max="769" width="4.85546875" style="1035" customWidth="1"/>
    <col min="770" max="770" width="63" style="1035" customWidth="1"/>
    <col min="771" max="771" width="12" style="1035" customWidth="1"/>
    <col min="772" max="772" width="13.140625" style="1035" customWidth="1"/>
    <col min="773" max="773" width="13.5703125" style="1035" customWidth="1"/>
    <col min="774" max="774" width="10.85546875" style="1035" customWidth="1"/>
    <col min="775" max="775" width="15" style="1035" customWidth="1"/>
    <col min="776" max="776" width="15.7109375" style="1035" customWidth="1"/>
    <col min="777" max="777" width="20.42578125" style="1035" customWidth="1"/>
    <col min="778" max="778" width="2.7109375" style="1035" customWidth="1"/>
    <col min="779" max="779" width="3.140625" style="1035" customWidth="1"/>
    <col min="780" max="780" width="32.42578125" style="1035" customWidth="1"/>
    <col min="781" max="781" width="9" style="1035" customWidth="1"/>
    <col min="782" max="782" width="11.140625" style="1035" customWidth="1"/>
    <col min="783" max="783" width="30.28515625" style="1035" customWidth="1"/>
    <col min="784" max="784" width="10.140625" style="1035" customWidth="1"/>
    <col min="785" max="785" width="11.140625" style="1035" customWidth="1"/>
    <col min="786" max="786" width="30" style="1035" customWidth="1"/>
    <col min="787" max="787" width="8.85546875" style="1035" customWidth="1"/>
    <col min="788" max="788" width="11.140625" style="1035" customWidth="1"/>
    <col min="789" max="789" width="1.7109375" style="1035" customWidth="1"/>
    <col min="790" max="790" width="8.85546875" style="1035" customWidth="1"/>
    <col min="791" max="791" width="9.85546875" style="1035" customWidth="1"/>
    <col min="792" max="792" width="8.85546875" style="1035" customWidth="1"/>
    <col min="793" max="793" width="54.7109375" style="1035" customWidth="1"/>
    <col min="794" max="794" width="10.85546875" style="1035" customWidth="1"/>
    <col min="795" max="795" width="8.7109375" style="1035" customWidth="1"/>
    <col min="796" max="796" width="12.28515625" style="1035" customWidth="1"/>
    <col min="797" max="797" width="8.85546875" style="1035" customWidth="1"/>
    <col min="798" max="798" width="9.85546875" style="1035" customWidth="1"/>
    <col min="799" max="799" width="8.85546875" style="1035" customWidth="1"/>
    <col min="800" max="800" width="54.7109375" style="1035" customWidth="1"/>
    <col min="801" max="801" width="10.85546875" style="1035" customWidth="1"/>
    <col min="802" max="802" width="8.7109375" style="1035" customWidth="1"/>
    <col min="803" max="803" width="13.28515625" style="1035" customWidth="1"/>
    <col min="804" max="804" width="8.85546875" style="1035" customWidth="1"/>
    <col min="805" max="805" width="9.85546875" style="1035" customWidth="1"/>
    <col min="806" max="806" width="8.85546875" style="1035" customWidth="1"/>
    <col min="807" max="807" width="54.7109375" style="1035" customWidth="1"/>
    <col min="808" max="808" width="12.140625" style="1035" customWidth="1"/>
    <col min="809" max="809" width="8.7109375" style="1035" customWidth="1"/>
    <col min="810" max="810" width="11.28515625" style="1035" customWidth="1"/>
    <col min="811" max="811" width="8.85546875" style="1035" customWidth="1"/>
    <col min="812" max="812" width="9.140625" style="1035"/>
    <col min="813" max="813" width="8.85546875" style="1035" customWidth="1"/>
    <col min="814" max="814" width="54.7109375" style="1035" customWidth="1"/>
    <col min="815" max="815" width="13.7109375" style="1035" customWidth="1"/>
    <col min="816" max="816" width="8.7109375" style="1035" customWidth="1"/>
    <col min="817" max="817" width="14.7109375" style="1035" customWidth="1"/>
    <col min="818" max="818" width="8.85546875" style="1035" customWidth="1"/>
    <col min="819" max="819" width="9.85546875" style="1035" customWidth="1"/>
    <col min="820" max="820" width="8.85546875" style="1035" customWidth="1"/>
    <col min="821" max="821" width="54.7109375" style="1035" customWidth="1"/>
    <col min="822" max="822" width="12.42578125" style="1035" customWidth="1"/>
    <col min="823" max="823" width="8.7109375" style="1035" customWidth="1"/>
    <col min="824" max="824" width="13.42578125" style="1035" customWidth="1"/>
    <col min="825" max="825" width="8.85546875" style="1035" customWidth="1"/>
    <col min="826" max="826" width="9.140625" style="1035"/>
    <col min="827" max="827" width="8.85546875" style="1035" customWidth="1"/>
    <col min="828" max="828" width="54.7109375" style="1035" customWidth="1"/>
    <col min="829" max="829" width="10.7109375" style="1035" customWidth="1"/>
    <col min="830" max="830" width="8.7109375" style="1035" customWidth="1"/>
    <col min="831" max="831" width="13" style="1035" customWidth="1"/>
    <col min="832" max="832" width="8.85546875" style="1035" customWidth="1"/>
    <col min="833" max="833" width="9.140625" style="1035"/>
    <col min="834" max="834" width="8.85546875" style="1035" customWidth="1"/>
    <col min="835" max="835" width="54.7109375" style="1035" customWidth="1"/>
    <col min="836" max="836" width="10.85546875" style="1035" customWidth="1"/>
    <col min="837" max="837" width="8.7109375" style="1035" customWidth="1"/>
    <col min="838" max="838" width="13" style="1035" customWidth="1"/>
    <col min="839" max="839" width="8.85546875" style="1035" customWidth="1"/>
    <col min="840" max="840" width="9.85546875" style="1035" customWidth="1"/>
    <col min="841" max="841" width="8.85546875" style="1035" customWidth="1"/>
    <col min="842" max="1024" width="9.140625" style="1035"/>
    <col min="1025" max="1025" width="4.85546875" style="1035" customWidth="1"/>
    <col min="1026" max="1026" width="63" style="1035" customWidth="1"/>
    <col min="1027" max="1027" width="12" style="1035" customWidth="1"/>
    <col min="1028" max="1028" width="13.140625" style="1035" customWidth="1"/>
    <col min="1029" max="1029" width="13.5703125" style="1035" customWidth="1"/>
    <col min="1030" max="1030" width="10.85546875" style="1035" customWidth="1"/>
    <col min="1031" max="1031" width="15" style="1035" customWidth="1"/>
    <col min="1032" max="1032" width="15.7109375" style="1035" customWidth="1"/>
    <col min="1033" max="1033" width="20.42578125" style="1035" customWidth="1"/>
    <col min="1034" max="1034" width="2.7109375" style="1035" customWidth="1"/>
    <col min="1035" max="1035" width="3.140625" style="1035" customWidth="1"/>
    <col min="1036" max="1036" width="32.42578125" style="1035" customWidth="1"/>
    <col min="1037" max="1037" width="9" style="1035" customWidth="1"/>
    <col min="1038" max="1038" width="11.140625" style="1035" customWidth="1"/>
    <col min="1039" max="1039" width="30.28515625" style="1035" customWidth="1"/>
    <col min="1040" max="1040" width="10.140625" style="1035" customWidth="1"/>
    <col min="1041" max="1041" width="11.140625" style="1035" customWidth="1"/>
    <col min="1042" max="1042" width="30" style="1035" customWidth="1"/>
    <col min="1043" max="1043" width="8.85546875" style="1035" customWidth="1"/>
    <col min="1044" max="1044" width="11.140625" style="1035" customWidth="1"/>
    <col min="1045" max="1045" width="1.7109375" style="1035" customWidth="1"/>
    <col min="1046" max="1046" width="8.85546875" style="1035" customWidth="1"/>
    <col min="1047" max="1047" width="9.85546875" style="1035" customWidth="1"/>
    <col min="1048" max="1048" width="8.85546875" style="1035" customWidth="1"/>
    <col min="1049" max="1049" width="54.7109375" style="1035" customWidth="1"/>
    <col min="1050" max="1050" width="10.85546875" style="1035" customWidth="1"/>
    <col min="1051" max="1051" width="8.7109375" style="1035" customWidth="1"/>
    <col min="1052" max="1052" width="12.28515625" style="1035" customWidth="1"/>
    <col min="1053" max="1053" width="8.85546875" style="1035" customWidth="1"/>
    <col min="1054" max="1054" width="9.85546875" style="1035" customWidth="1"/>
    <col min="1055" max="1055" width="8.85546875" style="1035" customWidth="1"/>
    <col min="1056" max="1056" width="54.7109375" style="1035" customWidth="1"/>
    <col min="1057" max="1057" width="10.85546875" style="1035" customWidth="1"/>
    <col min="1058" max="1058" width="8.7109375" style="1035" customWidth="1"/>
    <col min="1059" max="1059" width="13.28515625" style="1035" customWidth="1"/>
    <col min="1060" max="1060" width="8.85546875" style="1035" customWidth="1"/>
    <col min="1061" max="1061" width="9.85546875" style="1035" customWidth="1"/>
    <col min="1062" max="1062" width="8.85546875" style="1035" customWidth="1"/>
    <col min="1063" max="1063" width="54.7109375" style="1035" customWidth="1"/>
    <col min="1064" max="1064" width="12.140625" style="1035" customWidth="1"/>
    <col min="1065" max="1065" width="8.7109375" style="1035" customWidth="1"/>
    <col min="1066" max="1066" width="11.28515625" style="1035" customWidth="1"/>
    <col min="1067" max="1067" width="8.85546875" style="1035" customWidth="1"/>
    <col min="1068" max="1068" width="9.140625" style="1035"/>
    <col min="1069" max="1069" width="8.85546875" style="1035" customWidth="1"/>
    <col min="1070" max="1070" width="54.7109375" style="1035" customWidth="1"/>
    <col min="1071" max="1071" width="13.7109375" style="1035" customWidth="1"/>
    <col min="1072" max="1072" width="8.7109375" style="1035" customWidth="1"/>
    <col min="1073" max="1073" width="14.7109375" style="1035" customWidth="1"/>
    <col min="1074" max="1074" width="8.85546875" style="1035" customWidth="1"/>
    <col min="1075" max="1075" width="9.85546875" style="1035" customWidth="1"/>
    <col min="1076" max="1076" width="8.85546875" style="1035" customWidth="1"/>
    <col min="1077" max="1077" width="54.7109375" style="1035" customWidth="1"/>
    <col min="1078" max="1078" width="12.42578125" style="1035" customWidth="1"/>
    <col min="1079" max="1079" width="8.7109375" style="1035" customWidth="1"/>
    <col min="1080" max="1080" width="13.42578125" style="1035" customWidth="1"/>
    <col min="1081" max="1081" width="8.85546875" style="1035" customWidth="1"/>
    <col min="1082" max="1082" width="9.140625" style="1035"/>
    <col min="1083" max="1083" width="8.85546875" style="1035" customWidth="1"/>
    <col min="1084" max="1084" width="54.7109375" style="1035" customWidth="1"/>
    <col min="1085" max="1085" width="10.7109375" style="1035" customWidth="1"/>
    <col min="1086" max="1086" width="8.7109375" style="1035" customWidth="1"/>
    <col min="1087" max="1087" width="13" style="1035" customWidth="1"/>
    <col min="1088" max="1088" width="8.85546875" style="1035" customWidth="1"/>
    <col min="1089" max="1089" width="9.140625" style="1035"/>
    <col min="1090" max="1090" width="8.85546875" style="1035" customWidth="1"/>
    <col min="1091" max="1091" width="54.7109375" style="1035" customWidth="1"/>
    <col min="1092" max="1092" width="10.85546875" style="1035" customWidth="1"/>
    <col min="1093" max="1093" width="8.7109375" style="1035" customWidth="1"/>
    <col min="1094" max="1094" width="13" style="1035" customWidth="1"/>
    <col min="1095" max="1095" width="8.85546875" style="1035" customWidth="1"/>
    <col min="1096" max="1096" width="9.85546875" style="1035" customWidth="1"/>
    <col min="1097" max="1097" width="8.85546875" style="1035" customWidth="1"/>
    <col min="1098" max="1280" width="9.140625" style="1035"/>
    <col min="1281" max="1281" width="4.85546875" style="1035" customWidth="1"/>
    <col min="1282" max="1282" width="63" style="1035" customWidth="1"/>
    <col min="1283" max="1283" width="12" style="1035" customWidth="1"/>
    <col min="1284" max="1284" width="13.140625" style="1035" customWidth="1"/>
    <col min="1285" max="1285" width="13.5703125" style="1035" customWidth="1"/>
    <col min="1286" max="1286" width="10.85546875" style="1035" customWidth="1"/>
    <col min="1287" max="1287" width="15" style="1035" customWidth="1"/>
    <col min="1288" max="1288" width="15.7109375" style="1035" customWidth="1"/>
    <col min="1289" max="1289" width="20.42578125" style="1035" customWidth="1"/>
    <col min="1290" max="1290" width="2.7109375" style="1035" customWidth="1"/>
    <col min="1291" max="1291" width="3.140625" style="1035" customWidth="1"/>
    <col min="1292" max="1292" width="32.42578125" style="1035" customWidth="1"/>
    <col min="1293" max="1293" width="9" style="1035" customWidth="1"/>
    <col min="1294" max="1294" width="11.140625" style="1035" customWidth="1"/>
    <col min="1295" max="1295" width="30.28515625" style="1035" customWidth="1"/>
    <col min="1296" max="1296" width="10.140625" style="1035" customWidth="1"/>
    <col min="1297" max="1297" width="11.140625" style="1035" customWidth="1"/>
    <col min="1298" max="1298" width="30" style="1035" customWidth="1"/>
    <col min="1299" max="1299" width="8.85546875" style="1035" customWidth="1"/>
    <col min="1300" max="1300" width="11.140625" style="1035" customWidth="1"/>
    <col min="1301" max="1301" width="1.7109375" style="1035" customWidth="1"/>
    <col min="1302" max="1302" width="8.85546875" style="1035" customWidth="1"/>
    <col min="1303" max="1303" width="9.85546875" style="1035" customWidth="1"/>
    <col min="1304" max="1304" width="8.85546875" style="1035" customWidth="1"/>
    <col min="1305" max="1305" width="54.7109375" style="1035" customWidth="1"/>
    <col min="1306" max="1306" width="10.85546875" style="1035" customWidth="1"/>
    <col min="1307" max="1307" width="8.7109375" style="1035" customWidth="1"/>
    <col min="1308" max="1308" width="12.28515625" style="1035" customWidth="1"/>
    <col min="1309" max="1309" width="8.85546875" style="1035" customWidth="1"/>
    <col min="1310" max="1310" width="9.85546875" style="1035" customWidth="1"/>
    <col min="1311" max="1311" width="8.85546875" style="1035" customWidth="1"/>
    <col min="1312" max="1312" width="54.7109375" style="1035" customWidth="1"/>
    <col min="1313" max="1313" width="10.85546875" style="1035" customWidth="1"/>
    <col min="1314" max="1314" width="8.7109375" style="1035" customWidth="1"/>
    <col min="1315" max="1315" width="13.28515625" style="1035" customWidth="1"/>
    <col min="1316" max="1316" width="8.85546875" style="1035" customWidth="1"/>
    <col min="1317" max="1317" width="9.85546875" style="1035" customWidth="1"/>
    <col min="1318" max="1318" width="8.85546875" style="1035" customWidth="1"/>
    <col min="1319" max="1319" width="54.7109375" style="1035" customWidth="1"/>
    <col min="1320" max="1320" width="12.140625" style="1035" customWidth="1"/>
    <col min="1321" max="1321" width="8.7109375" style="1035" customWidth="1"/>
    <col min="1322" max="1322" width="11.28515625" style="1035" customWidth="1"/>
    <col min="1323" max="1323" width="8.85546875" style="1035" customWidth="1"/>
    <col min="1324" max="1324" width="9.140625" style="1035"/>
    <col min="1325" max="1325" width="8.85546875" style="1035" customWidth="1"/>
    <col min="1326" max="1326" width="54.7109375" style="1035" customWidth="1"/>
    <col min="1327" max="1327" width="13.7109375" style="1035" customWidth="1"/>
    <col min="1328" max="1328" width="8.7109375" style="1035" customWidth="1"/>
    <col min="1329" max="1329" width="14.7109375" style="1035" customWidth="1"/>
    <col min="1330" max="1330" width="8.85546875" style="1035" customWidth="1"/>
    <col min="1331" max="1331" width="9.85546875" style="1035" customWidth="1"/>
    <col min="1332" max="1332" width="8.85546875" style="1035" customWidth="1"/>
    <col min="1333" max="1333" width="54.7109375" style="1035" customWidth="1"/>
    <col min="1334" max="1334" width="12.42578125" style="1035" customWidth="1"/>
    <col min="1335" max="1335" width="8.7109375" style="1035" customWidth="1"/>
    <col min="1336" max="1336" width="13.42578125" style="1035" customWidth="1"/>
    <col min="1337" max="1337" width="8.85546875" style="1035" customWidth="1"/>
    <col min="1338" max="1338" width="9.140625" style="1035"/>
    <col min="1339" max="1339" width="8.85546875" style="1035" customWidth="1"/>
    <col min="1340" max="1340" width="54.7109375" style="1035" customWidth="1"/>
    <col min="1341" max="1341" width="10.7109375" style="1035" customWidth="1"/>
    <col min="1342" max="1342" width="8.7109375" style="1035" customWidth="1"/>
    <col min="1343" max="1343" width="13" style="1035" customWidth="1"/>
    <col min="1344" max="1344" width="8.85546875" style="1035" customWidth="1"/>
    <col min="1345" max="1345" width="9.140625" style="1035"/>
    <col min="1346" max="1346" width="8.85546875" style="1035" customWidth="1"/>
    <col min="1347" max="1347" width="54.7109375" style="1035" customWidth="1"/>
    <col min="1348" max="1348" width="10.85546875" style="1035" customWidth="1"/>
    <col min="1349" max="1349" width="8.7109375" style="1035" customWidth="1"/>
    <col min="1350" max="1350" width="13" style="1035" customWidth="1"/>
    <col min="1351" max="1351" width="8.85546875" style="1035" customWidth="1"/>
    <col min="1352" max="1352" width="9.85546875" style="1035" customWidth="1"/>
    <col min="1353" max="1353" width="8.85546875" style="1035" customWidth="1"/>
    <col min="1354" max="1536" width="9.140625" style="1035"/>
    <col min="1537" max="1537" width="4.85546875" style="1035" customWidth="1"/>
    <col min="1538" max="1538" width="63" style="1035" customWidth="1"/>
    <col min="1539" max="1539" width="12" style="1035" customWidth="1"/>
    <col min="1540" max="1540" width="13.140625" style="1035" customWidth="1"/>
    <col min="1541" max="1541" width="13.5703125" style="1035" customWidth="1"/>
    <col min="1542" max="1542" width="10.85546875" style="1035" customWidth="1"/>
    <col min="1543" max="1543" width="15" style="1035" customWidth="1"/>
    <col min="1544" max="1544" width="15.7109375" style="1035" customWidth="1"/>
    <col min="1545" max="1545" width="20.42578125" style="1035" customWidth="1"/>
    <col min="1546" max="1546" width="2.7109375" style="1035" customWidth="1"/>
    <col min="1547" max="1547" width="3.140625" style="1035" customWidth="1"/>
    <col min="1548" max="1548" width="32.42578125" style="1035" customWidth="1"/>
    <col min="1549" max="1549" width="9" style="1035" customWidth="1"/>
    <col min="1550" max="1550" width="11.140625" style="1035" customWidth="1"/>
    <col min="1551" max="1551" width="30.28515625" style="1035" customWidth="1"/>
    <col min="1552" max="1552" width="10.140625" style="1035" customWidth="1"/>
    <col min="1553" max="1553" width="11.140625" style="1035" customWidth="1"/>
    <col min="1554" max="1554" width="30" style="1035" customWidth="1"/>
    <col min="1555" max="1555" width="8.85546875" style="1035" customWidth="1"/>
    <col min="1556" max="1556" width="11.140625" style="1035" customWidth="1"/>
    <col min="1557" max="1557" width="1.7109375" style="1035" customWidth="1"/>
    <col min="1558" max="1558" width="8.85546875" style="1035" customWidth="1"/>
    <col min="1559" max="1559" width="9.85546875" style="1035" customWidth="1"/>
    <col min="1560" max="1560" width="8.85546875" style="1035" customWidth="1"/>
    <col min="1561" max="1561" width="54.7109375" style="1035" customWidth="1"/>
    <col min="1562" max="1562" width="10.85546875" style="1035" customWidth="1"/>
    <col min="1563" max="1563" width="8.7109375" style="1035" customWidth="1"/>
    <col min="1564" max="1564" width="12.28515625" style="1035" customWidth="1"/>
    <col min="1565" max="1565" width="8.85546875" style="1035" customWidth="1"/>
    <col min="1566" max="1566" width="9.85546875" style="1035" customWidth="1"/>
    <col min="1567" max="1567" width="8.85546875" style="1035" customWidth="1"/>
    <col min="1568" max="1568" width="54.7109375" style="1035" customWidth="1"/>
    <col min="1569" max="1569" width="10.85546875" style="1035" customWidth="1"/>
    <col min="1570" max="1570" width="8.7109375" style="1035" customWidth="1"/>
    <col min="1571" max="1571" width="13.28515625" style="1035" customWidth="1"/>
    <col min="1572" max="1572" width="8.85546875" style="1035" customWidth="1"/>
    <col min="1573" max="1573" width="9.85546875" style="1035" customWidth="1"/>
    <col min="1574" max="1574" width="8.85546875" style="1035" customWidth="1"/>
    <col min="1575" max="1575" width="54.7109375" style="1035" customWidth="1"/>
    <col min="1576" max="1576" width="12.140625" style="1035" customWidth="1"/>
    <col min="1577" max="1577" width="8.7109375" style="1035" customWidth="1"/>
    <col min="1578" max="1578" width="11.28515625" style="1035" customWidth="1"/>
    <col min="1579" max="1579" width="8.85546875" style="1035" customWidth="1"/>
    <col min="1580" max="1580" width="9.140625" style="1035"/>
    <col min="1581" max="1581" width="8.85546875" style="1035" customWidth="1"/>
    <col min="1582" max="1582" width="54.7109375" style="1035" customWidth="1"/>
    <col min="1583" max="1583" width="13.7109375" style="1035" customWidth="1"/>
    <col min="1584" max="1584" width="8.7109375" style="1035" customWidth="1"/>
    <col min="1585" max="1585" width="14.7109375" style="1035" customWidth="1"/>
    <col min="1586" max="1586" width="8.85546875" style="1035" customWidth="1"/>
    <col min="1587" max="1587" width="9.85546875" style="1035" customWidth="1"/>
    <col min="1588" max="1588" width="8.85546875" style="1035" customWidth="1"/>
    <col min="1589" max="1589" width="54.7109375" style="1035" customWidth="1"/>
    <col min="1590" max="1590" width="12.42578125" style="1035" customWidth="1"/>
    <col min="1591" max="1591" width="8.7109375" style="1035" customWidth="1"/>
    <col min="1592" max="1592" width="13.42578125" style="1035" customWidth="1"/>
    <col min="1593" max="1593" width="8.85546875" style="1035" customWidth="1"/>
    <col min="1594" max="1594" width="9.140625" style="1035"/>
    <col min="1595" max="1595" width="8.85546875" style="1035" customWidth="1"/>
    <col min="1596" max="1596" width="54.7109375" style="1035" customWidth="1"/>
    <col min="1597" max="1597" width="10.7109375" style="1035" customWidth="1"/>
    <col min="1598" max="1598" width="8.7109375" style="1035" customWidth="1"/>
    <col min="1599" max="1599" width="13" style="1035" customWidth="1"/>
    <col min="1600" max="1600" width="8.85546875" style="1035" customWidth="1"/>
    <col min="1601" max="1601" width="9.140625" style="1035"/>
    <col min="1602" max="1602" width="8.85546875" style="1035" customWidth="1"/>
    <col min="1603" max="1603" width="54.7109375" style="1035" customWidth="1"/>
    <col min="1604" max="1604" width="10.85546875" style="1035" customWidth="1"/>
    <col min="1605" max="1605" width="8.7109375" style="1035" customWidth="1"/>
    <col min="1606" max="1606" width="13" style="1035" customWidth="1"/>
    <col min="1607" max="1607" width="8.85546875" style="1035" customWidth="1"/>
    <col min="1608" max="1608" width="9.85546875" style="1035" customWidth="1"/>
    <col min="1609" max="1609" width="8.85546875" style="1035" customWidth="1"/>
    <col min="1610" max="1792" width="9.140625" style="1035"/>
    <col min="1793" max="1793" width="4.85546875" style="1035" customWidth="1"/>
    <col min="1794" max="1794" width="63" style="1035" customWidth="1"/>
    <col min="1795" max="1795" width="12" style="1035" customWidth="1"/>
    <col min="1796" max="1796" width="13.140625" style="1035" customWidth="1"/>
    <col min="1797" max="1797" width="13.5703125" style="1035" customWidth="1"/>
    <col min="1798" max="1798" width="10.85546875" style="1035" customWidth="1"/>
    <col min="1799" max="1799" width="15" style="1035" customWidth="1"/>
    <col min="1800" max="1800" width="15.7109375" style="1035" customWidth="1"/>
    <col min="1801" max="1801" width="20.42578125" style="1035" customWidth="1"/>
    <col min="1802" max="1802" width="2.7109375" style="1035" customWidth="1"/>
    <col min="1803" max="1803" width="3.140625" style="1035" customWidth="1"/>
    <col min="1804" max="1804" width="32.42578125" style="1035" customWidth="1"/>
    <col min="1805" max="1805" width="9" style="1035" customWidth="1"/>
    <col min="1806" max="1806" width="11.140625" style="1035" customWidth="1"/>
    <col min="1807" max="1807" width="30.28515625" style="1035" customWidth="1"/>
    <col min="1808" max="1808" width="10.140625" style="1035" customWidth="1"/>
    <col min="1809" max="1809" width="11.140625" style="1035" customWidth="1"/>
    <col min="1810" max="1810" width="30" style="1035" customWidth="1"/>
    <col min="1811" max="1811" width="8.85546875" style="1035" customWidth="1"/>
    <col min="1812" max="1812" width="11.140625" style="1035" customWidth="1"/>
    <col min="1813" max="1813" width="1.7109375" style="1035" customWidth="1"/>
    <col min="1814" max="1814" width="8.85546875" style="1035" customWidth="1"/>
    <col min="1815" max="1815" width="9.85546875" style="1035" customWidth="1"/>
    <col min="1816" max="1816" width="8.85546875" style="1035" customWidth="1"/>
    <col min="1817" max="1817" width="54.7109375" style="1035" customWidth="1"/>
    <col min="1818" max="1818" width="10.85546875" style="1035" customWidth="1"/>
    <col min="1819" max="1819" width="8.7109375" style="1035" customWidth="1"/>
    <col min="1820" max="1820" width="12.28515625" style="1035" customWidth="1"/>
    <col min="1821" max="1821" width="8.85546875" style="1035" customWidth="1"/>
    <col min="1822" max="1822" width="9.85546875" style="1035" customWidth="1"/>
    <col min="1823" max="1823" width="8.85546875" style="1035" customWidth="1"/>
    <col min="1824" max="1824" width="54.7109375" style="1035" customWidth="1"/>
    <col min="1825" max="1825" width="10.85546875" style="1035" customWidth="1"/>
    <col min="1826" max="1826" width="8.7109375" style="1035" customWidth="1"/>
    <col min="1827" max="1827" width="13.28515625" style="1035" customWidth="1"/>
    <col min="1828" max="1828" width="8.85546875" style="1035" customWidth="1"/>
    <col min="1829" max="1829" width="9.85546875" style="1035" customWidth="1"/>
    <col min="1830" max="1830" width="8.85546875" style="1035" customWidth="1"/>
    <col min="1831" max="1831" width="54.7109375" style="1035" customWidth="1"/>
    <col min="1832" max="1832" width="12.140625" style="1035" customWidth="1"/>
    <col min="1833" max="1833" width="8.7109375" style="1035" customWidth="1"/>
    <col min="1834" max="1834" width="11.28515625" style="1035" customWidth="1"/>
    <col min="1835" max="1835" width="8.85546875" style="1035" customWidth="1"/>
    <col min="1836" max="1836" width="9.140625" style="1035"/>
    <col min="1837" max="1837" width="8.85546875" style="1035" customWidth="1"/>
    <col min="1838" max="1838" width="54.7109375" style="1035" customWidth="1"/>
    <col min="1839" max="1839" width="13.7109375" style="1035" customWidth="1"/>
    <col min="1840" max="1840" width="8.7109375" style="1035" customWidth="1"/>
    <col min="1841" max="1841" width="14.7109375" style="1035" customWidth="1"/>
    <col min="1842" max="1842" width="8.85546875" style="1035" customWidth="1"/>
    <col min="1843" max="1843" width="9.85546875" style="1035" customWidth="1"/>
    <col min="1844" max="1844" width="8.85546875" style="1035" customWidth="1"/>
    <col min="1845" max="1845" width="54.7109375" style="1035" customWidth="1"/>
    <col min="1846" max="1846" width="12.42578125" style="1035" customWidth="1"/>
    <col min="1847" max="1847" width="8.7109375" style="1035" customWidth="1"/>
    <col min="1848" max="1848" width="13.42578125" style="1035" customWidth="1"/>
    <col min="1849" max="1849" width="8.85546875" style="1035" customWidth="1"/>
    <col min="1850" max="1850" width="9.140625" style="1035"/>
    <col min="1851" max="1851" width="8.85546875" style="1035" customWidth="1"/>
    <col min="1852" max="1852" width="54.7109375" style="1035" customWidth="1"/>
    <col min="1853" max="1853" width="10.7109375" style="1035" customWidth="1"/>
    <col min="1854" max="1854" width="8.7109375" style="1035" customWidth="1"/>
    <col min="1855" max="1855" width="13" style="1035" customWidth="1"/>
    <col min="1856" max="1856" width="8.85546875" style="1035" customWidth="1"/>
    <col min="1857" max="1857" width="9.140625" style="1035"/>
    <col min="1858" max="1858" width="8.85546875" style="1035" customWidth="1"/>
    <col min="1859" max="1859" width="54.7109375" style="1035" customWidth="1"/>
    <col min="1860" max="1860" width="10.85546875" style="1035" customWidth="1"/>
    <col min="1861" max="1861" width="8.7109375" style="1035" customWidth="1"/>
    <col min="1862" max="1862" width="13" style="1035" customWidth="1"/>
    <col min="1863" max="1863" width="8.85546875" style="1035" customWidth="1"/>
    <col min="1864" max="1864" width="9.85546875" style="1035" customWidth="1"/>
    <col min="1865" max="1865" width="8.85546875" style="1035" customWidth="1"/>
    <col min="1866" max="2048" width="9.140625" style="1035"/>
    <col min="2049" max="2049" width="4.85546875" style="1035" customWidth="1"/>
    <col min="2050" max="2050" width="63" style="1035" customWidth="1"/>
    <col min="2051" max="2051" width="12" style="1035" customWidth="1"/>
    <col min="2052" max="2052" width="13.140625" style="1035" customWidth="1"/>
    <col min="2053" max="2053" width="13.5703125" style="1035" customWidth="1"/>
    <col min="2054" max="2054" width="10.85546875" style="1035" customWidth="1"/>
    <col min="2055" max="2055" width="15" style="1035" customWidth="1"/>
    <col min="2056" max="2056" width="15.7109375" style="1035" customWidth="1"/>
    <col min="2057" max="2057" width="20.42578125" style="1035" customWidth="1"/>
    <col min="2058" max="2058" width="2.7109375" style="1035" customWidth="1"/>
    <col min="2059" max="2059" width="3.140625" style="1035" customWidth="1"/>
    <col min="2060" max="2060" width="32.42578125" style="1035" customWidth="1"/>
    <col min="2061" max="2061" width="9" style="1035" customWidth="1"/>
    <col min="2062" max="2062" width="11.140625" style="1035" customWidth="1"/>
    <col min="2063" max="2063" width="30.28515625" style="1035" customWidth="1"/>
    <col min="2064" max="2064" width="10.140625" style="1035" customWidth="1"/>
    <col min="2065" max="2065" width="11.140625" style="1035" customWidth="1"/>
    <col min="2066" max="2066" width="30" style="1035" customWidth="1"/>
    <col min="2067" max="2067" width="8.85546875" style="1035" customWidth="1"/>
    <col min="2068" max="2068" width="11.140625" style="1035" customWidth="1"/>
    <col min="2069" max="2069" width="1.7109375" style="1035" customWidth="1"/>
    <col min="2070" max="2070" width="8.85546875" style="1035" customWidth="1"/>
    <col min="2071" max="2071" width="9.85546875" style="1035" customWidth="1"/>
    <col min="2072" max="2072" width="8.85546875" style="1035" customWidth="1"/>
    <col min="2073" max="2073" width="54.7109375" style="1035" customWidth="1"/>
    <col min="2074" max="2074" width="10.85546875" style="1035" customWidth="1"/>
    <col min="2075" max="2075" width="8.7109375" style="1035" customWidth="1"/>
    <col min="2076" max="2076" width="12.28515625" style="1035" customWidth="1"/>
    <col min="2077" max="2077" width="8.85546875" style="1035" customWidth="1"/>
    <col min="2078" max="2078" width="9.85546875" style="1035" customWidth="1"/>
    <col min="2079" max="2079" width="8.85546875" style="1035" customWidth="1"/>
    <col min="2080" max="2080" width="54.7109375" style="1035" customWidth="1"/>
    <col min="2081" max="2081" width="10.85546875" style="1035" customWidth="1"/>
    <col min="2082" max="2082" width="8.7109375" style="1035" customWidth="1"/>
    <col min="2083" max="2083" width="13.28515625" style="1035" customWidth="1"/>
    <col min="2084" max="2084" width="8.85546875" style="1035" customWidth="1"/>
    <col min="2085" max="2085" width="9.85546875" style="1035" customWidth="1"/>
    <col min="2086" max="2086" width="8.85546875" style="1035" customWidth="1"/>
    <col min="2087" max="2087" width="54.7109375" style="1035" customWidth="1"/>
    <col min="2088" max="2088" width="12.140625" style="1035" customWidth="1"/>
    <col min="2089" max="2089" width="8.7109375" style="1035" customWidth="1"/>
    <col min="2090" max="2090" width="11.28515625" style="1035" customWidth="1"/>
    <col min="2091" max="2091" width="8.85546875" style="1035" customWidth="1"/>
    <col min="2092" max="2092" width="9.140625" style="1035"/>
    <col min="2093" max="2093" width="8.85546875" style="1035" customWidth="1"/>
    <col min="2094" max="2094" width="54.7109375" style="1035" customWidth="1"/>
    <col min="2095" max="2095" width="13.7109375" style="1035" customWidth="1"/>
    <col min="2096" max="2096" width="8.7109375" style="1035" customWidth="1"/>
    <col min="2097" max="2097" width="14.7109375" style="1035" customWidth="1"/>
    <col min="2098" max="2098" width="8.85546875" style="1035" customWidth="1"/>
    <col min="2099" max="2099" width="9.85546875" style="1035" customWidth="1"/>
    <col min="2100" max="2100" width="8.85546875" style="1035" customWidth="1"/>
    <col min="2101" max="2101" width="54.7109375" style="1035" customWidth="1"/>
    <col min="2102" max="2102" width="12.42578125" style="1035" customWidth="1"/>
    <col min="2103" max="2103" width="8.7109375" style="1035" customWidth="1"/>
    <col min="2104" max="2104" width="13.42578125" style="1035" customWidth="1"/>
    <col min="2105" max="2105" width="8.85546875" style="1035" customWidth="1"/>
    <col min="2106" max="2106" width="9.140625" style="1035"/>
    <col min="2107" max="2107" width="8.85546875" style="1035" customWidth="1"/>
    <col min="2108" max="2108" width="54.7109375" style="1035" customWidth="1"/>
    <col min="2109" max="2109" width="10.7109375" style="1035" customWidth="1"/>
    <col min="2110" max="2110" width="8.7109375" style="1035" customWidth="1"/>
    <col min="2111" max="2111" width="13" style="1035" customWidth="1"/>
    <col min="2112" max="2112" width="8.85546875" style="1035" customWidth="1"/>
    <col min="2113" max="2113" width="9.140625" style="1035"/>
    <col min="2114" max="2114" width="8.85546875" style="1035" customWidth="1"/>
    <col min="2115" max="2115" width="54.7109375" style="1035" customWidth="1"/>
    <col min="2116" max="2116" width="10.85546875" style="1035" customWidth="1"/>
    <col min="2117" max="2117" width="8.7109375" style="1035" customWidth="1"/>
    <col min="2118" max="2118" width="13" style="1035" customWidth="1"/>
    <col min="2119" max="2119" width="8.85546875" style="1035" customWidth="1"/>
    <col min="2120" max="2120" width="9.85546875" style="1035" customWidth="1"/>
    <col min="2121" max="2121" width="8.85546875" style="1035" customWidth="1"/>
    <col min="2122" max="2304" width="9.140625" style="1035"/>
    <col min="2305" max="2305" width="4.85546875" style="1035" customWidth="1"/>
    <col min="2306" max="2306" width="63" style="1035" customWidth="1"/>
    <col min="2307" max="2307" width="12" style="1035" customWidth="1"/>
    <col min="2308" max="2308" width="13.140625" style="1035" customWidth="1"/>
    <col min="2309" max="2309" width="13.5703125" style="1035" customWidth="1"/>
    <col min="2310" max="2310" width="10.85546875" style="1035" customWidth="1"/>
    <col min="2311" max="2311" width="15" style="1035" customWidth="1"/>
    <col min="2312" max="2312" width="15.7109375" style="1035" customWidth="1"/>
    <col min="2313" max="2313" width="20.42578125" style="1035" customWidth="1"/>
    <col min="2314" max="2314" width="2.7109375" style="1035" customWidth="1"/>
    <col min="2315" max="2315" width="3.140625" style="1035" customWidth="1"/>
    <col min="2316" max="2316" width="32.42578125" style="1035" customWidth="1"/>
    <col min="2317" max="2317" width="9" style="1035" customWidth="1"/>
    <col min="2318" max="2318" width="11.140625" style="1035" customWidth="1"/>
    <col min="2319" max="2319" width="30.28515625" style="1035" customWidth="1"/>
    <col min="2320" max="2320" width="10.140625" style="1035" customWidth="1"/>
    <col min="2321" max="2321" width="11.140625" style="1035" customWidth="1"/>
    <col min="2322" max="2322" width="30" style="1035" customWidth="1"/>
    <col min="2323" max="2323" width="8.85546875" style="1035" customWidth="1"/>
    <col min="2324" max="2324" width="11.140625" style="1035" customWidth="1"/>
    <col min="2325" max="2325" width="1.7109375" style="1035" customWidth="1"/>
    <col min="2326" max="2326" width="8.85546875" style="1035" customWidth="1"/>
    <col min="2327" max="2327" width="9.85546875" style="1035" customWidth="1"/>
    <col min="2328" max="2328" width="8.85546875" style="1035" customWidth="1"/>
    <col min="2329" max="2329" width="54.7109375" style="1035" customWidth="1"/>
    <col min="2330" max="2330" width="10.85546875" style="1035" customWidth="1"/>
    <col min="2331" max="2331" width="8.7109375" style="1035" customWidth="1"/>
    <col min="2332" max="2332" width="12.28515625" style="1035" customWidth="1"/>
    <col min="2333" max="2333" width="8.85546875" style="1035" customWidth="1"/>
    <col min="2334" max="2334" width="9.85546875" style="1035" customWidth="1"/>
    <col min="2335" max="2335" width="8.85546875" style="1035" customWidth="1"/>
    <col min="2336" max="2336" width="54.7109375" style="1035" customWidth="1"/>
    <col min="2337" max="2337" width="10.85546875" style="1035" customWidth="1"/>
    <col min="2338" max="2338" width="8.7109375" style="1035" customWidth="1"/>
    <col min="2339" max="2339" width="13.28515625" style="1035" customWidth="1"/>
    <col min="2340" max="2340" width="8.85546875" style="1035" customWidth="1"/>
    <col min="2341" max="2341" width="9.85546875" style="1035" customWidth="1"/>
    <col min="2342" max="2342" width="8.85546875" style="1035" customWidth="1"/>
    <col min="2343" max="2343" width="54.7109375" style="1035" customWidth="1"/>
    <col min="2344" max="2344" width="12.140625" style="1035" customWidth="1"/>
    <col min="2345" max="2345" width="8.7109375" style="1035" customWidth="1"/>
    <col min="2346" max="2346" width="11.28515625" style="1035" customWidth="1"/>
    <col min="2347" max="2347" width="8.85546875" style="1035" customWidth="1"/>
    <col min="2348" max="2348" width="9.140625" style="1035"/>
    <col min="2349" max="2349" width="8.85546875" style="1035" customWidth="1"/>
    <col min="2350" max="2350" width="54.7109375" style="1035" customWidth="1"/>
    <col min="2351" max="2351" width="13.7109375" style="1035" customWidth="1"/>
    <col min="2352" max="2352" width="8.7109375" style="1035" customWidth="1"/>
    <col min="2353" max="2353" width="14.7109375" style="1035" customWidth="1"/>
    <col min="2354" max="2354" width="8.85546875" style="1035" customWidth="1"/>
    <col min="2355" max="2355" width="9.85546875" style="1035" customWidth="1"/>
    <col min="2356" max="2356" width="8.85546875" style="1035" customWidth="1"/>
    <col min="2357" max="2357" width="54.7109375" style="1035" customWidth="1"/>
    <col min="2358" max="2358" width="12.42578125" style="1035" customWidth="1"/>
    <col min="2359" max="2359" width="8.7109375" style="1035" customWidth="1"/>
    <col min="2360" max="2360" width="13.42578125" style="1035" customWidth="1"/>
    <col min="2361" max="2361" width="8.85546875" style="1035" customWidth="1"/>
    <col min="2362" max="2362" width="9.140625" style="1035"/>
    <col min="2363" max="2363" width="8.85546875" style="1035" customWidth="1"/>
    <col min="2364" max="2364" width="54.7109375" style="1035" customWidth="1"/>
    <col min="2365" max="2365" width="10.7109375" style="1035" customWidth="1"/>
    <col min="2366" max="2366" width="8.7109375" style="1035" customWidth="1"/>
    <col min="2367" max="2367" width="13" style="1035" customWidth="1"/>
    <col min="2368" max="2368" width="8.85546875" style="1035" customWidth="1"/>
    <col min="2369" max="2369" width="9.140625" style="1035"/>
    <col min="2370" max="2370" width="8.85546875" style="1035" customWidth="1"/>
    <col min="2371" max="2371" width="54.7109375" style="1035" customWidth="1"/>
    <col min="2372" max="2372" width="10.85546875" style="1035" customWidth="1"/>
    <col min="2373" max="2373" width="8.7109375" style="1035" customWidth="1"/>
    <col min="2374" max="2374" width="13" style="1035" customWidth="1"/>
    <col min="2375" max="2375" width="8.85546875" style="1035" customWidth="1"/>
    <col min="2376" max="2376" width="9.85546875" style="1035" customWidth="1"/>
    <col min="2377" max="2377" width="8.85546875" style="1035" customWidth="1"/>
    <col min="2378" max="2560" width="9.140625" style="1035"/>
    <col min="2561" max="2561" width="4.85546875" style="1035" customWidth="1"/>
    <col min="2562" max="2562" width="63" style="1035" customWidth="1"/>
    <col min="2563" max="2563" width="12" style="1035" customWidth="1"/>
    <col min="2564" max="2564" width="13.140625" style="1035" customWidth="1"/>
    <col min="2565" max="2565" width="13.5703125" style="1035" customWidth="1"/>
    <col min="2566" max="2566" width="10.85546875" style="1035" customWidth="1"/>
    <col min="2567" max="2567" width="15" style="1035" customWidth="1"/>
    <col min="2568" max="2568" width="15.7109375" style="1035" customWidth="1"/>
    <col min="2569" max="2569" width="20.42578125" style="1035" customWidth="1"/>
    <col min="2570" max="2570" width="2.7109375" style="1035" customWidth="1"/>
    <col min="2571" max="2571" width="3.140625" style="1035" customWidth="1"/>
    <col min="2572" max="2572" width="32.42578125" style="1035" customWidth="1"/>
    <col min="2573" max="2573" width="9" style="1035" customWidth="1"/>
    <col min="2574" max="2574" width="11.140625" style="1035" customWidth="1"/>
    <col min="2575" max="2575" width="30.28515625" style="1035" customWidth="1"/>
    <col min="2576" max="2576" width="10.140625" style="1035" customWidth="1"/>
    <col min="2577" max="2577" width="11.140625" style="1035" customWidth="1"/>
    <col min="2578" max="2578" width="30" style="1035" customWidth="1"/>
    <col min="2579" max="2579" width="8.85546875" style="1035" customWidth="1"/>
    <col min="2580" max="2580" width="11.140625" style="1035" customWidth="1"/>
    <col min="2581" max="2581" width="1.7109375" style="1035" customWidth="1"/>
    <col min="2582" max="2582" width="8.85546875" style="1035" customWidth="1"/>
    <col min="2583" max="2583" width="9.85546875" style="1035" customWidth="1"/>
    <col min="2584" max="2584" width="8.85546875" style="1035" customWidth="1"/>
    <col min="2585" max="2585" width="54.7109375" style="1035" customWidth="1"/>
    <col min="2586" max="2586" width="10.85546875" style="1035" customWidth="1"/>
    <col min="2587" max="2587" width="8.7109375" style="1035" customWidth="1"/>
    <col min="2588" max="2588" width="12.28515625" style="1035" customWidth="1"/>
    <col min="2589" max="2589" width="8.85546875" style="1035" customWidth="1"/>
    <col min="2590" max="2590" width="9.85546875" style="1035" customWidth="1"/>
    <col min="2591" max="2591" width="8.85546875" style="1035" customWidth="1"/>
    <col min="2592" max="2592" width="54.7109375" style="1035" customWidth="1"/>
    <col min="2593" max="2593" width="10.85546875" style="1035" customWidth="1"/>
    <col min="2594" max="2594" width="8.7109375" style="1035" customWidth="1"/>
    <col min="2595" max="2595" width="13.28515625" style="1035" customWidth="1"/>
    <col min="2596" max="2596" width="8.85546875" style="1035" customWidth="1"/>
    <col min="2597" max="2597" width="9.85546875" style="1035" customWidth="1"/>
    <col min="2598" max="2598" width="8.85546875" style="1035" customWidth="1"/>
    <col min="2599" max="2599" width="54.7109375" style="1035" customWidth="1"/>
    <col min="2600" max="2600" width="12.140625" style="1035" customWidth="1"/>
    <col min="2601" max="2601" width="8.7109375" style="1035" customWidth="1"/>
    <col min="2602" max="2602" width="11.28515625" style="1035" customWidth="1"/>
    <col min="2603" max="2603" width="8.85546875" style="1035" customWidth="1"/>
    <col min="2604" max="2604" width="9.140625" style="1035"/>
    <col min="2605" max="2605" width="8.85546875" style="1035" customWidth="1"/>
    <col min="2606" max="2606" width="54.7109375" style="1035" customWidth="1"/>
    <col min="2607" max="2607" width="13.7109375" style="1035" customWidth="1"/>
    <col min="2608" max="2608" width="8.7109375" style="1035" customWidth="1"/>
    <col min="2609" max="2609" width="14.7109375" style="1035" customWidth="1"/>
    <col min="2610" max="2610" width="8.85546875" style="1035" customWidth="1"/>
    <col min="2611" max="2611" width="9.85546875" style="1035" customWidth="1"/>
    <col min="2612" max="2612" width="8.85546875" style="1035" customWidth="1"/>
    <col min="2613" max="2613" width="54.7109375" style="1035" customWidth="1"/>
    <col min="2614" max="2614" width="12.42578125" style="1035" customWidth="1"/>
    <col min="2615" max="2615" width="8.7109375" style="1035" customWidth="1"/>
    <col min="2616" max="2616" width="13.42578125" style="1035" customWidth="1"/>
    <col min="2617" max="2617" width="8.85546875" style="1035" customWidth="1"/>
    <col min="2618" max="2618" width="9.140625" style="1035"/>
    <col min="2619" max="2619" width="8.85546875" style="1035" customWidth="1"/>
    <col min="2620" max="2620" width="54.7109375" style="1035" customWidth="1"/>
    <col min="2621" max="2621" width="10.7109375" style="1035" customWidth="1"/>
    <col min="2622" max="2622" width="8.7109375" style="1035" customWidth="1"/>
    <col min="2623" max="2623" width="13" style="1035" customWidth="1"/>
    <col min="2624" max="2624" width="8.85546875" style="1035" customWidth="1"/>
    <col min="2625" max="2625" width="9.140625" style="1035"/>
    <col min="2626" max="2626" width="8.85546875" style="1035" customWidth="1"/>
    <col min="2627" max="2627" width="54.7109375" style="1035" customWidth="1"/>
    <col min="2628" max="2628" width="10.85546875" style="1035" customWidth="1"/>
    <col min="2629" max="2629" width="8.7109375" style="1035" customWidth="1"/>
    <col min="2630" max="2630" width="13" style="1035" customWidth="1"/>
    <col min="2631" max="2631" width="8.85546875" style="1035" customWidth="1"/>
    <col min="2632" max="2632" width="9.85546875" style="1035" customWidth="1"/>
    <col min="2633" max="2633" width="8.85546875" style="1035" customWidth="1"/>
    <col min="2634" max="2816" width="9.140625" style="1035"/>
    <col min="2817" max="2817" width="4.85546875" style="1035" customWidth="1"/>
    <col min="2818" max="2818" width="63" style="1035" customWidth="1"/>
    <col min="2819" max="2819" width="12" style="1035" customWidth="1"/>
    <col min="2820" max="2820" width="13.140625" style="1035" customWidth="1"/>
    <col min="2821" max="2821" width="13.5703125" style="1035" customWidth="1"/>
    <col min="2822" max="2822" width="10.85546875" style="1035" customWidth="1"/>
    <col min="2823" max="2823" width="15" style="1035" customWidth="1"/>
    <col min="2824" max="2824" width="15.7109375" style="1035" customWidth="1"/>
    <col min="2825" max="2825" width="20.42578125" style="1035" customWidth="1"/>
    <col min="2826" max="2826" width="2.7109375" style="1035" customWidth="1"/>
    <col min="2827" max="2827" width="3.140625" style="1035" customWidth="1"/>
    <col min="2828" max="2828" width="32.42578125" style="1035" customWidth="1"/>
    <col min="2829" max="2829" width="9" style="1035" customWidth="1"/>
    <col min="2830" max="2830" width="11.140625" style="1035" customWidth="1"/>
    <col min="2831" max="2831" width="30.28515625" style="1035" customWidth="1"/>
    <col min="2832" max="2832" width="10.140625" style="1035" customWidth="1"/>
    <col min="2833" max="2833" width="11.140625" style="1035" customWidth="1"/>
    <col min="2834" max="2834" width="30" style="1035" customWidth="1"/>
    <col min="2835" max="2835" width="8.85546875" style="1035" customWidth="1"/>
    <col min="2836" max="2836" width="11.140625" style="1035" customWidth="1"/>
    <col min="2837" max="2837" width="1.7109375" style="1035" customWidth="1"/>
    <col min="2838" max="2838" width="8.85546875" style="1035" customWidth="1"/>
    <col min="2839" max="2839" width="9.85546875" style="1035" customWidth="1"/>
    <col min="2840" max="2840" width="8.85546875" style="1035" customWidth="1"/>
    <col min="2841" max="2841" width="54.7109375" style="1035" customWidth="1"/>
    <col min="2842" max="2842" width="10.85546875" style="1035" customWidth="1"/>
    <col min="2843" max="2843" width="8.7109375" style="1035" customWidth="1"/>
    <col min="2844" max="2844" width="12.28515625" style="1035" customWidth="1"/>
    <col min="2845" max="2845" width="8.85546875" style="1035" customWidth="1"/>
    <col min="2846" max="2846" width="9.85546875" style="1035" customWidth="1"/>
    <col min="2847" max="2847" width="8.85546875" style="1035" customWidth="1"/>
    <col min="2848" max="2848" width="54.7109375" style="1035" customWidth="1"/>
    <col min="2849" max="2849" width="10.85546875" style="1035" customWidth="1"/>
    <col min="2850" max="2850" width="8.7109375" style="1035" customWidth="1"/>
    <col min="2851" max="2851" width="13.28515625" style="1035" customWidth="1"/>
    <col min="2852" max="2852" width="8.85546875" style="1035" customWidth="1"/>
    <col min="2853" max="2853" width="9.85546875" style="1035" customWidth="1"/>
    <col min="2854" max="2854" width="8.85546875" style="1035" customWidth="1"/>
    <col min="2855" max="2855" width="54.7109375" style="1035" customWidth="1"/>
    <col min="2856" max="2856" width="12.140625" style="1035" customWidth="1"/>
    <col min="2857" max="2857" width="8.7109375" style="1035" customWidth="1"/>
    <col min="2858" max="2858" width="11.28515625" style="1035" customWidth="1"/>
    <col min="2859" max="2859" width="8.85546875" style="1035" customWidth="1"/>
    <col min="2860" max="2860" width="9.140625" style="1035"/>
    <col min="2861" max="2861" width="8.85546875" style="1035" customWidth="1"/>
    <col min="2862" max="2862" width="54.7109375" style="1035" customWidth="1"/>
    <col min="2863" max="2863" width="13.7109375" style="1035" customWidth="1"/>
    <col min="2864" max="2864" width="8.7109375" style="1035" customWidth="1"/>
    <col min="2865" max="2865" width="14.7109375" style="1035" customWidth="1"/>
    <col min="2866" max="2866" width="8.85546875" style="1035" customWidth="1"/>
    <col min="2867" max="2867" width="9.85546875" style="1035" customWidth="1"/>
    <col min="2868" max="2868" width="8.85546875" style="1035" customWidth="1"/>
    <col min="2869" max="2869" width="54.7109375" style="1035" customWidth="1"/>
    <col min="2870" max="2870" width="12.42578125" style="1035" customWidth="1"/>
    <col min="2871" max="2871" width="8.7109375" style="1035" customWidth="1"/>
    <col min="2872" max="2872" width="13.42578125" style="1035" customWidth="1"/>
    <col min="2873" max="2873" width="8.85546875" style="1035" customWidth="1"/>
    <col min="2874" max="2874" width="9.140625" style="1035"/>
    <col min="2875" max="2875" width="8.85546875" style="1035" customWidth="1"/>
    <col min="2876" max="2876" width="54.7109375" style="1035" customWidth="1"/>
    <col min="2877" max="2877" width="10.7109375" style="1035" customWidth="1"/>
    <col min="2878" max="2878" width="8.7109375" style="1035" customWidth="1"/>
    <col min="2879" max="2879" width="13" style="1035" customWidth="1"/>
    <col min="2880" max="2880" width="8.85546875" style="1035" customWidth="1"/>
    <col min="2881" max="2881" width="9.140625" style="1035"/>
    <col min="2882" max="2882" width="8.85546875" style="1035" customWidth="1"/>
    <col min="2883" max="2883" width="54.7109375" style="1035" customWidth="1"/>
    <col min="2884" max="2884" width="10.85546875" style="1035" customWidth="1"/>
    <col min="2885" max="2885" width="8.7109375" style="1035" customWidth="1"/>
    <col min="2886" max="2886" width="13" style="1035" customWidth="1"/>
    <col min="2887" max="2887" width="8.85546875" style="1035" customWidth="1"/>
    <col min="2888" max="2888" width="9.85546875" style="1035" customWidth="1"/>
    <col min="2889" max="2889" width="8.85546875" style="1035" customWidth="1"/>
    <col min="2890" max="3072" width="9.140625" style="1035"/>
    <col min="3073" max="3073" width="4.85546875" style="1035" customWidth="1"/>
    <col min="3074" max="3074" width="63" style="1035" customWidth="1"/>
    <col min="3075" max="3075" width="12" style="1035" customWidth="1"/>
    <col min="3076" max="3076" width="13.140625" style="1035" customWidth="1"/>
    <col min="3077" max="3077" width="13.5703125" style="1035" customWidth="1"/>
    <col min="3078" max="3078" width="10.85546875" style="1035" customWidth="1"/>
    <col min="3079" max="3079" width="15" style="1035" customWidth="1"/>
    <col min="3080" max="3080" width="15.7109375" style="1035" customWidth="1"/>
    <col min="3081" max="3081" width="20.42578125" style="1035" customWidth="1"/>
    <col min="3082" max="3082" width="2.7109375" style="1035" customWidth="1"/>
    <col min="3083" max="3083" width="3.140625" style="1035" customWidth="1"/>
    <col min="3084" max="3084" width="32.42578125" style="1035" customWidth="1"/>
    <col min="3085" max="3085" width="9" style="1035" customWidth="1"/>
    <col min="3086" max="3086" width="11.140625" style="1035" customWidth="1"/>
    <col min="3087" max="3087" width="30.28515625" style="1035" customWidth="1"/>
    <col min="3088" max="3088" width="10.140625" style="1035" customWidth="1"/>
    <col min="3089" max="3089" width="11.140625" style="1035" customWidth="1"/>
    <col min="3090" max="3090" width="30" style="1035" customWidth="1"/>
    <col min="3091" max="3091" width="8.85546875" style="1035" customWidth="1"/>
    <col min="3092" max="3092" width="11.140625" style="1035" customWidth="1"/>
    <col min="3093" max="3093" width="1.7109375" style="1035" customWidth="1"/>
    <col min="3094" max="3094" width="8.85546875" style="1035" customWidth="1"/>
    <col min="3095" max="3095" width="9.85546875" style="1035" customWidth="1"/>
    <col min="3096" max="3096" width="8.85546875" style="1035" customWidth="1"/>
    <col min="3097" max="3097" width="54.7109375" style="1035" customWidth="1"/>
    <col min="3098" max="3098" width="10.85546875" style="1035" customWidth="1"/>
    <col min="3099" max="3099" width="8.7109375" style="1035" customWidth="1"/>
    <col min="3100" max="3100" width="12.28515625" style="1035" customWidth="1"/>
    <col min="3101" max="3101" width="8.85546875" style="1035" customWidth="1"/>
    <col min="3102" max="3102" width="9.85546875" style="1035" customWidth="1"/>
    <col min="3103" max="3103" width="8.85546875" style="1035" customWidth="1"/>
    <col min="3104" max="3104" width="54.7109375" style="1035" customWidth="1"/>
    <col min="3105" max="3105" width="10.85546875" style="1035" customWidth="1"/>
    <col min="3106" max="3106" width="8.7109375" style="1035" customWidth="1"/>
    <col min="3107" max="3107" width="13.28515625" style="1035" customWidth="1"/>
    <col min="3108" max="3108" width="8.85546875" style="1035" customWidth="1"/>
    <col min="3109" max="3109" width="9.85546875" style="1035" customWidth="1"/>
    <col min="3110" max="3110" width="8.85546875" style="1035" customWidth="1"/>
    <col min="3111" max="3111" width="54.7109375" style="1035" customWidth="1"/>
    <col min="3112" max="3112" width="12.140625" style="1035" customWidth="1"/>
    <col min="3113" max="3113" width="8.7109375" style="1035" customWidth="1"/>
    <col min="3114" max="3114" width="11.28515625" style="1035" customWidth="1"/>
    <col min="3115" max="3115" width="8.85546875" style="1035" customWidth="1"/>
    <col min="3116" max="3116" width="9.140625" style="1035"/>
    <col min="3117" max="3117" width="8.85546875" style="1035" customWidth="1"/>
    <col min="3118" max="3118" width="54.7109375" style="1035" customWidth="1"/>
    <col min="3119" max="3119" width="13.7109375" style="1035" customWidth="1"/>
    <col min="3120" max="3120" width="8.7109375" style="1035" customWidth="1"/>
    <col min="3121" max="3121" width="14.7109375" style="1035" customWidth="1"/>
    <col min="3122" max="3122" width="8.85546875" style="1035" customWidth="1"/>
    <col min="3123" max="3123" width="9.85546875" style="1035" customWidth="1"/>
    <col min="3124" max="3124" width="8.85546875" style="1035" customWidth="1"/>
    <col min="3125" max="3125" width="54.7109375" style="1035" customWidth="1"/>
    <col min="3126" max="3126" width="12.42578125" style="1035" customWidth="1"/>
    <col min="3127" max="3127" width="8.7109375" style="1035" customWidth="1"/>
    <col min="3128" max="3128" width="13.42578125" style="1035" customWidth="1"/>
    <col min="3129" max="3129" width="8.85546875" style="1035" customWidth="1"/>
    <col min="3130" max="3130" width="9.140625" style="1035"/>
    <col min="3131" max="3131" width="8.85546875" style="1035" customWidth="1"/>
    <col min="3132" max="3132" width="54.7109375" style="1035" customWidth="1"/>
    <col min="3133" max="3133" width="10.7109375" style="1035" customWidth="1"/>
    <col min="3134" max="3134" width="8.7109375" style="1035" customWidth="1"/>
    <col min="3135" max="3135" width="13" style="1035" customWidth="1"/>
    <col min="3136" max="3136" width="8.85546875" style="1035" customWidth="1"/>
    <col min="3137" max="3137" width="9.140625" style="1035"/>
    <col min="3138" max="3138" width="8.85546875" style="1035" customWidth="1"/>
    <col min="3139" max="3139" width="54.7109375" style="1035" customWidth="1"/>
    <col min="3140" max="3140" width="10.85546875" style="1035" customWidth="1"/>
    <col min="3141" max="3141" width="8.7109375" style="1035" customWidth="1"/>
    <col min="3142" max="3142" width="13" style="1035" customWidth="1"/>
    <col min="3143" max="3143" width="8.85546875" style="1035" customWidth="1"/>
    <col min="3144" max="3144" width="9.85546875" style="1035" customWidth="1"/>
    <col min="3145" max="3145" width="8.85546875" style="1035" customWidth="1"/>
    <col min="3146" max="3328" width="9.140625" style="1035"/>
    <col min="3329" max="3329" width="4.85546875" style="1035" customWidth="1"/>
    <col min="3330" max="3330" width="63" style="1035" customWidth="1"/>
    <col min="3331" max="3331" width="12" style="1035" customWidth="1"/>
    <col min="3332" max="3332" width="13.140625" style="1035" customWidth="1"/>
    <col min="3333" max="3333" width="13.5703125" style="1035" customWidth="1"/>
    <col min="3334" max="3334" width="10.85546875" style="1035" customWidth="1"/>
    <col min="3335" max="3335" width="15" style="1035" customWidth="1"/>
    <col min="3336" max="3336" width="15.7109375" style="1035" customWidth="1"/>
    <col min="3337" max="3337" width="20.42578125" style="1035" customWidth="1"/>
    <col min="3338" max="3338" width="2.7109375" style="1035" customWidth="1"/>
    <col min="3339" max="3339" width="3.140625" style="1035" customWidth="1"/>
    <col min="3340" max="3340" width="32.42578125" style="1035" customWidth="1"/>
    <col min="3341" max="3341" width="9" style="1035" customWidth="1"/>
    <col min="3342" max="3342" width="11.140625" style="1035" customWidth="1"/>
    <col min="3343" max="3343" width="30.28515625" style="1035" customWidth="1"/>
    <col min="3344" max="3344" width="10.140625" style="1035" customWidth="1"/>
    <col min="3345" max="3345" width="11.140625" style="1035" customWidth="1"/>
    <col min="3346" max="3346" width="30" style="1035" customWidth="1"/>
    <col min="3347" max="3347" width="8.85546875" style="1035" customWidth="1"/>
    <col min="3348" max="3348" width="11.140625" style="1035" customWidth="1"/>
    <col min="3349" max="3349" width="1.7109375" style="1035" customWidth="1"/>
    <col min="3350" max="3350" width="8.85546875" style="1035" customWidth="1"/>
    <col min="3351" max="3351" width="9.85546875" style="1035" customWidth="1"/>
    <col min="3352" max="3352" width="8.85546875" style="1035" customWidth="1"/>
    <col min="3353" max="3353" width="54.7109375" style="1035" customWidth="1"/>
    <col min="3354" max="3354" width="10.85546875" style="1035" customWidth="1"/>
    <col min="3355" max="3355" width="8.7109375" style="1035" customWidth="1"/>
    <col min="3356" max="3356" width="12.28515625" style="1035" customWidth="1"/>
    <col min="3357" max="3357" width="8.85546875" style="1035" customWidth="1"/>
    <col min="3358" max="3358" width="9.85546875" style="1035" customWidth="1"/>
    <col min="3359" max="3359" width="8.85546875" style="1035" customWidth="1"/>
    <col min="3360" max="3360" width="54.7109375" style="1035" customWidth="1"/>
    <col min="3361" max="3361" width="10.85546875" style="1035" customWidth="1"/>
    <col min="3362" max="3362" width="8.7109375" style="1035" customWidth="1"/>
    <col min="3363" max="3363" width="13.28515625" style="1035" customWidth="1"/>
    <col min="3364" max="3364" width="8.85546875" style="1035" customWidth="1"/>
    <col min="3365" max="3365" width="9.85546875" style="1035" customWidth="1"/>
    <col min="3366" max="3366" width="8.85546875" style="1035" customWidth="1"/>
    <col min="3367" max="3367" width="54.7109375" style="1035" customWidth="1"/>
    <col min="3368" max="3368" width="12.140625" style="1035" customWidth="1"/>
    <col min="3369" max="3369" width="8.7109375" style="1035" customWidth="1"/>
    <col min="3370" max="3370" width="11.28515625" style="1035" customWidth="1"/>
    <col min="3371" max="3371" width="8.85546875" style="1035" customWidth="1"/>
    <col min="3372" max="3372" width="9.140625" style="1035"/>
    <col min="3373" max="3373" width="8.85546875" style="1035" customWidth="1"/>
    <col min="3374" max="3374" width="54.7109375" style="1035" customWidth="1"/>
    <col min="3375" max="3375" width="13.7109375" style="1035" customWidth="1"/>
    <col min="3376" max="3376" width="8.7109375" style="1035" customWidth="1"/>
    <col min="3377" max="3377" width="14.7109375" style="1035" customWidth="1"/>
    <col min="3378" max="3378" width="8.85546875" style="1035" customWidth="1"/>
    <col min="3379" max="3379" width="9.85546875" style="1035" customWidth="1"/>
    <col min="3380" max="3380" width="8.85546875" style="1035" customWidth="1"/>
    <col min="3381" max="3381" width="54.7109375" style="1035" customWidth="1"/>
    <col min="3382" max="3382" width="12.42578125" style="1035" customWidth="1"/>
    <col min="3383" max="3383" width="8.7109375" style="1035" customWidth="1"/>
    <col min="3384" max="3384" width="13.42578125" style="1035" customWidth="1"/>
    <col min="3385" max="3385" width="8.85546875" style="1035" customWidth="1"/>
    <col min="3386" max="3386" width="9.140625" style="1035"/>
    <col min="3387" max="3387" width="8.85546875" style="1035" customWidth="1"/>
    <col min="3388" max="3388" width="54.7109375" style="1035" customWidth="1"/>
    <col min="3389" max="3389" width="10.7109375" style="1035" customWidth="1"/>
    <col min="3390" max="3390" width="8.7109375" style="1035" customWidth="1"/>
    <col min="3391" max="3391" width="13" style="1035" customWidth="1"/>
    <col min="3392" max="3392" width="8.85546875" style="1035" customWidth="1"/>
    <col min="3393" max="3393" width="9.140625" style="1035"/>
    <col min="3394" max="3394" width="8.85546875" style="1035" customWidth="1"/>
    <col min="3395" max="3395" width="54.7109375" style="1035" customWidth="1"/>
    <col min="3396" max="3396" width="10.85546875" style="1035" customWidth="1"/>
    <col min="3397" max="3397" width="8.7109375" style="1035" customWidth="1"/>
    <col min="3398" max="3398" width="13" style="1035" customWidth="1"/>
    <col min="3399" max="3399" width="8.85546875" style="1035" customWidth="1"/>
    <col min="3400" max="3400" width="9.85546875" style="1035" customWidth="1"/>
    <col min="3401" max="3401" width="8.85546875" style="1035" customWidth="1"/>
    <col min="3402" max="3584" width="9.140625" style="1035"/>
    <col min="3585" max="3585" width="4.85546875" style="1035" customWidth="1"/>
    <col min="3586" max="3586" width="63" style="1035" customWidth="1"/>
    <col min="3587" max="3587" width="12" style="1035" customWidth="1"/>
    <col min="3588" max="3588" width="13.140625" style="1035" customWidth="1"/>
    <col min="3589" max="3589" width="13.5703125" style="1035" customWidth="1"/>
    <col min="3590" max="3590" width="10.85546875" style="1035" customWidth="1"/>
    <col min="3591" max="3591" width="15" style="1035" customWidth="1"/>
    <col min="3592" max="3592" width="15.7109375" style="1035" customWidth="1"/>
    <col min="3593" max="3593" width="20.42578125" style="1035" customWidth="1"/>
    <col min="3594" max="3594" width="2.7109375" style="1035" customWidth="1"/>
    <col min="3595" max="3595" width="3.140625" style="1035" customWidth="1"/>
    <col min="3596" max="3596" width="32.42578125" style="1035" customWidth="1"/>
    <col min="3597" max="3597" width="9" style="1035" customWidth="1"/>
    <col min="3598" max="3598" width="11.140625" style="1035" customWidth="1"/>
    <col min="3599" max="3599" width="30.28515625" style="1035" customWidth="1"/>
    <col min="3600" max="3600" width="10.140625" style="1035" customWidth="1"/>
    <col min="3601" max="3601" width="11.140625" style="1035" customWidth="1"/>
    <col min="3602" max="3602" width="30" style="1035" customWidth="1"/>
    <col min="3603" max="3603" width="8.85546875" style="1035" customWidth="1"/>
    <col min="3604" max="3604" width="11.140625" style="1035" customWidth="1"/>
    <col min="3605" max="3605" width="1.7109375" style="1035" customWidth="1"/>
    <col min="3606" max="3606" width="8.85546875" style="1035" customWidth="1"/>
    <col min="3607" max="3607" width="9.85546875" style="1035" customWidth="1"/>
    <col min="3608" max="3608" width="8.85546875" style="1035" customWidth="1"/>
    <col min="3609" max="3609" width="54.7109375" style="1035" customWidth="1"/>
    <col min="3610" max="3610" width="10.85546875" style="1035" customWidth="1"/>
    <col min="3611" max="3611" width="8.7109375" style="1035" customWidth="1"/>
    <col min="3612" max="3612" width="12.28515625" style="1035" customWidth="1"/>
    <col min="3613" max="3613" width="8.85546875" style="1035" customWidth="1"/>
    <col min="3614" max="3614" width="9.85546875" style="1035" customWidth="1"/>
    <col min="3615" max="3615" width="8.85546875" style="1035" customWidth="1"/>
    <col min="3616" max="3616" width="54.7109375" style="1035" customWidth="1"/>
    <col min="3617" max="3617" width="10.85546875" style="1035" customWidth="1"/>
    <col min="3618" max="3618" width="8.7109375" style="1035" customWidth="1"/>
    <col min="3619" max="3619" width="13.28515625" style="1035" customWidth="1"/>
    <col min="3620" max="3620" width="8.85546875" style="1035" customWidth="1"/>
    <col min="3621" max="3621" width="9.85546875" style="1035" customWidth="1"/>
    <col min="3622" max="3622" width="8.85546875" style="1035" customWidth="1"/>
    <col min="3623" max="3623" width="54.7109375" style="1035" customWidth="1"/>
    <col min="3624" max="3624" width="12.140625" style="1035" customWidth="1"/>
    <col min="3625" max="3625" width="8.7109375" style="1035" customWidth="1"/>
    <col min="3626" max="3626" width="11.28515625" style="1035" customWidth="1"/>
    <col min="3627" max="3627" width="8.85546875" style="1035" customWidth="1"/>
    <col min="3628" max="3628" width="9.140625" style="1035"/>
    <col min="3629" max="3629" width="8.85546875" style="1035" customWidth="1"/>
    <col min="3630" max="3630" width="54.7109375" style="1035" customWidth="1"/>
    <col min="3631" max="3631" width="13.7109375" style="1035" customWidth="1"/>
    <col min="3632" max="3632" width="8.7109375" style="1035" customWidth="1"/>
    <col min="3633" max="3633" width="14.7109375" style="1035" customWidth="1"/>
    <col min="3634" max="3634" width="8.85546875" style="1035" customWidth="1"/>
    <col min="3635" max="3635" width="9.85546875" style="1035" customWidth="1"/>
    <col min="3636" max="3636" width="8.85546875" style="1035" customWidth="1"/>
    <col min="3637" max="3637" width="54.7109375" style="1035" customWidth="1"/>
    <col min="3638" max="3638" width="12.42578125" style="1035" customWidth="1"/>
    <col min="3639" max="3639" width="8.7109375" style="1035" customWidth="1"/>
    <col min="3640" max="3640" width="13.42578125" style="1035" customWidth="1"/>
    <col min="3641" max="3641" width="8.85546875" style="1035" customWidth="1"/>
    <col min="3642" max="3642" width="9.140625" style="1035"/>
    <col min="3643" max="3643" width="8.85546875" style="1035" customWidth="1"/>
    <col min="3644" max="3644" width="54.7109375" style="1035" customWidth="1"/>
    <col min="3645" max="3645" width="10.7109375" style="1035" customWidth="1"/>
    <col min="3646" max="3646" width="8.7109375" style="1035" customWidth="1"/>
    <col min="3647" max="3647" width="13" style="1035" customWidth="1"/>
    <col min="3648" max="3648" width="8.85546875" style="1035" customWidth="1"/>
    <col min="3649" max="3649" width="9.140625" style="1035"/>
    <col min="3650" max="3650" width="8.85546875" style="1035" customWidth="1"/>
    <col min="3651" max="3651" width="54.7109375" style="1035" customWidth="1"/>
    <col min="3652" max="3652" width="10.85546875" style="1035" customWidth="1"/>
    <col min="3653" max="3653" width="8.7109375" style="1035" customWidth="1"/>
    <col min="3654" max="3654" width="13" style="1035" customWidth="1"/>
    <col min="3655" max="3655" width="8.85546875" style="1035" customWidth="1"/>
    <col min="3656" max="3656" width="9.85546875" style="1035" customWidth="1"/>
    <col min="3657" max="3657" width="8.85546875" style="1035" customWidth="1"/>
    <col min="3658" max="3840" width="9.140625" style="1035"/>
    <col min="3841" max="3841" width="4.85546875" style="1035" customWidth="1"/>
    <col min="3842" max="3842" width="63" style="1035" customWidth="1"/>
    <col min="3843" max="3843" width="12" style="1035" customWidth="1"/>
    <col min="3844" max="3844" width="13.140625" style="1035" customWidth="1"/>
    <col min="3845" max="3845" width="13.5703125" style="1035" customWidth="1"/>
    <col min="3846" max="3846" width="10.85546875" style="1035" customWidth="1"/>
    <col min="3847" max="3847" width="15" style="1035" customWidth="1"/>
    <col min="3848" max="3848" width="15.7109375" style="1035" customWidth="1"/>
    <col min="3849" max="3849" width="20.42578125" style="1035" customWidth="1"/>
    <col min="3850" max="3850" width="2.7109375" style="1035" customWidth="1"/>
    <col min="3851" max="3851" width="3.140625" style="1035" customWidth="1"/>
    <col min="3852" max="3852" width="32.42578125" style="1035" customWidth="1"/>
    <col min="3853" max="3853" width="9" style="1035" customWidth="1"/>
    <col min="3854" max="3854" width="11.140625" style="1035" customWidth="1"/>
    <col min="3855" max="3855" width="30.28515625" style="1035" customWidth="1"/>
    <col min="3856" max="3856" width="10.140625" style="1035" customWidth="1"/>
    <col min="3857" max="3857" width="11.140625" style="1035" customWidth="1"/>
    <col min="3858" max="3858" width="30" style="1035" customWidth="1"/>
    <col min="3859" max="3859" width="8.85546875" style="1035" customWidth="1"/>
    <col min="3860" max="3860" width="11.140625" style="1035" customWidth="1"/>
    <col min="3861" max="3861" width="1.7109375" style="1035" customWidth="1"/>
    <col min="3862" max="3862" width="8.85546875" style="1035" customWidth="1"/>
    <col min="3863" max="3863" width="9.85546875" style="1035" customWidth="1"/>
    <col min="3864" max="3864" width="8.85546875" style="1035" customWidth="1"/>
    <col min="3865" max="3865" width="54.7109375" style="1035" customWidth="1"/>
    <col min="3866" max="3866" width="10.85546875" style="1035" customWidth="1"/>
    <col min="3867" max="3867" width="8.7109375" style="1035" customWidth="1"/>
    <col min="3868" max="3868" width="12.28515625" style="1035" customWidth="1"/>
    <col min="3869" max="3869" width="8.85546875" style="1035" customWidth="1"/>
    <col min="3870" max="3870" width="9.85546875" style="1035" customWidth="1"/>
    <col min="3871" max="3871" width="8.85546875" style="1035" customWidth="1"/>
    <col min="3872" max="3872" width="54.7109375" style="1035" customWidth="1"/>
    <col min="3873" max="3873" width="10.85546875" style="1035" customWidth="1"/>
    <col min="3874" max="3874" width="8.7109375" style="1035" customWidth="1"/>
    <col min="3875" max="3875" width="13.28515625" style="1035" customWidth="1"/>
    <col min="3876" max="3876" width="8.85546875" style="1035" customWidth="1"/>
    <col min="3877" max="3877" width="9.85546875" style="1035" customWidth="1"/>
    <col min="3878" max="3878" width="8.85546875" style="1035" customWidth="1"/>
    <col min="3879" max="3879" width="54.7109375" style="1035" customWidth="1"/>
    <col min="3880" max="3880" width="12.140625" style="1035" customWidth="1"/>
    <col min="3881" max="3881" width="8.7109375" style="1035" customWidth="1"/>
    <col min="3882" max="3882" width="11.28515625" style="1035" customWidth="1"/>
    <col min="3883" max="3883" width="8.85546875" style="1035" customWidth="1"/>
    <col min="3884" max="3884" width="9.140625" style="1035"/>
    <col min="3885" max="3885" width="8.85546875" style="1035" customWidth="1"/>
    <col min="3886" max="3886" width="54.7109375" style="1035" customWidth="1"/>
    <col min="3887" max="3887" width="13.7109375" style="1035" customWidth="1"/>
    <col min="3888" max="3888" width="8.7109375" style="1035" customWidth="1"/>
    <col min="3889" max="3889" width="14.7109375" style="1035" customWidth="1"/>
    <col min="3890" max="3890" width="8.85546875" style="1035" customWidth="1"/>
    <col min="3891" max="3891" width="9.85546875" style="1035" customWidth="1"/>
    <col min="3892" max="3892" width="8.85546875" style="1035" customWidth="1"/>
    <col min="3893" max="3893" width="54.7109375" style="1035" customWidth="1"/>
    <col min="3894" max="3894" width="12.42578125" style="1035" customWidth="1"/>
    <col min="3895" max="3895" width="8.7109375" style="1035" customWidth="1"/>
    <col min="3896" max="3896" width="13.42578125" style="1035" customWidth="1"/>
    <col min="3897" max="3897" width="8.85546875" style="1035" customWidth="1"/>
    <col min="3898" max="3898" width="9.140625" style="1035"/>
    <col min="3899" max="3899" width="8.85546875" style="1035" customWidth="1"/>
    <col min="3900" max="3900" width="54.7109375" style="1035" customWidth="1"/>
    <col min="3901" max="3901" width="10.7109375" style="1035" customWidth="1"/>
    <col min="3902" max="3902" width="8.7109375" style="1035" customWidth="1"/>
    <col min="3903" max="3903" width="13" style="1035" customWidth="1"/>
    <col min="3904" max="3904" width="8.85546875" style="1035" customWidth="1"/>
    <col min="3905" max="3905" width="9.140625" style="1035"/>
    <col min="3906" max="3906" width="8.85546875" style="1035" customWidth="1"/>
    <col min="3907" max="3907" width="54.7109375" style="1035" customWidth="1"/>
    <col min="3908" max="3908" width="10.85546875" style="1035" customWidth="1"/>
    <col min="3909" max="3909" width="8.7109375" style="1035" customWidth="1"/>
    <col min="3910" max="3910" width="13" style="1035" customWidth="1"/>
    <col min="3911" max="3911" width="8.85546875" style="1035" customWidth="1"/>
    <col min="3912" max="3912" width="9.85546875" style="1035" customWidth="1"/>
    <col min="3913" max="3913" width="8.85546875" style="1035" customWidth="1"/>
    <col min="3914" max="4096" width="9.140625" style="1035"/>
    <col min="4097" max="4097" width="4.85546875" style="1035" customWidth="1"/>
    <col min="4098" max="4098" width="63" style="1035" customWidth="1"/>
    <col min="4099" max="4099" width="12" style="1035" customWidth="1"/>
    <col min="4100" max="4100" width="13.140625" style="1035" customWidth="1"/>
    <col min="4101" max="4101" width="13.5703125" style="1035" customWidth="1"/>
    <col min="4102" max="4102" width="10.85546875" style="1035" customWidth="1"/>
    <col min="4103" max="4103" width="15" style="1035" customWidth="1"/>
    <col min="4104" max="4104" width="15.7109375" style="1035" customWidth="1"/>
    <col min="4105" max="4105" width="20.42578125" style="1035" customWidth="1"/>
    <col min="4106" max="4106" width="2.7109375" style="1035" customWidth="1"/>
    <col min="4107" max="4107" width="3.140625" style="1035" customWidth="1"/>
    <col min="4108" max="4108" width="32.42578125" style="1035" customWidth="1"/>
    <col min="4109" max="4109" width="9" style="1035" customWidth="1"/>
    <col min="4110" max="4110" width="11.140625" style="1035" customWidth="1"/>
    <col min="4111" max="4111" width="30.28515625" style="1035" customWidth="1"/>
    <col min="4112" max="4112" width="10.140625" style="1035" customWidth="1"/>
    <col min="4113" max="4113" width="11.140625" style="1035" customWidth="1"/>
    <col min="4114" max="4114" width="30" style="1035" customWidth="1"/>
    <col min="4115" max="4115" width="8.85546875" style="1035" customWidth="1"/>
    <col min="4116" max="4116" width="11.140625" style="1035" customWidth="1"/>
    <col min="4117" max="4117" width="1.7109375" style="1035" customWidth="1"/>
    <col min="4118" max="4118" width="8.85546875" style="1035" customWidth="1"/>
    <col min="4119" max="4119" width="9.85546875" style="1035" customWidth="1"/>
    <col min="4120" max="4120" width="8.85546875" style="1035" customWidth="1"/>
    <col min="4121" max="4121" width="54.7109375" style="1035" customWidth="1"/>
    <col min="4122" max="4122" width="10.85546875" style="1035" customWidth="1"/>
    <col min="4123" max="4123" width="8.7109375" style="1035" customWidth="1"/>
    <col min="4124" max="4124" width="12.28515625" style="1035" customWidth="1"/>
    <col min="4125" max="4125" width="8.85546875" style="1035" customWidth="1"/>
    <col min="4126" max="4126" width="9.85546875" style="1035" customWidth="1"/>
    <col min="4127" max="4127" width="8.85546875" style="1035" customWidth="1"/>
    <col min="4128" max="4128" width="54.7109375" style="1035" customWidth="1"/>
    <col min="4129" max="4129" width="10.85546875" style="1035" customWidth="1"/>
    <col min="4130" max="4130" width="8.7109375" style="1035" customWidth="1"/>
    <col min="4131" max="4131" width="13.28515625" style="1035" customWidth="1"/>
    <col min="4132" max="4132" width="8.85546875" style="1035" customWidth="1"/>
    <col min="4133" max="4133" width="9.85546875" style="1035" customWidth="1"/>
    <col min="4134" max="4134" width="8.85546875" style="1035" customWidth="1"/>
    <col min="4135" max="4135" width="54.7109375" style="1035" customWidth="1"/>
    <col min="4136" max="4136" width="12.140625" style="1035" customWidth="1"/>
    <col min="4137" max="4137" width="8.7109375" style="1035" customWidth="1"/>
    <col min="4138" max="4138" width="11.28515625" style="1035" customWidth="1"/>
    <col min="4139" max="4139" width="8.85546875" style="1035" customWidth="1"/>
    <col min="4140" max="4140" width="9.140625" style="1035"/>
    <col min="4141" max="4141" width="8.85546875" style="1035" customWidth="1"/>
    <col min="4142" max="4142" width="54.7109375" style="1035" customWidth="1"/>
    <col min="4143" max="4143" width="13.7109375" style="1035" customWidth="1"/>
    <col min="4144" max="4144" width="8.7109375" style="1035" customWidth="1"/>
    <col min="4145" max="4145" width="14.7109375" style="1035" customWidth="1"/>
    <col min="4146" max="4146" width="8.85546875" style="1035" customWidth="1"/>
    <col min="4147" max="4147" width="9.85546875" style="1035" customWidth="1"/>
    <col min="4148" max="4148" width="8.85546875" style="1035" customWidth="1"/>
    <col min="4149" max="4149" width="54.7109375" style="1035" customWidth="1"/>
    <col min="4150" max="4150" width="12.42578125" style="1035" customWidth="1"/>
    <col min="4151" max="4151" width="8.7109375" style="1035" customWidth="1"/>
    <col min="4152" max="4152" width="13.42578125" style="1035" customWidth="1"/>
    <col min="4153" max="4153" width="8.85546875" style="1035" customWidth="1"/>
    <col min="4154" max="4154" width="9.140625" style="1035"/>
    <col min="4155" max="4155" width="8.85546875" style="1035" customWidth="1"/>
    <col min="4156" max="4156" width="54.7109375" style="1035" customWidth="1"/>
    <col min="4157" max="4157" width="10.7109375" style="1035" customWidth="1"/>
    <col min="4158" max="4158" width="8.7109375" style="1035" customWidth="1"/>
    <col min="4159" max="4159" width="13" style="1035" customWidth="1"/>
    <col min="4160" max="4160" width="8.85546875" style="1035" customWidth="1"/>
    <col min="4161" max="4161" width="9.140625" style="1035"/>
    <col min="4162" max="4162" width="8.85546875" style="1035" customWidth="1"/>
    <col min="4163" max="4163" width="54.7109375" style="1035" customWidth="1"/>
    <col min="4164" max="4164" width="10.85546875" style="1035" customWidth="1"/>
    <col min="4165" max="4165" width="8.7109375" style="1035" customWidth="1"/>
    <col min="4166" max="4166" width="13" style="1035" customWidth="1"/>
    <col min="4167" max="4167" width="8.85546875" style="1035" customWidth="1"/>
    <col min="4168" max="4168" width="9.85546875" style="1035" customWidth="1"/>
    <col min="4169" max="4169" width="8.85546875" style="1035" customWidth="1"/>
    <col min="4170" max="4352" width="9.140625" style="1035"/>
    <col min="4353" max="4353" width="4.85546875" style="1035" customWidth="1"/>
    <col min="4354" max="4354" width="63" style="1035" customWidth="1"/>
    <col min="4355" max="4355" width="12" style="1035" customWidth="1"/>
    <col min="4356" max="4356" width="13.140625" style="1035" customWidth="1"/>
    <col min="4357" max="4357" width="13.5703125" style="1035" customWidth="1"/>
    <col min="4358" max="4358" width="10.85546875" style="1035" customWidth="1"/>
    <col min="4359" max="4359" width="15" style="1035" customWidth="1"/>
    <col min="4360" max="4360" width="15.7109375" style="1035" customWidth="1"/>
    <col min="4361" max="4361" width="20.42578125" style="1035" customWidth="1"/>
    <col min="4362" max="4362" width="2.7109375" style="1035" customWidth="1"/>
    <col min="4363" max="4363" width="3.140625" style="1035" customWidth="1"/>
    <col min="4364" max="4364" width="32.42578125" style="1035" customWidth="1"/>
    <col min="4365" max="4365" width="9" style="1035" customWidth="1"/>
    <col min="4366" max="4366" width="11.140625" style="1035" customWidth="1"/>
    <col min="4367" max="4367" width="30.28515625" style="1035" customWidth="1"/>
    <col min="4368" max="4368" width="10.140625" style="1035" customWidth="1"/>
    <col min="4369" max="4369" width="11.140625" style="1035" customWidth="1"/>
    <col min="4370" max="4370" width="30" style="1035" customWidth="1"/>
    <col min="4371" max="4371" width="8.85546875" style="1035" customWidth="1"/>
    <col min="4372" max="4372" width="11.140625" style="1035" customWidth="1"/>
    <col min="4373" max="4373" width="1.7109375" style="1035" customWidth="1"/>
    <col min="4374" max="4374" width="8.85546875" style="1035" customWidth="1"/>
    <col min="4375" max="4375" width="9.85546875" style="1035" customWidth="1"/>
    <col min="4376" max="4376" width="8.85546875" style="1035" customWidth="1"/>
    <col min="4377" max="4377" width="54.7109375" style="1035" customWidth="1"/>
    <col min="4378" max="4378" width="10.85546875" style="1035" customWidth="1"/>
    <col min="4379" max="4379" width="8.7109375" style="1035" customWidth="1"/>
    <col min="4380" max="4380" width="12.28515625" style="1035" customWidth="1"/>
    <col min="4381" max="4381" width="8.85546875" style="1035" customWidth="1"/>
    <col min="4382" max="4382" width="9.85546875" style="1035" customWidth="1"/>
    <col min="4383" max="4383" width="8.85546875" style="1035" customWidth="1"/>
    <col min="4384" max="4384" width="54.7109375" style="1035" customWidth="1"/>
    <col min="4385" max="4385" width="10.85546875" style="1035" customWidth="1"/>
    <col min="4386" max="4386" width="8.7109375" style="1035" customWidth="1"/>
    <col min="4387" max="4387" width="13.28515625" style="1035" customWidth="1"/>
    <col min="4388" max="4388" width="8.85546875" style="1035" customWidth="1"/>
    <col min="4389" max="4389" width="9.85546875" style="1035" customWidth="1"/>
    <col min="4390" max="4390" width="8.85546875" style="1035" customWidth="1"/>
    <col min="4391" max="4391" width="54.7109375" style="1035" customWidth="1"/>
    <col min="4392" max="4392" width="12.140625" style="1035" customWidth="1"/>
    <col min="4393" max="4393" width="8.7109375" style="1035" customWidth="1"/>
    <col min="4394" max="4394" width="11.28515625" style="1035" customWidth="1"/>
    <col min="4395" max="4395" width="8.85546875" style="1035" customWidth="1"/>
    <col min="4396" max="4396" width="9.140625" style="1035"/>
    <col min="4397" max="4397" width="8.85546875" style="1035" customWidth="1"/>
    <col min="4398" max="4398" width="54.7109375" style="1035" customWidth="1"/>
    <col min="4399" max="4399" width="13.7109375" style="1035" customWidth="1"/>
    <col min="4400" max="4400" width="8.7109375" style="1035" customWidth="1"/>
    <col min="4401" max="4401" width="14.7109375" style="1035" customWidth="1"/>
    <col min="4402" max="4402" width="8.85546875" style="1035" customWidth="1"/>
    <col min="4403" max="4403" width="9.85546875" style="1035" customWidth="1"/>
    <col min="4404" max="4404" width="8.85546875" style="1035" customWidth="1"/>
    <col min="4405" max="4405" width="54.7109375" style="1035" customWidth="1"/>
    <col min="4406" max="4406" width="12.42578125" style="1035" customWidth="1"/>
    <col min="4407" max="4407" width="8.7109375" style="1035" customWidth="1"/>
    <col min="4408" max="4408" width="13.42578125" style="1035" customWidth="1"/>
    <col min="4409" max="4409" width="8.85546875" style="1035" customWidth="1"/>
    <col min="4410" max="4410" width="9.140625" style="1035"/>
    <col min="4411" max="4411" width="8.85546875" style="1035" customWidth="1"/>
    <col min="4412" max="4412" width="54.7109375" style="1035" customWidth="1"/>
    <col min="4413" max="4413" width="10.7109375" style="1035" customWidth="1"/>
    <col min="4414" max="4414" width="8.7109375" style="1035" customWidth="1"/>
    <col min="4415" max="4415" width="13" style="1035" customWidth="1"/>
    <col min="4416" max="4416" width="8.85546875" style="1035" customWidth="1"/>
    <col min="4417" max="4417" width="9.140625" style="1035"/>
    <col min="4418" max="4418" width="8.85546875" style="1035" customWidth="1"/>
    <col min="4419" max="4419" width="54.7109375" style="1035" customWidth="1"/>
    <col min="4420" max="4420" width="10.85546875" style="1035" customWidth="1"/>
    <col min="4421" max="4421" width="8.7109375" style="1035" customWidth="1"/>
    <col min="4422" max="4422" width="13" style="1035" customWidth="1"/>
    <col min="4423" max="4423" width="8.85546875" style="1035" customWidth="1"/>
    <col min="4424" max="4424" width="9.85546875" style="1035" customWidth="1"/>
    <col min="4425" max="4425" width="8.85546875" style="1035" customWidth="1"/>
    <col min="4426" max="4608" width="9.140625" style="1035"/>
    <col min="4609" max="4609" width="4.85546875" style="1035" customWidth="1"/>
    <col min="4610" max="4610" width="63" style="1035" customWidth="1"/>
    <col min="4611" max="4611" width="12" style="1035" customWidth="1"/>
    <col min="4612" max="4612" width="13.140625" style="1035" customWidth="1"/>
    <col min="4613" max="4613" width="13.5703125" style="1035" customWidth="1"/>
    <col min="4614" max="4614" width="10.85546875" style="1035" customWidth="1"/>
    <col min="4615" max="4615" width="15" style="1035" customWidth="1"/>
    <col min="4616" max="4616" width="15.7109375" style="1035" customWidth="1"/>
    <col min="4617" max="4617" width="20.42578125" style="1035" customWidth="1"/>
    <col min="4618" max="4618" width="2.7109375" style="1035" customWidth="1"/>
    <col min="4619" max="4619" width="3.140625" style="1035" customWidth="1"/>
    <col min="4620" max="4620" width="32.42578125" style="1035" customWidth="1"/>
    <col min="4621" max="4621" width="9" style="1035" customWidth="1"/>
    <col min="4622" max="4622" width="11.140625" style="1035" customWidth="1"/>
    <col min="4623" max="4623" width="30.28515625" style="1035" customWidth="1"/>
    <col min="4624" max="4624" width="10.140625" style="1035" customWidth="1"/>
    <col min="4625" max="4625" width="11.140625" style="1035" customWidth="1"/>
    <col min="4626" max="4626" width="30" style="1035" customWidth="1"/>
    <col min="4627" max="4627" width="8.85546875" style="1035" customWidth="1"/>
    <col min="4628" max="4628" width="11.140625" style="1035" customWidth="1"/>
    <col min="4629" max="4629" width="1.7109375" style="1035" customWidth="1"/>
    <col min="4630" max="4630" width="8.85546875" style="1035" customWidth="1"/>
    <col min="4631" max="4631" width="9.85546875" style="1035" customWidth="1"/>
    <col min="4632" max="4632" width="8.85546875" style="1035" customWidth="1"/>
    <col min="4633" max="4633" width="54.7109375" style="1035" customWidth="1"/>
    <col min="4634" max="4634" width="10.85546875" style="1035" customWidth="1"/>
    <col min="4635" max="4635" width="8.7109375" style="1035" customWidth="1"/>
    <col min="4636" max="4636" width="12.28515625" style="1035" customWidth="1"/>
    <col min="4637" max="4637" width="8.85546875" style="1035" customWidth="1"/>
    <col min="4638" max="4638" width="9.85546875" style="1035" customWidth="1"/>
    <col min="4639" max="4639" width="8.85546875" style="1035" customWidth="1"/>
    <col min="4640" max="4640" width="54.7109375" style="1035" customWidth="1"/>
    <col min="4641" max="4641" width="10.85546875" style="1035" customWidth="1"/>
    <col min="4642" max="4642" width="8.7109375" style="1035" customWidth="1"/>
    <col min="4643" max="4643" width="13.28515625" style="1035" customWidth="1"/>
    <col min="4644" max="4644" width="8.85546875" style="1035" customWidth="1"/>
    <col min="4645" max="4645" width="9.85546875" style="1035" customWidth="1"/>
    <col min="4646" max="4646" width="8.85546875" style="1035" customWidth="1"/>
    <col min="4647" max="4647" width="54.7109375" style="1035" customWidth="1"/>
    <col min="4648" max="4648" width="12.140625" style="1035" customWidth="1"/>
    <col min="4649" max="4649" width="8.7109375" style="1035" customWidth="1"/>
    <col min="4650" max="4650" width="11.28515625" style="1035" customWidth="1"/>
    <col min="4651" max="4651" width="8.85546875" style="1035" customWidth="1"/>
    <col min="4652" max="4652" width="9.140625" style="1035"/>
    <col min="4653" max="4653" width="8.85546875" style="1035" customWidth="1"/>
    <col min="4654" max="4654" width="54.7109375" style="1035" customWidth="1"/>
    <col min="4655" max="4655" width="13.7109375" style="1035" customWidth="1"/>
    <col min="4656" max="4656" width="8.7109375" style="1035" customWidth="1"/>
    <col min="4657" max="4657" width="14.7109375" style="1035" customWidth="1"/>
    <col min="4658" max="4658" width="8.85546875" style="1035" customWidth="1"/>
    <col min="4659" max="4659" width="9.85546875" style="1035" customWidth="1"/>
    <col min="4660" max="4660" width="8.85546875" style="1035" customWidth="1"/>
    <col min="4661" max="4661" width="54.7109375" style="1035" customWidth="1"/>
    <col min="4662" max="4662" width="12.42578125" style="1035" customWidth="1"/>
    <col min="4663" max="4663" width="8.7109375" style="1035" customWidth="1"/>
    <col min="4664" max="4664" width="13.42578125" style="1035" customWidth="1"/>
    <col min="4665" max="4665" width="8.85546875" style="1035" customWidth="1"/>
    <col min="4666" max="4666" width="9.140625" style="1035"/>
    <col min="4667" max="4667" width="8.85546875" style="1035" customWidth="1"/>
    <col min="4668" max="4668" width="54.7109375" style="1035" customWidth="1"/>
    <col min="4669" max="4669" width="10.7109375" style="1035" customWidth="1"/>
    <col min="4670" max="4670" width="8.7109375" style="1035" customWidth="1"/>
    <col min="4671" max="4671" width="13" style="1035" customWidth="1"/>
    <col min="4672" max="4672" width="8.85546875" style="1035" customWidth="1"/>
    <col min="4673" max="4673" width="9.140625" style="1035"/>
    <col min="4674" max="4674" width="8.85546875" style="1035" customWidth="1"/>
    <col min="4675" max="4675" width="54.7109375" style="1035" customWidth="1"/>
    <col min="4676" max="4676" width="10.85546875" style="1035" customWidth="1"/>
    <col min="4677" max="4677" width="8.7109375" style="1035" customWidth="1"/>
    <col min="4678" max="4678" width="13" style="1035" customWidth="1"/>
    <col min="4679" max="4679" width="8.85546875" style="1035" customWidth="1"/>
    <col min="4680" max="4680" width="9.85546875" style="1035" customWidth="1"/>
    <col min="4681" max="4681" width="8.85546875" style="1035" customWidth="1"/>
    <col min="4682" max="4864" width="9.140625" style="1035"/>
    <col min="4865" max="4865" width="4.85546875" style="1035" customWidth="1"/>
    <col min="4866" max="4866" width="63" style="1035" customWidth="1"/>
    <col min="4867" max="4867" width="12" style="1035" customWidth="1"/>
    <col min="4868" max="4868" width="13.140625" style="1035" customWidth="1"/>
    <col min="4869" max="4869" width="13.5703125" style="1035" customWidth="1"/>
    <col min="4870" max="4870" width="10.85546875" style="1035" customWidth="1"/>
    <col min="4871" max="4871" width="15" style="1035" customWidth="1"/>
    <col min="4872" max="4872" width="15.7109375" style="1035" customWidth="1"/>
    <col min="4873" max="4873" width="20.42578125" style="1035" customWidth="1"/>
    <col min="4874" max="4874" width="2.7109375" style="1035" customWidth="1"/>
    <col min="4875" max="4875" width="3.140625" style="1035" customWidth="1"/>
    <col min="4876" max="4876" width="32.42578125" style="1035" customWidth="1"/>
    <col min="4877" max="4877" width="9" style="1035" customWidth="1"/>
    <col min="4878" max="4878" width="11.140625" style="1035" customWidth="1"/>
    <col min="4879" max="4879" width="30.28515625" style="1035" customWidth="1"/>
    <col min="4880" max="4880" width="10.140625" style="1035" customWidth="1"/>
    <col min="4881" max="4881" width="11.140625" style="1035" customWidth="1"/>
    <col min="4882" max="4882" width="30" style="1035" customWidth="1"/>
    <col min="4883" max="4883" width="8.85546875" style="1035" customWidth="1"/>
    <col min="4884" max="4884" width="11.140625" style="1035" customWidth="1"/>
    <col min="4885" max="4885" width="1.7109375" style="1035" customWidth="1"/>
    <col min="4886" max="4886" width="8.85546875" style="1035" customWidth="1"/>
    <col min="4887" max="4887" width="9.85546875" style="1035" customWidth="1"/>
    <col min="4888" max="4888" width="8.85546875" style="1035" customWidth="1"/>
    <col min="4889" max="4889" width="54.7109375" style="1035" customWidth="1"/>
    <col min="4890" max="4890" width="10.85546875" style="1035" customWidth="1"/>
    <col min="4891" max="4891" width="8.7109375" style="1035" customWidth="1"/>
    <col min="4892" max="4892" width="12.28515625" style="1035" customWidth="1"/>
    <col min="4893" max="4893" width="8.85546875" style="1035" customWidth="1"/>
    <col min="4894" max="4894" width="9.85546875" style="1035" customWidth="1"/>
    <col min="4895" max="4895" width="8.85546875" style="1035" customWidth="1"/>
    <col min="4896" max="4896" width="54.7109375" style="1035" customWidth="1"/>
    <col min="4897" max="4897" width="10.85546875" style="1035" customWidth="1"/>
    <col min="4898" max="4898" width="8.7109375" style="1035" customWidth="1"/>
    <col min="4899" max="4899" width="13.28515625" style="1035" customWidth="1"/>
    <col min="4900" max="4900" width="8.85546875" style="1035" customWidth="1"/>
    <col min="4901" max="4901" width="9.85546875" style="1035" customWidth="1"/>
    <col min="4902" max="4902" width="8.85546875" style="1035" customWidth="1"/>
    <col min="4903" max="4903" width="54.7109375" style="1035" customWidth="1"/>
    <col min="4904" max="4904" width="12.140625" style="1035" customWidth="1"/>
    <col min="4905" max="4905" width="8.7109375" style="1035" customWidth="1"/>
    <col min="4906" max="4906" width="11.28515625" style="1035" customWidth="1"/>
    <col min="4907" max="4907" width="8.85546875" style="1035" customWidth="1"/>
    <col min="4908" max="4908" width="9.140625" style="1035"/>
    <col min="4909" max="4909" width="8.85546875" style="1035" customWidth="1"/>
    <col min="4910" max="4910" width="54.7109375" style="1035" customWidth="1"/>
    <col min="4911" max="4911" width="13.7109375" style="1035" customWidth="1"/>
    <col min="4912" max="4912" width="8.7109375" style="1035" customWidth="1"/>
    <col min="4913" max="4913" width="14.7109375" style="1035" customWidth="1"/>
    <col min="4914" max="4914" width="8.85546875" style="1035" customWidth="1"/>
    <col min="4915" max="4915" width="9.85546875" style="1035" customWidth="1"/>
    <col min="4916" max="4916" width="8.85546875" style="1035" customWidth="1"/>
    <col min="4917" max="4917" width="54.7109375" style="1035" customWidth="1"/>
    <col min="4918" max="4918" width="12.42578125" style="1035" customWidth="1"/>
    <col min="4919" max="4919" width="8.7109375" style="1035" customWidth="1"/>
    <col min="4920" max="4920" width="13.42578125" style="1035" customWidth="1"/>
    <col min="4921" max="4921" width="8.85546875" style="1035" customWidth="1"/>
    <col min="4922" max="4922" width="9.140625" style="1035"/>
    <col min="4923" max="4923" width="8.85546875" style="1035" customWidth="1"/>
    <col min="4924" max="4924" width="54.7109375" style="1035" customWidth="1"/>
    <col min="4925" max="4925" width="10.7109375" style="1035" customWidth="1"/>
    <col min="4926" max="4926" width="8.7109375" style="1035" customWidth="1"/>
    <col min="4927" max="4927" width="13" style="1035" customWidth="1"/>
    <col min="4928" max="4928" width="8.85546875" style="1035" customWidth="1"/>
    <col min="4929" max="4929" width="9.140625" style="1035"/>
    <col min="4930" max="4930" width="8.85546875" style="1035" customWidth="1"/>
    <col min="4931" max="4931" width="54.7109375" style="1035" customWidth="1"/>
    <col min="4932" max="4932" width="10.85546875" style="1035" customWidth="1"/>
    <col min="4933" max="4933" width="8.7109375" style="1035" customWidth="1"/>
    <col min="4934" max="4934" width="13" style="1035" customWidth="1"/>
    <col min="4935" max="4935" width="8.85546875" style="1035" customWidth="1"/>
    <col min="4936" max="4936" width="9.85546875" style="1035" customWidth="1"/>
    <col min="4937" max="4937" width="8.85546875" style="1035" customWidth="1"/>
    <col min="4938" max="5120" width="9.140625" style="1035"/>
    <col min="5121" max="5121" width="4.85546875" style="1035" customWidth="1"/>
    <col min="5122" max="5122" width="63" style="1035" customWidth="1"/>
    <col min="5123" max="5123" width="12" style="1035" customWidth="1"/>
    <col min="5124" max="5124" width="13.140625" style="1035" customWidth="1"/>
    <col min="5125" max="5125" width="13.5703125" style="1035" customWidth="1"/>
    <col min="5126" max="5126" width="10.85546875" style="1035" customWidth="1"/>
    <col min="5127" max="5127" width="15" style="1035" customWidth="1"/>
    <col min="5128" max="5128" width="15.7109375" style="1035" customWidth="1"/>
    <col min="5129" max="5129" width="20.42578125" style="1035" customWidth="1"/>
    <col min="5130" max="5130" width="2.7109375" style="1035" customWidth="1"/>
    <col min="5131" max="5131" width="3.140625" style="1035" customWidth="1"/>
    <col min="5132" max="5132" width="32.42578125" style="1035" customWidth="1"/>
    <col min="5133" max="5133" width="9" style="1035" customWidth="1"/>
    <col min="5134" max="5134" width="11.140625" style="1035" customWidth="1"/>
    <col min="5135" max="5135" width="30.28515625" style="1035" customWidth="1"/>
    <col min="5136" max="5136" width="10.140625" style="1035" customWidth="1"/>
    <col min="5137" max="5137" width="11.140625" style="1035" customWidth="1"/>
    <col min="5138" max="5138" width="30" style="1035" customWidth="1"/>
    <col min="5139" max="5139" width="8.85546875" style="1035" customWidth="1"/>
    <col min="5140" max="5140" width="11.140625" style="1035" customWidth="1"/>
    <col min="5141" max="5141" width="1.7109375" style="1035" customWidth="1"/>
    <col min="5142" max="5142" width="8.85546875" style="1035" customWidth="1"/>
    <col min="5143" max="5143" width="9.85546875" style="1035" customWidth="1"/>
    <col min="5144" max="5144" width="8.85546875" style="1035" customWidth="1"/>
    <col min="5145" max="5145" width="54.7109375" style="1035" customWidth="1"/>
    <col min="5146" max="5146" width="10.85546875" style="1035" customWidth="1"/>
    <col min="5147" max="5147" width="8.7109375" style="1035" customWidth="1"/>
    <col min="5148" max="5148" width="12.28515625" style="1035" customWidth="1"/>
    <col min="5149" max="5149" width="8.85546875" style="1035" customWidth="1"/>
    <col min="5150" max="5150" width="9.85546875" style="1035" customWidth="1"/>
    <col min="5151" max="5151" width="8.85546875" style="1035" customWidth="1"/>
    <col min="5152" max="5152" width="54.7109375" style="1035" customWidth="1"/>
    <col min="5153" max="5153" width="10.85546875" style="1035" customWidth="1"/>
    <col min="5154" max="5154" width="8.7109375" style="1035" customWidth="1"/>
    <col min="5155" max="5155" width="13.28515625" style="1035" customWidth="1"/>
    <col min="5156" max="5156" width="8.85546875" style="1035" customWidth="1"/>
    <col min="5157" max="5157" width="9.85546875" style="1035" customWidth="1"/>
    <col min="5158" max="5158" width="8.85546875" style="1035" customWidth="1"/>
    <col min="5159" max="5159" width="54.7109375" style="1035" customWidth="1"/>
    <col min="5160" max="5160" width="12.140625" style="1035" customWidth="1"/>
    <col min="5161" max="5161" width="8.7109375" style="1035" customWidth="1"/>
    <col min="5162" max="5162" width="11.28515625" style="1035" customWidth="1"/>
    <col min="5163" max="5163" width="8.85546875" style="1035" customWidth="1"/>
    <col min="5164" max="5164" width="9.140625" style="1035"/>
    <col min="5165" max="5165" width="8.85546875" style="1035" customWidth="1"/>
    <col min="5166" max="5166" width="54.7109375" style="1035" customWidth="1"/>
    <col min="5167" max="5167" width="13.7109375" style="1035" customWidth="1"/>
    <col min="5168" max="5168" width="8.7109375" style="1035" customWidth="1"/>
    <col min="5169" max="5169" width="14.7109375" style="1035" customWidth="1"/>
    <col min="5170" max="5170" width="8.85546875" style="1035" customWidth="1"/>
    <col min="5171" max="5171" width="9.85546875" style="1035" customWidth="1"/>
    <col min="5172" max="5172" width="8.85546875" style="1035" customWidth="1"/>
    <col min="5173" max="5173" width="54.7109375" style="1035" customWidth="1"/>
    <col min="5174" max="5174" width="12.42578125" style="1035" customWidth="1"/>
    <col min="5175" max="5175" width="8.7109375" style="1035" customWidth="1"/>
    <col min="5176" max="5176" width="13.42578125" style="1035" customWidth="1"/>
    <col min="5177" max="5177" width="8.85546875" style="1035" customWidth="1"/>
    <col min="5178" max="5178" width="9.140625" style="1035"/>
    <col min="5179" max="5179" width="8.85546875" style="1035" customWidth="1"/>
    <col min="5180" max="5180" width="54.7109375" style="1035" customWidth="1"/>
    <col min="5181" max="5181" width="10.7109375" style="1035" customWidth="1"/>
    <col min="5182" max="5182" width="8.7109375" style="1035" customWidth="1"/>
    <col min="5183" max="5183" width="13" style="1035" customWidth="1"/>
    <col min="5184" max="5184" width="8.85546875" style="1035" customWidth="1"/>
    <col min="5185" max="5185" width="9.140625" style="1035"/>
    <col min="5186" max="5186" width="8.85546875" style="1035" customWidth="1"/>
    <col min="5187" max="5187" width="54.7109375" style="1035" customWidth="1"/>
    <col min="5188" max="5188" width="10.85546875" style="1035" customWidth="1"/>
    <col min="5189" max="5189" width="8.7109375" style="1035" customWidth="1"/>
    <col min="5190" max="5190" width="13" style="1035" customWidth="1"/>
    <col min="5191" max="5191" width="8.85546875" style="1035" customWidth="1"/>
    <col min="5192" max="5192" width="9.85546875" style="1035" customWidth="1"/>
    <col min="5193" max="5193" width="8.85546875" style="1035" customWidth="1"/>
    <col min="5194" max="5376" width="9.140625" style="1035"/>
    <col min="5377" max="5377" width="4.85546875" style="1035" customWidth="1"/>
    <col min="5378" max="5378" width="63" style="1035" customWidth="1"/>
    <col min="5379" max="5379" width="12" style="1035" customWidth="1"/>
    <col min="5380" max="5380" width="13.140625" style="1035" customWidth="1"/>
    <col min="5381" max="5381" width="13.5703125" style="1035" customWidth="1"/>
    <col min="5382" max="5382" width="10.85546875" style="1035" customWidth="1"/>
    <col min="5383" max="5383" width="15" style="1035" customWidth="1"/>
    <col min="5384" max="5384" width="15.7109375" style="1035" customWidth="1"/>
    <col min="5385" max="5385" width="20.42578125" style="1035" customWidth="1"/>
    <col min="5386" max="5386" width="2.7109375" style="1035" customWidth="1"/>
    <col min="5387" max="5387" width="3.140625" style="1035" customWidth="1"/>
    <col min="5388" max="5388" width="32.42578125" style="1035" customWidth="1"/>
    <col min="5389" max="5389" width="9" style="1035" customWidth="1"/>
    <col min="5390" max="5390" width="11.140625" style="1035" customWidth="1"/>
    <col min="5391" max="5391" width="30.28515625" style="1035" customWidth="1"/>
    <col min="5392" max="5392" width="10.140625" style="1035" customWidth="1"/>
    <col min="5393" max="5393" width="11.140625" style="1035" customWidth="1"/>
    <col min="5394" max="5394" width="30" style="1035" customWidth="1"/>
    <col min="5395" max="5395" width="8.85546875" style="1035" customWidth="1"/>
    <col min="5396" max="5396" width="11.140625" style="1035" customWidth="1"/>
    <col min="5397" max="5397" width="1.7109375" style="1035" customWidth="1"/>
    <col min="5398" max="5398" width="8.85546875" style="1035" customWidth="1"/>
    <col min="5399" max="5399" width="9.85546875" style="1035" customWidth="1"/>
    <col min="5400" max="5400" width="8.85546875" style="1035" customWidth="1"/>
    <col min="5401" max="5401" width="54.7109375" style="1035" customWidth="1"/>
    <col min="5402" max="5402" width="10.85546875" style="1035" customWidth="1"/>
    <col min="5403" max="5403" width="8.7109375" style="1035" customWidth="1"/>
    <col min="5404" max="5404" width="12.28515625" style="1035" customWidth="1"/>
    <col min="5405" max="5405" width="8.85546875" style="1035" customWidth="1"/>
    <col min="5406" max="5406" width="9.85546875" style="1035" customWidth="1"/>
    <col min="5407" max="5407" width="8.85546875" style="1035" customWidth="1"/>
    <col min="5408" max="5408" width="54.7109375" style="1035" customWidth="1"/>
    <col min="5409" max="5409" width="10.85546875" style="1035" customWidth="1"/>
    <col min="5410" max="5410" width="8.7109375" style="1035" customWidth="1"/>
    <col min="5411" max="5411" width="13.28515625" style="1035" customWidth="1"/>
    <col min="5412" max="5412" width="8.85546875" style="1035" customWidth="1"/>
    <col min="5413" max="5413" width="9.85546875" style="1035" customWidth="1"/>
    <col min="5414" max="5414" width="8.85546875" style="1035" customWidth="1"/>
    <col min="5415" max="5415" width="54.7109375" style="1035" customWidth="1"/>
    <col min="5416" max="5416" width="12.140625" style="1035" customWidth="1"/>
    <col min="5417" max="5417" width="8.7109375" style="1035" customWidth="1"/>
    <col min="5418" max="5418" width="11.28515625" style="1035" customWidth="1"/>
    <col min="5419" max="5419" width="8.85546875" style="1035" customWidth="1"/>
    <col min="5420" max="5420" width="9.140625" style="1035"/>
    <col min="5421" max="5421" width="8.85546875" style="1035" customWidth="1"/>
    <col min="5422" max="5422" width="54.7109375" style="1035" customWidth="1"/>
    <col min="5423" max="5423" width="13.7109375" style="1035" customWidth="1"/>
    <col min="5424" max="5424" width="8.7109375" style="1035" customWidth="1"/>
    <col min="5425" max="5425" width="14.7109375" style="1035" customWidth="1"/>
    <col min="5426" max="5426" width="8.85546875" style="1035" customWidth="1"/>
    <col min="5427" max="5427" width="9.85546875" style="1035" customWidth="1"/>
    <col min="5428" max="5428" width="8.85546875" style="1035" customWidth="1"/>
    <col min="5429" max="5429" width="54.7109375" style="1035" customWidth="1"/>
    <col min="5430" max="5430" width="12.42578125" style="1035" customWidth="1"/>
    <col min="5431" max="5431" width="8.7109375" style="1035" customWidth="1"/>
    <col min="5432" max="5432" width="13.42578125" style="1035" customWidth="1"/>
    <col min="5433" max="5433" width="8.85546875" style="1035" customWidth="1"/>
    <col min="5434" max="5434" width="9.140625" style="1035"/>
    <col min="5435" max="5435" width="8.85546875" style="1035" customWidth="1"/>
    <col min="5436" max="5436" width="54.7109375" style="1035" customWidth="1"/>
    <col min="5437" max="5437" width="10.7109375" style="1035" customWidth="1"/>
    <col min="5438" max="5438" width="8.7109375" style="1035" customWidth="1"/>
    <col min="5439" max="5439" width="13" style="1035" customWidth="1"/>
    <col min="5440" max="5440" width="8.85546875" style="1035" customWidth="1"/>
    <col min="5441" max="5441" width="9.140625" style="1035"/>
    <col min="5442" max="5442" width="8.85546875" style="1035" customWidth="1"/>
    <col min="5443" max="5443" width="54.7109375" style="1035" customWidth="1"/>
    <col min="5444" max="5444" width="10.85546875" style="1035" customWidth="1"/>
    <col min="5445" max="5445" width="8.7109375" style="1035" customWidth="1"/>
    <col min="5446" max="5446" width="13" style="1035" customWidth="1"/>
    <col min="5447" max="5447" width="8.85546875" style="1035" customWidth="1"/>
    <col min="5448" max="5448" width="9.85546875" style="1035" customWidth="1"/>
    <col min="5449" max="5449" width="8.85546875" style="1035" customWidth="1"/>
    <col min="5450" max="5632" width="9.140625" style="1035"/>
    <col min="5633" max="5633" width="4.85546875" style="1035" customWidth="1"/>
    <col min="5634" max="5634" width="63" style="1035" customWidth="1"/>
    <col min="5635" max="5635" width="12" style="1035" customWidth="1"/>
    <col min="5636" max="5636" width="13.140625" style="1035" customWidth="1"/>
    <col min="5637" max="5637" width="13.5703125" style="1035" customWidth="1"/>
    <col min="5638" max="5638" width="10.85546875" style="1035" customWidth="1"/>
    <col min="5639" max="5639" width="15" style="1035" customWidth="1"/>
    <col min="5640" max="5640" width="15.7109375" style="1035" customWidth="1"/>
    <col min="5641" max="5641" width="20.42578125" style="1035" customWidth="1"/>
    <col min="5642" max="5642" width="2.7109375" style="1035" customWidth="1"/>
    <col min="5643" max="5643" width="3.140625" style="1035" customWidth="1"/>
    <col min="5644" max="5644" width="32.42578125" style="1035" customWidth="1"/>
    <col min="5645" max="5645" width="9" style="1035" customWidth="1"/>
    <col min="5646" max="5646" width="11.140625" style="1035" customWidth="1"/>
    <col min="5647" max="5647" width="30.28515625" style="1035" customWidth="1"/>
    <col min="5648" max="5648" width="10.140625" style="1035" customWidth="1"/>
    <col min="5649" max="5649" width="11.140625" style="1035" customWidth="1"/>
    <col min="5650" max="5650" width="30" style="1035" customWidth="1"/>
    <col min="5651" max="5651" width="8.85546875" style="1035" customWidth="1"/>
    <col min="5652" max="5652" width="11.140625" style="1035" customWidth="1"/>
    <col min="5653" max="5653" width="1.7109375" style="1035" customWidth="1"/>
    <col min="5654" max="5654" width="8.85546875" style="1035" customWidth="1"/>
    <col min="5655" max="5655" width="9.85546875" style="1035" customWidth="1"/>
    <col min="5656" max="5656" width="8.85546875" style="1035" customWidth="1"/>
    <col min="5657" max="5657" width="54.7109375" style="1035" customWidth="1"/>
    <col min="5658" max="5658" width="10.85546875" style="1035" customWidth="1"/>
    <col min="5659" max="5659" width="8.7109375" style="1035" customWidth="1"/>
    <col min="5660" max="5660" width="12.28515625" style="1035" customWidth="1"/>
    <col min="5661" max="5661" width="8.85546875" style="1035" customWidth="1"/>
    <col min="5662" max="5662" width="9.85546875" style="1035" customWidth="1"/>
    <col min="5663" max="5663" width="8.85546875" style="1035" customWidth="1"/>
    <col min="5664" max="5664" width="54.7109375" style="1035" customWidth="1"/>
    <col min="5665" max="5665" width="10.85546875" style="1035" customWidth="1"/>
    <col min="5666" max="5666" width="8.7109375" style="1035" customWidth="1"/>
    <col min="5667" max="5667" width="13.28515625" style="1035" customWidth="1"/>
    <col min="5668" max="5668" width="8.85546875" style="1035" customWidth="1"/>
    <col min="5669" max="5669" width="9.85546875" style="1035" customWidth="1"/>
    <col min="5670" max="5670" width="8.85546875" style="1035" customWidth="1"/>
    <col min="5671" max="5671" width="54.7109375" style="1035" customWidth="1"/>
    <col min="5672" max="5672" width="12.140625" style="1035" customWidth="1"/>
    <col min="5673" max="5673" width="8.7109375" style="1035" customWidth="1"/>
    <col min="5674" max="5674" width="11.28515625" style="1035" customWidth="1"/>
    <col min="5675" max="5675" width="8.85546875" style="1035" customWidth="1"/>
    <col min="5676" max="5676" width="9.140625" style="1035"/>
    <col min="5677" max="5677" width="8.85546875" style="1035" customWidth="1"/>
    <col min="5678" max="5678" width="54.7109375" style="1035" customWidth="1"/>
    <col min="5679" max="5679" width="13.7109375" style="1035" customWidth="1"/>
    <col min="5680" max="5680" width="8.7109375" style="1035" customWidth="1"/>
    <col min="5681" max="5681" width="14.7109375" style="1035" customWidth="1"/>
    <col min="5682" max="5682" width="8.85546875" style="1035" customWidth="1"/>
    <col min="5683" max="5683" width="9.85546875" style="1035" customWidth="1"/>
    <col min="5684" max="5684" width="8.85546875" style="1035" customWidth="1"/>
    <col min="5685" max="5685" width="54.7109375" style="1035" customWidth="1"/>
    <col min="5686" max="5686" width="12.42578125" style="1035" customWidth="1"/>
    <col min="5687" max="5687" width="8.7109375" style="1035" customWidth="1"/>
    <col min="5688" max="5688" width="13.42578125" style="1035" customWidth="1"/>
    <col min="5689" max="5689" width="8.85546875" style="1035" customWidth="1"/>
    <col min="5690" max="5690" width="9.140625" style="1035"/>
    <col min="5691" max="5691" width="8.85546875" style="1035" customWidth="1"/>
    <col min="5692" max="5692" width="54.7109375" style="1035" customWidth="1"/>
    <col min="5693" max="5693" width="10.7109375" style="1035" customWidth="1"/>
    <col min="5694" max="5694" width="8.7109375" style="1035" customWidth="1"/>
    <col min="5695" max="5695" width="13" style="1035" customWidth="1"/>
    <col min="5696" max="5696" width="8.85546875" style="1035" customWidth="1"/>
    <col min="5697" max="5697" width="9.140625" style="1035"/>
    <col min="5698" max="5698" width="8.85546875" style="1035" customWidth="1"/>
    <col min="5699" max="5699" width="54.7109375" style="1035" customWidth="1"/>
    <col min="5700" max="5700" width="10.85546875" style="1035" customWidth="1"/>
    <col min="5701" max="5701" width="8.7109375" style="1035" customWidth="1"/>
    <col min="5702" max="5702" width="13" style="1035" customWidth="1"/>
    <col min="5703" max="5703" width="8.85546875" style="1035" customWidth="1"/>
    <col min="5704" max="5704" width="9.85546875" style="1035" customWidth="1"/>
    <col min="5705" max="5705" width="8.85546875" style="1035" customWidth="1"/>
    <col min="5706" max="5888" width="9.140625" style="1035"/>
    <col min="5889" max="5889" width="4.85546875" style="1035" customWidth="1"/>
    <col min="5890" max="5890" width="63" style="1035" customWidth="1"/>
    <col min="5891" max="5891" width="12" style="1035" customWidth="1"/>
    <col min="5892" max="5892" width="13.140625" style="1035" customWidth="1"/>
    <col min="5893" max="5893" width="13.5703125" style="1035" customWidth="1"/>
    <col min="5894" max="5894" width="10.85546875" style="1035" customWidth="1"/>
    <col min="5895" max="5895" width="15" style="1035" customWidth="1"/>
    <col min="5896" max="5896" width="15.7109375" style="1035" customWidth="1"/>
    <col min="5897" max="5897" width="20.42578125" style="1035" customWidth="1"/>
    <col min="5898" max="5898" width="2.7109375" style="1035" customWidth="1"/>
    <col min="5899" max="5899" width="3.140625" style="1035" customWidth="1"/>
    <col min="5900" max="5900" width="32.42578125" style="1035" customWidth="1"/>
    <col min="5901" max="5901" width="9" style="1035" customWidth="1"/>
    <col min="5902" max="5902" width="11.140625" style="1035" customWidth="1"/>
    <col min="5903" max="5903" width="30.28515625" style="1035" customWidth="1"/>
    <col min="5904" max="5904" width="10.140625" style="1035" customWidth="1"/>
    <col min="5905" max="5905" width="11.140625" style="1035" customWidth="1"/>
    <col min="5906" max="5906" width="30" style="1035" customWidth="1"/>
    <col min="5907" max="5907" width="8.85546875" style="1035" customWidth="1"/>
    <col min="5908" max="5908" width="11.140625" style="1035" customWidth="1"/>
    <col min="5909" max="5909" width="1.7109375" style="1035" customWidth="1"/>
    <col min="5910" max="5910" width="8.85546875" style="1035" customWidth="1"/>
    <col min="5911" max="5911" width="9.85546875" style="1035" customWidth="1"/>
    <col min="5912" max="5912" width="8.85546875" style="1035" customWidth="1"/>
    <col min="5913" max="5913" width="54.7109375" style="1035" customWidth="1"/>
    <col min="5914" max="5914" width="10.85546875" style="1035" customWidth="1"/>
    <col min="5915" max="5915" width="8.7109375" style="1035" customWidth="1"/>
    <col min="5916" max="5916" width="12.28515625" style="1035" customWidth="1"/>
    <col min="5917" max="5917" width="8.85546875" style="1035" customWidth="1"/>
    <col min="5918" max="5918" width="9.85546875" style="1035" customWidth="1"/>
    <col min="5919" max="5919" width="8.85546875" style="1035" customWidth="1"/>
    <col min="5920" max="5920" width="54.7109375" style="1035" customWidth="1"/>
    <col min="5921" max="5921" width="10.85546875" style="1035" customWidth="1"/>
    <col min="5922" max="5922" width="8.7109375" style="1035" customWidth="1"/>
    <col min="5923" max="5923" width="13.28515625" style="1035" customWidth="1"/>
    <col min="5924" max="5924" width="8.85546875" style="1035" customWidth="1"/>
    <col min="5925" max="5925" width="9.85546875" style="1035" customWidth="1"/>
    <col min="5926" max="5926" width="8.85546875" style="1035" customWidth="1"/>
    <col min="5927" max="5927" width="54.7109375" style="1035" customWidth="1"/>
    <col min="5928" max="5928" width="12.140625" style="1035" customWidth="1"/>
    <col min="5929" max="5929" width="8.7109375" style="1035" customWidth="1"/>
    <col min="5930" max="5930" width="11.28515625" style="1035" customWidth="1"/>
    <col min="5931" max="5931" width="8.85546875" style="1035" customWidth="1"/>
    <col min="5932" max="5932" width="9.140625" style="1035"/>
    <col min="5933" max="5933" width="8.85546875" style="1035" customWidth="1"/>
    <col min="5934" max="5934" width="54.7109375" style="1035" customWidth="1"/>
    <col min="5935" max="5935" width="13.7109375" style="1035" customWidth="1"/>
    <col min="5936" max="5936" width="8.7109375" style="1035" customWidth="1"/>
    <col min="5937" max="5937" width="14.7109375" style="1035" customWidth="1"/>
    <col min="5938" max="5938" width="8.85546875" style="1035" customWidth="1"/>
    <col min="5939" max="5939" width="9.85546875" style="1035" customWidth="1"/>
    <col min="5940" max="5940" width="8.85546875" style="1035" customWidth="1"/>
    <col min="5941" max="5941" width="54.7109375" style="1035" customWidth="1"/>
    <col min="5942" max="5942" width="12.42578125" style="1035" customWidth="1"/>
    <col min="5943" max="5943" width="8.7109375" style="1035" customWidth="1"/>
    <col min="5944" max="5944" width="13.42578125" style="1035" customWidth="1"/>
    <col min="5945" max="5945" width="8.85546875" style="1035" customWidth="1"/>
    <col min="5946" max="5946" width="9.140625" style="1035"/>
    <col min="5947" max="5947" width="8.85546875" style="1035" customWidth="1"/>
    <col min="5948" max="5948" width="54.7109375" style="1035" customWidth="1"/>
    <col min="5949" max="5949" width="10.7109375" style="1035" customWidth="1"/>
    <col min="5950" max="5950" width="8.7109375" style="1035" customWidth="1"/>
    <col min="5951" max="5951" width="13" style="1035" customWidth="1"/>
    <col min="5952" max="5952" width="8.85546875" style="1035" customWidth="1"/>
    <col min="5953" max="5953" width="9.140625" style="1035"/>
    <col min="5954" max="5954" width="8.85546875" style="1035" customWidth="1"/>
    <col min="5955" max="5955" width="54.7109375" style="1035" customWidth="1"/>
    <col min="5956" max="5956" width="10.85546875" style="1035" customWidth="1"/>
    <col min="5957" max="5957" width="8.7109375" style="1035" customWidth="1"/>
    <col min="5958" max="5958" width="13" style="1035" customWidth="1"/>
    <col min="5959" max="5959" width="8.85546875" style="1035" customWidth="1"/>
    <col min="5960" max="5960" width="9.85546875" style="1035" customWidth="1"/>
    <col min="5961" max="5961" width="8.85546875" style="1035" customWidth="1"/>
    <col min="5962" max="6144" width="9.140625" style="1035"/>
    <col min="6145" max="6145" width="4.85546875" style="1035" customWidth="1"/>
    <col min="6146" max="6146" width="63" style="1035" customWidth="1"/>
    <col min="6147" max="6147" width="12" style="1035" customWidth="1"/>
    <col min="6148" max="6148" width="13.140625" style="1035" customWidth="1"/>
    <col min="6149" max="6149" width="13.5703125" style="1035" customWidth="1"/>
    <col min="6150" max="6150" width="10.85546875" style="1035" customWidth="1"/>
    <col min="6151" max="6151" width="15" style="1035" customWidth="1"/>
    <col min="6152" max="6152" width="15.7109375" style="1035" customWidth="1"/>
    <col min="6153" max="6153" width="20.42578125" style="1035" customWidth="1"/>
    <col min="6154" max="6154" width="2.7109375" style="1035" customWidth="1"/>
    <col min="6155" max="6155" width="3.140625" style="1035" customWidth="1"/>
    <col min="6156" max="6156" width="32.42578125" style="1035" customWidth="1"/>
    <col min="6157" max="6157" width="9" style="1035" customWidth="1"/>
    <col min="6158" max="6158" width="11.140625" style="1035" customWidth="1"/>
    <col min="6159" max="6159" width="30.28515625" style="1035" customWidth="1"/>
    <col min="6160" max="6160" width="10.140625" style="1035" customWidth="1"/>
    <col min="6161" max="6161" width="11.140625" style="1035" customWidth="1"/>
    <col min="6162" max="6162" width="30" style="1035" customWidth="1"/>
    <col min="6163" max="6163" width="8.85546875" style="1035" customWidth="1"/>
    <col min="6164" max="6164" width="11.140625" style="1035" customWidth="1"/>
    <col min="6165" max="6165" width="1.7109375" style="1035" customWidth="1"/>
    <col min="6166" max="6166" width="8.85546875" style="1035" customWidth="1"/>
    <col min="6167" max="6167" width="9.85546875" style="1035" customWidth="1"/>
    <col min="6168" max="6168" width="8.85546875" style="1035" customWidth="1"/>
    <col min="6169" max="6169" width="54.7109375" style="1035" customWidth="1"/>
    <col min="6170" max="6170" width="10.85546875" style="1035" customWidth="1"/>
    <col min="6171" max="6171" width="8.7109375" style="1035" customWidth="1"/>
    <col min="6172" max="6172" width="12.28515625" style="1035" customWidth="1"/>
    <col min="6173" max="6173" width="8.85546875" style="1035" customWidth="1"/>
    <col min="6174" max="6174" width="9.85546875" style="1035" customWidth="1"/>
    <col min="6175" max="6175" width="8.85546875" style="1035" customWidth="1"/>
    <col min="6176" max="6176" width="54.7109375" style="1035" customWidth="1"/>
    <col min="6177" max="6177" width="10.85546875" style="1035" customWidth="1"/>
    <col min="6178" max="6178" width="8.7109375" style="1035" customWidth="1"/>
    <col min="6179" max="6179" width="13.28515625" style="1035" customWidth="1"/>
    <col min="6180" max="6180" width="8.85546875" style="1035" customWidth="1"/>
    <col min="6181" max="6181" width="9.85546875" style="1035" customWidth="1"/>
    <col min="6182" max="6182" width="8.85546875" style="1035" customWidth="1"/>
    <col min="6183" max="6183" width="54.7109375" style="1035" customWidth="1"/>
    <col min="6184" max="6184" width="12.140625" style="1035" customWidth="1"/>
    <col min="6185" max="6185" width="8.7109375" style="1035" customWidth="1"/>
    <col min="6186" max="6186" width="11.28515625" style="1035" customWidth="1"/>
    <col min="6187" max="6187" width="8.85546875" style="1035" customWidth="1"/>
    <col min="6188" max="6188" width="9.140625" style="1035"/>
    <col min="6189" max="6189" width="8.85546875" style="1035" customWidth="1"/>
    <col min="6190" max="6190" width="54.7109375" style="1035" customWidth="1"/>
    <col min="6191" max="6191" width="13.7109375" style="1035" customWidth="1"/>
    <col min="6192" max="6192" width="8.7109375" style="1035" customWidth="1"/>
    <col min="6193" max="6193" width="14.7109375" style="1035" customWidth="1"/>
    <col min="6194" max="6194" width="8.85546875" style="1035" customWidth="1"/>
    <col min="6195" max="6195" width="9.85546875" style="1035" customWidth="1"/>
    <col min="6196" max="6196" width="8.85546875" style="1035" customWidth="1"/>
    <col min="6197" max="6197" width="54.7109375" style="1035" customWidth="1"/>
    <col min="6198" max="6198" width="12.42578125" style="1035" customWidth="1"/>
    <col min="6199" max="6199" width="8.7109375" style="1035" customWidth="1"/>
    <col min="6200" max="6200" width="13.42578125" style="1035" customWidth="1"/>
    <col min="6201" max="6201" width="8.85546875" style="1035" customWidth="1"/>
    <col min="6202" max="6202" width="9.140625" style="1035"/>
    <col min="6203" max="6203" width="8.85546875" style="1035" customWidth="1"/>
    <col min="6204" max="6204" width="54.7109375" style="1035" customWidth="1"/>
    <col min="6205" max="6205" width="10.7109375" style="1035" customWidth="1"/>
    <col min="6206" max="6206" width="8.7109375" style="1035" customWidth="1"/>
    <col min="6207" max="6207" width="13" style="1035" customWidth="1"/>
    <col min="6208" max="6208" width="8.85546875" style="1035" customWidth="1"/>
    <col min="6209" max="6209" width="9.140625" style="1035"/>
    <col min="6210" max="6210" width="8.85546875" style="1035" customWidth="1"/>
    <col min="6211" max="6211" width="54.7109375" style="1035" customWidth="1"/>
    <col min="6212" max="6212" width="10.85546875" style="1035" customWidth="1"/>
    <col min="6213" max="6213" width="8.7109375" style="1035" customWidth="1"/>
    <col min="6214" max="6214" width="13" style="1035" customWidth="1"/>
    <col min="6215" max="6215" width="8.85546875" style="1035" customWidth="1"/>
    <col min="6216" max="6216" width="9.85546875" style="1035" customWidth="1"/>
    <col min="6217" max="6217" width="8.85546875" style="1035" customWidth="1"/>
    <col min="6218" max="6400" width="9.140625" style="1035"/>
    <col min="6401" max="6401" width="4.85546875" style="1035" customWidth="1"/>
    <col min="6402" max="6402" width="63" style="1035" customWidth="1"/>
    <col min="6403" max="6403" width="12" style="1035" customWidth="1"/>
    <col min="6404" max="6404" width="13.140625" style="1035" customWidth="1"/>
    <col min="6405" max="6405" width="13.5703125" style="1035" customWidth="1"/>
    <col min="6406" max="6406" width="10.85546875" style="1035" customWidth="1"/>
    <col min="6407" max="6407" width="15" style="1035" customWidth="1"/>
    <col min="6408" max="6408" width="15.7109375" style="1035" customWidth="1"/>
    <col min="6409" max="6409" width="20.42578125" style="1035" customWidth="1"/>
    <col min="6410" max="6410" width="2.7109375" style="1035" customWidth="1"/>
    <col min="6411" max="6411" width="3.140625" style="1035" customWidth="1"/>
    <col min="6412" max="6412" width="32.42578125" style="1035" customWidth="1"/>
    <col min="6413" max="6413" width="9" style="1035" customWidth="1"/>
    <col min="6414" max="6414" width="11.140625" style="1035" customWidth="1"/>
    <col min="6415" max="6415" width="30.28515625" style="1035" customWidth="1"/>
    <col min="6416" max="6416" width="10.140625" style="1035" customWidth="1"/>
    <col min="6417" max="6417" width="11.140625" style="1035" customWidth="1"/>
    <col min="6418" max="6418" width="30" style="1035" customWidth="1"/>
    <col min="6419" max="6419" width="8.85546875" style="1035" customWidth="1"/>
    <col min="6420" max="6420" width="11.140625" style="1035" customWidth="1"/>
    <col min="6421" max="6421" width="1.7109375" style="1035" customWidth="1"/>
    <col min="6422" max="6422" width="8.85546875" style="1035" customWidth="1"/>
    <col min="6423" max="6423" width="9.85546875" style="1035" customWidth="1"/>
    <col min="6424" max="6424" width="8.85546875" style="1035" customWidth="1"/>
    <col min="6425" max="6425" width="54.7109375" style="1035" customWidth="1"/>
    <col min="6426" max="6426" width="10.85546875" style="1035" customWidth="1"/>
    <col min="6427" max="6427" width="8.7109375" style="1035" customWidth="1"/>
    <col min="6428" max="6428" width="12.28515625" style="1035" customWidth="1"/>
    <col min="6429" max="6429" width="8.85546875" style="1035" customWidth="1"/>
    <col min="6430" max="6430" width="9.85546875" style="1035" customWidth="1"/>
    <col min="6431" max="6431" width="8.85546875" style="1035" customWidth="1"/>
    <col min="6432" max="6432" width="54.7109375" style="1035" customWidth="1"/>
    <col min="6433" max="6433" width="10.85546875" style="1035" customWidth="1"/>
    <col min="6434" max="6434" width="8.7109375" style="1035" customWidth="1"/>
    <col min="6435" max="6435" width="13.28515625" style="1035" customWidth="1"/>
    <col min="6436" max="6436" width="8.85546875" style="1035" customWidth="1"/>
    <col min="6437" max="6437" width="9.85546875" style="1035" customWidth="1"/>
    <col min="6438" max="6438" width="8.85546875" style="1035" customWidth="1"/>
    <col min="6439" max="6439" width="54.7109375" style="1035" customWidth="1"/>
    <col min="6440" max="6440" width="12.140625" style="1035" customWidth="1"/>
    <col min="6441" max="6441" width="8.7109375" style="1035" customWidth="1"/>
    <col min="6442" max="6442" width="11.28515625" style="1035" customWidth="1"/>
    <col min="6443" max="6443" width="8.85546875" style="1035" customWidth="1"/>
    <col min="6444" max="6444" width="9.140625" style="1035"/>
    <col min="6445" max="6445" width="8.85546875" style="1035" customWidth="1"/>
    <col min="6446" max="6446" width="54.7109375" style="1035" customWidth="1"/>
    <col min="6447" max="6447" width="13.7109375" style="1035" customWidth="1"/>
    <col min="6448" max="6448" width="8.7109375" style="1035" customWidth="1"/>
    <col min="6449" max="6449" width="14.7109375" style="1035" customWidth="1"/>
    <col min="6450" max="6450" width="8.85546875" style="1035" customWidth="1"/>
    <col min="6451" max="6451" width="9.85546875" style="1035" customWidth="1"/>
    <col min="6452" max="6452" width="8.85546875" style="1035" customWidth="1"/>
    <col min="6453" max="6453" width="54.7109375" style="1035" customWidth="1"/>
    <col min="6454" max="6454" width="12.42578125" style="1035" customWidth="1"/>
    <col min="6455" max="6455" width="8.7109375" style="1035" customWidth="1"/>
    <col min="6456" max="6456" width="13.42578125" style="1035" customWidth="1"/>
    <col min="6457" max="6457" width="8.85546875" style="1035" customWidth="1"/>
    <col min="6458" max="6458" width="9.140625" style="1035"/>
    <col min="6459" max="6459" width="8.85546875" style="1035" customWidth="1"/>
    <col min="6460" max="6460" width="54.7109375" style="1035" customWidth="1"/>
    <col min="6461" max="6461" width="10.7109375" style="1035" customWidth="1"/>
    <col min="6462" max="6462" width="8.7109375" style="1035" customWidth="1"/>
    <col min="6463" max="6463" width="13" style="1035" customWidth="1"/>
    <col min="6464" max="6464" width="8.85546875" style="1035" customWidth="1"/>
    <col min="6465" max="6465" width="9.140625" style="1035"/>
    <col min="6466" max="6466" width="8.85546875" style="1035" customWidth="1"/>
    <col min="6467" max="6467" width="54.7109375" style="1035" customWidth="1"/>
    <col min="6468" max="6468" width="10.85546875" style="1035" customWidth="1"/>
    <col min="6469" max="6469" width="8.7109375" style="1035" customWidth="1"/>
    <col min="6470" max="6470" width="13" style="1035" customWidth="1"/>
    <col min="6471" max="6471" width="8.85546875" style="1035" customWidth="1"/>
    <col min="6472" max="6472" width="9.85546875" style="1035" customWidth="1"/>
    <col min="6473" max="6473" width="8.85546875" style="1035" customWidth="1"/>
    <col min="6474" max="6656" width="9.140625" style="1035"/>
    <col min="6657" max="6657" width="4.85546875" style="1035" customWidth="1"/>
    <col min="6658" max="6658" width="63" style="1035" customWidth="1"/>
    <col min="6659" max="6659" width="12" style="1035" customWidth="1"/>
    <col min="6660" max="6660" width="13.140625" style="1035" customWidth="1"/>
    <col min="6661" max="6661" width="13.5703125" style="1035" customWidth="1"/>
    <col min="6662" max="6662" width="10.85546875" style="1035" customWidth="1"/>
    <col min="6663" max="6663" width="15" style="1035" customWidth="1"/>
    <col min="6664" max="6664" width="15.7109375" style="1035" customWidth="1"/>
    <col min="6665" max="6665" width="20.42578125" style="1035" customWidth="1"/>
    <col min="6666" max="6666" width="2.7109375" style="1035" customWidth="1"/>
    <col min="6667" max="6667" width="3.140625" style="1035" customWidth="1"/>
    <col min="6668" max="6668" width="32.42578125" style="1035" customWidth="1"/>
    <col min="6669" max="6669" width="9" style="1035" customWidth="1"/>
    <col min="6670" max="6670" width="11.140625" style="1035" customWidth="1"/>
    <col min="6671" max="6671" width="30.28515625" style="1035" customWidth="1"/>
    <col min="6672" max="6672" width="10.140625" style="1035" customWidth="1"/>
    <col min="6673" max="6673" width="11.140625" style="1035" customWidth="1"/>
    <col min="6674" max="6674" width="30" style="1035" customWidth="1"/>
    <col min="6675" max="6675" width="8.85546875" style="1035" customWidth="1"/>
    <col min="6676" max="6676" width="11.140625" style="1035" customWidth="1"/>
    <col min="6677" max="6677" width="1.7109375" style="1035" customWidth="1"/>
    <col min="6678" max="6678" width="8.85546875" style="1035" customWidth="1"/>
    <col min="6679" max="6679" width="9.85546875" style="1035" customWidth="1"/>
    <col min="6680" max="6680" width="8.85546875" style="1035" customWidth="1"/>
    <col min="6681" max="6681" width="54.7109375" style="1035" customWidth="1"/>
    <col min="6682" max="6682" width="10.85546875" style="1035" customWidth="1"/>
    <col min="6683" max="6683" width="8.7109375" style="1035" customWidth="1"/>
    <col min="6684" max="6684" width="12.28515625" style="1035" customWidth="1"/>
    <col min="6685" max="6685" width="8.85546875" style="1035" customWidth="1"/>
    <col min="6686" max="6686" width="9.85546875" style="1035" customWidth="1"/>
    <col min="6687" max="6687" width="8.85546875" style="1035" customWidth="1"/>
    <col min="6688" max="6688" width="54.7109375" style="1035" customWidth="1"/>
    <col min="6689" max="6689" width="10.85546875" style="1035" customWidth="1"/>
    <col min="6690" max="6690" width="8.7109375" style="1035" customWidth="1"/>
    <col min="6691" max="6691" width="13.28515625" style="1035" customWidth="1"/>
    <col min="6692" max="6692" width="8.85546875" style="1035" customWidth="1"/>
    <col min="6693" max="6693" width="9.85546875" style="1035" customWidth="1"/>
    <col min="6694" max="6694" width="8.85546875" style="1035" customWidth="1"/>
    <col min="6695" max="6695" width="54.7109375" style="1035" customWidth="1"/>
    <col min="6696" max="6696" width="12.140625" style="1035" customWidth="1"/>
    <col min="6697" max="6697" width="8.7109375" style="1035" customWidth="1"/>
    <col min="6698" max="6698" width="11.28515625" style="1035" customWidth="1"/>
    <col min="6699" max="6699" width="8.85546875" style="1035" customWidth="1"/>
    <col min="6700" max="6700" width="9.140625" style="1035"/>
    <col min="6701" max="6701" width="8.85546875" style="1035" customWidth="1"/>
    <col min="6702" max="6702" width="54.7109375" style="1035" customWidth="1"/>
    <col min="6703" max="6703" width="13.7109375" style="1035" customWidth="1"/>
    <col min="6704" max="6704" width="8.7109375" style="1035" customWidth="1"/>
    <col min="6705" max="6705" width="14.7109375" style="1035" customWidth="1"/>
    <col min="6706" max="6706" width="8.85546875" style="1035" customWidth="1"/>
    <col min="6707" max="6707" width="9.85546875" style="1035" customWidth="1"/>
    <col min="6708" max="6708" width="8.85546875" style="1035" customWidth="1"/>
    <col min="6709" max="6709" width="54.7109375" style="1035" customWidth="1"/>
    <col min="6710" max="6710" width="12.42578125" style="1035" customWidth="1"/>
    <col min="6711" max="6711" width="8.7109375" style="1035" customWidth="1"/>
    <col min="6712" max="6712" width="13.42578125" style="1035" customWidth="1"/>
    <col min="6713" max="6713" width="8.85546875" style="1035" customWidth="1"/>
    <col min="6714" max="6714" width="9.140625" style="1035"/>
    <col min="6715" max="6715" width="8.85546875" style="1035" customWidth="1"/>
    <col min="6716" max="6716" width="54.7109375" style="1035" customWidth="1"/>
    <col min="6717" max="6717" width="10.7109375" style="1035" customWidth="1"/>
    <col min="6718" max="6718" width="8.7109375" style="1035" customWidth="1"/>
    <col min="6719" max="6719" width="13" style="1035" customWidth="1"/>
    <col min="6720" max="6720" width="8.85546875" style="1035" customWidth="1"/>
    <col min="6721" max="6721" width="9.140625" style="1035"/>
    <col min="6722" max="6722" width="8.85546875" style="1035" customWidth="1"/>
    <col min="6723" max="6723" width="54.7109375" style="1035" customWidth="1"/>
    <col min="6724" max="6724" width="10.85546875" style="1035" customWidth="1"/>
    <col min="6725" max="6725" width="8.7109375" style="1035" customWidth="1"/>
    <col min="6726" max="6726" width="13" style="1035" customWidth="1"/>
    <col min="6727" max="6727" width="8.85546875" style="1035" customWidth="1"/>
    <col min="6728" max="6728" width="9.85546875" style="1035" customWidth="1"/>
    <col min="6729" max="6729" width="8.85546875" style="1035" customWidth="1"/>
    <col min="6730" max="6912" width="9.140625" style="1035"/>
    <col min="6913" max="6913" width="4.85546875" style="1035" customWidth="1"/>
    <col min="6914" max="6914" width="63" style="1035" customWidth="1"/>
    <col min="6915" max="6915" width="12" style="1035" customWidth="1"/>
    <col min="6916" max="6916" width="13.140625" style="1035" customWidth="1"/>
    <col min="6917" max="6917" width="13.5703125" style="1035" customWidth="1"/>
    <col min="6918" max="6918" width="10.85546875" style="1035" customWidth="1"/>
    <col min="6919" max="6919" width="15" style="1035" customWidth="1"/>
    <col min="6920" max="6920" width="15.7109375" style="1035" customWidth="1"/>
    <col min="6921" max="6921" width="20.42578125" style="1035" customWidth="1"/>
    <col min="6922" max="6922" width="2.7109375" style="1035" customWidth="1"/>
    <col min="6923" max="6923" width="3.140625" style="1035" customWidth="1"/>
    <col min="6924" max="6924" width="32.42578125" style="1035" customWidth="1"/>
    <col min="6925" max="6925" width="9" style="1035" customWidth="1"/>
    <col min="6926" max="6926" width="11.140625" style="1035" customWidth="1"/>
    <col min="6927" max="6927" width="30.28515625" style="1035" customWidth="1"/>
    <col min="6928" max="6928" width="10.140625" style="1035" customWidth="1"/>
    <col min="6929" max="6929" width="11.140625" style="1035" customWidth="1"/>
    <col min="6930" max="6930" width="30" style="1035" customWidth="1"/>
    <col min="6931" max="6931" width="8.85546875" style="1035" customWidth="1"/>
    <col min="6932" max="6932" width="11.140625" style="1035" customWidth="1"/>
    <col min="6933" max="6933" width="1.7109375" style="1035" customWidth="1"/>
    <col min="6934" max="6934" width="8.85546875" style="1035" customWidth="1"/>
    <col min="6935" max="6935" width="9.85546875" style="1035" customWidth="1"/>
    <col min="6936" max="6936" width="8.85546875" style="1035" customWidth="1"/>
    <col min="6937" max="6937" width="54.7109375" style="1035" customWidth="1"/>
    <col min="6938" max="6938" width="10.85546875" style="1035" customWidth="1"/>
    <col min="6939" max="6939" width="8.7109375" style="1035" customWidth="1"/>
    <col min="6940" max="6940" width="12.28515625" style="1035" customWidth="1"/>
    <col min="6941" max="6941" width="8.85546875" style="1035" customWidth="1"/>
    <col min="6942" max="6942" width="9.85546875" style="1035" customWidth="1"/>
    <col min="6943" max="6943" width="8.85546875" style="1035" customWidth="1"/>
    <col min="6944" max="6944" width="54.7109375" style="1035" customWidth="1"/>
    <col min="6945" max="6945" width="10.85546875" style="1035" customWidth="1"/>
    <col min="6946" max="6946" width="8.7109375" style="1035" customWidth="1"/>
    <col min="6947" max="6947" width="13.28515625" style="1035" customWidth="1"/>
    <col min="6948" max="6948" width="8.85546875" style="1035" customWidth="1"/>
    <col min="6949" max="6949" width="9.85546875" style="1035" customWidth="1"/>
    <col min="6950" max="6950" width="8.85546875" style="1035" customWidth="1"/>
    <col min="6951" max="6951" width="54.7109375" style="1035" customWidth="1"/>
    <col min="6952" max="6952" width="12.140625" style="1035" customWidth="1"/>
    <col min="6953" max="6953" width="8.7109375" style="1035" customWidth="1"/>
    <col min="6954" max="6954" width="11.28515625" style="1035" customWidth="1"/>
    <col min="6955" max="6955" width="8.85546875" style="1035" customWidth="1"/>
    <col min="6956" max="6956" width="9.140625" style="1035"/>
    <col min="6957" max="6957" width="8.85546875" style="1035" customWidth="1"/>
    <col min="6958" max="6958" width="54.7109375" style="1035" customWidth="1"/>
    <col min="6959" max="6959" width="13.7109375" style="1035" customWidth="1"/>
    <col min="6960" max="6960" width="8.7109375" style="1035" customWidth="1"/>
    <col min="6961" max="6961" width="14.7109375" style="1035" customWidth="1"/>
    <col min="6962" max="6962" width="8.85546875" style="1035" customWidth="1"/>
    <col min="6963" max="6963" width="9.85546875" style="1035" customWidth="1"/>
    <col min="6964" max="6964" width="8.85546875" style="1035" customWidth="1"/>
    <col min="6965" max="6965" width="54.7109375" style="1035" customWidth="1"/>
    <col min="6966" max="6966" width="12.42578125" style="1035" customWidth="1"/>
    <col min="6967" max="6967" width="8.7109375" style="1035" customWidth="1"/>
    <col min="6968" max="6968" width="13.42578125" style="1035" customWidth="1"/>
    <col min="6969" max="6969" width="8.85546875" style="1035" customWidth="1"/>
    <col min="6970" max="6970" width="9.140625" style="1035"/>
    <col min="6971" max="6971" width="8.85546875" style="1035" customWidth="1"/>
    <col min="6972" max="6972" width="54.7109375" style="1035" customWidth="1"/>
    <col min="6973" max="6973" width="10.7109375" style="1035" customWidth="1"/>
    <col min="6974" max="6974" width="8.7109375" style="1035" customWidth="1"/>
    <col min="6975" max="6975" width="13" style="1035" customWidth="1"/>
    <col min="6976" max="6976" width="8.85546875" style="1035" customWidth="1"/>
    <col min="6977" max="6977" width="9.140625" style="1035"/>
    <col min="6978" max="6978" width="8.85546875" style="1035" customWidth="1"/>
    <col min="6979" max="6979" width="54.7109375" style="1035" customWidth="1"/>
    <col min="6980" max="6980" width="10.85546875" style="1035" customWidth="1"/>
    <col min="6981" max="6981" width="8.7109375" style="1035" customWidth="1"/>
    <col min="6982" max="6982" width="13" style="1035" customWidth="1"/>
    <col min="6983" max="6983" width="8.85546875" style="1035" customWidth="1"/>
    <col min="6984" max="6984" width="9.85546875" style="1035" customWidth="1"/>
    <col min="6985" max="6985" width="8.85546875" style="1035" customWidth="1"/>
    <col min="6986" max="7168" width="9.140625" style="1035"/>
    <col min="7169" max="7169" width="4.85546875" style="1035" customWidth="1"/>
    <col min="7170" max="7170" width="63" style="1035" customWidth="1"/>
    <col min="7171" max="7171" width="12" style="1035" customWidth="1"/>
    <col min="7172" max="7172" width="13.140625" style="1035" customWidth="1"/>
    <col min="7173" max="7173" width="13.5703125" style="1035" customWidth="1"/>
    <col min="7174" max="7174" width="10.85546875" style="1035" customWidth="1"/>
    <col min="7175" max="7175" width="15" style="1035" customWidth="1"/>
    <col min="7176" max="7176" width="15.7109375" style="1035" customWidth="1"/>
    <col min="7177" max="7177" width="20.42578125" style="1035" customWidth="1"/>
    <col min="7178" max="7178" width="2.7109375" style="1035" customWidth="1"/>
    <col min="7179" max="7179" width="3.140625" style="1035" customWidth="1"/>
    <col min="7180" max="7180" width="32.42578125" style="1035" customWidth="1"/>
    <col min="7181" max="7181" width="9" style="1035" customWidth="1"/>
    <col min="7182" max="7182" width="11.140625" style="1035" customWidth="1"/>
    <col min="7183" max="7183" width="30.28515625" style="1035" customWidth="1"/>
    <col min="7184" max="7184" width="10.140625" style="1035" customWidth="1"/>
    <col min="7185" max="7185" width="11.140625" style="1035" customWidth="1"/>
    <col min="7186" max="7186" width="30" style="1035" customWidth="1"/>
    <col min="7187" max="7187" width="8.85546875" style="1035" customWidth="1"/>
    <col min="7188" max="7188" width="11.140625" style="1035" customWidth="1"/>
    <col min="7189" max="7189" width="1.7109375" style="1035" customWidth="1"/>
    <col min="7190" max="7190" width="8.85546875" style="1035" customWidth="1"/>
    <col min="7191" max="7191" width="9.85546875" style="1035" customWidth="1"/>
    <col min="7192" max="7192" width="8.85546875" style="1035" customWidth="1"/>
    <col min="7193" max="7193" width="54.7109375" style="1035" customWidth="1"/>
    <col min="7194" max="7194" width="10.85546875" style="1035" customWidth="1"/>
    <col min="7195" max="7195" width="8.7109375" style="1035" customWidth="1"/>
    <col min="7196" max="7196" width="12.28515625" style="1035" customWidth="1"/>
    <col min="7197" max="7197" width="8.85546875" style="1035" customWidth="1"/>
    <col min="7198" max="7198" width="9.85546875" style="1035" customWidth="1"/>
    <col min="7199" max="7199" width="8.85546875" style="1035" customWidth="1"/>
    <col min="7200" max="7200" width="54.7109375" style="1035" customWidth="1"/>
    <col min="7201" max="7201" width="10.85546875" style="1035" customWidth="1"/>
    <col min="7202" max="7202" width="8.7109375" style="1035" customWidth="1"/>
    <col min="7203" max="7203" width="13.28515625" style="1035" customWidth="1"/>
    <col min="7204" max="7204" width="8.85546875" style="1035" customWidth="1"/>
    <col min="7205" max="7205" width="9.85546875" style="1035" customWidth="1"/>
    <col min="7206" max="7206" width="8.85546875" style="1035" customWidth="1"/>
    <col min="7207" max="7207" width="54.7109375" style="1035" customWidth="1"/>
    <col min="7208" max="7208" width="12.140625" style="1035" customWidth="1"/>
    <col min="7209" max="7209" width="8.7109375" style="1035" customWidth="1"/>
    <col min="7210" max="7210" width="11.28515625" style="1035" customWidth="1"/>
    <col min="7211" max="7211" width="8.85546875" style="1035" customWidth="1"/>
    <col min="7212" max="7212" width="9.140625" style="1035"/>
    <col min="7213" max="7213" width="8.85546875" style="1035" customWidth="1"/>
    <col min="7214" max="7214" width="54.7109375" style="1035" customWidth="1"/>
    <col min="7215" max="7215" width="13.7109375" style="1035" customWidth="1"/>
    <col min="7216" max="7216" width="8.7109375" style="1035" customWidth="1"/>
    <col min="7217" max="7217" width="14.7109375" style="1035" customWidth="1"/>
    <col min="7218" max="7218" width="8.85546875" style="1035" customWidth="1"/>
    <col min="7219" max="7219" width="9.85546875" style="1035" customWidth="1"/>
    <col min="7220" max="7220" width="8.85546875" style="1035" customWidth="1"/>
    <col min="7221" max="7221" width="54.7109375" style="1035" customWidth="1"/>
    <col min="7222" max="7222" width="12.42578125" style="1035" customWidth="1"/>
    <col min="7223" max="7223" width="8.7109375" style="1035" customWidth="1"/>
    <col min="7224" max="7224" width="13.42578125" style="1035" customWidth="1"/>
    <col min="7225" max="7225" width="8.85546875" style="1035" customWidth="1"/>
    <col min="7226" max="7226" width="9.140625" style="1035"/>
    <col min="7227" max="7227" width="8.85546875" style="1035" customWidth="1"/>
    <col min="7228" max="7228" width="54.7109375" style="1035" customWidth="1"/>
    <col min="7229" max="7229" width="10.7109375" style="1035" customWidth="1"/>
    <col min="7230" max="7230" width="8.7109375" style="1035" customWidth="1"/>
    <col min="7231" max="7231" width="13" style="1035" customWidth="1"/>
    <col min="7232" max="7232" width="8.85546875" style="1035" customWidth="1"/>
    <col min="7233" max="7233" width="9.140625" style="1035"/>
    <col min="7234" max="7234" width="8.85546875" style="1035" customWidth="1"/>
    <col min="7235" max="7235" width="54.7109375" style="1035" customWidth="1"/>
    <col min="7236" max="7236" width="10.85546875" style="1035" customWidth="1"/>
    <col min="7237" max="7237" width="8.7109375" style="1035" customWidth="1"/>
    <col min="7238" max="7238" width="13" style="1035" customWidth="1"/>
    <col min="7239" max="7239" width="8.85546875" style="1035" customWidth="1"/>
    <col min="7240" max="7240" width="9.85546875" style="1035" customWidth="1"/>
    <col min="7241" max="7241" width="8.85546875" style="1035" customWidth="1"/>
    <col min="7242" max="7424" width="9.140625" style="1035"/>
    <col min="7425" max="7425" width="4.85546875" style="1035" customWidth="1"/>
    <col min="7426" max="7426" width="63" style="1035" customWidth="1"/>
    <col min="7427" max="7427" width="12" style="1035" customWidth="1"/>
    <col min="7428" max="7428" width="13.140625" style="1035" customWidth="1"/>
    <col min="7429" max="7429" width="13.5703125" style="1035" customWidth="1"/>
    <col min="7430" max="7430" width="10.85546875" style="1035" customWidth="1"/>
    <col min="7431" max="7431" width="15" style="1035" customWidth="1"/>
    <col min="7432" max="7432" width="15.7109375" style="1035" customWidth="1"/>
    <col min="7433" max="7433" width="20.42578125" style="1035" customWidth="1"/>
    <col min="7434" max="7434" width="2.7109375" style="1035" customWidth="1"/>
    <col min="7435" max="7435" width="3.140625" style="1035" customWidth="1"/>
    <col min="7436" max="7436" width="32.42578125" style="1035" customWidth="1"/>
    <col min="7437" max="7437" width="9" style="1035" customWidth="1"/>
    <col min="7438" max="7438" width="11.140625" style="1035" customWidth="1"/>
    <col min="7439" max="7439" width="30.28515625" style="1035" customWidth="1"/>
    <col min="7440" max="7440" width="10.140625" style="1035" customWidth="1"/>
    <col min="7441" max="7441" width="11.140625" style="1035" customWidth="1"/>
    <col min="7442" max="7442" width="30" style="1035" customWidth="1"/>
    <col min="7443" max="7443" width="8.85546875" style="1035" customWidth="1"/>
    <col min="7444" max="7444" width="11.140625" style="1035" customWidth="1"/>
    <col min="7445" max="7445" width="1.7109375" style="1035" customWidth="1"/>
    <col min="7446" max="7446" width="8.85546875" style="1035" customWidth="1"/>
    <col min="7447" max="7447" width="9.85546875" style="1035" customWidth="1"/>
    <col min="7448" max="7448" width="8.85546875" style="1035" customWidth="1"/>
    <col min="7449" max="7449" width="54.7109375" style="1035" customWidth="1"/>
    <col min="7450" max="7450" width="10.85546875" style="1035" customWidth="1"/>
    <col min="7451" max="7451" width="8.7109375" style="1035" customWidth="1"/>
    <col min="7452" max="7452" width="12.28515625" style="1035" customWidth="1"/>
    <col min="7453" max="7453" width="8.85546875" style="1035" customWidth="1"/>
    <col min="7454" max="7454" width="9.85546875" style="1035" customWidth="1"/>
    <col min="7455" max="7455" width="8.85546875" style="1035" customWidth="1"/>
    <col min="7456" max="7456" width="54.7109375" style="1035" customWidth="1"/>
    <col min="7457" max="7457" width="10.85546875" style="1035" customWidth="1"/>
    <col min="7458" max="7458" width="8.7109375" style="1035" customWidth="1"/>
    <col min="7459" max="7459" width="13.28515625" style="1035" customWidth="1"/>
    <col min="7460" max="7460" width="8.85546875" style="1035" customWidth="1"/>
    <col min="7461" max="7461" width="9.85546875" style="1035" customWidth="1"/>
    <col min="7462" max="7462" width="8.85546875" style="1035" customWidth="1"/>
    <col min="7463" max="7463" width="54.7109375" style="1035" customWidth="1"/>
    <col min="7464" max="7464" width="12.140625" style="1035" customWidth="1"/>
    <col min="7465" max="7465" width="8.7109375" style="1035" customWidth="1"/>
    <col min="7466" max="7466" width="11.28515625" style="1035" customWidth="1"/>
    <col min="7467" max="7467" width="8.85546875" style="1035" customWidth="1"/>
    <col min="7468" max="7468" width="9.140625" style="1035"/>
    <col min="7469" max="7469" width="8.85546875" style="1035" customWidth="1"/>
    <col min="7470" max="7470" width="54.7109375" style="1035" customWidth="1"/>
    <col min="7471" max="7471" width="13.7109375" style="1035" customWidth="1"/>
    <col min="7472" max="7472" width="8.7109375" style="1035" customWidth="1"/>
    <col min="7473" max="7473" width="14.7109375" style="1035" customWidth="1"/>
    <col min="7474" max="7474" width="8.85546875" style="1035" customWidth="1"/>
    <col min="7475" max="7475" width="9.85546875" style="1035" customWidth="1"/>
    <col min="7476" max="7476" width="8.85546875" style="1035" customWidth="1"/>
    <col min="7477" max="7477" width="54.7109375" style="1035" customWidth="1"/>
    <col min="7478" max="7478" width="12.42578125" style="1035" customWidth="1"/>
    <col min="7479" max="7479" width="8.7109375" style="1035" customWidth="1"/>
    <col min="7480" max="7480" width="13.42578125" style="1035" customWidth="1"/>
    <col min="7481" max="7481" width="8.85546875" style="1035" customWidth="1"/>
    <col min="7482" max="7482" width="9.140625" style="1035"/>
    <col min="7483" max="7483" width="8.85546875" style="1035" customWidth="1"/>
    <col min="7484" max="7484" width="54.7109375" style="1035" customWidth="1"/>
    <col min="7485" max="7485" width="10.7109375" style="1035" customWidth="1"/>
    <col min="7486" max="7486" width="8.7109375" style="1035" customWidth="1"/>
    <col min="7487" max="7487" width="13" style="1035" customWidth="1"/>
    <col min="7488" max="7488" width="8.85546875" style="1035" customWidth="1"/>
    <col min="7489" max="7489" width="9.140625" style="1035"/>
    <col min="7490" max="7490" width="8.85546875" style="1035" customWidth="1"/>
    <col min="7491" max="7491" width="54.7109375" style="1035" customWidth="1"/>
    <col min="7492" max="7492" width="10.85546875" style="1035" customWidth="1"/>
    <col min="7493" max="7493" width="8.7109375" style="1035" customWidth="1"/>
    <col min="7494" max="7494" width="13" style="1035" customWidth="1"/>
    <col min="7495" max="7495" width="8.85546875" style="1035" customWidth="1"/>
    <col min="7496" max="7496" width="9.85546875" style="1035" customWidth="1"/>
    <col min="7497" max="7497" width="8.85546875" style="1035" customWidth="1"/>
    <col min="7498" max="7680" width="9.140625" style="1035"/>
    <col min="7681" max="7681" width="4.85546875" style="1035" customWidth="1"/>
    <col min="7682" max="7682" width="63" style="1035" customWidth="1"/>
    <col min="7683" max="7683" width="12" style="1035" customWidth="1"/>
    <col min="7684" max="7684" width="13.140625" style="1035" customWidth="1"/>
    <col min="7685" max="7685" width="13.5703125" style="1035" customWidth="1"/>
    <col min="7686" max="7686" width="10.85546875" style="1035" customWidth="1"/>
    <col min="7687" max="7687" width="15" style="1035" customWidth="1"/>
    <col min="7688" max="7688" width="15.7109375" style="1035" customWidth="1"/>
    <col min="7689" max="7689" width="20.42578125" style="1035" customWidth="1"/>
    <col min="7690" max="7690" width="2.7109375" style="1035" customWidth="1"/>
    <col min="7691" max="7691" width="3.140625" style="1035" customWidth="1"/>
    <col min="7692" max="7692" width="32.42578125" style="1035" customWidth="1"/>
    <col min="7693" max="7693" width="9" style="1035" customWidth="1"/>
    <col min="7694" max="7694" width="11.140625" style="1035" customWidth="1"/>
    <col min="7695" max="7695" width="30.28515625" style="1035" customWidth="1"/>
    <col min="7696" max="7696" width="10.140625" style="1035" customWidth="1"/>
    <col min="7697" max="7697" width="11.140625" style="1035" customWidth="1"/>
    <col min="7698" max="7698" width="30" style="1035" customWidth="1"/>
    <col min="7699" max="7699" width="8.85546875" style="1035" customWidth="1"/>
    <col min="7700" max="7700" width="11.140625" style="1035" customWidth="1"/>
    <col min="7701" max="7701" width="1.7109375" style="1035" customWidth="1"/>
    <col min="7702" max="7702" width="8.85546875" style="1035" customWidth="1"/>
    <col min="7703" max="7703" width="9.85546875" style="1035" customWidth="1"/>
    <col min="7704" max="7704" width="8.85546875" style="1035" customWidth="1"/>
    <col min="7705" max="7705" width="54.7109375" style="1035" customWidth="1"/>
    <col min="7706" max="7706" width="10.85546875" style="1035" customWidth="1"/>
    <col min="7707" max="7707" width="8.7109375" style="1035" customWidth="1"/>
    <col min="7708" max="7708" width="12.28515625" style="1035" customWidth="1"/>
    <col min="7709" max="7709" width="8.85546875" style="1035" customWidth="1"/>
    <col min="7710" max="7710" width="9.85546875" style="1035" customWidth="1"/>
    <col min="7711" max="7711" width="8.85546875" style="1035" customWidth="1"/>
    <col min="7712" max="7712" width="54.7109375" style="1035" customWidth="1"/>
    <col min="7713" max="7713" width="10.85546875" style="1035" customWidth="1"/>
    <col min="7714" max="7714" width="8.7109375" style="1035" customWidth="1"/>
    <col min="7715" max="7715" width="13.28515625" style="1035" customWidth="1"/>
    <col min="7716" max="7716" width="8.85546875" style="1035" customWidth="1"/>
    <col min="7717" max="7717" width="9.85546875" style="1035" customWidth="1"/>
    <col min="7718" max="7718" width="8.85546875" style="1035" customWidth="1"/>
    <col min="7719" max="7719" width="54.7109375" style="1035" customWidth="1"/>
    <col min="7720" max="7720" width="12.140625" style="1035" customWidth="1"/>
    <col min="7721" max="7721" width="8.7109375" style="1035" customWidth="1"/>
    <col min="7722" max="7722" width="11.28515625" style="1035" customWidth="1"/>
    <col min="7723" max="7723" width="8.85546875" style="1035" customWidth="1"/>
    <col min="7724" max="7724" width="9.140625" style="1035"/>
    <col min="7725" max="7725" width="8.85546875" style="1035" customWidth="1"/>
    <col min="7726" max="7726" width="54.7109375" style="1035" customWidth="1"/>
    <col min="7727" max="7727" width="13.7109375" style="1035" customWidth="1"/>
    <col min="7728" max="7728" width="8.7109375" style="1035" customWidth="1"/>
    <col min="7729" max="7729" width="14.7109375" style="1035" customWidth="1"/>
    <col min="7730" max="7730" width="8.85546875" style="1035" customWidth="1"/>
    <col min="7731" max="7731" width="9.85546875" style="1035" customWidth="1"/>
    <col min="7732" max="7732" width="8.85546875" style="1035" customWidth="1"/>
    <col min="7733" max="7733" width="54.7109375" style="1035" customWidth="1"/>
    <col min="7734" max="7734" width="12.42578125" style="1035" customWidth="1"/>
    <col min="7735" max="7735" width="8.7109375" style="1035" customWidth="1"/>
    <col min="7736" max="7736" width="13.42578125" style="1035" customWidth="1"/>
    <col min="7737" max="7737" width="8.85546875" style="1035" customWidth="1"/>
    <col min="7738" max="7738" width="9.140625" style="1035"/>
    <col min="7739" max="7739" width="8.85546875" style="1035" customWidth="1"/>
    <col min="7740" max="7740" width="54.7109375" style="1035" customWidth="1"/>
    <col min="7741" max="7741" width="10.7109375" style="1035" customWidth="1"/>
    <col min="7742" max="7742" width="8.7109375" style="1035" customWidth="1"/>
    <col min="7743" max="7743" width="13" style="1035" customWidth="1"/>
    <col min="7744" max="7744" width="8.85546875" style="1035" customWidth="1"/>
    <col min="7745" max="7745" width="9.140625" style="1035"/>
    <col min="7746" max="7746" width="8.85546875" style="1035" customWidth="1"/>
    <col min="7747" max="7747" width="54.7109375" style="1035" customWidth="1"/>
    <col min="7748" max="7748" width="10.85546875" style="1035" customWidth="1"/>
    <col min="7749" max="7749" width="8.7109375" style="1035" customWidth="1"/>
    <col min="7750" max="7750" width="13" style="1035" customWidth="1"/>
    <col min="7751" max="7751" width="8.85546875" style="1035" customWidth="1"/>
    <col min="7752" max="7752" width="9.85546875" style="1035" customWidth="1"/>
    <col min="7753" max="7753" width="8.85546875" style="1035" customWidth="1"/>
    <col min="7754" max="7936" width="9.140625" style="1035"/>
    <col min="7937" max="7937" width="4.85546875" style="1035" customWidth="1"/>
    <col min="7938" max="7938" width="63" style="1035" customWidth="1"/>
    <col min="7939" max="7939" width="12" style="1035" customWidth="1"/>
    <col min="7940" max="7940" width="13.140625" style="1035" customWidth="1"/>
    <col min="7941" max="7941" width="13.5703125" style="1035" customWidth="1"/>
    <col min="7942" max="7942" width="10.85546875" style="1035" customWidth="1"/>
    <col min="7943" max="7943" width="15" style="1035" customWidth="1"/>
    <col min="7944" max="7944" width="15.7109375" style="1035" customWidth="1"/>
    <col min="7945" max="7945" width="20.42578125" style="1035" customWidth="1"/>
    <col min="7946" max="7946" width="2.7109375" style="1035" customWidth="1"/>
    <col min="7947" max="7947" width="3.140625" style="1035" customWidth="1"/>
    <col min="7948" max="7948" width="32.42578125" style="1035" customWidth="1"/>
    <col min="7949" max="7949" width="9" style="1035" customWidth="1"/>
    <col min="7950" max="7950" width="11.140625" style="1035" customWidth="1"/>
    <col min="7951" max="7951" width="30.28515625" style="1035" customWidth="1"/>
    <col min="7952" max="7952" width="10.140625" style="1035" customWidth="1"/>
    <col min="7953" max="7953" width="11.140625" style="1035" customWidth="1"/>
    <col min="7954" max="7954" width="30" style="1035" customWidth="1"/>
    <col min="7955" max="7955" width="8.85546875" style="1035" customWidth="1"/>
    <col min="7956" max="7956" width="11.140625" style="1035" customWidth="1"/>
    <col min="7957" max="7957" width="1.7109375" style="1035" customWidth="1"/>
    <col min="7958" max="7958" width="8.85546875" style="1035" customWidth="1"/>
    <col min="7959" max="7959" width="9.85546875" style="1035" customWidth="1"/>
    <col min="7960" max="7960" width="8.85546875" style="1035" customWidth="1"/>
    <col min="7961" max="7961" width="54.7109375" style="1035" customWidth="1"/>
    <col min="7962" max="7962" width="10.85546875" style="1035" customWidth="1"/>
    <col min="7963" max="7963" width="8.7109375" style="1035" customWidth="1"/>
    <col min="7964" max="7964" width="12.28515625" style="1035" customWidth="1"/>
    <col min="7965" max="7965" width="8.85546875" style="1035" customWidth="1"/>
    <col min="7966" max="7966" width="9.85546875" style="1035" customWidth="1"/>
    <col min="7967" max="7967" width="8.85546875" style="1035" customWidth="1"/>
    <col min="7968" max="7968" width="54.7109375" style="1035" customWidth="1"/>
    <col min="7969" max="7969" width="10.85546875" style="1035" customWidth="1"/>
    <col min="7970" max="7970" width="8.7109375" style="1035" customWidth="1"/>
    <col min="7971" max="7971" width="13.28515625" style="1035" customWidth="1"/>
    <col min="7972" max="7972" width="8.85546875" style="1035" customWidth="1"/>
    <col min="7973" max="7973" width="9.85546875" style="1035" customWidth="1"/>
    <col min="7974" max="7974" width="8.85546875" style="1035" customWidth="1"/>
    <col min="7975" max="7975" width="54.7109375" style="1035" customWidth="1"/>
    <col min="7976" max="7976" width="12.140625" style="1035" customWidth="1"/>
    <col min="7977" max="7977" width="8.7109375" style="1035" customWidth="1"/>
    <col min="7978" max="7978" width="11.28515625" style="1035" customWidth="1"/>
    <col min="7979" max="7979" width="8.85546875" style="1035" customWidth="1"/>
    <col min="7980" max="7980" width="9.140625" style="1035"/>
    <col min="7981" max="7981" width="8.85546875" style="1035" customWidth="1"/>
    <col min="7982" max="7982" width="54.7109375" style="1035" customWidth="1"/>
    <col min="7983" max="7983" width="13.7109375" style="1035" customWidth="1"/>
    <col min="7984" max="7984" width="8.7109375" style="1035" customWidth="1"/>
    <col min="7985" max="7985" width="14.7109375" style="1035" customWidth="1"/>
    <col min="7986" max="7986" width="8.85546875" style="1035" customWidth="1"/>
    <col min="7987" max="7987" width="9.85546875" style="1035" customWidth="1"/>
    <col min="7988" max="7988" width="8.85546875" style="1035" customWidth="1"/>
    <col min="7989" max="7989" width="54.7109375" style="1035" customWidth="1"/>
    <col min="7990" max="7990" width="12.42578125" style="1035" customWidth="1"/>
    <col min="7991" max="7991" width="8.7109375" style="1035" customWidth="1"/>
    <col min="7992" max="7992" width="13.42578125" style="1035" customWidth="1"/>
    <col min="7993" max="7993" width="8.85546875" style="1035" customWidth="1"/>
    <col min="7994" max="7994" width="9.140625" style="1035"/>
    <col min="7995" max="7995" width="8.85546875" style="1035" customWidth="1"/>
    <col min="7996" max="7996" width="54.7109375" style="1035" customWidth="1"/>
    <col min="7997" max="7997" width="10.7109375" style="1035" customWidth="1"/>
    <col min="7998" max="7998" width="8.7109375" style="1035" customWidth="1"/>
    <col min="7999" max="7999" width="13" style="1035" customWidth="1"/>
    <col min="8000" max="8000" width="8.85546875" style="1035" customWidth="1"/>
    <col min="8001" max="8001" width="9.140625" style="1035"/>
    <col min="8002" max="8002" width="8.85546875" style="1035" customWidth="1"/>
    <col min="8003" max="8003" width="54.7109375" style="1035" customWidth="1"/>
    <col min="8004" max="8004" width="10.85546875" style="1035" customWidth="1"/>
    <col min="8005" max="8005" width="8.7109375" style="1035" customWidth="1"/>
    <col min="8006" max="8006" width="13" style="1035" customWidth="1"/>
    <col min="8007" max="8007" width="8.85546875" style="1035" customWidth="1"/>
    <col min="8008" max="8008" width="9.85546875" style="1035" customWidth="1"/>
    <col min="8009" max="8009" width="8.85546875" style="1035" customWidth="1"/>
    <col min="8010" max="8192" width="9.140625" style="1035"/>
    <col min="8193" max="8193" width="4.85546875" style="1035" customWidth="1"/>
    <col min="8194" max="8194" width="63" style="1035" customWidth="1"/>
    <col min="8195" max="8195" width="12" style="1035" customWidth="1"/>
    <col min="8196" max="8196" width="13.140625" style="1035" customWidth="1"/>
    <col min="8197" max="8197" width="13.5703125" style="1035" customWidth="1"/>
    <col min="8198" max="8198" width="10.85546875" style="1035" customWidth="1"/>
    <col min="8199" max="8199" width="15" style="1035" customWidth="1"/>
    <col min="8200" max="8200" width="15.7109375" style="1035" customWidth="1"/>
    <col min="8201" max="8201" width="20.42578125" style="1035" customWidth="1"/>
    <col min="8202" max="8202" width="2.7109375" style="1035" customWidth="1"/>
    <col min="8203" max="8203" width="3.140625" style="1035" customWidth="1"/>
    <col min="8204" max="8204" width="32.42578125" style="1035" customWidth="1"/>
    <col min="8205" max="8205" width="9" style="1035" customWidth="1"/>
    <col min="8206" max="8206" width="11.140625" style="1035" customWidth="1"/>
    <col min="8207" max="8207" width="30.28515625" style="1035" customWidth="1"/>
    <col min="8208" max="8208" width="10.140625" style="1035" customWidth="1"/>
    <col min="8209" max="8209" width="11.140625" style="1035" customWidth="1"/>
    <col min="8210" max="8210" width="30" style="1035" customWidth="1"/>
    <col min="8211" max="8211" width="8.85546875" style="1035" customWidth="1"/>
    <col min="8212" max="8212" width="11.140625" style="1035" customWidth="1"/>
    <col min="8213" max="8213" width="1.7109375" style="1035" customWidth="1"/>
    <col min="8214" max="8214" width="8.85546875" style="1035" customWidth="1"/>
    <col min="8215" max="8215" width="9.85546875" style="1035" customWidth="1"/>
    <col min="8216" max="8216" width="8.85546875" style="1035" customWidth="1"/>
    <col min="8217" max="8217" width="54.7109375" style="1035" customWidth="1"/>
    <col min="8218" max="8218" width="10.85546875" style="1035" customWidth="1"/>
    <col min="8219" max="8219" width="8.7109375" style="1035" customWidth="1"/>
    <col min="8220" max="8220" width="12.28515625" style="1035" customWidth="1"/>
    <col min="8221" max="8221" width="8.85546875" style="1035" customWidth="1"/>
    <col min="8222" max="8222" width="9.85546875" style="1035" customWidth="1"/>
    <col min="8223" max="8223" width="8.85546875" style="1035" customWidth="1"/>
    <col min="8224" max="8224" width="54.7109375" style="1035" customWidth="1"/>
    <col min="8225" max="8225" width="10.85546875" style="1035" customWidth="1"/>
    <col min="8226" max="8226" width="8.7109375" style="1035" customWidth="1"/>
    <col min="8227" max="8227" width="13.28515625" style="1035" customWidth="1"/>
    <col min="8228" max="8228" width="8.85546875" style="1035" customWidth="1"/>
    <col min="8229" max="8229" width="9.85546875" style="1035" customWidth="1"/>
    <col min="8230" max="8230" width="8.85546875" style="1035" customWidth="1"/>
    <col min="8231" max="8231" width="54.7109375" style="1035" customWidth="1"/>
    <col min="8232" max="8232" width="12.140625" style="1035" customWidth="1"/>
    <col min="8233" max="8233" width="8.7109375" style="1035" customWidth="1"/>
    <col min="8234" max="8234" width="11.28515625" style="1035" customWidth="1"/>
    <col min="8235" max="8235" width="8.85546875" style="1035" customWidth="1"/>
    <col min="8236" max="8236" width="9.140625" style="1035"/>
    <col min="8237" max="8237" width="8.85546875" style="1035" customWidth="1"/>
    <col min="8238" max="8238" width="54.7109375" style="1035" customWidth="1"/>
    <col min="8239" max="8239" width="13.7109375" style="1035" customWidth="1"/>
    <col min="8240" max="8240" width="8.7109375" style="1035" customWidth="1"/>
    <col min="8241" max="8241" width="14.7109375" style="1035" customWidth="1"/>
    <col min="8242" max="8242" width="8.85546875" style="1035" customWidth="1"/>
    <col min="8243" max="8243" width="9.85546875" style="1035" customWidth="1"/>
    <col min="8244" max="8244" width="8.85546875" style="1035" customWidth="1"/>
    <col min="8245" max="8245" width="54.7109375" style="1035" customWidth="1"/>
    <col min="8246" max="8246" width="12.42578125" style="1035" customWidth="1"/>
    <col min="8247" max="8247" width="8.7109375" style="1035" customWidth="1"/>
    <col min="8248" max="8248" width="13.42578125" style="1035" customWidth="1"/>
    <col min="8249" max="8249" width="8.85546875" style="1035" customWidth="1"/>
    <col min="8250" max="8250" width="9.140625" style="1035"/>
    <col min="8251" max="8251" width="8.85546875" style="1035" customWidth="1"/>
    <col min="8252" max="8252" width="54.7109375" style="1035" customWidth="1"/>
    <col min="8253" max="8253" width="10.7109375" style="1035" customWidth="1"/>
    <col min="8254" max="8254" width="8.7109375" style="1035" customWidth="1"/>
    <col min="8255" max="8255" width="13" style="1035" customWidth="1"/>
    <col min="8256" max="8256" width="8.85546875" style="1035" customWidth="1"/>
    <col min="8257" max="8257" width="9.140625" style="1035"/>
    <col min="8258" max="8258" width="8.85546875" style="1035" customWidth="1"/>
    <col min="8259" max="8259" width="54.7109375" style="1035" customWidth="1"/>
    <col min="8260" max="8260" width="10.85546875" style="1035" customWidth="1"/>
    <col min="8261" max="8261" width="8.7109375" style="1035" customWidth="1"/>
    <col min="8262" max="8262" width="13" style="1035" customWidth="1"/>
    <col min="8263" max="8263" width="8.85546875" style="1035" customWidth="1"/>
    <col min="8264" max="8264" width="9.85546875" style="1035" customWidth="1"/>
    <col min="8265" max="8265" width="8.85546875" style="1035" customWidth="1"/>
    <col min="8266" max="8448" width="9.140625" style="1035"/>
    <col min="8449" max="8449" width="4.85546875" style="1035" customWidth="1"/>
    <col min="8450" max="8450" width="63" style="1035" customWidth="1"/>
    <col min="8451" max="8451" width="12" style="1035" customWidth="1"/>
    <col min="8452" max="8452" width="13.140625" style="1035" customWidth="1"/>
    <col min="8453" max="8453" width="13.5703125" style="1035" customWidth="1"/>
    <col min="8454" max="8454" width="10.85546875" style="1035" customWidth="1"/>
    <col min="8455" max="8455" width="15" style="1035" customWidth="1"/>
    <col min="8456" max="8456" width="15.7109375" style="1035" customWidth="1"/>
    <col min="8457" max="8457" width="20.42578125" style="1035" customWidth="1"/>
    <col min="8458" max="8458" width="2.7109375" style="1035" customWidth="1"/>
    <col min="8459" max="8459" width="3.140625" style="1035" customWidth="1"/>
    <col min="8460" max="8460" width="32.42578125" style="1035" customWidth="1"/>
    <col min="8461" max="8461" width="9" style="1035" customWidth="1"/>
    <col min="8462" max="8462" width="11.140625" style="1035" customWidth="1"/>
    <col min="8463" max="8463" width="30.28515625" style="1035" customWidth="1"/>
    <col min="8464" max="8464" width="10.140625" style="1035" customWidth="1"/>
    <col min="8465" max="8465" width="11.140625" style="1035" customWidth="1"/>
    <col min="8466" max="8466" width="30" style="1035" customWidth="1"/>
    <col min="8467" max="8467" width="8.85546875" style="1035" customWidth="1"/>
    <col min="8468" max="8468" width="11.140625" style="1035" customWidth="1"/>
    <col min="8469" max="8469" width="1.7109375" style="1035" customWidth="1"/>
    <col min="8470" max="8470" width="8.85546875" style="1035" customWidth="1"/>
    <col min="8471" max="8471" width="9.85546875" style="1035" customWidth="1"/>
    <col min="8472" max="8472" width="8.85546875" style="1035" customWidth="1"/>
    <col min="8473" max="8473" width="54.7109375" style="1035" customWidth="1"/>
    <col min="8474" max="8474" width="10.85546875" style="1035" customWidth="1"/>
    <col min="8475" max="8475" width="8.7109375" style="1035" customWidth="1"/>
    <col min="8476" max="8476" width="12.28515625" style="1035" customWidth="1"/>
    <col min="8477" max="8477" width="8.85546875" style="1035" customWidth="1"/>
    <col min="8478" max="8478" width="9.85546875" style="1035" customWidth="1"/>
    <col min="8479" max="8479" width="8.85546875" style="1035" customWidth="1"/>
    <col min="8480" max="8480" width="54.7109375" style="1035" customWidth="1"/>
    <col min="8481" max="8481" width="10.85546875" style="1035" customWidth="1"/>
    <col min="8482" max="8482" width="8.7109375" style="1035" customWidth="1"/>
    <col min="8483" max="8483" width="13.28515625" style="1035" customWidth="1"/>
    <col min="8484" max="8484" width="8.85546875" style="1035" customWidth="1"/>
    <col min="8485" max="8485" width="9.85546875" style="1035" customWidth="1"/>
    <col min="8486" max="8486" width="8.85546875" style="1035" customWidth="1"/>
    <col min="8487" max="8487" width="54.7109375" style="1035" customWidth="1"/>
    <col min="8488" max="8488" width="12.140625" style="1035" customWidth="1"/>
    <col min="8489" max="8489" width="8.7109375" style="1035" customWidth="1"/>
    <col min="8490" max="8490" width="11.28515625" style="1035" customWidth="1"/>
    <col min="8491" max="8491" width="8.85546875" style="1035" customWidth="1"/>
    <col min="8492" max="8492" width="9.140625" style="1035"/>
    <col min="8493" max="8493" width="8.85546875" style="1035" customWidth="1"/>
    <col min="8494" max="8494" width="54.7109375" style="1035" customWidth="1"/>
    <col min="8495" max="8495" width="13.7109375" style="1035" customWidth="1"/>
    <col min="8496" max="8496" width="8.7109375" style="1035" customWidth="1"/>
    <col min="8497" max="8497" width="14.7109375" style="1035" customWidth="1"/>
    <col min="8498" max="8498" width="8.85546875" style="1035" customWidth="1"/>
    <col min="8499" max="8499" width="9.85546875" style="1035" customWidth="1"/>
    <col min="8500" max="8500" width="8.85546875" style="1035" customWidth="1"/>
    <col min="8501" max="8501" width="54.7109375" style="1035" customWidth="1"/>
    <col min="8502" max="8502" width="12.42578125" style="1035" customWidth="1"/>
    <col min="8503" max="8503" width="8.7109375" style="1035" customWidth="1"/>
    <col min="8504" max="8504" width="13.42578125" style="1035" customWidth="1"/>
    <col min="8505" max="8505" width="8.85546875" style="1035" customWidth="1"/>
    <col min="8506" max="8506" width="9.140625" style="1035"/>
    <col min="8507" max="8507" width="8.85546875" style="1035" customWidth="1"/>
    <col min="8508" max="8508" width="54.7109375" style="1035" customWidth="1"/>
    <col min="8509" max="8509" width="10.7109375" style="1035" customWidth="1"/>
    <col min="8510" max="8510" width="8.7109375" style="1035" customWidth="1"/>
    <col min="8511" max="8511" width="13" style="1035" customWidth="1"/>
    <col min="8512" max="8512" width="8.85546875" style="1035" customWidth="1"/>
    <col min="8513" max="8513" width="9.140625" style="1035"/>
    <col min="8514" max="8514" width="8.85546875" style="1035" customWidth="1"/>
    <col min="8515" max="8515" width="54.7109375" style="1035" customWidth="1"/>
    <col min="8516" max="8516" width="10.85546875" style="1035" customWidth="1"/>
    <col min="8517" max="8517" width="8.7109375" style="1035" customWidth="1"/>
    <col min="8518" max="8518" width="13" style="1035" customWidth="1"/>
    <col min="8519" max="8519" width="8.85546875" style="1035" customWidth="1"/>
    <col min="8520" max="8520" width="9.85546875" style="1035" customWidth="1"/>
    <col min="8521" max="8521" width="8.85546875" style="1035" customWidth="1"/>
    <col min="8522" max="8704" width="9.140625" style="1035"/>
    <col min="8705" max="8705" width="4.85546875" style="1035" customWidth="1"/>
    <col min="8706" max="8706" width="63" style="1035" customWidth="1"/>
    <col min="8707" max="8707" width="12" style="1035" customWidth="1"/>
    <col min="8708" max="8708" width="13.140625" style="1035" customWidth="1"/>
    <col min="8709" max="8709" width="13.5703125" style="1035" customWidth="1"/>
    <col min="8710" max="8710" width="10.85546875" style="1035" customWidth="1"/>
    <col min="8711" max="8711" width="15" style="1035" customWidth="1"/>
    <col min="8712" max="8712" width="15.7109375" style="1035" customWidth="1"/>
    <col min="8713" max="8713" width="20.42578125" style="1035" customWidth="1"/>
    <col min="8714" max="8714" width="2.7109375" style="1035" customWidth="1"/>
    <col min="8715" max="8715" width="3.140625" style="1035" customWidth="1"/>
    <col min="8716" max="8716" width="32.42578125" style="1035" customWidth="1"/>
    <col min="8717" max="8717" width="9" style="1035" customWidth="1"/>
    <col min="8718" max="8718" width="11.140625" style="1035" customWidth="1"/>
    <col min="8719" max="8719" width="30.28515625" style="1035" customWidth="1"/>
    <col min="8720" max="8720" width="10.140625" style="1035" customWidth="1"/>
    <col min="8721" max="8721" width="11.140625" style="1035" customWidth="1"/>
    <col min="8722" max="8722" width="30" style="1035" customWidth="1"/>
    <col min="8723" max="8723" width="8.85546875" style="1035" customWidth="1"/>
    <col min="8724" max="8724" width="11.140625" style="1035" customWidth="1"/>
    <col min="8725" max="8725" width="1.7109375" style="1035" customWidth="1"/>
    <col min="8726" max="8726" width="8.85546875" style="1035" customWidth="1"/>
    <col min="8727" max="8727" width="9.85546875" style="1035" customWidth="1"/>
    <col min="8728" max="8728" width="8.85546875" style="1035" customWidth="1"/>
    <col min="8729" max="8729" width="54.7109375" style="1035" customWidth="1"/>
    <col min="8730" max="8730" width="10.85546875" style="1035" customWidth="1"/>
    <col min="8731" max="8731" width="8.7109375" style="1035" customWidth="1"/>
    <col min="8732" max="8732" width="12.28515625" style="1035" customWidth="1"/>
    <col min="8733" max="8733" width="8.85546875" style="1035" customWidth="1"/>
    <col min="8734" max="8734" width="9.85546875" style="1035" customWidth="1"/>
    <col min="8735" max="8735" width="8.85546875" style="1035" customWidth="1"/>
    <col min="8736" max="8736" width="54.7109375" style="1035" customWidth="1"/>
    <col min="8737" max="8737" width="10.85546875" style="1035" customWidth="1"/>
    <col min="8738" max="8738" width="8.7109375" style="1035" customWidth="1"/>
    <col min="8739" max="8739" width="13.28515625" style="1035" customWidth="1"/>
    <col min="8740" max="8740" width="8.85546875" style="1035" customWidth="1"/>
    <col min="8741" max="8741" width="9.85546875" style="1035" customWidth="1"/>
    <col min="8742" max="8742" width="8.85546875" style="1035" customWidth="1"/>
    <col min="8743" max="8743" width="54.7109375" style="1035" customWidth="1"/>
    <col min="8744" max="8744" width="12.140625" style="1035" customWidth="1"/>
    <col min="8745" max="8745" width="8.7109375" style="1035" customWidth="1"/>
    <col min="8746" max="8746" width="11.28515625" style="1035" customWidth="1"/>
    <col min="8747" max="8747" width="8.85546875" style="1035" customWidth="1"/>
    <col min="8748" max="8748" width="9.140625" style="1035"/>
    <col min="8749" max="8749" width="8.85546875" style="1035" customWidth="1"/>
    <col min="8750" max="8750" width="54.7109375" style="1035" customWidth="1"/>
    <col min="8751" max="8751" width="13.7109375" style="1035" customWidth="1"/>
    <col min="8752" max="8752" width="8.7109375" style="1035" customWidth="1"/>
    <col min="8753" max="8753" width="14.7109375" style="1035" customWidth="1"/>
    <col min="8754" max="8754" width="8.85546875" style="1035" customWidth="1"/>
    <col min="8755" max="8755" width="9.85546875" style="1035" customWidth="1"/>
    <col min="8756" max="8756" width="8.85546875" style="1035" customWidth="1"/>
    <col min="8757" max="8757" width="54.7109375" style="1035" customWidth="1"/>
    <col min="8758" max="8758" width="12.42578125" style="1035" customWidth="1"/>
    <col min="8759" max="8759" width="8.7109375" style="1035" customWidth="1"/>
    <col min="8760" max="8760" width="13.42578125" style="1035" customWidth="1"/>
    <col min="8761" max="8761" width="8.85546875" style="1035" customWidth="1"/>
    <col min="8762" max="8762" width="9.140625" style="1035"/>
    <col min="8763" max="8763" width="8.85546875" style="1035" customWidth="1"/>
    <col min="8764" max="8764" width="54.7109375" style="1035" customWidth="1"/>
    <col min="8765" max="8765" width="10.7109375" style="1035" customWidth="1"/>
    <col min="8766" max="8766" width="8.7109375" style="1035" customWidth="1"/>
    <col min="8767" max="8767" width="13" style="1035" customWidth="1"/>
    <col min="8768" max="8768" width="8.85546875" style="1035" customWidth="1"/>
    <col min="8769" max="8769" width="9.140625" style="1035"/>
    <col min="8770" max="8770" width="8.85546875" style="1035" customWidth="1"/>
    <col min="8771" max="8771" width="54.7109375" style="1035" customWidth="1"/>
    <col min="8772" max="8772" width="10.85546875" style="1035" customWidth="1"/>
    <col min="8773" max="8773" width="8.7109375" style="1035" customWidth="1"/>
    <col min="8774" max="8774" width="13" style="1035" customWidth="1"/>
    <col min="8775" max="8775" width="8.85546875" style="1035" customWidth="1"/>
    <col min="8776" max="8776" width="9.85546875" style="1035" customWidth="1"/>
    <col min="8777" max="8777" width="8.85546875" style="1035" customWidth="1"/>
    <col min="8778" max="8960" width="9.140625" style="1035"/>
    <col min="8961" max="8961" width="4.85546875" style="1035" customWidth="1"/>
    <col min="8962" max="8962" width="63" style="1035" customWidth="1"/>
    <col min="8963" max="8963" width="12" style="1035" customWidth="1"/>
    <col min="8964" max="8964" width="13.140625" style="1035" customWidth="1"/>
    <col min="8965" max="8965" width="13.5703125" style="1035" customWidth="1"/>
    <col min="8966" max="8966" width="10.85546875" style="1035" customWidth="1"/>
    <col min="8967" max="8967" width="15" style="1035" customWidth="1"/>
    <col min="8968" max="8968" width="15.7109375" style="1035" customWidth="1"/>
    <col min="8969" max="8969" width="20.42578125" style="1035" customWidth="1"/>
    <col min="8970" max="8970" width="2.7109375" style="1035" customWidth="1"/>
    <col min="8971" max="8971" width="3.140625" style="1035" customWidth="1"/>
    <col min="8972" max="8972" width="32.42578125" style="1035" customWidth="1"/>
    <col min="8973" max="8973" width="9" style="1035" customWidth="1"/>
    <col min="8974" max="8974" width="11.140625" style="1035" customWidth="1"/>
    <col min="8975" max="8975" width="30.28515625" style="1035" customWidth="1"/>
    <col min="8976" max="8976" width="10.140625" style="1035" customWidth="1"/>
    <col min="8977" max="8977" width="11.140625" style="1035" customWidth="1"/>
    <col min="8978" max="8978" width="30" style="1035" customWidth="1"/>
    <col min="8979" max="8979" width="8.85546875" style="1035" customWidth="1"/>
    <col min="8980" max="8980" width="11.140625" style="1035" customWidth="1"/>
    <col min="8981" max="8981" width="1.7109375" style="1035" customWidth="1"/>
    <col min="8982" max="8982" width="8.85546875" style="1035" customWidth="1"/>
    <col min="8983" max="8983" width="9.85546875" style="1035" customWidth="1"/>
    <col min="8984" max="8984" width="8.85546875" style="1035" customWidth="1"/>
    <col min="8985" max="8985" width="54.7109375" style="1035" customWidth="1"/>
    <col min="8986" max="8986" width="10.85546875" style="1035" customWidth="1"/>
    <col min="8987" max="8987" width="8.7109375" style="1035" customWidth="1"/>
    <col min="8988" max="8988" width="12.28515625" style="1035" customWidth="1"/>
    <col min="8989" max="8989" width="8.85546875" style="1035" customWidth="1"/>
    <col min="8990" max="8990" width="9.85546875" style="1035" customWidth="1"/>
    <col min="8991" max="8991" width="8.85546875" style="1035" customWidth="1"/>
    <col min="8992" max="8992" width="54.7109375" style="1035" customWidth="1"/>
    <col min="8993" max="8993" width="10.85546875" style="1035" customWidth="1"/>
    <col min="8994" max="8994" width="8.7109375" style="1035" customWidth="1"/>
    <col min="8995" max="8995" width="13.28515625" style="1035" customWidth="1"/>
    <col min="8996" max="8996" width="8.85546875" style="1035" customWidth="1"/>
    <col min="8997" max="8997" width="9.85546875" style="1035" customWidth="1"/>
    <col min="8998" max="8998" width="8.85546875" style="1035" customWidth="1"/>
    <col min="8999" max="8999" width="54.7109375" style="1035" customWidth="1"/>
    <col min="9000" max="9000" width="12.140625" style="1035" customWidth="1"/>
    <col min="9001" max="9001" width="8.7109375" style="1035" customWidth="1"/>
    <col min="9002" max="9002" width="11.28515625" style="1035" customWidth="1"/>
    <col min="9003" max="9003" width="8.85546875" style="1035" customWidth="1"/>
    <col min="9004" max="9004" width="9.140625" style="1035"/>
    <col min="9005" max="9005" width="8.85546875" style="1035" customWidth="1"/>
    <col min="9006" max="9006" width="54.7109375" style="1035" customWidth="1"/>
    <col min="9007" max="9007" width="13.7109375" style="1035" customWidth="1"/>
    <col min="9008" max="9008" width="8.7109375" style="1035" customWidth="1"/>
    <col min="9009" max="9009" width="14.7109375" style="1035" customWidth="1"/>
    <col min="9010" max="9010" width="8.85546875" style="1035" customWidth="1"/>
    <col min="9011" max="9011" width="9.85546875" style="1035" customWidth="1"/>
    <col min="9012" max="9012" width="8.85546875" style="1035" customWidth="1"/>
    <col min="9013" max="9013" width="54.7109375" style="1035" customWidth="1"/>
    <col min="9014" max="9014" width="12.42578125" style="1035" customWidth="1"/>
    <col min="9015" max="9015" width="8.7109375" style="1035" customWidth="1"/>
    <col min="9016" max="9016" width="13.42578125" style="1035" customWidth="1"/>
    <col min="9017" max="9017" width="8.85546875" style="1035" customWidth="1"/>
    <col min="9018" max="9018" width="9.140625" style="1035"/>
    <col min="9019" max="9019" width="8.85546875" style="1035" customWidth="1"/>
    <col min="9020" max="9020" width="54.7109375" style="1035" customWidth="1"/>
    <col min="9021" max="9021" width="10.7109375" style="1035" customWidth="1"/>
    <col min="9022" max="9022" width="8.7109375" style="1035" customWidth="1"/>
    <col min="9023" max="9023" width="13" style="1035" customWidth="1"/>
    <col min="9024" max="9024" width="8.85546875" style="1035" customWidth="1"/>
    <col min="9025" max="9025" width="9.140625" style="1035"/>
    <col min="9026" max="9026" width="8.85546875" style="1035" customWidth="1"/>
    <col min="9027" max="9027" width="54.7109375" style="1035" customWidth="1"/>
    <col min="9028" max="9028" width="10.85546875" style="1035" customWidth="1"/>
    <col min="9029" max="9029" width="8.7109375" style="1035" customWidth="1"/>
    <col min="9030" max="9030" width="13" style="1035" customWidth="1"/>
    <col min="9031" max="9031" width="8.85546875" style="1035" customWidth="1"/>
    <col min="9032" max="9032" width="9.85546875" style="1035" customWidth="1"/>
    <col min="9033" max="9033" width="8.85546875" style="1035" customWidth="1"/>
    <col min="9034" max="9216" width="9.140625" style="1035"/>
    <col min="9217" max="9217" width="4.85546875" style="1035" customWidth="1"/>
    <col min="9218" max="9218" width="63" style="1035" customWidth="1"/>
    <col min="9219" max="9219" width="12" style="1035" customWidth="1"/>
    <col min="9220" max="9220" width="13.140625" style="1035" customWidth="1"/>
    <col min="9221" max="9221" width="13.5703125" style="1035" customWidth="1"/>
    <col min="9222" max="9222" width="10.85546875" style="1035" customWidth="1"/>
    <col min="9223" max="9223" width="15" style="1035" customWidth="1"/>
    <col min="9224" max="9224" width="15.7109375" style="1035" customWidth="1"/>
    <col min="9225" max="9225" width="20.42578125" style="1035" customWidth="1"/>
    <col min="9226" max="9226" width="2.7109375" style="1035" customWidth="1"/>
    <col min="9227" max="9227" width="3.140625" style="1035" customWidth="1"/>
    <col min="9228" max="9228" width="32.42578125" style="1035" customWidth="1"/>
    <col min="9229" max="9229" width="9" style="1035" customWidth="1"/>
    <col min="9230" max="9230" width="11.140625" style="1035" customWidth="1"/>
    <col min="9231" max="9231" width="30.28515625" style="1035" customWidth="1"/>
    <col min="9232" max="9232" width="10.140625" style="1035" customWidth="1"/>
    <col min="9233" max="9233" width="11.140625" style="1035" customWidth="1"/>
    <col min="9234" max="9234" width="30" style="1035" customWidth="1"/>
    <col min="9235" max="9235" width="8.85546875" style="1035" customWidth="1"/>
    <col min="9236" max="9236" width="11.140625" style="1035" customWidth="1"/>
    <col min="9237" max="9237" width="1.7109375" style="1035" customWidth="1"/>
    <col min="9238" max="9238" width="8.85546875" style="1035" customWidth="1"/>
    <col min="9239" max="9239" width="9.85546875" style="1035" customWidth="1"/>
    <col min="9240" max="9240" width="8.85546875" style="1035" customWidth="1"/>
    <col min="9241" max="9241" width="54.7109375" style="1035" customWidth="1"/>
    <col min="9242" max="9242" width="10.85546875" style="1035" customWidth="1"/>
    <col min="9243" max="9243" width="8.7109375" style="1035" customWidth="1"/>
    <col min="9244" max="9244" width="12.28515625" style="1035" customWidth="1"/>
    <col min="9245" max="9245" width="8.85546875" style="1035" customWidth="1"/>
    <col min="9246" max="9246" width="9.85546875" style="1035" customWidth="1"/>
    <col min="9247" max="9247" width="8.85546875" style="1035" customWidth="1"/>
    <col min="9248" max="9248" width="54.7109375" style="1035" customWidth="1"/>
    <col min="9249" max="9249" width="10.85546875" style="1035" customWidth="1"/>
    <col min="9250" max="9250" width="8.7109375" style="1035" customWidth="1"/>
    <col min="9251" max="9251" width="13.28515625" style="1035" customWidth="1"/>
    <col min="9252" max="9252" width="8.85546875" style="1035" customWidth="1"/>
    <col min="9253" max="9253" width="9.85546875" style="1035" customWidth="1"/>
    <col min="9254" max="9254" width="8.85546875" style="1035" customWidth="1"/>
    <col min="9255" max="9255" width="54.7109375" style="1035" customWidth="1"/>
    <col min="9256" max="9256" width="12.140625" style="1035" customWidth="1"/>
    <col min="9257" max="9257" width="8.7109375" style="1035" customWidth="1"/>
    <col min="9258" max="9258" width="11.28515625" style="1035" customWidth="1"/>
    <col min="9259" max="9259" width="8.85546875" style="1035" customWidth="1"/>
    <col min="9260" max="9260" width="9.140625" style="1035"/>
    <col min="9261" max="9261" width="8.85546875" style="1035" customWidth="1"/>
    <col min="9262" max="9262" width="54.7109375" style="1035" customWidth="1"/>
    <col min="9263" max="9263" width="13.7109375" style="1035" customWidth="1"/>
    <col min="9264" max="9264" width="8.7109375" style="1035" customWidth="1"/>
    <col min="9265" max="9265" width="14.7109375" style="1035" customWidth="1"/>
    <col min="9266" max="9266" width="8.85546875" style="1035" customWidth="1"/>
    <col min="9267" max="9267" width="9.85546875" style="1035" customWidth="1"/>
    <col min="9268" max="9268" width="8.85546875" style="1035" customWidth="1"/>
    <col min="9269" max="9269" width="54.7109375" style="1035" customWidth="1"/>
    <col min="9270" max="9270" width="12.42578125" style="1035" customWidth="1"/>
    <col min="9271" max="9271" width="8.7109375" style="1035" customWidth="1"/>
    <col min="9272" max="9272" width="13.42578125" style="1035" customWidth="1"/>
    <col min="9273" max="9273" width="8.85546875" style="1035" customWidth="1"/>
    <col min="9274" max="9274" width="9.140625" style="1035"/>
    <col min="9275" max="9275" width="8.85546875" style="1035" customWidth="1"/>
    <col min="9276" max="9276" width="54.7109375" style="1035" customWidth="1"/>
    <col min="9277" max="9277" width="10.7109375" style="1035" customWidth="1"/>
    <col min="9278" max="9278" width="8.7109375" style="1035" customWidth="1"/>
    <col min="9279" max="9279" width="13" style="1035" customWidth="1"/>
    <col min="9280" max="9280" width="8.85546875" style="1035" customWidth="1"/>
    <col min="9281" max="9281" width="9.140625" style="1035"/>
    <col min="9282" max="9282" width="8.85546875" style="1035" customWidth="1"/>
    <col min="9283" max="9283" width="54.7109375" style="1035" customWidth="1"/>
    <col min="9284" max="9284" width="10.85546875" style="1035" customWidth="1"/>
    <col min="9285" max="9285" width="8.7109375" style="1035" customWidth="1"/>
    <col min="9286" max="9286" width="13" style="1035" customWidth="1"/>
    <col min="9287" max="9287" width="8.85546875" style="1035" customWidth="1"/>
    <col min="9288" max="9288" width="9.85546875" style="1035" customWidth="1"/>
    <col min="9289" max="9289" width="8.85546875" style="1035" customWidth="1"/>
    <col min="9290" max="9472" width="9.140625" style="1035"/>
    <col min="9473" max="9473" width="4.85546875" style="1035" customWidth="1"/>
    <col min="9474" max="9474" width="63" style="1035" customWidth="1"/>
    <col min="9475" max="9475" width="12" style="1035" customWidth="1"/>
    <col min="9476" max="9476" width="13.140625" style="1035" customWidth="1"/>
    <col min="9477" max="9477" width="13.5703125" style="1035" customWidth="1"/>
    <col min="9478" max="9478" width="10.85546875" style="1035" customWidth="1"/>
    <col min="9479" max="9479" width="15" style="1035" customWidth="1"/>
    <col min="9480" max="9480" width="15.7109375" style="1035" customWidth="1"/>
    <col min="9481" max="9481" width="20.42578125" style="1035" customWidth="1"/>
    <col min="9482" max="9482" width="2.7109375" style="1035" customWidth="1"/>
    <col min="9483" max="9483" width="3.140625" style="1035" customWidth="1"/>
    <col min="9484" max="9484" width="32.42578125" style="1035" customWidth="1"/>
    <col min="9485" max="9485" width="9" style="1035" customWidth="1"/>
    <col min="9486" max="9486" width="11.140625" style="1035" customWidth="1"/>
    <col min="9487" max="9487" width="30.28515625" style="1035" customWidth="1"/>
    <col min="9488" max="9488" width="10.140625" style="1035" customWidth="1"/>
    <col min="9489" max="9489" width="11.140625" style="1035" customWidth="1"/>
    <col min="9490" max="9490" width="30" style="1035" customWidth="1"/>
    <col min="9491" max="9491" width="8.85546875" style="1035" customWidth="1"/>
    <col min="9492" max="9492" width="11.140625" style="1035" customWidth="1"/>
    <col min="9493" max="9493" width="1.7109375" style="1035" customWidth="1"/>
    <col min="9494" max="9494" width="8.85546875" style="1035" customWidth="1"/>
    <col min="9495" max="9495" width="9.85546875" style="1035" customWidth="1"/>
    <col min="9496" max="9496" width="8.85546875" style="1035" customWidth="1"/>
    <col min="9497" max="9497" width="54.7109375" style="1035" customWidth="1"/>
    <col min="9498" max="9498" width="10.85546875" style="1035" customWidth="1"/>
    <col min="9499" max="9499" width="8.7109375" style="1035" customWidth="1"/>
    <col min="9500" max="9500" width="12.28515625" style="1035" customWidth="1"/>
    <col min="9501" max="9501" width="8.85546875" style="1035" customWidth="1"/>
    <col min="9502" max="9502" width="9.85546875" style="1035" customWidth="1"/>
    <col min="9503" max="9503" width="8.85546875" style="1035" customWidth="1"/>
    <col min="9504" max="9504" width="54.7109375" style="1035" customWidth="1"/>
    <col min="9505" max="9505" width="10.85546875" style="1035" customWidth="1"/>
    <col min="9506" max="9506" width="8.7109375" style="1035" customWidth="1"/>
    <col min="9507" max="9507" width="13.28515625" style="1035" customWidth="1"/>
    <col min="9508" max="9508" width="8.85546875" style="1035" customWidth="1"/>
    <col min="9509" max="9509" width="9.85546875" style="1035" customWidth="1"/>
    <col min="9510" max="9510" width="8.85546875" style="1035" customWidth="1"/>
    <col min="9511" max="9511" width="54.7109375" style="1035" customWidth="1"/>
    <col min="9512" max="9512" width="12.140625" style="1035" customWidth="1"/>
    <col min="9513" max="9513" width="8.7109375" style="1035" customWidth="1"/>
    <col min="9514" max="9514" width="11.28515625" style="1035" customWidth="1"/>
    <col min="9515" max="9515" width="8.85546875" style="1035" customWidth="1"/>
    <col min="9516" max="9516" width="9.140625" style="1035"/>
    <col min="9517" max="9517" width="8.85546875" style="1035" customWidth="1"/>
    <col min="9518" max="9518" width="54.7109375" style="1035" customWidth="1"/>
    <col min="9519" max="9519" width="13.7109375" style="1035" customWidth="1"/>
    <col min="9520" max="9520" width="8.7109375" style="1035" customWidth="1"/>
    <col min="9521" max="9521" width="14.7109375" style="1035" customWidth="1"/>
    <col min="9522" max="9522" width="8.85546875" style="1035" customWidth="1"/>
    <col min="9523" max="9523" width="9.85546875" style="1035" customWidth="1"/>
    <col min="9524" max="9524" width="8.85546875" style="1035" customWidth="1"/>
    <col min="9525" max="9525" width="54.7109375" style="1035" customWidth="1"/>
    <col min="9526" max="9526" width="12.42578125" style="1035" customWidth="1"/>
    <col min="9527" max="9527" width="8.7109375" style="1035" customWidth="1"/>
    <col min="9528" max="9528" width="13.42578125" style="1035" customWidth="1"/>
    <col min="9529" max="9529" width="8.85546875" style="1035" customWidth="1"/>
    <col min="9530" max="9530" width="9.140625" style="1035"/>
    <col min="9531" max="9531" width="8.85546875" style="1035" customWidth="1"/>
    <col min="9532" max="9532" width="54.7109375" style="1035" customWidth="1"/>
    <col min="9533" max="9533" width="10.7109375" style="1035" customWidth="1"/>
    <col min="9534" max="9534" width="8.7109375" style="1035" customWidth="1"/>
    <col min="9535" max="9535" width="13" style="1035" customWidth="1"/>
    <col min="9536" max="9536" width="8.85546875" style="1035" customWidth="1"/>
    <col min="9537" max="9537" width="9.140625" style="1035"/>
    <col min="9538" max="9538" width="8.85546875" style="1035" customWidth="1"/>
    <col min="9539" max="9539" width="54.7109375" style="1035" customWidth="1"/>
    <col min="9540" max="9540" width="10.85546875" style="1035" customWidth="1"/>
    <col min="9541" max="9541" width="8.7109375" style="1035" customWidth="1"/>
    <col min="9542" max="9542" width="13" style="1035" customWidth="1"/>
    <col min="9543" max="9543" width="8.85546875" style="1035" customWidth="1"/>
    <col min="9544" max="9544" width="9.85546875" style="1035" customWidth="1"/>
    <col min="9545" max="9545" width="8.85546875" style="1035" customWidth="1"/>
    <col min="9546" max="9728" width="9.140625" style="1035"/>
    <col min="9729" max="9729" width="4.85546875" style="1035" customWidth="1"/>
    <col min="9730" max="9730" width="63" style="1035" customWidth="1"/>
    <col min="9731" max="9731" width="12" style="1035" customWidth="1"/>
    <col min="9732" max="9732" width="13.140625" style="1035" customWidth="1"/>
    <col min="9733" max="9733" width="13.5703125" style="1035" customWidth="1"/>
    <col min="9734" max="9734" width="10.85546875" style="1035" customWidth="1"/>
    <col min="9735" max="9735" width="15" style="1035" customWidth="1"/>
    <col min="9736" max="9736" width="15.7109375" style="1035" customWidth="1"/>
    <col min="9737" max="9737" width="20.42578125" style="1035" customWidth="1"/>
    <col min="9738" max="9738" width="2.7109375" style="1035" customWidth="1"/>
    <col min="9739" max="9739" width="3.140625" style="1035" customWidth="1"/>
    <col min="9740" max="9740" width="32.42578125" style="1035" customWidth="1"/>
    <col min="9741" max="9741" width="9" style="1035" customWidth="1"/>
    <col min="9742" max="9742" width="11.140625" style="1035" customWidth="1"/>
    <col min="9743" max="9743" width="30.28515625" style="1035" customWidth="1"/>
    <col min="9744" max="9744" width="10.140625" style="1035" customWidth="1"/>
    <col min="9745" max="9745" width="11.140625" style="1035" customWidth="1"/>
    <col min="9746" max="9746" width="30" style="1035" customWidth="1"/>
    <col min="9747" max="9747" width="8.85546875" style="1035" customWidth="1"/>
    <col min="9748" max="9748" width="11.140625" style="1035" customWidth="1"/>
    <col min="9749" max="9749" width="1.7109375" style="1035" customWidth="1"/>
    <col min="9750" max="9750" width="8.85546875" style="1035" customWidth="1"/>
    <col min="9751" max="9751" width="9.85546875" style="1035" customWidth="1"/>
    <col min="9752" max="9752" width="8.85546875" style="1035" customWidth="1"/>
    <col min="9753" max="9753" width="54.7109375" style="1035" customWidth="1"/>
    <col min="9754" max="9754" width="10.85546875" style="1035" customWidth="1"/>
    <col min="9755" max="9755" width="8.7109375" style="1035" customWidth="1"/>
    <col min="9756" max="9756" width="12.28515625" style="1035" customWidth="1"/>
    <col min="9757" max="9757" width="8.85546875" style="1035" customWidth="1"/>
    <col min="9758" max="9758" width="9.85546875" style="1035" customWidth="1"/>
    <col min="9759" max="9759" width="8.85546875" style="1035" customWidth="1"/>
    <col min="9760" max="9760" width="54.7109375" style="1035" customWidth="1"/>
    <col min="9761" max="9761" width="10.85546875" style="1035" customWidth="1"/>
    <col min="9762" max="9762" width="8.7109375" style="1035" customWidth="1"/>
    <col min="9763" max="9763" width="13.28515625" style="1035" customWidth="1"/>
    <col min="9764" max="9764" width="8.85546875" style="1035" customWidth="1"/>
    <col min="9765" max="9765" width="9.85546875" style="1035" customWidth="1"/>
    <col min="9766" max="9766" width="8.85546875" style="1035" customWidth="1"/>
    <col min="9767" max="9767" width="54.7109375" style="1035" customWidth="1"/>
    <col min="9768" max="9768" width="12.140625" style="1035" customWidth="1"/>
    <col min="9769" max="9769" width="8.7109375" style="1035" customWidth="1"/>
    <col min="9770" max="9770" width="11.28515625" style="1035" customWidth="1"/>
    <col min="9771" max="9771" width="8.85546875" style="1035" customWidth="1"/>
    <col min="9772" max="9772" width="9.140625" style="1035"/>
    <col min="9773" max="9773" width="8.85546875" style="1035" customWidth="1"/>
    <col min="9774" max="9774" width="54.7109375" style="1035" customWidth="1"/>
    <col min="9775" max="9775" width="13.7109375" style="1035" customWidth="1"/>
    <col min="9776" max="9776" width="8.7109375" style="1035" customWidth="1"/>
    <col min="9777" max="9777" width="14.7109375" style="1035" customWidth="1"/>
    <col min="9778" max="9778" width="8.85546875" style="1035" customWidth="1"/>
    <col min="9779" max="9779" width="9.85546875" style="1035" customWidth="1"/>
    <col min="9780" max="9780" width="8.85546875" style="1035" customWidth="1"/>
    <col min="9781" max="9781" width="54.7109375" style="1035" customWidth="1"/>
    <col min="9782" max="9782" width="12.42578125" style="1035" customWidth="1"/>
    <col min="9783" max="9783" width="8.7109375" style="1035" customWidth="1"/>
    <col min="9784" max="9784" width="13.42578125" style="1035" customWidth="1"/>
    <col min="9785" max="9785" width="8.85546875" style="1035" customWidth="1"/>
    <col min="9786" max="9786" width="9.140625" style="1035"/>
    <col min="9787" max="9787" width="8.85546875" style="1035" customWidth="1"/>
    <col min="9788" max="9788" width="54.7109375" style="1035" customWidth="1"/>
    <col min="9789" max="9789" width="10.7109375" style="1035" customWidth="1"/>
    <col min="9790" max="9790" width="8.7109375" style="1035" customWidth="1"/>
    <col min="9791" max="9791" width="13" style="1035" customWidth="1"/>
    <col min="9792" max="9792" width="8.85546875" style="1035" customWidth="1"/>
    <col min="9793" max="9793" width="9.140625" style="1035"/>
    <col min="9794" max="9794" width="8.85546875" style="1035" customWidth="1"/>
    <col min="9795" max="9795" width="54.7109375" style="1035" customWidth="1"/>
    <col min="9796" max="9796" width="10.85546875" style="1035" customWidth="1"/>
    <col min="9797" max="9797" width="8.7109375" style="1035" customWidth="1"/>
    <col min="9798" max="9798" width="13" style="1035" customWidth="1"/>
    <col min="9799" max="9799" width="8.85546875" style="1035" customWidth="1"/>
    <col min="9800" max="9800" width="9.85546875" style="1035" customWidth="1"/>
    <col min="9801" max="9801" width="8.85546875" style="1035" customWidth="1"/>
    <col min="9802" max="9984" width="9.140625" style="1035"/>
    <col min="9985" max="9985" width="4.85546875" style="1035" customWidth="1"/>
    <col min="9986" max="9986" width="63" style="1035" customWidth="1"/>
    <col min="9987" max="9987" width="12" style="1035" customWidth="1"/>
    <col min="9988" max="9988" width="13.140625" style="1035" customWidth="1"/>
    <col min="9989" max="9989" width="13.5703125" style="1035" customWidth="1"/>
    <col min="9990" max="9990" width="10.85546875" style="1035" customWidth="1"/>
    <col min="9991" max="9991" width="15" style="1035" customWidth="1"/>
    <col min="9992" max="9992" width="15.7109375" style="1035" customWidth="1"/>
    <col min="9993" max="9993" width="20.42578125" style="1035" customWidth="1"/>
    <col min="9994" max="9994" width="2.7109375" style="1035" customWidth="1"/>
    <col min="9995" max="9995" width="3.140625" style="1035" customWidth="1"/>
    <col min="9996" max="9996" width="32.42578125" style="1035" customWidth="1"/>
    <col min="9997" max="9997" width="9" style="1035" customWidth="1"/>
    <col min="9998" max="9998" width="11.140625" style="1035" customWidth="1"/>
    <col min="9999" max="9999" width="30.28515625" style="1035" customWidth="1"/>
    <col min="10000" max="10000" width="10.140625" style="1035" customWidth="1"/>
    <col min="10001" max="10001" width="11.140625" style="1035" customWidth="1"/>
    <col min="10002" max="10002" width="30" style="1035" customWidth="1"/>
    <col min="10003" max="10003" width="8.85546875" style="1035" customWidth="1"/>
    <col min="10004" max="10004" width="11.140625" style="1035" customWidth="1"/>
    <col min="10005" max="10005" width="1.7109375" style="1035" customWidth="1"/>
    <col min="10006" max="10006" width="8.85546875" style="1035" customWidth="1"/>
    <col min="10007" max="10007" width="9.85546875" style="1035" customWidth="1"/>
    <col min="10008" max="10008" width="8.85546875" style="1035" customWidth="1"/>
    <col min="10009" max="10009" width="54.7109375" style="1035" customWidth="1"/>
    <col min="10010" max="10010" width="10.85546875" style="1035" customWidth="1"/>
    <col min="10011" max="10011" width="8.7109375" style="1035" customWidth="1"/>
    <col min="10012" max="10012" width="12.28515625" style="1035" customWidth="1"/>
    <col min="10013" max="10013" width="8.85546875" style="1035" customWidth="1"/>
    <col min="10014" max="10014" width="9.85546875" style="1035" customWidth="1"/>
    <col min="10015" max="10015" width="8.85546875" style="1035" customWidth="1"/>
    <col min="10016" max="10016" width="54.7109375" style="1035" customWidth="1"/>
    <col min="10017" max="10017" width="10.85546875" style="1035" customWidth="1"/>
    <col min="10018" max="10018" width="8.7109375" style="1035" customWidth="1"/>
    <col min="10019" max="10019" width="13.28515625" style="1035" customWidth="1"/>
    <col min="10020" max="10020" width="8.85546875" style="1035" customWidth="1"/>
    <col min="10021" max="10021" width="9.85546875" style="1035" customWidth="1"/>
    <col min="10022" max="10022" width="8.85546875" style="1035" customWidth="1"/>
    <col min="10023" max="10023" width="54.7109375" style="1035" customWidth="1"/>
    <col min="10024" max="10024" width="12.140625" style="1035" customWidth="1"/>
    <col min="10025" max="10025" width="8.7109375" style="1035" customWidth="1"/>
    <col min="10026" max="10026" width="11.28515625" style="1035" customWidth="1"/>
    <col min="10027" max="10027" width="8.85546875" style="1035" customWidth="1"/>
    <col min="10028" max="10028" width="9.140625" style="1035"/>
    <col min="10029" max="10029" width="8.85546875" style="1035" customWidth="1"/>
    <col min="10030" max="10030" width="54.7109375" style="1035" customWidth="1"/>
    <col min="10031" max="10031" width="13.7109375" style="1035" customWidth="1"/>
    <col min="10032" max="10032" width="8.7109375" style="1035" customWidth="1"/>
    <col min="10033" max="10033" width="14.7109375" style="1035" customWidth="1"/>
    <col min="10034" max="10034" width="8.85546875" style="1035" customWidth="1"/>
    <col min="10035" max="10035" width="9.85546875" style="1035" customWidth="1"/>
    <col min="10036" max="10036" width="8.85546875" style="1035" customWidth="1"/>
    <col min="10037" max="10037" width="54.7109375" style="1035" customWidth="1"/>
    <col min="10038" max="10038" width="12.42578125" style="1035" customWidth="1"/>
    <col min="10039" max="10039" width="8.7109375" style="1035" customWidth="1"/>
    <col min="10040" max="10040" width="13.42578125" style="1035" customWidth="1"/>
    <col min="10041" max="10041" width="8.85546875" style="1035" customWidth="1"/>
    <col min="10042" max="10042" width="9.140625" style="1035"/>
    <col min="10043" max="10043" width="8.85546875" style="1035" customWidth="1"/>
    <col min="10044" max="10044" width="54.7109375" style="1035" customWidth="1"/>
    <col min="10045" max="10045" width="10.7109375" style="1035" customWidth="1"/>
    <col min="10046" max="10046" width="8.7109375" style="1035" customWidth="1"/>
    <col min="10047" max="10047" width="13" style="1035" customWidth="1"/>
    <col min="10048" max="10048" width="8.85546875" style="1035" customWidth="1"/>
    <col min="10049" max="10049" width="9.140625" style="1035"/>
    <col min="10050" max="10050" width="8.85546875" style="1035" customWidth="1"/>
    <col min="10051" max="10051" width="54.7109375" style="1035" customWidth="1"/>
    <col min="10052" max="10052" width="10.85546875" style="1035" customWidth="1"/>
    <col min="10053" max="10053" width="8.7109375" style="1035" customWidth="1"/>
    <col min="10054" max="10054" width="13" style="1035" customWidth="1"/>
    <col min="10055" max="10055" width="8.85546875" style="1035" customWidth="1"/>
    <col min="10056" max="10056" width="9.85546875" style="1035" customWidth="1"/>
    <col min="10057" max="10057" width="8.85546875" style="1035" customWidth="1"/>
    <col min="10058" max="10240" width="9.140625" style="1035"/>
    <col min="10241" max="10241" width="4.85546875" style="1035" customWidth="1"/>
    <col min="10242" max="10242" width="63" style="1035" customWidth="1"/>
    <col min="10243" max="10243" width="12" style="1035" customWidth="1"/>
    <col min="10244" max="10244" width="13.140625" style="1035" customWidth="1"/>
    <col min="10245" max="10245" width="13.5703125" style="1035" customWidth="1"/>
    <col min="10246" max="10246" width="10.85546875" style="1035" customWidth="1"/>
    <col min="10247" max="10247" width="15" style="1035" customWidth="1"/>
    <col min="10248" max="10248" width="15.7109375" style="1035" customWidth="1"/>
    <col min="10249" max="10249" width="20.42578125" style="1035" customWidth="1"/>
    <col min="10250" max="10250" width="2.7109375" style="1035" customWidth="1"/>
    <col min="10251" max="10251" width="3.140625" style="1035" customWidth="1"/>
    <col min="10252" max="10252" width="32.42578125" style="1035" customWidth="1"/>
    <col min="10253" max="10253" width="9" style="1035" customWidth="1"/>
    <col min="10254" max="10254" width="11.140625" style="1035" customWidth="1"/>
    <col min="10255" max="10255" width="30.28515625" style="1035" customWidth="1"/>
    <col min="10256" max="10256" width="10.140625" style="1035" customWidth="1"/>
    <col min="10257" max="10257" width="11.140625" style="1035" customWidth="1"/>
    <col min="10258" max="10258" width="30" style="1035" customWidth="1"/>
    <col min="10259" max="10259" width="8.85546875" style="1035" customWidth="1"/>
    <col min="10260" max="10260" width="11.140625" style="1035" customWidth="1"/>
    <col min="10261" max="10261" width="1.7109375" style="1035" customWidth="1"/>
    <col min="10262" max="10262" width="8.85546875" style="1035" customWidth="1"/>
    <col min="10263" max="10263" width="9.85546875" style="1035" customWidth="1"/>
    <col min="10264" max="10264" width="8.85546875" style="1035" customWidth="1"/>
    <col min="10265" max="10265" width="54.7109375" style="1035" customWidth="1"/>
    <col min="10266" max="10266" width="10.85546875" style="1035" customWidth="1"/>
    <col min="10267" max="10267" width="8.7109375" style="1035" customWidth="1"/>
    <col min="10268" max="10268" width="12.28515625" style="1035" customWidth="1"/>
    <col min="10269" max="10269" width="8.85546875" style="1035" customWidth="1"/>
    <col min="10270" max="10270" width="9.85546875" style="1035" customWidth="1"/>
    <col min="10271" max="10271" width="8.85546875" style="1035" customWidth="1"/>
    <col min="10272" max="10272" width="54.7109375" style="1035" customWidth="1"/>
    <col min="10273" max="10273" width="10.85546875" style="1035" customWidth="1"/>
    <col min="10274" max="10274" width="8.7109375" style="1035" customWidth="1"/>
    <col min="10275" max="10275" width="13.28515625" style="1035" customWidth="1"/>
    <col min="10276" max="10276" width="8.85546875" style="1035" customWidth="1"/>
    <col min="10277" max="10277" width="9.85546875" style="1035" customWidth="1"/>
    <col min="10278" max="10278" width="8.85546875" style="1035" customWidth="1"/>
    <col min="10279" max="10279" width="54.7109375" style="1035" customWidth="1"/>
    <col min="10280" max="10280" width="12.140625" style="1035" customWidth="1"/>
    <col min="10281" max="10281" width="8.7109375" style="1035" customWidth="1"/>
    <col min="10282" max="10282" width="11.28515625" style="1035" customWidth="1"/>
    <col min="10283" max="10283" width="8.85546875" style="1035" customWidth="1"/>
    <col min="10284" max="10284" width="9.140625" style="1035"/>
    <col min="10285" max="10285" width="8.85546875" style="1035" customWidth="1"/>
    <col min="10286" max="10286" width="54.7109375" style="1035" customWidth="1"/>
    <col min="10287" max="10287" width="13.7109375" style="1035" customWidth="1"/>
    <col min="10288" max="10288" width="8.7109375" style="1035" customWidth="1"/>
    <col min="10289" max="10289" width="14.7109375" style="1035" customWidth="1"/>
    <col min="10290" max="10290" width="8.85546875" style="1035" customWidth="1"/>
    <col min="10291" max="10291" width="9.85546875" style="1035" customWidth="1"/>
    <col min="10292" max="10292" width="8.85546875" style="1035" customWidth="1"/>
    <col min="10293" max="10293" width="54.7109375" style="1035" customWidth="1"/>
    <col min="10294" max="10294" width="12.42578125" style="1035" customWidth="1"/>
    <col min="10295" max="10295" width="8.7109375" style="1035" customWidth="1"/>
    <col min="10296" max="10296" width="13.42578125" style="1035" customWidth="1"/>
    <col min="10297" max="10297" width="8.85546875" style="1035" customWidth="1"/>
    <col min="10298" max="10298" width="9.140625" style="1035"/>
    <col min="10299" max="10299" width="8.85546875" style="1035" customWidth="1"/>
    <col min="10300" max="10300" width="54.7109375" style="1035" customWidth="1"/>
    <col min="10301" max="10301" width="10.7109375" style="1035" customWidth="1"/>
    <col min="10302" max="10302" width="8.7109375" style="1035" customWidth="1"/>
    <col min="10303" max="10303" width="13" style="1035" customWidth="1"/>
    <col min="10304" max="10304" width="8.85546875" style="1035" customWidth="1"/>
    <col min="10305" max="10305" width="9.140625" style="1035"/>
    <col min="10306" max="10306" width="8.85546875" style="1035" customWidth="1"/>
    <col min="10307" max="10307" width="54.7109375" style="1035" customWidth="1"/>
    <col min="10308" max="10308" width="10.85546875" style="1035" customWidth="1"/>
    <col min="10309" max="10309" width="8.7109375" style="1035" customWidth="1"/>
    <col min="10310" max="10310" width="13" style="1035" customWidth="1"/>
    <col min="10311" max="10311" width="8.85546875" style="1035" customWidth="1"/>
    <col min="10312" max="10312" width="9.85546875" style="1035" customWidth="1"/>
    <col min="10313" max="10313" width="8.85546875" style="1035" customWidth="1"/>
    <col min="10314" max="10496" width="9.140625" style="1035"/>
    <col min="10497" max="10497" width="4.85546875" style="1035" customWidth="1"/>
    <col min="10498" max="10498" width="63" style="1035" customWidth="1"/>
    <col min="10499" max="10499" width="12" style="1035" customWidth="1"/>
    <col min="10500" max="10500" width="13.140625" style="1035" customWidth="1"/>
    <col min="10501" max="10501" width="13.5703125" style="1035" customWidth="1"/>
    <col min="10502" max="10502" width="10.85546875" style="1035" customWidth="1"/>
    <col min="10503" max="10503" width="15" style="1035" customWidth="1"/>
    <col min="10504" max="10504" width="15.7109375" style="1035" customWidth="1"/>
    <col min="10505" max="10505" width="20.42578125" style="1035" customWidth="1"/>
    <col min="10506" max="10506" width="2.7109375" style="1035" customWidth="1"/>
    <col min="10507" max="10507" width="3.140625" style="1035" customWidth="1"/>
    <col min="10508" max="10508" width="32.42578125" style="1035" customWidth="1"/>
    <col min="10509" max="10509" width="9" style="1035" customWidth="1"/>
    <col min="10510" max="10510" width="11.140625" style="1035" customWidth="1"/>
    <col min="10511" max="10511" width="30.28515625" style="1035" customWidth="1"/>
    <col min="10512" max="10512" width="10.140625" style="1035" customWidth="1"/>
    <col min="10513" max="10513" width="11.140625" style="1035" customWidth="1"/>
    <col min="10514" max="10514" width="30" style="1035" customWidth="1"/>
    <col min="10515" max="10515" width="8.85546875" style="1035" customWidth="1"/>
    <col min="10516" max="10516" width="11.140625" style="1035" customWidth="1"/>
    <col min="10517" max="10517" width="1.7109375" style="1035" customWidth="1"/>
    <col min="10518" max="10518" width="8.85546875" style="1035" customWidth="1"/>
    <col min="10519" max="10519" width="9.85546875" style="1035" customWidth="1"/>
    <col min="10520" max="10520" width="8.85546875" style="1035" customWidth="1"/>
    <col min="10521" max="10521" width="54.7109375" style="1035" customWidth="1"/>
    <col min="10522" max="10522" width="10.85546875" style="1035" customWidth="1"/>
    <col min="10523" max="10523" width="8.7109375" style="1035" customWidth="1"/>
    <col min="10524" max="10524" width="12.28515625" style="1035" customWidth="1"/>
    <col min="10525" max="10525" width="8.85546875" style="1035" customWidth="1"/>
    <col min="10526" max="10526" width="9.85546875" style="1035" customWidth="1"/>
    <col min="10527" max="10527" width="8.85546875" style="1035" customWidth="1"/>
    <col min="10528" max="10528" width="54.7109375" style="1035" customWidth="1"/>
    <col min="10529" max="10529" width="10.85546875" style="1035" customWidth="1"/>
    <col min="10530" max="10530" width="8.7109375" style="1035" customWidth="1"/>
    <col min="10531" max="10531" width="13.28515625" style="1035" customWidth="1"/>
    <col min="10532" max="10532" width="8.85546875" style="1035" customWidth="1"/>
    <col min="10533" max="10533" width="9.85546875" style="1035" customWidth="1"/>
    <col min="10534" max="10534" width="8.85546875" style="1035" customWidth="1"/>
    <col min="10535" max="10535" width="54.7109375" style="1035" customWidth="1"/>
    <col min="10536" max="10536" width="12.140625" style="1035" customWidth="1"/>
    <col min="10537" max="10537" width="8.7109375" style="1035" customWidth="1"/>
    <col min="10538" max="10538" width="11.28515625" style="1035" customWidth="1"/>
    <col min="10539" max="10539" width="8.85546875" style="1035" customWidth="1"/>
    <col min="10540" max="10540" width="9.140625" style="1035"/>
    <col min="10541" max="10541" width="8.85546875" style="1035" customWidth="1"/>
    <col min="10542" max="10542" width="54.7109375" style="1035" customWidth="1"/>
    <col min="10543" max="10543" width="13.7109375" style="1035" customWidth="1"/>
    <col min="10544" max="10544" width="8.7109375" style="1035" customWidth="1"/>
    <col min="10545" max="10545" width="14.7109375" style="1035" customWidth="1"/>
    <col min="10546" max="10546" width="8.85546875" style="1035" customWidth="1"/>
    <col min="10547" max="10547" width="9.85546875" style="1035" customWidth="1"/>
    <col min="10548" max="10548" width="8.85546875" style="1035" customWidth="1"/>
    <col min="10549" max="10549" width="54.7109375" style="1035" customWidth="1"/>
    <col min="10550" max="10550" width="12.42578125" style="1035" customWidth="1"/>
    <col min="10551" max="10551" width="8.7109375" style="1035" customWidth="1"/>
    <col min="10552" max="10552" width="13.42578125" style="1035" customWidth="1"/>
    <col min="10553" max="10553" width="8.85546875" style="1035" customWidth="1"/>
    <col min="10554" max="10554" width="9.140625" style="1035"/>
    <col min="10555" max="10555" width="8.85546875" style="1035" customWidth="1"/>
    <col min="10556" max="10556" width="54.7109375" style="1035" customWidth="1"/>
    <col min="10557" max="10557" width="10.7109375" style="1035" customWidth="1"/>
    <col min="10558" max="10558" width="8.7109375" style="1035" customWidth="1"/>
    <col min="10559" max="10559" width="13" style="1035" customWidth="1"/>
    <col min="10560" max="10560" width="8.85546875" style="1035" customWidth="1"/>
    <col min="10561" max="10561" width="9.140625" style="1035"/>
    <col min="10562" max="10562" width="8.85546875" style="1035" customWidth="1"/>
    <col min="10563" max="10563" width="54.7109375" style="1035" customWidth="1"/>
    <col min="10564" max="10564" width="10.85546875" style="1035" customWidth="1"/>
    <col min="10565" max="10565" width="8.7109375" style="1035" customWidth="1"/>
    <col min="10566" max="10566" width="13" style="1035" customWidth="1"/>
    <col min="10567" max="10567" width="8.85546875" style="1035" customWidth="1"/>
    <col min="10568" max="10568" width="9.85546875" style="1035" customWidth="1"/>
    <col min="10569" max="10569" width="8.85546875" style="1035" customWidth="1"/>
    <col min="10570" max="10752" width="9.140625" style="1035"/>
    <col min="10753" max="10753" width="4.85546875" style="1035" customWidth="1"/>
    <col min="10754" max="10754" width="63" style="1035" customWidth="1"/>
    <col min="10755" max="10755" width="12" style="1035" customWidth="1"/>
    <col min="10756" max="10756" width="13.140625" style="1035" customWidth="1"/>
    <col min="10757" max="10757" width="13.5703125" style="1035" customWidth="1"/>
    <col min="10758" max="10758" width="10.85546875" style="1035" customWidth="1"/>
    <col min="10759" max="10759" width="15" style="1035" customWidth="1"/>
    <col min="10760" max="10760" width="15.7109375" style="1035" customWidth="1"/>
    <col min="10761" max="10761" width="20.42578125" style="1035" customWidth="1"/>
    <col min="10762" max="10762" width="2.7109375" style="1035" customWidth="1"/>
    <col min="10763" max="10763" width="3.140625" style="1035" customWidth="1"/>
    <col min="10764" max="10764" width="32.42578125" style="1035" customWidth="1"/>
    <col min="10765" max="10765" width="9" style="1035" customWidth="1"/>
    <col min="10766" max="10766" width="11.140625" style="1035" customWidth="1"/>
    <col min="10767" max="10767" width="30.28515625" style="1035" customWidth="1"/>
    <col min="10768" max="10768" width="10.140625" style="1035" customWidth="1"/>
    <col min="10769" max="10769" width="11.140625" style="1035" customWidth="1"/>
    <col min="10770" max="10770" width="30" style="1035" customWidth="1"/>
    <col min="10771" max="10771" width="8.85546875" style="1035" customWidth="1"/>
    <col min="10772" max="10772" width="11.140625" style="1035" customWidth="1"/>
    <col min="10773" max="10773" width="1.7109375" style="1035" customWidth="1"/>
    <col min="10774" max="10774" width="8.85546875" style="1035" customWidth="1"/>
    <col min="10775" max="10775" width="9.85546875" style="1035" customWidth="1"/>
    <col min="10776" max="10776" width="8.85546875" style="1035" customWidth="1"/>
    <col min="10777" max="10777" width="54.7109375" style="1035" customWidth="1"/>
    <col min="10778" max="10778" width="10.85546875" style="1035" customWidth="1"/>
    <col min="10779" max="10779" width="8.7109375" style="1035" customWidth="1"/>
    <col min="10780" max="10780" width="12.28515625" style="1035" customWidth="1"/>
    <col min="10781" max="10781" width="8.85546875" style="1035" customWidth="1"/>
    <col min="10782" max="10782" width="9.85546875" style="1035" customWidth="1"/>
    <col min="10783" max="10783" width="8.85546875" style="1035" customWidth="1"/>
    <col min="10784" max="10784" width="54.7109375" style="1035" customWidth="1"/>
    <col min="10785" max="10785" width="10.85546875" style="1035" customWidth="1"/>
    <col min="10786" max="10786" width="8.7109375" style="1035" customWidth="1"/>
    <col min="10787" max="10787" width="13.28515625" style="1035" customWidth="1"/>
    <col min="10788" max="10788" width="8.85546875" style="1035" customWidth="1"/>
    <col min="10789" max="10789" width="9.85546875" style="1035" customWidth="1"/>
    <col min="10790" max="10790" width="8.85546875" style="1035" customWidth="1"/>
    <col min="10791" max="10791" width="54.7109375" style="1035" customWidth="1"/>
    <col min="10792" max="10792" width="12.140625" style="1035" customWidth="1"/>
    <col min="10793" max="10793" width="8.7109375" style="1035" customWidth="1"/>
    <col min="10794" max="10794" width="11.28515625" style="1035" customWidth="1"/>
    <col min="10795" max="10795" width="8.85546875" style="1035" customWidth="1"/>
    <col min="10796" max="10796" width="9.140625" style="1035"/>
    <col min="10797" max="10797" width="8.85546875" style="1035" customWidth="1"/>
    <col min="10798" max="10798" width="54.7109375" style="1035" customWidth="1"/>
    <col min="10799" max="10799" width="13.7109375" style="1035" customWidth="1"/>
    <col min="10800" max="10800" width="8.7109375" style="1035" customWidth="1"/>
    <col min="10801" max="10801" width="14.7109375" style="1035" customWidth="1"/>
    <col min="10802" max="10802" width="8.85546875" style="1035" customWidth="1"/>
    <col min="10803" max="10803" width="9.85546875" style="1035" customWidth="1"/>
    <col min="10804" max="10804" width="8.85546875" style="1035" customWidth="1"/>
    <col min="10805" max="10805" width="54.7109375" style="1035" customWidth="1"/>
    <col min="10806" max="10806" width="12.42578125" style="1035" customWidth="1"/>
    <col min="10807" max="10807" width="8.7109375" style="1035" customWidth="1"/>
    <col min="10808" max="10808" width="13.42578125" style="1035" customWidth="1"/>
    <col min="10809" max="10809" width="8.85546875" style="1035" customWidth="1"/>
    <col min="10810" max="10810" width="9.140625" style="1035"/>
    <col min="10811" max="10811" width="8.85546875" style="1035" customWidth="1"/>
    <col min="10812" max="10812" width="54.7109375" style="1035" customWidth="1"/>
    <col min="10813" max="10813" width="10.7109375" style="1035" customWidth="1"/>
    <col min="10814" max="10814" width="8.7109375" style="1035" customWidth="1"/>
    <col min="10815" max="10815" width="13" style="1035" customWidth="1"/>
    <col min="10816" max="10816" width="8.85546875" style="1035" customWidth="1"/>
    <col min="10817" max="10817" width="9.140625" style="1035"/>
    <col min="10818" max="10818" width="8.85546875" style="1035" customWidth="1"/>
    <col min="10819" max="10819" width="54.7109375" style="1035" customWidth="1"/>
    <col min="10820" max="10820" width="10.85546875" style="1035" customWidth="1"/>
    <col min="10821" max="10821" width="8.7109375" style="1035" customWidth="1"/>
    <col min="10822" max="10822" width="13" style="1035" customWidth="1"/>
    <col min="10823" max="10823" width="8.85546875" style="1035" customWidth="1"/>
    <col min="10824" max="10824" width="9.85546875" style="1035" customWidth="1"/>
    <col min="10825" max="10825" width="8.85546875" style="1035" customWidth="1"/>
    <col min="10826" max="11008" width="9.140625" style="1035"/>
    <col min="11009" max="11009" width="4.85546875" style="1035" customWidth="1"/>
    <col min="11010" max="11010" width="63" style="1035" customWidth="1"/>
    <col min="11011" max="11011" width="12" style="1035" customWidth="1"/>
    <col min="11012" max="11012" width="13.140625" style="1035" customWidth="1"/>
    <col min="11013" max="11013" width="13.5703125" style="1035" customWidth="1"/>
    <col min="11014" max="11014" width="10.85546875" style="1035" customWidth="1"/>
    <col min="11015" max="11015" width="15" style="1035" customWidth="1"/>
    <col min="11016" max="11016" width="15.7109375" style="1035" customWidth="1"/>
    <col min="11017" max="11017" width="20.42578125" style="1035" customWidth="1"/>
    <col min="11018" max="11018" width="2.7109375" style="1035" customWidth="1"/>
    <col min="11019" max="11019" width="3.140625" style="1035" customWidth="1"/>
    <col min="11020" max="11020" width="32.42578125" style="1035" customWidth="1"/>
    <col min="11021" max="11021" width="9" style="1035" customWidth="1"/>
    <col min="11022" max="11022" width="11.140625" style="1035" customWidth="1"/>
    <col min="11023" max="11023" width="30.28515625" style="1035" customWidth="1"/>
    <col min="11024" max="11024" width="10.140625" style="1035" customWidth="1"/>
    <col min="11025" max="11025" width="11.140625" style="1035" customWidth="1"/>
    <col min="11026" max="11026" width="30" style="1035" customWidth="1"/>
    <col min="11027" max="11027" width="8.85546875" style="1035" customWidth="1"/>
    <col min="11028" max="11028" width="11.140625" style="1035" customWidth="1"/>
    <col min="11029" max="11029" width="1.7109375" style="1035" customWidth="1"/>
    <col min="11030" max="11030" width="8.85546875" style="1035" customWidth="1"/>
    <col min="11031" max="11031" width="9.85546875" style="1035" customWidth="1"/>
    <col min="11032" max="11032" width="8.85546875" style="1035" customWidth="1"/>
    <col min="11033" max="11033" width="54.7109375" style="1035" customWidth="1"/>
    <col min="11034" max="11034" width="10.85546875" style="1035" customWidth="1"/>
    <col min="11035" max="11035" width="8.7109375" style="1035" customWidth="1"/>
    <col min="11036" max="11036" width="12.28515625" style="1035" customWidth="1"/>
    <col min="11037" max="11037" width="8.85546875" style="1035" customWidth="1"/>
    <col min="11038" max="11038" width="9.85546875" style="1035" customWidth="1"/>
    <col min="11039" max="11039" width="8.85546875" style="1035" customWidth="1"/>
    <col min="11040" max="11040" width="54.7109375" style="1035" customWidth="1"/>
    <col min="11041" max="11041" width="10.85546875" style="1035" customWidth="1"/>
    <col min="11042" max="11042" width="8.7109375" style="1035" customWidth="1"/>
    <col min="11043" max="11043" width="13.28515625" style="1035" customWidth="1"/>
    <col min="11044" max="11044" width="8.85546875" style="1035" customWidth="1"/>
    <col min="11045" max="11045" width="9.85546875" style="1035" customWidth="1"/>
    <col min="11046" max="11046" width="8.85546875" style="1035" customWidth="1"/>
    <col min="11047" max="11047" width="54.7109375" style="1035" customWidth="1"/>
    <col min="11048" max="11048" width="12.140625" style="1035" customWidth="1"/>
    <col min="11049" max="11049" width="8.7109375" style="1035" customWidth="1"/>
    <col min="11050" max="11050" width="11.28515625" style="1035" customWidth="1"/>
    <col min="11051" max="11051" width="8.85546875" style="1035" customWidth="1"/>
    <col min="11052" max="11052" width="9.140625" style="1035"/>
    <col min="11053" max="11053" width="8.85546875" style="1035" customWidth="1"/>
    <col min="11054" max="11054" width="54.7109375" style="1035" customWidth="1"/>
    <col min="11055" max="11055" width="13.7109375" style="1035" customWidth="1"/>
    <col min="11056" max="11056" width="8.7109375" style="1035" customWidth="1"/>
    <col min="11057" max="11057" width="14.7109375" style="1035" customWidth="1"/>
    <col min="11058" max="11058" width="8.85546875" style="1035" customWidth="1"/>
    <col min="11059" max="11059" width="9.85546875" style="1035" customWidth="1"/>
    <col min="11060" max="11060" width="8.85546875" style="1035" customWidth="1"/>
    <col min="11061" max="11061" width="54.7109375" style="1035" customWidth="1"/>
    <col min="11062" max="11062" width="12.42578125" style="1035" customWidth="1"/>
    <col min="11063" max="11063" width="8.7109375" style="1035" customWidth="1"/>
    <col min="11064" max="11064" width="13.42578125" style="1035" customWidth="1"/>
    <col min="11065" max="11065" width="8.85546875" style="1035" customWidth="1"/>
    <col min="11066" max="11066" width="9.140625" style="1035"/>
    <col min="11067" max="11067" width="8.85546875" style="1035" customWidth="1"/>
    <col min="11068" max="11068" width="54.7109375" style="1035" customWidth="1"/>
    <col min="11069" max="11069" width="10.7109375" style="1035" customWidth="1"/>
    <col min="11070" max="11070" width="8.7109375" style="1035" customWidth="1"/>
    <col min="11071" max="11071" width="13" style="1035" customWidth="1"/>
    <col min="11072" max="11072" width="8.85546875" style="1035" customWidth="1"/>
    <col min="11073" max="11073" width="9.140625" style="1035"/>
    <col min="11074" max="11074" width="8.85546875" style="1035" customWidth="1"/>
    <col min="11075" max="11075" width="54.7109375" style="1035" customWidth="1"/>
    <col min="11076" max="11076" width="10.85546875" style="1035" customWidth="1"/>
    <col min="11077" max="11077" width="8.7109375" style="1035" customWidth="1"/>
    <col min="11078" max="11078" width="13" style="1035" customWidth="1"/>
    <col min="11079" max="11079" width="8.85546875" style="1035" customWidth="1"/>
    <col min="11080" max="11080" width="9.85546875" style="1035" customWidth="1"/>
    <col min="11081" max="11081" width="8.85546875" style="1035" customWidth="1"/>
    <col min="11082" max="11264" width="9.140625" style="1035"/>
    <col min="11265" max="11265" width="4.85546875" style="1035" customWidth="1"/>
    <col min="11266" max="11266" width="63" style="1035" customWidth="1"/>
    <col min="11267" max="11267" width="12" style="1035" customWidth="1"/>
    <col min="11268" max="11268" width="13.140625" style="1035" customWidth="1"/>
    <col min="11269" max="11269" width="13.5703125" style="1035" customWidth="1"/>
    <col min="11270" max="11270" width="10.85546875" style="1035" customWidth="1"/>
    <col min="11271" max="11271" width="15" style="1035" customWidth="1"/>
    <col min="11272" max="11272" width="15.7109375" style="1035" customWidth="1"/>
    <col min="11273" max="11273" width="20.42578125" style="1035" customWidth="1"/>
    <col min="11274" max="11274" width="2.7109375" style="1035" customWidth="1"/>
    <col min="11275" max="11275" width="3.140625" style="1035" customWidth="1"/>
    <col min="11276" max="11276" width="32.42578125" style="1035" customWidth="1"/>
    <col min="11277" max="11277" width="9" style="1035" customWidth="1"/>
    <col min="11278" max="11278" width="11.140625" style="1035" customWidth="1"/>
    <col min="11279" max="11279" width="30.28515625" style="1035" customWidth="1"/>
    <col min="11280" max="11280" width="10.140625" style="1035" customWidth="1"/>
    <col min="11281" max="11281" width="11.140625" style="1035" customWidth="1"/>
    <col min="11282" max="11282" width="30" style="1035" customWidth="1"/>
    <col min="11283" max="11283" width="8.85546875" style="1035" customWidth="1"/>
    <col min="11284" max="11284" width="11.140625" style="1035" customWidth="1"/>
    <col min="11285" max="11285" width="1.7109375" style="1035" customWidth="1"/>
    <col min="11286" max="11286" width="8.85546875" style="1035" customWidth="1"/>
    <col min="11287" max="11287" width="9.85546875" style="1035" customWidth="1"/>
    <col min="11288" max="11288" width="8.85546875" style="1035" customWidth="1"/>
    <col min="11289" max="11289" width="54.7109375" style="1035" customWidth="1"/>
    <col min="11290" max="11290" width="10.85546875" style="1035" customWidth="1"/>
    <col min="11291" max="11291" width="8.7109375" style="1035" customWidth="1"/>
    <col min="11292" max="11292" width="12.28515625" style="1035" customWidth="1"/>
    <col min="11293" max="11293" width="8.85546875" style="1035" customWidth="1"/>
    <col min="11294" max="11294" width="9.85546875" style="1035" customWidth="1"/>
    <col min="11295" max="11295" width="8.85546875" style="1035" customWidth="1"/>
    <col min="11296" max="11296" width="54.7109375" style="1035" customWidth="1"/>
    <col min="11297" max="11297" width="10.85546875" style="1035" customWidth="1"/>
    <col min="11298" max="11298" width="8.7109375" style="1035" customWidth="1"/>
    <col min="11299" max="11299" width="13.28515625" style="1035" customWidth="1"/>
    <col min="11300" max="11300" width="8.85546875" style="1035" customWidth="1"/>
    <col min="11301" max="11301" width="9.85546875" style="1035" customWidth="1"/>
    <col min="11302" max="11302" width="8.85546875" style="1035" customWidth="1"/>
    <col min="11303" max="11303" width="54.7109375" style="1035" customWidth="1"/>
    <col min="11304" max="11304" width="12.140625" style="1035" customWidth="1"/>
    <col min="11305" max="11305" width="8.7109375" style="1035" customWidth="1"/>
    <col min="11306" max="11306" width="11.28515625" style="1035" customWidth="1"/>
    <col min="11307" max="11307" width="8.85546875" style="1035" customWidth="1"/>
    <col min="11308" max="11308" width="9.140625" style="1035"/>
    <col min="11309" max="11309" width="8.85546875" style="1035" customWidth="1"/>
    <col min="11310" max="11310" width="54.7109375" style="1035" customWidth="1"/>
    <col min="11311" max="11311" width="13.7109375" style="1035" customWidth="1"/>
    <col min="11312" max="11312" width="8.7109375" style="1035" customWidth="1"/>
    <col min="11313" max="11313" width="14.7109375" style="1035" customWidth="1"/>
    <col min="11314" max="11314" width="8.85546875" style="1035" customWidth="1"/>
    <col min="11315" max="11315" width="9.85546875" style="1035" customWidth="1"/>
    <col min="11316" max="11316" width="8.85546875" style="1035" customWidth="1"/>
    <col min="11317" max="11317" width="54.7109375" style="1035" customWidth="1"/>
    <col min="11318" max="11318" width="12.42578125" style="1035" customWidth="1"/>
    <col min="11319" max="11319" width="8.7109375" style="1035" customWidth="1"/>
    <col min="11320" max="11320" width="13.42578125" style="1035" customWidth="1"/>
    <col min="11321" max="11321" width="8.85546875" style="1035" customWidth="1"/>
    <col min="11322" max="11322" width="9.140625" style="1035"/>
    <col min="11323" max="11323" width="8.85546875" style="1035" customWidth="1"/>
    <col min="11324" max="11324" width="54.7109375" style="1035" customWidth="1"/>
    <col min="11325" max="11325" width="10.7109375" style="1035" customWidth="1"/>
    <col min="11326" max="11326" width="8.7109375" style="1035" customWidth="1"/>
    <col min="11327" max="11327" width="13" style="1035" customWidth="1"/>
    <col min="11328" max="11328" width="8.85546875" style="1035" customWidth="1"/>
    <col min="11329" max="11329" width="9.140625" style="1035"/>
    <col min="11330" max="11330" width="8.85546875" style="1035" customWidth="1"/>
    <col min="11331" max="11331" width="54.7109375" style="1035" customWidth="1"/>
    <col min="11332" max="11332" width="10.85546875" style="1035" customWidth="1"/>
    <col min="11333" max="11333" width="8.7109375" style="1035" customWidth="1"/>
    <col min="11334" max="11334" width="13" style="1035" customWidth="1"/>
    <col min="11335" max="11335" width="8.85546875" style="1035" customWidth="1"/>
    <col min="11336" max="11336" width="9.85546875" style="1035" customWidth="1"/>
    <col min="11337" max="11337" width="8.85546875" style="1035" customWidth="1"/>
    <col min="11338" max="11520" width="9.140625" style="1035"/>
    <col min="11521" max="11521" width="4.85546875" style="1035" customWidth="1"/>
    <col min="11522" max="11522" width="63" style="1035" customWidth="1"/>
    <col min="11523" max="11523" width="12" style="1035" customWidth="1"/>
    <col min="11524" max="11524" width="13.140625" style="1035" customWidth="1"/>
    <col min="11525" max="11525" width="13.5703125" style="1035" customWidth="1"/>
    <col min="11526" max="11526" width="10.85546875" style="1035" customWidth="1"/>
    <col min="11527" max="11527" width="15" style="1035" customWidth="1"/>
    <col min="11528" max="11528" width="15.7109375" style="1035" customWidth="1"/>
    <col min="11529" max="11529" width="20.42578125" style="1035" customWidth="1"/>
    <col min="11530" max="11530" width="2.7109375" style="1035" customWidth="1"/>
    <col min="11531" max="11531" width="3.140625" style="1035" customWidth="1"/>
    <col min="11532" max="11532" width="32.42578125" style="1035" customWidth="1"/>
    <col min="11533" max="11533" width="9" style="1035" customWidth="1"/>
    <col min="11534" max="11534" width="11.140625" style="1035" customWidth="1"/>
    <col min="11535" max="11535" width="30.28515625" style="1035" customWidth="1"/>
    <col min="11536" max="11536" width="10.140625" style="1035" customWidth="1"/>
    <col min="11537" max="11537" width="11.140625" style="1035" customWidth="1"/>
    <col min="11538" max="11538" width="30" style="1035" customWidth="1"/>
    <col min="11539" max="11539" width="8.85546875" style="1035" customWidth="1"/>
    <col min="11540" max="11540" width="11.140625" style="1035" customWidth="1"/>
    <col min="11541" max="11541" width="1.7109375" style="1035" customWidth="1"/>
    <col min="11542" max="11542" width="8.85546875" style="1035" customWidth="1"/>
    <col min="11543" max="11543" width="9.85546875" style="1035" customWidth="1"/>
    <col min="11544" max="11544" width="8.85546875" style="1035" customWidth="1"/>
    <col min="11545" max="11545" width="54.7109375" style="1035" customWidth="1"/>
    <col min="11546" max="11546" width="10.85546875" style="1035" customWidth="1"/>
    <col min="11547" max="11547" width="8.7109375" style="1035" customWidth="1"/>
    <col min="11548" max="11548" width="12.28515625" style="1035" customWidth="1"/>
    <col min="11549" max="11549" width="8.85546875" style="1035" customWidth="1"/>
    <col min="11550" max="11550" width="9.85546875" style="1035" customWidth="1"/>
    <col min="11551" max="11551" width="8.85546875" style="1035" customWidth="1"/>
    <col min="11552" max="11552" width="54.7109375" style="1035" customWidth="1"/>
    <col min="11553" max="11553" width="10.85546875" style="1035" customWidth="1"/>
    <col min="11554" max="11554" width="8.7109375" style="1035" customWidth="1"/>
    <col min="11555" max="11555" width="13.28515625" style="1035" customWidth="1"/>
    <col min="11556" max="11556" width="8.85546875" style="1035" customWidth="1"/>
    <col min="11557" max="11557" width="9.85546875" style="1035" customWidth="1"/>
    <col min="11558" max="11558" width="8.85546875" style="1035" customWidth="1"/>
    <col min="11559" max="11559" width="54.7109375" style="1035" customWidth="1"/>
    <col min="11560" max="11560" width="12.140625" style="1035" customWidth="1"/>
    <col min="11561" max="11561" width="8.7109375" style="1035" customWidth="1"/>
    <col min="11562" max="11562" width="11.28515625" style="1035" customWidth="1"/>
    <col min="11563" max="11563" width="8.85546875" style="1035" customWidth="1"/>
    <col min="11564" max="11564" width="9.140625" style="1035"/>
    <col min="11565" max="11565" width="8.85546875" style="1035" customWidth="1"/>
    <col min="11566" max="11566" width="54.7109375" style="1035" customWidth="1"/>
    <col min="11567" max="11567" width="13.7109375" style="1035" customWidth="1"/>
    <col min="11568" max="11568" width="8.7109375" style="1035" customWidth="1"/>
    <col min="11569" max="11569" width="14.7109375" style="1035" customWidth="1"/>
    <col min="11570" max="11570" width="8.85546875" style="1035" customWidth="1"/>
    <col min="11571" max="11571" width="9.85546875" style="1035" customWidth="1"/>
    <col min="11572" max="11572" width="8.85546875" style="1035" customWidth="1"/>
    <col min="11573" max="11573" width="54.7109375" style="1035" customWidth="1"/>
    <col min="11574" max="11574" width="12.42578125" style="1035" customWidth="1"/>
    <col min="11575" max="11575" width="8.7109375" style="1035" customWidth="1"/>
    <col min="11576" max="11576" width="13.42578125" style="1035" customWidth="1"/>
    <col min="11577" max="11577" width="8.85546875" style="1035" customWidth="1"/>
    <col min="11578" max="11578" width="9.140625" style="1035"/>
    <col min="11579" max="11579" width="8.85546875" style="1035" customWidth="1"/>
    <col min="11580" max="11580" width="54.7109375" style="1035" customWidth="1"/>
    <col min="11581" max="11581" width="10.7109375" style="1035" customWidth="1"/>
    <col min="11582" max="11582" width="8.7109375" style="1035" customWidth="1"/>
    <col min="11583" max="11583" width="13" style="1035" customWidth="1"/>
    <col min="11584" max="11584" width="8.85546875" style="1035" customWidth="1"/>
    <col min="11585" max="11585" width="9.140625" style="1035"/>
    <col min="11586" max="11586" width="8.85546875" style="1035" customWidth="1"/>
    <col min="11587" max="11587" width="54.7109375" style="1035" customWidth="1"/>
    <col min="11588" max="11588" width="10.85546875" style="1035" customWidth="1"/>
    <col min="11589" max="11589" width="8.7109375" style="1035" customWidth="1"/>
    <col min="11590" max="11590" width="13" style="1035" customWidth="1"/>
    <col min="11591" max="11591" width="8.85546875" style="1035" customWidth="1"/>
    <col min="11592" max="11592" width="9.85546875" style="1035" customWidth="1"/>
    <col min="11593" max="11593" width="8.85546875" style="1035" customWidth="1"/>
    <col min="11594" max="11776" width="9.140625" style="1035"/>
    <col min="11777" max="11777" width="4.85546875" style="1035" customWidth="1"/>
    <col min="11778" max="11778" width="63" style="1035" customWidth="1"/>
    <col min="11779" max="11779" width="12" style="1035" customWidth="1"/>
    <col min="11780" max="11780" width="13.140625" style="1035" customWidth="1"/>
    <col min="11781" max="11781" width="13.5703125" style="1035" customWidth="1"/>
    <col min="11782" max="11782" width="10.85546875" style="1035" customWidth="1"/>
    <col min="11783" max="11783" width="15" style="1035" customWidth="1"/>
    <col min="11784" max="11784" width="15.7109375" style="1035" customWidth="1"/>
    <col min="11785" max="11785" width="20.42578125" style="1035" customWidth="1"/>
    <col min="11786" max="11786" width="2.7109375" style="1035" customWidth="1"/>
    <col min="11787" max="11787" width="3.140625" style="1035" customWidth="1"/>
    <col min="11788" max="11788" width="32.42578125" style="1035" customWidth="1"/>
    <col min="11789" max="11789" width="9" style="1035" customWidth="1"/>
    <col min="11790" max="11790" width="11.140625" style="1035" customWidth="1"/>
    <col min="11791" max="11791" width="30.28515625" style="1035" customWidth="1"/>
    <col min="11792" max="11792" width="10.140625" style="1035" customWidth="1"/>
    <col min="11793" max="11793" width="11.140625" style="1035" customWidth="1"/>
    <col min="11794" max="11794" width="30" style="1035" customWidth="1"/>
    <col min="11795" max="11795" width="8.85546875" style="1035" customWidth="1"/>
    <col min="11796" max="11796" width="11.140625" style="1035" customWidth="1"/>
    <col min="11797" max="11797" width="1.7109375" style="1035" customWidth="1"/>
    <col min="11798" max="11798" width="8.85546875" style="1035" customWidth="1"/>
    <col min="11799" max="11799" width="9.85546875" style="1035" customWidth="1"/>
    <col min="11800" max="11800" width="8.85546875" style="1035" customWidth="1"/>
    <col min="11801" max="11801" width="54.7109375" style="1035" customWidth="1"/>
    <col min="11802" max="11802" width="10.85546875" style="1035" customWidth="1"/>
    <col min="11803" max="11803" width="8.7109375" style="1035" customWidth="1"/>
    <col min="11804" max="11804" width="12.28515625" style="1035" customWidth="1"/>
    <col min="11805" max="11805" width="8.85546875" style="1035" customWidth="1"/>
    <col min="11806" max="11806" width="9.85546875" style="1035" customWidth="1"/>
    <col min="11807" max="11807" width="8.85546875" style="1035" customWidth="1"/>
    <col min="11808" max="11808" width="54.7109375" style="1035" customWidth="1"/>
    <col min="11809" max="11809" width="10.85546875" style="1035" customWidth="1"/>
    <col min="11810" max="11810" width="8.7109375" style="1035" customWidth="1"/>
    <col min="11811" max="11811" width="13.28515625" style="1035" customWidth="1"/>
    <col min="11812" max="11812" width="8.85546875" style="1035" customWidth="1"/>
    <col min="11813" max="11813" width="9.85546875" style="1035" customWidth="1"/>
    <col min="11814" max="11814" width="8.85546875" style="1035" customWidth="1"/>
    <col min="11815" max="11815" width="54.7109375" style="1035" customWidth="1"/>
    <col min="11816" max="11816" width="12.140625" style="1035" customWidth="1"/>
    <col min="11817" max="11817" width="8.7109375" style="1035" customWidth="1"/>
    <col min="11818" max="11818" width="11.28515625" style="1035" customWidth="1"/>
    <col min="11819" max="11819" width="8.85546875" style="1035" customWidth="1"/>
    <col min="11820" max="11820" width="9.140625" style="1035"/>
    <col min="11821" max="11821" width="8.85546875" style="1035" customWidth="1"/>
    <col min="11822" max="11822" width="54.7109375" style="1035" customWidth="1"/>
    <col min="11823" max="11823" width="13.7109375" style="1035" customWidth="1"/>
    <col min="11824" max="11824" width="8.7109375" style="1035" customWidth="1"/>
    <col min="11825" max="11825" width="14.7109375" style="1035" customWidth="1"/>
    <col min="11826" max="11826" width="8.85546875" style="1035" customWidth="1"/>
    <col min="11827" max="11827" width="9.85546875" style="1035" customWidth="1"/>
    <col min="11828" max="11828" width="8.85546875" style="1035" customWidth="1"/>
    <col min="11829" max="11829" width="54.7109375" style="1035" customWidth="1"/>
    <col min="11830" max="11830" width="12.42578125" style="1035" customWidth="1"/>
    <col min="11831" max="11831" width="8.7109375" style="1035" customWidth="1"/>
    <col min="11832" max="11832" width="13.42578125" style="1035" customWidth="1"/>
    <col min="11833" max="11833" width="8.85546875" style="1035" customWidth="1"/>
    <col min="11834" max="11834" width="9.140625" style="1035"/>
    <col min="11835" max="11835" width="8.85546875" style="1035" customWidth="1"/>
    <col min="11836" max="11836" width="54.7109375" style="1035" customWidth="1"/>
    <col min="11837" max="11837" width="10.7109375" style="1035" customWidth="1"/>
    <col min="11838" max="11838" width="8.7109375" style="1035" customWidth="1"/>
    <col min="11839" max="11839" width="13" style="1035" customWidth="1"/>
    <col min="11840" max="11840" width="8.85546875" style="1035" customWidth="1"/>
    <col min="11841" max="11841" width="9.140625" style="1035"/>
    <col min="11842" max="11842" width="8.85546875" style="1035" customWidth="1"/>
    <col min="11843" max="11843" width="54.7109375" style="1035" customWidth="1"/>
    <col min="11844" max="11844" width="10.85546875" style="1035" customWidth="1"/>
    <col min="11845" max="11845" width="8.7109375" style="1035" customWidth="1"/>
    <col min="11846" max="11846" width="13" style="1035" customWidth="1"/>
    <col min="11847" max="11847" width="8.85546875" style="1035" customWidth="1"/>
    <col min="11848" max="11848" width="9.85546875" style="1035" customWidth="1"/>
    <col min="11849" max="11849" width="8.85546875" style="1035" customWidth="1"/>
    <col min="11850" max="12032" width="9.140625" style="1035"/>
    <col min="12033" max="12033" width="4.85546875" style="1035" customWidth="1"/>
    <col min="12034" max="12034" width="63" style="1035" customWidth="1"/>
    <col min="12035" max="12035" width="12" style="1035" customWidth="1"/>
    <col min="12036" max="12036" width="13.140625" style="1035" customWidth="1"/>
    <col min="12037" max="12037" width="13.5703125" style="1035" customWidth="1"/>
    <col min="12038" max="12038" width="10.85546875" style="1035" customWidth="1"/>
    <col min="12039" max="12039" width="15" style="1035" customWidth="1"/>
    <col min="12040" max="12040" width="15.7109375" style="1035" customWidth="1"/>
    <col min="12041" max="12041" width="20.42578125" style="1035" customWidth="1"/>
    <col min="12042" max="12042" width="2.7109375" style="1035" customWidth="1"/>
    <col min="12043" max="12043" width="3.140625" style="1035" customWidth="1"/>
    <col min="12044" max="12044" width="32.42578125" style="1035" customWidth="1"/>
    <col min="12045" max="12045" width="9" style="1035" customWidth="1"/>
    <col min="12046" max="12046" width="11.140625" style="1035" customWidth="1"/>
    <col min="12047" max="12047" width="30.28515625" style="1035" customWidth="1"/>
    <col min="12048" max="12048" width="10.140625" style="1035" customWidth="1"/>
    <col min="12049" max="12049" width="11.140625" style="1035" customWidth="1"/>
    <col min="12050" max="12050" width="30" style="1035" customWidth="1"/>
    <col min="12051" max="12051" width="8.85546875" style="1035" customWidth="1"/>
    <col min="12052" max="12052" width="11.140625" style="1035" customWidth="1"/>
    <col min="12053" max="12053" width="1.7109375" style="1035" customWidth="1"/>
    <col min="12054" max="12054" width="8.85546875" style="1035" customWidth="1"/>
    <col min="12055" max="12055" width="9.85546875" style="1035" customWidth="1"/>
    <col min="12056" max="12056" width="8.85546875" style="1035" customWidth="1"/>
    <col min="12057" max="12057" width="54.7109375" style="1035" customWidth="1"/>
    <col min="12058" max="12058" width="10.85546875" style="1035" customWidth="1"/>
    <col min="12059" max="12059" width="8.7109375" style="1035" customWidth="1"/>
    <col min="12060" max="12060" width="12.28515625" style="1035" customWidth="1"/>
    <col min="12061" max="12061" width="8.85546875" style="1035" customWidth="1"/>
    <col min="12062" max="12062" width="9.85546875" style="1035" customWidth="1"/>
    <col min="12063" max="12063" width="8.85546875" style="1035" customWidth="1"/>
    <col min="12064" max="12064" width="54.7109375" style="1035" customWidth="1"/>
    <col min="12065" max="12065" width="10.85546875" style="1035" customWidth="1"/>
    <col min="12066" max="12066" width="8.7109375" style="1035" customWidth="1"/>
    <col min="12067" max="12067" width="13.28515625" style="1035" customWidth="1"/>
    <col min="12068" max="12068" width="8.85546875" style="1035" customWidth="1"/>
    <col min="12069" max="12069" width="9.85546875" style="1035" customWidth="1"/>
    <col min="12070" max="12070" width="8.85546875" style="1035" customWidth="1"/>
    <col min="12071" max="12071" width="54.7109375" style="1035" customWidth="1"/>
    <col min="12072" max="12072" width="12.140625" style="1035" customWidth="1"/>
    <col min="12073" max="12073" width="8.7109375" style="1035" customWidth="1"/>
    <col min="12074" max="12074" width="11.28515625" style="1035" customWidth="1"/>
    <col min="12075" max="12075" width="8.85546875" style="1035" customWidth="1"/>
    <col min="12076" max="12076" width="9.140625" style="1035"/>
    <col min="12077" max="12077" width="8.85546875" style="1035" customWidth="1"/>
    <col min="12078" max="12078" width="54.7109375" style="1035" customWidth="1"/>
    <col min="12079" max="12079" width="13.7109375" style="1035" customWidth="1"/>
    <col min="12080" max="12080" width="8.7109375" style="1035" customWidth="1"/>
    <col min="12081" max="12081" width="14.7109375" style="1035" customWidth="1"/>
    <col min="12082" max="12082" width="8.85546875" style="1035" customWidth="1"/>
    <col min="12083" max="12083" width="9.85546875" style="1035" customWidth="1"/>
    <col min="12084" max="12084" width="8.85546875" style="1035" customWidth="1"/>
    <col min="12085" max="12085" width="54.7109375" style="1035" customWidth="1"/>
    <col min="12086" max="12086" width="12.42578125" style="1035" customWidth="1"/>
    <col min="12087" max="12087" width="8.7109375" style="1035" customWidth="1"/>
    <col min="12088" max="12088" width="13.42578125" style="1035" customWidth="1"/>
    <col min="12089" max="12089" width="8.85546875" style="1035" customWidth="1"/>
    <col min="12090" max="12090" width="9.140625" style="1035"/>
    <col min="12091" max="12091" width="8.85546875" style="1035" customWidth="1"/>
    <col min="12092" max="12092" width="54.7109375" style="1035" customWidth="1"/>
    <col min="12093" max="12093" width="10.7109375" style="1035" customWidth="1"/>
    <col min="12094" max="12094" width="8.7109375" style="1035" customWidth="1"/>
    <col min="12095" max="12095" width="13" style="1035" customWidth="1"/>
    <col min="12096" max="12096" width="8.85546875" style="1035" customWidth="1"/>
    <col min="12097" max="12097" width="9.140625" style="1035"/>
    <col min="12098" max="12098" width="8.85546875" style="1035" customWidth="1"/>
    <col min="12099" max="12099" width="54.7109375" style="1035" customWidth="1"/>
    <col min="12100" max="12100" width="10.85546875" style="1035" customWidth="1"/>
    <col min="12101" max="12101" width="8.7109375" style="1035" customWidth="1"/>
    <col min="12102" max="12102" width="13" style="1035" customWidth="1"/>
    <col min="12103" max="12103" width="8.85546875" style="1035" customWidth="1"/>
    <col min="12104" max="12104" width="9.85546875" style="1035" customWidth="1"/>
    <col min="12105" max="12105" width="8.85546875" style="1035" customWidth="1"/>
    <col min="12106" max="12288" width="9.140625" style="1035"/>
    <col min="12289" max="12289" width="4.85546875" style="1035" customWidth="1"/>
    <col min="12290" max="12290" width="63" style="1035" customWidth="1"/>
    <col min="12291" max="12291" width="12" style="1035" customWidth="1"/>
    <col min="12292" max="12292" width="13.140625" style="1035" customWidth="1"/>
    <col min="12293" max="12293" width="13.5703125" style="1035" customWidth="1"/>
    <col min="12294" max="12294" width="10.85546875" style="1035" customWidth="1"/>
    <col min="12295" max="12295" width="15" style="1035" customWidth="1"/>
    <col min="12296" max="12296" width="15.7109375" style="1035" customWidth="1"/>
    <col min="12297" max="12297" width="20.42578125" style="1035" customWidth="1"/>
    <col min="12298" max="12298" width="2.7109375" style="1035" customWidth="1"/>
    <col min="12299" max="12299" width="3.140625" style="1035" customWidth="1"/>
    <col min="12300" max="12300" width="32.42578125" style="1035" customWidth="1"/>
    <col min="12301" max="12301" width="9" style="1035" customWidth="1"/>
    <col min="12302" max="12302" width="11.140625" style="1035" customWidth="1"/>
    <col min="12303" max="12303" width="30.28515625" style="1035" customWidth="1"/>
    <col min="12304" max="12304" width="10.140625" style="1035" customWidth="1"/>
    <col min="12305" max="12305" width="11.140625" style="1035" customWidth="1"/>
    <col min="12306" max="12306" width="30" style="1035" customWidth="1"/>
    <col min="12307" max="12307" width="8.85546875" style="1035" customWidth="1"/>
    <col min="12308" max="12308" width="11.140625" style="1035" customWidth="1"/>
    <col min="12309" max="12309" width="1.7109375" style="1035" customWidth="1"/>
    <col min="12310" max="12310" width="8.85546875" style="1035" customWidth="1"/>
    <col min="12311" max="12311" width="9.85546875" style="1035" customWidth="1"/>
    <col min="12312" max="12312" width="8.85546875" style="1035" customWidth="1"/>
    <col min="12313" max="12313" width="54.7109375" style="1035" customWidth="1"/>
    <col min="12314" max="12314" width="10.85546875" style="1035" customWidth="1"/>
    <col min="12315" max="12315" width="8.7109375" style="1035" customWidth="1"/>
    <col min="12316" max="12316" width="12.28515625" style="1035" customWidth="1"/>
    <col min="12317" max="12317" width="8.85546875" style="1035" customWidth="1"/>
    <col min="12318" max="12318" width="9.85546875" style="1035" customWidth="1"/>
    <col min="12319" max="12319" width="8.85546875" style="1035" customWidth="1"/>
    <col min="12320" max="12320" width="54.7109375" style="1035" customWidth="1"/>
    <col min="12321" max="12321" width="10.85546875" style="1035" customWidth="1"/>
    <col min="12322" max="12322" width="8.7109375" style="1035" customWidth="1"/>
    <col min="12323" max="12323" width="13.28515625" style="1035" customWidth="1"/>
    <col min="12324" max="12324" width="8.85546875" style="1035" customWidth="1"/>
    <col min="12325" max="12325" width="9.85546875" style="1035" customWidth="1"/>
    <col min="12326" max="12326" width="8.85546875" style="1035" customWidth="1"/>
    <col min="12327" max="12327" width="54.7109375" style="1035" customWidth="1"/>
    <col min="12328" max="12328" width="12.140625" style="1035" customWidth="1"/>
    <col min="12329" max="12329" width="8.7109375" style="1035" customWidth="1"/>
    <col min="12330" max="12330" width="11.28515625" style="1035" customWidth="1"/>
    <col min="12331" max="12331" width="8.85546875" style="1035" customWidth="1"/>
    <col min="12332" max="12332" width="9.140625" style="1035"/>
    <col min="12333" max="12333" width="8.85546875" style="1035" customWidth="1"/>
    <col min="12334" max="12334" width="54.7109375" style="1035" customWidth="1"/>
    <col min="12335" max="12335" width="13.7109375" style="1035" customWidth="1"/>
    <col min="12336" max="12336" width="8.7109375" style="1035" customWidth="1"/>
    <col min="12337" max="12337" width="14.7109375" style="1035" customWidth="1"/>
    <col min="12338" max="12338" width="8.85546875" style="1035" customWidth="1"/>
    <col min="12339" max="12339" width="9.85546875" style="1035" customWidth="1"/>
    <col min="12340" max="12340" width="8.85546875" style="1035" customWidth="1"/>
    <col min="12341" max="12341" width="54.7109375" style="1035" customWidth="1"/>
    <col min="12342" max="12342" width="12.42578125" style="1035" customWidth="1"/>
    <col min="12343" max="12343" width="8.7109375" style="1035" customWidth="1"/>
    <col min="12344" max="12344" width="13.42578125" style="1035" customWidth="1"/>
    <col min="12345" max="12345" width="8.85546875" style="1035" customWidth="1"/>
    <col min="12346" max="12346" width="9.140625" style="1035"/>
    <col min="12347" max="12347" width="8.85546875" style="1035" customWidth="1"/>
    <col min="12348" max="12348" width="54.7109375" style="1035" customWidth="1"/>
    <col min="12349" max="12349" width="10.7109375" style="1035" customWidth="1"/>
    <col min="12350" max="12350" width="8.7109375" style="1035" customWidth="1"/>
    <col min="12351" max="12351" width="13" style="1035" customWidth="1"/>
    <col min="12352" max="12352" width="8.85546875" style="1035" customWidth="1"/>
    <col min="12353" max="12353" width="9.140625" style="1035"/>
    <col min="12354" max="12354" width="8.85546875" style="1035" customWidth="1"/>
    <col min="12355" max="12355" width="54.7109375" style="1035" customWidth="1"/>
    <col min="12356" max="12356" width="10.85546875" style="1035" customWidth="1"/>
    <col min="12357" max="12357" width="8.7109375" style="1035" customWidth="1"/>
    <col min="12358" max="12358" width="13" style="1035" customWidth="1"/>
    <col min="12359" max="12359" width="8.85546875" style="1035" customWidth="1"/>
    <col min="12360" max="12360" width="9.85546875" style="1035" customWidth="1"/>
    <col min="12361" max="12361" width="8.85546875" style="1035" customWidth="1"/>
    <col min="12362" max="12544" width="9.140625" style="1035"/>
    <col min="12545" max="12545" width="4.85546875" style="1035" customWidth="1"/>
    <col min="12546" max="12546" width="63" style="1035" customWidth="1"/>
    <col min="12547" max="12547" width="12" style="1035" customWidth="1"/>
    <col min="12548" max="12548" width="13.140625" style="1035" customWidth="1"/>
    <col min="12549" max="12549" width="13.5703125" style="1035" customWidth="1"/>
    <col min="12550" max="12550" width="10.85546875" style="1035" customWidth="1"/>
    <col min="12551" max="12551" width="15" style="1035" customWidth="1"/>
    <col min="12552" max="12552" width="15.7109375" style="1035" customWidth="1"/>
    <col min="12553" max="12553" width="20.42578125" style="1035" customWidth="1"/>
    <col min="12554" max="12554" width="2.7109375" style="1035" customWidth="1"/>
    <col min="12555" max="12555" width="3.140625" style="1035" customWidth="1"/>
    <col min="12556" max="12556" width="32.42578125" style="1035" customWidth="1"/>
    <col min="12557" max="12557" width="9" style="1035" customWidth="1"/>
    <col min="12558" max="12558" width="11.140625" style="1035" customWidth="1"/>
    <col min="12559" max="12559" width="30.28515625" style="1035" customWidth="1"/>
    <col min="12560" max="12560" width="10.140625" style="1035" customWidth="1"/>
    <col min="12561" max="12561" width="11.140625" style="1035" customWidth="1"/>
    <col min="12562" max="12562" width="30" style="1035" customWidth="1"/>
    <col min="12563" max="12563" width="8.85546875" style="1035" customWidth="1"/>
    <col min="12564" max="12564" width="11.140625" style="1035" customWidth="1"/>
    <col min="12565" max="12565" width="1.7109375" style="1035" customWidth="1"/>
    <col min="12566" max="12566" width="8.85546875" style="1035" customWidth="1"/>
    <col min="12567" max="12567" width="9.85546875" style="1035" customWidth="1"/>
    <col min="12568" max="12568" width="8.85546875" style="1035" customWidth="1"/>
    <col min="12569" max="12569" width="54.7109375" style="1035" customWidth="1"/>
    <col min="12570" max="12570" width="10.85546875" style="1035" customWidth="1"/>
    <col min="12571" max="12571" width="8.7109375" style="1035" customWidth="1"/>
    <col min="12572" max="12572" width="12.28515625" style="1035" customWidth="1"/>
    <col min="12573" max="12573" width="8.85546875" style="1035" customWidth="1"/>
    <col min="12574" max="12574" width="9.85546875" style="1035" customWidth="1"/>
    <col min="12575" max="12575" width="8.85546875" style="1035" customWidth="1"/>
    <col min="12576" max="12576" width="54.7109375" style="1035" customWidth="1"/>
    <col min="12577" max="12577" width="10.85546875" style="1035" customWidth="1"/>
    <col min="12578" max="12578" width="8.7109375" style="1035" customWidth="1"/>
    <col min="12579" max="12579" width="13.28515625" style="1035" customWidth="1"/>
    <col min="12580" max="12580" width="8.85546875" style="1035" customWidth="1"/>
    <col min="12581" max="12581" width="9.85546875" style="1035" customWidth="1"/>
    <col min="12582" max="12582" width="8.85546875" style="1035" customWidth="1"/>
    <col min="12583" max="12583" width="54.7109375" style="1035" customWidth="1"/>
    <col min="12584" max="12584" width="12.140625" style="1035" customWidth="1"/>
    <col min="12585" max="12585" width="8.7109375" style="1035" customWidth="1"/>
    <col min="12586" max="12586" width="11.28515625" style="1035" customWidth="1"/>
    <col min="12587" max="12587" width="8.85546875" style="1035" customWidth="1"/>
    <col min="12588" max="12588" width="9.140625" style="1035"/>
    <col min="12589" max="12589" width="8.85546875" style="1035" customWidth="1"/>
    <col min="12590" max="12590" width="54.7109375" style="1035" customWidth="1"/>
    <col min="12591" max="12591" width="13.7109375" style="1035" customWidth="1"/>
    <col min="12592" max="12592" width="8.7109375" style="1035" customWidth="1"/>
    <col min="12593" max="12593" width="14.7109375" style="1035" customWidth="1"/>
    <col min="12594" max="12594" width="8.85546875" style="1035" customWidth="1"/>
    <col min="12595" max="12595" width="9.85546875" style="1035" customWidth="1"/>
    <col min="12596" max="12596" width="8.85546875" style="1035" customWidth="1"/>
    <col min="12597" max="12597" width="54.7109375" style="1035" customWidth="1"/>
    <col min="12598" max="12598" width="12.42578125" style="1035" customWidth="1"/>
    <col min="12599" max="12599" width="8.7109375" style="1035" customWidth="1"/>
    <col min="12600" max="12600" width="13.42578125" style="1035" customWidth="1"/>
    <col min="12601" max="12601" width="8.85546875" style="1035" customWidth="1"/>
    <col min="12602" max="12602" width="9.140625" style="1035"/>
    <col min="12603" max="12603" width="8.85546875" style="1035" customWidth="1"/>
    <col min="12604" max="12604" width="54.7109375" style="1035" customWidth="1"/>
    <col min="12605" max="12605" width="10.7109375" style="1035" customWidth="1"/>
    <col min="12606" max="12606" width="8.7109375" style="1035" customWidth="1"/>
    <col min="12607" max="12607" width="13" style="1035" customWidth="1"/>
    <col min="12608" max="12608" width="8.85546875" style="1035" customWidth="1"/>
    <col min="12609" max="12609" width="9.140625" style="1035"/>
    <col min="12610" max="12610" width="8.85546875" style="1035" customWidth="1"/>
    <col min="12611" max="12611" width="54.7109375" style="1035" customWidth="1"/>
    <col min="12612" max="12612" width="10.85546875" style="1035" customWidth="1"/>
    <col min="12613" max="12613" width="8.7109375" style="1035" customWidth="1"/>
    <col min="12614" max="12614" width="13" style="1035" customWidth="1"/>
    <col min="12615" max="12615" width="8.85546875" style="1035" customWidth="1"/>
    <col min="12616" max="12616" width="9.85546875" style="1035" customWidth="1"/>
    <col min="12617" max="12617" width="8.85546875" style="1035" customWidth="1"/>
    <col min="12618" max="12800" width="9.140625" style="1035"/>
    <col min="12801" max="12801" width="4.85546875" style="1035" customWidth="1"/>
    <col min="12802" max="12802" width="63" style="1035" customWidth="1"/>
    <col min="12803" max="12803" width="12" style="1035" customWidth="1"/>
    <col min="12804" max="12804" width="13.140625" style="1035" customWidth="1"/>
    <col min="12805" max="12805" width="13.5703125" style="1035" customWidth="1"/>
    <col min="12806" max="12806" width="10.85546875" style="1035" customWidth="1"/>
    <col min="12807" max="12807" width="15" style="1035" customWidth="1"/>
    <col min="12808" max="12808" width="15.7109375" style="1035" customWidth="1"/>
    <col min="12809" max="12809" width="20.42578125" style="1035" customWidth="1"/>
    <col min="12810" max="12810" width="2.7109375" style="1035" customWidth="1"/>
    <col min="12811" max="12811" width="3.140625" style="1035" customWidth="1"/>
    <col min="12812" max="12812" width="32.42578125" style="1035" customWidth="1"/>
    <col min="12813" max="12813" width="9" style="1035" customWidth="1"/>
    <col min="12814" max="12814" width="11.140625" style="1035" customWidth="1"/>
    <col min="12815" max="12815" width="30.28515625" style="1035" customWidth="1"/>
    <col min="12816" max="12816" width="10.140625" style="1035" customWidth="1"/>
    <col min="12817" max="12817" width="11.140625" style="1035" customWidth="1"/>
    <col min="12818" max="12818" width="30" style="1035" customWidth="1"/>
    <col min="12819" max="12819" width="8.85546875" style="1035" customWidth="1"/>
    <col min="12820" max="12820" width="11.140625" style="1035" customWidth="1"/>
    <col min="12821" max="12821" width="1.7109375" style="1035" customWidth="1"/>
    <col min="12822" max="12822" width="8.85546875" style="1035" customWidth="1"/>
    <col min="12823" max="12823" width="9.85546875" style="1035" customWidth="1"/>
    <col min="12824" max="12824" width="8.85546875" style="1035" customWidth="1"/>
    <col min="12825" max="12825" width="54.7109375" style="1035" customWidth="1"/>
    <col min="12826" max="12826" width="10.85546875" style="1035" customWidth="1"/>
    <col min="12827" max="12827" width="8.7109375" style="1035" customWidth="1"/>
    <col min="12828" max="12828" width="12.28515625" style="1035" customWidth="1"/>
    <col min="12829" max="12829" width="8.85546875" style="1035" customWidth="1"/>
    <col min="12830" max="12830" width="9.85546875" style="1035" customWidth="1"/>
    <col min="12831" max="12831" width="8.85546875" style="1035" customWidth="1"/>
    <col min="12832" max="12832" width="54.7109375" style="1035" customWidth="1"/>
    <col min="12833" max="12833" width="10.85546875" style="1035" customWidth="1"/>
    <col min="12834" max="12834" width="8.7109375" style="1035" customWidth="1"/>
    <col min="12835" max="12835" width="13.28515625" style="1035" customWidth="1"/>
    <col min="12836" max="12836" width="8.85546875" style="1035" customWidth="1"/>
    <col min="12837" max="12837" width="9.85546875" style="1035" customWidth="1"/>
    <col min="12838" max="12838" width="8.85546875" style="1035" customWidth="1"/>
    <col min="12839" max="12839" width="54.7109375" style="1035" customWidth="1"/>
    <col min="12840" max="12840" width="12.140625" style="1035" customWidth="1"/>
    <col min="12841" max="12841" width="8.7109375" style="1035" customWidth="1"/>
    <col min="12842" max="12842" width="11.28515625" style="1035" customWidth="1"/>
    <col min="12843" max="12843" width="8.85546875" style="1035" customWidth="1"/>
    <col min="12844" max="12844" width="9.140625" style="1035"/>
    <col min="12845" max="12845" width="8.85546875" style="1035" customWidth="1"/>
    <col min="12846" max="12846" width="54.7109375" style="1035" customWidth="1"/>
    <col min="12847" max="12847" width="13.7109375" style="1035" customWidth="1"/>
    <col min="12848" max="12848" width="8.7109375" style="1035" customWidth="1"/>
    <col min="12849" max="12849" width="14.7109375" style="1035" customWidth="1"/>
    <col min="12850" max="12850" width="8.85546875" style="1035" customWidth="1"/>
    <col min="12851" max="12851" width="9.85546875" style="1035" customWidth="1"/>
    <col min="12852" max="12852" width="8.85546875" style="1035" customWidth="1"/>
    <col min="12853" max="12853" width="54.7109375" style="1035" customWidth="1"/>
    <col min="12854" max="12854" width="12.42578125" style="1035" customWidth="1"/>
    <col min="12855" max="12855" width="8.7109375" style="1035" customWidth="1"/>
    <col min="12856" max="12856" width="13.42578125" style="1035" customWidth="1"/>
    <col min="12857" max="12857" width="8.85546875" style="1035" customWidth="1"/>
    <col min="12858" max="12858" width="9.140625" style="1035"/>
    <col min="12859" max="12859" width="8.85546875" style="1035" customWidth="1"/>
    <col min="12860" max="12860" width="54.7109375" style="1035" customWidth="1"/>
    <col min="12861" max="12861" width="10.7109375" style="1035" customWidth="1"/>
    <col min="12862" max="12862" width="8.7109375" style="1035" customWidth="1"/>
    <col min="12863" max="12863" width="13" style="1035" customWidth="1"/>
    <col min="12864" max="12864" width="8.85546875" style="1035" customWidth="1"/>
    <col min="12865" max="12865" width="9.140625" style="1035"/>
    <col min="12866" max="12866" width="8.85546875" style="1035" customWidth="1"/>
    <col min="12867" max="12867" width="54.7109375" style="1035" customWidth="1"/>
    <col min="12868" max="12868" width="10.85546875" style="1035" customWidth="1"/>
    <col min="12869" max="12869" width="8.7109375" style="1035" customWidth="1"/>
    <col min="12870" max="12870" width="13" style="1035" customWidth="1"/>
    <col min="12871" max="12871" width="8.85546875" style="1035" customWidth="1"/>
    <col min="12872" max="12872" width="9.85546875" style="1035" customWidth="1"/>
    <col min="12873" max="12873" width="8.85546875" style="1035" customWidth="1"/>
    <col min="12874" max="13056" width="9.140625" style="1035"/>
    <col min="13057" max="13057" width="4.85546875" style="1035" customWidth="1"/>
    <col min="13058" max="13058" width="63" style="1035" customWidth="1"/>
    <col min="13059" max="13059" width="12" style="1035" customWidth="1"/>
    <col min="13060" max="13060" width="13.140625" style="1035" customWidth="1"/>
    <col min="13061" max="13061" width="13.5703125" style="1035" customWidth="1"/>
    <col min="13062" max="13062" width="10.85546875" style="1035" customWidth="1"/>
    <col min="13063" max="13063" width="15" style="1035" customWidth="1"/>
    <col min="13064" max="13064" width="15.7109375" style="1035" customWidth="1"/>
    <col min="13065" max="13065" width="20.42578125" style="1035" customWidth="1"/>
    <col min="13066" max="13066" width="2.7109375" style="1035" customWidth="1"/>
    <col min="13067" max="13067" width="3.140625" style="1035" customWidth="1"/>
    <col min="13068" max="13068" width="32.42578125" style="1035" customWidth="1"/>
    <col min="13069" max="13069" width="9" style="1035" customWidth="1"/>
    <col min="13070" max="13070" width="11.140625" style="1035" customWidth="1"/>
    <col min="13071" max="13071" width="30.28515625" style="1035" customWidth="1"/>
    <col min="13072" max="13072" width="10.140625" style="1035" customWidth="1"/>
    <col min="13073" max="13073" width="11.140625" style="1035" customWidth="1"/>
    <col min="13074" max="13074" width="30" style="1035" customWidth="1"/>
    <col min="13075" max="13075" width="8.85546875" style="1035" customWidth="1"/>
    <col min="13076" max="13076" width="11.140625" style="1035" customWidth="1"/>
    <col min="13077" max="13077" width="1.7109375" style="1035" customWidth="1"/>
    <col min="13078" max="13078" width="8.85546875" style="1035" customWidth="1"/>
    <col min="13079" max="13079" width="9.85546875" style="1035" customWidth="1"/>
    <col min="13080" max="13080" width="8.85546875" style="1035" customWidth="1"/>
    <col min="13081" max="13081" width="54.7109375" style="1035" customWidth="1"/>
    <col min="13082" max="13082" width="10.85546875" style="1035" customWidth="1"/>
    <col min="13083" max="13083" width="8.7109375" style="1035" customWidth="1"/>
    <col min="13084" max="13084" width="12.28515625" style="1035" customWidth="1"/>
    <col min="13085" max="13085" width="8.85546875" style="1035" customWidth="1"/>
    <col min="13086" max="13086" width="9.85546875" style="1035" customWidth="1"/>
    <col min="13087" max="13087" width="8.85546875" style="1035" customWidth="1"/>
    <col min="13088" max="13088" width="54.7109375" style="1035" customWidth="1"/>
    <col min="13089" max="13089" width="10.85546875" style="1035" customWidth="1"/>
    <col min="13090" max="13090" width="8.7109375" style="1035" customWidth="1"/>
    <col min="13091" max="13091" width="13.28515625" style="1035" customWidth="1"/>
    <col min="13092" max="13092" width="8.85546875" style="1035" customWidth="1"/>
    <col min="13093" max="13093" width="9.85546875" style="1035" customWidth="1"/>
    <col min="13094" max="13094" width="8.85546875" style="1035" customWidth="1"/>
    <col min="13095" max="13095" width="54.7109375" style="1035" customWidth="1"/>
    <col min="13096" max="13096" width="12.140625" style="1035" customWidth="1"/>
    <col min="13097" max="13097" width="8.7109375" style="1035" customWidth="1"/>
    <col min="13098" max="13098" width="11.28515625" style="1035" customWidth="1"/>
    <col min="13099" max="13099" width="8.85546875" style="1035" customWidth="1"/>
    <col min="13100" max="13100" width="9.140625" style="1035"/>
    <col min="13101" max="13101" width="8.85546875" style="1035" customWidth="1"/>
    <col min="13102" max="13102" width="54.7109375" style="1035" customWidth="1"/>
    <col min="13103" max="13103" width="13.7109375" style="1035" customWidth="1"/>
    <col min="13104" max="13104" width="8.7109375" style="1035" customWidth="1"/>
    <col min="13105" max="13105" width="14.7109375" style="1035" customWidth="1"/>
    <col min="13106" max="13106" width="8.85546875" style="1035" customWidth="1"/>
    <col min="13107" max="13107" width="9.85546875" style="1035" customWidth="1"/>
    <col min="13108" max="13108" width="8.85546875" style="1035" customWidth="1"/>
    <col min="13109" max="13109" width="54.7109375" style="1035" customWidth="1"/>
    <col min="13110" max="13110" width="12.42578125" style="1035" customWidth="1"/>
    <col min="13111" max="13111" width="8.7109375" style="1035" customWidth="1"/>
    <col min="13112" max="13112" width="13.42578125" style="1035" customWidth="1"/>
    <col min="13113" max="13113" width="8.85546875" style="1035" customWidth="1"/>
    <col min="13114" max="13114" width="9.140625" style="1035"/>
    <col min="13115" max="13115" width="8.85546875" style="1035" customWidth="1"/>
    <col min="13116" max="13116" width="54.7109375" style="1035" customWidth="1"/>
    <col min="13117" max="13117" width="10.7109375" style="1035" customWidth="1"/>
    <col min="13118" max="13118" width="8.7109375" style="1035" customWidth="1"/>
    <col min="13119" max="13119" width="13" style="1035" customWidth="1"/>
    <col min="13120" max="13120" width="8.85546875" style="1035" customWidth="1"/>
    <col min="13121" max="13121" width="9.140625" style="1035"/>
    <col min="13122" max="13122" width="8.85546875" style="1035" customWidth="1"/>
    <col min="13123" max="13123" width="54.7109375" style="1035" customWidth="1"/>
    <col min="13124" max="13124" width="10.85546875" style="1035" customWidth="1"/>
    <col min="13125" max="13125" width="8.7109375" style="1035" customWidth="1"/>
    <col min="13126" max="13126" width="13" style="1035" customWidth="1"/>
    <col min="13127" max="13127" width="8.85546875" style="1035" customWidth="1"/>
    <col min="13128" max="13128" width="9.85546875" style="1035" customWidth="1"/>
    <col min="13129" max="13129" width="8.85546875" style="1035" customWidth="1"/>
    <col min="13130" max="13312" width="9.140625" style="1035"/>
    <col min="13313" max="13313" width="4.85546875" style="1035" customWidth="1"/>
    <col min="13314" max="13314" width="63" style="1035" customWidth="1"/>
    <col min="13315" max="13315" width="12" style="1035" customWidth="1"/>
    <col min="13316" max="13316" width="13.140625" style="1035" customWidth="1"/>
    <col min="13317" max="13317" width="13.5703125" style="1035" customWidth="1"/>
    <col min="13318" max="13318" width="10.85546875" style="1035" customWidth="1"/>
    <col min="13319" max="13319" width="15" style="1035" customWidth="1"/>
    <col min="13320" max="13320" width="15.7109375" style="1035" customWidth="1"/>
    <col min="13321" max="13321" width="20.42578125" style="1035" customWidth="1"/>
    <col min="13322" max="13322" width="2.7109375" style="1035" customWidth="1"/>
    <col min="13323" max="13323" width="3.140625" style="1035" customWidth="1"/>
    <col min="13324" max="13324" width="32.42578125" style="1035" customWidth="1"/>
    <col min="13325" max="13325" width="9" style="1035" customWidth="1"/>
    <col min="13326" max="13326" width="11.140625" style="1035" customWidth="1"/>
    <col min="13327" max="13327" width="30.28515625" style="1035" customWidth="1"/>
    <col min="13328" max="13328" width="10.140625" style="1035" customWidth="1"/>
    <col min="13329" max="13329" width="11.140625" style="1035" customWidth="1"/>
    <col min="13330" max="13330" width="30" style="1035" customWidth="1"/>
    <col min="13331" max="13331" width="8.85546875" style="1035" customWidth="1"/>
    <col min="13332" max="13332" width="11.140625" style="1035" customWidth="1"/>
    <col min="13333" max="13333" width="1.7109375" style="1035" customWidth="1"/>
    <col min="13334" max="13334" width="8.85546875" style="1035" customWidth="1"/>
    <col min="13335" max="13335" width="9.85546875" style="1035" customWidth="1"/>
    <col min="13336" max="13336" width="8.85546875" style="1035" customWidth="1"/>
    <col min="13337" max="13337" width="54.7109375" style="1035" customWidth="1"/>
    <col min="13338" max="13338" width="10.85546875" style="1035" customWidth="1"/>
    <col min="13339" max="13339" width="8.7109375" style="1035" customWidth="1"/>
    <col min="13340" max="13340" width="12.28515625" style="1035" customWidth="1"/>
    <col min="13341" max="13341" width="8.85546875" style="1035" customWidth="1"/>
    <col min="13342" max="13342" width="9.85546875" style="1035" customWidth="1"/>
    <col min="13343" max="13343" width="8.85546875" style="1035" customWidth="1"/>
    <col min="13344" max="13344" width="54.7109375" style="1035" customWidth="1"/>
    <col min="13345" max="13345" width="10.85546875" style="1035" customWidth="1"/>
    <col min="13346" max="13346" width="8.7109375" style="1035" customWidth="1"/>
    <col min="13347" max="13347" width="13.28515625" style="1035" customWidth="1"/>
    <col min="13348" max="13348" width="8.85546875" style="1035" customWidth="1"/>
    <col min="13349" max="13349" width="9.85546875" style="1035" customWidth="1"/>
    <col min="13350" max="13350" width="8.85546875" style="1035" customWidth="1"/>
    <col min="13351" max="13351" width="54.7109375" style="1035" customWidth="1"/>
    <col min="13352" max="13352" width="12.140625" style="1035" customWidth="1"/>
    <col min="13353" max="13353" width="8.7109375" style="1035" customWidth="1"/>
    <col min="13354" max="13354" width="11.28515625" style="1035" customWidth="1"/>
    <col min="13355" max="13355" width="8.85546875" style="1035" customWidth="1"/>
    <col min="13356" max="13356" width="9.140625" style="1035"/>
    <col min="13357" max="13357" width="8.85546875" style="1035" customWidth="1"/>
    <col min="13358" max="13358" width="54.7109375" style="1035" customWidth="1"/>
    <col min="13359" max="13359" width="13.7109375" style="1035" customWidth="1"/>
    <col min="13360" max="13360" width="8.7109375" style="1035" customWidth="1"/>
    <col min="13361" max="13361" width="14.7109375" style="1035" customWidth="1"/>
    <col min="13362" max="13362" width="8.85546875" style="1035" customWidth="1"/>
    <col min="13363" max="13363" width="9.85546875" style="1035" customWidth="1"/>
    <col min="13364" max="13364" width="8.85546875" style="1035" customWidth="1"/>
    <col min="13365" max="13365" width="54.7109375" style="1035" customWidth="1"/>
    <col min="13366" max="13366" width="12.42578125" style="1035" customWidth="1"/>
    <col min="13367" max="13367" width="8.7109375" style="1035" customWidth="1"/>
    <col min="13368" max="13368" width="13.42578125" style="1035" customWidth="1"/>
    <col min="13369" max="13369" width="8.85546875" style="1035" customWidth="1"/>
    <col min="13370" max="13370" width="9.140625" style="1035"/>
    <col min="13371" max="13371" width="8.85546875" style="1035" customWidth="1"/>
    <col min="13372" max="13372" width="54.7109375" style="1035" customWidth="1"/>
    <col min="13373" max="13373" width="10.7109375" style="1035" customWidth="1"/>
    <col min="13374" max="13374" width="8.7109375" style="1035" customWidth="1"/>
    <col min="13375" max="13375" width="13" style="1035" customWidth="1"/>
    <col min="13376" max="13376" width="8.85546875" style="1035" customWidth="1"/>
    <col min="13377" max="13377" width="9.140625" style="1035"/>
    <col min="13378" max="13378" width="8.85546875" style="1035" customWidth="1"/>
    <col min="13379" max="13379" width="54.7109375" style="1035" customWidth="1"/>
    <col min="13380" max="13380" width="10.85546875" style="1035" customWidth="1"/>
    <col min="13381" max="13381" width="8.7109375" style="1035" customWidth="1"/>
    <col min="13382" max="13382" width="13" style="1035" customWidth="1"/>
    <col min="13383" max="13383" width="8.85546875" style="1035" customWidth="1"/>
    <col min="13384" max="13384" width="9.85546875" style="1035" customWidth="1"/>
    <col min="13385" max="13385" width="8.85546875" style="1035" customWidth="1"/>
    <col min="13386" max="13568" width="9.140625" style="1035"/>
    <col min="13569" max="13569" width="4.85546875" style="1035" customWidth="1"/>
    <col min="13570" max="13570" width="63" style="1035" customWidth="1"/>
    <col min="13571" max="13571" width="12" style="1035" customWidth="1"/>
    <col min="13572" max="13572" width="13.140625" style="1035" customWidth="1"/>
    <col min="13573" max="13573" width="13.5703125" style="1035" customWidth="1"/>
    <col min="13574" max="13574" width="10.85546875" style="1035" customWidth="1"/>
    <col min="13575" max="13575" width="15" style="1035" customWidth="1"/>
    <col min="13576" max="13576" width="15.7109375" style="1035" customWidth="1"/>
    <col min="13577" max="13577" width="20.42578125" style="1035" customWidth="1"/>
    <col min="13578" max="13578" width="2.7109375" style="1035" customWidth="1"/>
    <col min="13579" max="13579" width="3.140625" style="1035" customWidth="1"/>
    <col min="13580" max="13580" width="32.42578125" style="1035" customWidth="1"/>
    <col min="13581" max="13581" width="9" style="1035" customWidth="1"/>
    <col min="13582" max="13582" width="11.140625" style="1035" customWidth="1"/>
    <col min="13583" max="13583" width="30.28515625" style="1035" customWidth="1"/>
    <col min="13584" max="13584" width="10.140625" style="1035" customWidth="1"/>
    <col min="13585" max="13585" width="11.140625" style="1035" customWidth="1"/>
    <col min="13586" max="13586" width="30" style="1035" customWidth="1"/>
    <col min="13587" max="13587" width="8.85546875" style="1035" customWidth="1"/>
    <col min="13588" max="13588" width="11.140625" style="1035" customWidth="1"/>
    <col min="13589" max="13589" width="1.7109375" style="1035" customWidth="1"/>
    <col min="13590" max="13590" width="8.85546875" style="1035" customWidth="1"/>
    <col min="13591" max="13591" width="9.85546875" style="1035" customWidth="1"/>
    <col min="13592" max="13592" width="8.85546875" style="1035" customWidth="1"/>
    <col min="13593" max="13593" width="54.7109375" style="1035" customWidth="1"/>
    <col min="13594" max="13594" width="10.85546875" style="1035" customWidth="1"/>
    <col min="13595" max="13595" width="8.7109375" style="1035" customWidth="1"/>
    <col min="13596" max="13596" width="12.28515625" style="1035" customWidth="1"/>
    <col min="13597" max="13597" width="8.85546875" style="1035" customWidth="1"/>
    <col min="13598" max="13598" width="9.85546875" style="1035" customWidth="1"/>
    <col min="13599" max="13599" width="8.85546875" style="1035" customWidth="1"/>
    <col min="13600" max="13600" width="54.7109375" style="1035" customWidth="1"/>
    <col min="13601" max="13601" width="10.85546875" style="1035" customWidth="1"/>
    <col min="13602" max="13602" width="8.7109375" style="1035" customWidth="1"/>
    <col min="13603" max="13603" width="13.28515625" style="1035" customWidth="1"/>
    <col min="13604" max="13604" width="8.85546875" style="1035" customWidth="1"/>
    <col min="13605" max="13605" width="9.85546875" style="1035" customWidth="1"/>
    <col min="13606" max="13606" width="8.85546875" style="1035" customWidth="1"/>
    <col min="13607" max="13607" width="54.7109375" style="1035" customWidth="1"/>
    <col min="13608" max="13608" width="12.140625" style="1035" customWidth="1"/>
    <col min="13609" max="13609" width="8.7109375" style="1035" customWidth="1"/>
    <col min="13610" max="13610" width="11.28515625" style="1035" customWidth="1"/>
    <col min="13611" max="13611" width="8.85546875" style="1035" customWidth="1"/>
    <col min="13612" max="13612" width="9.140625" style="1035"/>
    <col min="13613" max="13613" width="8.85546875" style="1035" customWidth="1"/>
    <col min="13614" max="13614" width="54.7109375" style="1035" customWidth="1"/>
    <col min="13615" max="13615" width="13.7109375" style="1035" customWidth="1"/>
    <col min="13616" max="13616" width="8.7109375" style="1035" customWidth="1"/>
    <col min="13617" max="13617" width="14.7109375" style="1035" customWidth="1"/>
    <col min="13618" max="13618" width="8.85546875" style="1035" customWidth="1"/>
    <col min="13619" max="13619" width="9.85546875" style="1035" customWidth="1"/>
    <col min="13620" max="13620" width="8.85546875" style="1035" customWidth="1"/>
    <col min="13621" max="13621" width="54.7109375" style="1035" customWidth="1"/>
    <col min="13622" max="13622" width="12.42578125" style="1035" customWidth="1"/>
    <col min="13623" max="13623" width="8.7109375" style="1035" customWidth="1"/>
    <col min="13624" max="13624" width="13.42578125" style="1035" customWidth="1"/>
    <col min="13625" max="13625" width="8.85546875" style="1035" customWidth="1"/>
    <col min="13626" max="13626" width="9.140625" style="1035"/>
    <col min="13627" max="13627" width="8.85546875" style="1035" customWidth="1"/>
    <col min="13628" max="13628" width="54.7109375" style="1035" customWidth="1"/>
    <col min="13629" max="13629" width="10.7109375" style="1035" customWidth="1"/>
    <col min="13630" max="13630" width="8.7109375" style="1035" customWidth="1"/>
    <col min="13631" max="13631" width="13" style="1035" customWidth="1"/>
    <col min="13632" max="13632" width="8.85546875" style="1035" customWidth="1"/>
    <col min="13633" max="13633" width="9.140625" style="1035"/>
    <col min="13634" max="13634" width="8.85546875" style="1035" customWidth="1"/>
    <col min="13635" max="13635" width="54.7109375" style="1035" customWidth="1"/>
    <col min="13636" max="13636" width="10.85546875" style="1035" customWidth="1"/>
    <col min="13637" max="13637" width="8.7109375" style="1035" customWidth="1"/>
    <col min="13638" max="13638" width="13" style="1035" customWidth="1"/>
    <col min="13639" max="13639" width="8.85546875" style="1035" customWidth="1"/>
    <col min="13640" max="13640" width="9.85546875" style="1035" customWidth="1"/>
    <col min="13641" max="13641" width="8.85546875" style="1035" customWidth="1"/>
    <col min="13642" max="13824" width="9.140625" style="1035"/>
    <col min="13825" max="13825" width="4.85546875" style="1035" customWidth="1"/>
    <col min="13826" max="13826" width="63" style="1035" customWidth="1"/>
    <col min="13827" max="13827" width="12" style="1035" customWidth="1"/>
    <col min="13828" max="13828" width="13.140625" style="1035" customWidth="1"/>
    <col min="13829" max="13829" width="13.5703125" style="1035" customWidth="1"/>
    <col min="13830" max="13830" width="10.85546875" style="1035" customWidth="1"/>
    <col min="13831" max="13831" width="15" style="1035" customWidth="1"/>
    <col min="13832" max="13832" width="15.7109375" style="1035" customWidth="1"/>
    <col min="13833" max="13833" width="20.42578125" style="1035" customWidth="1"/>
    <col min="13834" max="13834" width="2.7109375" style="1035" customWidth="1"/>
    <col min="13835" max="13835" width="3.140625" style="1035" customWidth="1"/>
    <col min="13836" max="13836" width="32.42578125" style="1035" customWidth="1"/>
    <col min="13837" max="13837" width="9" style="1035" customWidth="1"/>
    <col min="13838" max="13838" width="11.140625" style="1035" customWidth="1"/>
    <col min="13839" max="13839" width="30.28515625" style="1035" customWidth="1"/>
    <col min="13840" max="13840" width="10.140625" style="1035" customWidth="1"/>
    <col min="13841" max="13841" width="11.140625" style="1035" customWidth="1"/>
    <col min="13842" max="13842" width="30" style="1035" customWidth="1"/>
    <col min="13843" max="13843" width="8.85546875" style="1035" customWidth="1"/>
    <col min="13844" max="13844" width="11.140625" style="1035" customWidth="1"/>
    <col min="13845" max="13845" width="1.7109375" style="1035" customWidth="1"/>
    <col min="13846" max="13846" width="8.85546875" style="1035" customWidth="1"/>
    <col min="13847" max="13847" width="9.85546875" style="1035" customWidth="1"/>
    <col min="13848" max="13848" width="8.85546875" style="1035" customWidth="1"/>
    <col min="13849" max="13849" width="54.7109375" style="1035" customWidth="1"/>
    <col min="13850" max="13850" width="10.85546875" style="1035" customWidth="1"/>
    <col min="13851" max="13851" width="8.7109375" style="1035" customWidth="1"/>
    <col min="13852" max="13852" width="12.28515625" style="1035" customWidth="1"/>
    <col min="13853" max="13853" width="8.85546875" style="1035" customWidth="1"/>
    <col min="13854" max="13854" width="9.85546875" style="1035" customWidth="1"/>
    <col min="13855" max="13855" width="8.85546875" style="1035" customWidth="1"/>
    <col min="13856" max="13856" width="54.7109375" style="1035" customWidth="1"/>
    <col min="13857" max="13857" width="10.85546875" style="1035" customWidth="1"/>
    <col min="13858" max="13858" width="8.7109375" style="1035" customWidth="1"/>
    <col min="13859" max="13859" width="13.28515625" style="1035" customWidth="1"/>
    <col min="13860" max="13860" width="8.85546875" style="1035" customWidth="1"/>
    <col min="13861" max="13861" width="9.85546875" style="1035" customWidth="1"/>
    <col min="13862" max="13862" width="8.85546875" style="1035" customWidth="1"/>
    <col min="13863" max="13863" width="54.7109375" style="1035" customWidth="1"/>
    <col min="13864" max="13864" width="12.140625" style="1035" customWidth="1"/>
    <col min="13865" max="13865" width="8.7109375" style="1035" customWidth="1"/>
    <col min="13866" max="13866" width="11.28515625" style="1035" customWidth="1"/>
    <col min="13867" max="13867" width="8.85546875" style="1035" customWidth="1"/>
    <col min="13868" max="13868" width="9.140625" style="1035"/>
    <col min="13869" max="13869" width="8.85546875" style="1035" customWidth="1"/>
    <col min="13870" max="13870" width="54.7109375" style="1035" customWidth="1"/>
    <col min="13871" max="13871" width="13.7109375" style="1035" customWidth="1"/>
    <col min="13872" max="13872" width="8.7109375" style="1035" customWidth="1"/>
    <col min="13873" max="13873" width="14.7109375" style="1035" customWidth="1"/>
    <col min="13874" max="13874" width="8.85546875" style="1035" customWidth="1"/>
    <col min="13875" max="13875" width="9.85546875" style="1035" customWidth="1"/>
    <col min="13876" max="13876" width="8.85546875" style="1035" customWidth="1"/>
    <col min="13877" max="13877" width="54.7109375" style="1035" customWidth="1"/>
    <col min="13878" max="13878" width="12.42578125" style="1035" customWidth="1"/>
    <col min="13879" max="13879" width="8.7109375" style="1035" customWidth="1"/>
    <col min="13880" max="13880" width="13.42578125" style="1035" customWidth="1"/>
    <col min="13881" max="13881" width="8.85546875" style="1035" customWidth="1"/>
    <col min="13882" max="13882" width="9.140625" style="1035"/>
    <col min="13883" max="13883" width="8.85546875" style="1035" customWidth="1"/>
    <col min="13884" max="13884" width="54.7109375" style="1035" customWidth="1"/>
    <col min="13885" max="13885" width="10.7109375" style="1035" customWidth="1"/>
    <col min="13886" max="13886" width="8.7109375" style="1035" customWidth="1"/>
    <col min="13887" max="13887" width="13" style="1035" customWidth="1"/>
    <col min="13888" max="13888" width="8.85546875" style="1035" customWidth="1"/>
    <col min="13889" max="13889" width="9.140625" style="1035"/>
    <col min="13890" max="13890" width="8.85546875" style="1035" customWidth="1"/>
    <col min="13891" max="13891" width="54.7109375" style="1035" customWidth="1"/>
    <col min="13892" max="13892" width="10.85546875" style="1035" customWidth="1"/>
    <col min="13893" max="13893" width="8.7109375" style="1035" customWidth="1"/>
    <col min="13894" max="13894" width="13" style="1035" customWidth="1"/>
    <col min="13895" max="13895" width="8.85546875" style="1035" customWidth="1"/>
    <col min="13896" max="13896" width="9.85546875" style="1035" customWidth="1"/>
    <col min="13897" max="13897" width="8.85546875" style="1035" customWidth="1"/>
    <col min="13898" max="14080" width="9.140625" style="1035"/>
    <col min="14081" max="14081" width="4.85546875" style="1035" customWidth="1"/>
    <col min="14082" max="14082" width="63" style="1035" customWidth="1"/>
    <col min="14083" max="14083" width="12" style="1035" customWidth="1"/>
    <col min="14084" max="14084" width="13.140625" style="1035" customWidth="1"/>
    <col min="14085" max="14085" width="13.5703125" style="1035" customWidth="1"/>
    <col min="14086" max="14086" width="10.85546875" style="1035" customWidth="1"/>
    <col min="14087" max="14087" width="15" style="1035" customWidth="1"/>
    <col min="14088" max="14088" width="15.7109375" style="1035" customWidth="1"/>
    <col min="14089" max="14089" width="20.42578125" style="1035" customWidth="1"/>
    <col min="14090" max="14090" width="2.7109375" style="1035" customWidth="1"/>
    <col min="14091" max="14091" width="3.140625" style="1035" customWidth="1"/>
    <col min="14092" max="14092" width="32.42578125" style="1035" customWidth="1"/>
    <col min="14093" max="14093" width="9" style="1035" customWidth="1"/>
    <col min="14094" max="14094" width="11.140625" style="1035" customWidth="1"/>
    <col min="14095" max="14095" width="30.28515625" style="1035" customWidth="1"/>
    <col min="14096" max="14096" width="10.140625" style="1035" customWidth="1"/>
    <col min="14097" max="14097" width="11.140625" style="1035" customWidth="1"/>
    <col min="14098" max="14098" width="30" style="1035" customWidth="1"/>
    <col min="14099" max="14099" width="8.85546875" style="1035" customWidth="1"/>
    <col min="14100" max="14100" width="11.140625" style="1035" customWidth="1"/>
    <col min="14101" max="14101" width="1.7109375" style="1035" customWidth="1"/>
    <col min="14102" max="14102" width="8.85546875" style="1035" customWidth="1"/>
    <col min="14103" max="14103" width="9.85546875" style="1035" customWidth="1"/>
    <col min="14104" max="14104" width="8.85546875" style="1035" customWidth="1"/>
    <col min="14105" max="14105" width="54.7109375" style="1035" customWidth="1"/>
    <col min="14106" max="14106" width="10.85546875" style="1035" customWidth="1"/>
    <col min="14107" max="14107" width="8.7109375" style="1035" customWidth="1"/>
    <col min="14108" max="14108" width="12.28515625" style="1035" customWidth="1"/>
    <col min="14109" max="14109" width="8.85546875" style="1035" customWidth="1"/>
    <col min="14110" max="14110" width="9.85546875" style="1035" customWidth="1"/>
    <col min="14111" max="14111" width="8.85546875" style="1035" customWidth="1"/>
    <col min="14112" max="14112" width="54.7109375" style="1035" customWidth="1"/>
    <col min="14113" max="14113" width="10.85546875" style="1035" customWidth="1"/>
    <col min="14114" max="14114" width="8.7109375" style="1035" customWidth="1"/>
    <col min="14115" max="14115" width="13.28515625" style="1035" customWidth="1"/>
    <col min="14116" max="14116" width="8.85546875" style="1035" customWidth="1"/>
    <col min="14117" max="14117" width="9.85546875" style="1035" customWidth="1"/>
    <col min="14118" max="14118" width="8.85546875" style="1035" customWidth="1"/>
    <col min="14119" max="14119" width="54.7109375" style="1035" customWidth="1"/>
    <col min="14120" max="14120" width="12.140625" style="1035" customWidth="1"/>
    <col min="14121" max="14121" width="8.7109375" style="1035" customWidth="1"/>
    <col min="14122" max="14122" width="11.28515625" style="1035" customWidth="1"/>
    <col min="14123" max="14123" width="8.85546875" style="1035" customWidth="1"/>
    <col min="14124" max="14124" width="9.140625" style="1035"/>
    <col min="14125" max="14125" width="8.85546875" style="1035" customWidth="1"/>
    <col min="14126" max="14126" width="54.7109375" style="1035" customWidth="1"/>
    <col min="14127" max="14127" width="13.7109375" style="1035" customWidth="1"/>
    <col min="14128" max="14128" width="8.7109375" style="1035" customWidth="1"/>
    <col min="14129" max="14129" width="14.7109375" style="1035" customWidth="1"/>
    <col min="14130" max="14130" width="8.85546875" style="1035" customWidth="1"/>
    <col min="14131" max="14131" width="9.85546875" style="1035" customWidth="1"/>
    <col min="14132" max="14132" width="8.85546875" style="1035" customWidth="1"/>
    <col min="14133" max="14133" width="54.7109375" style="1035" customWidth="1"/>
    <col min="14134" max="14134" width="12.42578125" style="1035" customWidth="1"/>
    <col min="14135" max="14135" width="8.7109375" style="1035" customWidth="1"/>
    <col min="14136" max="14136" width="13.42578125" style="1035" customWidth="1"/>
    <col min="14137" max="14137" width="8.85546875" style="1035" customWidth="1"/>
    <col min="14138" max="14138" width="9.140625" style="1035"/>
    <col min="14139" max="14139" width="8.85546875" style="1035" customWidth="1"/>
    <col min="14140" max="14140" width="54.7109375" style="1035" customWidth="1"/>
    <col min="14141" max="14141" width="10.7109375" style="1035" customWidth="1"/>
    <col min="14142" max="14142" width="8.7109375" style="1035" customWidth="1"/>
    <col min="14143" max="14143" width="13" style="1035" customWidth="1"/>
    <col min="14144" max="14144" width="8.85546875" style="1035" customWidth="1"/>
    <col min="14145" max="14145" width="9.140625" style="1035"/>
    <col min="14146" max="14146" width="8.85546875" style="1035" customWidth="1"/>
    <col min="14147" max="14147" width="54.7109375" style="1035" customWidth="1"/>
    <col min="14148" max="14148" width="10.85546875" style="1035" customWidth="1"/>
    <col min="14149" max="14149" width="8.7109375" style="1035" customWidth="1"/>
    <col min="14150" max="14150" width="13" style="1035" customWidth="1"/>
    <col min="14151" max="14151" width="8.85546875" style="1035" customWidth="1"/>
    <col min="14152" max="14152" width="9.85546875" style="1035" customWidth="1"/>
    <col min="14153" max="14153" width="8.85546875" style="1035" customWidth="1"/>
    <col min="14154" max="14336" width="9.140625" style="1035"/>
    <col min="14337" max="14337" width="4.85546875" style="1035" customWidth="1"/>
    <col min="14338" max="14338" width="63" style="1035" customWidth="1"/>
    <col min="14339" max="14339" width="12" style="1035" customWidth="1"/>
    <col min="14340" max="14340" width="13.140625" style="1035" customWidth="1"/>
    <col min="14341" max="14341" width="13.5703125" style="1035" customWidth="1"/>
    <col min="14342" max="14342" width="10.85546875" style="1035" customWidth="1"/>
    <col min="14343" max="14343" width="15" style="1035" customWidth="1"/>
    <col min="14344" max="14344" width="15.7109375" style="1035" customWidth="1"/>
    <col min="14345" max="14345" width="20.42578125" style="1035" customWidth="1"/>
    <col min="14346" max="14346" width="2.7109375" style="1035" customWidth="1"/>
    <col min="14347" max="14347" width="3.140625" style="1035" customWidth="1"/>
    <col min="14348" max="14348" width="32.42578125" style="1035" customWidth="1"/>
    <col min="14349" max="14349" width="9" style="1035" customWidth="1"/>
    <col min="14350" max="14350" width="11.140625" style="1035" customWidth="1"/>
    <col min="14351" max="14351" width="30.28515625" style="1035" customWidth="1"/>
    <col min="14352" max="14352" width="10.140625" style="1035" customWidth="1"/>
    <col min="14353" max="14353" width="11.140625" style="1035" customWidth="1"/>
    <col min="14354" max="14354" width="30" style="1035" customWidth="1"/>
    <col min="14355" max="14355" width="8.85546875" style="1035" customWidth="1"/>
    <col min="14356" max="14356" width="11.140625" style="1035" customWidth="1"/>
    <col min="14357" max="14357" width="1.7109375" style="1035" customWidth="1"/>
    <col min="14358" max="14358" width="8.85546875" style="1035" customWidth="1"/>
    <col min="14359" max="14359" width="9.85546875" style="1035" customWidth="1"/>
    <col min="14360" max="14360" width="8.85546875" style="1035" customWidth="1"/>
    <col min="14361" max="14361" width="54.7109375" style="1035" customWidth="1"/>
    <col min="14362" max="14362" width="10.85546875" style="1035" customWidth="1"/>
    <col min="14363" max="14363" width="8.7109375" style="1035" customWidth="1"/>
    <col min="14364" max="14364" width="12.28515625" style="1035" customWidth="1"/>
    <col min="14365" max="14365" width="8.85546875" style="1035" customWidth="1"/>
    <col min="14366" max="14366" width="9.85546875" style="1035" customWidth="1"/>
    <col min="14367" max="14367" width="8.85546875" style="1035" customWidth="1"/>
    <col min="14368" max="14368" width="54.7109375" style="1035" customWidth="1"/>
    <col min="14369" max="14369" width="10.85546875" style="1035" customWidth="1"/>
    <col min="14370" max="14370" width="8.7109375" style="1035" customWidth="1"/>
    <col min="14371" max="14371" width="13.28515625" style="1035" customWidth="1"/>
    <col min="14372" max="14372" width="8.85546875" style="1035" customWidth="1"/>
    <col min="14373" max="14373" width="9.85546875" style="1035" customWidth="1"/>
    <col min="14374" max="14374" width="8.85546875" style="1035" customWidth="1"/>
    <col min="14375" max="14375" width="54.7109375" style="1035" customWidth="1"/>
    <col min="14376" max="14376" width="12.140625" style="1035" customWidth="1"/>
    <col min="14377" max="14377" width="8.7109375" style="1035" customWidth="1"/>
    <col min="14378" max="14378" width="11.28515625" style="1035" customWidth="1"/>
    <col min="14379" max="14379" width="8.85546875" style="1035" customWidth="1"/>
    <col min="14380" max="14380" width="9.140625" style="1035"/>
    <col min="14381" max="14381" width="8.85546875" style="1035" customWidth="1"/>
    <col min="14382" max="14382" width="54.7109375" style="1035" customWidth="1"/>
    <col min="14383" max="14383" width="13.7109375" style="1035" customWidth="1"/>
    <col min="14384" max="14384" width="8.7109375" style="1035" customWidth="1"/>
    <col min="14385" max="14385" width="14.7109375" style="1035" customWidth="1"/>
    <col min="14386" max="14386" width="8.85546875" style="1035" customWidth="1"/>
    <col min="14387" max="14387" width="9.85546875" style="1035" customWidth="1"/>
    <col min="14388" max="14388" width="8.85546875" style="1035" customWidth="1"/>
    <col min="14389" max="14389" width="54.7109375" style="1035" customWidth="1"/>
    <col min="14390" max="14390" width="12.42578125" style="1035" customWidth="1"/>
    <col min="14391" max="14391" width="8.7109375" style="1035" customWidth="1"/>
    <col min="14392" max="14392" width="13.42578125" style="1035" customWidth="1"/>
    <col min="14393" max="14393" width="8.85546875" style="1035" customWidth="1"/>
    <col min="14394" max="14394" width="9.140625" style="1035"/>
    <col min="14395" max="14395" width="8.85546875" style="1035" customWidth="1"/>
    <col min="14396" max="14396" width="54.7109375" style="1035" customWidth="1"/>
    <col min="14397" max="14397" width="10.7109375" style="1035" customWidth="1"/>
    <col min="14398" max="14398" width="8.7109375" style="1035" customWidth="1"/>
    <col min="14399" max="14399" width="13" style="1035" customWidth="1"/>
    <col min="14400" max="14400" width="8.85546875" style="1035" customWidth="1"/>
    <col min="14401" max="14401" width="9.140625" style="1035"/>
    <col min="14402" max="14402" width="8.85546875" style="1035" customWidth="1"/>
    <col min="14403" max="14403" width="54.7109375" style="1035" customWidth="1"/>
    <col min="14404" max="14404" width="10.85546875" style="1035" customWidth="1"/>
    <col min="14405" max="14405" width="8.7109375" style="1035" customWidth="1"/>
    <col min="14406" max="14406" width="13" style="1035" customWidth="1"/>
    <col min="14407" max="14407" width="8.85546875" style="1035" customWidth="1"/>
    <col min="14408" max="14408" width="9.85546875" style="1035" customWidth="1"/>
    <col min="14409" max="14409" width="8.85546875" style="1035" customWidth="1"/>
    <col min="14410" max="14592" width="9.140625" style="1035"/>
    <col min="14593" max="14593" width="4.85546875" style="1035" customWidth="1"/>
    <col min="14594" max="14594" width="63" style="1035" customWidth="1"/>
    <col min="14595" max="14595" width="12" style="1035" customWidth="1"/>
    <col min="14596" max="14596" width="13.140625" style="1035" customWidth="1"/>
    <col min="14597" max="14597" width="13.5703125" style="1035" customWidth="1"/>
    <col min="14598" max="14598" width="10.85546875" style="1035" customWidth="1"/>
    <col min="14599" max="14599" width="15" style="1035" customWidth="1"/>
    <col min="14600" max="14600" width="15.7109375" style="1035" customWidth="1"/>
    <col min="14601" max="14601" width="20.42578125" style="1035" customWidth="1"/>
    <col min="14602" max="14602" width="2.7109375" style="1035" customWidth="1"/>
    <col min="14603" max="14603" width="3.140625" style="1035" customWidth="1"/>
    <col min="14604" max="14604" width="32.42578125" style="1035" customWidth="1"/>
    <col min="14605" max="14605" width="9" style="1035" customWidth="1"/>
    <col min="14606" max="14606" width="11.140625" style="1035" customWidth="1"/>
    <col min="14607" max="14607" width="30.28515625" style="1035" customWidth="1"/>
    <col min="14608" max="14608" width="10.140625" style="1035" customWidth="1"/>
    <col min="14609" max="14609" width="11.140625" style="1035" customWidth="1"/>
    <col min="14610" max="14610" width="30" style="1035" customWidth="1"/>
    <col min="14611" max="14611" width="8.85546875" style="1035" customWidth="1"/>
    <col min="14612" max="14612" width="11.140625" style="1035" customWidth="1"/>
    <col min="14613" max="14613" width="1.7109375" style="1035" customWidth="1"/>
    <col min="14614" max="14614" width="8.85546875" style="1035" customWidth="1"/>
    <col min="14615" max="14615" width="9.85546875" style="1035" customWidth="1"/>
    <col min="14616" max="14616" width="8.85546875" style="1035" customWidth="1"/>
    <col min="14617" max="14617" width="54.7109375" style="1035" customWidth="1"/>
    <col min="14618" max="14618" width="10.85546875" style="1035" customWidth="1"/>
    <col min="14619" max="14619" width="8.7109375" style="1035" customWidth="1"/>
    <col min="14620" max="14620" width="12.28515625" style="1035" customWidth="1"/>
    <col min="14621" max="14621" width="8.85546875" style="1035" customWidth="1"/>
    <col min="14622" max="14622" width="9.85546875" style="1035" customWidth="1"/>
    <col min="14623" max="14623" width="8.85546875" style="1035" customWidth="1"/>
    <col min="14624" max="14624" width="54.7109375" style="1035" customWidth="1"/>
    <col min="14625" max="14625" width="10.85546875" style="1035" customWidth="1"/>
    <col min="14626" max="14626" width="8.7109375" style="1035" customWidth="1"/>
    <col min="14627" max="14627" width="13.28515625" style="1035" customWidth="1"/>
    <col min="14628" max="14628" width="8.85546875" style="1035" customWidth="1"/>
    <col min="14629" max="14629" width="9.85546875" style="1035" customWidth="1"/>
    <col min="14630" max="14630" width="8.85546875" style="1035" customWidth="1"/>
    <col min="14631" max="14631" width="54.7109375" style="1035" customWidth="1"/>
    <col min="14632" max="14632" width="12.140625" style="1035" customWidth="1"/>
    <col min="14633" max="14633" width="8.7109375" style="1035" customWidth="1"/>
    <col min="14634" max="14634" width="11.28515625" style="1035" customWidth="1"/>
    <col min="14635" max="14635" width="8.85546875" style="1035" customWidth="1"/>
    <col min="14636" max="14636" width="9.140625" style="1035"/>
    <col min="14637" max="14637" width="8.85546875" style="1035" customWidth="1"/>
    <col min="14638" max="14638" width="54.7109375" style="1035" customWidth="1"/>
    <col min="14639" max="14639" width="13.7109375" style="1035" customWidth="1"/>
    <col min="14640" max="14640" width="8.7109375" style="1035" customWidth="1"/>
    <col min="14641" max="14641" width="14.7109375" style="1035" customWidth="1"/>
    <col min="14642" max="14642" width="8.85546875" style="1035" customWidth="1"/>
    <col min="14643" max="14643" width="9.85546875" style="1035" customWidth="1"/>
    <col min="14644" max="14644" width="8.85546875" style="1035" customWidth="1"/>
    <col min="14645" max="14645" width="54.7109375" style="1035" customWidth="1"/>
    <col min="14646" max="14646" width="12.42578125" style="1035" customWidth="1"/>
    <col min="14647" max="14647" width="8.7109375" style="1035" customWidth="1"/>
    <col min="14648" max="14648" width="13.42578125" style="1035" customWidth="1"/>
    <col min="14649" max="14649" width="8.85546875" style="1035" customWidth="1"/>
    <col min="14650" max="14650" width="9.140625" style="1035"/>
    <col min="14651" max="14651" width="8.85546875" style="1035" customWidth="1"/>
    <col min="14652" max="14652" width="54.7109375" style="1035" customWidth="1"/>
    <col min="14653" max="14653" width="10.7109375" style="1035" customWidth="1"/>
    <col min="14654" max="14654" width="8.7109375" style="1035" customWidth="1"/>
    <col min="14655" max="14655" width="13" style="1035" customWidth="1"/>
    <col min="14656" max="14656" width="8.85546875" style="1035" customWidth="1"/>
    <col min="14657" max="14657" width="9.140625" style="1035"/>
    <col min="14658" max="14658" width="8.85546875" style="1035" customWidth="1"/>
    <col min="14659" max="14659" width="54.7109375" style="1035" customWidth="1"/>
    <col min="14660" max="14660" width="10.85546875" style="1035" customWidth="1"/>
    <col min="14661" max="14661" width="8.7109375" style="1035" customWidth="1"/>
    <col min="14662" max="14662" width="13" style="1035" customWidth="1"/>
    <col min="14663" max="14663" width="8.85546875" style="1035" customWidth="1"/>
    <col min="14664" max="14664" width="9.85546875" style="1035" customWidth="1"/>
    <col min="14665" max="14665" width="8.85546875" style="1035" customWidth="1"/>
    <col min="14666" max="14848" width="9.140625" style="1035"/>
    <col min="14849" max="14849" width="4.85546875" style="1035" customWidth="1"/>
    <col min="14850" max="14850" width="63" style="1035" customWidth="1"/>
    <col min="14851" max="14851" width="12" style="1035" customWidth="1"/>
    <col min="14852" max="14852" width="13.140625" style="1035" customWidth="1"/>
    <col min="14853" max="14853" width="13.5703125" style="1035" customWidth="1"/>
    <col min="14854" max="14854" width="10.85546875" style="1035" customWidth="1"/>
    <col min="14855" max="14855" width="15" style="1035" customWidth="1"/>
    <col min="14856" max="14856" width="15.7109375" style="1035" customWidth="1"/>
    <col min="14857" max="14857" width="20.42578125" style="1035" customWidth="1"/>
    <col min="14858" max="14858" width="2.7109375" style="1035" customWidth="1"/>
    <col min="14859" max="14859" width="3.140625" style="1035" customWidth="1"/>
    <col min="14860" max="14860" width="32.42578125" style="1035" customWidth="1"/>
    <col min="14861" max="14861" width="9" style="1035" customWidth="1"/>
    <col min="14862" max="14862" width="11.140625" style="1035" customWidth="1"/>
    <col min="14863" max="14863" width="30.28515625" style="1035" customWidth="1"/>
    <col min="14864" max="14864" width="10.140625" style="1035" customWidth="1"/>
    <col min="14865" max="14865" width="11.140625" style="1035" customWidth="1"/>
    <col min="14866" max="14866" width="30" style="1035" customWidth="1"/>
    <col min="14867" max="14867" width="8.85546875" style="1035" customWidth="1"/>
    <col min="14868" max="14868" width="11.140625" style="1035" customWidth="1"/>
    <col min="14869" max="14869" width="1.7109375" style="1035" customWidth="1"/>
    <col min="14870" max="14870" width="8.85546875" style="1035" customWidth="1"/>
    <col min="14871" max="14871" width="9.85546875" style="1035" customWidth="1"/>
    <col min="14872" max="14872" width="8.85546875" style="1035" customWidth="1"/>
    <col min="14873" max="14873" width="54.7109375" style="1035" customWidth="1"/>
    <col min="14874" max="14874" width="10.85546875" style="1035" customWidth="1"/>
    <col min="14875" max="14875" width="8.7109375" style="1035" customWidth="1"/>
    <col min="14876" max="14876" width="12.28515625" style="1035" customWidth="1"/>
    <col min="14877" max="14877" width="8.85546875" style="1035" customWidth="1"/>
    <col min="14878" max="14878" width="9.85546875" style="1035" customWidth="1"/>
    <col min="14879" max="14879" width="8.85546875" style="1035" customWidth="1"/>
    <col min="14880" max="14880" width="54.7109375" style="1035" customWidth="1"/>
    <col min="14881" max="14881" width="10.85546875" style="1035" customWidth="1"/>
    <col min="14882" max="14882" width="8.7109375" style="1035" customWidth="1"/>
    <col min="14883" max="14883" width="13.28515625" style="1035" customWidth="1"/>
    <col min="14884" max="14884" width="8.85546875" style="1035" customWidth="1"/>
    <col min="14885" max="14885" width="9.85546875" style="1035" customWidth="1"/>
    <col min="14886" max="14886" width="8.85546875" style="1035" customWidth="1"/>
    <col min="14887" max="14887" width="54.7109375" style="1035" customWidth="1"/>
    <col min="14888" max="14888" width="12.140625" style="1035" customWidth="1"/>
    <col min="14889" max="14889" width="8.7109375" style="1035" customWidth="1"/>
    <col min="14890" max="14890" width="11.28515625" style="1035" customWidth="1"/>
    <col min="14891" max="14891" width="8.85546875" style="1035" customWidth="1"/>
    <col min="14892" max="14892" width="9.140625" style="1035"/>
    <col min="14893" max="14893" width="8.85546875" style="1035" customWidth="1"/>
    <col min="14894" max="14894" width="54.7109375" style="1035" customWidth="1"/>
    <col min="14895" max="14895" width="13.7109375" style="1035" customWidth="1"/>
    <col min="14896" max="14896" width="8.7109375" style="1035" customWidth="1"/>
    <col min="14897" max="14897" width="14.7109375" style="1035" customWidth="1"/>
    <col min="14898" max="14898" width="8.85546875" style="1035" customWidth="1"/>
    <col min="14899" max="14899" width="9.85546875" style="1035" customWidth="1"/>
    <col min="14900" max="14900" width="8.85546875" style="1035" customWidth="1"/>
    <col min="14901" max="14901" width="54.7109375" style="1035" customWidth="1"/>
    <col min="14902" max="14902" width="12.42578125" style="1035" customWidth="1"/>
    <col min="14903" max="14903" width="8.7109375" style="1035" customWidth="1"/>
    <col min="14904" max="14904" width="13.42578125" style="1035" customWidth="1"/>
    <col min="14905" max="14905" width="8.85546875" style="1035" customWidth="1"/>
    <col min="14906" max="14906" width="9.140625" style="1035"/>
    <col min="14907" max="14907" width="8.85546875" style="1035" customWidth="1"/>
    <col min="14908" max="14908" width="54.7109375" style="1035" customWidth="1"/>
    <col min="14909" max="14909" width="10.7109375" style="1035" customWidth="1"/>
    <col min="14910" max="14910" width="8.7109375" style="1035" customWidth="1"/>
    <col min="14911" max="14911" width="13" style="1035" customWidth="1"/>
    <col min="14912" max="14912" width="8.85546875" style="1035" customWidth="1"/>
    <col min="14913" max="14913" width="9.140625" style="1035"/>
    <col min="14914" max="14914" width="8.85546875" style="1035" customWidth="1"/>
    <col min="14915" max="14915" width="54.7109375" style="1035" customWidth="1"/>
    <col min="14916" max="14916" width="10.85546875" style="1035" customWidth="1"/>
    <col min="14917" max="14917" width="8.7109375" style="1035" customWidth="1"/>
    <col min="14918" max="14918" width="13" style="1035" customWidth="1"/>
    <col min="14919" max="14919" width="8.85546875" style="1035" customWidth="1"/>
    <col min="14920" max="14920" width="9.85546875" style="1035" customWidth="1"/>
    <col min="14921" max="14921" width="8.85546875" style="1035" customWidth="1"/>
    <col min="14922" max="15104" width="9.140625" style="1035"/>
    <col min="15105" max="15105" width="4.85546875" style="1035" customWidth="1"/>
    <col min="15106" max="15106" width="63" style="1035" customWidth="1"/>
    <col min="15107" max="15107" width="12" style="1035" customWidth="1"/>
    <col min="15108" max="15108" width="13.140625" style="1035" customWidth="1"/>
    <col min="15109" max="15109" width="13.5703125" style="1035" customWidth="1"/>
    <col min="15110" max="15110" width="10.85546875" style="1035" customWidth="1"/>
    <col min="15111" max="15111" width="15" style="1035" customWidth="1"/>
    <col min="15112" max="15112" width="15.7109375" style="1035" customWidth="1"/>
    <col min="15113" max="15113" width="20.42578125" style="1035" customWidth="1"/>
    <col min="15114" max="15114" width="2.7109375" style="1035" customWidth="1"/>
    <col min="15115" max="15115" width="3.140625" style="1035" customWidth="1"/>
    <col min="15116" max="15116" width="32.42578125" style="1035" customWidth="1"/>
    <col min="15117" max="15117" width="9" style="1035" customWidth="1"/>
    <col min="15118" max="15118" width="11.140625" style="1035" customWidth="1"/>
    <col min="15119" max="15119" width="30.28515625" style="1035" customWidth="1"/>
    <col min="15120" max="15120" width="10.140625" style="1035" customWidth="1"/>
    <col min="15121" max="15121" width="11.140625" style="1035" customWidth="1"/>
    <col min="15122" max="15122" width="30" style="1035" customWidth="1"/>
    <col min="15123" max="15123" width="8.85546875" style="1035" customWidth="1"/>
    <col min="15124" max="15124" width="11.140625" style="1035" customWidth="1"/>
    <col min="15125" max="15125" width="1.7109375" style="1035" customWidth="1"/>
    <col min="15126" max="15126" width="8.85546875" style="1035" customWidth="1"/>
    <col min="15127" max="15127" width="9.85546875" style="1035" customWidth="1"/>
    <col min="15128" max="15128" width="8.85546875" style="1035" customWidth="1"/>
    <col min="15129" max="15129" width="54.7109375" style="1035" customWidth="1"/>
    <col min="15130" max="15130" width="10.85546875" style="1035" customWidth="1"/>
    <col min="15131" max="15131" width="8.7109375" style="1035" customWidth="1"/>
    <col min="15132" max="15132" width="12.28515625" style="1035" customWidth="1"/>
    <col min="15133" max="15133" width="8.85546875" style="1035" customWidth="1"/>
    <col min="15134" max="15134" width="9.85546875" style="1035" customWidth="1"/>
    <col min="15135" max="15135" width="8.85546875" style="1035" customWidth="1"/>
    <col min="15136" max="15136" width="54.7109375" style="1035" customWidth="1"/>
    <col min="15137" max="15137" width="10.85546875" style="1035" customWidth="1"/>
    <col min="15138" max="15138" width="8.7109375" style="1035" customWidth="1"/>
    <col min="15139" max="15139" width="13.28515625" style="1035" customWidth="1"/>
    <col min="15140" max="15140" width="8.85546875" style="1035" customWidth="1"/>
    <col min="15141" max="15141" width="9.85546875" style="1035" customWidth="1"/>
    <col min="15142" max="15142" width="8.85546875" style="1035" customWidth="1"/>
    <col min="15143" max="15143" width="54.7109375" style="1035" customWidth="1"/>
    <col min="15144" max="15144" width="12.140625" style="1035" customWidth="1"/>
    <col min="15145" max="15145" width="8.7109375" style="1035" customWidth="1"/>
    <col min="15146" max="15146" width="11.28515625" style="1035" customWidth="1"/>
    <col min="15147" max="15147" width="8.85546875" style="1035" customWidth="1"/>
    <col min="15148" max="15148" width="9.140625" style="1035"/>
    <col min="15149" max="15149" width="8.85546875" style="1035" customWidth="1"/>
    <col min="15150" max="15150" width="54.7109375" style="1035" customWidth="1"/>
    <col min="15151" max="15151" width="13.7109375" style="1035" customWidth="1"/>
    <col min="15152" max="15152" width="8.7109375" style="1035" customWidth="1"/>
    <col min="15153" max="15153" width="14.7109375" style="1035" customWidth="1"/>
    <col min="15154" max="15154" width="8.85546875" style="1035" customWidth="1"/>
    <col min="15155" max="15155" width="9.85546875" style="1035" customWidth="1"/>
    <col min="15156" max="15156" width="8.85546875" style="1035" customWidth="1"/>
    <col min="15157" max="15157" width="54.7109375" style="1035" customWidth="1"/>
    <col min="15158" max="15158" width="12.42578125" style="1035" customWidth="1"/>
    <col min="15159" max="15159" width="8.7109375" style="1035" customWidth="1"/>
    <col min="15160" max="15160" width="13.42578125" style="1035" customWidth="1"/>
    <col min="15161" max="15161" width="8.85546875" style="1035" customWidth="1"/>
    <col min="15162" max="15162" width="9.140625" style="1035"/>
    <col min="15163" max="15163" width="8.85546875" style="1035" customWidth="1"/>
    <col min="15164" max="15164" width="54.7109375" style="1035" customWidth="1"/>
    <col min="15165" max="15165" width="10.7109375" style="1035" customWidth="1"/>
    <col min="15166" max="15166" width="8.7109375" style="1035" customWidth="1"/>
    <col min="15167" max="15167" width="13" style="1035" customWidth="1"/>
    <col min="15168" max="15168" width="8.85546875" style="1035" customWidth="1"/>
    <col min="15169" max="15169" width="9.140625" style="1035"/>
    <col min="15170" max="15170" width="8.85546875" style="1035" customWidth="1"/>
    <col min="15171" max="15171" width="54.7109375" style="1035" customWidth="1"/>
    <col min="15172" max="15172" width="10.85546875" style="1035" customWidth="1"/>
    <col min="15173" max="15173" width="8.7109375" style="1035" customWidth="1"/>
    <col min="15174" max="15174" width="13" style="1035" customWidth="1"/>
    <col min="15175" max="15175" width="8.85546875" style="1035" customWidth="1"/>
    <col min="15176" max="15176" width="9.85546875" style="1035" customWidth="1"/>
    <col min="15177" max="15177" width="8.85546875" style="1035" customWidth="1"/>
    <col min="15178" max="15360" width="9.140625" style="1035"/>
    <col min="15361" max="15361" width="4.85546875" style="1035" customWidth="1"/>
    <col min="15362" max="15362" width="63" style="1035" customWidth="1"/>
    <col min="15363" max="15363" width="12" style="1035" customWidth="1"/>
    <col min="15364" max="15364" width="13.140625" style="1035" customWidth="1"/>
    <col min="15365" max="15365" width="13.5703125" style="1035" customWidth="1"/>
    <col min="15366" max="15366" width="10.85546875" style="1035" customWidth="1"/>
    <col min="15367" max="15367" width="15" style="1035" customWidth="1"/>
    <col min="15368" max="15368" width="15.7109375" style="1035" customWidth="1"/>
    <col min="15369" max="15369" width="20.42578125" style="1035" customWidth="1"/>
    <col min="15370" max="15370" width="2.7109375" style="1035" customWidth="1"/>
    <col min="15371" max="15371" width="3.140625" style="1035" customWidth="1"/>
    <col min="15372" max="15372" width="32.42578125" style="1035" customWidth="1"/>
    <col min="15373" max="15373" width="9" style="1035" customWidth="1"/>
    <col min="15374" max="15374" width="11.140625" style="1035" customWidth="1"/>
    <col min="15375" max="15375" width="30.28515625" style="1035" customWidth="1"/>
    <col min="15376" max="15376" width="10.140625" style="1035" customWidth="1"/>
    <col min="15377" max="15377" width="11.140625" style="1035" customWidth="1"/>
    <col min="15378" max="15378" width="30" style="1035" customWidth="1"/>
    <col min="15379" max="15379" width="8.85546875" style="1035" customWidth="1"/>
    <col min="15380" max="15380" width="11.140625" style="1035" customWidth="1"/>
    <col min="15381" max="15381" width="1.7109375" style="1035" customWidth="1"/>
    <col min="15382" max="15382" width="8.85546875" style="1035" customWidth="1"/>
    <col min="15383" max="15383" width="9.85546875" style="1035" customWidth="1"/>
    <col min="15384" max="15384" width="8.85546875" style="1035" customWidth="1"/>
    <col min="15385" max="15385" width="54.7109375" style="1035" customWidth="1"/>
    <col min="15386" max="15386" width="10.85546875" style="1035" customWidth="1"/>
    <col min="15387" max="15387" width="8.7109375" style="1035" customWidth="1"/>
    <col min="15388" max="15388" width="12.28515625" style="1035" customWidth="1"/>
    <col min="15389" max="15389" width="8.85546875" style="1035" customWidth="1"/>
    <col min="15390" max="15390" width="9.85546875" style="1035" customWidth="1"/>
    <col min="15391" max="15391" width="8.85546875" style="1035" customWidth="1"/>
    <col min="15392" max="15392" width="54.7109375" style="1035" customWidth="1"/>
    <col min="15393" max="15393" width="10.85546875" style="1035" customWidth="1"/>
    <col min="15394" max="15394" width="8.7109375" style="1035" customWidth="1"/>
    <col min="15395" max="15395" width="13.28515625" style="1035" customWidth="1"/>
    <col min="15396" max="15396" width="8.85546875" style="1035" customWidth="1"/>
    <col min="15397" max="15397" width="9.85546875" style="1035" customWidth="1"/>
    <col min="15398" max="15398" width="8.85546875" style="1035" customWidth="1"/>
    <col min="15399" max="15399" width="54.7109375" style="1035" customWidth="1"/>
    <col min="15400" max="15400" width="12.140625" style="1035" customWidth="1"/>
    <col min="15401" max="15401" width="8.7109375" style="1035" customWidth="1"/>
    <col min="15402" max="15402" width="11.28515625" style="1035" customWidth="1"/>
    <col min="15403" max="15403" width="8.85546875" style="1035" customWidth="1"/>
    <col min="15404" max="15404" width="9.140625" style="1035"/>
    <col min="15405" max="15405" width="8.85546875" style="1035" customWidth="1"/>
    <col min="15406" max="15406" width="54.7109375" style="1035" customWidth="1"/>
    <col min="15407" max="15407" width="13.7109375" style="1035" customWidth="1"/>
    <col min="15408" max="15408" width="8.7109375" style="1035" customWidth="1"/>
    <col min="15409" max="15409" width="14.7109375" style="1035" customWidth="1"/>
    <col min="15410" max="15410" width="8.85546875" style="1035" customWidth="1"/>
    <col min="15411" max="15411" width="9.85546875" style="1035" customWidth="1"/>
    <col min="15412" max="15412" width="8.85546875" style="1035" customWidth="1"/>
    <col min="15413" max="15413" width="54.7109375" style="1035" customWidth="1"/>
    <col min="15414" max="15414" width="12.42578125" style="1035" customWidth="1"/>
    <col min="15415" max="15415" width="8.7109375" style="1035" customWidth="1"/>
    <col min="15416" max="15416" width="13.42578125" style="1035" customWidth="1"/>
    <col min="15417" max="15417" width="8.85546875" style="1035" customWidth="1"/>
    <col min="15418" max="15418" width="9.140625" style="1035"/>
    <col min="15419" max="15419" width="8.85546875" style="1035" customWidth="1"/>
    <col min="15420" max="15420" width="54.7109375" style="1035" customWidth="1"/>
    <col min="15421" max="15421" width="10.7109375" style="1035" customWidth="1"/>
    <col min="15422" max="15422" width="8.7109375" style="1035" customWidth="1"/>
    <col min="15423" max="15423" width="13" style="1035" customWidth="1"/>
    <col min="15424" max="15424" width="8.85546875" style="1035" customWidth="1"/>
    <col min="15425" max="15425" width="9.140625" style="1035"/>
    <col min="15426" max="15426" width="8.85546875" style="1035" customWidth="1"/>
    <col min="15427" max="15427" width="54.7109375" style="1035" customWidth="1"/>
    <col min="15428" max="15428" width="10.85546875" style="1035" customWidth="1"/>
    <col min="15429" max="15429" width="8.7109375" style="1035" customWidth="1"/>
    <col min="15430" max="15430" width="13" style="1035" customWidth="1"/>
    <col min="15431" max="15431" width="8.85546875" style="1035" customWidth="1"/>
    <col min="15432" max="15432" width="9.85546875" style="1035" customWidth="1"/>
    <col min="15433" max="15433" width="8.85546875" style="1035" customWidth="1"/>
    <col min="15434" max="15616" width="9.140625" style="1035"/>
    <col min="15617" max="15617" width="4.85546875" style="1035" customWidth="1"/>
    <col min="15618" max="15618" width="63" style="1035" customWidth="1"/>
    <col min="15619" max="15619" width="12" style="1035" customWidth="1"/>
    <col min="15620" max="15620" width="13.140625" style="1035" customWidth="1"/>
    <col min="15621" max="15621" width="13.5703125" style="1035" customWidth="1"/>
    <col min="15622" max="15622" width="10.85546875" style="1035" customWidth="1"/>
    <col min="15623" max="15623" width="15" style="1035" customWidth="1"/>
    <col min="15624" max="15624" width="15.7109375" style="1035" customWidth="1"/>
    <col min="15625" max="15625" width="20.42578125" style="1035" customWidth="1"/>
    <col min="15626" max="15626" width="2.7109375" style="1035" customWidth="1"/>
    <col min="15627" max="15627" width="3.140625" style="1035" customWidth="1"/>
    <col min="15628" max="15628" width="32.42578125" style="1035" customWidth="1"/>
    <col min="15629" max="15629" width="9" style="1035" customWidth="1"/>
    <col min="15630" max="15630" width="11.140625" style="1035" customWidth="1"/>
    <col min="15631" max="15631" width="30.28515625" style="1035" customWidth="1"/>
    <col min="15632" max="15632" width="10.140625" style="1035" customWidth="1"/>
    <col min="15633" max="15633" width="11.140625" style="1035" customWidth="1"/>
    <col min="15634" max="15634" width="30" style="1035" customWidth="1"/>
    <col min="15635" max="15635" width="8.85546875" style="1035" customWidth="1"/>
    <col min="15636" max="15636" width="11.140625" style="1035" customWidth="1"/>
    <col min="15637" max="15637" width="1.7109375" style="1035" customWidth="1"/>
    <col min="15638" max="15638" width="8.85546875" style="1035" customWidth="1"/>
    <col min="15639" max="15639" width="9.85546875" style="1035" customWidth="1"/>
    <col min="15640" max="15640" width="8.85546875" style="1035" customWidth="1"/>
    <col min="15641" max="15641" width="54.7109375" style="1035" customWidth="1"/>
    <col min="15642" max="15642" width="10.85546875" style="1035" customWidth="1"/>
    <col min="15643" max="15643" width="8.7109375" style="1035" customWidth="1"/>
    <col min="15644" max="15644" width="12.28515625" style="1035" customWidth="1"/>
    <col min="15645" max="15645" width="8.85546875" style="1035" customWidth="1"/>
    <col min="15646" max="15646" width="9.85546875" style="1035" customWidth="1"/>
    <col min="15647" max="15647" width="8.85546875" style="1035" customWidth="1"/>
    <col min="15648" max="15648" width="54.7109375" style="1035" customWidth="1"/>
    <col min="15649" max="15649" width="10.85546875" style="1035" customWidth="1"/>
    <col min="15650" max="15650" width="8.7109375" style="1035" customWidth="1"/>
    <col min="15651" max="15651" width="13.28515625" style="1035" customWidth="1"/>
    <col min="15652" max="15652" width="8.85546875" style="1035" customWidth="1"/>
    <col min="15653" max="15653" width="9.85546875" style="1035" customWidth="1"/>
    <col min="15654" max="15654" width="8.85546875" style="1035" customWidth="1"/>
    <col min="15655" max="15655" width="54.7109375" style="1035" customWidth="1"/>
    <col min="15656" max="15656" width="12.140625" style="1035" customWidth="1"/>
    <col min="15657" max="15657" width="8.7109375" style="1035" customWidth="1"/>
    <col min="15658" max="15658" width="11.28515625" style="1035" customWidth="1"/>
    <col min="15659" max="15659" width="8.85546875" style="1035" customWidth="1"/>
    <col min="15660" max="15660" width="9.140625" style="1035"/>
    <col min="15661" max="15661" width="8.85546875" style="1035" customWidth="1"/>
    <col min="15662" max="15662" width="54.7109375" style="1035" customWidth="1"/>
    <col min="15663" max="15663" width="13.7109375" style="1035" customWidth="1"/>
    <col min="15664" max="15664" width="8.7109375" style="1035" customWidth="1"/>
    <col min="15665" max="15665" width="14.7109375" style="1035" customWidth="1"/>
    <col min="15666" max="15666" width="8.85546875" style="1035" customWidth="1"/>
    <col min="15667" max="15667" width="9.85546875" style="1035" customWidth="1"/>
    <col min="15668" max="15668" width="8.85546875" style="1035" customWidth="1"/>
    <col min="15669" max="15669" width="54.7109375" style="1035" customWidth="1"/>
    <col min="15670" max="15670" width="12.42578125" style="1035" customWidth="1"/>
    <col min="15671" max="15671" width="8.7109375" style="1035" customWidth="1"/>
    <col min="15672" max="15672" width="13.42578125" style="1035" customWidth="1"/>
    <col min="15673" max="15673" width="8.85546875" style="1035" customWidth="1"/>
    <col min="15674" max="15674" width="9.140625" style="1035"/>
    <col min="15675" max="15675" width="8.85546875" style="1035" customWidth="1"/>
    <col min="15676" max="15676" width="54.7109375" style="1035" customWidth="1"/>
    <col min="15677" max="15677" width="10.7109375" style="1035" customWidth="1"/>
    <col min="15678" max="15678" width="8.7109375" style="1035" customWidth="1"/>
    <col min="15679" max="15679" width="13" style="1035" customWidth="1"/>
    <col min="15680" max="15680" width="8.85546875" style="1035" customWidth="1"/>
    <col min="15681" max="15681" width="9.140625" style="1035"/>
    <col min="15682" max="15682" width="8.85546875" style="1035" customWidth="1"/>
    <col min="15683" max="15683" width="54.7109375" style="1035" customWidth="1"/>
    <col min="15684" max="15684" width="10.85546875" style="1035" customWidth="1"/>
    <col min="15685" max="15685" width="8.7109375" style="1035" customWidth="1"/>
    <col min="15686" max="15686" width="13" style="1035" customWidth="1"/>
    <col min="15687" max="15687" width="8.85546875" style="1035" customWidth="1"/>
    <col min="15688" max="15688" width="9.85546875" style="1035" customWidth="1"/>
    <col min="15689" max="15689" width="8.85546875" style="1035" customWidth="1"/>
    <col min="15690" max="15872" width="9.140625" style="1035"/>
    <col min="15873" max="15873" width="4.85546875" style="1035" customWidth="1"/>
    <col min="15874" max="15874" width="63" style="1035" customWidth="1"/>
    <col min="15875" max="15875" width="12" style="1035" customWidth="1"/>
    <col min="15876" max="15876" width="13.140625" style="1035" customWidth="1"/>
    <col min="15877" max="15877" width="13.5703125" style="1035" customWidth="1"/>
    <col min="15878" max="15878" width="10.85546875" style="1035" customWidth="1"/>
    <col min="15879" max="15879" width="15" style="1035" customWidth="1"/>
    <col min="15880" max="15880" width="15.7109375" style="1035" customWidth="1"/>
    <col min="15881" max="15881" width="20.42578125" style="1035" customWidth="1"/>
    <col min="15882" max="15882" width="2.7109375" style="1035" customWidth="1"/>
    <col min="15883" max="15883" width="3.140625" style="1035" customWidth="1"/>
    <col min="15884" max="15884" width="32.42578125" style="1035" customWidth="1"/>
    <col min="15885" max="15885" width="9" style="1035" customWidth="1"/>
    <col min="15886" max="15886" width="11.140625" style="1035" customWidth="1"/>
    <col min="15887" max="15887" width="30.28515625" style="1035" customWidth="1"/>
    <col min="15888" max="15888" width="10.140625" style="1035" customWidth="1"/>
    <col min="15889" max="15889" width="11.140625" style="1035" customWidth="1"/>
    <col min="15890" max="15890" width="30" style="1035" customWidth="1"/>
    <col min="15891" max="15891" width="8.85546875" style="1035" customWidth="1"/>
    <col min="15892" max="15892" width="11.140625" style="1035" customWidth="1"/>
    <col min="15893" max="15893" width="1.7109375" style="1035" customWidth="1"/>
    <col min="15894" max="15894" width="8.85546875" style="1035" customWidth="1"/>
    <col min="15895" max="15895" width="9.85546875" style="1035" customWidth="1"/>
    <col min="15896" max="15896" width="8.85546875" style="1035" customWidth="1"/>
    <col min="15897" max="15897" width="54.7109375" style="1035" customWidth="1"/>
    <col min="15898" max="15898" width="10.85546875" style="1035" customWidth="1"/>
    <col min="15899" max="15899" width="8.7109375" style="1035" customWidth="1"/>
    <col min="15900" max="15900" width="12.28515625" style="1035" customWidth="1"/>
    <col min="15901" max="15901" width="8.85546875" style="1035" customWidth="1"/>
    <col min="15902" max="15902" width="9.85546875" style="1035" customWidth="1"/>
    <col min="15903" max="15903" width="8.85546875" style="1035" customWidth="1"/>
    <col min="15904" max="15904" width="54.7109375" style="1035" customWidth="1"/>
    <col min="15905" max="15905" width="10.85546875" style="1035" customWidth="1"/>
    <col min="15906" max="15906" width="8.7109375" style="1035" customWidth="1"/>
    <col min="15907" max="15907" width="13.28515625" style="1035" customWidth="1"/>
    <col min="15908" max="15908" width="8.85546875" style="1035" customWidth="1"/>
    <col min="15909" max="15909" width="9.85546875" style="1035" customWidth="1"/>
    <col min="15910" max="15910" width="8.85546875" style="1035" customWidth="1"/>
    <col min="15911" max="15911" width="54.7109375" style="1035" customWidth="1"/>
    <col min="15912" max="15912" width="12.140625" style="1035" customWidth="1"/>
    <col min="15913" max="15913" width="8.7109375" style="1035" customWidth="1"/>
    <col min="15914" max="15914" width="11.28515625" style="1035" customWidth="1"/>
    <col min="15915" max="15915" width="8.85546875" style="1035" customWidth="1"/>
    <col min="15916" max="15916" width="9.140625" style="1035"/>
    <col min="15917" max="15917" width="8.85546875" style="1035" customWidth="1"/>
    <col min="15918" max="15918" width="54.7109375" style="1035" customWidth="1"/>
    <col min="15919" max="15919" width="13.7109375" style="1035" customWidth="1"/>
    <col min="15920" max="15920" width="8.7109375" style="1035" customWidth="1"/>
    <col min="15921" max="15921" width="14.7109375" style="1035" customWidth="1"/>
    <col min="15922" max="15922" width="8.85546875" style="1035" customWidth="1"/>
    <col min="15923" max="15923" width="9.85546875" style="1035" customWidth="1"/>
    <col min="15924" max="15924" width="8.85546875" style="1035" customWidth="1"/>
    <col min="15925" max="15925" width="54.7109375" style="1035" customWidth="1"/>
    <col min="15926" max="15926" width="12.42578125" style="1035" customWidth="1"/>
    <col min="15927" max="15927" width="8.7109375" style="1035" customWidth="1"/>
    <col min="15928" max="15928" width="13.42578125" style="1035" customWidth="1"/>
    <col min="15929" max="15929" width="8.85546875" style="1035" customWidth="1"/>
    <col min="15930" max="15930" width="9.140625" style="1035"/>
    <col min="15931" max="15931" width="8.85546875" style="1035" customWidth="1"/>
    <col min="15932" max="15932" width="54.7109375" style="1035" customWidth="1"/>
    <col min="15933" max="15933" width="10.7109375" style="1035" customWidth="1"/>
    <col min="15934" max="15934" width="8.7109375" style="1035" customWidth="1"/>
    <col min="15935" max="15935" width="13" style="1035" customWidth="1"/>
    <col min="15936" max="15936" width="8.85546875" style="1035" customWidth="1"/>
    <col min="15937" max="15937" width="9.140625" style="1035"/>
    <col min="15938" max="15938" width="8.85546875" style="1035" customWidth="1"/>
    <col min="15939" max="15939" width="54.7109375" style="1035" customWidth="1"/>
    <col min="15940" max="15940" width="10.85546875" style="1035" customWidth="1"/>
    <col min="15941" max="15941" width="8.7109375" style="1035" customWidth="1"/>
    <col min="15942" max="15942" width="13" style="1035" customWidth="1"/>
    <col min="15943" max="15943" width="8.85546875" style="1035" customWidth="1"/>
    <col min="15944" max="15944" width="9.85546875" style="1035" customWidth="1"/>
    <col min="15945" max="15945" width="8.85546875" style="1035" customWidth="1"/>
    <col min="15946" max="16128" width="9.140625" style="1035"/>
    <col min="16129" max="16129" width="4.85546875" style="1035" customWidth="1"/>
    <col min="16130" max="16130" width="63" style="1035" customWidth="1"/>
    <col min="16131" max="16131" width="12" style="1035" customWidth="1"/>
    <col min="16132" max="16132" width="13.140625" style="1035" customWidth="1"/>
    <col min="16133" max="16133" width="13.5703125" style="1035" customWidth="1"/>
    <col min="16134" max="16134" width="10.85546875" style="1035" customWidth="1"/>
    <col min="16135" max="16135" width="15" style="1035" customWidth="1"/>
    <col min="16136" max="16136" width="15.7109375" style="1035" customWidth="1"/>
    <col min="16137" max="16137" width="20.42578125" style="1035" customWidth="1"/>
    <col min="16138" max="16138" width="2.7109375" style="1035" customWidth="1"/>
    <col min="16139" max="16139" width="3.140625" style="1035" customWidth="1"/>
    <col min="16140" max="16140" width="32.42578125" style="1035" customWidth="1"/>
    <col min="16141" max="16141" width="9" style="1035" customWidth="1"/>
    <col min="16142" max="16142" width="11.140625" style="1035" customWidth="1"/>
    <col min="16143" max="16143" width="30.28515625" style="1035" customWidth="1"/>
    <col min="16144" max="16144" width="10.140625" style="1035" customWidth="1"/>
    <col min="16145" max="16145" width="11.140625" style="1035" customWidth="1"/>
    <col min="16146" max="16146" width="30" style="1035" customWidth="1"/>
    <col min="16147" max="16147" width="8.85546875" style="1035" customWidth="1"/>
    <col min="16148" max="16148" width="11.140625" style="1035" customWidth="1"/>
    <col min="16149" max="16149" width="1.7109375" style="1035" customWidth="1"/>
    <col min="16150" max="16150" width="8.85546875" style="1035" customWidth="1"/>
    <col min="16151" max="16151" width="9.85546875" style="1035" customWidth="1"/>
    <col min="16152" max="16152" width="8.85546875" style="1035" customWidth="1"/>
    <col min="16153" max="16153" width="54.7109375" style="1035" customWidth="1"/>
    <col min="16154" max="16154" width="10.85546875" style="1035" customWidth="1"/>
    <col min="16155" max="16155" width="8.7109375" style="1035" customWidth="1"/>
    <col min="16156" max="16156" width="12.28515625" style="1035" customWidth="1"/>
    <col min="16157" max="16157" width="8.85546875" style="1035" customWidth="1"/>
    <col min="16158" max="16158" width="9.85546875" style="1035" customWidth="1"/>
    <col min="16159" max="16159" width="8.85546875" style="1035" customWidth="1"/>
    <col min="16160" max="16160" width="54.7109375" style="1035" customWidth="1"/>
    <col min="16161" max="16161" width="10.85546875" style="1035" customWidth="1"/>
    <col min="16162" max="16162" width="8.7109375" style="1035" customWidth="1"/>
    <col min="16163" max="16163" width="13.28515625" style="1035" customWidth="1"/>
    <col min="16164" max="16164" width="8.85546875" style="1035" customWidth="1"/>
    <col min="16165" max="16165" width="9.85546875" style="1035" customWidth="1"/>
    <col min="16166" max="16166" width="8.85546875" style="1035" customWidth="1"/>
    <col min="16167" max="16167" width="54.7109375" style="1035" customWidth="1"/>
    <col min="16168" max="16168" width="12.140625" style="1035" customWidth="1"/>
    <col min="16169" max="16169" width="8.7109375" style="1035" customWidth="1"/>
    <col min="16170" max="16170" width="11.28515625" style="1035" customWidth="1"/>
    <col min="16171" max="16171" width="8.85546875" style="1035" customWidth="1"/>
    <col min="16172" max="16172" width="9.140625" style="1035"/>
    <col min="16173" max="16173" width="8.85546875" style="1035" customWidth="1"/>
    <col min="16174" max="16174" width="54.7109375" style="1035" customWidth="1"/>
    <col min="16175" max="16175" width="13.7109375" style="1035" customWidth="1"/>
    <col min="16176" max="16176" width="8.7109375" style="1035" customWidth="1"/>
    <col min="16177" max="16177" width="14.7109375" style="1035" customWidth="1"/>
    <col min="16178" max="16178" width="8.85546875" style="1035" customWidth="1"/>
    <col min="16179" max="16179" width="9.85546875" style="1035" customWidth="1"/>
    <col min="16180" max="16180" width="8.85546875" style="1035" customWidth="1"/>
    <col min="16181" max="16181" width="54.7109375" style="1035" customWidth="1"/>
    <col min="16182" max="16182" width="12.42578125" style="1035" customWidth="1"/>
    <col min="16183" max="16183" width="8.7109375" style="1035" customWidth="1"/>
    <col min="16184" max="16184" width="13.42578125" style="1035" customWidth="1"/>
    <col min="16185" max="16185" width="8.85546875" style="1035" customWidth="1"/>
    <col min="16186" max="16186" width="9.140625" style="1035"/>
    <col min="16187" max="16187" width="8.85546875" style="1035" customWidth="1"/>
    <col min="16188" max="16188" width="54.7109375" style="1035" customWidth="1"/>
    <col min="16189" max="16189" width="10.7109375" style="1035" customWidth="1"/>
    <col min="16190" max="16190" width="8.7109375" style="1035" customWidth="1"/>
    <col min="16191" max="16191" width="13" style="1035" customWidth="1"/>
    <col min="16192" max="16192" width="8.85546875" style="1035" customWidth="1"/>
    <col min="16193" max="16193" width="9.140625" style="1035"/>
    <col min="16194" max="16194" width="8.85546875" style="1035" customWidth="1"/>
    <col min="16195" max="16195" width="54.7109375" style="1035" customWidth="1"/>
    <col min="16196" max="16196" width="10.85546875" style="1035" customWidth="1"/>
    <col min="16197" max="16197" width="8.7109375" style="1035" customWidth="1"/>
    <col min="16198" max="16198" width="13" style="1035" customWidth="1"/>
    <col min="16199" max="16199" width="8.85546875" style="1035" customWidth="1"/>
    <col min="16200" max="16200" width="9.85546875" style="1035" customWidth="1"/>
    <col min="16201" max="16201" width="8.85546875" style="1035" customWidth="1"/>
    <col min="16202" max="16384" width="9.140625" style="1035"/>
  </cols>
  <sheetData>
    <row r="1" spans="2:79" ht="9" customHeight="1" thickBot="1"/>
    <row r="2" spans="2:79" ht="47.45" customHeight="1" thickBot="1">
      <c r="B2" s="1038" t="s">
        <v>697</v>
      </c>
      <c r="C2" s="1039"/>
      <c r="D2" s="1039"/>
      <c r="E2" s="1039"/>
      <c r="F2" s="1039"/>
      <c r="G2" s="1039"/>
      <c r="H2" s="1039"/>
      <c r="I2" s="1040"/>
      <c r="L2" s="1041" t="s">
        <v>698</v>
      </c>
      <c r="M2" s="1042"/>
      <c r="N2" s="1042"/>
      <c r="O2" s="1043"/>
      <c r="P2" s="1043"/>
      <c r="Q2" s="1043"/>
      <c r="R2" s="1043"/>
      <c r="S2" s="1043"/>
      <c r="T2" s="1044"/>
      <c r="U2" s="1036" t="s">
        <v>627</v>
      </c>
    </row>
    <row r="3" spans="2:79" ht="45" customHeight="1" thickBot="1">
      <c r="B3" s="1045"/>
      <c r="C3" s="1046" t="s">
        <v>699</v>
      </c>
      <c r="D3" s="1039"/>
      <c r="E3" s="1040"/>
      <c r="F3" s="1047"/>
      <c r="G3" s="1048"/>
      <c r="H3" s="1048"/>
      <c r="I3" s="1048"/>
      <c r="L3" s="1049" t="s">
        <v>700</v>
      </c>
      <c r="M3" s="1050" t="s">
        <v>701</v>
      </c>
      <c r="N3" s="1051" t="s">
        <v>702</v>
      </c>
      <c r="O3" s="1049" t="s">
        <v>700</v>
      </c>
      <c r="P3" s="1050" t="s">
        <v>701</v>
      </c>
      <c r="Q3" s="1051" t="s">
        <v>702</v>
      </c>
      <c r="R3" s="1049" t="s">
        <v>700</v>
      </c>
      <c r="S3" s="1050" t="s">
        <v>701</v>
      </c>
      <c r="T3" s="1051" t="s">
        <v>702</v>
      </c>
    </row>
    <row r="4" spans="2:79" ht="51.6" customHeight="1" thickBot="1">
      <c r="F4" s="1035"/>
      <c r="G4" s="1035"/>
      <c r="H4" s="1035"/>
      <c r="L4" s="1052" t="s">
        <v>703</v>
      </c>
      <c r="M4" s="1053">
        <v>8</v>
      </c>
      <c r="N4" s="1054">
        <f>I28</f>
        <v>8</v>
      </c>
      <c r="O4" s="1055" t="s">
        <v>704</v>
      </c>
      <c r="P4" s="1056">
        <v>25</v>
      </c>
      <c r="Q4" s="1057">
        <f>I172</f>
        <v>17</v>
      </c>
      <c r="R4" s="1058" t="s">
        <v>705</v>
      </c>
      <c r="S4" s="1059">
        <v>39</v>
      </c>
      <c r="T4" s="1060">
        <f>I240</f>
        <v>32</v>
      </c>
    </row>
    <row r="5" spans="2:79" ht="54.6" customHeight="1">
      <c r="B5" s="1061" t="s">
        <v>706</v>
      </c>
      <c r="C5" s="1062" t="s">
        <v>97</v>
      </c>
      <c r="D5" s="1063"/>
      <c r="E5" s="1063"/>
      <c r="F5" s="1063"/>
      <c r="G5" s="1063"/>
      <c r="H5" s="1063"/>
      <c r="I5" s="1064"/>
      <c r="L5" s="1065" t="s">
        <v>707</v>
      </c>
      <c r="M5" s="1066">
        <v>17</v>
      </c>
      <c r="N5" s="1067">
        <f>I48</f>
        <v>15</v>
      </c>
      <c r="O5" s="1068" t="s">
        <v>708</v>
      </c>
      <c r="P5" s="1069">
        <v>4</v>
      </c>
      <c r="Q5" s="1070">
        <f>I228</f>
        <v>4</v>
      </c>
      <c r="R5" s="1071" t="s">
        <v>709</v>
      </c>
      <c r="S5" s="1072">
        <v>10</v>
      </c>
      <c r="T5" s="1073">
        <f>I302</f>
        <v>10</v>
      </c>
    </row>
    <row r="6" spans="2:79" ht="54.6" customHeight="1">
      <c r="B6" s="1074" t="s">
        <v>710</v>
      </c>
      <c r="C6" s="1075">
        <v>33503</v>
      </c>
      <c r="D6" s="1076"/>
      <c r="E6" s="1076"/>
      <c r="F6" s="1076"/>
      <c r="G6" s="1076"/>
      <c r="H6" s="1076"/>
      <c r="I6" s="1077"/>
      <c r="L6" s="1065" t="s">
        <v>711</v>
      </c>
      <c r="M6" s="1066">
        <v>40</v>
      </c>
      <c r="N6" s="1078">
        <f>I84</f>
        <v>33</v>
      </c>
      <c r="O6" s="1068" t="s">
        <v>712</v>
      </c>
      <c r="P6" s="1079">
        <v>27</v>
      </c>
      <c r="Q6" s="1070">
        <f>I344</f>
        <v>15</v>
      </c>
      <c r="R6" s="1071" t="s">
        <v>713</v>
      </c>
      <c r="S6" s="1072">
        <v>12</v>
      </c>
      <c r="T6" s="1073">
        <f>I323</f>
        <v>12</v>
      </c>
      <c r="Y6" s="1036"/>
      <c r="AC6" s="1080"/>
    </row>
    <row r="7" spans="2:79" ht="54.6" customHeight="1" thickBot="1">
      <c r="B7" s="1074" t="s">
        <v>714</v>
      </c>
      <c r="C7" s="1075" t="s">
        <v>306</v>
      </c>
      <c r="D7" s="1076"/>
      <c r="E7" s="1076"/>
      <c r="F7" s="1076"/>
      <c r="G7" s="1076"/>
      <c r="H7" s="1076"/>
      <c r="I7" s="1077"/>
      <c r="J7" s="1081"/>
      <c r="K7" s="1081"/>
      <c r="L7" s="1082" t="s">
        <v>715</v>
      </c>
      <c r="M7" s="1083">
        <v>18</v>
      </c>
      <c r="N7" s="1084">
        <f>I142</f>
        <v>14</v>
      </c>
      <c r="O7" s="1085"/>
      <c r="P7" s="1086"/>
      <c r="Q7" s="1087"/>
      <c r="R7" s="1088"/>
      <c r="S7" s="1089"/>
      <c r="T7" s="1090"/>
    </row>
    <row r="8" spans="2:79" ht="54.6" customHeight="1">
      <c r="B8" s="1074" t="s">
        <v>716</v>
      </c>
      <c r="C8" s="1091" t="s">
        <v>934</v>
      </c>
      <c r="D8" s="1092"/>
      <c r="E8" s="1092"/>
      <c r="F8" s="1092"/>
      <c r="G8" s="1092"/>
      <c r="H8" s="1092"/>
      <c r="I8" s="1093"/>
      <c r="J8" s="1081"/>
      <c r="K8" s="1081"/>
      <c r="L8" s="1094" t="s">
        <v>717</v>
      </c>
      <c r="M8" s="1095">
        <f>SUM(M4:M7)</f>
        <v>83</v>
      </c>
      <c r="N8" s="1096"/>
      <c r="O8" s="1097" t="s">
        <v>717</v>
      </c>
      <c r="P8" s="1098">
        <f>SUM(P4:P7)</f>
        <v>56</v>
      </c>
      <c r="Q8" s="1099"/>
      <c r="R8" s="1100" t="s">
        <v>718</v>
      </c>
      <c r="S8" s="1101">
        <f>SUM(S4:S7)</f>
        <v>61</v>
      </c>
      <c r="T8" s="1102"/>
    </row>
    <row r="9" spans="2:79" ht="54.6" customHeight="1" thickBot="1">
      <c r="B9" s="1103" t="s">
        <v>719</v>
      </c>
      <c r="C9" s="1104"/>
      <c r="D9" s="1105"/>
      <c r="E9" s="1105"/>
      <c r="F9" s="1105"/>
      <c r="G9" s="1105"/>
      <c r="H9" s="1105"/>
      <c r="I9" s="1106"/>
      <c r="L9" s="1107" t="s">
        <v>720</v>
      </c>
      <c r="M9" s="1108">
        <f>ROUND(M8*0.3,0)</f>
        <v>25</v>
      </c>
      <c r="N9" s="1067"/>
      <c r="O9" s="1109" t="s">
        <v>721</v>
      </c>
      <c r="P9" s="1110">
        <f>ROUND(P8*0.3,0)</f>
        <v>17</v>
      </c>
      <c r="Q9" s="1111"/>
      <c r="R9" s="1112" t="s">
        <v>722</v>
      </c>
      <c r="S9" s="1113">
        <f>ROUND(S8*0.3,0)</f>
        <v>18</v>
      </c>
      <c r="T9" s="1114"/>
      <c r="U9" s="1115"/>
      <c r="V9" s="1116"/>
      <c r="W9" s="1115"/>
      <c r="AD9" s="1115"/>
      <c r="AK9" s="1115"/>
      <c r="AY9" s="1115"/>
      <c r="BT9" s="1115"/>
    </row>
    <row r="10" spans="2:79" ht="54.6" customHeight="1" thickBot="1">
      <c r="B10" s="1103" t="s">
        <v>723</v>
      </c>
      <c r="C10" s="1117">
        <v>42972</v>
      </c>
      <c r="D10" s="1118"/>
      <c r="E10" s="1118"/>
      <c r="F10" s="1118"/>
      <c r="G10" s="1118"/>
      <c r="H10" s="1118"/>
      <c r="I10" s="1119"/>
      <c r="L10" s="1120" t="s">
        <v>724</v>
      </c>
      <c r="M10" s="1121"/>
      <c r="N10" s="1122">
        <f>SUM(N4:N9)</f>
        <v>70</v>
      </c>
      <c r="O10" s="1123"/>
      <c r="P10" s="1124"/>
      <c r="Q10" s="1125">
        <f>SUM(Q4:Q9)</f>
        <v>36</v>
      </c>
      <c r="R10" s="1126"/>
      <c r="S10" s="1127"/>
      <c r="T10" s="1128">
        <f>SUM(T4:T9)</f>
        <v>54</v>
      </c>
      <c r="U10" s="1129"/>
    </row>
    <row r="11" spans="2:79" ht="36.950000000000003" customHeight="1" thickBot="1">
      <c r="L11" s="1130" t="s">
        <v>725</v>
      </c>
      <c r="M11" s="1131" t="s">
        <v>726</v>
      </c>
      <c r="N11" s="1122" t="str">
        <f>IF(N10&lt;M9,"KO","OK")</f>
        <v>OK</v>
      </c>
      <c r="O11" s="1123"/>
      <c r="P11" s="1125"/>
      <c r="Q11" s="1125" t="str">
        <f>IF(Q10&lt;P9,"KO","OK")</f>
        <v>OK</v>
      </c>
      <c r="R11" s="1126"/>
      <c r="S11" s="1132"/>
      <c r="T11" s="1128" t="str">
        <f>IF(T10&lt;S9,"KO","OK")</f>
        <v>OK</v>
      </c>
    </row>
    <row r="12" spans="2:79" ht="64.5" customHeight="1" thickBot="1">
      <c r="B12" s="1133" t="s">
        <v>727</v>
      </c>
      <c r="C12" s="1134"/>
      <c r="D12" s="1135"/>
      <c r="E12" s="1136" t="str">
        <f>IF(OR(M12=$M$11,M16=$M$11),"ÜT elutasítás","   ")</f>
        <v xml:space="preserve">   </v>
      </c>
      <c r="F12" s="1136"/>
      <c r="G12" s="1137"/>
      <c r="H12" s="1138">
        <f>IF(OR(M12=$M$11,M16=$M$11)," ",I24)</f>
        <v>160</v>
      </c>
      <c r="I12" s="1139"/>
      <c r="J12" s="1081"/>
      <c r="K12" s="1081"/>
      <c r="L12" s="1140" t="s">
        <v>728</v>
      </c>
      <c r="M12" s="1141" t="str">
        <f>IF(OR(N11=M11,Q11=M11,T11=M11),"KO","OK")</f>
        <v>OK</v>
      </c>
      <c r="N12" s="1142" t="str">
        <f>IF(M12=$M$11,"Minősítési csoportonként nem érte el a 30%-ot! :(","Csoportonként elérte a 30%-ot! :-)")</f>
        <v>Csoportonként elérte a 30%-ot! :-)</v>
      </c>
      <c r="O12" s="1143"/>
      <c r="P12" s="1143"/>
      <c r="Q12" s="1143"/>
      <c r="R12" s="1143"/>
      <c r="S12" s="1143"/>
      <c r="T12" s="1144"/>
      <c r="U12" s="1035"/>
      <c r="V12" s="1081"/>
      <c r="W12" s="1081"/>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81"/>
      <c r="AW12" s="1081"/>
      <c r="AX12" s="1081"/>
      <c r="AY12" s="1081"/>
      <c r="AZ12" s="1081"/>
      <c r="BA12" s="1081"/>
      <c r="BB12" s="1081"/>
      <c r="BC12" s="1081"/>
      <c r="BD12" s="1081"/>
      <c r="BE12" s="1081"/>
      <c r="BF12" s="1081"/>
      <c r="BG12" s="1081"/>
      <c r="BH12" s="1081"/>
      <c r="BI12" s="1081"/>
      <c r="BJ12" s="1081"/>
      <c r="BK12" s="1081"/>
      <c r="BL12" s="1081"/>
      <c r="BM12" s="1081"/>
      <c r="BN12" s="1081"/>
      <c r="BO12" s="1081"/>
      <c r="BP12" s="1081"/>
      <c r="BQ12" s="1081"/>
      <c r="BR12" s="1081"/>
      <c r="BS12" s="1081"/>
      <c r="BT12" s="1081"/>
      <c r="BU12" s="1081"/>
      <c r="BV12" s="1081"/>
      <c r="BW12" s="1081"/>
      <c r="BX12" s="1081"/>
      <c r="BY12" s="1081"/>
      <c r="BZ12" s="1081"/>
      <c r="CA12" s="1081"/>
    </row>
    <row r="13" spans="2:79" ht="10.5" customHeight="1" thickBot="1">
      <c r="J13" s="1081"/>
      <c r="K13" s="1081"/>
      <c r="L13" s="1035"/>
      <c r="M13" s="1081"/>
      <c r="N13" s="1081"/>
      <c r="O13" s="1081"/>
      <c r="P13" s="1081"/>
      <c r="Q13" s="1081"/>
      <c r="R13" s="1081"/>
      <c r="S13" s="1081"/>
      <c r="T13" s="1081"/>
      <c r="U13" s="1081"/>
      <c r="V13" s="1081"/>
      <c r="W13" s="1081"/>
      <c r="X13" s="1081"/>
      <c r="Y13" s="1081"/>
      <c r="Z13" s="1081"/>
      <c r="AA13" s="1081"/>
      <c r="AB13" s="1081"/>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c r="AW13" s="1081"/>
      <c r="AX13" s="1081"/>
      <c r="AY13" s="1081"/>
      <c r="AZ13" s="1081"/>
      <c r="BA13" s="1081"/>
      <c r="BB13" s="1081"/>
      <c r="BC13" s="1081"/>
      <c r="BD13" s="1081"/>
      <c r="BE13" s="1081"/>
      <c r="BF13" s="1081"/>
      <c r="BG13" s="1081"/>
      <c r="BH13" s="1081"/>
      <c r="BI13" s="1081"/>
      <c r="BJ13" s="1081"/>
      <c r="BK13" s="1081"/>
      <c r="BL13" s="1081"/>
      <c r="BM13" s="1081"/>
      <c r="BN13" s="1081"/>
      <c r="BO13" s="1081"/>
      <c r="BP13" s="1081"/>
      <c r="BQ13" s="1081"/>
      <c r="BR13" s="1081"/>
      <c r="BS13" s="1081"/>
      <c r="BT13" s="1081"/>
      <c r="BU13" s="1081"/>
      <c r="BV13" s="1081"/>
      <c r="BW13" s="1081"/>
      <c r="BX13" s="1081"/>
      <c r="BY13" s="1081"/>
      <c r="BZ13" s="1081"/>
      <c r="CA13" s="1081"/>
    </row>
    <row r="14" spans="2:79" ht="59.45" customHeight="1" thickBot="1">
      <c r="B14" s="1145" t="s">
        <v>729</v>
      </c>
      <c r="C14" s="1146"/>
      <c r="D14" s="1146"/>
      <c r="E14" s="1146"/>
      <c r="F14" s="1146"/>
      <c r="G14" s="1147"/>
      <c r="H14" s="1148">
        <v>60</v>
      </c>
      <c r="I14" s="1149"/>
      <c r="J14" s="1081"/>
      <c r="K14" s="1081"/>
      <c r="L14" s="1150" t="s">
        <v>730</v>
      </c>
      <c r="M14" s="1141" t="str">
        <f>IF(H24=M11,"KO","OK")</f>
        <v>OK</v>
      </c>
      <c r="N14" s="1151" t="str">
        <f>IF(M14=$M$11,"Elutasítási (KO) kritériumok alapján az ÜT NEM fogadható el! :-(","Elutasítási (KO) kritériumok alapján az ÜT elfogadható! :-)")</f>
        <v>Elutasítási (KO) kritériumok alapján az ÜT elfogadható! :-)</v>
      </c>
      <c r="O14" s="1152"/>
      <c r="P14" s="1152"/>
      <c r="Q14" s="1152"/>
      <c r="R14" s="1152"/>
      <c r="S14" s="1152"/>
      <c r="T14" s="1153"/>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081"/>
      <c r="AV14" s="1081"/>
      <c r="AW14" s="1081"/>
      <c r="AX14" s="1081"/>
      <c r="AY14" s="1081"/>
      <c r="AZ14" s="1081"/>
      <c r="BA14" s="1081"/>
      <c r="BB14" s="1081"/>
      <c r="BC14" s="1081"/>
      <c r="BD14" s="1081"/>
      <c r="BE14" s="1081"/>
      <c r="BF14" s="1081"/>
      <c r="BG14" s="1081"/>
      <c r="BH14" s="1081"/>
      <c r="BI14" s="1081"/>
      <c r="BJ14" s="1081"/>
      <c r="BK14" s="1081"/>
      <c r="BL14" s="1081"/>
      <c r="BM14" s="1081"/>
      <c r="BN14" s="1081"/>
      <c r="BO14" s="1081"/>
      <c r="BP14" s="1081"/>
      <c r="BQ14" s="1081"/>
      <c r="BR14" s="1081"/>
      <c r="BS14" s="1081"/>
      <c r="BT14" s="1081"/>
      <c r="BU14" s="1081"/>
      <c r="BV14" s="1081"/>
      <c r="BW14" s="1081"/>
      <c r="BX14" s="1081"/>
      <c r="BY14" s="1081"/>
      <c r="BZ14" s="1081"/>
      <c r="CA14" s="1081"/>
    </row>
    <row r="15" spans="2:79" ht="10.5" customHeight="1" thickBot="1">
      <c r="J15" s="1081"/>
      <c r="K15" s="1081"/>
      <c r="L15" s="1035"/>
      <c r="M15" s="1081"/>
      <c r="N15" s="1081"/>
      <c r="O15" s="1081"/>
      <c r="P15" s="1081"/>
      <c r="Q15" s="1081"/>
      <c r="R15" s="1081"/>
      <c r="S15" s="1081"/>
      <c r="T15" s="1081"/>
      <c r="U15" s="1081"/>
      <c r="V15" s="1081"/>
      <c r="W15" s="1081"/>
      <c r="X15" s="1081"/>
      <c r="Y15" s="1081"/>
      <c r="Z15" s="1081"/>
      <c r="AA15" s="1081"/>
      <c r="AB15" s="1081"/>
      <c r="AC15" s="1081"/>
      <c r="AD15" s="1081"/>
      <c r="AE15" s="1081"/>
      <c r="AF15" s="1081"/>
      <c r="AG15" s="1081"/>
      <c r="AH15" s="1081"/>
      <c r="AI15" s="1081"/>
      <c r="AJ15" s="1081"/>
      <c r="AK15" s="1081"/>
      <c r="AL15" s="1081"/>
      <c r="AM15" s="1081"/>
      <c r="AN15" s="1081"/>
      <c r="AO15" s="1081"/>
      <c r="AP15" s="1081"/>
      <c r="AQ15" s="1081"/>
      <c r="AR15" s="1081"/>
      <c r="AS15" s="1081"/>
      <c r="AT15" s="1081"/>
      <c r="AU15" s="1081"/>
      <c r="AV15" s="1081"/>
      <c r="AW15" s="1081"/>
      <c r="AX15" s="1081"/>
      <c r="AY15" s="1081"/>
      <c r="AZ15" s="1081"/>
      <c r="BA15" s="1081"/>
      <c r="BB15" s="1081"/>
      <c r="BC15" s="1081"/>
      <c r="BD15" s="1081"/>
      <c r="BE15" s="1081"/>
      <c r="BF15" s="1081"/>
      <c r="BG15" s="1081"/>
      <c r="BH15" s="1081"/>
      <c r="BI15" s="1081"/>
      <c r="BJ15" s="1081"/>
      <c r="BK15" s="1081"/>
      <c r="BL15" s="1081"/>
      <c r="BM15" s="1081"/>
      <c r="BN15" s="1081"/>
      <c r="BO15" s="1081"/>
      <c r="BP15" s="1081"/>
      <c r="BQ15" s="1081"/>
      <c r="BR15" s="1081"/>
      <c r="BS15" s="1081"/>
      <c r="BT15" s="1081"/>
      <c r="BU15" s="1081"/>
      <c r="BV15" s="1081"/>
      <c r="BW15" s="1081"/>
      <c r="BX15" s="1081"/>
      <c r="BY15" s="1081"/>
      <c r="BZ15" s="1081"/>
      <c r="CA15" s="1081"/>
    </row>
    <row r="16" spans="2:79" ht="62.1" customHeight="1" thickBot="1">
      <c r="B16" s="1154" t="s">
        <v>731</v>
      </c>
      <c r="C16" s="1155"/>
      <c r="D16" s="1136" t="str">
        <f>IF(ISBLANK(H14),O36,IF(OR(M12=$M$11,M14=$M$11),O35,IF(H12&lt;H14,O34,O33)))</f>
        <v>ÜT jóváhagyása</v>
      </c>
      <c r="E16" s="1136"/>
      <c r="F16" s="1136"/>
      <c r="G16" s="1136"/>
      <c r="H16" s="1136"/>
      <c r="I16" s="1137"/>
      <c r="L16" s="1035"/>
      <c r="M16" s="1081"/>
      <c r="N16" s="1081"/>
      <c r="O16" s="1081"/>
      <c r="P16" s="1081"/>
      <c r="Q16" s="1081"/>
      <c r="R16" s="1081"/>
      <c r="S16" s="1081"/>
      <c r="T16" s="1081"/>
      <c r="U16" s="1035"/>
      <c r="V16" s="1081"/>
      <c r="W16" s="1081"/>
      <c r="X16" s="1081"/>
      <c r="Y16" s="1081"/>
      <c r="Z16" s="1081"/>
      <c r="AA16" s="1081"/>
      <c r="AB16" s="1081"/>
      <c r="AC16" s="1081"/>
      <c r="AD16" s="1081"/>
      <c r="AE16" s="1081"/>
      <c r="AF16" s="1081"/>
      <c r="AG16" s="1081"/>
      <c r="AH16" s="1081"/>
      <c r="AI16" s="1081"/>
      <c r="AJ16" s="1081"/>
      <c r="AK16" s="1081"/>
      <c r="AL16" s="1081"/>
      <c r="AM16" s="1081"/>
      <c r="AN16" s="1081"/>
      <c r="AO16" s="1081"/>
      <c r="AP16" s="1081"/>
      <c r="AQ16" s="1081"/>
      <c r="AR16" s="1081"/>
      <c r="AS16" s="1081"/>
      <c r="AT16" s="1081"/>
      <c r="AU16" s="1081"/>
      <c r="AV16" s="1081"/>
      <c r="AW16" s="1081"/>
      <c r="AX16" s="1081"/>
      <c r="AY16" s="1081"/>
      <c r="AZ16" s="1081"/>
      <c r="BA16" s="1081"/>
      <c r="BB16" s="1081"/>
      <c r="BC16" s="1081"/>
      <c r="BD16" s="1081"/>
      <c r="BE16" s="1081"/>
      <c r="BF16" s="1081"/>
      <c r="BG16" s="1081"/>
      <c r="BH16" s="1081"/>
      <c r="BI16" s="1081"/>
      <c r="BJ16" s="1081"/>
      <c r="BK16" s="1081"/>
      <c r="BL16" s="1081"/>
      <c r="BM16" s="1081"/>
      <c r="BN16" s="1081"/>
      <c r="BO16" s="1081"/>
      <c r="BP16" s="1081"/>
      <c r="BQ16" s="1081"/>
      <c r="BR16" s="1081"/>
      <c r="BS16" s="1081"/>
      <c r="BT16" s="1081"/>
      <c r="BU16" s="1081"/>
      <c r="BV16" s="1081"/>
      <c r="BW16" s="1081"/>
      <c r="BX16" s="1081"/>
      <c r="BY16" s="1081"/>
      <c r="BZ16" s="1081"/>
      <c r="CA16" s="1081"/>
    </row>
    <row r="17" spans="1:79" ht="26.1" customHeight="1" thickBot="1">
      <c r="L17" s="1035"/>
      <c r="M17" s="1081"/>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1081"/>
      <c r="AS17" s="1081"/>
      <c r="AT17" s="1081"/>
      <c r="AU17" s="1081"/>
      <c r="AV17" s="1081"/>
      <c r="AW17" s="1081"/>
      <c r="AX17" s="1081"/>
      <c r="AY17" s="1081"/>
      <c r="AZ17" s="1081"/>
      <c r="BA17" s="1081"/>
      <c r="BB17" s="1081"/>
      <c r="BC17" s="1081"/>
      <c r="BD17" s="1081"/>
      <c r="BE17" s="1081"/>
      <c r="BF17" s="1081"/>
      <c r="BG17" s="1081"/>
      <c r="BH17" s="1081"/>
      <c r="BI17" s="1081"/>
      <c r="BJ17" s="1081"/>
      <c r="BK17" s="1081"/>
      <c r="BL17" s="1081"/>
      <c r="BM17" s="1081"/>
      <c r="BN17" s="1081"/>
      <c r="BO17" s="1081"/>
      <c r="BP17" s="1081"/>
      <c r="BQ17" s="1081"/>
      <c r="BR17" s="1081"/>
      <c r="BS17" s="1081"/>
      <c r="BT17" s="1081"/>
      <c r="BU17" s="1081"/>
      <c r="BV17" s="1081"/>
      <c r="BW17" s="1081"/>
      <c r="BX17" s="1081"/>
      <c r="BY17" s="1081"/>
      <c r="BZ17" s="1081"/>
      <c r="CA17" s="1081"/>
    </row>
    <row r="18" spans="1:79" ht="29.1" customHeight="1">
      <c r="B18" s="1061" t="s">
        <v>732</v>
      </c>
      <c r="C18" s="1157">
        <v>200</v>
      </c>
      <c r="D18" s="1158" t="s">
        <v>733</v>
      </c>
      <c r="E18" s="1159" t="s">
        <v>726</v>
      </c>
      <c r="F18" s="1160">
        <v>1</v>
      </c>
      <c r="G18" s="1160">
        <v>2</v>
      </c>
      <c r="H18" s="1160">
        <v>3</v>
      </c>
      <c r="I18" s="1161" t="s">
        <v>146</v>
      </c>
      <c r="J18" s="1081"/>
      <c r="K18" s="1081"/>
      <c r="V18" s="1081"/>
      <c r="W18" s="1081"/>
      <c r="X18" s="1081"/>
      <c r="Y18" s="1081"/>
      <c r="Z18" s="1081"/>
      <c r="AA18" s="1081"/>
      <c r="AB18" s="1081"/>
      <c r="AC18" s="1081"/>
      <c r="AD18" s="1081"/>
      <c r="AE18" s="1081"/>
      <c r="AF18" s="1081"/>
      <c r="AG18" s="1081"/>
      <c r="AH18" s="1081"/>
      <c r="AI18" s="1081"/>
      <c r="AJ18" s="1081"/>
      <c r="AK18" s="1081"/>
      <c r="AL18" s="1081"/>
      <c r="AM18" s="1081"/>
      <c r="AN18" s="1081"/>
      <c r="AO18" s="1081"/>
      <c r="AP18" s="1081"/>
      <c r="AQ18" s="1081"/>
      <c r="AR18" s="1081"/>
      <c r="AS18" s="1081"/>
      <c r="AT18" s="1081"/>
      <c r="AU18" s="1081"/>
      <c r="AV18" s="1081"/>
      <c r="AW18" s="1081"/>
      <c r="AX18" s="1081"/>
      <c r="AY18" s="1081"/>
      <c r="AZ18" s="1081"/>
      <c r="BA18" s="1081"/>
      <c r="BB18" s="1081"/>
      <c r="BC18" s="1081"/>
      <c r="BD18" s="1081"/>
      <c r="BE18" s="1081"/>
      <c r="BF18" s="1081"/>
      <c r="BG18" s="1081"/>
      <c r="BH18" s="1081"/>
      <c r="BI18" s="1081"/>
      <c r="BJ18" s="1081"/>
      <c r="BK18" s="1081"/>
      <c r="BL18" s="1081"/>
      <c r="BM18" s="1081"/>
      <c r="BN18" s="1081"/>
      <c r="BO18" s="1081"/>
      <c r="BP18" s="1081"/>
      <c r="BQ18" s="1081"/>
      <c r="BR18" s="1081"/>
      <c r="BS18" s="1035"/>
      <c r="BU18" s="1035"/>
    </row>
    <row r="19" spans="1:79" ht="47.1" customHeight="1">
      <c r="B19" s="1162" t="s">
        <v>734</v>
      </c>
      <c r="C19" s="1163">
        <v>50</v>
      </c>
      <c r="D19" s="1164"/>
      <c r="E19" s="1165"/>
      <c r="F19" s="1166"/>
      <c r="G19" s="1166"/>
      <c r="H19" s="1166"/>
      <c r="I19" s="1167"/>
      <c r="J19" s="1081"/>
      <c r="K19" s="1081"/>
      <c r="V19" s="1081"/>
      <c r="W19" s="1081"/>
      <c r="X19" s="1081"/>
      <c r="Y19" s="1081"/>
      <c r="Z19" s="1081"/>
      <c r="AA19" s="1081"/>
      <c r="AB19" s="1081"/>
      <c r="AC19" s="1081"/>
      <c r="AD19" s="1081"/>
      <c r="AE19" s="1081"/>
      <c r="AF19" s="1081"/>
      <c r="AG19" s="1081"/>
      <c r="AH19" s="1081"/>
      <c r="AI19" s="1081"/>
      <c r="AJ19" s="1081"/>
      <c r="AK19" s="1081"/>
      <c r="AL19" s="1081"/>
      <c r="AM19" s="1081"/>
      <c r="AN19" s="1081"/>
      <c r="AO19" s="1081"/>
      <c r="AP19" s="1081"/>
      <c r="AQ19" s="1081"/>
      <c r="AR19" s="1081"/>
      <c r="AS19" s="1081"/>
      <c r="AT19" s="1081"/>
      <c r="AU19" s="1081"/>
      <c r="AV19" s="1081"/>
      <c r="AW19" s="1081"/>
      <c r="AX19" s="1081"/>
      <c r="AY19" s="1081"/>
      <c r="AZ19" s="1081"/>
      <c r="BA19" s="1081"/>
      <c r="BB19" s="1081"/>
      <c r="BC19" s="1081"/>
      <c r="BD19" s="1081"/>
      <c r="BE19" s="1081"/>
      <c r="BF19" s="1081"/>
      <c r="BG19" s="1081"/>
      <c r="BH19" s="1081"/>
      <c r="BI19" s="1081"/>
      <c r="BJ19" s="1081"/>
      <c r="BK19" s="1081"/>
      <c r="BL19" s="1081"/>
      <c r="BM19" s="1081"/>
      <c r="BN19" s="1081"/>
      <c r="BO19" s="1081"/>
      <c r="BP19" s="1081"/>
      <c r="BQ19" s="1081"/>
      <c r="BR19" s="1081"/>
      <c r="BS19" s="1035"/>
      <c r="BU19" s="1035"/>
    </row>
    <row r="20" spans="1:79" ht="57.95" customHeight="1" thickBot="1">
      <c r="B20" s="1168" t="s">
        <v>735</v>
      </c>
      <c r="C20" s="1169">
        <v>60</v>
      </c>
      <c r="D20" s="1170" t="s">
        <v>736</v>
      </c>
      <c r="E20" s="1171">
        <v>6</v>
      </c>
      <c r="F20" s="1171">
        <v>5</v>
      </c>
      <c r="G20" s="1171">
        <v>20</v>
      </c>
      <c r="H20" s="1171">
        <v>8</v>
      </c>
      <c r="I20" s="1172">
        <v>39</v>
      </c>
      <c r="J20" s="1081"/>
      <c r="K20" s="1081"/>
      <c r="V20" s="1081"/>
      <c r="W20" s="1081"/>
      <c r="X20" s="1081"/>
      <c r="Y20" s="1081"/>
      <c r="Z20" s="1081"/>
      <c r="AA20" s="1081"/>
      <c r="AB20" s="1081"/>
      <c r="AC20" s="1081"/>
      <c r="AD20" s="1081"/>
      <c r="AE20" s="1081"/>
      <c r="AF20" s="1081"/>
      <c r="AG20" s="1081"/>
      <c r="AH20" s="1081"/>
      <c r="AI20" s="1081"/>
      <c r="AJ20" s="1081"/>
      <c r="AK20" s="1081"/>
      <c r="AL20" s="1081"/>
      <c r="AM20" s="1081"/>
      <c r="AN20" s="1081"/>
      <c r="AO20" s="1081"/>
      <c r="AP20" s="1081"/>
      <c r="AQ20" s="1081"/>
      <c r="AR20" s="1081"/>
      <c r="AS20" s="1081"/>
      <c r="AT20" s="1081"/>
      <c r="AU20" s="1081"/>
      <c r="AV20" s="1081"/>
      <c r="AW20" s="1081"/>
      <c r="AX20" s="1081"/>
      <c r="AY20" s="1081"/>
      <c r="AZ20" s="1081"/>
      <c r="BA20" s="1081"/>
      <c r="BB20" s="1081"/>
      <c r="BC20" s="1081"/>
      <c r="BD20" s="1081"/>
      <c r="BE20" s="1081"/>
      <c r="BF20" s="1081"/>
      <c r="BG20" s="1081"/>
      <c r="BH20" s="1081"/>
      <c r="BI20" s="1081"/>
      <c r="BJ20" s="1081"/>
      <c r="BK20" s="1081"/>
      <c r="BL20" s="1081"/>
      <c r="BM20" s="1081"/>
      <c r="BN20" s="1081"/>
      <c r="BO20" s="1081"/>
      <c r="BP20" s="1081"/>
      <c r="BQ20" s="1081"/>
      <c r="BR20" s="1081"/>
      <c r="BS20" s="1035"/>
      <c r="BU20" s="1035"/>
    </row>
    <row r="21" spans="1:79" ht="14.1" customHeight="1">
      <c r="B21" s="1173"/>
      <c r="I21" s="1081"/>
      <c r="J21" s="1081"/>
      <c r="K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1"/>
      <c r="AQ21" s="1081"/>
      <c r="AR21" s="1081"/>
      <c r="AS21" s="1081"/>
      <c r="AT21" s="1081"/>
      <c r="AU21" s="1081"/>
      <c r="AV21" s="1081"/>
      <c r="AW21" s="1081"/>
      <c r="AX21" s="1081"/>
      <c r="AY21" s="1081"/>
      <c r="AZ21" s="1081"/>
      <c r="BA21" s="1081"/>
      <c r="BB21" s="1081"/>
      <c r="BC21" s="1081"/>
      <c r="BD21" s="1081"/>
      <c r="BE21" s="1081"/>
      <c r="BF21" s="1081"/>
      <c r="BG21" s="1081"/>
      <c r="BH21" s="1081"/>
      <c r="BI21" s="1081"/>
      <c r="BJ21" s="1081"/>
      <c r="BK21" s="1081"/>
      <c r="BL21" s="1081"/>
      <c r="BM21" s="1081"/>
      <c r="BN21" s="1081"/>
      <c r="BO21" s="1081"/>
      <c r="BP21" s="1081"/>
      <c r="BQ21" s="1081"/>
      <c r="BR21" s="1081"/>
      <c r="BS21" s="1081"/>
      <c r="BT21" s="1081"/>
      <c r="BU21" s="1081"/>
      <c r="BV21" s="1081"/>
      <c r="BW21" s="1081"/>
      <c r="BX21" s="1081"/>
      <c r="BY21" s="1081"/>
      <c r="BZ21" s="1081"/>
      <c r="CA21" s="1081"/>
    </row>
    <row r="22" spans="1:79" ht="9.6" customHeight="1">
      <c r="I22" s="1034"/>
      <c r="J22" s="1081"/>
      <c r="K22" s="1081"/>
      <c r="L22" s="1081"/>
      <c r="M22" s="1081"/>
      <c r="N22" s="1174"/>
      <c r="O22" s="1081"/>
      <c r="P22" s="1081"/>
      <c r="Q22" s="1081"/>
      <c r="R22" s="1081"/>
      <c r="S22" s="1081"/>
      <c r="T22" s="1081"/>
      <c r="U22" s="1081"/>
      <c r="V22" s="1081"/>
      <c r="W22" s="1081"/>
      <c r="X22" s="1081"/>
      <c r="Y22" s="1081"/>
      <c r="Z22" s="1081"/>
      <c r="AA22" s="1081"/>
      <c r="AB22" s="1081"/>
      <c r="AC22" s="1081"/>
      <c r="AD22" s="1081"/>
      <c r="AE22" s="1081"/>
      <c r="AF22" s="1081"/>
      <c r="AG22" s="1081"/>
      <c r="AH22" s="1081"/>
      <c r="AI22" s="1081"/>
      <c r="AJ22" s="1081"/>
      <c r="AK22" s="1081"/>
      <c r="AL22" s="1081"/>
      <c r="AM22" s="1081"/>
      <c r="AN22" s="1081"/>
      <c r="AO22" s="1081"/>
      <c r="AP22" s="1081"/>
      <c r="AQ22" s="1081"/>
      <c r="AR22" s="1081"/>
      <c r="AS22" s="1081"/>
      <c r="AT22" s="1081"/>
      <c r="AU22" s="1081"/>
      <c r="AV22" s="1081"/>
      <c r="AW22" s="1081"/>
      <c r="AX22" s="1081"/>
      <c r="AY22" s="1081"/>
      <c r="AZ22" s="1081"/>
      <c r="BA22" s="1081"/>
      <c r="BB22" s="1081"/>
      <c r="BC22" s="1081"/>
      <c r="BD22" s="1081"/>
      <c r="BE22" s="1081"/>
      <c r="BF22" s="1081"/>
      <c r="BG22" s="1081"/>
      <c r="BH22" s="1081"/>
      <c r="BI22" s="1081"/>
      <c r="BJ22" s="1081"/>
      <c r="BK22" s="1081"/>
      <c r="BL22" s="1081"/>
      <c r="BM22" s="1081"/>
      <c r="BN22" s="1081"/>
      <c r="BO22" s="1081"/>
      <c r="BP22" s="1081"/>
      <c r="BQ22" s="1081"/>
      <c r="BR22" s="1081"/>
      <c r="BS22" s="1081"/>
      <c r="BT22" s="1081"/>
      <c r="BU22" s="1081"/>
      <c r="BV22" s="1081"/>
      <c r="BW22" s="1081"/>
      <c r="BX22" s="1081"/>
      <c r="BY22" s="1081"/>
      <c r="BZ22" s="1081"/>
      <c r="CA22" s="1081"/>
    </row>
    <row r="23" spans="1:79" ht="9.6" customHeight="1" thickBot="1">
      <c r="B23" s="1173"/>
      <c r="I23" s="1081"/>
      <c r="J23" s="1081"/>
      <c r="K23" s="1081"/>
      <c r="L23" s="1081"/>
      <c r="M23" s="1081"/>
      <c r="N23" s="1174"/>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c r="AL23" s="1081"/>
      <c r="AM23" s="1081"/>
      <c r="AN23" s="1081"/>
      <c r="AO23" s="1081"/>
      <c r="AP23" s="1081"/>
      <c r="AQ23" s="1081"/>
      <c r="AR23" s="1081"/>
      <c r="AS23" s="1081"/>
      <c r="AT23" s="1081"/>
      <c r="AU23" s="1081"/>
      <c r="AV23" s="1081"/>
      <c r="AW23" s="1081"/>
      <c r="AX23" s="1081"/>
      <c r="AY23" s="1081"/>
      <c r="AZ23" s="1081"/>
      <c r="BA23" s="1081"/>
      <c r="BB23" s="1081"/>
      <c r="BC23" s="1081"/>
      <c r="BD23" s="1081"/>
      <c r="BE23" s="1081"/>
      <c r="BF23" s="1081"/>
      <c r="BG23" s="1081"/>
      <c r="BH23" s="1081"/>
      <c r="BI23" s="1081"/>
      <c r="BJ23" s="1081"/>
      <c r="BK23" s="1081"/>
      <c r="BL23" s="1081"/>
      <c r="BM23" s="1081"/>
      <c r="BN23" s="1081"/>
      <c r="BO23" s="1081"/>
      <c r="BP23" s="1081"/>
      <c r="BQ23" s="1081"/>
      <c r="BR23" s="1081"/>
      <c r="BS23" s="1081"/>
      <c r="BT23" s="1081"/>
      <c r="BU23" s="1081"/>
      <c r="BV23" s="1081"/>
      <c r="BW23" s="1081"/>
      <c r="BX23" s="1081"/>
      <c r="BY23" s="1081"/>
      <c r="BZ23" s="1081"/>
      <c r="CA23" s="1081"/>
    </row>
    <row r="24" spans="1:79" ht="51.75" customHeight="1" thickBot="1">
      <c r="B24" s="1175" t="s">
        <v>737</v>
      </c>
      <c r="C24" s="1176"/>
      <c r="D24" s="1176"/>
      <c r="E24" s="1177"/>
      <c r="F24" s="1178"/>
      <c r="G24" s="1179">
        <f>SUM(G25:G384)</f>
        <v>160</v>
      </c>
      <c r="H24" s="1180" t="str">
        <f>IF(OR(G89="KO",G96="KO",G111="KO",G357="KO",G366="KO",G89="KO"),"KO"," ")</f>
        <v xml:space="preserve"> </v>
      </c>
      <c r="I24" s="1179">
        <f>SUM(I25:I384)</f>
        <v>160</v>
      </c>
      <c r="J24" s="1081"/>
      <c r="K24" s="1081"/>
      <c r="L24" s="1081"/>
      <c r="M24" s="1081"/>
      <c r="N24" s="1174"/>
      <c r="O24" s="1081"/>
      <c r="P24" s="1081"/>
      <c r="Q24" s="1081"/>
      <c r="R24" s="1081"/>
      <c r="S24" s="1081"/>
      <c r="T24" s="1081"/>
      <c r="U24" s="1081"/>
      <c r="V24" s="1081"/>
      <c r="W24" s="1081"/>
      <c r="X24" s="1081"/>
      <c r="Y24" s="1081"/>
      <c r="Z24" s="1081"/>
      <c r="AA24" s="1081"/>
      <c r="AB24" s="1081"/>
      <c r="AC24" s="1081"/>
      <c r="AD24" s="1081"/>
      <c r="AE24" s="1081"/>
      <c r="AF24" s="1081"/>
      <c r="AG24" s="1081"/>
      <c r="AH24" s="1081"/>
      <c r="AI24" s="1081"/>
      <c r="AJ24" s="1081"/>
      <c r="AK24" s="1081"/>
      <c r="AL24" s="1081"/>
      <c r="AM24" s="1081"/>
      <c r="AN24" s="1081"/>
      <c r="AO24" s="1081"/>
      <c r="AP24" s="1081"/>
      <c r="AQ24" s="1081"/>
      <c r="AR24" s="1081"/>
      <c r="AS24" s="1081"/>
      <c r="AT24" s="1081"/>
      <c r="AU24" s="1081"/>
      <c r="AV24" s="1081"/>
      <c r="AW24" s="1081"/>
      <c r="AX24" s="1081"/>
      <c r="AY24" s="1081"/>
      <c r="AZ24" s="1081"/>
      <c r="BA24" s="1081"/>
      <c r="BB24" s="1081"/>
      <c r="BC24" s="1081"/>
      <c r="BD24" s="1081"/>
      <c r="BE24" s="1081"/>
      <c r="BF24" s="1081"/>
      <c r="BG24" s="1081"/>
      <c r="BH24" s="1081"/>
      <c r="BI24" s="1081"/>
      <c r="BJ24" s="1081"/>
      <c r="BK24" s="1081"/>
      <c r="BL24" s="1081"/>
      <c r="BM24" s="1081"/>
      <c r="BN24" s="1081"/>
      <c r="BO24" s="1081"/>
      <c r="BP24" s="1081"/>
      <c r="BQ24" s="1081"/>
      <c r="BR24" s="1081"/>
      <c r="BS24" s="1081"/>
      <c r="BT24" s="1081"/>
      <c r="BU24" s="1081"/>
      <c r="BV24" s="1081"/>
      <c r="BW24" s="1081"/>
      <c r="BX24" s="1081"/>
      <c r="BY24" s="1081"/>
      <c r="BZ24" s="1081"/>
      <c r="CA24" s="1081"/>
    </row>
    <row r="25" spans="1:79" ht="35.450000000000003" customHeight="1">
      <c r="B25" s="1173"/>
      <c r="I25" s="1081"/>
      <c r="J25" s="1081"/>
      <c r="K25" s="1081"/>
      <c r="L25" s="1081"/>
      <c r="M25" s="1081"/>
      <c r="N25" s="1174"/>
      <c r="O25" s="1081"/>
      <c r="P25" s="1081"/>
      <c r="Q25" s="1081"/>
      <c r="R25" s="1081"/>
      <c r="S25" s="1081"/>
      <c r="T25" s="1081"/>
      <c r="U25" s="1081"/>
      <c r="V25" s="1081"/>
      <c r="W25" s="1081"/>
      <c r="X25" s="1081"/>
      <c r="Y25" s="1081"/>
      <c r="Z25" s="1081"/>
      <c r="AA25" s="1081"/>
      <c r="AB25" s="1081"/>
      <c r="AC25" s="1081"/>
      <c r="AD25" s="1081"/>
      <c r="AE25" s="1081"/>
      <c r="AF25" s="1081"/>
      <c r="AG25" s="1081"/>
      <c r="AH25" s="1081"/>
      <c r="AI25" s="1081"/>
      <c r="AJ25" s="1081"/>
      <c r="AK25" s="1081"/>
      <c r="AL25" s="1081"/>
      <c r="AM25" s="1081"/>
      <c r="AN25" s="1081"/>
      <c r="AO25" s="1081"/>
      <c r="AP25" s="1081"/>
      <c r="AQ25" s="1081"/>
      <c r="AR25" s="1081"/>
      <c r="AS25" s="1081"/>
      <c r="AT25" s="1081"/>
      <c r="AU25" s="1081"/>
      <c r="AV25" s="1081"/>
      <c r="AW25" s="1081"/>
      <c r="AX25" s="1081"/>
      <c r="AY25" s="1081"/>
      <c r="AZ25" s="1081"/>
      <c r="BA25" s="1081"/>
      <c r="BB25" s="1081"/>
      <c r="BC25" s="1081"/>
      <c r="BD25" s="1081"/>
      <c r="BE25" s="1081"/>
      <c r="BF25" s="1081"/>
      <c r="BG25" s="1081"/>
      <c r="BH25" s="1081"/>
      <c r="BI25" s="1081"/>
      <c r="BJ25" s="1081"/>
      <c r="BK25" s="1081"/>
      <c r="BL25" s="1081"/>
      <c r="BM25" s="1081"/>
      <c r="BN25" s="1081"/>
      <c r="BO25" s="1081"/>
      <c r="BP25" s="1081"/>
      <c r="BQ25" s="1081"/>
      <c r="BR25" s="1081"/>
      <c r="BS25" s="1081"/>
      <c r="BT25" s="1081"/>
      <c r="BU25" s="1081"/>
      <c r="BV25" s="1081"/>
      <c r="BW25" s="1081"/>
      <c r="BX25" s="1081"/>
      <c r="BY25" s="1081"/>
      <c r="BZ25" s="1081"/>
      <c r="CA25" s="1081"/>
    </row>
    <row r="26" spans="1:79" ht="6.6" customHeight="1" thickBot="1">
      <c r="I26" s="1034"/>
      <c r="J26" s="1081"/>
      <c r="K26" s="1081"/>
      <c r="L26" s="1081"/>
      <c r="M26" s="1081"/>
      <c r="N26" s="1174"/>
      <c r="O26" s="1081"/>
      <c r="P26" s="1081"/>
      <c r="Q26" s="1081"/>
      <c r="R26" s="1081"/>
      <c r="S26" s="1081"/>
      <c r="T26" s="1081"/>
      <c r="U26" s="1081"/>
      <c r="V26" s="1081"/>
      <c r="W26" s="1081"/>
      <c r="X26" s="1081"/>
      <c r="Y26" s="1081"/>
      <c r="Z26" s="1081"/>
      <c r="AA26" s="1081"/>
      <c r="AB26" s="1081"/>
      <c r="AC26" s="1081"/>
      <c r="AD26" s="1081"/>
      <c r="AE26" s="1081"/>
      <c r="AF26" s="1081"/>
      <c r="AG26" s="1081"/>
      <c r="AH26" s="1081"/>
      <c r="AI26" s="1081"/>
      <c r="AJ26" s="1081"/>
      <c r="AK26" s="1081"/>
      <c r="AL26" s="1081"/>
      <c r="AM26" s="1081"/>
      <c r="AN26" s="1081"/>
      <c r="AO26" s="1081"/>
      <c r="AP26" s="1081"/>
      <c r="AQ26" s="1081"/>
      <c r="AR26" s="1081"/>
      <c r="AS26" s="1081"/>
      <c r="AT26" s="1081"/>
      <c r="AU26" s="1081"/>
      <c r="AV26" s="1081"/>
      <c r="AW26" s="1081"/>
      <c r="AX26" s="1081"/>
      <c r="AY26" s="1081"/>
      <c r="AZ26" s="1081"/>
      <c r="BA26" s="1081"/>
      <c r="BB26" s="1081"/>
      <c r="BC26" s="1081"/>
      <c r="BD26" s="1081"/>
      <c r="BE26" s="1081"/>
      <c r="BF26" s="1081"/>
      <c r="BG26" s="1081"/>
      <c r="BH26" s="1081"/>
      <c r="BI26" s="1081"/>
      <c r="BJ26" s="1081"/>
      <c r="BK26" s="1081"/>
      <c r="BL26" s="1081"/>
      <c r="BM26" s="1081"/>
      <c r="BN26" s="1081"/>
      <c r="BO26" s="1081"/>
      <c r="BP26" s="1081"/>
      <c r="BQ26" s="1081"/>
      <c r="BR26" s="1081"/>
      <c r="BS26" s="1081"/>
      <c r="BT26" s="1081"/>
      <c r="BU26" s="1081"/>
      <c r="BV26" s="1081"/>
      <c r="BW26" s="1081"/>
      <c r="BX26" s="1081"/>
      <c r="BY26" s="1081"/>
      <c r="BZ26" s="1081"/>
      <c r="CA26" s="1081"/>
    </row>
    <row r="27" spans="1:79" s="1188" customFormat="1" ht="23.25" customHeight="1" thickBot="1">
      <c r="A27" s="1181"/>
      <c r="B27" s="1182"/>
      <c r="C27" s="1183"/>
      <c r="D27" s="1183"/>
      <c r="E27" s="1184"/>
      <c r="F27" s="1185" t="s">
        <v>738</v>
      </c>
      <c r="G27" s="1186"/>
      <c r="H27" s="1185" t="s">
        <v>739</v>
      </c>
      <c r="I27" s="1187"/>
      <c r="J27" s="1081"/>
      <c r="K27" s="1081"/>
      <c r="L27" s="1081"/>
      <c r="M27" s="1081"/>
      <c r="N27" s="1174"/>
      <c r="O27" s="1081"/>
      <c r="P27" s="1081"/>
      <c r="Q27" s="1081"/>
      <c r="R27" s="1081"/>
      <c r="S27" s="1081"/>
      <c r="T27" s="1081"/>
      <c r="U27" s="1081"/>
      <c r="V27" s="1081"/>
      <c r="W27" s="1081"/>
      <c r="X27" s="1081"/>
      <c r="Y27" s="1081"/>
      <c r="Z27" s="1081"/>
      <c r="AA27" s="1081"/>
      <c r="AB27" s="1081"/>
      <c r="AC27" s="1081"/>
      <c r="AD27" s="1081"/>
      <c r="AE27" s="1081"/>
      <c r="AF27" s="1081"/>
      <c r="AG27" s="1081"/>
      <c r="AH27" s="1081"/>
      <c r="AI27" s="1081"/>
      <c r="AJ27" s="1081"/>
      <c r="AK27" s="1081"/>
      <c r="AL27" s="1081"/>
      <c r="AM27" s="1081"/>
      <c r="AN27" s="1081"/>
      <c r="AO27" s="1081"/>
      <c r="AP27" s="1081"/>
      <c r="AQ27" s="1081"/>
      <c r="AR27" s="1081"/>
      <c r="AS27" s="1081"/>
      <c r="AT27" s="1081"/>
      <c r="AU27" s="1081"/>
      <c r="AV27" s="1081"/>
      <c r="AW27" s="1081"/>
      <c r="AX27" s="1081"/>
      <c r="AY27" s="1081"/>
      <c r="AZ27" s="1081"/>
      <c r="BA27" s="1081"/>
      <c r="BB27" s="1081"/>
      <c r="BC27" s="1081"/>
      <c r="BD27" s="1081"/>
      <c r="BE27" s="1081"/>
      <c r="BF27" s="1081"/>
      <c r="BG27" s="1081"/>
      <c r="BH27" s="1081"/>
      <c r="BI27" s="1081"/>
      <c r="BJ27" s="1081"/>
      <c r="BK27" s="1081"/>
      <c r="BL27" s="1081"/>
      <c r="BM27" s="1081"/>
      <c r="BN27" s="1081"/>
      <c r="BO27" s="1081"/>
      <c r="BP27" s="1081"/>
      <c r="BQ27" s="1081"/>
      <c r="BR27" s="1081"/>
      <c r="BS27" s="1081"/>
      <c r="BT27" s="1081"/>
      <c r="BU27" s="1081"/>
      <c r="BV27" s="1081"/>
      <c r="BW27" s="1081"/>
      <c r="BX27" s="1081"/>
      <c r="BY27" s="1081"/>
      <c r="BZ27" s="1081"/>
      <c r="CA27" s="1081"/>
    </row>
    <row r="28" spans="1:79" ht="45.6" customHeight="1" thickBot="1">
      <c r="B28" s="1189" t="s">
        <v>740</v>
      </c>
      <c r="C28" s="1190" t="s">
        <v>741</v>
      </c>
      <c r="D28" s="1190"/>
      <c r="E28" s="1191"/>
      <c r="F28" s="1192">
        <f>+E34+E42</f>
        <v>0</v>
      </c>
      <c r="G28" s="1193"/>
      <c r="H28" s="1194">
        <v>8</v>
      </c>
      <c r="I28" s="1195">
        <f>SUM(G33,G41)</f>
        <v>8</v>
      </c>
      <c r="J28" s="1081"/>
      <c r="K28" s="1081"/>
      <c r="L28" s="1081"/>
      <c r="M28" s="1081"/>
      <c r="N28" s="1174"/>
      <c r="O28" s="1081"/>
      <c r="P28" s="1081"/>
      <c r="Q28" s="1081"/>
      <c r="R28" s="1081"/>
      <c r="S28" s="1081"/>
      <c r="T28" s="1081"/>
      <c r="U28" s="1081"/>
      <c r="V28" s="1081"/>
      <c r="W28" s="1081"/>
      <c r="X28" s="1081"/>
      <c r="Y28" s="1081"/>
      <c r="Z28" s="1081"/>
      <c r="AA28" s="1081"/>
      <c r="AB28" s="1081"/>
      <c r="AC28" s="1081"/>
      <c r="AD28" s="1081"/>
      <c r="AE28" s="1081"/>
      <c r="AF28" s="1081"/>
      <c r="AG28" s="1081"/>
      <c r="AH28" s="1081"/>
      <c r="AI28" s="1081"/>
      <c r="AJ28" s="1081"/>
      <c r="AK28" s="1081"/>
      <c r="AL28" s="1081"/>
      <c r="AM28" s="1081"/>
      <c r="AN28" s="1081"/>
      <c r="AO28" s="1081"/>
      <c r="AP28" s="1081"/>
      <c r="AQ28" s="1081"/>
      <c r="AR28" s="1081"/>
      <c r="AS28" s="1081"/>
      <c r="AT28" s="1081"/>
      <c r="AU28" s="1081"/>
      <c r="AV28" s="1081"/>
      <c r="AW28" s="1081"/>
      <c r="AX28" s="1081"/>
      <c r="AY28" s="1081"/>
      <c r="AZ28" s="1081"/>
      <c r="BA28" s="1081"/>
      <c r="BB28" s="1081"/>
      <c r="BC28" s="1081"/>
      <c r="BD28" s="1081"/>
      <c r="BE28" s="1081"/>
      <c r="BF28" s="1081"/>
      <c r="BG28" s="1081"/>
      <c r="BH28" s="1081"/>
      <c r="BI28" s="1081"/>
      <c r="BJ28" s="1081"/>
      <c r="BK28" s="1081"/>
      <c r="BL28" s="1081"/>
      <c r="BM28" s="1081"/>
      <c r="BN28" s="1081"/>
      <c r="BO28" s="1081"/>
      <c r="BP28" s="1081"/>
      <c r="BQ28" s="1081"/>
      <c r="BR28" s="1081"/>
      <c r="BS28" s="1081"/>
      <c r="BT28" s="1081"/>
      <c r="BU28" s="1081"/>
      <c r="BV28" s="1081"/>
      <c r="BW28" s="1081"/>
      <c r="BX28" s="1081"/>
      <c r="BY28" s="1081"/>
      <c r="BZ28" s="1081"/>
      <c r="CA28" s="1081"/>
    </row>
    <row r="29" spans="1:79" ht="6.75" customHeight="1">
      <c r="B29" s="1196"/>
      <c r="C29" s="1197"/>
      <c r="D29" s="1197"/>
      <c r="E29" s="1197"/>
      <c r="F29" s="1198"/>
      <c r="G29" s="1199"/>
      <c r="H29" s="1199"/>
      <c r="I29" s="1081"/>
      <c r="J29" s="1081"/>
      <c r="K29" s="1081"/>
      <c r="L29" s="1081"/>
      <c r="M29" s="1081"/>
      <c r="N29" s="1174"/>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c r="AL29" s="1081"/>
      <c r="AM29" s="1081"/>
      <c r="AN29" s="1081"/>
      <c r="AO29" s="1081"/>
      <c r="AP29" s="1081"/>
      <c r="AQ29" s="1081"/>
      <c r="AR29" s="1081"/>
      <c r="AS29" s="1081"/>
      <c r="AT29" s="1081"/>
      <c r="AU29" s="1081"/>
      <c r="AV29" s="1081"/>
      <c r="AW29" s="1081"/>
      <c r="AX29" s="1081"/>
      <c r="AY29" s="1081"/>
      <c r="AZ29" s="1081"/>
      <c r="BA29" s="1081"/>
      <c r="BB29" s="1081"/>
      <c r="BC29" s="1081"/>
      <c r="BD29" s="1081"/>
      <c r="BE29" s="1081"/>
      <c r="BF29" s="1081"/>
      <c r="BG29" s="1081"/>
      <c r="BH29" s="1081"/>
      <c r="BI29" s="1081"/>
      <c r="BJ29" s="1081"/>
      <c r="BK29" s="1081"/>
      <c r="BL29" s="1081"/>
      <c r="BM29" s="1081"/>
      <c r="BN29" s="1081"/>
      <c r="BO29" s="1081"/>
      <c r="BP29" s="1081"/>
      <c r="BQ29" s="1081"/>
      <c r="BR29" s="1081"/>
      <c r="BS29" s="1081"/>
      <c r="BT29" s="1081"/>
      <c r="BU29" s="1081"/>
      <c r="BV29" s="1081"/>
      <c r="BW29" s="1081"/>
      <c r="BX29" s="1081"/>
      <c r="BY29" s="1081"/>
      <c r="BZ29" s="1081"/>
      <c r="CA29" s="1081"/>
    </row>
    <row r="30" spans="1:79" ht="18" customHeight="1">
      <c r="A30" s="1156">
        <v>1</v>
      </c>
      <c r="B30" s="1196" t="s">
        <v>742</v>
      </c>
      <c r="C30" s="1197"/>
      <c r="D30" s="1197"/>
      <c r="E30" s="1197"/>
      <c r="F30" s="1198"/>
      <c r="G30" s="1200"/>
      <c r="H30" s="1200"/>
      <c r="I30" s="1081"/>
      <c r="J30" s="1081"/>
      <c r="K30" s="1081"/>
      <c r="L30" s="1081"/>
      <c r="M30" s="1081"/>
      <c r="N30" s="1174"/>
      <c r="O30" s="1081"/>
      <c r="P30" s="1081"/>
      <c r="Q30" s="1081"/>
      <c r="R30" s="1081"/>
      <c r="S30" s="1081"/>
      <c r="T30" s="1081"/>
      <c r="U30" s="1081"/>
      <c r="V30" s="1081"/>
      <c r="W30" s="1081"/>
      <c r="X30" s="1081"/>
      <c r="Y30" s="1081"/>
      <c r="Z30" s="1081"/>
      <c r="AA30" s="1081"/>
      <c r="AB30" s="1081"/>
      <c r="AC30" s="1081"/>
      <c r="AD30" s="1081"/>
      <c r="AE30" s="1081"/>
      <c r="AF30" s="1081"/>
      <c r="AG30" s="1081"/>
      <c r="AH30" s="1081"/>
      <c r="AI30" s="1081"/>
      <c r="AJ30" s="1081"/>
      <c r="AK30" s="1081"/>
      <c r="AL30" s="1081"/>
      <c r="AM30" s="1081"/>
      <c r="AN30" s="1081"/>
      <c r="AO30" s="1081"/>
      <c r="AP30" s="1081"/>
      <c r="AQ30" s="1081"/>
      <c r="AR30" s="1081"/>
      <c r="AS30" s="1081"/>
      <c r="AT30" s="1081"/>
      <c r="AU30" s="1081"/>
      <c r="AV30" s="1081"/>
      <c r="AW30" s="1081"/>
      <c r="AX30" s="1081"/>
      <c r="AY30" s="1081"/>
      <c r="AZ30" s="1081"/>
      <c r="BA30" s="1081"/>
      <c r="BB30" s="1081"/>
      <c r="BC30" s="1081"/>
      <c r="BD30" s="1081"/>
      <c r="BE30" s="1081"/>
      <c r="BF30" s="1081"/>
      <c r="BG30" s="1081"/>
      <c r="BH30" s="1081"/>
      <c r="BI30" s="1081"/>
      <c r="BJ30" s="1081"/>
      <c r="BK30" s="1081"/>
      <c r="BL30" s="1081"/>
      <c r="BM30" s="1081"/>
      <c r="BN30" s="1081"/>
      <c r="BO30" s="1081"/>
      <c r="BP30" s="1081"/>
      <c r="BQ30" s="1081"/>
      <c r="BR30" s="1081"/>
      <c r="BS30" s="1081"/>
      <c r="BT30" s="1081"/>
      <c r="BU30" s="1081"/>
      <c r="BV30" s="1081"/>
      <c r="BW30" s="1081"/>
      <c r="BX30" s="1081"/>
      <c r="BY30" s="1081"/>
      <c r="BZ30" s="1081"/>
      <c r="CA30" s="1081"/>
    </row>
    <row r="31" spans="1:79" ht="35.25" customHeight="1">
      <c r="B31" s="1201" t="s">
        <v>743</v>
      </c>
      <c r="C31" s="1202"/>
      <c r="D31" s="1202"/>
      <c r="E31" s="1203"/>
      <c r="F31" s="1198"/>
      <c r="G31" s="1200"/>
      <c r="H31" s="1200"/>
      <c r="I31" s="1081"/>
      <c r="J31" s="1081"/>
      <c r="K31" s="1081"/>
      <c r="L31" s="1081"/>
      <c r="M31" s="1081"/>
      <c r="N31" s="1174"/>
      <c r="O31" s="1081"/>
      <c r="P31" s="1081"/>
      <c r="Q31" s="1081"/>
      <c r="R31" s="1081"/>
      <c r="S31" s="1081"/>
      <c r="T31" s="1081"/>
      <c r="U31" s="1081"/>
      <c r="V31" s="1081"/>
      <c r="W31" s="1081"/>
      <c r="X31" s="1081"/>
      <c r="Y31" s="1081"/>
      <c r="Z31" s="1081"/>
      <c r="AA31" s="1081"/>
      <c r="AB31" s="1081"/>
      <c r="AC31" s="1081"/>
      <c r="AD31" s="1081"/>
      <c r="AE31" s="1081"/>
      <c r="AF31" s="1081"/>
      <c r="AG31" s="1081"/>
      <c r="AH31" s="1081"/>
      <c r="AI31" s="1081"/>
      <c r="AJ31" s="1081"/>
      <c r="AK31" s="1081"/>
      <c r="AL31" s="1081"/>
      <c r="AM31" s="1081"/>
      <c r="AN31" s="1081"/>
      <c r="AO31" s="1081"/>
      <c r="AP31" s="1081"/>
      <c r="AQ31" s="1081"/>
      <c r="AR31" s="1081"/>
      <c r="AS31" s="1081"/>
      <c r="AT31" s="1081"/>
      <c r="AU31" s="1081"/>
      <c r="AV31" s="1081"/>
      <c r="AW31" s="1081"/>
      <c r="AX31" s="1081"/>
      <c r="AY31" s="1081"/>
      <c r="AZ31" s="1081"/>
      <c r="BA31" s="1081"/>
      <c r="BB31" s="1081"/>
      <c r="BC31" s="1081"/>
      <c r="BD31" s="1081"/>
      <c r="BE31" s="1081"/>
      <c r="BF31" s="1081"/>
      <c r="BG31" s="1081"/>
      <c r="BH31" s="1081"/>
      <c r="BI31" s="1081"/>
      <c r="BJ31" s="1081"/>
      <c r="BK31" s="1081"/>
      <c r="BL31" s="1081"/>
      <c r="BM31" s="1081"/>
      <c r="BN31" s="1081"/>
      <c r="BO31" s="1081"/>
      <c r="BP31" s="1081"/>
      <c r="BQ31" s="1081"/>
      <c r="BR31" s="1081"/>
      <c r="BS31" s="1081"/>
      <c r="BT31" s="1081"/>
      <c r="BU31" s="1081"/>
      <c r="BV31" s="1081"/>
      <c r="BW31" s="1081"/>
      <c r="BX31" s="1081"/>
      <c r="BY31" s="1081"/>
      <c r="BZ31" s="1081"/>
      <c r="CA31" s="1081"/>
    </row>
    <row r="32" spans="1:79" ht="16.5" customHeight="1" thickBot="1">
      <c r="B32" s="1196" t="s">
        <v>744</v>
      </c>
      <c r="C32" s="1204"/>
      <c r="F32" s="1198"/>
      <c r="G32" s="1200"/>
      <c r="H32" s="1200"/>
      <c r="I32" s="1081"/>
      <c r="J32" s="1081"/>
      <c r="K32" s="1081"/>
      <c r="L32" s="1081"/>
      <c r="M32" s="1081"/>
      <c r="N32" s="1174"/>
      <c r="O32" s="1081"/>
      <c r="P32" s="1081"/>
      <c r="Q32" s="1081"/>
      <c r="R32" s="1081"/>
      <c r="S32" s="1081"/>
      <c r="T32" s="1081"/>
      <c r="U32" s="1081"/>
      <c r="V32" s="1081"/>
      <c r="W32" s="1081"/>
      <c r="X32" s="1081"/>
      <c r="Y32" s="1081"/>
      <c r="Z32" s="1081"/>
      <c r="AA32" s="1081"/>
      <c r="AB32" s="1081"/>
      <c r="AC32" s="1081"/>
      <c r="AD32" s="1081"/>
      <c r="AE32" s="1081"/>
      <c r="AF32" s="1081"/>
      <c r="AG32" s="1081"/>
      <c r="AH32" s="1081"/>
      <c r="AI32" s="1081"/>
      <c r="AJ32" s="1081"/>
      <c r="AK32" s="1081"/>
      <c r="AL32" s="1081"/>
      <c r="AM32" s="1081"/>
      <c r="AN32" s="1081"/>
      <c r="AO32" s="1081"/>
      <c r="AP32" s="1081"/>
      <c r="AQ32" s="1081"/>
      <c r="AR32" s="1081"/>
      <c r="AS32" s="1081"/>
      <c r="AT32" s="1081"/>
      <c r="AU32" s="1081"/>
      <c r="AV32" s="1081"/>
      <c r="AW32" s="1081"/>
      <c r="AX32" s="1081"/>
      <c r="AY32" s="1081"/>
      <c r="AZ32" s="1081"/>
      <c r="BA32" s="1081"/>
      <c r="BB32" s="1081"/>
      <c r="BC32" s="1081"/>
      <c r="BD32" s="1081"/>
      <c r="BE32" s="1081"/>
      <c r="BF32" s="1081"/>
      <c r="BG32" s="1081"/>
      <c r="BH32" s="1081"/>
      <c r="BI32" s="1081"/>
      <c r="BJ32" s="1081"/>
      <c r="BK32" s="1081"/>
      <c r="BL32" s="1081"/>
      <c r="BM32" s="1081"/>
      <c r="BN32" s="1081"/>
      <c r="BO32" s="1081"/>
      <c r="BP32" s="1081"/>
      <c r="BQ32" s="1081"/>
      <c r="BR32" s="1081"/>
      <c r="BS32" s="1081"/>
      <c r="BT32" s="1081"/>
      <c r="BU32" s="1081"/>
      <c r="BV32" s="1081"/>
      <c r="BW32" s="1081"/>
      <c r="BX32" s="1081"/>
      <c r="BY32" s="1081"/>
      <c r="BZ32" s="1081"/>
      <c r="CA32" s="1081"/>
    </row>
    <row r="33" spans="1:79" ht="33.75" customHeight="1" thickBot="1">
      <c r="B33" s="1205" t="s">
        <v>745</v>
      </c>
      <c r="C33" s="1206" t="s">
        <v>746</v>
      </c>
      <c r="D33" s="1206" t="s">
        <v>747</v>
      </c>
      <c r="E33" s="1207" t="s">
        <v>748</v>
      </c>
      <c r="F33" s="1208" t="s">
        <v>749</v>
      </c>
      <c r="G33" s="1209">
        <v>6</v>
      </c>
      <c r="H33" s="1200"/>
      <c r="I33" s="1081"/>
      <c r="J33" s="1081"/>
      <c r="K33" s="1081"/>
      <c r="L33" s="1210"/>
      <c r="M33" s="1211"/>
      <c r="N33" s="1212"/>
      <c r="O33" s="1213" t="s">
        <v>750</v>
      </c>
      <c r="P33" s="1214"/>
      <c r="Q33" s="1214"/>
      <c r="R33" s="1214"/>
      <c r="S33" s="1214"/>
      <c r="T33" s="1215"/>
      <c r="U33" s="1081"/>
      <c r="V33" s="1081"/>
      <c r="W33" s="1081"/>
      <c r="X33" s="1081"/>
      <c r="Y33" s="1081"/>
      <c r="Z33" s="1081"/>
      <c r="AA33" s="1081"/>
      <c r="AB33" s="1081"/>
      <c r="AC33" s="1081"/>
      <c r="AD33" s="1081"/>
      <c r="AE33" s="1081"/>
      <c r="AF33" s="1081"/>
      <c r="AG33" s="1081"/>
      <c r="AH33" s="1081"/>
      <c r="AI33" s="1081"/>
      <c r="AJ33" s="1081"/>
      <c r="AK33" s="1081"/>
      <c r="AL33" s="1081"/>
      <c r="AM33" s="1081"/>
      <c r="AN33" s="1081"/>
      <c r="AO33" s="1081"/>
      <c r="AP33" s="1081"/>
      <c r="AQ33" s="1081"/>
      <c r="AR33" s="1081"/>
      <c r="AS33" s="1081"/>
      <c r="AT33" s="1081"/>
      <c r="AU33" s="1081"/>
      <c r="AV33" s="1081"/>
      <c r="AW33" s="1081"/>
      <c r="AX33" s="1081"/>
      <c r="AY33" s="1081"/>
      <c r="AZ33" s="1081"/>
      <c r="BA33" s="1081"/>
      <c r="BB33" s="1081"/>
      <c r="BC33" s="1081"/>
      <c r="BD33" s="1081"/>
      <c r="BE33" s="1081"/>
      <c r="BF33" s="1081"/>
      <c r="BG33" s="1081"/>
      <c r="BH33" s="1081"/>
      <c r="BI33" s="1081"/>
      <c r="BJ33" s="1081"/>
      <c r="BK33" s="1081"/>
      <c r="BL33" s="1081"/>
      <c r="BM33" s="1081"/>
      <c r="BN33" s="1081"/>
      <c r="BO33" s="1081"/>
      <c r="BP33" s="1081"/>
      <c r="BQ33" s="1081"/>
      <c r="BR33" s="1081"/>
      <c r="BS33" s="1081"/>
      <c r="BT33" s="1081"/>
      <c r="BU33" s="1081"/>
      <c r="BV33" s="1081"/>
      <c r="BW33" s="1081"/>
      <c r="BX33" s="1081"/>
      <c r="BY33" s="1081"/>
      <c r="BZ33" s="1081"/>
      <c r="CA33" s="1081"/>
    </row>
    <row r="34" spans="1:79" ht="21" customHeight="1" thickBot="1">
      <c r="B34" s="1216" t="s">
        <v>751</v>
      </c>
      <c r="C34" s="1217">
        <v>0</v>
      </c>
      <c r="D34" s="1218">
        <v>3</v>
      </c>
      <c r="E34" s="1219">
        <v>0</v>
      </c>
      <c r="F34" s="1220"/>
      <c r="G34" s="1221"/>
      <c r="H34" s="1222"/>
      <c r="I34" s="1223"/>
      <c r="J34" s="1081"/>
      <c r="K34" s="1081"/>
      <c r="L34" s="1224"/>
      <c r="M34" s="1225"/>
      <c r="N34" s="1226"/>
      <c r="O34" s="1213" t="s">
        <v>752</v>
      </c>
      <c r="P34" s="1214"/>
      <c r="Q34" s="1214"/>
      <c r="R34" s="1214"/>
      <c r="S34" s="1214"/>
      <c r="T34" s="1215"/>
      <c r="U34" s="1081"/>
      <c r="V34" s="1081"/>
      <c r="W34" s="1081"/>
      <c r="X34" s="1081"/>
      <c r="Y34" s="1081"/>
      <c r="Z34" s="1081"/>
      <c r="AA34" s="1081"/>
      <c r="AB34" s="1081"/>
      <c r="AC34" s="1081"/>
      <c r="AD34" s="1081"/>
      <c r="AE34" s="1081"/>
      <c r="AF34" s="1081"/>
      <c r="AG34" s="1081"/>
      <c r="AH34" s="1081"/>
      <c r="AI34" s="1081"/>
      <c r="AJ34" s="1081"/>
      <c r="AK34" s="1081"/>
      <c r="AL34" s="1081"/>
      <c r="AM34" s="1081"/>
      <c r="AN34" s="1081"/>
      <c r="AO34" s="1081"/>
      <c r="AP34" s="1081"/>
      <c r="AQ34" s="1081"/>
      <c r="AR34" s="1081"/>
      <c r="AS34" s="1081"/>
      <c r="AT34" s="1081"/>
      <c r="AU34" s="1081"/>
      <c r="AV34" s="1081"/>
      <c r="AW34" s="1081"/>
      <c r="AX34" s="1081"/>
      <c r="AY34" s="1081"/>
      <c r="AZ34" s="1081"/>
      <c r="BA34" s="1081"/>
      <c r="BB34" s="1081"/>
      <c r="BC34" s="1081"/>
      <c r="BD34" s="1081"/>
      <c r="BE34" s="1081"/>
      <c r="BF34" s="1081"/>
      <c r="BG34" s="1081"/>
      <c r="BH34" s="1081"/>
      <c r="BI34" s="1081"/>
      <c r="BJ34" s="1081"/>
      <c r="BK34" s="1081"/>
      <c r="BL34" s="1081"/>
      <c r="BM34" s="1081"/>
      <c r="BN34" s="1081"/>
      <c r="BO34" s="1081"/>
      <c r="BP34" s="1081"/>
      <c r="BQ34" s="1081"/>
      <c r="BR34" s="1081"/>
      <c r="BS34" s="1081"/>
      <c r="BT34" s="1081"/>
      <c r="BU34" s="1081"/>
      <c r="BV34" s="1081"/>
      <c r="BW34" s="1081"/>
      <c r="BX34" s="1081"/>
      <c r="BY34" s="1081"/>
      <c r="BZ34" s="1081"/>
      <c r="CA34" s="1081"/>
    </row>
    <row r="35" spans="1:79" ht="20.25" customHeight="1" thickBot="1">
      <c r="B35" s="1227" t="s">
        <v>753</v>
      </c>
      <c r="C35" s="1228">
        <v>1</v>
      </c>
      <c r="D35" s="1229">
        <v>3</v>
      </c>
      <c r="E35" s="1230">
        <v>3</v>
      </c>
      <c r="F35" s="1220"/>
      <c r="G35" s="1231"/>
      <c r="H35" s="1232"/>
      <c r="I35" s="1233"/>
      <c r="J35" s="1081"/>
      <c r="K35" s="1081"/>
      <c r="L35" s="1224"/>
      <c r="M35" s="1225"/>
      <c r="N35" s="1226"/>
      <c r="O35" s="1213" t="s">
        <v>754</v>
      </c>
      <c r="P35" s="1214"/>
      <c r="Q35" s="1214"/>
      <c r="R35" s="1214"/>
      <c r="S35" s="1214"/>
      <c r="T35" s="1215"/>
      <c r="U35" s="1081"/>
      <c r="V35" s="1081"/>
      <c r="W35" s="1081"/>
      <c r="X35" s="1081"/>
      <c r="Y35" s="1081"/>
      <c r="Z35" s="1081"/>
      <c r="AA35" s="1081"/>
      <c r="AB35" s="1081"/>
      <c r="AC35" s="1081"/>
      <c r="AD35" s="1081"/>
      <c r="AE35" s="1081"/>
      <c r="AF35" s="1081"/>
      <c r="AG35" s="1081"/>
      <c r="AH35" s="1081"/>
      <c r="AI35" s="1081"/>
      <c r="AJ35" s="1081"/>
      <c r="AK35" s="1081"/>
      <c r="AL35" s="1081"/>
      <c r="AM35" s="1081"/>
      <c r="AN35" s="1081"/>
      <c r="AO35" s="1081"/>
      <c r="AP35" s="1081"/>
      <c r="AQ35" s="1081"/>
      <c r="AR35" s="1081"/>
      <c r="AS35" s="1081"/>
      <c r="AT35" s="1081"/>
      <c r="AU35" s="1081"/>
      <c r="AV35" s="1081"/>
      <c r="AW35" s="1081"/>
      <c r="AX35" s="1081"/>
      <c r="AY35" s="1081"/>
      <c r="AZ35" s="1081"/>
      <c r="BA35" s="1081"/>
      <c r="BB35" s="1081"/>
      <c r="BC35" s="1081"/>
      <c r="BD35" s="1081"/>
      <c r="BE35" s="1081"/>
      <c r="BF35" s="1081"/>
      <c r="BG35" s="1081"/>
      <c r="BH35" s="1081"/>
      <c r="BI35" s="1081"/>
      <c r="BJ35" s="1081"/>
      <c r="BK35" s="1081"/>
      <c r="BL35" s="1081"/>
      <c r="BM35" s="1081"/>
      <c r="BN35" s="1081"/>
      <c r="BO35" s="1081"/>
      <c r="BP35" s="1081"/>
      <c r="BQ35" s="1081"/>
      <c r="BR35" s="1081"/>
      <c r="BS35" s="1081"/>
      <c r="BT35" s="1081"/>
      <c r="BU35" s="1081"/>
      <c r="BV35" s="1081"/>
      <c r="BW35" s="1081"/>
      <c r="BX35" s="1081"/>
      <c r="BY35" s="1081"/>
      <c r="BZ35" s="1081"/>
      <c r="CA35" s="1081"/>
    </row>
    <row r="36" spans="1:79" ht="20.25" customHeight="1" thickBot="1">
      <c r="B36" s="1234" t="s">
        <v>755</v>
      </c>
      <c r="C36" s="1235">
        <v>2</v>
      </c>
      <c r="D36" s="1236">
        <v>3</v>
      </c>
      <c r="E36" s="1237">
        <v>6</v>
      </c>
      <c r="F36" s="1238"/>
      <c r="G36" s="1239"/>
      <c r="H36" s="1240"/>
      <c r="I36" s="1241"/>
      <c r="J36" s="1081"/>
      <c r="K36" s="1081"/>
      <c r="L36" s="1242"/>
      <c r="M36" s="1243"/>
      <c r="N36" s="1244"/>
      <c r="O36" s="1213" t="s">
        <v>756</v>
      </c>
      <c r="P36" s="1214"/>
      <c r="Q36" s="1214"/>
      <c r="R36" s="1214"/>
      <c r="S36" s="1214"/>
      <c r="T36" s="1215"/>
      <c r="U36" s="1081"/>
      <c r="V36" s="1081"/>
      <c r="W36" s="1081"/>
      <c r="X36" s="1081"/>
      <c r="Y36" s="1081"/>
      <c r="Z36" s="1081"/>
      <c r="AA36" s="1081"/>
      <c r="AB36" s="1081"/>
      <c r="AC36" s="1081"/>
      <c r="AD36" s="1081"/>
      <c r="AE36" s="1081"/>
      <c r="AF36" s="1081"/>
      <c r="AG36" s="1081"/>
      <c r="AH36" s="1081"/>
      <c r="AI36" s="1081"/>
      <c r="AJ36" s="1081"/>
      <c r="AK36" s="1081"/>
      <c r="AL36" s="1081"/>
      <c r="AM36" s="1081"/>
      <c r="AN36" s="1081"/>
      <c r="AO36" s="1081"/>
      <c r="AP36" s="1081"/>
      <c r="AQ36" s="1081"/>
      <c r="AR36" s="1081"/>
      <c r="AS36" s="1081"/>
      <c r="AT36" s="1081"/>
      <c r="AU36" s="1081"/>
      <c r="AV36" s="1081"/>
      <c r="AW36" s="1081"/>
      <c r="AX36" s="1081"/>
      <c r="AY36" s="1081"/>
      <c r="AZ36" s="1081"/>
      <c r="BA36" s="1081"/>
      <c r="BB36" s="1081"/>
      <c r="BC36" s="1081"/>
      <c r="BD36" s="1081"/>
      <c r="BE36" s="1081"/>
      <c r="BF36" s="1081"/>
      <c r="BG36" s="1081"/>
      <c r="BH36" s="1081"/>
      <c r="BI36" s="1081"/>
      <c r="BJ36" s="1081"/>
      <c r="BK36" s="1081"/>
      <c r="BL36" s="1081"/>
      <c r="BM36" s="1081"/>
      <c r="BN36" s="1081"/>
      <c r="BO36" s="1081"/>
      <c r="BP36" s="1081"/>
      <c r="BQ36" s="1081"/>
      <c r="BR36" s="1081"/>
      <c r="BS36" s="1081"/>
      <c r="BT36" s="1081"/>
      <c r="BU36" s="1081"/>
      <c r="BV36" s="1081"/>
      <c r="BW36" s="1081"/>
      <c r="BX36" s="1081"/>
      <c r="BY36" s="1081"/>
      <c r="BZ36" s="1081"/>
      <c r="CA36" s="1081"/>
    </row>
    <row r="37" spans="1:79" ht="9" customHeight="1">
      <c r="B37" s="1245"/>
      <c r="C37" s="1246"/>
      <c r="D37" s="1246"/>
      <c r="E37" s="1246"/>
      <c r="F37" s="1198"/>
      <c r="G37" s="1200"/>
      <c r="H37" s="1200"/>
      <c r="I37" s="1081"/>
      <c r="J37" s="1081"/>
      <c r="K37" s="1081"/>
      <c r="L37" s="1081"/>
      <c r="M37" s="1081"/>
      <c r="N37" s="1174"/>
      <c r="O37" s="1081"/>
      <c r="P37" s="1081"/>
      <c r="Q37" s="1081"/>
      <c r="R37" s="1081"/>
      <c r="S37" s="1081"/>
      <c r="T37" s="1081"/>
      <c r="U37" s="1081"/>
      <c r="V37" s="1081"/>
      <c r="W37" s="1081"/>
      <c r="X37" s="1081"/>
      <c r="Y37" s="1081"/>
      <c r="Z37" s="1081"/>
      <c r="AA37" s="1081"/>
      <c r="AB37" s="1081"/>
      <c r="AC37" s="1081"/>
      <c r="AD37" s="1081"/>
      <c r="AE37" s="1081"/>
      <c r="AF37" s="1081"/>
      <c r="AG37" s="1081"/>
      <c r="AH37" s="1081"/>
      <c r="AI37" s="1081"/>
      <c r="AJ37" s="1081"/>
      <c r="AK37" s="1081"/>
      <c r="AL37" s="1081"/>
      <c r="AM37" s="1081"/>
      <c r="AN37" s="1081"/>
      <c r="AO37" s="1081"/>
      <c r="AP37" s="1081"/>
      <c r="AQ37" s="1081"/>
      <c r="AR37" s="1081"/>
      <c r="AS37" s="1081"/>
      <c r="AT37" s="1081"/>
      <c r="AU37" s="1081"/>
      <c r="AV37" s="1081"/>
      <c r="AW37" s="1081"/>
      <c r="AX37" s="1081"/>
      <c r="AY37" s="1081"/>
      <c r="AZ37" s="1081"/>
      <c r="BA37" s="1081"/>
      <c r="BB37" s="1081"/>
      <c r="BC37" s="1081"/>
      <c r="BD37" s="1081"/>
      <c r="BE37" s="1081"/>
      <c r="BF37" s="1081"/>
      <c r="BG37" s="1081"/>
      <c r="BH37" s="1081"/>
      <c r="BI37" s="1081"/>
      <c r="BJ37" s="1081"/>
      <c r="BK37" s="1081"/>
      <c r="BL37" s="1081"/>
      <c r="BM37" s="1081"/>
      <c r="BN37" s="1081"/>
      <c r="BO37" s="1081"/>
      <c r="BP37" s="1081"/>
      <c r="BQ37" s="1081"/>
      <c r="BR37" s="1081"/>
      <c r="BS37" s="1081"/>
      <c r="BT37" s="1081"/>
      <c r="BU37" s="1081"/>
      <c r="BV37" s="1081"/>
      <c r="BW37" s="1081"/>
      <c r="BX37" s="1081"/>
      <c r="BY37" s="1081"/>
      <c r="BZ37" s="1081"/>
      <c r="CA37" s="1081"/>
    </row>
    <row r="38" spans="1:79" ht="18" customHeight="1">
      <c r="A38" s="1156">
        <v>2</v>
      </c>
      <c r="B38" s="1196" t="s">
        <v>757</v>
      </c>
      <c r="C38" s="1197"/>
      <c r="D38" s="1197"/>
      <c r="E38" s="1197"/>
      <c r="F38" s="1198"/>
      <c r="G38" s="1200"/>
      <c r="H38" s="1200"/>
      <c r="I38" s="1081"/>
      <c r="J38" s="1081"/>
      <c r="K38" s="1081"/>
      <c r="L38" s="1081"/>
      <c r="M38" s="1081"/>
      <c r="N38" s="1174"/>
      <c r="O38" s="1081"/>
      <c r="P38" s="1081"/>
      <c r="Q38" s="1081"/>
      <c r="R38" s="1081"/>
      <c r="S38" s="1081"/>
      <c r="T38" s="1081"/>
      <c r="U38" s="1081"/>
      <c r="V38" s="1081"/>
      <c r="W38" s="1081"/>
      <c r="X38" s="1081"/>
      <c r="Y38" s="1081"/>
      <c r="Z38" s="1081"/>
      <c r="AA38" s="1081"/>
      <c r="AB38" s="1081"/>
      <c r="AC38" s="1081"/>
      <c r="AD38" s="1081"/>
      <c r="AE38" s="1081"/>
      <c r="AF38" s="1081"/>
      <c r="AG38" s="1081"/>
      <c r="AH38" s="1081"/>
      <c r="AI38" s="1081"/>
      <c r="AJ38" s="1081"/>
      <c r="AK38" s="1081"/>
      <c r="AL38" s="1081"/>
      <c r="AM38" s="1081"/>
      <c r="AN38" s="1081"/>
      <c r="AO38" s="1081"/>
      <c r="AP38" s="1081"/>
      <c r="AQ38" s="1081"/>
      <c r="AR38" s="1081"/>
      <c r="AS38" s="1081"/>
      <c r="AT38" s="1081"/>
      <c r="AU38" s="1081"/>
      <c r="AV38" s="1081"/>
      <c r="AW38" s="1081"/>
      <c r="AX38" s="1081"/>
      <c r="AY38" s="1081"/>
      <c r="AZ38" s="1081"/>
      <c r="BA38" s="1081"/>
      <c r="BB38" s="1081"/>
      <c r="BC38" s="1081"/>
      <c r="BD38" s="1081"/>
      <c r="BE38" s="1081"/>
      <c r="BF38" s="1081"/>
      <c r="BG38" s="1081"/>
      <c r="BH38" s="1081"/>
      <c r="BI38" s="1081"/>
      <c r="BJ38" s="1081"/>
      <c r="BK38" s="1081"/>
      <c r="BL38" s="1081"/>
      <c r="BM38" s="1081"/>
      <c r="BN38" s="1081"/>
      <c r="BO38" s="1081"/>
      <c r="BP38" s="1081"/>
      <c r="BQ38" s="1081"/>
      <c r="BR38" s="1081"/>
      <c r="BS38" s="1081"/>
      <c r="BT38" s="1081"/>
      <c r="BU38" s="1081"/>
      <c r="BV38" s="1081"/>
      <c r="BW38" s="1081"/>
      <c r="BX38" s="1081"/>
      <c r="BY38" s="1081"/>
      <c r="BZ38" s="1081"/>
      <c r="CA38" s="1081"/>
    </row>
    <row r="39" spans="1:79" ht="35.25" customHeight="1">
      <c r="B39" s="1201" t="s">
        <v>758</v>
      </c>
      <c r="C39" s="1202"/>
      <c r="D39" s="1202"/>
      <c r="E39" s="1203"/>
      <c r="F39" s="1198"/>
      <c r="G39" s="1200"/>
      <c r="H39" s="1200"/>
      <c r="I39" s="1081"/>
      <c r="J39" s="1081"/>
      <c r="K39" s="1081"/>
      <c r="L39" s="1081"/>
      <c r="M39" s="1081"/>
      <c r="N39" s="1174"/>
      <c r="O39" s="1081"/>
      <c r="P39" s="1081"/>
      <c r="Q39" s="1081"/>
      <c r="R39" s="1081"/>
      <c r="S39" s="1081"/>
      <c r="T39" s="1081"/>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c r="BH39" s="1081"/>
      <c r="BI39" s="1081"/>
      <c r="BJ39" s="1081"/>
      <c r="BK39" s="1081"/>
      <c r="BL39" s="1081"/>
      <c r="BM39" s="1081"/>
      <c r="BN39" s="1081"/>
      <c r="BO39" s="1081"/>
      <c r="BP39" s="1081"/>
      <c r="BQ39" s="1081"/>
      <c r="BR39" s="1081"/>
      <c r="BS39" s="1081"/>
      <c r="BT39" s="1081"/>
      <c r="BU39" s="1081"/>
      <c r="BV39" s="1081"/>
      <c r="BW39" s="1081"/>
      <c r="BX39" s="1081"/>
      <c r="BY39" s="1081"/>
      <c r="BZ39" s="1081"/>
      <c r="CA39" s="1081"/>
    </row>
    <row r="40" spans="1:79" ht="16.5" customHeight="1" thickBot="1">
      <c r="B40" s="1196" t="s">
        <v>744</v>
      </c>
      <c r="C40" s="1204"/>
      <c r="F40" s="1198"/>
      <c r="G40" s="1200"/>
      <c r="H40" s="1200"/>
      <c r="I40" s="1081"/>
      <c r="J40" s="1081"/>
      <c r="K40" s="1081"/>
      <c r="L40" s="1081"/>
      <c r="M40" s="1081"/>
      <c r="N40" s="1174"/>
      <c r="O40" s="1081"/>
      <c r="P40" s="1081"/>
      <c r="Q40" s="1081"/>
      <c r="R40" s="1081"/>
      <c r="S40" s="1081"/>
      <c r="T40" s="1081"/>
      <c r="U40" s="1081"/>
      <c r="V40" s="1081"/>
      <c r="W40" s="1081"/>
      <c r="X40" s="1081"/>
      <c r="Y40" s="1081"/>
      <c r="Z40" s="1081"/>
      <c r="AA40" s="1081"/>
      <c r="AB40" s="1081"/>
      <c r="AC40" s="1081"/>
      <c r="AD40" s="1081"/>
      <c r="AE40" s="1081"/>
      <c r="AF40" s="1081"/>
      <c r="AG40" s="1081"/>
      <c r="AH40" s="1081"/>
      <c r="AI40" s="1081"/>
      <c r="AJ40" s="1081"/>
      <c r="AK40" s="1081"/>
      <c r="AL40" s="1081"/>
      <c r="AM40" s="1081"/>
      <c r="AN40" s="1081"/>
      <c r="AO40" s="1081"/>
      <c r="AP40" s="1081"/>
      <c r="AQ40" s="1081"/>
      <c r="AR40" s="1081"/>
      <c r="AS40" s="1081"/>
      <c r="AT40" s="1081"/>
      <c r="AU40" s="1081"/>
      <c r="AV40" s="1081"/>
      <c r="AW40" s="1081"/>
      <c r="AX40" s="1081"/>
      <c r="AY40" s="1081"/>
      <c r="AZ40" s="1081"/>
      <c r="BA40" s="1081"/>
      <c r="BB40" s="1081"/>
      <c r="BC40" s="1081"/>
      <c r="BD40" s="1081"/>
      <c r="BE40" s="1081"/>
      <c r="BF40" s="1081"/>
      <c r="BG40" s="1081"/>
      <c r="BH40" s="1081"/>
      <c r="BI40" s="1081"/>
      <c r="BJ40" s="1081"/>
      <c r="BK40" s="1081"/>
      <c r="BL40" s="1081"/>
      <c r="BM40" s="1081"/>
      <c r="BN40" s="1081"/>
      <c r="BO40" s="1081"/>
      <c r="BP40" s="1081"/>
      <c r="BQ40" s="1081"/>
      <c r="BR40" s="1081"/>
      <c r="BS40" s="1081"/>
      <c r="BT40" s="1081"/>
      <c r="BU40" s="1081"/>
      <c r="BV40" s="1081"/>
      <c r="BW40" s="1081"/>
      <c r="BX40" s="1081"/>
      <c r="BY40" s="1081"/>
      <c r="BZ40" s="1081"/>
      <c r="CA40" s="1081"/>
    </row>
    <row r="41" spans="1:79" ht="33.75" customHeight="1" thickBot="1">
      <c r="B41" s="1205" t="s">
        <v>745</v>
      </c>
      <c r="C41" s="1206" t="s">
        <v>746</v>
      </c>
      <c r="D41" s="1206" t="s">
        <v>747</v>
      </c>
      <c r="E41" s="1207" t="s">
        <v>748</v>
      </c>
      <c r="F41" s="1208" t="s">
        <v>749</v>
      </c>
      <c r="G41" s="1247">
        <v>2</v>
      </c>
      <c r="H41" s="1200"/>
      <c r="I41" s="1081"/>
      <c r="J41" s="1081"/>
      <c r="K41" s="1081"/>
      <c r="L41" s="1081"/>
      <c r="M41" s="1081"/>
      <c r="N41" s="1174"/>
      <c r="O41" s="1081"/>
      <c r="P41" s="1081"/>
      <c r="Q41" s="1081"/>
      <c r="R41" s="1081"/>
      <c r="S41" s="1081"/>
      <c r="T41" s="1081"/>
      <c r="U41" s="1081"/>
      <c r="V41" s="1081"/>
      <c r="W41" s="1081"/>
      <c r="X41" s="1081"/>
      <c r="Y41" s="1081"/>
      <c r="Z41" s="1081"/>
      <c r="AA41" s="1081"/>
      <c r="AB41" s="1081"/>
      <c r="AC41" s="1081"/>
      <c r="AD41" s="1081"/>
      <c r="AE41" s="1081"/>
      <c r="AF41" s="1081"/>
      <c r="AG41" s="1081"/>
      <c r="AH41" s="1081"/>
      <c r="AI41" s="1081"/>
      <c r="AJ41" s="1081"/>
      <c r="AK41" s="1081"/>
      <c r="AL41" s="1081"/>
      <c r="AM41" s="1081"/>
      <c r="AN41" s="1081"/>
      <c r="AO41" s="1081"/>
      <c r="AP41" s="1081"/>
      <c r="AQ41" s="1081"/>
      <c r="AR41" s="1081"/>
      <c r="AS41" s="1081"/>
      <c r="AT41" s="1081"/>
      <c r="AU41" s="1081"/>
      <c r="AV41" s="1081"/>
      <c r="AW41" s="1081"/>
      <c r="AX41" s="1081"/>
      <c r="AY41" s="1081"/>
      <c r="AZ41" s="1081"/>
      <c r="BA41" s="1081"/>
      <c r="BB41" s="1081"/>
      <c r="BC41" s="1081"/>
      <c r="BD41" s="1081"/>
      <c r="BE41" s="1081"/>
      <c r="BF41" s="1081"/>
      <c r="BG41" s="1081"/>
      <c r="BH41" s="1081"/>
      <c r="BI41" s="1081"/>
      <c r="BJ41" s="1081"/>
      <c r="BK41" s="1081"/>
      <c r="BL41" s="1081"/>
      <c r="BM41" s="1081"/>
      <c r="BN41" s="1081"/>
      <c r="BO41" s="1081"/>
      <c r="BP41" s="1081"/>
      <c r="BQ41" s="1081"/>
      <c r="BR41" s="1081"/>
      <c r="BS41" s="1081"/>
      <c r="BT41" s="1081"/>
      <c r="BU41" s="1081"/>
      <c r="BV41" s="1081"/>
      <c r="BW41" s="1081"/>
      <c r="BX41" s="1081"/>
      <c r="BY41" s="1081"/>
      <c r="BZ41" s="1081"/>
      <c r="CA41" s="1081"/>
    </row>
    <row r="42" spans="1:79" ht="21" customHeight="1">
      <c r="B42" s="1216" t="s">
        <v>751</v>
      </c>
      <c r="C42" s="1217">
        <v>0</v>
      </c>
      <c r="D42" s="1218">
        <v>1</v>
      </c>
      <c r="E42" s="1219">
        <v>0</v>
      </c>
      <c r="F42" s="1220"/>
      <c r="G42" s="1248"/>
      <c r="H42" s="1249"/>
      <c r="I42" s="1250"/>
      <c r="J42" s="1081"/>
      <c r="K42" s="1081"/>
      <c r="L42" s="1081"/>
      <c r="M42" s="1081"/>
      <c r="N42" s="1174"/>
      <c r="O42" s="1081"/>
      <c r="P42" s="1081"/>
      <c r="Q42" s="1081"/>
      <c r="R42" s="1081"/>
      <c r="S42" s="1081"/>
      <c r="T42" s="1081"/>
      <c r="U42" s="1081"/>
      <c r="V42" s="1081"/>
      <c r="W42" s="1081"/>
      <c r="X42" s="1081"/>
      <c r="Y42" s="1081"/>
      <c r="Z42" s="1081"/>
      <c r="AA42" s="1081"/>
      <c r="AB42" s="1081"/>
      <c r="AC42" s="1081"/>
      <c r="AD42" s="1081"/>
      <c r="AE42" s="1081"/>
      <c r="AF42" s="1081"/>
      <c r="AG42" s="1081"/>
      <c r="AH42" s="1081"/>
      <c r="AI42" s="1081"/>
      <c r="AJ42" s="1081"/>
      <c r="AK42" s="1081"/>
      <c r="AL42" s="1081"/>
      <c r="AM42" s="1081"/>
      <c r="AN42" s="1081"/>
      <c r="AO42" s="1081"/>
      <c r="AP42" s="1081"/>
      <c r="AQ42" s="1081"/>
      <c r="AR42" s="1081"/>
      <c r="AS42" s="1081"/>
      <c r="AT42" s="1081"/>
      <c r="AU42" s="1081"/>
      <c r="AV42" s="1081"/>
      <c r="AW42" s="1081"/>
      <c r="AX42" s="1081"/>
      <c r="AY42" s="1081"/>
      <c r="AZ42" s="1081"/>
      <c r="BA42" s="1081"/>
      <c r="BB42" s="1081"/>
      <c r="BC42" s="1081"/>
      <c r="BD42" s="1081"/>
      <c r="BE42" s="1081"/>
      <c r="BF42" s="1081"/>
      <c r="BG42" s="1081"/>
      <c r="BH42" s="1081"/>
      <c r="BI42" s="1081"/>
      <c r="BJ42" s="1081"/>
      <c r="BK42" s="1081"/>
      <c r="BL42" s="1081"/>
      <c r="BM42" s="1081"/>
      <c r="BN42" s="1081"/>
      <c r="BO42" s="1081"/>
      <c r="BP42" s="1081"/>
      <c r="BQ42" s="1081"/>
      <c r="BR42" s="1081"/>
      <c r="BS42" s="1081"/>
      <c r="BT42" s="1081"/>
      <c r="BU42" s="1081"/>
      <c r="BV42" s="1081"/>
      <c r="BW42" s="1081"/>
      <c r="BX42" s="1081"/>
      <c r="BY42" s="1081"/>
      <c r="BZ42" s="1081"/>
      <c r="CA42" s="1081"/>
    </row>
    <row r="43" spans="1:79" ht="20.25" customHeight="1">
      <c r="B43" s="1227" t="s">
        <v>753</v>
      </c>
      <c r="C43" s="1228">
        <v>1</v>
      </c>
      <c r="D43" s="1229">
        <v>1</v>
      </c>
      <c r="E43" s="1230">
        <v>1</v>
      </c>
      <c r="F43" s="1220"/>
      <c r="G43" s="1251"/>
      <c r="H43" s="1252"/>
      <c r="I43" s="1253"/>
      <c r="J43" s="1081"/>
      <c r="K43" s="1081"/>
      <c r="L43" s="1081"/>
      <c r="M43" s="1081"/>
      <c r="N43" s="1174"/>
      <c r="O43" s="1081"/>
      <c r="P43" s="1081"/>
      <c r="Q43" s="1081"/>
      <c r="R43" s="1081"/>
      <c r="S43" s="1081"/>
      <c r="T43" s="1081"/>
      <c r="U43" s="1081"/>
      <c r="V43" s="1081"/>
      <c r="W43" s="1081"/>
      <c r="X43" s="1081"/>
      <c r="Y43" s="1081"/>
      <c r="Z43" s="1081"/>
      <c r="AA43" s="1081"/>
      <c r="AB43" s="1081"/>
      <c r="AC43" s="1081"/>
      <c r="AD43" s="1081"/>
      <c r="AE43" s="1081"/>
      <c r="AF43" s="1081"/>
      <c r="AG43" s="1081"/>
      <c r="AH43" s="1081"/>
      <c r="AI43" s="1081"/>
      <c r="AJ43" s="1081"/>
      <c r="AK43" s="1081"/>
      <c r="AL43" s="1081"/>
      <c r="AM43" s="1081"/>
      <c r="AN43" s="1081"/>
      <c r="AO43" s="1081"/>
      <c r="AP43" s="1081"/>
      <c r="AQ43" s="1081"/>
      <c r="AR43" s="1081"/>
      <c r="AS43" s="1081"/>
      <c r="AT43" s="1081"/>
      <c r="AU43" s="1081"/>
      <c r="AV43" s="1081"/>
      <c r="AW43" s="1081"/>
      <c r="AX43" s="1081"/>
      <c r="AY43" s="1081"/>
      <c r="AZ43" s="1081"/>
      <c r="BA43" s="1081"/>
      <c r="BB43" s="1081"/>
      <c r="BC43" s="1081"/>
      <c r="BD43" s="1081"/>
      <c r="BE43" s="1081"/>
      <c r="BF43" s="1081"/>
      <c r="BG43" s="1081"/>
      <c r="BH43" s="1081"/>
      <c r="BI43" s="1081"/>
      <c r="BJ43" s="1081"/>
      <c r="BK43" s="1081"/>
      <c r="BL43" s="1081"/>
      <c r="BM43" s="1081"/>
      <c r="BN43" s="1081"/>
      <c r="BO43" s="1081"/>
      <c r="BP43" s="1081"/>
      <c r="BQ43" s="1081"/>
      <c r="BR43" s="1081"/>
      <c r="BS43" s="1081"/>
      <c r="BT43" s="1081"/>
      <c r="BU43" s="1081"/>
      <c r="BV43" s="1081"/>
      <c r="BW43" s="1081"/>
      <c r="BX43" s="1081"/>
      <c r="BY43" s="1081"/>
      <c r="BZ43" s="1081"/>
      <c r="CA43" s="1081"/>
    </row>
    <row r="44" spans="1:79" ht="20.25" customHeight="1" thickBot="1">
      <c r="B44" s="1234" t="s">
        <v>755</v>
      </c>
      <c r="C44" s="1235">
        <v>2</v>
      </c>
      <c r="D44" s="1236">
        <v>1</v>
      </c>
      <c r="E44" s="1237">
        <v>2</v>
      </c>
      <c r="F44" s="1238"/>
      <c r="G44" s="1254"/>
      <c r="H44" s="1255"/>
      <c r="I44" s="1256"/>
      <c r="J44" s="1081"/>
      <c r="K44" s="1081"/>
      <c r="L44" s="1081"/>
      <c r="M44" s="1081"/>
      <c r="N44" s="1174"/>
      <c r="O44" s="1081"/>
      <c r="P44" s="1081"/>
      <c r="Q44" s="1081"/>
      <c r="R44" s="1081"/>
      <c r="S44" s="1081"/>
      <c r="T44" s="1081"/>
      <c r="U44" s="1081"/>
      <c r="V44" s="1081"/>
      <c r="W44" s="1081"/>
      <c r="X44" s="1081"/>
      <c r="Y44" s="1081"/>
      <c r="Z44" s="1081"/>
      <c r="AA44" s="1081"/>
      <c r="AB44" s="1081"/>
      <c r="AC44" s="1081"/>
      <c r="AD44" s="1081"/>
      <c r="AE44" s="1081"/>
      <c r="AF44" s="1081"/>
      <c r="AG44" s="1081"/>
      <c r="AH44" s="1081"/>
      <c r="AI44" s="1081"/>
      <c r="AJ44" s="1081"/>
      <c r="AK44" s="1081"/>
      <c r="AL44" s="1081"/>
      <c r="AM44" s="1081"/>
      <c r="AN44" s="1081"/>
      <c r="AO44" s="1081"/>
      <c r="AP44" s="1081"/>
      <c r="AQ44" s="1081"/>
      <c r="AR44" s="1081"/>
      <c r="AS44" s="1081"/>
      <c r="AT44" s="1081"/>
      <c r="AU44" s="1081"/>
      <c r="AV44" s="1081"/>
      <c r="AW44" s="1081"/>
      <c r="AX44" s="1081"/>
      <c r="AY44" s="1081"/>
      <c r="AZ44" s="1081"/>
      <c r="BA44" s="1081"/>
      <c r="BB44" s="1081"/>
      <c r="BC44" s="1081"/>
      <c r="BD44" s="1081"/>
      <c r="BE44" s="1081"/>
      <c r="BF44" s="1081"/>
      <c r="BG44" s="1081"/>
      <c r="BH44" s="1081"/>
      <c r="BI44" s="1081"/>
      <c r="BJ44" s="1081"/>
      <c r="BK44" s="1081"/>
      <c r="BL44" s="1081"/>
      <c r="BM44" s="1081"/>
      <c r="BN44" s="1081"/>
      <c r="BO44" s="1081"/>
      <c r="BP44" s="1081"/>
      <c r="BQ44" s="1081"/>
      <c r="BR44" s="1081"/>
      <c r="BS44" s="1081"/>
      <c r="BT44" s="1081"/>
      <c r="BU44" s="1081"/>
      <c r="BV44" s="1081"/>
      <c r="BW44" s="1081"/>
      <c r="BX44" s="1081"/>
      <c r="BY44" s="1081"/>
      <c r="BZ44" s="1081"/>
      <c r="CA44" s="1081"/>
    </row>
    <row r="45" spans="1:79" ht="9" customHeight="1">
      <c r="B45" s="1245"/>
      <c r="C45" s="1246"/>
      <c r="D45" s="1246"/>
      <c r="E45" s="1246"/>
      <c r="F45" s="1198"/>
      <c r="G45" s="1200"/>
      <c r="H45" s="1200"/>
      <c r="I45" s="1081"/>
      <c r="J45" s="1081"/>
      <c r="K45" s="1081"/>
      <c r="L45" s="1081"/>
      <c r="M45" s="1081"/>
      <c r="N45" s="1174"/>
      <c r="O45" s="1081"/>
      <c r="P45" s="1081"/>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1"/>
      <c r="AL45" s="1081"/>
      <c r="AM45" s="1081"/>
      <c r="AN45" s="1081"/>
      <c r="AO45" s="1081"/>
      <c r="AP45" s="1081"/>
      <c r="AQ45" s="1081"/>
      <c r="AR45" s="1081"/>
      <c r="AS45" s="1081"/>
      <c r="AT45" s="1081"/>
      <c r="AU45" s="1081"/>
      <c r="AV45" s="1081"/>
      <c r="AW45" s="1081"/>
      <c r="AX45" s="1081"/>
      <c r="AY45" s="1081"/>
      <c r="AZ45" s="1081"/>
      <c r="BA45" s="1081"/>
      <c r="BB45" s="1081"/>
      <c r="BC45" s="1081"/>
      <c r="BD45" s="1081"/>
      <c r="BE45" s="1081"/>
      <c r="BF45" s="1081"/>
      <c r="BG45" s="1081"/>
      <c r="BH45" s="1081"/>
      <c r="BI45" s="1081"/>
      <c r="BJ45" s="1081"/>
      <c r="BK45" s="1081"/>
      <c r="BL45" s="1081"/>
      <c r="BM45" s="1081"/>
      <c r="BN45" s="1081"/>
      <c r="BO45" s="1081"/>
      <c r="BP45" s="1081"/>
      <c r="BQ45" s="1081"/>
      <c r="BR45" s="1081"/>
      <c r="BS45" s="1081"/>
      <c r="BT45" s="1081"/>
      <c r="BU45" s="1081"/>
      <c r="BV45" s="1081"/>
      <c r="BW45" s="1081"/>
      <c r="BX45" s="1081"/>
      <c r="BY45" s="1081"/>
      <c r="BZ45" s="1081"/>
      <c r="CA45" s="1081"/>
    </row>
    <row r="46" spans="1:79" ht="6.75" customHeight="1" thickBot="1">
      <c r="F46" s="1198"/>
      <c r="I46" s="1034"/>
      <c r="J46" s="1081"/>
      <c r="K46" s="1081"/>
      <c r="L46" s="1081"/>
      <c r="M46" s="1081"/>
      <c r="N46" s="1174"/>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081"/>
      <c r="AM46" s="1081"/>
      <c r="AN46" s="1081"/>
      <c r="AO46" s="1081"/>
      <c r="AP46" s="1081"/>
      <c r="AQ46" s="1081"/>
      <c r="AR46" s="1081"/>
      <c r="AS46" s="1081"/>
      <c r="AT46" s="1081"/>
      <c r="AU46" s="1081"/>
      <c r="AV46" s="1081"/>
      <c r="AW46" s="1081"/>
      <c r="AX46" s="1081"/>
      <c r="AY46" s="1081"/>
      <c r="AZ46" s="1081"/>
      <c r="BA46" s="1081"/>
      <c r="BB46" s="1081"/>
      <c r="BC46" s="1081"/>
      <c r="BD46" s="1081"/>
      <c r="BE46" s="1081"/>
      <c r="BF46" s="1081"/>
      <c r="BG46" s="1081"/>
      <c r="BH46" s="1081"/>
      <c r="BI46" s="1081"/>
      <c r="BJ46" s="1081"/>
      <c r="BK46" s="1081"/>
      <c r="BL46" s="1081"/>
      <c r="BM46" s="1081"/>
      <c r="BN46" s="1081"/>
      <c r="BO46" s="1081"/>
      <c r="BP46" s="1081"/>
      <c r="BQ46" s="1081"/>
      <c r="BR46" s="1081"/>
      <c r="BS46" s="1081"/>
      <c r="BT46" s="1081"/>
      <c r="BU46" s="1081"/>
      <c r="BV46" s="1081"/>
      <c r="BW46" s="1081"/>
      <c r="BX46" s="1081"/>
      <c r="BY46" s="1081"/>
      <c r="BZ46" s="1081"/>
      <c r="CA46" s="1081"/>
    </row>
    <row r="47" spans="1:79" s="1188" customFormat="1" ht="23.25" customHeight="1" thickBot="1">
      <c r="A47" s="1181"/>
      <c r="B47" s="1182"/>
      <c r="C47" s="1183"/>
      <c r="D47" s="1183"/>
      <c r="E47" s="1184"/>
      <c r="F47" s="1185" t="s">
        <v>738</v>
      </c>
      <c r="G47" s="1186"/>
      <c r="H47" s="1185" t="s">
        <v>739</v>
      </c>
      <c r="I47" s="1187"/>
      <c r="J47" s="1081"/>
      <c r="K47" s="1081"/>
      <c r="L47" s="1081"/>
      <c r="M47" s="1081"/>
      <c r="N47" s="1174"/>
      <c r="O47" s="1081"/>
      <c r="P47" s="1081"/>
      <c r="Q47" s="1081"/>
      <c r="R47" s="1081"/>
      <c r="S47" s="1081"/>
      <c r="T47" s="1081"/>
      <c r="U47" s="1081"/>
      <c r="V47" s="1081"/>
      <c r="W47" s="1081"/>
      <c r="X47" s="1081"/>
      <c r="Y47" s="1081"/>
      <c r="Z47" s="1081"/>
      <c r="AA47" s="1081"/>
      <c r="AB47" s="1081"/>
      <c r="AC47" s="1081"/>
      <c r="AD47" s="1081"/>
      <c r="AE47" s="1081"/>
      <c r="AF47" s="1081"/>
      <c r="AG47" s="1081"/>
      <c r="AH47" s="1081"/>
      <c r="AI47" s="1081"/>
      <c r="AJ47" s="1081"/>
      <c r="AK47" s="1081"/>
      <c r="AL47" s="1081"/>
      <c r="AM47" s="1081"/>
      <c r="AN47" s="1081"/>
      <c r="AO47" s="1081"/>
      <c r="AP47" s="1081"/>
      <c r="AQ47" s="1081"/>
      <c r="AR47" s="1081"/>
      <c r="AS47" s="1081"/>
      <c r="AT47" s="1081"/>
      <c r="AU47" s="1081"/>
      <c r="AV47" s="1081"/>
      <c r="AW47" s="1081"/>
      <c r="AX47" s="1081"/>
      <c r="AY47" s="1081"/>
      <c r="AZ47" s="1081"/>
      <c r="BA47" s="1081"/>
      <c r="BB47" s="1081"/>
      <c r="BC47" s="1081"/>
      <c r="BD47" s="1081"/>
      <c r="BE47" s="1081"/>
      <c r="BF47" s="1081"/>
      <c r="BG47" s="1081"/>
      <c r="BH47" s="1081"/>
      <c r="BI47" s="1081"/>
      <c r="BJ47" s="1081"/>
      <c r="BK47" s="1081"/>
      <c r="BL47" s="1081"/>
      <c r="BM47" s="1081"/>
      <c r="BN47" s="1081"/>
      <c r="BO47" s="1081"/>
      <c r="BP47" s="1081"/>
      <c r="BQ47" s="1081"/>
      <c r="BR47" s="1081"/>
      <c r="BS47" s="1081"/>
      <c r="BT47" s="1081"/>
      <c r="BU47" s="1081"/>
      <c r="BV47" s="1081"/>
      <c r="BW47" s="1081"/>
      <c r="BX47" s="1081"/>
      <c r="BY47" s="1081"/>
      <c r="BZ47" s="1081"/>
      <c r="CA47" s="1081"/>
    </row>
    <row r="48" spans="1:79" ht="41.1" customHeight="1" thickBot="1">
      <c r="B48" s="1189" t="s">
        <v>759</v>
      </c>
      <c r="C48" s="1190" t="s">
        <v>760</v>
      </c>
      <c r="D48" s="1190"/>
      <c r="E48" s="1191"/>
      <c r="F48" s="1192">
        <v>1</v>
      </c>
      <c r="G48" s="1193"/>
      <c r="H48" s="1194">
        <v>17</v>
      </c>
      <c r="I48" s="1195">
        <f>SUM(G53,G61,G69,G77)</f>
        <v>15</v>
      </c>
      <c r="J48" s="1081"/>
      <c r="K48" s="1081"/>
      <c r="L48" s="1081"/>
      <c r="M48" s="1081"/>
      <c r="N48" s="1174"/>
      <c r="O48" s="1081"/>
      <c r="P48" s="1081"/>
      <c r="Q48" s="1081"/>
      <c r="R48" s="1081"/>
      <c r="S48" s="1081"/>
      <c r="T48" s="1081"/>
      <c r="U48" s="1081"/>
      <c r="V48" s="1081"/>
      <c r="W48" s="1081"/>
      <c r="X48" s="1081"/>
      <c r="Y48" s="1081"/>
      <c r="Z48" s="1081"/>
      <c r="AA48" s="1081"/>
      <c r="AB48" s="1081"/>
      <c r="AC48" s="1081"/>
      <c r="AD48" s="1081"/>
      <c r="AE48" s="1081"/>
      <c r="AF48" s="1081"/>
      <c r="AG48" s="1081"/>
      <c r="AH48" s="1081"/>
      <c r="AI48" s="1081"/>
      <c r="AJ48" s="1081"/>
      <c r="AK48" s="1081"/>
      <c r="AL48" s="1081"/>
      <c r="AM48" s="1081"/>
      <c r="AN48" s="1081"/>
      <c r="AO48" s="1081"/>
      <c r="AP48" s="1081"/>
      <c r="AQ48" s="1081"/>
      <c r="AR48" s="1081"/>
      <c r="AS48" s="1081"/>
      <c r="AT48" s="1081"/>
      <c r="AU48" s="1081"/>
      <c r="AV48" s="1081"/>
      <c r="AW48" s="1081"/>
      <c r="AX48" s="1081"/>
      <c r="AY48" s="1081"/>
      <c r="AZ48" s="1081"/>
      <c r="BA48" s="1081"/>
      <c r="BB48" s="1081"/>
      <c r="BC48" s="1081"/>
      <c r="BD48" s="1081"/>
      <c r="BE48" s="1081"/>
      <c r="BF48" s="1081"/>
      <c r="BG48" s="1081"/>
      <c r="BH48" s="1081"/>
      <c r="BI48" s="1081"/>
      <c r="BJ48" s="1081"/>
      <c r="BK48" s="1081"/>
      <c r="BL48" s="1081"/>
      <c r="BM48" s="1081"/>
      <c r="BN48" s="1081"/>
      <c r="BO48" s="1081"/>
      <c r="BP48" s="1081"/>
      <c r="BQ48" s="1081"/>
      <c r="BR48" s="1081"/>
      <c r="BS48" s="1081"/>
      <c r="BT48" s="1081"/>
      <c r="BU48" s="1081"/>
      <c r="BV48" s="1081"/>
      <c r="BW48" s="1081"/>
      <c r="BX48" s="1081"/>
      <c r="BY48" s="1081"/>
      <c r="BZ48" s="1081"/>
      <c r="CA48" s="1081"/>
    </row>
    <row r="49" spans="1:79" ht="6.75" customHeight="1">
      <c r="B49" s="1196"/>
      <c r="C49" s="1197"/>
      <c r="D49" s="1197"/>
      <c r="E49" s="1197"/>
      <c r="F49" s="1198"/>
      <c r="G49" s="1199"/>
      <c r="H49" s="1199"/>
      <c r="I49" s="1081"/>
      <c r="J49" s="1081"/>
      <c r="K49" s="1081"/>
      <c r="L49" s="1081"/>
      <c r="M49" s="1081"/>
      <c r="N49" s="1174"/>
      <c r="O49" s="1081"/>
      <c r="P49" s="1081"/>
      <c r="Q49" s="1081"/>
      <c r="R49" s="1081"/>
      <c r="S49" s="1081"/>
      <c r="T49" s="1081"/>
      <c r="U49" s="1081"/>
      <c r="V49" s="1081"/>
      <c r="W49" s="1081"/>
      <c r="X49" s="1081"/>
      <c r="Y49" s="1081"/>
      <c r="Z49" s="1081"/>
      <c r="AA49" s="1081"/>
      <c r="AB49" s="1081"/>
      <c r="AC49" s="1081"/>
      <c r="AD49" s="1081"/>
      <c r="AE49" s="1081"/>
      <c r="AF49" s="1081"/>
      <c r="AG49" s="1081"/>
      <c r="AH49" s="1081"/>
      <c r="AI49" s="1081"/>
      <c r="AJ49" s="1081"/>
      <c r="AK49" s="1081"/>
      <c r="AL49" s="1081"/>
      <c r="AM49" s="1081"/>
      <c r="AN49" s="1081"/>
      <c r="AO49" s="1081"/>
      <c r="AP49" s="1081"/>
      <c r="AQ49" s="1081"/>
      <c r="AR49" s="1081"/>
      <c r="AS49" s="1081"/>
      <c r="AT49" s="1081"/>
      <c r="AU49" s="1081"/>
      <c r="AV49" s="1081"/>
      <c r="AW49" s="1081"/>
      <c r="AX49" s="1081"/>
      <c r="AY49" s="1081"/>
      <c r="AZ49" s="1081"/>
      <c r="BA49" s="1081"/>
      <c r="BB49" s="1081"/>
      <c r="BC49" s="1081"/>
      <c r="BD49" s="1081"/>
      <c r="BE49" s="1081"/>
      <c r="BF49" s="1081"/>
      <c r="BG49" s="1081"/>
      <c r="BH49" s="1081"/>
      <c r="BI49" s="1081"/>
      <c r="BJ49" s="1081"/>
      <c r="BK49" s="1081"/>
      <c r="BL49" s="1081"/>
      <c r="BM49" s="1081"/>
      <c r="BN49" s="1081"/>
      <c r="BO49" s="1081"/>
      <c r="BP49" s="1081"/>
      <c r="BQ49" s="1081"/>
      <c r="BR49" s="1081"/>
      <c r="BS49" s="1081"/>
      <c r="BT49" s="1081"/>
      <c r="BU49" s="1081"/>
      <c r="BV49" s="1081"/>
      <c r="BW49" s="1081"/>
      <c r="BX49" s="1081"/>
      <c r="BY49" s="1081"/>
      <c r="BZ49" s="1081"/>
      <c r="CA49" s="1081"/>
    </row>
    <row r="50" spans="1:79" ht="18" customHeight="1">
      <c r="A50" s="1156">
        <v>3</v>
      </c>
      <c r="B50" s="1196" t="s">
        <v>761</v>
      </c>
      <c r="C50" s="1197"/>
      <c r="D50" s="1197"/>
      <c r="E50" s="1197"/>
      <c r="F50" s="1198"/>
      <c r="G50" s="1200"/>
      <c r="H50" s="1200"/>
      <c r="I50" s="1081"/>
      <c r="J50" s="1081"/>
      <c r="K50" s="1081"/>
      <c r="L50" s="1081"/>
      <c r="M50" s="1081"/>
      <c r="N50" s="1174"/>
      <c r="O50" s="1081"/>
      <c r="P50" s="1081"/>
      <c r="Q50" s="1081"/>
      <c r="R50" s="1081"/>
      <c r="S50" s="1081"/>
      <c r="T50" s="1081"/>
      <c r="U50" s="1081"/>
      <c r="V50" s="1081"/>
      <c r="W50" s="1081"/>
      <c r="X50" s="1081"/>
      <c r="Y50" s="1081"/>
      <c r="Z50" s="1081"/>
      <c r="AA50" s="1081"/>
      <c r="AB50" s="1081"/>
      <c r="AC50" s="1081"/>
      <c r="AD50" s="1081"/>
      <c r="AE50" s="1081"/>
      <c r="AF50" s="1081"/>
      <c r="AG50" s="1081"/>
      <c r="AH50" s="1081"/>
      <c r="AI50" s="1081"/>
      <c r="AJ50" s="1081"/>
      <c r="AK50" s="1081"/>
      <c r="AL50" s="1081"/>
      <c r="AM50" s="1081"/>
      <c r="AN50" s="1081"/>
      <c r="AO50" s="1081"/>
      <c r="AP50" s="1081"/>
      <c r="AQ50" s="1081"/>
      <c r="AR50" s="1081"/>
      <c r="AS50" s="1081"/>
      <c r="AT50" s="1081"/>
      <c r="AU50" s="1081"/>
      <c r="AV50" s="1081"/>
      <c r="AW50" s="1081"/>
      <c r="AX50" s="1081"/>
      <c r="AY50" s="1081"/>
      <c r="AZ50" s="1081"/>
      <c r="BA50" s="1081"/>
      <c r="BB50" s="1081"/>
      <c r="BC50" s="1081"/>
      <c r="BD50" s="1081"/>
      <c r="BE50" s="1081"/>
      <c r="BF50" s="1081"/>
      <c r="BG50" s="1081"/>
      <c r="BH50" s="1081"/>
      <c r="BI50" s="1081"/>
      <c r="BJ50" s="1081"/>
      <c r="BK50" s="1081"/>
      <c r="BL50" s="1081"/>
      <c r="BM50" s="1081"/>
      <c r="BN50" s="1081"/>
      <c r="BO50" s="1081"/>
      <c r="BP50" s="1081"/>
      <c r="BQ50" s="1081"/>
      <c r="BR50" s="1081"/>
      <c r="BS50" s="1081"/>
      <c r="BT50" s="1081"/>
      <c r="BU50" s="1081"/>
      <c r="BV50" s="1081"/>
      <c r="BW50" s="1081"/>
      <c r="BX50" s="1081"/>
      <c r="BY50" s="1081"/>
      <c r="BZ50" s="1081"/>
      <c r="CA50" s="1081"/>
    </row>
    <row r="51" spans="1:79" ht="35.25" customHeight="1">
      <c r="B51" s="1201" t="s">
        <v>762</v>
      </c>
      <c r="C51" s="1202"/>
      <c r="D51" s="1202"/>
      <c r="E51" s="1203"/>
      <c r="F51" s="1198"/>
      <c r="G51" s="1200"/>
      <c r="H51" s="1200"/>
      <c r="I51" s="1081"/>
      <c r="J51" s="1081"/>
      <c r="K51" s="1081"/>
      <c r="L51" s="1081"/>
      <c r="M51" s="1081"/>
      <c r="N51" s="1174"/>
      <c r="O51" s="1081"/>
      <c r="P51" s="1081"/>
      <c r="Q51" s="1081"/>
      <c r="R51" s="1081"/>
      <c r="S51" s="1081"/>
      <c r="T51" s="1081"/>
      <c r="U51" s="1081"/>
      <c r="V51" s="1081"/>
      <c r="W51" s="1081"/>
      <c r="X51" s="1081"/>
      <c r="Y51" s="1081"/>
      <c r="Z51" s="1081"/>
      <c r="AA51" s="1081"/>
      <c r="AB51" s="1081"/>
      <c r="AC51" s="1081"/>
      <c r="AD51" s="1081"/>
      <c r="AE51" s="1081"/>
      <c r="AF51" s="1081"/>
      <c r="AG51" s="1081"/>
      <c r="AH51" s="1081"/>
      <c r="AI51" s="1081"/>
      <c r="AJ51" s="1081"/>
      <c r="AK51" s="1081"/>
      <c r="AL51" s="1081"/>
      <c r="AM51" s="1081"/>
      <c r="AN51" s="1081"/>
      <c r="AO51" s="1081"/>
      <c r="AP51" s="1081"/>
      <c r="AQ51" s="1081"/>
      <c r="AR51" s="1081"/>
      <c r="AS51" s="1081"/>
      <c r="AT51" s="1081"/>
      <c r="AU51" s="1081"/>
      <c r="AV51" s="1081"/>
      <c r="AW51" s="1081"/>
      <c r="AX51" s="1081"/>
      <c r="AY51" s="1081"/>
      <c r="AZ51" s="1081"/>
      <c r="BA51" s="1081"/>
      <c r="BB51" s="1081"/>
      <c r="BC51" s="1081"/>
      <c r="BD51" s="1081"/>
      <c r="BE51" s="1081"/>
      <c r="BF51" s="1081"/>
      <c r="BG51" s="1081"/>
      <c r="BH51" s="1081"/>
      <c r="BI51" s="1081"/>
      <c r="BJ51" s="1081"/>
      <c r="BK51" s="1081"/>
      <c r="BL51" s="1081"/>
      <c r="BM51" s="1081"/>
      <c r="BN51" s="1081"/>
      <c r="BO51" s="1081"/>
      <c r="BP51" s="1081"/>
      <c r="BQ51" s="1081"/>
      <c r="BR51" s="1081"/>
      <c r="BS51" s="1081"/>
      <c r="BT51" s="1081"/>
      <c r="BU51" s="1081"/>
      <c r="BV51" s="1081"/>
      <c r="BW51" s="1081"/>
      <c r="BX51" s="1081"/>
      <c r="BY51" s="1081"/>
      <c r="BZ51" s="1081"/>
      <c r="CA51" s="1081"/>
    </row>
    <row r="52" spans="1:79" ht="16.5" customHeight="1" thickBot="1">
      <c r="B52" s="1196" t="s">
        <v>744</v>
      </c>
      <c r="C52" s="1204"/>
      <c r="F52" s="1198"/>
      <c r="G52" s="1200"/>
      <c r="H52" s="1200"/>
      <c r="I52" s="1081"/>
      <c r="J52" s="1081"/>
      <c r="K52" s="1081"/>
      <c r="L52" s="1081"/>
      <c r="M52" s="1081"/>
      <c r="N52" s="1174"/>
      <c r="O52" s="1081"/>
      <c r="P52" s="1081"/>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1"/>
      <c r="AL52" s="1081"/>
      <c r="AM52" s="1081"/>
      <c r="AN52" s="1081"/>
      <c r="AO52" s="1081"/>
      <c r="AP52" s="1081"/>
      <c r="AQ52" s="1081"/>
      <c r="AR52" s="1081"/>
      <c r="AS52" s="1081"/>
      <c r="AT52" s="1081"/>
      <c r="AU52" s="1081"/>
      <c r="AV52" s="1081"/>
      <c r="AW52" s="1081"/>
      <c r="AX52" s="1081"/>
      <c r="AY52" s="1081"/>
      <c r="AZ52" s="1081"/>
      <c r="BA52" s="1081"/>
      <c r="BB52" s="1081"/>
      <c r="BC52" s="1081"/>
      <c r="BD52" s="1081"/>
      <c r="BE52" s="1081"/>
      <c r="BF52" s="1081"/>
      <c r="BG52" s="1081"/>
      <c r="BH52" s="1081"/>
      <c r="BI52" s="1081"/>
      <c r="BJ52" s="1081"/>
      <c r="BK52" s="1081"/>
      <c r="BL52" s="1081"/>
      <c r="BM52" s="1081"/>
      <c r="BN52" s="1081"/>
      <c r="BO52" s="1081"/>
      <c r="BP52" s="1081"/>
      <c r="BQ52" s="1081"/>
      <c r="BR52" s="1081"/>
      <c r="BS52" s="1081"/>
      <c r="BT52" s="1081"/>
      <c r="BU52" s="1081"/>
      <c r="BV52" s="1081"/>
      <c r="BW52" s="1081"/>
      <c r="BX52" s="1081"/>
      <c r="BY52" s="1081"/>
      <c r="BZ52" s="1081"/>
      <c r="CA52" s="1081"/>
    </row>
    <row r="53" spans="1:79" ht="33.75" customHeight="1" thickBot="1">
      <c r="B53" s="1205" t="s">
        <v>745</v>
      </c>
      <c r="C53" s="1206" t="s">
        <v>746</v>
      </c>
      <c r="D53" s="1206" t="s">
        <v>747</v>
      </c>
      <c r="E53" s="1207" t="s">
        <v>748</v>
      </c>
      <c r="F53" s="1257" t="s">
        <v>749</v>
      </c>
      <c r="G53" s="1247">
        <v>3</v>
      </c>
      <c r="H53" s="1200"/>
      <c r="I53" s="1081"/>
      <c r="J53" s="1081"/>
      <c r="K53" s="1081"/>
      <c r="L53" s="1081"/>
      <c r="M53" s="1081"/>
      <c r="N53" s="1174"/>
      <c r="O53" s="1081"/>
      <c r="P53" s="1081"/>
      <c r="Q53" s="1081"/>
      <c r="R53" s="1081"/>
      <c r="S53" s="1081"/>
      <c r="T53" s="1081"/>
      <c r="U53" s="1081"/>
      <c r="V53" s="1081"/>
      <c r="W53" s="1081"/>
      <c r="X53" s="1081"/>
      <c r="Y53" s="1081"/>
      <c r="Z53" s="1081"/>
      <c r="AA53" s="1081"/>
      <c r="AB53" s="1081"/>
      <c r="AC53" s="1081"/>
      <c r="AD53" s="1081"/>
      <c r="AE53" s="1081"/>
      <c r="AF53" s="1081"/>
      <c r="AG53" s="1081"/>
      <c r="AH53" s="1081"/>
      <c r="AI53" s="1081"/>
      <c r="AJ53" s="1081"/>
      <c r="AK53" s="1081"/>
      <c r="AL53" s="1081"/>
      <c r="AM53" s="1081"/>
      <c r="AN53" s="1081"/>
      <c r="AO53" s="1081"/>
      <c r="AP53" s="1081"/>
      <c r="AQ53" s="1081"/>
      <c r="AR53" s="1081"/>
      <c r="AS53" s="1081"/>
      <c r="AT53" s="1081"/>
      <c r="AU53" s="1081"/>
      <c r="AV53" s="1081"/>
      <c r="AW53" s="1081"/>
      <c r="AX53" s="1081"/>
      <c r="AY53" s="1081"/>
      <c r="AZ53" s="1081"/>
      <c r="BA53" s="1081"/>
      <c r="BB53" s="1081"/>
      <c r="BC53" s="1081"/>
      <c r="BD53" s="1081"/>
      <c r="BE53" s="1081"/>
      <c r="BF53" s="1081"/>
      <c r="BG53" s="1081"/>
      <c r="BH53" s="1081"/>
      <c r="BI53" s="1081"/>
      <c r="BJ53" s="1081"/>
      <c r="BK53" s="1081"/>
      <c r="BL53" s="1081"/>
      <c r="BM53" s="1081"/>
      <c r="BN53" s="1081"/>
      <c r="BO53" s="1081"/>
      <c r="BP53" s="1081"/>
      <c r="BQ53" s="1081"/>
      <c r="BR53" s="1081"/>
      <c r="BS53" s="1081"/>
      <c r="BT53" s="1081"/>
      <c r="BU53" s="1081"/>
      <c r="BV53" s="1081"/>
      <c r="BW53" s="1081"/>
      <c r="BX53" s="1081"/>
      <c r="BY53" s="1081"/>
      <c r="BZ53" s="1081"/>
      <c r="CA53" s="1081"/>
    </row>
    <row r="54" spans="1:79" ht="51" customHeight="1">
      <c r="B54" s="1216" t="s">
        <v>763</v>
      </c>
      <c r="C54" s="1217">
        <v>1</v>
      </c>
      <c r="D54" s="1218">
        <v>1</v>
      </c>
      <c r="E54" s="1219">
        <v>1</v>
      </c>
      <c r="F54" s="1258"/>
      <c r="G54" s="1248"/>
      <c r="H54" s="1249"/>
      <c r="I54" s="1250"/>
      <c r="J54" s="1081"/>
      <c r="K54" s="1081"/>
      <c r="L54" s="1081"/>
      <c r="M54" s="1081"/>
      <c r="N54" s="1174"/>
      <c r="O54" s="1081"/>
      <c r="P54" s="1081"/>
      <c r="Q54" s="1081"/>
      <c r="R54" s="1081"/>
      <c r="S54" s="1081"/>
      <c r="T54" s="1081"/>
      <c r="U54" s="1081"/>
      <c r="V54" s="1081"/>
      <c r="W54" s="1081"/>
      <c r="X54" s="1081"/>
      <c r="Y54" s="1081"/>
      <c r="Z54" s="1081"/>
      <c r="AA54" s="1081"/>
      <c r="AB54" s="1081"/>
      <c r="AC54" s="1081"/>
      <c r="AD54" s="1081"/>
      <c r="AE54" s="1081"/>
      <c r="AF54" s="1081"/>
      <c r="AG54" s="1081"/>
      <c r="AH54" s="1081"/>
      <c r="AI54" s="1081"/>
      <c r="AJ54" s="1081"/>
      <c r="AK54" s="1081"/>
      <c r="AL54" s="1081"/>
      <c r="AM54" s="1081"/>
      <c r="AN54" s="1081"/>
      <c r="AO54" s="1081"/>
      <c r="AP54" s="1081"/>
      <c r="AQ54" s="1081"/>
      <c r="AR54" s="1081"/>
      <c r="AS54" s="1081"/>
      <c r="AT54" s="1081"/>
      <c r="AU54" s="1081"/>
      <c r="AV54" s="1081"/>
      <c r="AW54" s="1081"/>
      <c r="AX54" s="1081"/>
      <c r="AY54" s="1081"/>
      <c r="AZ54" s="1081"/>
      <c r="BA54" s="1081"/>
      <c r="BB54" s="1081"/>
      <c r="BC54" s="1081"/>
      <c r="BD54" s="1081"/>
      <c r="BE54" s="1081"/>
      <c r="BF54" s="1081"/>
      <c r="BG54" s="1081"/>
      <c r="BH54" s="1081"/>
      <c r="BI54" s="1081"/>
      <c r="BJ54" s="1081"/>
      <c r="BK54" s="1081"/>
      <c r="BL54" s="1081"/>
      <c r="BM54" s="1081"/>
      <c r="BN54" s="1081"/>
      <c r="BO54" s="1081"/>
      <c r="BP54" s="1081"/>
      <c r="BQ54" s="1081"/>
      <c r="BR54" s="1081"/>
      <c r="BS54" s="1081"/>
      <c r="BT54" s="1081"/>
      <c r="BU54" s="1081"/>
      <c r="BV54" s="1081"/>
      <c r="BW54" s="1081"/>
      <c r="BX54" s="1081"/>
      <c r="BY54" s="1081"/>
      <c r="BZ54" s="1081"/>
      <c r="CA54" s="1081"/>
    </row>
    <row r="55" spans="1:79" ht="37.5" customHeight="1">
      <c r="B55" s="1227" t="s">
        <v>764</v>
      </c>
      <c r="C55" s="1228">
        <v>2</v>
      </c>
      <c r="D55" s="1229">
        <v>1</v>
      </c>
      <c r="E55" s="1230">
        <v>2</v>
      </c>
      <c r="F55" s="1258"/>
      <c r="G55" s="1251"/>
      <c r="H55" s="1252"/>
      <c r="I55" s="1253"/>
      <c r="J55" s="1081"/>
      <c r="K55" s="1081"/>
      <c r="L55" s="1081"/>
      <c r="M55" s="1081"/>
      <c r="N55" s="1174"/>
      <c r="O55" s="1081"/>
      <c r="P55" s="1081"/>
      <c r="Q55" s="1081"/>
      <c r="R55" s="1081"/>
      <c r="S55" s="1081"/>
      <c r="T55" s="1081"/>
      <c r="U55" s="1081"/>
      <c r="V55" s="1081"/>
      <c r="W55" s="1081"/>
      <c r="X55" s="1081"/>
      <c r="Y55" s="1081"/>
      <c r="Z55" s="1081"/>
      <c r="AA55" s="1081"/>
      <c r="AB55" s="1081"/>
      <c r="AC55" s="1081"/>
      <c r="AD55" s="1081"/>
      <c r="AE55" s="1081"/>
      <c r="AF55" s="1081"/>
      <c r="AG55" s="1081"/>
      <c r="AH55" s="1081"/>
      <c r="AI55" s="1081"/>
      <c r="AJ55" s="1081"/>
      <c r="AK55" s="1081"/>
      <c r="AL55" s="1081"/>
      <c r="AM55" s="1081"/>
      <c r="AN55" s="1081"/>
      <c r="AO55" s="1081"/>
      <c r="AP55" s="1081"/>
      <c r="AQ55" s="1081"/>
      <c r="AR55" s="1081"/>
      <c r="AS55" s="1081"/>
      <c r="AT55" s="1081"/>
      <c r="AU55" s="1081"/>
      <c r="AV55" s="1081"/>
      <c r="AW55" s="1081"/>
      <c r="AX55" s="1081"/>
      <c r="AY55" s="1081"/>
      <c r="AZ55" s="1081"/>
      <c r="BA55" s="1081"/>
      <c r="BB55" s="1081"/>
      <c r="BC55" s="1081"/>
      <c r="BD55" s="1081"/>
      <c r="BE55" s="1081"/>
      <c r="BF55" s="1081"/>
      <c r="BG55" s="1081"/>
      <c r="BH55" s="1081"/>
      <c r="BI55" s="1081"/>
      <c r="BJ55" s="1081"/>
      <c r="BK55" s="1081"/>
      <c r="BL55" s="1081"/>
      <c r="BM55" s="1081"/>
      <c r="BN55" s="1081"/>
      <c r="BO55" s="1081"/>
      <c r="BP55" s="1081"/>
      <c r="BQ55" s="1081"/>
      <c r="BR55" s="1081"/>
      <c r="BS55" s="1081"/>
      <c r="BT55" s="1081"/>
      <c r="BU55" s="1081"/>
      <c r="BV55" s="1081"/>
      <c r="BW55" s="1081"/>
      <c r="BX55" s="1081"/>
      <c r="BY55" s="1081"/>
      <c r="BZ55" s="1081"/>
      <c r="CA55" s="1081"/>
    </row>
    <row r="56" spans="1:79" ht="38.450000000000003" customHeight="1" thickBot="1">
      <c r="B56" s="1234" t="s">
        <v>765</v>
      </c>
      <c r="C56" s="1235">
        <v>3</v>
      </c>
      <c r="D56" s="1236">
        <v>1</v>
      </c>
      <c r="E56" s="1237">
        <v>3</v>
      </c>
      <c r="F56" s="1259"/>
      <c r="G56" s="1254"/>
      <c r="H56" s="1255"/>
      <c r="I56" s="1256"/>
      <c r="J56" s="1081"/>
      <c r="K56" s="1081"/>
      <c r="L56" s="1081"/>
      <c r="M56" s="1081"/>
      <c r="N56" s="1174"/>
      <c r="O56" s="1081"/>
      <c r="P56" s="1081"/>
      <c r="Q56" s="1081"/>
      <c r="R56" s="1081"/>
      <c r="S56" s="1081"/>
      <c r="T56" s="1081"/>
      <c r="U56" s="1081"/>
      <c r="V56" s="1081"/>
      <c r="W56" s="1081"/>
      <c r="X56" s="1081"/>
      <c r="Y56" s="1081"/>
      <c r="Z56" s="1081"/>
      <c r="AA56" s="1081"/>
      <c r="AB56" s="1081"/>
      <c r="AC56" s="1081"/>
      <c r="AD56" s="1081"/>
      <c r="AE56" s="1081"/>
      <c r="AF56" s="1081"/>
      <c r="AG56" s="1081"/>
      <c r="AH56" s="1081"/>
      <c r="AI56" s="1081"/>
      <c r="AJ56" s="1081"/>
      <c r="AK56" s="1081"/>
      <c r="AL56" s="1081"/>
      <c r="AM56" s="1081"/>
      <c r="AN56" s="1081"/>
      <c r="AO56" s="1081"/>
      <c r="AP56" s="1081"/>
      <c r="AQ56" s="1081"/>
      <c r="AR56" s="1081"/>
      <c r="AS56" s="1081"/>
      <c r="AT56" s="1081"/>
      <c r="AU56" s="1081"/>
      <c r="AV56" s="1081"/>
      <c r="AW56" s="1081"/>
      <c r="AX56" s="1081"/>
      <c r="AY56" s="1081"/>
      <c r="AZ56" s="1081"/>
      <c r="BA56" s="1081"/>
      <c r="BB56" s="1081"/>
      <c r="BC56" s="1081"/>
      <c r="BD56" s="1081"/>
      <c r="BE56" s="1081"/>
      <c r="BF56" s="1081"/>
      <c r="BG56" s="1081"/>
      <c r="BH56" s="1081"/>
      <c r="BI56" s="1081"/>
      <c r="BJ56" s="1081"/>
      <c r="BK56" s="1081"/>
      <c r="BL56" s="1081"/>
      <c r="BM56" s="1081"/>
      <c r="BN56" s="1081"/>
      <c r="BO56" s="1081"/>
      <c r="BP56" s="1081"/>
      <c r="BQ56" s="1081"/>
      <c r="BR56" s="1081"/>
      <c r="BS56" s="1081"/>
      <c r="BT56" s="1081"/>
      <c r="BU56" s="1081"/>
      <c r="BV56" s="1081"/>
      <c r="BW56" s="1081"/>
      <c r="BX56" s="1081"/>
      <c r="BY56" s="1081"/>
      <c r="BZ56" s="1081"/>
      <c r="CA56" s="1081"/>
    </row>
    <row r="57" spans="1:79" ht="9" customHeight="1">
      <c r="B57" s="1245"/>
      <c r="C57" s="1246"/>
      <c r="D57" s="1246"/>
      <c r="E57" s="1246"/>
      <c r="F57" s="1198"/>
      <c r="G57" s="1200"/>
      <c r="H57" s="1200"/>
      <c r="I57" s="1081"/>
      <c r="J57" s="1081"/>
      <c r="K57" s="1081"/>
      <c r="L57" s="1081"/>
      <c r="M57" s="1081"/>
      <c r="N57" s="1174"/>
      <c r="O57" s="1081"/>
      <c r="P57" s="1081"/>
      <c r="Q57" s="1081"/>
      <c r="R57" s="1081"/>
      <c r="S57" s="1081"/>
      <c r="T57" s="1081"/>
      <c r="U57" s="1081"/>
      <c r="V57" s="1081"/>
      <c r="W57" s="1081"/>
      <c r="X57" s="1081"/>
      <c r="Y57" s="1081"/>
      <c r="Z57" s="1081"/>
      <c r="AA57" s="1081"/>
      <c r="AB57" s="1081"/>
      <c r="AC57" s="1081"/>
      <c r="AD57" s="1081"/>
      <c r="AE57" s="1081"/>
      <c r="AF57" s="1081"/>
      <c r="AG57" s="1081"/>
      <c r="AH57" s="1081"/>
      <c r="AI57" s="1081"/>
      <c r="AJ57" s="1081"/>
      <c r="AK57" s="1081"/>
      <c r="AL57" s="1081"/>
      <c r="AM57" s="1081"/>
      <c r="AN57" s="1081"/>
      <c r="AO57" s="1081"/>
      <c r="AP57" s="1081"/>
      <c r="AQ57" s="1081"/>
      <c r="AR57" s="1081"/>
      <c r="AS57" s="1081"/>
      <c r="AT57" s="1081"/>
      <c r="AU57" s="1081"/>
      <c r="AV57" s="1081"/>
      <c r="AW57" s="1081"/>
      <c r="AX57" s="1081"/>
      <c r="AY57" s="1081"/>
      <c r="AZ57" s="1081"/>
      <c r="BA57" s="1081"/>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c r="BV57" s="1081"/>
      <c r="BW57" s="1081"/>
      <c r="BX57" s="1081"/>
      <c r="BY57" s="1081"/>
      <c r="BZ57" s="1081"/>
      <c r="CA57" s="1081"/>
    </row>
    <row r="58" spans="1:79" ht="18" customHeight="1">
      <c r="A58" s="1156">
        <v>4</v>
      </c>
      <c r="B58" s="1196" t="s">
        <v>766</v>
      </c>
      <c r="C58" s="1197"/>
      <c r="D58" s="1197"/>
      <c r="E58" s="1197"/>
      <c r="F58" s="1198"/>
      <c r="G58" s="1200"/>
      <c r="H58" s="1200"/>
      <c r="I58" s="1081"/>
      <c r="J58" s="1081"/>
      <c r="K58" s="1081"/>
      <c r="L58" s="1081"/>
      <c r="M58" s="1081"/>
      <c r="N58" s="1174"/>
      <c r="O58" s="1081"/>
      <c r="P58" s="1081"/>
      <c r="Q58" s="1081"/>
      <c r="R58" s="1081"/>
      <c r="S58" s="1081"/>
      <c r="T58" s="1081"/>
      <c r="U58" s="1081"/>
      <c r="V58" s="1081"/>
      <c r="W58" s="1081"/>
      <c r="X58" s="1081"/>
      <c r="Y58" s="1081"/>
      <c r="Z58" s="1081"/>
      <c r="AA58" s="1081"/>
      <c r="AB58" s="1081"/>
      <c r="AC58" s="1081"/>
      <c r="AD58" s="1081"/>
      <c r="AE58" s="1081"/>
      <c r="AF58" s="1081"/>
      <c r="AG58" s="1081"/>
      <c r="AH58" s="1081"/>
      <c r="AI58" s="1081"/>
      <c r="AJ58" s="1081"/>
      <c r="AK58" s="1081"/>
      <c r="AL58" s="1081"/>
      <c r="AM58" s="1081"/>
      <c r="AN58" s="1081"/>
      <c r="AO58" s="1081"/>
      <c r="AP58" s="1081"/>
      <c r="AQ58" s="1081"/>
      <c r="AR58" s="1081"/>
      <c r="AS58" s="1081"/>
      <c r="AT58" s="1081"/>
      <c r="AU58" s="1081"/>
      <c r="AV58" s="1081"/>
      <c r="AW58" s="1081"/>
      <c r="AX58" s="1081"/>
      <c r="AY58" s="1081"/>
      <c r="AZ58" s="1081"/>
      <c r="BA58" s="1081"/>
      <c r="BB58" s="1081"/>
      <c r="BC58" s="1081"/>
      <c r="BD58" s="1081"/>
      <c r="BE58" s="1081"/>
      <c r="BF58" s="1081"/>
      <c r="BG58" s="1081"/>
      <c r="BH58" s="1081"/>
      <c r="BI58" s="1081"/>
      <c r="BJ58" s="1081"/>
      <c r="BK58" s="1081"/>
      <c r="BL58" s="1081"/>
      <c r="BM58" s="1081"/>
      <c r="BN58" s="1081"/>
      <c r="BO58" s="1081"/>
      <c r="BP58" s="1081"/>
      <c r="BQ58" s="1081"/>
      <c r="BR58" s="1081"/>
      <c r="BS58" s="1081"/>
      <c r="BT58" s="1081"/>
      <c r="BU58" s="1081"/>
      <c r="BV58" s="1081"/>
      <c r="BW58" s="1081"/>
      <c r="BX58" s="1081"/>
      <c r="BY58" s="1081"/>
      <c r="BZ58" s="1081"/>
      <c r="CA58" s="1081"/>
    </row>
    <row r="59" spans="1:79" ht="35.25" customHeight="1">
      <c r="B59" s="1201" t="s">
        <v>767</v>
      </c>
      <c r="C59" s="1202"/>
      <c r="D59" s="1202"/>
      <c r="E59" s="1203"/>
      <c r="F59" s="1198"/>
      <c r="G59" s="1200"/>
      <c r="H59" s="1200"/>
      <c r="I59" s="1081"/>
      <c r="J59" s="1081"/>
      <c r="K59" s="1081"/>
      <c r="L59" s="1081"/>
      <c r="M59" s="1081"/>
      <c r="N59" s="1174"/>
      <c r="O59" s="1081"/>
      <c r="P59" s="1081"/>
      <c r="Q59" s="1081"/>
      <c r="R59" s="1081"/>
      <c r="S59" s="1081"/>
      <c r="T59" s="1081"/>
      <c r="U59" s="1081"/>
      <c r="V59" s="1081"/>
      <c r="W59" s="1081"/>
      <c r="X59" s="1081"/>
      <c r="Y59" s="1081"/>
      <c r="Z59" s="1081"/>
      <c r="AA59" s="1081"/>
      <c r="AB59" s="1081"/>
      <c r="AC59" s="1081"/>
      <c r="AD59" s="1081"/>
      <c r="AE59" s="1081"/>
      <c r="AF59" s="1081"/>
      <c r="AG59" s="1081"/>
      <c r="AH59" s="1081"/>
      <c r="AI59" s="1081"/>
      <c r="AJ59" s="1081"/>
      <c r="AK59" s="1081"/>
      <c r="AL59" s="1081"/>
      <c r="AM59" s="1081"/>
      <c r="AN59" s="1081"/>
      <c r="AO59" s="1081"/>
      <c r="AP59" s="1081"/>
      <c r="AQ59" s="1081"/>
      <c r="AR59" s="1081"/>
      <c r="AS59" s="1081"/>
      <c r="AT59" s="1081"/>
      <c r="AU59" s="1081"/>
      <c r="AV59" s="1081"/>
      <c r="AW59" s="1081"/>
      <c r="AX59" s="1081"/>
      <c r="AY59" s="1081"/>
      <c r="AZ59" s="1081"/>
      <c r="BA59" s="1081"/>
      <c r="BB59" s="1081"/>
      <c r="BC59" s="1081"/>
      <c r="BD59" s="1081"/>
      <c r="BE59" s="1081"/>
      <c r="BF59" s="1081"/>
      <c r="BG59" s="1081"/>
      <c r="BH59" s="1081"/>
      <c r="BI59" s="1081"/>
      <c r="BJ59" s="1081"/>
      <c r="BK59" s="1081"/>
      <c r="BL59" s="1081"/>
      <c r="BM59" s="1081"/>
      <c r="BN59" s="1081"/>
      <c r="BO59" s="1081"/>
      <c r="BP59" s="1081"/>
      <c r="BQ59" s="1081"/>
      <c r="BR59" s="1081"/>
      <c r="BS59" s="1081"/>
      <c r="BT59" s="1081"/>
      <c r="BU59" s="1081"/>
      <c r="BV59" s="1081"/>
      <c r="BW59" s="1081"/>
      <c r="BX59" s="1081"/>
      <c r="BY59" s="1081"/>
      <c r="BZ59" s="1081"/>
      <c r="CA59" s="1081"/>
    </row>
    <row r="60" spans="1:79" ht="16.5" customHeight="1" thickBot="1">
      <c r="B60" s="1196" t="s">
        <v>744</v>
      </c>
      <c r="C60" s="1204"/>
      <c r="F60" s="1198"/>
      <c r="G60" s="1200"/>
      <c r="H60" s="1200"/>
      <c r="I60" s="1081"/>
      <c r="J60" s="1081"/>
      <c r="K60" s="1081"/>
      <c r="L60" s="1081"/>
      <c r="M60" s="1081"/>
      <c r="N60" s="1174"/>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c r="AK60" s="1081"/>
      <c r="AL60" s="1081"/>
      <c r="AM60" s="1081"/>
      <c r="AN60" s="1081"/>
      <c r="AO60" s="1081"/>
      <c r="AP60" s="1081"/>
      <c r="AQ60" s="1081"/>
      <c r="AR60" s="1081"/>
      <c r="AS60" s="1081"/>
      <c r="AT60" s="1081"/>
      <c r="AU60" s="1081"/>
      <c r="AV60" s="1081"/>
      <c r="AW60" s="1081"/>
      <c r="AX60" s="1081"/>
      <c r="AY60" s="1081"/>
      <c r="AZ60" s="1081"/>
      <c r="BA60" s="1081"/>
      <c r="BB60" s="1081"/>
      <c r="BC60" s="1081"/>
      <c r="BD60" s="1081"/>
      <c r="BE60" s="1081"/>
      <c r="BF60" s="1081"/>
      <c r="BG60" s="1081"/>
      <c r="BH60" s="1081"/>
      <c r="BI60" s="1081"/>
      <c r="BJ60" s="1081"/>
      <c r="BK60" s="1081"/>
      <c r="BL60" s="1081"/>
      <c r="BM60" s="1081"/>
      <c r="BN60" s="1081"/>
      <c r="BO60" s="1081"/>
      <c r="BP60" s="1081"/>
      <c r="BQ60" s="1081"/>
      <c r="BR60" s="1081"/>
      <c r="BS60" s="1081"/>
      <c r="BT60" s="1081"/>
      <c r="BU60" s="1081"/>
      <c r="BV60" s="1081"/>
      <c r="BW60" s="1081"/>
      <c r="BX60" s="1081"/>
      <c r="BY60" s="1081"/>
      <c r="BZ60" s="1081"/>
      <c r="CA60" s="1081"/>
    </row>
    <row r="61" spans="1:79" ht="33.75" customHeight="1" thickBot="1">
      <c r="B61" s="1205" t="s">
        <v>745</v>
      </c>
      <c r="C61" s="1206" t="s">
        <v>746</v>
      </c>
      <c r="D61" s="1206" t="s">
        <v>747</v>
      </c>
      <c r="E61" s="1207" t="s">
        <v>748</v>
      </c>
      <c r="F61" s="1257" t="s">
        <v>749</v>
      </c>
      <c r="G61" s="1247">
        <v>2</v>
      </c>
      <c r="H61" s="1200"/>
      <c r="I61" s="1081"/>
      <c r="J61" s="1081"/>
      <c r="K61" s="1081"/>
      <c r="L61" s="1081"/>
      <c r="M61" s="1081"/>
      <c r="N61" s="1174"/>
      <c r="O61" s="1081"/>
      <c r="P61" s="1081"/>
      <c r="Q61" s="1081"/>
      <c r="R61" s="1081"/>
      <c r="S61" s="1081"/>
      <c r="T61" s="1081"/>
      <c r="U61" s="1081"/>
      <c r="V61" s="1081"/>
      <c r="W61" s="1081"/>
      <c r="X61" s="1081"/>
      <c r="Y61" s="1081"/>
      <c r="Z61" s="1081"/>
      <c r="AA61" s="1081"/>
      <c r="AB61" s="1081"/>
      <c r="AC61" s="1081"/>
      <c r="AD61" s="1081"/>
      <c r="AE61" s="1081"/>
      <c r="AF61" s="1081"/>
      <c r="AG61" s="1081"/>
      <c r="AH61" s="1081"/>
      <c r="AI61" s="1081"/>
      <c r="AJ61" s="1081"/>
      <c r="AK61" s="1081"/>
      <c r="AL61" s="1081"/>
      <c r="AM61" s="1081"/>
      <c r="AN61" s="1081"/>
      <c r="AO61" s="1081"/>
      <c r="AP61" s="1081"/>
      <c r="AQ61" s="1081"/>
      <c r="AR61" s="1081"/>
      <c r="AS61" s="1081"/>
      <c r="AT61" s="1081"/>
      <c r="AU61" s="1081"/>
      <c r="AV61" s="1081"/>
      <c r="AW61" s="1081"/>
      <c r="AX61" s="1081"/>
      <c r="AY61" s="1081"/>
      <c r="AZ61" s="1081"/>
      <c r="BA61" s="1081"/>
      <c r="BB61" s="1081"/>
      <c r="BC61" s="1081"/>
      <c r="BD61" s="1081"/>
      <c r="BE61" s="1081"/>
      <c r="BF61" s="1081"/>
      <c r="BG61" s="1081"/>
      <c r="BH61" s="1081"/>
      <c r="BI61" s="1081"/>
      <c r="BJ61" s="1081"/>
      <c r="BK61" s="1081"/>
      <c r="BL61" s="1081"/>
      <c r="BM61" s="1081"/>
      <c r="BN61" s="1081"/>
      <c r="BO61" s="1081"/>
      <c r="BP61" s="1081"/>
      <c r="BQ61" s="1081"/>
      <c r="BR61" s="1081"/>
      <c r="BS61" s="1081"/>
      <c r="BT61" s="1081"/>
      <c r="BU61" s="1081"/>
      <c r="BV61" s="1081"/>
      <c r="BW61" s="1081"/>
      <c r="BX61" s="1081"/>
      <c r="BY61" s="1081"/>
      <c r="BZ61" s="1081"/>
      <c r="CA61" s="1081"/>
    </row>
    <row r="62" spans="1:79" ht="30.75" customHeight="1">
      <c r="B62" s="1216" t="s">
        <v>768</v>
      </c>
      <c r="C62" s="1217">
        <v>0</v>
      </c>
      <c r="D62" s="1218">
        <v>2</v>
      </c>
      <c r="E62" s="1219">
        <v>0</v>
      </c>
      <c r="F62" s="1258"/>
      <c r="G62" s="1248"/>
      <c r="H62" s="1249"/>
      <c r="I62" s="1250"/>
      <c r="J62" s="1081"/>
      <c r="K62" s="1081"/>
      <c r="L62" s="1081"/>
      <c r="M62" s="1081"/>
      <c r="N62" s="1174"/>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1081"/>
      <c r="AK62" s="1081"/>
      <c r="AL62" s="1081"/>
      <c r="AM62" s="1081"/>
      <c r="AN62" s="1081"/>
      <c r="AO62" s="1081"/>
      <c r="AP62" s="1081"/>
      <c r="AQ62" s="1081"/>
      <c r="AR62" s="1081"/>
      <c r="AS62" s="1081"/>
      <c r="AT62" s="1081"/>
      <c r="AU62" s="1081"/>
      <c r="AV62" s="1081"/>
      <c r="AW62" s="1081"/>
      <c r="AX62" s="1081"/>
      <c r="AY62" s="1081"/>
      <c r="AZ62" s="1081"/>
      <c r="BA62" s="1081"/>
      <c r="BB62" s="1081"/>
      <c r="BC62" s="1081"/>
      <c r="BD62" s="1081"/>
      <c r="BE62" s="1081"/>
      <c r="BF62" s="1081"/>
      <c r="BG62" s="1081"/>
      <c r="BH62" s="1081"/>
      <c r="BI62" s="1081"/>
      <c r="BJ62" s="1081"/>
      <c r="BK62" s="1081"/>
      <c r="BL62" s="1081"/>
      <c r="BM62" s="1081"/>
      <c r="BN62" s="1081"/>
      <c r="BO62" s="1081"/>
      <c r="BP62" s="1081"/>
      <c r="BQ62" s="1081"/>
      <c r="BR62" s="1081"/>
      <c r="BS62" s="1081"/>
      <c r="BT62" s="1081"/>
      <c r="BU62" s="1081"/>
      <c r="BV62" s="1081"/>
      <c r="BW62" s="1081"/>
      <c r="BX62" s="1081"/>
      <c r="BY62" s="1081"/>
      <c r="BZ62" s="1081"/>
      <c r="CA62" s="1081"/>
    </row>
    <row r="63" spans="1:79" ht="30.75" customHeight="1">
      <c r="B63" s="1227" t="s">
        <v>769</v>
      </c>
      <c r="C63" s="1228">
        <v>1</v>
      </c>
      <c r="D63" s="1229">
        <v>2</v>
      </c>
      <c r="E63" s="1230">
        <v>2</v>
      </c>
      <c r="F63" s="1258"/>
      <c r="G63" s="1251"/>
      <c r="H63" s="1252"/>
      <c r="I63" s="1253"/>
      <c r="J63" s="1081"/>
      <c r="K63" s="1081"/>
      <c r="L63" s="1081"/>
      <c r="M63" s="1081"/>
      <c r="N63" s="1174"/>
      <c r="O63" s="1081"/>
      <c r="P63" s="1081"/>
      <c r="Q63" s="1081"/>
      <c r="R63" s="1081"/>
      <c r="S63" s="1081"/>
      <c r="T63" s="1081"/>
      <c r="U63" s="1081"/>
      <c r="V63" s="1081"/>
      <c r="W63" s="1081"/>
      <c r="X63" s="1081"/>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1081"/>
      <c r="AT63" s="1081"/>
      <c r="AU63" s="1081"/>
      <c r="AV63" s="1081"/>
      <c r="AW63" s="1081"/>
      <c r="AX63" s="1081"/>
      <c r="AY63" s="1081"/>
      <c r="AZ63" s="1081"/>
      <c r="BA63" s="1081"/>
      <c r="BB63" s="1081"/>
      <c r="BC63" s="1081"/>
      <c r="BD63" s="1081"/>
      <c r="BE63" s="1081"/>
      <c r="BF63" s="1081"/>
      <c r="BG63" s="1081"/>
      <c r="BH63" s="1081"/>
      <c r="BI63" s="1081"/>
      <c r="BJ63" s="1081"/>
      <c r="BK63" s="1081"/>
      <c r="BL63" s="1081"/>
      <c r="BM63" s="1081"/>
      <c r="BN63" s="1081"/>
      <c r="BO63" s="1081"/>
      <c r="BP63" s="1081"/>
      <c r="BQ63" s="1081"/>
      <c r="BR63" s="1081"/>
      <c r="BS63" s="1081"/>
      <c r="BT63" s="1081"/>
      <c r="BU63" s="1081"/>
      <c r="BV63" s="1081"/>
      <c r="BW63" s="1081"/>
      <c r="BX63" s="1081"/>
      <c r="BY63" s="1081"/>
      <c r="BZ63" s="1081"/>
      <c r="CA63" s="1081"/>
    </row>
    <row r="64" spans="1:79" ht="48.95" customHeight="1" thickBot="1">
      <c r="B64" s="1234" t="s">
        <v>770</v>
      </c>
      <c r="C64" s="1235">
        <v>2</v>
      </c>
      <c r="D64" s="1236">
        <v>2</v>
      </c>
      <c r="E64" s="1237">
        <v>4</v>
      </c>
      <c r="F64" s="1259"/>
      <c r="G64" s="1254"/>
      <c r="H64" s="1255"/>
      <c r="I64" s="1256"/>
      <c r="J64" s="1081"/>
      <c r="K64" s="1081"/>
      <c r="L64" s="1081"/>
      <c r="M64" s="1081"/>
      <c r="N64" s="1174"/>
      <c r="O64" s="1081"/>
      <c r="P64" s="1081"/>
      <c r="Q64" s="1081"/>
      <c r="R64" s="1081"/>
      <c r="S64" s="1081"/>
      <c r="T64" s="1081"/>
      <c r="U64" s="1081"/>
      <c r="V64" s="1081"/>
      <c r="W64" s="1081"/>
      <c r="X64" s="1081"/>
      <c r="Y64" s="1081"/>
      <c r="Z64" s="1081"/>
      <c r="AA64" s="1081"/>
      <c r="AB64" s="1081"/>
      <c r="AC64" s="1081"/>
      <c r="AD64" s="1081"/>
      <c r="AE64" s="1081"/>
      <c r="AF64" s="1081"/>
      <c r="AG64" s="1081"/>
      <c r="AH64" s="1081"/>
      <c r="AI64" s="1081"/>
      <c r="AJ64" s="1081"/>
      <c r="AK64" s="1081"/>
      <c r="AL64" s="1081"/>
      <c r="AM64" s="1081"/>
      <c r="AN64" s="1081"/>
      <c r="AO64" s="1081"/>
      <c r="AP64" s="1081"/>
      <c r="AQ64" s="1081"/>
      <c r="AR64" s="1081"/>
      <c r="AS64" s="1081"/>
      <c r="AT64" s="1081"/>
      <c r="AU64" s="1081"/>
      <c r="AV64" s="1081"/>
      <c r="AW64" s="1081"/>
      <c r="AX64" s="1081"/>
      <c r="AY64" s="1081"/>
      <c r="AZ64" s="1081"/>
      <c r="BA64" s="1081"/>
      <c r="BB64" s="1081"/>
      <c r="BC64" s="1081"/>
      <c r="BD64" s="1081"/>
      <c r="BE64" s="1081"/>
      <c r="BF64" s="1081"/>
      <c r="BG64" s="1081"/>
      <c r="BH64" s="1081"/>
      <c r="BI64" s="1081"/>
      <c r="BJ64" s="1081"/>
      <c r="BK64" s="1081"/>
      <c r="BL64" s="1081"/>
      <c r="BM64" s="1081"/>
      <c r="BN64" s="1081"/>
      <c r="BO64" s="1081"/>
      <c r="BP64" s="1081"/>
      <c r="BQ64" s="1081"/>
      <c r="BR64" s="1081"/>
      <c r="BS64" s="1081"/>
      <c r="BT64" s="1081"/>
      <c r="BU64" s="1081"/>
      <c r="BV64" s="1081"/>
      <c r="BW64" s="1081"/>
      <c r="BX64" s="1081"/>
      <c r="BY64" s="1081"/>
      <c r="BZ64" s="1081"/>
      <c r="CA64" s="1081"/>
    </row>
    <row r="65" spans="1:79" ht="9" customHeight="1">
      <c r="B65" s="1245"/>
      <c r="C65" s="1246"/>
      <c r="D65" s="1246"/>
      <c r="E65" s="1246"/>
      <c r="F65" s="1198"/>
      <c r="G65" s="1200"/>
      <c r="H65" s="1200"/>
      <c r="I65" s="1081"/>
      <c r="J65" s="1081"/>
      <c r="K65" s="1081"/>
      <c r="L65" s="1081"/>
      <c r="M65" s="1081"/>
      <c r="N65" s="1174"/>
      <c r="O65" s="1081"/>
      <c r="P65" s="1081"/>
      <c r="Q65" s="1081"/>
      <c r="R65" s="1081"/>
      <c r="S65" s="1081"/>
      <c r="T65" s="1081"/>
      <c r="U65" s="1081"/>
      <c r="V65" s="1081"/>
      <c r="W65" s="1081"/>
      <c r="X65" s="1081"/>
      <c r="Y65" s="1081"/>
      <c r="Z65" s="1081"/>
      <c r="AA65" s="1081"/>
      <c r="AB65" s="1081"/>
      <c r="AC65" s="1081"/>
      <c r="AD65" s="1081"/>
      <c r="AE65" s="1081"/>
      <c r="AF65" s="1081"/>
      <c r="AG65" s="1081"/>
      <c r="AH65" s="1081"/>
      <c r="AI65" s="1081"/>
      <c r="AJ65" s="1081"/>
      <c r="AK65" s="1081"/>
      <c r="AL65" s="1081"/>
      <c r="AM65" s="1081"/>
      <c r="AN65" s="1081"/>
      <c r="AO65" s="1081"/>
      <c r="AP65" s="1081"/>
      <c r="AQ65" s="1081"/>
      <c r="AR65" s="1081"/>
      <c r="AS65" s="1081"/>
      <c r="AT65" s="1081"/>
      <c r="AU65" s="1081"/>
      <c r="AV65" s="1081"/>
      <c r="AW65" s="1081"/>
      <c r="AX65" s="1081"/>
      <c r="AY65" s="1081"/>
      <c r="AZ65" s="1081"/>
      <c r="BA65" s="1081"/>
      <c r="BB65" s="1081"/>
      <c r="BC65" s="1081"/>
      <c r="BD65" s="1081"/>
      <c r="BE65" s="1081"/>
      <c r="BF65" s="1081"/>
      <c r="BG65" s="1081"/>
      <c r="BH65" s="1081"/>
      <c r="BI65" s="1081"/>
      <c r="BJ65" s="1081"/>
      <c r="BK65" s="1081"/>
      <c r="BL65" s="1081"/>
      <c r="BM65" s="1081"/>
      <c r="BN65" s="1081"/>
      <c r="BO65" s="1081"/>
      <c r="BP65" s="1081"/>
      <c r="BQ65" s="1081"/>
      <c r="BR65" s="1081"/>
      <c r="BS65" s="1081"/>
      <c r="BT65" s="1081"/>
      <c r="BU65" s="1081"/>
      <c r="BV65" s="1081"/>
      <c r="BW65" s="1081"/>
      <c r="BX65" s="1081"/>
      <c r="BY65" s="1081"/>
      <c r="BZ65" s="1081"/>
      <c r="CA65" s="1081"/>
    </row>
    <row r="66" spans="1:79" ht="18" customHeight="1">
      <c r="A66" s="1156">
        <v>5</v>
      </c>
      <c r="B66" s="1196" t="s">
        <v>771</v>
      </c>
      <c r="C66" s="1197"/>
      <c r="D66" s="1197"/>
      <c r="E66" s="1197"/>
      <c r="F66" s="1198"/>
      <c r="G66" s="1200"/>
      <c r="H66" s="1200"/>
      <c r="I66" s="1081"/>
      <c r="J66" s="1081"/>
      <c r="K66" s="1081"/>
      <c r="L66" s="1081"/>
      <c r="M66" s="1081"/>
      <c r="N66" s="1174"/>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081"/>
      <c r="AM66" s="1081"/>
      <c r="AN66" s="1081"/>
      <c r="AO66" s="1081"/>
      <c r="AP66" s="1081"/>
      <c r="AQ66" s="1081"/>
      <c r="AR66" s="1081"/>
      <c r="AS66" s="1081"/>
      <c r="AT66" s="1081"/>
      <c r="AU66" s="1081"/>
      <c r="AV66" s="1081"/>
      <c r="AW66" s="1081"/>
      <c r="AX66" s="1081"/>
      <c r="AY66" s="1081"/>
      <c r="AZ66" s="1081"/>
      <c r="BA66" s="1081"/>
      <c r="BB66" s="1081"/>
      <c r="BC66" s="1081"/>
      <c r="BD66" s="1081"/>
      <c r="BE66" s="1081"/>
      <c r="BF66" s="1081"/>
      <c r="BG66" s="1081"/>
      <c r="BH66" s="1081"/>
      <c r="BI66" s="1081"/>
      <c r="BJ66" s="1081"/>
      <c r="BK66" s="1081"/>
      <c r="BL66" s="1081"/>
      <c r="BM66" s="1081"/>
      <c r="BN66" s="1081"/>
      <c r="BO66" s="1081"/>
      <c r="BP66" s="1081"/>
      <c r="BQ66" s="1081"/>
      <c r="BR66" s="1081"/>
      <c r="BS66" s="1081"/>
      <c r="BT66" s="1081"/>
      <c r="BU66" s="1081"/>
      <c r="BV66" s="1081"/>
      <c r="BW66" s="1081"/>
      <c r="BX66" s="1081"/>
      <c r="BY66" s="1081"/>
      <c r="BZ66" s="1081"/>
      <c r="CA66" s="1081"/>
    </row>
    <row r="67" spans="1:79" ht="35.25" customHeight="1">
      <c r="B67" s="1201" t="s">
        <v>772</v>
      </c>
      <c r="C67" s="1202"/>
      <c r="D67" s="1202"/>
      <c r="E67" s="1203"/>
      <c r="F67" s="1198"/>
      <c r="G67" s="1200"/>
      <c r="H67" s="1200"/>
      <c r="I67" s="1081"/>
      <c r="J67" s="1081"/>
      <c r="K67" s="1081"/>
      <c r="L67" s="1081"/>
      <c r="M67" s="1081"/>
      <c r="N67" s="1174"/>
      <c r="O67" s="1081"/>
      <c r="P67" s="1081"/>
      <c r="Q67" s="1081"/>
      <c r="R67" s="1081"/>
      <c r="S67" s="1081"/>
      <c r="T67" s="1081"/>
      <c r="U67" s="1081"/>
      <c r="V67" s="1081"/>
      <c r="W67" s="1081"/>
      <c r="X67" s="1081"/>
      <c r="Y67" s="1081"/>
      <c r="Z67" s="1081"/>
      <c r="AA67" s="1081"/>
      <c r="AB67" s="1081"/>
      <c r="AC67" s="1081"/>
      <c r="AD67" s="1081"/>
      <c r="AE67" s="1081"/>
      <c r="AF67" s="1081"/>
      <c r="AG67" s="1081"/>
      <c r="AH67" s="1081"/>
      <c r="AI67" s="1081"/>
      <c r="AJ67" s="1081"/>
      <c r="AK67" s="1081"/>
      <c r="AL67" s="1081"/>
      <c r="AM67" s="1081"/>
      <c r="AN67" s="1081"/>
      <c r="AO67" s="1081"/>
      <c r="AP67" s="1081"/>
      <c r="AQ67" s="1081"/>
      <c r="AR67" s="1081"/>
      <c r="AS67" s="1081"/>
      <c r="AT67" s="1081"/>
      <c r="AU67" s="1081"/>
      <c r="AV67" s="1081"/>
      <c r="AW67" s="1081"/>
      <c r="AX67" s="1081"/>
      <c r="AY67" s="1081"/>
      <c r="AZ67" s="1081"/>
      <c r="BA67" s="1081"/>
      <c r="BB67" s="1081"/>
      <c r="BC67" s="1081"/>
      <c r="BD67" s="1081"/>
      <c r="BE67" s="1081"/>
      <c r="BF67" s="1081"/>
      <c r="BG67" s="1081"/>
      <c r="BH67" s="1081"/>
      <c r="BI67" s="1081"/>
      <c r="BJ67" s="1081"/>
      <c r="BK67" s="1081"/>
      <c r="BL67" s="1081"/>
      <c r="BM67" s="1081"/>
      <c r="BN67" s="1081"/>
      <c r="BO67" s="1081"/>
      <c r="BP67" s="1081"/>
      <c r="BQ67" s="1081"/>
      <c r="BR67" s="1081"/>
      <c r="BS67" s="1081"/>
      <c r="BT67" s="1081"/>
      <c r="BU67" s="1081"/>
      <c r="BV67" s="1081"/>
      <c r="BW67" s="1081"/>
      <c r="BX67" s="1081"/>
      <c r="BY67" s="1081"/>
      <c r="BZ67" s="1081"/>
      <c r="CA67" s="1081"/>
    </row>
    <row r="68" spans="1:79" ht="16.5" customHeight="1" thickBot="1">
      <c r="B68" s="1196" t="s">
        <v>744</v>
      </c>
      <c r="C68" s="1204"/>
      <c r="F68" s="1198"/>
      <c r="G68" s="1200"/>
      <c r="H68" s="1200"/>
      <c r="I68" s="1081"/>
      <c r="J68" s="1081"/>
      <c r="K68" s="1081"/>
      <c r="L68" s="1081"/>
      <c r="M68" s="1081"/>
      <c r="N68" s="1174"/>
      <c r="O68" s="1081"/>
      <c r="P68" s="1081"/>
      <c r="Q68" s="1081"/>
      <c r="R68" s="1081"/>
      <c r="S68" s="1081"/>
      <c r="T68" s="1081"/>
      <c r="U68" s="1081"/>
      <c r="V68" s="1081"/>
      <c r="W68" s="1081"/>
      <c r="X68" s="1081"/>
      <c r="Y68" s="1081"/>
      <c r="Z68" s="1081"/>
      <c r="AA68" s="1081"/>
      <c r="AB68" s="1081"/>
      <c r="AC68" s="1081"/>
      <c r="AD68" s="1081"/>
      <c r="AE68" s="1081"/>
      <c r="AF68" s="1081"/>
      <c r="AG68" s="1081"/>
      <c r="AH68" s="1081"/>
      <c r="AI68" s="1081"/>
      <c r="AJ68" s="1081"/>
      <c r="AK68" s="1081"/>
      <c r="AL68" s="1081"/>
      <c r="AM68" s="1081"/>
      <c r="AN68" s="1081"/>
      <c r="AO68" s="1081"/>
      <c r="AP68" s="1081"/>
      <c r="AQ68" s="1081"/>
      <c r="AR68" s="1081"/>
      <c r="AS68" s="1081"/>
      <c r="AT68" s="1081"/>
      <c r="AU68" s="1081"/>
      <c r="AV68" s="1081"/>
      <c r="AW68" s="1081"/>
      <c r="AX68" s="1081"/>
      <c r="AY68" s="1081"/>
      <c r="AZ68" s="1081"/>
      <c r="BA68" s="1081"/>
      <c r="BB68" s="1081"/>
      <c r="BC68" s="1081"/>
      <c r="BD68" s="1081"/>
      <c r="BE68" s="1081"/>
      <c r="BF68" s="1081"/>
      <c r="BG68" s="1081"/>
      <c r="BH68" s="1081"/>
      <c r="BI68" s="1081"/>
      <c r="BJ68" s="1081"/>
      <c r="BK68" s="1081"/>
      <c r="BL68" s="1081"/>
      <c r="BM68" s="1081"/>
      <c r="BN68" s="1081"/>
      <c r="BO68" s="1081"/>
      <c r="BP68" s="1081"/>
      <c r="BQ68" s="1081"/>
      <c r="BR68" s="1081"/>
      <c r="BS68" s="1081"/>
      <c r="BT68" s="1081"/>
      <c r="BU68" s="1081"/>
      <c r="BV68" s="1081"/>
      <c r="BW68" s="1081"/>
      <c r="BX68" s="1081"/>
      <c r="BY68" s="1081"/>
      <c r="BZ68" s="1081"/>
      <c r="CA68" s="1081"/>
    </row>
    <row r="69" spans="1:79" ht="33.6" customHeight="1" thickBot="1">
      <c r="B69" s="1205" t="s">
        <v>745</v>
      </c>
      <c r="C69" s="1206" t="s">
        <v>746</v>
      </c>
      <c r="D69" s="1206" t="s">
        <v>747</v>
      </c>
      <c r="E69" s="1207" t="s">
        <v>748</v>
      </c>
      <c r="F69" s="1257" t="s">
        <v>749</v>
      </c>
      <c r="G69" s="1247">
        <v>4</v>
      </c>
      <c r="H69" s="1200"/>
      <c r="I69" s="1081"/>
      <c r="J69" s="1081"/>
      <c r="K69" s="1081"/>
      <c r="L69" s="1081"/>
      <c r="M69" s="1081"/>
      <c r="N69" s="1174"/>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81"/>
      <c r="AJ69" s="1081"/>
      <c r="AK69" s="1081"/>
      <c r="AL69" s="1081"/>
      <c r="AM69" s="1081"/>
      <c r="AN69" s="1081"/>
      <c r="AO69" s="1081"/>
      <c r="AP69" s="1081"/>
      <c r="AQ69" s="1081"/>
      <c r="AR69" s="1081"/>
      <c r="AS69" s="1081"/>
      <c r="AT69" s="1081"/>
      <c r="AU69" s="1081"/>
      <c r="AV69" s="1081"/>
      <c r="AW69" s="1081"/>
      <c r="AX69" s="1081"/>
      <c r="AY69" s="1081"/>
      <c r="AZ69" s="1081"/>
      <c r="BA69" s="1081"/>
      <c r="BB69" s="1081"/>
      <c r="BC69" s="1081"/>
      <c r="BD69" s="1081"/>
      <c r="BE69" s="1081"/>
      <c r="BF69" s="1081"/>
      <c r="BG69" s="1081"/>
      <c r="BH69" s="1081"/>
      <c r="BI69" s="1081"/>
      <c r="BJ69" s="1081"/>
      <c r="BK69" s="1081"/>
      <c r="BL69" s="1081"/>
      <c r="BM69" s="1081"/>
      <c r="BN69" s="1081"/>
      <c r="BO69" s="1081"/>
      <c r="BP69" s="1081"/>
      <c r="BQ69" s="1081"/>
      <c r="BR69" s="1081"/>
      <c r="BS69" s="1081"/>
      <c r="BT69" s="1081"/>
      <c r="BU69" s="1081"/>
      <c r="BV69" s="1081"/>
      <c r="BW69" s="1081"/>
      <c r="BX69" s="1081"/>
      <c r="BY69" s="1081"/>
      <c r="BZ69" s="1081"/>
      <c r="CA69" s="1081"/>
    </row>
    <row r="70" spans="1:79" ht="21" customHeight="1">
      <c r="B70" s="1216" t="s">
        <v>751</v>
      </c>
      <c r="C70" s="1217">
        <v>0</v>
      </c>
      <c r="D70" s="1218">
        <v>2</v>
      </c>
      <c r="E70" s="1219">
        <v>0</v>
      </c>
      <c r="F70" s="1258"/>
      <c r="G70" s="1248"/>
      <c r="H70" s="1249"/>
      <c r="I70" s="1250"/>
      <c r="J70" s="1081"/>
      <c r="K70" s="1081"/>
      <c r="L70" s="1081"/>
      <c r="M70" s="1081"/>
      <c r="N70" s="1174"/>
      <c r="O70" s="1081"/>
      <c r="P70" s="1081"/>
      <c r="Q70" s="1081"/>
      <c r="R70" s="1081"/>
      <c r="S70" s="1081"/>
      <c r="T70" s="1081"/>
      <c r="U70" s="1081"/>
      <c r="V70" s="1081"/>
      <c r="W70" s="1081"/>
      <c r="X70" s="1081"/>
      <c r="Y70" s="1081"/>
      <c r="Z70" s="1081"/>
      <c r="AA70" s="1081"/>
      <c r="AB70" s="1081"/>
      <c r="AC70" s="1081"/>
      <c r="AD70" s="1081"/>
      <c r="AE70" s="1081"/>
      <c r="AF70" s="1081"/>
      <c r="AG70" s="1081"/>
      <c r="AH70" s="1081"/>
      <c r="AI70" s="1081"/>
      <c r="AJ70" s="1081"/>
      <c r="AK70" s="1081"/>
      <c r="AL70" s="1081"/>
      <c r="AM70" s="1081"/>
      <c r="AN70" s="1081"/>
      <c r="AO70" s="1081"/>
      <c r="AP70" s="1081"/>
      <c r="AQ70" s="1081"/>
      <c r="AR70" s="1081"/>
      <c r="AS70" s="1081"/>
      <c r="AT70" s="1081"/>
      <c r="AU70" s="1081"/>
      <c r="AV70" s="1081"/>
      <c r="AW70" s="1081"/>
      <c r="AX70" s="1081"/>
      <c r="AY70" s="1081"/>
      <c r="AZ70" s="1081"/>
      <c r="BA70" s="1081"/>
      <c r="BB70" s="1081"/>
      <c r="BC70" s="1081"/>
      <c r="BD70" s="1081"/>
      <c r="BE70" s="1081"/>
      <c r="BF70" s="1081"/>
      <c r="BG70" s="1081"/>
      <c r="BH70" s="1081"/>
      <c r="BI70" s="1081"/>
      <c r="BJ70" s="1081"/>
      <c r="BK70" s="1081"/>
      <c r="BL70" s="1081"/>
      <c r="BM70" s="1081"/>
      <c r="BN70" s="1081"/>
      <c r="BO70" s="1081"/>
      <c r="BP70" s="1081"/>
      <c r="BQ70" s="1081"/>
      <c r="BR70" s="1081"/>
      <c r="BS70" s="1081"/>
      <c r="BT70" s="1081"/>
      <c r="BU70" s="1081"/>
      <c r="BV70" s="1081"/>
      <c r="BW70" s="1081"/>
      <c r="BX70" s="1081"/>
      <c r="BY70" s="1081"/>
      <c r="BZ70" s="1081"/>
      <c r="CA70" s="1081"/>
    </row>
    <row r="71" spans="1:79" ht="20.25" customHeight="1">
      <c r="B71" s="1227" t="s">
        <v>753</v>
      </c>
      <c r="C71" s="1228">
        <v>1</v>
      </c>
      <c r="D71" s="1229">
        <v>2</v>
      </c>
      <c r="E71" s="1230">
        <v>2</v>
      </c>
      <c r="F71" s="1258"/>
      <c r="G71" s="1251"/>
      <c r="H71" s="1252"/>
      <c r="I71" s="1253"/>
      <c r="J71" s="1081"/>
      <c r="K71" s="1081"/>
      <c r="L71" s="1081"/>
      <c r="M71" s="1081"/>
      <c r="N71" s="1174"/>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81"/>
      <c r="AJ71" s="1081"/>
      <c r="AK71" s="1081"/>
      <c r="AL71" s="1081"/>
      <c r="AM71" s="1081"/>
      <c r="AN71" s="1081"/>
      <c r="AO71" s="1081"/>
      <c r="AP71" s="1081"/>
      <c r="AQ71" s="1081"/>
      <c r="AR71" s="1081"/>
      <c r="AS71" s="1081"/>
      <c r="AT71" s="1081"/>
      <c r="AU71" s="1081"/>
      <c r="AV71" s="1081"/>
      <c r="AW71" s="1081"/>
      <c r="AX71" s="1081"/>
      <c r="AY71" s="1081"/>
      <c r="AZ71" s="1081"/>
      <c r="BA71" s="1081"/>
      <c r="BB71" s="1081"/>
      <c r="BC71" s="1081"/>
      <c r="BD71" s="1081"/>
      <c r="BE71" s="1081"/>
      <c r="BF71" s="1081"/>
      <c r="BG71" s="1081"/>
      <c r="BH71" s="1081"/>
      <c r="BI71" s="1081"/>
      <c r="BJ71" s="1081"/>
      <c r="BK71" s="1081"/>
      <c r="BL71" s="1081"/>
      <c r="BM71" s="1081"/>
      <c r="BN71" s="1081"/>
      <c r="BO71" s="1081"/>
      <c r="BP71" s="1081"/>
      <c r="BQ71" s="1081"/>
      <c r="BR71" s="1081"/>
      <c r="BS71" s="1081"/>
      <c r="BT71" s="1081"/>
      <c r="BU71" s="1081"/>
      <c r="BV71" s="1081"/>
      <c r="BW71" s="1081"/>
      <c r="BX71" s="1081"/>
      <c r="BY71" s="1081"/>
      <c r="BZ71" s="1081"/>
      <c r="CA71" s="1081"/>
    </row>
    <row r="72" spans="1:79" ht="170.25" customHeight="1" thickBot="1">
      <c r="B72" s="1234" t="s">
        <v>755</v>
      </c>
      <c r="C72" s="1235">
        <v>2</v>
      </c>
      <c r="D72" s="1236">
        <v>2</v>
      </c>
      <c r="E72" s="1237">
        <v>4</v>
      </c>
      <c r="F72" s="1259"/>
      <c r="G72" s="1254"/>
      <c r="H72" s="1255"/>
      <c r="I72" s="1256"/>
      <c r="J72" s="1081"/>
      <c r="K72" s="1081"/>
      <c r="L72" s="1081"/>
      <c r="M72" s="1081"/>
      <c r="N72" s="1174"/>
      <c r="O72" s="1081"/>
      <c r="P72" s="1081"/>
      <c r="Q72" s="1081"/>
      <c r="R72" s="1081"/>
      <c r="S72" s="1081"/>
      <c r="T72" s="1081"/>
      <c r="U72" s="1081"/>
      <c r="V72" s="1081"/>
      <c r="W72" s="1081"/>
      <c r="X72" s="1081"/>
      <c r="Y72" s="1081"/>
      <c r="Z72" s="1081"/>
      <c r="AA72" s="1081"/>
      <c r="AB72" s="1081"/>
      <c r="AC72" s="1081"/>
      <c r="AD72" s="1081"/>
      <c r="AE72" s="1081"/>
      <c r="AF72" s="1081"/>
      <c r="AG72" s="1081"/>
      <c r="AH72" s="1081"/>
      <c r="AI72" s="1081"/>
      <c r="AJ72" s="1081"/>
      <c r="AK72" s="1081"/>
      <c r="AL72" s="1081"/>
      <c r="AM72" s="1081"/>
      <c r="AN72" s="1081"/>
      <c r="AO72" s="1081"/>
      <c r="AP72" s="1081"/>
      <c r="AQ72" s="1081"/>
      <c r="AR72" s="1081"/>
      <c r="AS72" s="1081"/>
      <c r="AT72" s="1081"/>
      <c r="AU72" s="1081"/>
      <c r="AV72" s="1081"/>
      <c r="AW72" s="1081"/>
      <c r="AX72" s="1081"/>
      <c r="AY72" s="1081"/>
      <c r="AZ72" s="1081"/>
      <c r="BA72" s="1081"/>
      <c r="BB72" s="1081"/>
      <c r="BC72" s="1081"/>
      <c r="BD72" s="1081"/>
      <c r="BE72" s="1081"/>
      <c r="BF72" s="1081"/>
      <c r="BG72" s="1081"/>
      <c r="BH72" s="1081"/>
      <c r="BI72" s="1081"/>
      <c r="BJ72" s="1081"/>
      <c r="BK72" s="1081"/>
      <c r="BL72" s="1081"/>
      <c r="BM72" s="1081"/>
      <c r="BN72" s="1081"/>
      <c r="BO72" s="1081"/>
      <c r="BP72" s="1081"/>
      <c r="BQ72" s="1081"/>
      <c r="BR72" s="1081"/>
      <c r="BS72" s="1081"/>
      <c r="BT72" s="1081"/>
      <c r="BU72" s="1081"/>
      <c r="BV72" s="1081"/>
      <c r="BW72" s="1081"/>
      <c r="BX72" s="1081"/>
      <c r="BY72" s="1081"/>
      <c r="BZ72" s="1081"/>
      <c r="CA72" s="1081"/>
    </row>
    <row r="73" spans="1:79" ht="9" customHeight="1">
      <c r="B73" s="1245"/>
      <c r="C73" s="1246"/>
      <c r="D73" s="1246"/>
      <c r="E73" s="1246"/>
      <c r="F73" s="1198"/>
      <c r="G73" s="1200"/>
      <c r="H73" s="1200"/>
      <c r="I73" s="1081"/>
      <c r="J73" s="1081"/>
      <c r="K73" s="1081"/>
      <c r="L73" s="1081"/>
      <c r="M73" s="1081"/>
      <c r="N73" s="1174"/>
      <c r="O73" s="1081"/>
      <c r="P73" s="1081"/>
      <c r="Q73" s="1081"/>
      <c r="R73" s="1081"/>
      <c r="S73" s="1081"/>
      <c r="T73" s="1081"/>
      <c r="U73" s="1081"/>
      <c r="V73" s="1081"/>
      <c r="W73" s="1081"/>
      <c r="X73" s="1081"/>
      <c r="Y73" s="1081"/>
      <c r="Z73" s="1081"/>
      <c r="AA73" s="1081"/>
      <c r="AB73" s="1081"/>
      <c r="AC73" s="1081"/>
      <c r="AD73" s="1081"/>
      <c r="AE73" s="1081"/>
      <c r="AF73" s="1081"/>
      <c r="AG73" s="1081"/>
      <c r="AH73" s="1081"/>
      <c r="AI73" s="1081"/>
      <c r="AJ73" s="1081"/>
      <c r="AK73" s="1081"/>
      <c r="AL73" s="1081"/>
      <c r="AM73" s="1081"/>
      <c r="AN73" s="1081"/>
      <c r="AO73" s="1081"/>
      <c r="AP73" s="1081"/>
      <c r="AQ73" s="1081"/>
      <c r="AR73" s="1081"/>
      <c r="AS73" s="1081"/>
      <c r="AT73" s="1081"/>
      <c r="AU73" s="1081"/>
      <c r="AV73" s="1081"/>
      <c r="AW73" s="1081"/>
      <c r="AX73" s="1081"/>
      <c r="AY73" s="1081"/>
      <c r="AZ73" s="1081"/>
      <c r="BA73" s="1081"/>
      <c r="BB73" s="1081"/>
      <c r="BC73" s="1081"/>
      <c r="BD73" s="1081"/>
      <c r="BE73" s="1081"/>
      <c r="BF73" s="1081"/>
      <c r="BG73" s="1081"/>
      <c r="BH73" s="1081"/>
      <c r="BI73" s="1081"/>
      <c r="BJ73" s="1081"/>
      <c r="BK73" s="1081"/>
      <c r="BL73" s="1081"/>
      <c r="BM73" s="1081"/>
      <c r="BN73" s="1081"/>
      <c r="BO73" s="1081"/>
      <c r="BP73" s="1081"/>
      <c r="BQ73" s="1081"/>
      <c r="BR73" s="1081"/>
      <c r="BS73" s="1081"/>
      <c r="BT73" s="1081"/>
      <c r="BU73" s="1081"/>
      <c r="BV73" s="1081"/>
      <c r="BW73" s="1081"/>
      <c r="BX73" s="1081"/>
      <c r="BY73" s="1081"/>
      <c r="BZ73" s="1081"/>
      <c r="CA73" s="1081"/>
    </row>
    <row r="74" spans="1:79" ht="18" customHeight="1">
      <c r="A74" s="1156">
        <v>6</v>
      </c>
      <c r="B74" s="1196" t="s">
        <v>773</v>
      </c>
      <c r="C74" s="1197"/>
      <c r="D74" s="1197"/>
      <c r="E74" s="1197"/>
      <c r="F74" s="1198"/>
      <c r="G74" s="1200"/>
      <c r="H74" s="1200"/>
      <c r="I74" s="1081"/>
      <c r="J74" s="1081"/>
      <c r="K74" s="1081"/>
      <c r="L74" s="1081"/>
      <c r="M74" s="1081"/>
      <c r="N74" s="1174"/>
      <c r="O74" s="1081"/>
      <c r="P74" s="1081"/>
      <c r="Q74" s="1081"/>
      <c r="R74" s="1081"/>
      <c r="S74" s="1081"/>
      <c r="T74" s="1081"/>
      <c r="U74" s="1081"/>
      <c r="V74" s="1081"/>
      <c r="W74" s="1081"/>
      <c r="X74" s="1081"/>
      <c r="Y74" s="1081"/>
      <c r="Z74" s="1081"/>
      <c r="AA74" s="1081"/>
      <c r="AB74" s="1081"/>
      <c r="AC74" s="1081"/>
      <c r="AD74" s="1081"/>
      <c r="AE74" s="1081"/>
      <c r="AF74" s="1081"/>
      <c r="AG74" s="1081"/>
      <c r="AH74" s="1081"/>
      <c r="AI74" s="1081"/>
      <c r="AJ74" s="1081"/>
      <c r="AK74" s="1081"/>
      <c r="AL74" s="1081"/>
      <c r="AM74" s="1081"/>
      <c r="AN74" s="1081"/>
      <c r="AO74" s="1081"/>
      <c r="AP74" s="1081"/>
      <c r="AQ74" s="1081"/>
      <c r="AR74" s="1081"/>
      <c r="AS74" s="1081"/>
      <c r="AT74" s="1081"/>
      <c r="AU74" s="1081"/>
      <c r="AV74" s="1081"/>
      <c r="AW74" s="1081"/>
      <c r="AX74" s="1081"/>
      <c r="AY74" s="1081"/>
      <c r="AZ74" s="1081"/>
      <c r="BA74" s="1081"/>
      <c r="BB74" s="1081"/>
      <c r="BC74" s="1081"/>
      <c r="BD74" s="1081"/>
      <c r="BE74" s="1081"/>
      <c r="BF74" s="1081"/>
      <c r="BG74" s="1081"/>
      <c r="BH74" s="1081"/>
      <c r="BI74" s="1081"/>
      <c r="BJ74" s="1081"/>
      <c r="BK74" s="1081"/>
      <c r="BL74" s="1081"/>
      <c r="BM74" s="1081"/>
      <c r="BN74" s="1081"/>
      <c r="BO74" s="1081"/>
      <c r="BP74" s="1081"/>
      <c r="BQ74" s="1081"/>
      <c r="BR74" s="1081"/>
      <c r="BS74" s="1081"/>
      <c r="BT74" s="1081"/>
      <c r="BU74" s="1081"/>
      <c r="BV74" s="1081"/>
      <c r="BW74" s="1081"/>
      <c r="BX74" s="1081"/>
      <c r="BY74" s="1081"/>
      <c r="BZ74" s="1081"/>
      <c r="CA74" s="1081"/>
    </row>
    <row r="75" spans="1:79" ht="35.25" customHeight="1">
      <c r="B75" s="1201" t="s">
        <v>774</v>
      </c>
      <c r="C75" s="1202"/>
      <c r="D75" s="1202"/>
      <c r="E75" s="1203"/>
      <c r="F75" s="1198"/>
      <c r="G75" s="1200"/>
      <c r="H75" s="1200"/>
      <c r="I75" s="1081"/>
      <c r="J75" s="1081"/>
      <c r="K75" s="1081"/>
      <c r="L75" s="1081"/>
      <c r="M75" s="1081"/>
      <c r="N75" s="1174"/>
      <c r="O75" s="1081"/>
      <c r="P75" s="1081"/>
      <c r="Q75" s="1081"/>
      <c r="R75" s="1081"/>
      <c r="S75" s="1081"/>
      <c r="T75" s="1081"/>
      <c r="U75" s="1081"/>
      <c r="V75" s="1081"/>
      <c r="W75" s="1081"/>
      <c r="X75" s="1081"/>
      <c r="Y75" s="1081"/>
      <c r="Z75" s="1081"/>
      <c r="AA75" s="1081"/>
      <c r="AB75" s="1081"/>
      <c r="AC75" s="1081"/>
      <c r="AD75" s="1081"/>
      <c r="AE75" s="1081"/>
      <c r="AF75" s="1081"/>
      <c r="AG75" s="1081"/>
      <c r="AH75" s="1081"/>
      <c r="AI75" s="1081"/>
      <c r="AJ75" s="1081"/>
      <c r="AK75" s="1081"/>
      <c r="AL75" s="1081"/>
      <c r="AM75" s="1081"/>
      <c r="AN75" s="1081"/>
      <c r="AO75" s="1081"/>
      <c r="AP75" s="1081"/>
      <c r="AQ75" s="1081"/>
      <c r="AR75" s="1081"/>
      <c r="AS75" s="1081"/>
      <c r="AT75" s="1081"/>
      <c r="AU75" s="1081"/>
      <c r="AV75" s="1081"/>
      <c r="AW75" s="1081"/>
      <c r="AX75" s="1081"/>
      <c r="AY75" s="1081"/>
      <c r="AZ75" s="1081"/>
      <c r="BA75" s="1081"/>
      <c r="BB75" s="1081"/>
      <c r="BC75" s="1081"/>
      <c r="BD75" s="1081"/>
      <c r="BE75" s="1081"/>
      <c r="BF75" s="1081"/>
      <c r="BG75" s="1081"/>
      <c r="BH75" s="1081"/>
      <c r="BI75" s="1081"/>
      <c r="BJ75" s="1081"/>
      <c r="BK75" s="1081"/>
      <c r="BL75" s="1081"/>
      <c r="BM75" s="1081"/>
      <c r="BN75" s="1081"/>
      <c r="BO75" s="1081"/>
      <c r="BP75" s="1081"/>
      <c r="BQ75" s="1081"/>
      <c r="BR75" s="1081"/>
      <c r="BS75" s="1081"/>
      <c r="BT75" s="1081"/>
      <c r="BU75" s="1081"/>
      <c r="BV75" s="1081"/>
      <c r="BW75" s="1081"/>
      <c r="BX75" s="1081"/>
      <c r="BY75" s="1081"/>
      <c r="BZ75" s="1081"/>
      <c r="CA75" s="1081"/>
    </row>
    <row r="76" spans="1:79" ht="16.5" customHeight="1" thickBot="1">
      <c r="B76" s="1196" t="s">
        <v>775</v>
      </c>
      <c r="C76" s="1204"/>
      <c r="F76" s="1198"/>
      <c r="G76" s="1200"/>
      <c r="H76" s="1200"/>
      <c r="I76" s="1081"/>
      <c r="J76" s="1081"/>
      <c r="K76" s="1081"/>
      <c r="L76" s="1081"/>
      <c r="M76" s="1081"/>
      <c r="N76" s="1174"/>
      <c r="O76" s="1081"/>
      <c r="P76" s="1081"/>
      <c r="Q76" s="1081"/>
      <c r="R76" s="1081"/>
      <c r="S76" s="1081"/>
      <c r="T76" s="1081"/>
      <c r="U76" s="1081"/>
      <c r="V76" s="1081"/>
      <c r="W76" s="1081"/>
      <c r="X76" s="1081"/>
      <c r="Y76" s="1081"/>
      <c r="Z76" s="1081"/>
      <c r="AA76" s="1081"/>
      <c r="AB76" s="1081"/>
      <c r="AC76" s="1081"/>
      <c r="AD76" s="1081"/>
      <c r="AE76" s="1081"/>
      <c r="AF76" s="1081"/>
      <c r="AG76" s="1081"/>
      <c r="AH76" s="1081"/>
      <c r="AI76" s="1081"/>
      <c r="AJ76" s="1081"/>
      <c r="AK76" s="1081"/>
      <c r="AL76" s="1081"/>
      <c r="AM76" s="1081"/>
      <c r="AN76" s="1081"/>
      <c r="AO76" s="1081"/>
      <c r="AP76" s="1081"/>
      <c r="AQ76" s="1081"/>
      <c r="AR76" s="1081"/>
      <c r="AS76" s="1081"/>
      <c r="AT76" s="1081"/>
      <c r="AU76" s="1081"/>
      <c r="AV76" s="1081"/>
      <c r="AW76" s="1081"/>
      <c r="AX76" s="1081"/>
      <c r="AY76" s="1081"/>
      <c r="AZ76" s="1081"/>
      <c r="BA76" s="1081"/>
      <c r="BB76" s="1081"/>
      <c r="BC76" s="1081"/>
      <c r="BD76" s="1081"/>
      <c r="BE76" s="1081"/>
      <c r="BF76" s="1081"/>
      <c r="BG76" s="1081"/>
      <c r="BH76" s="1081"/>
      <c r="BI76" s="1081"/>
      <c r="BJ76" s="1081"/>
      <c r="BK76" s="1081"/>
      <c r="BL76" s="1081"/>
      <c r="BM76" s="1081"/>
      <c r="BN76" s="1081"/>
      <c r="BO76" s="1081"/>
      <c r="BP76" s="1081"/>
      <c r="BQ76" s="1081"/>
      <c r="BR76" s="1081"/>
      <c r="BS76" s="1081"/>
      <c r="BT76" s="1081"/>
      <c r="BU76" s="1081"/>
      <c r="BV76" s="1081"/>
      <c r="BW76" s="1081"/>
      <c r="BX76" s="1081"/>
      <c r="BY76" s="1081"/>
      <c r="BZ76" s="1081"/>
      <c r="CA76" s="1081"/>
    </row>
    <row r="77" spans="1:79" ht="33.75" customHeight="1" thickBot="1">
      <c r="B77" s="1205" t="s">
        <v>745</v>
      </c>
      <c r="C77" s="1206" t="s">
        <v>746</v>
      </c>
      <c r="D77" s="1206" t="s">
        <v>747</v>
      </c>
      <c r="E77" s="1207" t="s">
        <v>748</v>
      </c>
      <c r="F77" s="1257" t="s">
        <v>749</v>
      </c>
      <c r="G77" s="1247">
        <v>6</v>
      </c>
      <c r="H77" s="1200"/>
      <c r="I77" s="1081"/>
      <c r="J77" s="1081"/>
      <c r="K77" s="1081"/>
      <c r="L77" s="1081"/>
      <c r="M77" s="1081"/>
      <c r="N77" s="1174"/>
      <c r="O77" s="1081"/>
      <c r="P77" s="1081"/>
      <c r="Q77" s="1081"/>
      <c r="R77" s="1081"/>
      <c r="S77" s="1081"/>
      <c r="T77" s="1081"/>
      <c r="U77" s="1081"/>
      <c r="V77" s="1081"/>
      <c r="W77" s="1081"/>
      <c r="X77" s="1081"/>
      <c r="Y77" s="1081"/>
      <c r="Z77" s="1081"/>
      <c r="AA77" s="1081"/>
      <c r="AB77" s="1081"/>
      <c r="AC77" s="1081"/>
      <c r="AD77" s="1081"/>
      <c r="AE77" s="1081"/>
      <c r="AF77" s="1081"/>
      <c r="AG77" s="1081"/>
      <c r="AH77" s="1081"/>
      <c r="AI77" s="1081"/>
      <c r="AJ77" s="1081"/>
      <c r="AK77" s="1081"/>
      <c r="AL77" s="1081"/>
      <c r="AM77" s="1081"/>
      <c r="AN77" s="1081"/>
      <c r="AO77" s="1081"/>
      <c r="AP77" s="1081"/>
      <c r="AQ77" s="1081"/>
      <c r="AR77" s="1081"/>
      <c r="AS77" s="1081"/>
      <c r="AT77" s="1081"/>
      <c r="AU77" s="1081"/>
      <c r="AV77" s="1081"/>
      <c r="AW77" s="1081"/>
      <c r="AX77" s="1081"/>
      <c r="AY77" s="1081"/>
      <c r="AZ77" s="1081"/>
      <c r="BA77" s="1081"/>
      <c r="BB77" s="1081"/>
      <c r="BC77" s="1081"/>
      <c r="BD77" s="1081"/>
      <c r="BE77" s="1081"/>
      <c r="BF77" s="1081"/>
      <c r="BG77" s="1081"/>
      <c r="BH77" s="1081"/>
      <c r="BI77" s="1081"/>
      <c r="BJ77" s="1081"/>
      <c r="BK77" s="1081"/>
      <c r="BL77" s="1081"/>
      <c r="BM77" s="1081"/>
      <c r="BN77" s="1081"/>
      <c r="BO77" s="1081"/>
      <c r="BP77" s="1081"/>
      <c r="BQ77" s="1081"/>
      <c r="BR77" s="1081"/>
      <c r="BS77" s="1081"/>
      <c r="BT77" s="1081"/>
      <c r="BU77" s="1081"/>
      <c r="BV77" s="1081"/>
      <c r="BW77" s="1081"/>
      <c r="BX77" s="1081"/>
      <c r="BY77" s="1081"/>
      <c r="BZ77" s="1081"/>
      <c r="CA77" s="1081"/>
    </row>
    <row r="78" spans="1:79" ht="21" customHeight="1">
      <c r="B78" s="1216" t="s">
        <v>751</v>
      </c>
      <c r="C78" s="1217">
        <v>0</v>
      </c>
      <c r="D78" s="1218">
        <v>3</v>
      </c>
      <c r="E78" s="1219">
        <v>0</v>
      </c>
      <c r="F78" s="1258"/>
      <c r="G78" s="1260"/>
      <c r="H78" s="1261"/>
      <c r="I78" s="1262"/>
      <c r="J78" s="1081"/>
      <c r="K78" s="1081"/>
      <c r="L78" s="1081"/>
      <c r="M78" s="1081"/>
      <c r="N78" s="1174"/>
      <c r="O78" s="1081"/>
      <c r="P78" s="1081"/>
      <c r="Q78" s="1081"/>
      <c r="R78" s="1081"/>
      <c r="S78" s="1081"/>
      <c r="T78" s="1081"/>
      <c r="U78" s="1081"/>
      <c r="V78" s="1081"/>
      <c r="W78" s="1081"/>
      <c r="X78" s="1081"/>
      <c r="Y78" s="1081"/>
      <c r="Z78" s="1081"/>
      <c r="AA78" s="1081"/>
      <c r="AB78" s="1081"/>
      <c r="AC78" s="1081"/>
      <c r="AD78" s="1081"/>
      <c r="AE78" s="1081"/>
      <c r="AF78" s="1081"/>
      <c r="AG78" s="1081"/>
      <c r="AH78" s="1081"/>
      <c r="AI78" s="1081"/>
      <c r="AJ78" s="1081"/>
      <c r="AK78" s="1081"/>
      <c r="AL78" s="1081"/>
      <c r="AM78" s="1081"/>
      <c r="AN78" s="1081"/>
      <c r="AO78" s="1081"/>
      <c r="AP78" s="1081"/>
      <c r="AQ78" s="1081"/>
      <c r="AR78" s="1081"/>
      <c r="AS78" s="1081"/>
      <c r="AT78" s="1081"/>
      <c r="AU78" s="1081"/>
      <c r="AV78" s="1081"/>
      <c r="AW78" s="1081"/>
      <c r="AX78" s="1081"/>
      <c r="AY78" s="1081"/>
      <c r="AZ78" s="1081"/>
      <c r="BA78" s="1081"/>
      <c r="BB78" s="1081"/>
      <c r="BC78" s="1081"/>
      <c r="BD78" s="1081"/>
      <c r="BE78" s="1081"/>
      <c r="BF78" s="1081"/>
      <c r="BG78" s="1081"/>
      <c r="BH78" s="1081"/>
      <c r="BI78" s="1081"/>
      <c r="BJ78" s="1081"/>
      <c r="BK78" s="1081"/>
      <c r="BL78" s="1081"/>
      <c r="BM78" s="1081"/>
      <c r="BN78" s="1081"/>
      <c r="BO78" s="1081"/>
      <c r="BP78" s="1081"/>
      <c r="BQ78" s="1081"/>
      <c r="BR78" s="1081"/>
      <c r="BS78" s="1081"/>
      <c r="BT78" s="1081"/>
      <c r="BU78" s="1081"/>
      <c r="BV78" s="1081"/>
      <c r="BW78" s="1081"/>
      <c r="BX78" s="1081"/>
      <c r="BY78" s="1081"/>
      <c r="BZ78" s="1081"/>
      <c r="CA78" s="1081"/>
    </row>
    <row r="79" spans="1:79" ht="20.25" customHeight="1">
      <c r="B79" s="1227" t="s">
        <v>753</v>
      </c>
      <c r="C79" s="1228">
        <v>1</v>
      </c>
      <c r="D79" s="1229">
        <v>3</v>
      </c>
      <c r="E79" s="1230">
        <v>3</v>
      </c>
      <c r="F79" s="1258"/>
      <c r="G79" s="1263"/>
      <c r="H79" s="1264"/>
      <c r="I79" s="1265"/>
      <c r="J79" s="1081"/>
      <c r="K79" s="1081"/>
      <c r="L79" s="1081"/>
      <c r="M79" s="1081"/>
      <c r="N79" s="1174"/>
      <c r="O79" s="1081"/>
      <c r="P79" s="1081"/>
      <c r="Q79" s="1081"/>
      <c r="R79" s="1081"/>
      <c r="S79" s="1081"/>
      <c r="T79" s="1081"/>
      <c r="U79" s="1081"/>
      <c r="V79" s="1081"/>
      <c r="W79" s="1081"/>
      <c r="X79" s="1081"/>
      <c r="Y79" s="1081"/>
      <c r="Z79" s="1081"/>
      <c r="AA79" s="1081"/>
      <c r="AB79" s="1081"/>
      <c r="AC79" s="1081"/>
      <c r="AD79" s="1081"/>
      <c r="AE79" s="1081"/>
      <c r="AF79" s="1081"/>
      <c r="AG79" s="1081"/>
      <c r="AH79" s="1081"/>
      <c r="AI79" s="1081"/>
      <c r="AJ79" s="1081"/>
      <c r="AK79" s="1081"/>
      <c r="AL79" s="1081"/>
      <c r="AM79" s="1081"/>
      <c r="AN79" s="1081"/>
      <c r="AO79" s="1081"/>
      <c r="AP79" s="1081"/>
      <c r="AQ79" s="1081"/>
      <c r="AR79" s="1081"/>
      <c r="AS79" s="1081"/>
      <c r="AT79" s="1081"/>
      <c r="AU79" s="1081"/>
      <c r="AV79" s="1081"/>
      <c r="AW79" s="1081"/>
      <c r="AX79" s="1081"/>
      <c r="AY79" s="1081"/>
      <c r="AZ79" s="1081"/>
      <c r="BA79" s="1081"/>
      <c r="BB79" s="1081"/>
      <c r="BC79" s="1081"/>
      <c r="BD79" s="1081"/>
      <c r="BE79" s="1081"/>
      <c r="BF79" s="1081"/>
      <c r="BG79" s="1081"/>
      <c r="BH79" s="1081"/>
      <c r="BI79" s="1081"/>
      <c r="BJ79" s="1081"/>
      <c r="BK79" s="1081"/>
      <c r="BL79" s="1081"/>
      <c r="BM79" s="1081"/>
      <c r="BN79" s="1081"/>
      <c r="BO79" s="1081"/>
      <c r="BP79" s="1081"/>
      <c r="BQ79" s="1081"/>
      <c r="BR79" s="1081"/>
      <c r="BS79" s="1081"/>
      <c r="BT79" s="1081"/>
      <c r="BU79" s="1081"/>
      <c r="BV79" s="1081"/>
      <c r="BW79" s="1081"/>
      <c r="BX79" s="1081"/>
      <c r="BY79" s="1081"/>
      <c r="BZ79" s="1081"/>
      <c r="CA79" s="1081"/>
    </row>
    <row r="80" spans="1:79" ht="116.25" customHeight="1" thickBot="1">
      <c r="B80" s="1234" t="s">
        <v>755</v>
      </c>
      <c r="C80" s="1235">
        <v>2</v>
      </c>
      <c r="D80" s="1236">
        <v>3</v>
      </c>
      <c r="E80" s="1237">
        <v>6</v>
      </c>
      <c r="F80" s="1259"/>
      <c r="G80" s="1266"/>
      <c r="H80" s="1267"/>
      <c r="I80" s="1268"/>
      <c r="J80" s="1081"/>
      <c r="K80" s="1081"/>
      <c r="L80" s="1081"/>
      <c r="M80" s="1081"/>
      <c r="N80" s="1174"/>
      <c r="O80" s="1081"/>
      <c r="P80" s="1081"/>
      <c r="Q80" s="1081"/>
      <c r="R80" s="1081"/>
      <c r="S80" s="1081"/>
      <c r="T80" s="1081"/>
      <c r="U80" s="1081"/>
      <c r="V80" s="1081"/>
      <c r="W80" s="1081"/>
      <c r="X80" s="1081"/>
      <c r="Y80" s="1081"/>
      <c r="Z80" s="1081"/>
      <c r="AA80" s="1081"/>
      <c r="AB80" s="1081"/>
      <c r="AC80" s="1081"/>
      <c r="AD80" s="1081"/>
      <c r="AE80" s="1081"/>
      <c r="AF80" s="1081"/>
      <c r="AG80" s="1081"/>
      <c r="AH80" s="1081"/>
      <c r="AI80" s="1081"/>
      <c r="AJ80" s="1081"/>
      <c r="AK80" s="1081"/>
      <c r="AL80" s="1081"/>
      <c r="AM80" s="1081"/>
      <c r="AN80" s="1081"/>
      <c r="AO80" s="1081"/>
      <c r="AP80" s="1081"/>
      <c r="AQ80" s="1081"/>
      <c r="AR80" s="1081"/>
      <c r="AS80" s="1081"/>
      <c r="AT80" s="1081"/>
      <c r="AU80" s="1081"/>
      <c r="AV80" s="1081"/>
      <c r="AW80" s="1081"/>
      <c r="AX80" s="1081"/>
      <c r="AY80" s="1081"/>
      <c r="AZ80" s="1081"/>
      <c r="BA80" s="1081"/>
      <c r="BB80" s="1081"/>
      <c r="BC80" s="1081"/>
      <c r="BD80" s="1081"/>
      <c r="BE80" s="1081"/>
      <c r="BF80" s="1081"/>
      <c r="BG80" s="1081"/>
      <c r="BH80" s="1081"/>
      <c r="BI80" s="1081"/>
      <c r="BJ80" s="1081"/>
      <c r="BK80" s="1081"/>
      <c r="BL80" s="1081"/>
      <c r="BM80" s="1081"/>
      <c r="BN80" s="1081"/>
      <c r="BO80" s="1081"/>
      <c r="BP80" s="1081"/>
      <c r="BQ80" s="1081"/>
      <c r="BR80" s="1081"/>
      <c r="BS80" s="1081"/>
      <c r="BT80" s="1081"/>
      <c r="BU80" s="1081"/>
      <c r="BV80" s="1081"/>
      <c r="BW80" s="1081"/>
      <c r="BX80" s="1081"/>
      <c r="BY80" s="1081"/>
      <c r="BZ80" s="1081"/>
      <c r="CA80" s="1081"/>
    </row>
    <row r="81" spans="1:79" ht="9" customHeight="1">
      <c r="B81" s="1245"/>
      <c r="C81" s="1246"/>
      <c r="D81" s="1246"/>
      <c r="E81" s="1246"/>
      <c r="F81" s="1198"/>
      <c r="G81" s="1200"/>
      <c r="H81" s="1200"/>
      <c r="I81" s="1081"/>
      <c r="J81" s="1081"/>
      <c r="K81" s="1081"/>
      <c r="L81" s="1081"/>
      <c r="M81" s="1081"/>
      <c r="N81" s="1174"/>
      <c r="O81" s="1081"/>
      <c r="P81" s="1081"/>
      <c r="Q81" s="1081"/>
      <c r="R81" s="1081"/>
      <c r="S81" s="1081"/>
      <c r="T81" s="1081"/>
      <c r="U81" s="1081"/>
      <c r="V81" s="1081"/>
      <c r="W81" s="1081"/>
      <c r="X81" s="1081"/>
      <c r="Y81" s="1081"/>
      <c r="Z81" s="1081"/>
      <c r="AA81" s="1081"/>
      <c r="AB81" s="1081"/>
      <c r="AC81" s="1081"/>
      <c r="AD81" s="1081"/>
      <c r="AE81" s="1081"/>
      <c r="AF81" s="1081"/>
      <c r="AG81" s="1081"/>
      <c r="AH81" s="1081"/>
      <c r="AI81" s="1081"/>
      <c r="AJ81" s="1081"/>
      <c r="AK81" s="1081"/>
      <c r="AL81" s="1081"/>
      <c r="AM81" s="1081"/>
      <c r="AN81" s="1081"/>
      <c r="AO81" s="1081"/>
      <c r="AP81" s="1081"/>
      <c r="AQ81" s="1081"/>
      <c r="AR81" s="1081"/>
      <c r="AS81" s="1081"/>
      <c r="AT81" s="1081"/>
      <c r="AU81" s="1081"/>
      <c r="AV81" s="1081"/>
      <c r="AW81" s="1081"/>
      <c r="AX81" s="1081"/>
      <c r="AY81" s="1081"/>
      <c r="AZ81" s="1081"/>
      <c r="BA81" s="1081"/>
      <c r="BB81" s="1081"/>
      <c r="BC81" s="1081"/>
      <c r="BD81" s="1081"/>
      <c r="BE81" s="1081"/>
      <c r="BF81" s="1081"/>
      <c r="BG81" s="1081"/>
      <c r="BH81" s="1081"/>
      <c r="BI81" s="1081"/>
      <c r="BJ81" s="1081"/>
      <c r="BK81" s="1081"/>
      <c r="BL81" s="1081"/>
      <c r="BM81" s="1081"/>
      <c r="BN81" s="1081"/>
      <c r="BO81" s="1081"/>
      <c r="BP81" s="1081"/>
      <c r="BQ81" s="1081"/>
      <c r="BR81" s="1081"/>
      <c r="BS81" s="1081"/>
      <c r="BT81" s="1081"/>
      <c r="BU81" s="1081"/>
      <c r="BV81" s="1081"/>
      <c r="BW81" s="1081"/>
      <c r="BX81" s="1081"/>
      <c r="BY81" s="1081"/>
      <c r="BZ81" s="1081"/>
      <c r="CA81" s="1081"/>
    </row>
    <row r="82" spans="1:79" ht="6.75" customHeight="1" thickBot="1">
      <c r="F82" s="1198"/>
      <c r="I82" s="1034"/>
      <c r="J82" s="1081"/>
      <c r="K82" s="1081"/>
      <c r="L82" s="1081"/>
      <c r="M82" s="1081"/>
      <c r="N82" s="1174"/>
      <c r="O82" s="1081"/>
      <c r="P82" s="1081"/>
      <c r="Q82" s="1081"/>
      <c r="R82" s="1081"/>
      <c r="S82" s="1081"/>
      <c r="T82" s="1081"/>
      <c r="U82" s="1081"/>
      <c r="V82" s="1081"/>
      <c r="W82" s="1081"/>
      <c r="X82" s="1081"/>
      <c r="Y82" s="1081"/>
      <c r="Z82" s="1081"/>
      <c r="AA82" s="1081"/>
      <c r="AB82" s="1081"/>
      <c r="AC82" s="1081"/>
      <c r="AD82" s="1081"/>
      <c r="AE82" s="1081"/>
      <c r="AF82" s="1081"/>
      <c r="AG82" s="1081"/>
      <c r="AH82" s="1081"/>
      <c r="AI82" s="1081"/>
      <c r="AJ82" s="1081"/>
      <c r="AK82" s="1081"/>
      <c r="AL82" s="1081"/>
      <c r="AM82" s="1081"/>
      <c r="AN82" s="1081"/>
      <c r="AO82" s="1081"/>
      <c r="AP82" s="1081"/>
      <c r="AQ82" s="1081"/>
      <c r="AR82" s="1081"/>
      <c r="AS82" s="1081"/>
      <c r="AT82" s="1081"/>
      <c r="AU82" s="1081"/>
      <c r="AV82" s="1081"/>
      <c r="AW82" s="1081"/>
      <c r="AX82" s="1081"/>
      <c r="AY82" s="1081"/>
      <c r="AZ82" s="1081"/>
      <c r="BA82" s="1081"/>
      <c r="BB82" s="1081"/>
      <c r="BC82" s="1081"/>
      <c r="BD82" s="1081"/>
      <c r="BE82" s="1081"/>
      <c r="BF82" s="1081"/>
      <c r="BG82" s="1081"/>
      <c r="BH82" s="1081"/>
      <c r="BI82" s="1081"/>
      <c r="BJ82" s="1081"/>
      <c r="BK82" s="1081"/>
      <c r="BL82" s="1081"/>
      <c r="BM82" s="1081"/>
      <c r="BN82" s="1081"/>
      <c r="BO82" s="1081"/>
      <c r="BP82" s="1081"/>
      <c r="BQ82" s="1081"/>
      <c r="BR82" s="1081"/>
      <c r="BS82" s="1081"/>
      <c r="BT82" s="1081"/>
      <c r="BU82" s="1081"/>
      <c r="BV82" s="1081"/>
      <c r="BW82" s="1081"/>
      <c r="BX82" s="1081"/>
      <c r="BY82" s="1081"/>
      <c r="BZ82" s="1081"/>
      <c r="CA82" s="1081"/>
    </row>
    <row r="83" spans="1:79" s="1188" customFormat="1" ht="23.25" customHeight="1" thickBot="1">
      <c r="A83" s="1181"/>
      <c r="B83" s="1182"/>
      <c r="C83" s="1183"/>
      <c r="D83" s="1183"/>
      <c r="E83" s="1184"/>
      <c r="F83" s="1185" t="s">
        <v>738</v>
      </c>
      <c r="G83" s="1186"/>
      <c r="H83" s="1185" t="s">
        <v>739</v>
      </c>
      <c r="I83" s="1269" t="str">
        <f>IF(OR(G89="KO",G96="KO",G111="KO"),"KO","Nincs KO")</f>
        <v>Nincs KO</v>
      </c>
      <c r="J83" s="1081"/>
      <c r="K83" s="1081"/>
      <c r="L83" s="1081"/>
      <c r="M83" s="1081"/>
      <c r="N83" s="1174"/>
      <c r="O83" s="1081"/>
      <c r="P83" s="1081"/>
      <c r="Q83" s="1081"/>
      <c r="R83" s="1081"/>
      <c r="S83" s="1081"/>
      <c r="T83" s="1081"/>
      <c r="U83" s="1081"/>
      <c r="V83" s="1081"/>
      <c r="W83" s="1081"/>
      <c r="X83" s="1081"/>
      <c r="Y83" s="1081"/>
      <c r="Z83" s="1081"/>
      <c r="AA83" s="1081"/>
      <c r="AB83" s="1081"/>
      <c r="AC83" s="1081"/>
      <c r="AD83" s="1081"/>
      <c r="AE83" s="1081"/>
      <c r="AF83" s="1081"/>
      <c r="AG83" s="1081"/>
      <c r="AH83" s="1081"/>
      <c r="AI83" s="1081"/>
      <c r="AJ83" s="1081"/>
      <c r="AK83" s="1081"/>
      <c r="AL83" s="1081"/>
      <c r="AM83" s="1081"/>
      <c r="AN83" s="1081"/>
      <c r="AO83" s="1081"/>
      <c r="AP83" s="1081"/>
      <c r="AQ83" s="1081"/>
      <c r="AR83" s="1081"/>
      <c r="AS83" s="1081"/>
      <c r="AT83" s="1081"/>
      <c r="AU83" s="1081"/>
      <c r="AV83" s="1081"/>
      <c r="AW83" s="1081"/>
      <c r="AX83" s="1081"/>
      <c r="AY83" s="1081"/>
      <c r="AZ83" s="1081"/>
      <c r="BA83" s="1081"/>
      <c r="BB83" s="1081"/>
      <c r="BC83" s="1081"/>
      <c r="BD83" s="1081"/>
      <c r="BE83" s="1081"/>
      <c r="BF83" s="1081"/>
      <c r="BG83" s="1081"/>
      <c r="BH83" s="1081"/>
      <c r="BI83" s="1081"/>
      <c r="BJ83" s="1081"/>
      <c r="BK83" s="1081"/>
      <c r="BL83" s="1081"/>
      <c r="BM83" s="1081"/>
      <c r="BN83" s="1081"/>
      <c r="BO83" s="1081"/>
      <c r="BP83" s="1081"/>
      <c r="BQ83" s="1081"/>
      <c r="BR83" s="1081"/>
      <c r="BS83" s="1081"/>
      <c r="BT83" s="1081"/>
      <c r="BU83" s="1081"/>
      <c r="BV83" s="1081"/>
      <c r="BW83" s="1081"/>
      <c r="BX83" s="1081"/>
      <c r="BY83" s="1081"/>
      <c r="BZ83" s="1081"/>
      <c r="CA83" s="1081"/>
    </row>
    <row r="84" spans="1:79" ht="37.5" customHeight="1" thickBot="1">
      <c r="B84" s="1189" t="s">
        <v>776</v>
      </c>
      <c r="C84" s="1190" t="s">
        <v>777</v>
      </c>
      <c r="D84" s="1190"/>
      <c r="E84" s="1191"/>
      <c r="F84" s="1192">
        <v>22</v>
      </c>
      <c r="G84" s="1193"/>
      <c r="H84" s="1194">
        <v>40</v>
      </c>
      <c r="I84" s="1195">
        <f>SUM(G89,G96,G103,G111,G118,G126,G134)</f>
        <v>33</v>
      </c>
      <c r="J84" s="1081"/>
      <c r="K84" s="1081"/>
      <c r="L84" s="1081"/>
      <c r="M84" s="1081"/>
      <c r="N84" s="1174"/>
      <c r="O84" s="1081"/>
      <c r="P84" s="1081"/>
      <c r="Q84" s="1081"/>
      <c r="R84" s="1081"/>
      <c r="S84" s="1081"/>
      <c r="T84" s="1081"/>
      <c r="U84" s="1081"/>
      <c r="V84" s="1081"/>
      <c r="W84" s="1081"/>
      <c r="X84" s="1081"/>
      <c r="Y84" s="1081"/>
      <c r="Z84" s="1081"/>
      <c r="AA84" s="1081"/>
      <c r="AB84" s="1081"/>
      <c r="AC84" s="1081"/>
      <c r="AD84" s="1081"/>
      <c r="AE84" s="1081"/>
      <c r="AF84" s="1081"/>
      <c r="AG84" s="1081"/>
      <c r="AH84" s="1081"/>
      <c r="AI84" s="1081"/>
      <c r="AJ84" s="1081"/>
      <c r="AK84" s="1081"/>
      <c r="AL84" s="1081"/>
      <c r="AM84" s="1081"/>
      <c r="AN84" s="1081"/>
      <c r="AO84" s="1081"/>
      <c r="AP84" s="1081"/>
      <c r="AQ84" s="1081"/>
      <c r="AR84" s="1081"/>
      <c r="AS84" s="1081"/>
      <c r="AT84" s="1081"/>
      <c r="AU84" s="1081"/>
      <c r="AV84" s="1081"/>
      <c r="AW84" s="1081"/>
      <c r="AX84" s="1081"/>
      <c r="AY84" s="1081"/>
      <c r="AZ84" s="1081"/>
      <c r="BA84" s="1081"/>
      <c r="BB84" s="1081"/>
      <c r="BC84" s="1081"/>
      <c r="BD84" s="1081"/>
      <c r="BE84" s="1081"/>
      <c r="BF84" s="1081"/>
      <c r="BG84" s="1081"/>
      <c r="BH84" s="1081"/>
      <c r="BI84" s="1081"/>
      <c r="BJ84" s="1081"/>
      <c r="BK84" s="1081"/>
      <c r="BL84" s="1081"/>
      <c r="BM84" s="1081"/>
      <c r="BN84" s="1081"/>
      <c r="BO84" s="1081"/>
      <c r="BP84" s="1081"/>
      <c r="BQ84" s="1081"/>
      <c r="BR84" s="1081"/>
      <c r="BS84" s="1081"/>
      <c r="BT84" s="1081"/>
      <c r="BU84" s="1081"/>
      <c r="BV84" s="1081"/>
      <c r="BW84" s="1081"/>
      <c r="BX84" s="1081"/>
      <c r="BY84" s="1081"/>
      <c r="BZ84" s="1081"/>
      <c r="CA84" s="1081"/>
    </row>
    <row r="85" spans="1:79" ht="6.75" customHeight="1">
      <c r="B85" s="1196"/>
      <c r="C85" s="1197"/>
      <c r="D85" s="1197"/>
      <c r="E85" s="1197"/>
      <c r="F85" s="1198"/>
      <c r="G85" s="1199"/>
      <c r="H85" s="1199"/>
      <c r="I85" s="1081"/>
      <c r="J85" s="1081"/>
      <c r="K85" s="1081"/>
      <c r="L85" s="1081"/>
      <c r="M85" s="1081"/>
      <c r="N85" s="1174"/>
      <c r="O85" s="1081"/>
      <c r="P85" s="1081"/>
      <c r="Q85" s="1081"/>
      <c r="R85" s="1081"/>
      <c r="S85" s="1081"/>
      <c r="T85" s="1081"/>
      <c r="U85" s="1081"/>
      <c r="V85" s="1081"/>
      <c r="W85" s="1081"/>
      <c r="X85" s="1081"/>
      <c r="Y85" s="1081"/>
      <c r="Z85" s="1081"/>
      <c r="AA85" s="1081"/>
      <c r="AB85" s="1081"/>
      <c r="AC85" s="1081"/>
      <c r="AD85" s="1081"/>
      <c r="AE85" s="1081"/>
      <c r="AF85" s="1081"/>
      <c r="AG85" s="1081"/>
      <c r="AH85" s="1081"/>
      <c r="AI85" s="1081"/>
      <c r="AJ85" s="1081"/>
      <c r="AK85" s="1081"/>
      <c r="AL85" s="1081"/>
      <c r="AM85" s="1081"/>
      <c r="AN85" s="1081"/>
      <c r="AO85" s="1081"/>
      <c r="AP85" s="1081"/>
      <c r="AQ85" s="1081"/>
      <c r="AR85" s="1081"/>
      <c r="AS85" s="1081"/>
      <c r="AT85" s="1081"/>
      <c r="AU85" s="1081"/>
      <c r="AV85" s="1081"/>
      <c r="AW85" s="1081"/>
      <c r="AX85" s="1081"/>
      <c r="AY85" s="1081"/>
      <c r="AZ85" s="1081"/>
      <c r="BA85" s="1081"/>
      <c r="BB85" s="1081"/>
      <c r="BC85" s="1081"/>
      <c r="BD85" s="1081"/>
      <c r="BE85" s="1081"/>
      <c r="BF85" s="1081"/>
      <c r="BG85" s="1081"/>
      <c r="BH85" s="1081"/>
      <c r="BI85" s="1081"/>
      <c r="BJ85" s="1081"/>
      <c r="BK85" s="1081"/>
      <c r="BL85" s="1081"/>
      <c r="BM85" s="1081"/>
      <c r="BN85" s="1081"/>
      <c r="BO85" s="1081"/>
      <c r="BP85" s="1081"/>
      <c r="BQ85" s="1081"/>
      <c r="BR85" s="1081"/>
      <c r="BS85" s="1081"/>
      <c r="BT85" s="1081"/>
      <c r="BU85" s="1081"/>
      <c r="BV85" s="1081"/>
      <c r="BW85" s="1081"/>
      <c r="BX85" s="1081"/>
      <c r="BY85" s="1081"/>
      <c r="BZ85" s="1081"/>
      <c r="CA85" s="1081"/>
    </row>
    <row r="86" spans="1:79" ht="18" customHeight="1">
      <c r="A86" s="1156">
        <v>7</v>
      </c>
      <c r="B86" s="1196" t="s">
        <v>778</v>
      </c>
      <c r="C86" s="1197"/>
      <c r="D86" s="1197"/>
      <c r="E86" s="1197"/>
      <c r="F86" s="1198"/>
      <c r="G86" s="1200"/>
      <c r="H86" s="1200"/>
      <c r="I86" s="1081"/>
      <c r="J86" s="1081"/>
      <c r="K86" s="1081"/>
      <c r="L86" s="1081"/>
      <c r="M86" s="1081"/>
      <c r="N86" s="1174"/>
      <c r="O86" s="1081"/>
      <c r="P86" s="1081"/>
      <c r="Q86" s="1081"/>
      <c r="R86" s="1081"/>
      <c r="S86" s="1081"/>
      <c r="T86" s="1081"/>
      <c r="U86" s="1081"/>
      <c r="V86" s="1081"/>
      <c r="W86" s="1081"/>
      <c r="X86" s="1081"/>
      <c r="Y86" s="1081"/>
      <c r="Z86" s="1081"/>
      <c r="AA86" s="1081"/>
      <c r="AB86" s="1081"/>
      <c r="AC86" s="1081"/>
      <c r="AD86" s="1081"/>
      <c r="AE86" s="1081"/>
      <c r="AF86" s="1081"/>
      <c r="AG86" s="1081"/>
      <c r="AH86" s="1081"/>
      <c r="AI86" s="1081"/>
      <c r="AJ86" s="1081"/>
      <c r="AK86" s="1081"/>
      <c r="AL86" s="1081"/>
      <c r="AM86" s="1081"/>
      <c r="AN86" s="1081"/>
      <c r="AO86" s="1081"/>
      <c r="AP86" s="1081"/>
      <c r="AQ86" s="1081"/>
      <c r="AR86" s="1081"/>
      <c r="AS86" s="1081"/>
      <c r="AT86" s="1081"/>
      <c r="AU86" s="1081"/>
      <c r="AV86" s="1081"/>
      <c r="AW86" s="1081"/>
      <c r="AX86" s="1081"/>
      <c r="AY86" s="1081"/>
      <c r="AZ86" s="1081"/>
      <c r="BA86" s="1081"/>
      <c r="BB86" s="1081"/>
      <c r="BC86" s="1081"/>
      <c r="BD86" s="1081"/>
      <c r="BE86" s="1081"/>
      <c r="BF86" s="1081"/>
      <c r="BG86" s="1081"/>
      <c r="BH86" s="1081"/>
      <c r="BI86" s="1081"/>
      <c r="BJ86" s="1081"/>
      <c r="BK86" s="1081"/>
      <c r="BL86" s="1081"/>
      <c r="BM86" s="1081"/>
      <c r="BN86" s="1081"/>
      <c r="BO86" s="1081"/>
      <c r="BP86" s="1081"/>
      <c r="BQ86" s="1081"/>
      <c r="BR86" s="1081"/>
      <c r="BS86" s="1081"/>
      <c r="BT86" s="1081"/>
      <c r="BU86" s="1081"/>
      <c r="BV86" s="1081"/>
      <c r="BW86" s="1081"/>
      <c r="BX86" s="1081"/>
      <c r="BY86" s="1081"/>
      <c r="BZ86" s="1081"/>
      <c r="CA86" s="1081"/>
    </row>
    <row r="87" spans="1:79" ht="35.25" customHeight="1">
      <c r="B87" s="1201" t="s">
        <v>779</v>
      </c>
      <c r="C87" s="1202"/>
      <c r="D87" s="1202"/>
      <c r="E87" s="1203"/>
      <c r="F87" s="1198"/>
      <c r="G87" s="1200"/>
      <c r="H87" s="1200"/>
      <c r="I87" s="1081"/>
      <c r="J87" s="1081"/>
      <c r="K87" s="1081"/>
      <c r="L87" s="1081"/>
      <c r="M87" s="1081"/>
      <c r="N87" s="1174"/>
      <c r="O87" s="1081"/>
      <c r="P87" s="1081"/>
      <c r="Q87" s="1081"/>
      <c r="R87" s="1081"/>
      <c r="S87" s="1081"/>
      <c r="T87" s="1081"/>
      <c r="U87" s="1081"/>
      <c r="V87" s="1081"/>
      <c r="W87" s="1081"/>
      <c r="X87" s="1081"/>
      <c r="Y87" s="1081"/>
      <c r="Z87" s="1081"/>
      <c r="AA87" s="1081"/>
      <c r="AB87" s="1081"/>
      <c r="AC87" s="1081"/>
      <c r="AD87" s="1081"/>
      <c r="AE87" s="1081"/>
      <c r="AF87" s="1081"/>
      <c r="AG87" s="1081"/>
      <c r="AH87" s="1081"/>
      <c r="AI87" s="1081"/>
      <c r="AJ87" s="1081"/>
      <c r="AK87" s="1081"/>
      <c r="AL87" s="1081"/>
      <c r="AM87" s="1081"/>
      <c r="AN87" s="1081"/>
      <c r="AO87" s="1081"/>
      <c r="AP87" s="1081"/>
      <c r="AQ87" s="1081"/>
      <c r="AR87" s="1081"/>
      <c r="AS87" s="1081"/>
      <c r="AT87" s="1081"/>
      <c r="AU87" s="1081"/>
      <c r="AV87" s="1081"/>
      <c r="AW87" s="1081"/>
      <c r="AX87" s="1081"/>
      <c r="AY87" s="1081"/>
      <c r="AZ87" s="1081"/>
      <c r="BA87" s="1081"/>
      <c r="BB87" s="1081"/>
      <c r="BC87" s="1081"/>
      <c r="BD87" s="1081"/>
      <c r="BE87" s="1081"/>
      <c r="BF87" s="1081"/>
      <c r="BG87" s="1081"/>
      <c r="BH87" s="1081"/>
      <c r="BI87" s="1081"/>
      <c r="BJ87" s="1081"/>
      <c r="BK87" s="1081"/>
      <c r="BL87" s="1081"/>
      <c r="BM87" s="1081"/>
      <c r="BN87" s="1081"/>
      <c r="BO87" s="1081"/>
      <c r="BP87" s="1081"/>
      <c r="BQ87" s="1081"/>
      <c r="BR87" s="1081"/>
      <c r="BS87" s="1081"/>
      <c r="BT87" s="1081"/>
      <c r="BU87" s="1081"/>
      <c r="BV87" s="1081"/>
      <c r="BW87" s="1081"/>
      <c r="BX87" s="1081"/>
      <c r="BY87" s="1081"/>
      <c r="BZ87" s="1081"/>
      <c r="CA87" s="1081"/>
    </row>
    <row r="88" spans="1:79" ht="16.5" customHeight="1" thickBot="1">
      <c r="B88" s="1196" t="s">
        <v>775</v>
      </c>
      <c r="C88" s="1204"/>
      <c r="F88" s="1198"/>
      <c r="G88" s="1200"/>
      <c r="H88" s="1200"/>
      <c r="I88" s="1081"/>
      <c r="J88" s="1081"/>
      <c r="K88" s="1081"/>
      <c r="L88" s="1081"/>
      <c r="M88" s="1081"/>
      <c r="N88" s="1174"/>
      <c r="O88" s="1081"/>
      <c r="P88" s="1081"/>
      <c r="Q88" s="1081"/>
      <c r="R88" s="1081"/>
      <c r="S88" s="1081"/>
      <c r="T88" s="1081"/>
      <c r="U88" s="1081"/>
      <c r="V88" s="1081"/>
      <c r="W88" s="1081"/>
      <c r="X88" s="1081"/>
      <c r="Y88" s="1081"/>
      <c r="Z88" s="1081"/>
      <c r="AA88" s="1081"/>
      <c r="AB88" s="1081"/>
      <c r="AC88" s="1081"/>
      <c r="AD88" s="1081"/>
      <c r="AE88" s="1081"/>
      <c r="AF88" s="1081"/>
      <c r="AG88" s="1081"/>
      <c r="AH88" s="1081"/>
      <c r="AI88" s="1081"/>
      <c r="AJ88" s="1081"/>
      <c r="AK88" s="1081"/>
      <c r="AL88" s="1081"/>
      <c r="AM88" s="1081"/>
      <c r="AN88" s="1081"/>
      <c r="AO88" s="1081"/>
      <c r="AP88" s="1081"/>
      <c r="AQ88" s="1081"/>
      <c r="AR88" s="1081"/>
      <c r="AS88" s="1081"/>
      <c r="AT88" s="1081"/>
      <c r="AU88" s="1081"/>
      <c r="AV88" s="1081"/>
      <c r="AW88" s="1081"/>
      <c r="AX88" s="1081"/>
      <c r="AY88" s="1081"/>
      <c r="AZ88" s="1081"/>
      <c r="BA88" s="1081"/>
      <c r="BB88" s="1081"/>
      <c r="BC88" s="1081"/>
      <c r="BD88" s="1081"/>
      <c r="BE88" s="1081"/>
      <c r="BF88" s="1081"/>
      <c r="BG88" s="1081"/>
      <c r="BH88" s="1081"/>
      <c r="BI88" s="1081"/>
      <c r="BJ88" s="1081"/>
      <c r="BK88" s="1081"/>
      <c r="BL88" s="1081"/>
      <c r="BM88" s="1081"/>
      <c r="BN88" s="1081"/>
      <c r="BO88" s="1081"/>
      <c r="BP88" s="1081"/>
      <c r="BQ88" s="1081"/>
      <c r="BR88" s="1081"/>
      <c r="BS88" s="1081"/>
      <c r="BT88" s="1081"/>
      <c r="BU88" s="1081"/>
      <c r="BV88" s="1081"/>
      <c r="BW88" s="1081"/>
      <c r="BX88" s="1081"/>
      <c r="BY88" s="1081"/>
      <c r="BZ88" s="1081"/>
      <c r="CA88" s="1081"/>
    </row>
    <row r="89" spans="1:79" ht="33.75" customHeight="1" thickBot="1">
      <c r="B89" s="1270" t="s">
        <v>745</v>
      </c>
      <c r="C89" s="1271" t="s">
        <v>746</v>
      </c>
      <c r="D89" s="1271" t="s">
        <v>747</v>
      </c>
      <c r="E89" s="1272" t="s">
        <v>748</v>
      </c>
      <c r="F89" s="1257" t="s">
        <v>749</v>
      </c>
      <c r="G89" s="1247">
        <v>5</v>
      </c>
      <c r="H89" s="1200"/>
      <c r="I89" s="1081"/>
      <c r="J89" s="1081"/>
      <c r="K89" s="1081"/>
      <c r="L89" s="1081"/>
      <c r="M89" s="1081"/>
      <c r="N89" s="1174"/>
      <c r="O89" s="1081"/>
      <c r="P89" s="1081"/>
      <c r="Q89" s="1081"/>
      <c r="R89" s="1081"/>
      <c r="S89" s="1081"/>
      <c r="T89" s="1081"/>
      <c r="U89" s="1081"/>
      <c r="V89" s="1081"/>
      <c r="W89" s="1081"/>
      <c r="X89" s="1081"/>
      <c r="Y89" s="1081"/>
      <c r="Z89" s="1081"/>
      <c r="AA89" s="1081"/>
      <c r="AB89" s="1081"/>
      <c r="AC89" s="1081"/>
      <c r="AD89" s="1081"/>
      <c r="AE89" s="1081"/>
      <c r="AF89" s="1081"/>
      <c r="AG89" s="1081"/>
      <c r="AH89" s="1081"/>
      <c r="AI89" s="1081"/>
      <c r="AJ89" s="1081"/>
      <c r="AK89" s="1081"/>
      <c r="AL89" s="1081"/>
      <c r="AM89" s="1081"/>
      <c r="AN89" s="1081"/>
      <c r="AO89" s="1081"/>
      <c r="AP89" s="1081"/>
      <c r="AQ89" s="1081"/>
      <c r="AR89" s="1081"/>
      <c r="AS89" s="1081"/>
      <c r="AT89" s="1081"/>
      <c r="AU89" s="1081"/>
      <c r="AV89" s="1081"/>
      <c r="AW89" s="1081"/>
      <c r="AX89" s="1081"/>
      <c r="AY89" s="1081"/>
      <c r="AZ89" s="1081"/>
      <c r="BA89" s="1081"/>
      <c r="BB89" s="1081"/>
      <c r="BC89" s="1081"/>
      <c r="BD89" s="1081"/>
      <c r="BE89" s="1081"/>
      <c r="BF89" s="1081"/>
      <c r="BG89" s="1081"/>
      <c r="BH89" s="1081"/>
      <c r="BI89" s="1081"/>
      <c r="BJ89" s="1081"/>
      <c r="BK89" s="1081"/>
      <c r="BL89" s="1081"/>
      <c r="BM89" s="1081"/>
      <c r="BN89" s="1081"/>
      <c r="BO89" s="1081"/>
      <c r="BP89" s="1081"/>
      <c r="BQ89" s="1081"/>
      <c r="BR89" s="1081"/>
      <c r="BS89" s="1081"/>
      <c r="BT89" s="1081"/>
      <c r="BU89" s="1081"/>
      <c r="BV89" s="1081"/>
      <c r="BW89" s="1081"/>
      <c r="BX89" s="1081"/>
      <c r="BY89" s="1081"/>
      <c r="BZ89" s="1081"/>
      <c r="CA89" s="1081"/>
    </row>
    <row r="90" spans="1:79" ht="26.25" customHeight="1">
      <c r="B90" s="1227" t="s">
        <v>780</v>
      </c>
      <c r="C90" s="1273" t="s">
        <v>781</v>
      </c>
      <c r="D90" s="1274"/>
      <c r="E90" s="1275" t="s">
        <v>726</v>
      </c>
      <c r="F90" s="1258"/>
      <c r="G90" s="1248"/>
      <c r="H90" s="1249"/>
      <c r="I90" s="1250"/>
      <c r="J90" s="1081"/>
      <c r="K90" s="1081"/>
      <c r="L90" s="1081"/>
      <c r="M90" s="1081"/>
      <c r="N90" s="1174"/>
      <c r="O90" s="1081"/>
      <c r="P90" s="1081"/>
      <c r="Q90" s="1081"/>
      <c r="R90" s="1081"/>
      <c r="S90" s="1081"/>
      <c r="T90" s="1081"/>
      <c r="U90" s="1081"/>
      <c r="V90" s="1081"/>
      <c r="W90" s="1081"/>
      <c r="X90" s="1081"/>
      <c r="Y90" s="1081"/>
      <c r="Z90" s="1081"/>
      <c r="AA90" s="1081"/>
      <c r="AB90" s="1081"/>
      <c r="AC90" s="1081"/>
      <c r="AD90" s="1081"/>
      <c r="AE90" s="1081"/>
      <c r="AF90" s="1081"/>
      <c r="AG90" s="1081"/>
      <c r="AH90" s="1081"/>
      <c r="AI90" s="1081"/>
      <c r="AJ90" s="1081"/>
      <c r="AK90" s="1081"/>
      <c r="AL90" s="1081"/>
      <c r="AM90" s="1081"/>
      <c r="AN90" s="1081"/>
      <c r="AO90" s="1081"/>
      <c r="AP90" s="1081"/>
      <c r="AQ90" s="1081"/>
      <c r="AR90" s="1081"/>
      <c r="AS90" s="1081"/>
      <c r="AT90" s="1081"/>
      <c r="AU90" s="1081"/>
      <c r="AV90" s="1081"/>
      <c r="AW90" s="1081"/>
      <c r="AX90" s="1081"/>
      <c r="AY90" s="1081"/>
      <c r="AZ90" s="1081"/>
      <c r="BA90" s="1081"/>
      <c r="BB90" s="1081"/>
      <c r="BC90" s="1081"/>
      <c r="BD90" s="1081"/>
      <c r="BE90" s="1081"/>
      <c r="BF90" s="1081"/>
      <c r="BG90" s="1081"/>
      <c r="BH90" s="1081"/>
      <c r="BI90" s="1081"/>
      <c r="BJ90" s="1081"/>
      <c r="BK90" s="1081"/>
      <c r="BL90" s="1081"/>
      <c r="BM90" s="1081"/>
      <c r="BN90" s="1081"/>
      <c r="BO90" s="1081"/>
      <c r="BP90" s="1081"/>
      <c r="BQ90" s="1081"/>
      <c r="BR90" s="1081"/>
      <c r="BS90" s="1081"/>
      <c r="BT90" s="1081"/>
      <c r="BU90" s="1081"/>
      <c r="BV90" s="1081"/>
      <c r="BW90" s="1081"/>
      <c r="BX90" s="1081"/>
      <c r="BY90" s="1081"/>
      <c r="BZ90" s="1081"/>
      <c r="CA90" s="1081"/>
    </row>
    <row r="91" spans="1:79" ht="143.25" customHeight="1" thickBot="1">
      <c r="B91" s="1234" t="s">
        <v>782</v>
      </c>
      <c r="C91" s="1276">
        <v>5</v>
      </c>
      <c r="D91" s="1236">
        <v>1</v>
      </c>
      <c r="E91" s="1237">
        <v>5</v>
      </c>
      <c r="F91" s="1259"/>
      <c r="G91" s="1254"/>
      <c r="H91" s="1255"/>
      <c r="I91" s="1256"/>
      <c r="J91" s="1081"/>
      <c r="K91" s="1081"/>
      <c r="L91" s="1081"/>
      <c r="M91" s="1081"/>
      <c r="N91" s="1174"/>
      <c r="O91" s="1081"/>
      <c r="P91" s="1081"/>
      <c r="Q91" s="1081"/>
      <c r="R91" s="1081"/>
      <c r="S91" s="1081"/>
      <c r="T91" s="1081"/>
      <c r="U91" s="1081"/>
      <c r="V91" s="1081"/>
      <c r="W91" s="1081"/>
      <c r="X91" s="1081"/>
      <c r="Y91" s="1081"/>
      <c r="Z91" s="1081"/>
      <c r="AA91" s="1081"/>
      <c r="AB91" s="1081"/>
      <c r="AC91" s="1081"/>
      <c r="AD91" s="1081"/>
      <c r="AE91" s="1081"/>
      <c r="AF91" s="1081"/>
      <c r="AG91" s="1081"/>
      <c r="AH91" s="1081"/>
      <c r="AI91" s="1081"/>
      <c r="AJ91" s="1081"/>
      <c r="AK91" s="1081"/>
      <c r="AL91" s="1081"/>
      <c r="AM91" s="1081"/>
      <c r="AN91" s="1081"/>
      <c r="AO91" s="1081"/>
      <c r="AP91" s="1081"/>
      <c r="AQ91" s="1081"/>
      <c r="AR91" s="1081"/>
      <c r="AS91" s="1081"/>
      <c r="AT91" s="1081"/>
      <c r="AU91" s="1081"/>
      <c r="AV91" s="1081"/>
      <c r="AW91" s="1081"/>
      <c r="AX91" s="1081"/>
      <c r="AY91" s="1081"/>
      <c r="AZ91" s="1081"/>
      <c r="BA91" s="1081"/>
      <c r="BB91" s="1081"/>
      <c r="BC91" s="1081"/>
      <c r="BD91" s="1081"/>
      <c r="BE91" s="1081"/>
      <c r="BF91" s="1081"/>
      <c r="BG91" s="1081"/>
      <c r="BH91" s="1081"/>
      <c r="BI91" s="1081"/>
      <c r="BJ91" s="1081"/>
      <c r="BK91" s="1081"/>
      <c r="BL91" s="1081"/>
      <c r="BM91" s="1081"/>
      <c r="BN91" s="1081"/>
      <c r="BO91" s="1081"/>
      <c r="BP91" s="1081"/>
      <c r="BQ91" s="1081"/>
      <c r="BR91" s="1081"/>
      <c r="BS91" s="1081"/>
      <c r="BT91" s="1081"/>
      <c r="BU91" s="1081"/>
      <c r="BV91" s="1081"/>
      <c r="BW91" s="1081"/>
      <c r="BX91" s="1081"/>
      <c r="BY91" s="1081"/>
      <c r="BZ91" s="1081"/>
      <c r="CA91" s="1081"/>
    </row>
    <row r="92" spans="1:79" ht="8.25" customHeight="1">
      <c r="B92" s="1196"/>
      <c r="C92" s="1197"/>
      <c r="D92" s="1197"/>
      <c r="E92" s="1197"/>
      <c r="F92" s="1277"/>
      <c r="G92" s="1200"/>
      <c r="H92" s="1200"/>
      <c r="I92" s="1081"/>
      <c r="J92" s="1081"/>
      <c r="K92" s="1081"/>
      <c r="L92" s="1081"/>
      <c r="M92" s="1081"/>
      <c r="N92" s="1174"/>
      <c r="O92" s="1081"/>
      <c r="P92" s="1081"/>
      <c r="Q92" s="1081"/>
      <c r="R92" s="1081"/>
      <c r="S92" s="1081"/>
      <c r="T92" s="1081"/>
      <c r="U92" s="1081"/>
      <c r="V92" s="1081"/>
      <c r="W92" s="1081"/>
      <c r="X92" s="1081"/>
      <c r="Y92" s="1081"/>
      <c r="Z92" s="1081"/>
      <c r="AA92" s="1081"/>
      <c r="AB92" s="1081"/>
      <c r="AC92" s="1081"/>
      <c r="AD92" s="1081"/>
      <c r="AE92" s="1081"/>
      <c r="AF92" s="1081"/>
      <c r="AG92" s="1081"/>
      <c r="AH92" s="1081"/>
      <c r="AI92" s="1081"/>
      <c r="AJ92" s="1081"/>
      <c r="AK92" s="1081"/>
      <c r="AL92" s="1081"/>
      <c r="AM92" s="1081"/>
      <c r="AN92" s="1081"/>
      <c r="AO92" s="1081"/>
      <c r="AP92" s="1081"/>
      <c r="AQ92" s="1081"/>
      <c r="AR92" s="1081"/>
      <c r="AS92" s="1081"/>
      <c r="AT92" s="1081"/>
      <c r="AU92" s="1081"/>
      <c r="AV92" s="1081"/>
      <c r="AW92" s="1081"/>
      <c r="AX92" s="1081"/>
      <c r="AY92" s="1081"/>
      <c r="AZ92" s="1081"/>
      <c r="BA92" s="1081"/>
      <c r="BB92" s="1081"/>
      <c r="BC92" s="1081"/>
      <c r="BD92" s="1081"/>
      <c r="BE92" s="1081"/>
      <c r="BF92" s="1081"/>
      <c r="BG92" s="1081"/>
      <c r="BH92" s="1081"/>
      <c r="BI92" s="1081"/>
      <c r="BJ92" s="1081"/>
      <c r="BK92" s="1081"/>
      <c r="BL92" s="1081"/>
      <c r="BM92" s="1081"/>
      <c r="BN92" s="1081"/>
      <c r="BO92" s="1081"/>
      <c r="BP92" s="1081"/>
      <c r="BQ92" s="1081"/>
      <c r="BR92" s="1081"/>
      <c r="BS92" s="1081"/>
      <c r="BT92" s="1081"/>
      <c r="BU92" s="1081"/>
      <c r="BV92" s="1081"/>
      <c r="BW92" s="1081"/>
      <c r="BX92" s="1081"/>
      <c r="BY92" s="1081"/>
      <c r="BZ92" s="1081"/>
      <c r="CA92" s="1081"/>
    </row>
    <row r="93" spans="1:79" ht="18" customHeight="1">
      <c r="A93" s="1156">
        <v>8</v>
      </c>
      <c r="B93" s="1196" t="s">
        <v>783</v>
      </c>
      <c r="C93" s="1197"/>
      <c r="D93" s="1197"/>
      <c r="E93" s="1197"/>
      <c r="F93" s="1198"/>
      <c r="G93" s="1200"/>
      <c r="H93" s="1200"/>
      <c r="I93" s="1081"/>
      <c r="J93" s="1081"/>
      <c r="K93" s="1081"/>
      <c r="L93" s="1081"/>
      <c r="M93" s="1081"/>
      <c r="N93" s="1174"/>
      <c r="O93" s="1081"/>
      <c r="P93" s="1081"/>
      <c r="Q93" s="1081"/>
      <c r="R93" s="1081"/>
      <c r="S93" s="1081"/>
      <c r="T93" s="1081"/>
      <c r="U93" s="1081"/>
      <c r="V93" s="1081"/>
      <c r="W93" s="1081"/>
      <c r="X93" s="1081"/>
      <c r="Y93" s="1081"/>
      <c r="Z93" s="1081"/>
      <c r="AA93" s="1081"/>
      <c r="AB93" s="1081"/>
      <c r="AC93" s="1081"/>
      <c r="AD93" s="1081"/>
      <c r="AE93" s="1081"/>
      <c r="AF93" s="1081"/>
      <c r="AG93" s="1081"/>
      <c r="AH93" s="1081"/>
      <c r="AI93" s="1081"/>
      <c r="AJ93" s="1081"/>
      <c r="AK93" s="1081"/>
      <c r="AL93" s="1081"/>
      <c r="AM93" s="1081"/>
      <c r="AN93" s="1081"/>
      <c r="AO93" s="1081"/>
      <c r="AP93" s="1081"/>
      <c r="AQ93" s="1081"/>
      <c r="AR93" s="1081"/>
      <c r="AS93" s="1081"/>
      <c r="AT93" s="1081"/>
      <c r="AU93" s="1081"/>
      <c r="AV93" s="1081"/>
      <c r="AW93" s="1081"/>
      <c r="AX93" s="1081"/>
      <c r="AY93" s="1081"/>
      <c r="AZ93" s="1081"/>
      <c r="BA93" s="1081"/>
      <c r="BB93" s="1081"/>
      <c r="BC93" s="1081"/>
      <c r="BD93" s="1081"/>
      <c r="BE93" s="1081"/>
      <c r="BF93" s="1081"/>
      <c r="BG93" s="1081"/>
      <c r="BH93" s="1081"/>
      <c r="BI93" s="1081"/>
      <c r="BJ93" s="1081"/>
      <c r="BK93" s="1081"/>
      <c r="BL93" s="1081"/>
      <c r="BM93" s="1081"/>
      <c r="BN93" s="1081"/>
      <c r="BO93" s="1081"/>
      <c r="BP93" s="1081"/>
      <c r="BQ93" s="1081"/>
      <c r="BR93" s="1081"/>
      <c r="BS93" s="1081"/>
      <c r="BT93" s="1081"/>
      <c r="BU93" s="1081"/>
      <c r="BV93" s="1081"/>
      <c r="BW93" s="1081"/>
      <c r="BX93" s="1081"/>
      <c r="BY93" s="1081"/>
      <c r="BZ93" s="1081"/>
      <c r="CA93" s="1081"/>
    </row>
    <row r="94" spans="1:79" ht="35.25" customHeight="1">
      <c r="B94" s="1201" t="s">
        <v>784</v>
      </c>
      <c r="C94" s="1202"/>
      <c r="D94" s="1202"/>
      <c r="E94" s="1203"/>
      <c r="F94" s="1198"/>
      <c r="G94" s="1200"/>
      <c r="H94" s="1200"/>
      <c r="I94" s="1081"/>
      <c r="J94" s="1081"/>
      <c r="K94" s="1081"/>
      <c r="L94" s="1081"/>
      <c r="M94" s="1081"/>
      <c r="N94" s="1174"/>
      <c r="O94" s="1081"/>
      <c r="P94" s="1081"/>
      <c r="Q94" s="1081"/>
      <c r="R94" s="1081"/>
      <c r="S94" s="1081"/>
      <c r="T94" s="1081"/>
      <c r="U94" s="1081"/>
      <c r="V94" s="1081"/>
      <c r="W94" s="1081"/>
      <c r="X94" s="1081"/>
      <c r="Y94" s="1081"/>
      <c r="Z94" s="1081"/>
      <c r="AA94" s="1081"/>
      <c r="AB94" s="1081"/>
      <c r="AC94" s="1081"/>
      <c r="AD94" s="1081"/>
      <c r="AE94" s="1081"/>
      <c r="AF94" s="1081"/>
      <c r="AG94" s="1081"/>
      <c r="AH94" s="1081"/>
      <c r="AI94" s="1081"/>
      <c r="AJ94" s="1081"/>
      <c r="AK94" s="1081"/>
      <c r="AL94" s="1081"/>
      <c r="AM94" s="1081"/>
      <c r="AN94" s="1081"/>
      <c r="AO94" s="1081"/>
      <c r="AP94" s="1081"/>
      <c r="AQ94" s="1081"/>
      <c r="AR94" s="1081"/>
      <c r="AS94" s="1081"/>
      <c r="AT94" s="1081"/>
      <c r="AU94" s="1081"/>
      <c r="AV94" s="1081"/>
      <c r="AW94" s="1081"/>
      <c r="AX94" s="1081"/>
      <c r="AY94" s="1081"/>
      <c r="AZ94" s="1081"/>
      <c r="BA94" s="1081"/>
      <c r="BB94" s="1081"/>
      <c r="BC94" s="1081"/>
      <c r="BD94" s="1081"/>
      <c r="BE94" s="1081"/>
      <c r="BF94" s="1081"/>
      <c r="BG94" s="1081"/>
      <c r="BH94" s="1081"/>
      <c r="BI94" s="1081"/>
      <c r="BJ94" s="1081"/>
      <c r="BK94" s="1081"/>
      <c r="BL94" s="1081"/>
      <c r="BM94" s="1081"/>
      <c r="BN94" s="1081"/>
      <c r="BO94" s="1081"/>
      <c r="BP94" s="1081"/>
      <c r="BQ94" s="1081"/>
      <c r="BR94" s="1081"/>
      <c r="BS94" s="1081"/>
      <c r="BT94" s="1081"/>
      <c r="BU94" s="1081"/>
      <c r="BV94" s="1081"/>
      <c r="BW94" s="1081"/>
      <c r="BX94" s="1081"/>
      <c r="BY94" s="1081"/>
      <c r="BZ94" s="1081"/>
      <c r="CA94" s="1081"/>
    </row>
    <row r="95" spans="1:79" ht="16.5" customHeight="1" thickBot="1">
      <c r="B95" s="1196" t="s">
        <v>775</v>
      </c>
      <c r="C95" s="1204"/>
      <c r="F95" s="1198"/>
      <c r="G95" s="1200"/>
      <c r="H95" s="1200"/>
      <c r="I95" s="1081"/>
      <c r="J95" s="1081"/>
      <c r="K95" s="1081"/>
      <c r="L95" s="1081"/>
      <c r="M95" s="1081"/>
      <c r="N95" s="1174"/>
      <c r="O95" s="1081"/>
      <c r="P95" s="1081"/>
      <c r="Q95" s="1081"/>
      <c r="R95" s="1081"/>
      <c r="S95" s="1081"/>
      <c r="T95" s="1081"/>
      <c r="U95" s="1081"/>
      <c r="V95" s="1081"/>
      <c r="W95" s="1081"/>
      <c r="X95" s="1081"/>
      <c r="Y95" s="1081"/>
      <c r="Z95" s="1081"/>
      <c r="AA95" s="1081"/>
      <c r="AB95" s="1081"/>
      <c r="AC95" s="1081"/>
      <c r="AD95" s="1081"/>
      <c r="AE95" s="1081"/>
      <c r="AF95" s="1081"/>
      <c r="AG95" s="1081"/>
      <c r="AH95" s="1081"/>
      <c r="AI95" s="1081"/>
      <c r="AJ95" s="1081"/>
      <c r="AK95" s="1081"/>
      <c r="AL95" s="1081"/>
      <c r="AM95" s="1081"/>
      <c r="AN95" s="1081"/>
      <c r="AO95" s="1081"/>
      <c r="AP95" s="1081"/>
      <c r="AQ95" s="1081"/>
      <c r="AR95" s="1081"/>
      <c r="AS95" s="1081"/>
      <c r="AT95" s="1081"/>
      <c r="AU95" s="1081"/>
      <c r="AV95" s="1081"/>
      <c r="AW95" s="1081"/>
      <c r="AX95" s="1081"/>
      <c r="AY95" s="1081"/>
      <c r="AZ95" s="1081"/>
      <c r="BA95" s="1081"/>
      <c r="BB95" s="1081"/>
      <c r="BC95" s="1081"/>
      <c r="BD95" s="1081"/>
      <c r="BE95" s="1081"/>
      <c r="BF95" s="1081"/>
      <c r="BG95" s="1081"/>
      <c r="BH95" s="1081"/>
      <c r="BI95" s="1081"/>
      <c r="BJ95" s="1081"/>
      <c r="BK95" s="1081"/>
      <c r="BL95" s="1081"/>
      <c r="BM95" s="1081"/>
      <c r="BN95" s="1081"/>
      <c r="BO95" s="1081"/>
      <c r="BP95" s="1081"/>
      <c r="BQ95" s="1081"/>
      <c r="BR95" s="1081"/>
      <c r="BS95" s="1081"/>
      <c r="BT95" s="1081"/>
      <c r="BU95" s="1081"/>
      <c r="BV95" s="1081"/>
      <c r="BW95" s="1081"/>
      <c r="BX95" s="1081"/>
      <c r="BY95" s="1081"/>
      <c r="BZ95" s="1081"/>
      <c r="CA95" s="1081"/>
    </row>
    <row r="96" spans="1:79" ht="33.75" customHeight="1" thickBot="1">
      <c r="B96" s="1270" t="s">
        <v>745</v>
      </c>
      <c r="C96" s="1271" t="s">
        <v>746</v>
      </c>
      <c r="D96" s="1271" t="s">
        <v>747</v>
      </c>
      <c r="E96" s="1272" t="s">
        <v>748</v>
      </c>
      <c r="F96" s="1257" t="s">
        <v>749</v>
      </c>
      <c r="G96" s="1247">
        <v>5</v>
      </c>
      <c r="H96" s="1200"/>
      <c r="I96" s="1081"/>
      <c r="J96" s="1081"/>
      <c r="K96" s="1081"/>
      <c r="L96" s="1081"/>
      <c r="M96" s="1081"/>
      <c r="N96" s="1174"/>
      <c r="O96" s="1081"/>
      <c r="P96" s="1081"/>
      <c r="Q96" s="1081"/>
      <c r="R96" s="1081"/>
      <c r="S96" s="1081"/>
      <c r="T96" s="1081"/>
      <c r="U96" s="1081"/>
      <c r="V96" s="1081"/>
      <c r="W96" s="1081"/>
      <c r="X96" s="1081"/>
      <c r="Y96" s="1081"/>
      <c r="Z96" s="1081"/>
      <c r="AA96" s="1081"/>
      <c r="AB96" s="1081"/>
      <c r="AC96" s="1081"/>
      <c r="AD96" s="1081"/>
      <c r="AE96" s="1081"/>
      <c r="AF96" s="1081"/>
      <c r="AG96" s="1081"/>
      <c r="AH96" s="1081"/>
      <c r="AI96" s="1081"/>
      <c r="AJ96" s="1081"/>
      <c r="AK96" s="1081"/>
      <c r="AL96" s="1081"/>
      <c r="AM96" s="1081"/>
      <c r="AN96" s="1081"/>
      <c r="AO96" s="1081"/>
      <c r="AP96" s="1081"/>
      <c r="AQ96" s="1081"/>
      <c r="AR96" s="1081"/>
      <c r="AS96" s="1081"/>
      <c r="AT96" s="1081"/>
      <c r="AU96" s="1081"/>
      <c r="AV96" s="1081"/>
      <c r="AW96" s="1081"/>
      <c r="AX96" s="1081"/>
      <c r="AY96" s="1081"/>
      <c r="AZ96" s="1081"/>
      <c r="BA96" s="1081"/>
      <c r="BB96" s="1081"/>
      <c r="BC96" s="1081"/>
      <c r="BD96" s="1081"/>
      <c r="BE96" s="1081"/>
      <c r="BF96" s="1081"/>
      <c r="BG96" s="1081"/>
      <c r="BH96" s="1081"/>
      <c r="BI96" s="1081"/>
      <c r="BJ96" s="1081"/>
      <c r="BK96" s="1081"/>
      <c r="BL96" s="1081"/>
      <c r="BM96" s="1081"/>
      <c r="BN96" s="1081"/>
      <c r="BO96" s="1081"/>
      <c r="BP96" s="1081"/>
      <c r="BQ96" s="1081"/>
      <c r="BR96" s="1081"/>
      <c r="BS96" s="1081"/>
      <c r="BT96" s="1081"/>
      <c r="BU96" s="1081"/>
      <c r="BV96" s="1081"/>
      <c r="BW96" s="1081"/>
      <c r="BX96" s="1081"/>
      <c r="BY96" s="1081"/>
      <c r="BZ96" s="1081"/>
      <c r="CA96" s="1081"/>
    </row>
    <row r="97" spans="1:79" ht="26.25" customHeight="1">
      <c r="B97" s="1227" t="s">
        <v>780</v>
      </c>
      <c r="C97" s="1273" t="s">
        <v>781</v>
      </c>
      <c r="D97" s="1274"/>
      <c r="E97" s="1275" t="s">
        <v>726</v>
      </c>
      <c r="F97" s="1258"/>
      <c r="G97" s="1248"/>
      <c r="H97" s="1249"/>
      <c r="I97" s="1250"/>
      <c r="J97" s="1081"/>
      <c r="K97" s="1081"/>
      <c r="L97" s="1081"/>
      <c r="M97" s="1081"/>
      <c r="N97" s="1174"/>
      <c r="O97" s="1081"/>
      <c r="P97" s="1081"/>
      <c r="Q97" s="1081"/>
      <c r="R97" s="1081"/>
      <c r="S97" s="1081"/>
      <c r="T97" s="1081"/>
      <c r="U97" s="1081"/>
      <c r="V97" s="1081"/>
      <c r="W97" s="1081"/>
      <c r="X97" s="1081"/>
      <c r="Y97" s="1081"/>
      <c r="Z97" s="1081"/>
      <c r="AA97" s="1081"/>
      <c r="AB97" s="1081"/>
      <c r="AC97" s="1081"/>
      <c r="AD97" s="1081"/>
      <c r="AE97" s="1081"/>
      <c r="AF97" s="1081"/>
      <c r="AG97" s="1081"/>
      <c r="AH97" s="1081"/>
      <c r="AI97" s="1081"/>
      <c r="AJ97" s="1081"/>
      <c r="AK97" s="1081"/>
      <c r="AL97" s="1081"/>
      <c r="AM97" s="1081"/>
      <c r="AN97" s="1081"/>
      <c r="AO97" s="1081"/>
      <c r="AP97" s="1081"/>
      <c r="AQ97" s="1081"/>
      <c r="AR97" s="1081"/>
      <c r="AS97" s="1081"/>
      <c r="AT97" s="1081"/>
      <c r="AU97" s="1081"/>
      <c r="AV97" s="1081"/>
      <c r="AW97" s="1081"/>
      <c r="AX97" s="1081"/>
      <c r="AY97" s="1081"/>
      <c r="AZ97" s="1081"/>
      <c r="BA97" s="1081"/>
      <c r="BB97" s="1081"/>
      <c r="BC97" s="1081"/>
      <c r="BD97" s="1081"/>
      <c r="BE97" s="1081"/>
      <c r="BF97" s="1081"/>
      <c r="BG97" s="1081"/>
      <c r="BH97" s="1081"/>
      <c r="BI97" s="1081"/>
      <c r="BJ97" s="1081"/>
      <c r="BK97" s="1081"/>
      <c r="BL97" s="1081"/>
      <c r="BM97" s="1081"/>
      <c r="BN97" s="1081"/>
      <c r="BO97" s="1081"/>
      <c r="BP97" s="1081"/>
      <c r="BQ97" s="1081"/>
      <c r="BR97" s="1081"/>
      <c r="BS97" s="1081"/>
      <c r="BT97" s="1081"/>
      <c r="BU97" s="1081"/>
      <c r="BV97" s="1081"/>
      <c r="BW97" s="1081"/>
      <c r="BX97" s="1081"/>
      <c r="BY97" s="1081"/>
      <c r="BZ97" s="1081"/>
      <c r="CA97" s="1081"/>
    </row>
    <row r="98" spans="1:79" ht="57" customHeight="1" thickBot="1">
      <c r="B98" s="1234" t="s">
        <v>782</v>
      </c>
      <c r="C98" s="1276">
        <v>5</v>
      </c>
      <c r="D98" s="1236">
        <v>1</v>
      </c>
      <c r="E98" s="1237">
        <v>5</v>
      </c>
      <c r="F98" s="1259"/>
      <c r="G98" s="1254"/>
      <c r="H98" s="1255"/>
      <c r="I98" s="1256"/>
      <c r="J98" s="1081"/>
      <c r="K98" s="1081"/>
      <c r="L98" s="1081"/>
      <c r="M98" s="1081"/>
      <c r="N98" s="1174"/>
      <c r="O98" s="1081"/>
      <c r="P98" s="1081"/>
      <c r="Q98" s="1081"/>
      <c r="R98" s="1081"/>
      <c r="S98" s="1081"/>
      <c r="T98" s="1081"/>
      <c r="U98" s="1081"/>
      <c r="V98" s="1081"/>
      <c r="W98" s="1081"/>
      <c r="X98" s="1081"/>
      <c r="Y98" s="1081"/>
      <c r="Z98" s="1081"/>
      <c r="AA98" s="1081"/>
      <c r="AB98" s="1081"/>
      <c r="AC98" s="1081"/>
      <c r="AD98" s="1081"/>
      <c r="AE98" s="1081"/>
      <c r="AF98" s="1081"/>
      <c r="AG98" s="1081"/>
      <c r="AH98" s="1081"/>
      <c r="AI98" s="1081"/>
      <c r="AJ98" s="1081"/>
      <c r="AK98" s="1081"/>
      <c r="AL98" s="1081"/>
      <c r="AM98" s="1081"/>
      <c r="AN98" s="1081"/>
      <c r="AO98" s="1081"/>
      <c r="AP98" s="1081"/>
      <c r="AQ98" s="1081"/>
      <c r="AR98" s="1081"/>
      <c r="AS98" s="1081"/>
      <c r="AT98" s="1081"/>
      <c r="AU98" s="1081"/>
      <c r="AV98" s="1081"/>
      <c r="AW98" s="1081"/>
      <c r="AX98" s="1081"/>
      <c r="AY98" s="1081"/>
      <c r="AZ98" s="1081"/>
      <c r="BA98" s="1081"/>
      <c r="BB98" s="1081"/>
      <c r="BC98" s="1081"/>
      <c r="BD98" s="1081"/>
      <c r="BE98" s="1081"/>
      <c r="BF98" s="1081"/>
      <c r="BG98" s="1081"/>
      <c r="BH98" s="1081"/>
      <c r="BI98" s="1081"/>
      <c r="BJ98" s="1081"/>
      <c r="BK98" s="1081"/>
      <c r="BL98" s="1081"/>
      <c r="BM98" s="1081"/>
      <c r="BN98" s="1081"/>
      <c r="BO98" s="1081"/>
      <c r="BP98" s="1081"/>
      <c r="BQ98" s="1081"/>
      <c r="BR98" s="1081"/>
      <c r="BS98" s="1081"/>
      <c r="BT98" s="1081"/>
      <c r="BU98" s="1081"/>
      <c r="BV98" s="1081"/>
      <c r="BW98" s="1081"/>
      <c r="BX98" s="1081"/>
      <c r="BY98" s="1081"/>
      <c r="BZ98" s="1081"/>
      <c r="CA98" s="1081"/>
    </row>
    <row r="99" spans="1:79" ht="8.25" customHeight="1">
      <c r="B99" s="1196"/>
      <c r="C99" s="1197"/>
      <c r="D99" s="1197"/>
      <c r="E99" s="1197"/>
      <c r="F99" s="1277"/>
      <c r="G99" s="1200"/>
      <c r="H99" s="1200"/>
      <c r="I99" s="1081"/>
      <c r="J99" s="1081"/>
      <c r="K99" s="1081"/>
      <c r="L99" s="1081"/>
      <c r="M99" s="1081"/>
      <c r="N99" s="1174"/>
      <c r="O99" s="1081"/>
      <c r="P99" s="1081"/>
      <c r="Q99" s="1081"/>
      <c r="R99" s="1081"/>
      <c r="S99" s="1081"/>
      <c r="T99" s="1081"/>
      <c r="U99" s="1081"/>
      <c r="V99" s="1081"/>
      <c r="W99" s="1081"/>
      <c r="X99" s="1081"/>
      <c r="Y99" s="1081"/>
      <c r="Z99" s="1081"/>
      <c r="AA99" s="1081"/>
      <c r="AB99" s="1081"/>
      <c r="AC99" s="1081"/>
      <c r="AD99" s="1081"/>
      <c r="AE99" s="1081"/>
      <c r="AF99" s="1081"/>
      <c r="AG99" s="1081"/>
      <c r="AH99" s="1081"/>
      <c r="AI99" s="1081"/>
      <c r="AJ99" s="1081"/>
      <c r="AK99" s="1081"/>
      <c r="AL99" s="1081"/>
      <c r="AM99" s="1081"/>
      <c r="AN99" s="1081"/>
      <c r="AO99" s="1081"/>
      <c r="AP99" s="1081"/>
      <c r="AQ99" s="1081"/>
      <c r="AR99" s="1081"/>
      <c r="AS99" s="1081"/>
      <c r="AT99" s="1081"/>
      <c r="AU99" s="1081"/>
      <c r="AV99" s="1081"/>
      <c r="AW99" s="1081"/>
      <c r="AX99" s="1081"/>
      <c r="AY99" s="1081"/>
      <c r="AZ99" s="1081"/>
      <c r="BA99" s="1081"/>
      <c r="BB99" s="1081"/>
      <c r="BC99" s="1081"/>
      <c r="BD99" s="1081"/>
      <c r="BE99" s="1081"/>
      <c r="BF99" s="1081"/>
      <c r="BG99" s="1081"/>
      <c r="BH99" s="1081"/>
      <c r="BI99" s="1081"/>
      <c r="BJ99" s="1081"/>
      <c r="BK99" s="1081"/>
      <c r="BL99" s="1081"/>
      <c r="BM99" s="1081"/>
      <c r="BN99" s="1081"/>
      <c r="BO99" s="1081"/>
      <c r="BP99" s="1081"/>
      <c r="BQ99" s="1081"/>
      <c r="BR99" s="1081"/>
      <c r="BS99" s="1081"/>
      <c r="BT99" s="1081"/>
      <c r="BU99" s="1081"/>
      <c r="BV99" s="1081"/>
      <c r="BW99" s="1081"/>
      <c r="BX99" s="1081"/>
      <c r="BY99" s="1081"/>
      <c r="BZ99" s="1081"/>
      <c r="CA99" s="1081"/>
    </row>
    <row r="100" spans="1:79" ht="18" customHeight="1">
      <c r="A100" s="1156">
        <v>9</v>
      </c>
      <c r="B100" s="1196" t="s">
        <v>785</v>
      </c>
      <c r="C100" s="1197"/>
      <c r="D100" s="1197"/>
      <c r="E100" s="1197"/>
      <c r="F100" s="1278"/>
      <c r="G100" s="1200"/>
      <c r="H100" s="1200"/>
      <c r="I100" s="1081"/>
      <c r="J100" s="1081"/>
      <c r="K100" s="1081"/>
      <c r="L100" s="1081"/>
      <c r="M100" s="1081"/>
      <c r="N100" s="1174"/>
      <c r="O100" s="1081"/>
      <c r="P100" s="1081"/>
      <c r="Q100" s="1081"/>
      <c r="R100" s="1081"/>
      <c r="S100" s="1081"/>
      <c r="T100" s="1081"/>
      <c r="U100" s="1081"/>
      <c r="V100" s="1081"/>
      <c r="W100" s="1081"/>
      <c r="X100" s="1081"/>
      <c r="Y100" s="1081"/>
      <c r="Z100" s="1081"/>
      <c r="AA100" s="1081"/>
      <c r="AB100" s="1081"/>
      <c r="AC100" s="1081"/>
      <c r="AD100" s="1081"/>
      <c r="AE100" s="1081"/>
      <c r="AF100" s="1081"/>
      <c r="AG100" s="1081"/>
      <c r="AH100" s="1081"/>
      <c r="AI100" s="1081"/>
      <c r="AJ100" s="1081"/>
      <c r="AK100" s="1081"/>
      <c r="AL100" s="1081"/>
      <c r="AM100" s="1081"/>
      <c r="AN100" s="1081"/>
      <c r="AO100" s="1081"/>
      <c r="AP100" s="1081"/>
      <c r="AQ100" s="1081"/>
      <c r="AR100" s="1081"/>
      <c r="AS100" s="1081"/>
      <c r="AT100" s="1081"/>
      <c r="AU100" s="1081"/>
      <c r="AV100" s="1081"/>
      <c r="AW100" s="1081"/>
      <c r="AX100" s="1081"/>
      <c r="AY100" s="1081"/>
      <c r="AZ100" s="1081"/>
      <c r="BA100" s="1081"/>
      <c r="BB100" s="1081"/>
      <c r="BC100" s="1081"/>
      <c r="BD100" s="1081"/>
      <c r="BE100" s="1081"/>
      <c r="BF100" s="1081"/>
      <c r="BG100" s="1081"/>
      <c r="BH100" s="1081"/>
      <c r="BI100" s="1081"/>
      <c r="BJ100" s="1081"/>
      <c r="BK100" s="1081"/>
      <c r="BL100" s="1081"/>
      <c r="BM100" s="1081"/>
      <c r="BN100" s="1081"/>
      <c r="BO100" s="1081"/>
      <c r="BP100" s="1081"/>
      <c r="BQ100" s="1081"/>
      <c r="BR100" s="1081"/>
      <c r="BS100" s="1081"/>
      <c r="BT100" s="1081"/>
      <c r="BU100" s="1081"/>
      <c r="BV100" s="1081"/>
      <c r="BW100" s="1081"/>
      <c r="BX100" s="1081"/>
      <c r="BY100" s="1081"/>
      <c r="BZ100" s="1081"/>
      <c r="CA100" s="1081"/>
    </row>
    <row r="101" spans="1:79" ht="35.25" customHeight="1">
      <c r="B101" s="1201" t="s">
        <v>786</v>
      </c>
      <c r="C101" s="1202"/>
      <c r="D101" s="1202"/>
      <c r="E101" s="1203"/>
      <c r="F101" s="1278"/>
      <c r="G101" s="1200"/>
      <c r="H101" s="1200"/>
      <c r="I101" s="1081"/>
      <c r="J101" s="1081"/>
      <c r="K101" s="1081"/>
      <c r="L101" s="1081"/>
      <c r="M101" s="1081"/>
      <c r="N101" s="1174"/>
      <c r="O101" s="1081"/>
      <c r="P101" s="1081"/>
      <c r="Q101" s="1081"/>
      <c r="R101" s="1081"/>
      <c r="S101" s="1081"/>
      <c r="T101" s="1081"/>
      <c r="U101" s="1081"/>
      <c r="V101" s="1081"/>
      <c r="W101" s="1081"/>
      <c r="X101" s="1081"/>
      <c r="Y101" s="1081"/>
      <c r="Z101" s="1081"/>
      <c r="AA101" s="1081"/>
      <c r="AB101" s="1081"/>
      <c r="AC101" s="1081"/>
      <c r="AD101" s="1081"/>
      <c r="AE101" s="1081"/>
      <c r="AF101" s="1081"/>
      <c r="AG101" s="1081"/>
      <c r="AH101" s="1081"/>
      <c r="AI101" s="1081"/>
      <c r="AJ101" s="1081"/>
      <c r="AK101" s="1081"/>
      <c r="AL101" s="1081"/>
      <c r="AM101" s="1081"/>
      <c r="AN101" s="1081"/>
      <c r="AO101" s="1081"/>
      <c r="AP101" s="1081"/>
      <c r="AQ101" s="1081"/>
      <c r="AR101" s="1081"/>
      <c r="AS101" s="1081"/>
      <c r="AT101" s="1081"/>
      <c r="AU101" s="1081"/>
      <c r="AV101" s="1081"/>
      <c r="AW101" s="1081"/>
      <c r="AX101" s="1081"/>
      <c r="AY101" s="1081"/>
      <c r="AZ101" s="1081"/>
      <c r="BA101" s="1081"/>
      <c r="BB101" s="1081"/>
      <c r="BC101" s="1081"/>
      <c r="BD101" s="1081"/>
      <c r="BE101" s="1081"/>
      <c r="BF101" s="1081"/>
      <c r="BG101" s="1081"/>
      <c r="BH101" s="1081"/>
      <c r="BI101" s="1081"/>
      <c r="BJ101" s="1081"/>
      <c r="BK101" s="1081"/>
      <c r="BL101" s="1081"/>
      <c r="BM101" s="1081"/>
      <c r="BN101" s="1081"/>
      <c r="BO101" s="1081"/>
      <c r="BP101" s="1081"/>
      <c r="BQ101" s="1081"/>
      <c r="BR101" s="1081"/>
      <c r="BS101" s="1081"/>
      <c r="BT101" s="1081"/>
      <c r="BU101" s="1081"/>
      <c r="BV101" s="1081"/>
      <c r="BW101" s="1081"/>
      <c r="BX101" s="1081"/>
      <c r="BY101" s="1081"/>
      <c r="BZ101" s="1081"/>
      <c r="CA101" s="1081"/>
    </row>
    <row r="102" spans="1:79" ht="16.5" customHeight="1" thickBot="1">
      <c r="B102" s="1196" t="s">
        <v>775</v>
      </c>
      <c r="C102" s="1204"/>
      <c r="F102" s="1278"/>
      <c r="G102" s="1200"/>
      <c r="H102" s="1200"/>
      <c r="I102" s="1081"/>
      <c r="J102" s="1081"/>
      <c r="K102" s="1081"/>
      <c r="L102" s="1081"/>
      <c r="M102" s="1081"/>
      <c r="N102" s="1174"/>
      <c r="O102" s="1081"/>
      <c r="P102" s="1081"/>
      <c r="Q102" s="1081"/>
      <c r="R102" s="1081"/>
      <c r="S102" s="1081"/>
      <c r="T102" s="1081"/>
      <c r="U102" s="1081"/>
      <c r="V102" s="1081"/>
      <c r="W102" s="1081"/>
      <c r="X102" s="1081"/>
      <c r="Y102" s="1081"/>
      <c r="Z102" s="1081"/>
      <c r="AA102" s="1081"/>
      <c r="AB102" s="1081"/>
      <c r="AC102" s="1081"/>
      <c r="AD102" s="1081"/>
      <c r="AE102" s="1081"/>
      <c r="AF102" s="1081"/>
      <c r="AG102" s="1081"/>
      <c r="AH102" s="1081"/>
      <c r="AI102" s="1081"/>
      <c r="AJ102" s="1081"/>
      <c r="AK102" s="1081"/>
      <c r="AL102" s="1081"/>
      <c r="AM102" s="1081"/>
      <c r="AN102" s="1081"/>
      <c r="AO102" s="1081"/>
      <c r="AP102" s="1081"/>
      <c r="AQ102" s="1081"/>
      <c r="AR102" s="1081"/>
      <c r="AS102" s="1081"/>
      <c r="AT102" s="1081"/>
      <c r="AU102" s="1081"/>
      <c r="AV102" s="1081"/>
      <c r="AW102" s="1081"/>
      <c r="AX102" s="1081"/>
      <c r="AY102" s="1081"/>
      <c r="AZ102" s="1081"/>
      <c r="BA102" s="1081"/>
      <c r="BB102" s="1081"/>
      <c r="BC102" s="1081"/>
      <c r="BD102" s="1081"/>
      <c r="BE102" s="1081"/>
      <c r="BF102" s="1081"/>
      <c r="BG102" s="1081"/>
      <c r="BH102" s="1081"/>
      <c r="BI102" s="1081"/>
      <c r="BJ102" s="1081"/>
      <c r="BK102" s="1081"/>
      <c r="BL102" s="1081"/>
      <c r="BM102" s="1081"/>
      <c r="BN102" s="1081"/>
      <c r="BO102" s="1081"/>
      <c r="BP102" s="1081"/>
      <c r="BQ102" s="1081"/>
      <c r="BR102" s="1081"/>
      <c r="BS102" s="1081"/>
      <c r="BT102" s="1081"/>
      <c r="BU102" s="1081"/>
      <c r="BV102" s="1081"/>
      <c r="BW102" s="1081"/>
      <c r="BX102" s="1081"/>
      <c r="BY102" s="1081"/>
      <c r="BZ102" s="1081"/>
      <c r="CA102" s="1081"/>
    </row>
    <row r="103" spans="1:79" ht="33.75" customHeight="1" thickBot="1">
      <c r="B103" s="1205" t="s">
        <v>745</v>
      </c>
      <c r="C103" s="1206" t="s">
        <v>746</v>
      </c>
      <c r="D103" s="1206" t="s">
        <v>747</v>
      </c>
      <c r="E103" s="1207" t="s">
        <v>748</v>
      </c>
      <c r="F103" s="1257" t="s">
        <v>749</v>
      </c>
      <c r="G103" s="1247">
        <v>6</v>
      </c>
      <c r="H103" s="1200"/>
      <c r="I103" s="1081"/>
      <c r="J103" s="1081"/>
      <c r="K103" s="1081"/>
      <c r="L103" s="1081"/>
      <c r="M103" s="1081"/>
      <c r="N103" s="1174"/>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81"/>
      <c r="AJ103" s="1081"/>
      <c r="AK103" s="1081"/>
      <c r="AL103" s="1081"/>
      <c r="AM103" s="1081"/>
      <c r="AN103" s="1081"/>
      <c r="AO103" s="1081"/>
      <c r="AP103" s="1081"/>
      <c r="AQ103" s="1081"/>
      <c r="AR103" s="1081"/>
      <c r="AS103" s="1081"/>
      <c r="AT103" s="1081"/>
      <c r="AU103" s="1081"/>
      <c r="AV103" s="1081"/>
      <c r="AW103" s="1081"/>
      <c r="AX103" s="1081"/>
      <c r="AY103" s="1081"/>
      <c r="AZ103" s="1081"/>
      <c r="BA103" s="1081"/>
      <c r="BB103" s="1081"/>
      <c r="BC103" s="1081"/>
      <c r="BD103" s="1081"/>
      <c r="BE103" s="1081"/>
      <c r="BF103" s="1081"/>
      <c r="BG103" s="1081"/>
      <c r="BH103" s="1081"/>
      <c r="BI103" s="1081"/>
      <c r="BJ103" s="1081"/>
      <c r="BK103" s="1081"/>
      <c r="BL103" s="1081"/>
      <c r="BM103" s="1081"/>
      <c r="BN103" s="1081"/>
      <c r="BO103" s="1081"/>
      <c r="BP103" s="1081"/>
      <c r="BQ103" s="1081"/>
      <c r="BR103" s="1081"/>
      <c r="BS103" s="1081"/>
      <c r="BT103" s="1081"/>
      <c r="BU103" s="1081"/>
      <c r="BV103" s="1081"/>
      <c r="BW103" s="1081"/>
      <c r="BX103" s="1081"/>
      <c r="BY103" s="1081"/>
      <c r="BZ103" s="1081"/>
      <c r="CA103" s="1081"/>
    </row>
    <row r="104" spans="1:79" ht="21" customHeight="1">
      <c r="B104" s="1216" t="s">
        <v>787</v>
      </c>
      <c r="C104" s="1217">
        <v>1</v>
      </c>
      <c r="D104" s="1218">
        <v>2</v>
      </c>
      <c r="E104" s="1219">
        <v>2</v>
      </c>
      <c r="F104" s="1258"/>
      <c r="G104" s="1248"/>
      <c r="H104" s="1249"/>
      <c r="I104" s="1250"/>
      <c r="J104" s="1081"/>
      <c r="K104" s="1081"/>
      <c r="L104" s="1081"/>
      <c r="M104" s="1081"/>
      <c r="N104" s="1174"/>
      <c r="O104" s="1081"/>
      <c r="P104" s="1081"/>
      <c r="Q104" s="1081"/>
      <c r="R104" s="1081"/>
      <c r="S104" s="1081"/>
      <c r="T104" s="1081"/>
      <c r="U104" s="1081"/>
      <c r="V104" s="1081"/>
      <c r="W104" s="1081"/>
      <c r="X104" s="1081"/>
      <c r="Y104" s="1081"/>
      <c r="Z104" s="1081"/>
      <c r="AA104" s="1081"/>
      <c r="AB104" s="1081"/>
      <c r="AC104" s="1081"/>
      <c r="AD104" s="1081"/>
      <c r="AE104" s="1081"/>
      <c r="AF104" s="1081"/>
      <c r="AG104" s="1081"/>
      <c r="AH104" s="1081"/>
      <c r="AI104" s="1081"/>
      <c r="AJ104" s="1081"/>
      <c r="AK104" s="1081"/>
      <c r="AL104" s="1081"/>
      <c r="AM104" s="1081"/>
      <c r="AN104" s="1081"/>
      <c r="AO104" s="1081"/>
      <c r="AP104" s="1081"/>
      <c r="AQ104" s="1081"/>
      <c r="AR104" s="1081"/>
      <c r="AS104" s="1081"/>
      <c r="AT104" s="1081"/>
      <c r="AU104" s="1081"/>
      <c r="AV104" s="1081"/>
      <c r="AW104" s="1081"/>
      <c r="AX104" s="1081"/>
      <c r="AY104" s="1081"/>
      <c r="AZ104" s="1081"/>
      <c r="BA104" s="1081"/>
      <c r="BB104" s="1081"/>
      <c r="BC104" s="1081"/>
      <c r="BD104" s="1081"/>
      <c r="BE104" s="1081"/>
      <c r="BF104" s="1081"/>
      <c r="BG104" s="1081"/>
      <c r="BH104" s="1081"/>
      <c r="BI104" s="1081"/>
      <c r="BJ104" s="1081"/>
      <c r="BK104" s="1081"/>
      <c r="BL104" s="1081"/>
      <c r="BM104" s="1081"/>
      <c r="BN104" s="1081"/>
      <c r="BO104" s="1081"/>
      <c r="BP104" s="1081"/>
      <c r="BQ104" s="1081"/>
      <c r="BR104" s="1081"/>
      <c r="BS104" s="1081"/>
      <c r="BT104" s="1081"/>
      <c r="BU104" s="1081"/>
      <c r="BV104" s="1081"/>
      <c r="BW104" s="1081"/>
      <c r="BX104" s="1081"/>
      <c r="BY104" s="1081"/>
      <c r="BZ104" s="1081"/>
      <c r="CA104" s="1081"/>
    </row>
    <row r="105" spans="1:79" ht="20.25" customHeight="1">
      <c r="B105" s="1227" t="s">
        <v>788</v>
      </c>
      <c r="C105" s="1228">
        <v>2</v>
      </c>
      <c r="D105" s="1229">
        <v>2</v>
      </c>
      <c r="E105" s="1230">
        <v>4</v>
      </c>
      <c r="F105" s="1258"/>
      <c r="G105" s="1251"/>
      <c r="H105" s="1252"/>
      <c r="I105" s="1253"/>
      <c r="J105" s="1081"/>
      <c r="K105" s="1081"/>
      <c r="L105" s="1081"/>
      <c r="M105" s="1081"/>
      <c r="N105" s="1174"/>
      <c r="O105" s="1081"/>
      <c r="P105" s="1081"/>
      <c r="Q105" s="1081"/>
      <c r="R105" s="1081"/>
      <c r="S105" s="1081"/>
      <c r="T105" s="1081"/>
      <c r="U105" s="1081"/>
      <c r="V105" s="1081"/>
      <c r="W105" s="1081"/>
      <c r="X105" s="1081"/>
      <c r="Y105" s="1081"/>
      <c r="Z105" s="1081"/>
      <c r="AA105" s="1081"/>
      <c r="AB105" s="1081"/>
      <c r="AC105" s="1081"/>
      <c r="AD105" s="1081"/>
      <c r="AE105" s="1081"/>
      <c r="AF105" s="1081"/>
      <c r="AG105" s="1081"/>
      <c r="AH105" s="1081"/>
      <c r="AI105" s="1081"/>
      <c r="AJ105" s="1081"/>
      <c r="AK105" s="1081"/>
      <c r="AL105" s="1081"/>
      <c r="AM105" s="1081"/>
      <c r="AN105" s="1081"/>
      <c r="AO105" s="1081"/>
      <c r="AP105" s="1081"/>
      <c r="AQ105" s="1081"/>
      <c r="AR105" s="1081"/>
      <c r="AS105" s="1081"/>
      <c r="AT105" s="1081"/>
      <c r="AU105" s="1081"/>
      <c r="AV105" s="1081"/>
      <c r="AW105" s="1081"/>
      <c r="AX105" s="1081"/>
      <c r="AY105" s="1081"/>
      <c r="AZ105" s="1081"/>
      <c r="BA105" s="1081"/>
      <c r="BB105" s="1081"/>
      <c r="BC105" s="1081"/>
      <c r="BD105" s="1081"/>
      <c r="BE105" s="1081"/>
      <c r="BF105" s="1081"/>
      <c r="BG105" s="1081"/>
      <c r="BH105" s="1081"/>
      <c r="BI105" s="1081"/>
      <c r="BJ105" s="1081"/>
      <c r="BK105" s="1081"/>
      <c r="BL105" s="1081"/>
      <c r="BM105" s="1081"/>
      <c r="BN105" s="1081"/>
      <c r="BO105" s="1081"/>
      <c r="BP105" s="1081"/>
      <c r="BQ105" s="1081"/>
      <c r="BR105" s="1081"/>
      <c r="BS105" s="1081"/>
      <c r="BT105" s="1081"/>
      <c r="BU105" s="1081"/>
      <c r="BV105" s="1081"/>
      <c r="BW105" s="1081"/>
      <c r="BX105" s="1081"/>
      <c r="BY105" s="1081"/>
      <c r="BZ105" s="1081"/>
      <c r="CA105" s="1081"/>
    </row>
    <row r="106" spans="1:79" ht="39" customHeight="1" thickBot="1">
      <c r="B106" s="1234" t="s">
        <v>789</v>
      </c>
      <c r="C106" s="1235">
        <v>3</v>
      </c>
      <c r="D106" s="1236">
        <v>2</v>
      </c>
      <c r="E106" s="1237">
        <v>6</v>
      </c>
      <c r="F106" s="1259"/>
      <c r="G106" s="1254"/>
      <c r="H106" s="1255"/>
      <c r="I106" s="1256"/>
      <c r="J106" s="1081"/>
      <c r="K106" s="1081"/>
      <c r="L106" s="1081"/>
      <c r="M106" s="1081"/>
      <c r="N106" s="1174"/>
      <c r="O106" s="1081"/>
      <c r="P106" s="1081"/>
      <c r="Q106" s="1081"/>
      <c r="R106" s="1081"/>
      <c r="S106" s="1081"/>
      <c r="T106" s="1081"/>
      <c r="U106" s="1081"/>
      <c r="V106" s="1081"/>
      <c r="W106" s="1081"/>
      <c r="X106" s="1081"/>
      <c r="Y106" s="1081"/>
      <c r="Z106" s="1081"/>
      <c r="AA106" s="1081"/>
      <c r="AB106" s="1081"/>
      <c r="AC106" s="1081"/>
      <c r="AD106" s="1081"/>
      <c r="AE106" s="1081"/>
      <c r="AF106" s="1081"/>
      <c r="AG106" s="1081"/>
      <c r="AH106" s="1081"/>
      <c r="AI106" s="1081"/>
      <c r="AJ106" s="1081"/>
      <c r="AK106" s="1081"/>
      <c r="AL106" s="1081"/>
      <c r="AM106" s="1081"/>
      <c r="AN106" s="1081"/>
      <c r="AO106" s="1081"/>
      <c r="AP106" s="1081"/>
      <c r="AQ106" s="1081"/>
      <c r="AR106" s="1081"/>
      <c r="AS106" s="1081"/>
      <c r="AT106" s="1081"/>
      <c r="AU106" s="1081"/>
      <c r="AV106" s="1081"/>
      <c r="AW106" s="1081"/>
      <c r="AX106" s="1081"/>
      <c r="AY106" s="1081"/>
      <c r="AZ106" s="1081"/>
      <c r="BA106" s="1081"/>
      <c r="BB106" s="1081"/>
      <c r="BC106" s="1081"/>
      <c r="BD106" s="1081"/>
      <c r="BE106" s="1081"/>
      <c r="BF106" s="1081"/>
      <c r="BG106" s="1081"/>
      <c r="BH106" s="1081"/>
      <c r="BI106" s="1081"/>
      <c r="BJ106" s="1081"/>
      <c r="BK106" s="1081"/>
      <c r="BL106" s="1081"/>
      <c r="BM106" s="1081"/>
      <c r="BN106" s="1081"/>
      <c r="BO106" s="1081"/>
      <c r="BP106" s="1081"/>
      <c r="BQ106" s="1081"/>
      <c r="BR106" s="1081"/>
      <c r="BS106" s="1081"/>
      <c r="BT106" s="1081"/>
      <c r="BU106" s="1081"/>
      <c r="BV106" s="1081"/>
      <c r="BW106" s="1081"/>
      <c r="BX106" s="1081"/>
      <c r="BY106" s="1081"/>
      <c r="BZ106" s="1081"/>
      <c r="CA106" s="1081"/>
    </row>
    <row r="107" spans="1:79" ht="9" customHeight="1">
      <c r="B107" s="1245"/>
      <c r="C107" s="1246"/>
      <c r="D107" s="1246"/>
      <c r="E107" s="1246"/>
      <c r="F107" s="1278"/>
      <c r="G107" s="1200"/>
      <c r="H107" s="1200"/>
      <c r="I107" s="1081"/>
      <c r="J107" s="1081"/>
      <c r="K107" s="1081"/>
      <c r="L107" s="1081"/>
      <c r="M107" s="1081"/>
      <c r="N107" s="1174"/>
      <c r="O107" s="1081"/>
      <c r="P107" s="1081"/>
      <c r="Q107" s="1081"/>
      <c r="R107" s="1081"/>
      <c r="S107" s="1081"/>
      <c r="T107" s="1081"/>
      <c r="U107" s="1081"/>
      <c r="V107" s="1081"/>
      <c r="W107" s="1081"/>
      <c r="X107" s="1081"/>
      <c r="Y107" s="1081"/>
      <c r="Z107" s="1081"/>
      <c r="AA107" s="1081"/>
      <c r="AB107" s="1081"/>
      <c r="AC107" s="1081"/>
      <c r="AD107" s="1081"/>
      <c r="AE107" s="1081"/>
      <c r="AF107" s="1081"/>
      <c r="AG107" s="1081"/>
      <c r="AH107" s="1081"/>
      <c r="AI107" s="1081"/>
      <c r="AJ107" s="1081"/>
      <c r="AK107" s="1081"/>
      <c r="AL107" s="1081"/>
      <c r="AM107" s="1081"/>
      <c r="AN107" s="1081"/>
      <c r="AO107" s="1081"/>
      <c r="AP107" s="1081"/>
      <c r="AQ107" s="1081"/>
      <c r="AR107" s="1081"/>
      <c r="AS107" s="1081"/>
      <c r="AT107" s="1081"/>
      <c r="AU107" s="1081"/>
      <c r="AV107" s="1081"/>
      <c r="AW107" s="1081"/>
      <c r="AX107" s="1081"/>
      <c r="AY107" s="1081"/>
      <c r="AZ107" s="1081"/>
      <c r="BA107" s="1081"/>
      <c r="BB107" s="1081"/>
      <c r="BC107" s="1081"/>
      <c r="BD107" s="1081"/>
      <c r="BE107" s="1081"/>
      <c r="BF107" s="1081"/>
      <c r="BG107" s="1081"/>
      <c r="BH107" s="1081"/>
      <c r="BI107" s="1081"/>
      <c r="BJ107" s="1081"/>
      <c r="BK107" s="1081"/>
      <c r="BL107" s="1081"/>
      <c r="BM107" s="1081"/>
      <c r="BN107" s="1081"/>
      <c r="BO107" s="1081"/>
      <c r="BP107" s="1081"/>
      <c r="BQ107" s="1081"/>
      <c r="BR107" s="1081"/>
      <c r="BS107" s="1081"/>
      <c r="BT107" s="1081"/>
      <c r="BU107" s="1081"/>
      <c r="BV107" s="1081"/>
      <c r="BW107" s="1081"/>
      <c r="BX107" s="1081"/>
      <c r="BY107" s="1081"/>
      <c r="BZ107" s="1081"/>
      <c r="CA107" s="1081"/>
    </row>
    <row r="108" spans="1:79" ht="18" customHeight="1">
      <c r="A108" s="1156">
        <v>10</v>
      </c>
      <c r="B108" s="1196" t="s">
        <v>790</v>
      </c>
      <c r="C108" s="1197"/>
      <c r="D108" s="1197"/>
      <c r="E108" s="1197"/>
      <c r="F108" s="1278"/>
      <c r="G108" s="1200"/>
      <c r="H108" s="1200"/>
      <c r="I108" s="1081"/>
      <c r="J108" s="1081"/>
      <c r="K108" s="1081"/>
      <c r="L108" s="1081"/>
      <c r="M108" s="1081"/>
      <c r="N108" s="1174"/>
      <c r="O108" s="1081"/>
      <c r="P108" s="1081"/>
      <c r="Q108" s="1081"/>
      <c r="R108" s="1081"/>
      <c r="S108" s="1081"/>
      <c r="T108" s="1081"/>
      <c r="U108" s="1081"/>
      <c r="V108" s="1081"/>
      <c r="W108" s="1081"/>
      <c r="X108" s="1081"/>
      <c r="Y108" s="1081"/>
      <c r="Z108" s="1081"/>
      <c r="AA108" s="1081"/>
      <c r="AB108" s="1081"/>
      <c r="AC108" s="1081"/>
      <c r="AD108" s="1081"/>
      <c r="AE108" s="1081"/>
      <c r="AF108" s="1081"/>
      <c r="AG108" s="1081"/>
      <c r="AH108" s="1081"/>
      <c r="AI108" s="1081"/>
      <c r="AJ108" s="1081"/>
      <c r="AK108" s="1081"/>
      <c r="AL108" s="1081"/>
      <c r="AM108" s="1081"/>
      <c r="AN108" s="1081"/>
      <c r="AO108" s="1081"/>
      <c r="AP108" s="1081"/>
      <c r="AQ108" s="1081"/>
      <c r="AR108" s="1081"/>
      <c r="AS108" s="1081"/>
      <c r="AT108" s="1081"/>
      <c r="AU108" s="1081"/>
      <c r="AV108" s="1081"/>
      <c r="AW108" s="1081"/>
      <c r="AX108" s="1081"/>
      <c r="AY108" s="1081"/>
      <c r="AZ108" s="1081"/>
      <c r="BA108" s="1081"/>
      <c r="BB108" s="1081"/>
      <c r="BC108" s="1081"/>
      <c r="BD108" s="1081"/>
      <c r="BE108" s="1081"/>
      <c r="BF108" s="1081"/>
      <c r="BG108" s="1081"/>
      <c r="BH108" s="1081"/>
      <c r="BI108" s="1081"/>
      <c r="BJ108" s="1081"/>
      <c r="BK108" s="1081"/>
      <c r="BL108" s="1081"/>
      <c r="BM108" s="1081"/>
      <c r="BN108" s="1081"/>
      <c r="BO108" s="1081"/>
      <c r="BP108" s="1081"/>
      <c r="BQ108" s="1081"/>
      <c r="BR108" s="1081"/>
      <c r="BS108" s="1081"/>
      <c r="BT108" s="1081"/>
      <c r="BU108" s="1081"/>
      <c r="BV108" s="1081"/>
      <c r="BW108" s="1081"/>
      <c r="BX108" s="1081"/>
      <c r="BY108" s="1081"/>
      <c r="BZ108" s="1081"/>
      <c r="CA108" s="1081"/>
    </row>
    <row r="109" spans="1:79" ht="35.25" customHeight="1">
      <c r="B109" s="1201" t="s">
        <v>791</v>
      </c>
      <c r="C109" s="1202"/>
      <c r="D109" s="1202"/>
      <c r="E109" s="1203"/>
      <c r="F109" s="1278"/>
      <c r="G109" s="1200"/>
      <c r="H109" s="1200"/>
      <c r="I109" s="1081"/>
      <c r="J109" s="1081"/>
      <c r="K109" s="1081"/>
      <c r="L109" s="1081"/>
      <c r="M109" s="1081"/>
      <c r="N109" s="1174"/>
      <c r="O109" s="1081"/>
      <c r="P109" s="1081"/>
      <c r="Q109" s="1081"/>
      <c r="R109" s="1081"/>
      <c r="S109" s="1081"/>
      <c r="T109" s="1081"/>
      <c r="U109" s="1081"/>
      <c r="V109" s="1081"/>
      <c r="W109" s="1081"/>
      <c r="X109" s="1081"/>
      <c r="Y109" s="1081"/>
      <c r="Z109" s="1081"/>
      <c r="AA109" s="1081"/>
      <c r="AB109" s="1081"/>
      <c r="AC109" s="1081"/>
      <c r="AD109" s="1081"/>
      <c r="AE109" s="1081"/>
      <c r="AF109" s="1081"/>
      <c r="AG109" s="1081"/>
      <c r="AH109" s="1081"/>
      <c r="AI109" s="1081"/>
      <c r="AJ109" s="1081"/>
      <c r="AK109" s="1081"/>
      <c r="AL109" s="1081"/>
      <c r="AM109" s="1081"/>
      <c r="AN109" s="1081"/>
      <c r="AO109" s="1081"/>
      <c r="AP109" s="1081"/>
      <c r="AQ109" s="1081"/>
      <c r="AR109" s="1081"/>
      <c r="AS109" s="1081"/>
      <c r="AT109" s="1081"/>
      <c r="AU109" s="1081"/>
      <c r="AV109" s="1081"/>
      <c r="AW109" s="1081"/>
      <c r="AX109" s="1081"/>
      <c r="AY109" s="1081"/>
      <c r="AZ109" s="1081"/>
      <c r="BA109" s="1081"/>
      <c r="BB109" s="1081"/>
      <c r="BC109" s="1081"/>
      <c r="BD109" s="1081"/>
      <c r="BE109" s="1081"/>
      <c r="BF109" s="1081"/>
      <c r="BG109" s="1081"/>
      <c r="BH109" s="1081"/>
      <c r="BI109" s="1081"/>
      <c r="BJ109" s="1081"/>
      <c r="BK109" s="1081"/>
      <c r="BL109" s="1081"/>
      <c r="BM109" s="1081"/>
      <c r="BN109" s="1081"/>
      <c r="BO109" s="1081"/>
      <c r="BP109" s="1081"/>
      <c r="BQ109" s="1081"/>
      <c r="BR109" s="1081"/>
      <c r="BS109" s="1081"/>
      <c r="BT109" s="1081"/>
      <c r="BU109" s="1081"/>
      <c r="BV109" s="1081"/>
      <c r="BW109" s="1081"/>
      <c r="BX109" s="1081"/>
      <c r="BY109" s="1081"/>
      <c r="BZ109" s="1081"/>
      <c r="CA109" s="1081"/>
    </row>
    <row r="110" spans="1:79" ht="16.5" customHeight="1" thickBot="1">
      <c r="B110" s="1196" t="s">
        <v>775</v>
      </c>
      <c r="C110" s="1204"/>
      <c r="F110" s="1278"/>
      <c r="G110" s="1200"/>
      <c r="H110" s="1200"/>
      <c r="I110" s="1081"/>
      <c r="J110" s="1081"/>
      <c r="K110" s="1081"/>
      <c r="L110" s="1081"/>
      <c r="M110" s="1081"/>
      <c r="N110" s="1174"/>
      <c r="O110" s="1081"/>
      <c r="P110" s="1081"/>
      <c r="Q110" s="1081"/>
      <c r="R110" s="1081"/>
      <c r="S110" s="1081"/>
      <c r="T110" s="1081"/>
      <c r="U110" s="1081"/>
      <c r="V110" s="1081"/>
      <c r="W110" s="1081"/>
      <c r="X110" s="1081"/>
      <c r="Y110" s="1081"/>
      <c r="Z110" s="1081"/>
      <c r="AA110" s="1081"/>
      <c r="AB110" s="1081"/>
      <c r="AC110" s="1081"/>
      <c r="AD110" s="1081"/>
      <c r="AE110" s="1081"/>
      <c r="AF110" s="1081"/>
      <c r="AG110" s="1081"/>
      <c r="AH110" s="1081"/>
      <c r="AI110" s="1081"/>
      <c r="AJ110" s="1081"/>
      <c r="AK110" s="1081"/>
      <c r="AL110" s="1081"/>
      <c r="AM110" s="1081"/>
      <c r="AN110" s="1081"/>
      <c r="AO110" s="1081"/>
      <c r="AP110" s="1081"/>
      <c r="AQ110" s="1081"/>
      <c r="AR110" s="1081"/>
      <c r="AS110" s="1081"/>
      <c r="AT110" s="1081"/>
      <c r="AU110" s="1081"/>
      <c r="AV110" s="1081"/>
      <c r="AW110" s="1081"/>
      <c r="AX110" s="1081"/>
      <c r="AY110" s="1081"/>
      <c r="AZ110" s="1081"/>
      <c r="BA110" s="1081"/>
      <c r="BB110" s="1081"/>
      <c r="BC110" s="1081"/>
      <c r="BD110" s="1081"/>
      <c r="BE110" s="1081"/>
      <c r="BF110" s="1081"/>
      <c r="BG110" s="1081"/>
      <c r="BH110" s="1081"/>
      <c r="BI110" s="1081"/>
      <c r="BJ110" s="1081"/>
      <c r="BK110" s="1081"/>
      <c r="BL110" s="1081"/>
      <c r="BM110" s="1081"/>
      <c r="BN110" s="1081"/>
      <c r="BO110" s="1081"/>
      <c r="BP110" s="1081"/>
      <c r="BQ110" s="1081"/>
      <c r="BR110" s="1081"/>
      <c r="BS110" s="1081"/>
      <c r="BT110" s="1081"/>
      <c r="BU110" s="1081"/>
      <c r="BV110" s="1081"/>
      <c r="BW110" s="1081"/>
      <c r="BX110" s="1081"/>
      <c r="BY110" s="1081"/>
      <c r="BZ110" s="1081"/>
      <c r="CA110" s="1081"/>
    </row>
    <row r="111" spans="1:79" ht="33.75" customHeight="1" thickBot="1">
      <c r="B111" s="1270" t="s">
        <v>745</v>
      </c>
      <c r="C111" s="1271" t="s">
        <v>746</v>
      </c>
      <c r="D111" s="1271" t="s">
        <v>747</v>
      </c>
      <c r="E111" s="1272" t="s">
        <v>748</v>
      </c>
      <c r="F111" s="1257" t="s">
        <v>749</v>
      </c>
      <c r="G111" s="1247">
        <v>5</v>
      </c>
      <c r="H111" s="1200"/>
      <c r="I111" s="1081"/>
      <c r="J111" s="1081"/>
      <c r="K111" s="1081"/>
      <c r="L111" s="1081"/>
      <c r="M111" s="1081"/>
      <c r="N111" s="1174"/>
      <c r="O111" s="1081"/>
      <c r="P111" s="1081"/>
      <c r="Q111" s="1081"/>
      <c r="R111" s="1081"/>
      <c r="S111" s="1081"/>
      <c r="T111" s="1081"/>
      <c r="U111" s="1081"/>
      <c r="V111" s="1081"/>
      <c r="W111" s="1081"/>
      <c r="X111" s="1081"/>
      <c r="Y111" s="1081"/>
      <c r="Z111" s="1081"/>
      <c r="AA111" s="1081"/>
      <c r="AB111" s="1081"/>
      <c r="AC111" s="1081"/>
      <c r="AD111" s="1081"/>
      <c r="AE111" s="1081"/>
      <c r="AF111" s="1081"/>
      <c r="AG111" s="1081"/>
      <c r="AH111" s="1081"/>
      <c r="AI111" s="1081"/>
      <c r="AJ111" s="1081"/>
      <c r="AK111" s="1081"/>
      <c r="AL111" s="1081"/>
      <c r="AM111" s="1081"/>
      <c r="AN111" s="1081"/>
      <c r="AO111" s="1081"/>
      <c r="AP111" s="1081"/>
      <c r="AQ111" s="1081"/>
      <c r="AR111" s="1081"/>
      <c r="AS111" s="1081"/>
      <c r="AT111" s="1081"/>
      <c r="AU111" s="1081"/>
      <c r="AV111" s="1081"/>
      <c r="AW111" s="1081"/>
      <c r="AX111" s="1081"/>
      <c r="AY111" s="1081"/>
      <c r="AZ111" s="1081"/>
      <c r="BA111" s="1081"/>
      <c r="BB111" s="1081"/>
      <c r="BC111" s="1081"/>
      <c r="BD111" s="1081"/>
      <c r="BE111" s="1081"/>
      <c r="BF111" s="1081"/>
      <c r="BG111" s="1081"/>
      <c r="BH111" s="1081"/>
      <c r="BI111" s="1081"/>
      <c r="BJ111" s="1081"/>
      <c r="BK111" s="1081"/>
      <c r="BL111" s="1081"/>
      <c r="BM111" s="1081"/>
      <c r="BN111" s="1081"/>
      <c r="BO111" s="1081"/>
      <c r="BP111" s="1081"/>
      <c r="BQ111" s="1081"/>
      <c r="BR111" s="1081"/>
      <c r="BS111" s="1081"/>
      <c r="BT111" s="1081"/>
      <c r="BU111" s="1081"/>
      <c r="BV111" s="1081"/>
      <c r="BW111" s="1081"/>
      <c r="BX111" s="1081"/>
      <c r="BY111" s="1081"/>
      <c r="BZ111" s="1081"/>
      <c r="CA111" s="1081"/>
    </row>
    <row r="112" spans="1:79" ht="26.25" customHeight="1">
      <c r="B112" s="1227" t="s">
        <v>780</v>
      </c>
      <c r="C112" s="1273" t="s">
        <v>781</v>
      </c>
      <c r="D112" s="1274"/>
      <c r="E112" s="1275" t="s">
        <v>726</v>
      </c>
      <c r="F112" s="1258"/>
      <c r="G112" s="1279"/>
      <c r="H112" s="1279"/>
      <c r="I112" s="1280"/>
      <c r="J112" s="1081"/>
      <c r="K112" s="1081"/>
      <c r="L112" s="1081"/>
      <c r="M112" s="1081"/>
      <c r="N112" s="1174"/>
      <c r="O112" s="1081"/>
      <c r="P112" s="1081"/>
      <c r="Q112" s="1081"/>
      <c r="R112" s="1081"/>
      <c r="S112" s="1081"/>
      <c r="T112" s="1081"/>
      <c r="U112" s="1081"/>
      <c r="V112" s="1081"/>
      <c r="W112" s="1081"/>
      <c r="X112" s="1081"/>
      <c r="Y112" s="1081"/>
      <c r="Z112" s="1081"/>
      <c r="AA112" s="1081"/>
      <c r="AB112" s="1081"/>
      <c r="AC112" s="1081"/>
      <c r="AD112" s="1081"/>
      <c r="AE112" s="1081"/>
      <c r="AF112" s="1081"/>
      <c r="AG112" s="1081"/>
      <c r="AH112" s="1081"/>
      <c r="AI112" s="1081"/>
      <c r="AJ112" s="1081"/>
      <c r="AK112" s="1081"/>
      <c r="AL112" s="1081"/>
      <c r="AM112" s="1081"/>
      <c r="AN112" s="1081"/>
      <c r="AO112" s="1081"/>
      <c r="AP112" s="1081"/>
      <c r="AQ112" s="1081"/>
      <c r="AR112" s="1081"/>
      <c r="AS112" s="1081"/>
      <c r="AT112" s="1081"/>
      <c r="AU112" s="1081"/>
      <c r="AV112" s="1081"/>
      <c r="AW112" s="1081"/>
      <c r="AX112" s="1081"/>
      <c r="AY112" s="1081"/>
      <c r="AZ112" s="1081"/>
      <c r="BA112" s="1081"/>
      <c r="BB112" s="1081"/>
      <c r="BC112" s="1081"/>
      <c r="BD112" s="1081"/>
      <c r="BE112" s="1081"/>
      <c r="BF112" s="1081"/>
      <c r="BG112" s="1081"/>
      <c r="BH112" s="1081"/>
      <c r="BI112" s="1081"/>
      <c r="BJ112" s="1081"/>
      <c r="BK112" s="1081"/>
      <c r="BL112" s="1081"/>
      <c r="BM112" s="1081"/>
      <c r="BN112" s="1081"/>
      <c r="BO112" s="1081"/>
      <c r="BP112" s="1081"/>
      <c r="BQ112" s="1081"/>
      <c r="BR112" s="1081"/>
      <c r="BS112" s="1081"/>
      <c r="BT112" s="1081"/>
      <c r="BU112" s="1081"/>
      <c r="BV112" s="1081"/>
      <c r="BW112" s="1081"/>
      <c r="BX112" s="1081"/>
      <c r="BY112" s="1081"/>
      <c r="BZ112" s="1081"/>
      <c r="CA112" s="1081"/>
    </row>
    <row r="113" spans="1:79" ht="27" customHeight="1" thickBot="1">
      <c r="B113" s="1234" t="s">
        <v>782</v>
      </c>
      <c r="C113" s="1276">
        <v>5</v>
      </c>
      <c r="D113" s="1236">
        <v>1</v>
      </c>
      <c r="E113" s="1237">
        <v>5</v>
      </c>
      <c r="F113" s="1259"/>
      <c r="G113" s="1281"/>
      <c r="H113" s="1281"/>
      <c r="I113" s="1282"/>
      <c r="J113" s="1081"/>
      <c r="K113" s="1081"/>
      <c r="L113" s="1081"/>
      <c r="M113" s="1081"/>
      <c r="N113" s="1174"/>
      <c r="O113" s="1081"/>
      <c r="P113" s="1081"/>
      <c r="Q113" s="1081"/>
      <c r="R113" s="1081"/>
      <c r="S113" s="1081"/>
      <c r="T113" s="1081"/>
      <c r="U113" s="1081"/>
      <c r="V113" s="1081"/>
      <c r="W113" s="1081"/>
      <c r="X113" s="1081"/>
      <c r="Y113" s="1081"/>
      <c r="Z113" s="1081"/>
      <c r="AA113" s="1081"/>
      <c r="AB113" s="1081"/>
      <c r="AC113" s="1081"/>
      <c r="AD113" s="1081"/>
      <c r="AE113" s="1081"/>
      <c r="AF113" s="1081"/>
      <c r="AG113" s="1081"/>
      <c r="AH113" s="1081"/>
      <c r="AI113" s="1081"/>
      <c r="AJ113" s="1081"/>
      <c r="AK113" s="1081"/>
      <c r="AL113" s="1081"/>
      <c r="AM113" s="1081"/>
      <c r="AN113" s="1081"/>
      <c r="AO113" s="1081"/>
      <c r="AP113" s="1081"/>
      <c r="AQ113" s="1081"/>
      <c r="AR113" s="1081"/>
      <c r="AS113" s="1081"/>
      <c r="AT113" s="1081"/>
      <c r="AU113" s="1081"/>
      <c r="AV113" s="1081"/>
      <c r="AW113" s="1081"/>
      <c r="AX113" s="1081"/>
      <c r="AY113" s="1081"/>
      <c r="AZ113" s="1081"/>
      <c r="BA113" s="1081"/>
      <c r="BB113" s="1081"/>
      <c r="BC113" s="1081"/>
      <c r="BD113" s="1081"/>
      <c r="BE113" s="1081"/>
      <c r="BF113" s="1081"/>
      <c r="BG113" s="1081"/>
      <c r="BH113" s="1081"/>
      <c r="BI113" s="1081"/>
      <c r="BJ113" s="1081"/>
      <c r="BK113" s="1081"/>
      <c r="BL113" s="1081"/>
      <c r="BM113" s="1081"/>
      <c r="BN113" s="1081"/>
      <c r="BO113" s="1081"/>
      <c r="BP113" s="1081"/>
      <c r="BQ113" s="1081"/>
      <c r="BR113" s="1081"/>
      <c r="BS113" s="1081"/>
      <c r="BT113" s="1081"/>
      <c r="BU113" s="1081"/>
      <c r="BV113" s="1081"/>
      <c r="BW113" s="1081"/>
      <c r="BX113" s="1081"/>
      <c r="BY113" s="1081"/>
      <c r="BZ113" s="1081"/>
      <c r="CA113" s="1081"/>
    </row>
    <row r="114" spans="1:79" ht="8.25" customHeight="1">
      <c r="B114" s="1196"/>
      <c r="C114" s="1197"/>
      <c r="D114" s="1197"/>
      <c r="E114" s="1197"/>
      <c r="F114" s="1197"/>
      <c r="G114" s="1200"/>
      <c r="H114" s="1200"/>
      <c r="I114" s="1081"/>
      <c r="J114" s="1081"/>
      <c r="K114" s="1081"/>
      <c r="L114" s="1081"/>
      <c r="M114" s="1081"/>
      <c r="N114" s="1174"/>
      <c r="O114" s="1081"/>
      <c r="P114" s="1081"/>
      <c r="Q114" s="1081"/>
      <c r="R114" s="1081"/>
      <c r="S114" s="1081"/>
      <c r="T114" s="1081"/>
      <c r="U114" s="1081"/>
      <c r="V114" s="1081"/>
      <c r="W114" s="1081"/>
      <c r="X114" s="1081"/>
      <c r="Y114" s="1081"/>
      <c r="Z114" s="1081"/>
      <c r="AA114" s="1081"/>
      <c r="AB114" s="1081"/>
      <c r="AC114" s="1081"/>
      <c r="AD114" s="1081"/>
      <c r="AE114" s="1081"/>
      <c r="AF114" s="1081"/>
      <c r="AG114" s="1081"/>
      <c r="AH114" s="1081"/>
      <c r="AI114" s="1081"/>
      <c r="AJ114" s="1081"/>
      <c r="AK114" s="1081"/>
      <c r="AL114" s="1081"/>
      <c r="AM114" s="1081"/>
      <c r="AN114" s="1081"/>
      <c r="AO114" s="1081"/>
      <c r="AP114" s="1081"/>
      <c r="AQ114" s="1081"/>
      <c r="AR114" s="1081"/>
      <c r="AS114" s="1081"/>
      <c r="AT114" s="1081"/>
      <c r="AU114" s="1081"/>
      <c r="AV114" s="1081"/>
      <c r="AW114" s="1081"/>
      <c r="AX114" s="1081"/>
      <c r="AY114" s="1081"/>
      <c r="AZ114" s="1081"/>
      <c r="BA114" s="1081"/>
      <c r="BB114" s="1081"/>
      <c r="BC114" s="1081"/>
      <c r="BD114" s="1081"/>
      <c r="BE114" s="1081"/>
      <c r="BF114" s="1081"/>
      <c r="BG114" s="1081"/>
      <c r="BH114" s="1081"/>
      <c r="BI114" s="1081"/>
      <c r="BJ114" s="1081"/>
      <c r="BK114" s="1081"/>
      <c r="BL114" s="1081"/>
      <c r="BM114" s="1081"/>
      <c r="BN114" s="1081"/>
      <c r="BO114" s="1081"/>
      <c r="BP114" s="1081"/>
      <c r="BQ114" s="1081"/>
      <c r="BR114" s="1081"/>
      <c r="BS114" s="1081"/>
      <c r="BT114" s="1081"/>
      <c r="BU114" s="1081"/>
      <c r="BV114" s="1081"/>
      <c r="BW114" s="1081"/>
      <c r="BX114" s="1081"/>
      <c r="BY114" s="1081"/>
      <c r="BZ114" s="1081"/>
      <c r="CA114" s="1081"/>
    </row>
    <row r="115" spans="1:79" ht="18" customHeight="1">
      <c r="A115" s="1156">
        <v>11</v>
      </c>
      <c r="B115" s="1196" t="s">
        <v>792</v>
      </c>
      <c r="C115" s="1197"/>
      <c r="D115" s="1197"/>
      <c r="E115" s="1197"/>
      <c r="F115" s="1278"/>
      <c r="G115" s="1200"/>
      <c r="H115" s="1200"/>
      <c r="I115" s="1081"/>
      <c r="J115" s="1081"/>
      <c r="K115" s="1081"/>
      <c r="L115" s="1081"/>
      <c r="M115" s="1081"/>
      <c r="N115" s="1174"/>
      <c r="O115" s="1081"/>
      <c r="P115" s="1081"/>
      <c r="Q115" s="1081"/>
      <c r="R115" s="1081"/>
      <c r="S115" s="1081"/>
      <c r="T115" s="1081"/>
      <c r="U115" s="1081"/>
      <c r="V115" s="1081"/>
      <c r="W115" s="1081"/>
      <c r="X115" s="1081"/>
      <c r="Y115" s="1081"/>
      <c r="Z115" s="1081"/>
      <c r="AA115" s="1081"/>
      <c r="AB115" s="1081"/>
      <c r="AC115" s="1081"/>
      <c r="AD115" s="1081"/>
      <c r="AE115" s="1081"/>
      <c r="AF115" s="1081"/>
      <c r="AG115" s="1081"/>
      <c r="AH115" s="1081"/>
      <c r="AI115" s="1081"/>
      <c r="AJ115" s="1081"/>
      <c r="AK115" s="1081"/>
      <c r="AL115" s="1081"/>
      <c r="AM115" s="1081"/>
      <c r="AN115" s="1081"/>
      <c r="AO115" s="1081"/>
      <c r="AP115" s="1081"/>
      <c r="AQ115" s="1081"/>
      <c r="AR115" s="1081"/>
      <c r="AS115" s="1081"/>
      <c r="AT115" s="1081"/>
      <c r="AU115" s="1081"/>
      <c r="AV115" s="1081"/>
      <c r="AW115" s="1081"/>
      <c r="AX115" s="1081"/>
      <c r="AY115" s="1081"/>
      <c r="AZ115" s="1081"/>
      <c r="BA115" s="1081"/>
      <c r="BB115" s="1081"/>
      <c r="BC115" s="1081"/>
      <c r="BD115" s="1081"/>
      <c r="BE115" s="1081"/>
      <c r="BF115" s="1081"/>
      <c r="BG115" s="1081"/>
      <c r="BH115" s="1081"/>
      <c r="BI115" s="1081"/>
      <c r="BJ115" s="1081"/>
      <c r="BK115" s="1081"/>
      <c r="BL115" s="1081"/>
      <c r="BM115" s="1081"/>
      <c r="BN115" s="1081"/>
      <c r="BO115" s="1081"/>
      <c r="BP115" s="1081"/>
      <c r="BQ115" s="1081"/>
      <c r="BR115" s="1081"/>
      <c r="BS115" s="1081"/>
      <c r="BT115" s="1081"/>
      <c r="BU115" s="1081"/>
      <c r="BV115" s="1081"/>
      <c r="BW115" s="1081"/>
      <c r="BX115" s="1081"/>
      <c r="BY115" s="1081"/>
      <c r="BZ115" s="1081"/>
      <c r="CA115" s="1081"/>
    </row>
    <row r="116" spans="1:79" ht="35.25" customHeight="1">
      <c r="B116" s="1201" t="s">
        <v>793</v>
      </c>
      <c r="C116" s="1202"/>
      <c r="D116" s="1202"/>
      <c r="E116" s="1203"/>
      <c r="F116" s="1278"/>
      <c r="G116" s="1200"/>
      <c r="H116" s="1200"/>
      <c r="I116" s="1081"/>
      <c r="J116" s="1081"/>
      <c r="K116" s="1081"/>
      <c r="L116" s="1081"/>
      <c r="M116" s="1081"/>
      <c r="N116" s="1174"/>
      <c r="O116" s="1081"/>
      <c r="P116" s="1081"/>
      <c r="Q116" s="1081"/>
      <c r="R116" s="1081"/>
      <c r="S116" s="1081"/>
      <c r="T116" s="1081"/>
      <c r="U116" s="1081"/>
      <c r="V116" s="1081"/>
      <c r="W116" s="1081"/>
      <c r="X116" s="1081"/>
      <c r="Y116" s="1081"/>
      <c r="Z116" s="1081"/>
      <c r="AA116" s="1081"/>
      <c r="AB116" s="1081"/>
      <c r="AC116" s="1081"/>
      <c r="AD116" s="1081"/>
      <c r="AE116" s="1081"/>
      <c r="AF116" s="1081"/>
      <c r="AG116" s="1081"/>
      <c r="AH116" s="1081"/>
      <c r="AI116" s="1081"/>
      <c r="AJ116" s="1081"/>
      <c r="AK116" s="1081"/>
      <c r="AL116" s="1081"/>
      <c r="AM116" s="1081"/>
      <c r="AN116" s="1081"/>
      <c r="AO116" s="1081"/>
      <c r="AP116" s="1081"/>
      <c r="AQ116" s="1081"/>
      <c r="AR116" s="1081"/>
      <c r="AS116" s="1081"/>
      <c r="AT116" s="1081"/>
      <c r="AU116" s="1081"/>
      <c r="AV116" s="1081"/>
      <c r="AW116" s="1081"/>
      <c r="AX116" s="1081"/>
      <c r="AY116" s="1081"/>
      <c r="AZ116" s="1081"/>
      <c r="BA116" s="1081"/>
      <c r="BB116" s="1081"/>
      <c r="BC116" s="1081"/>
      <c r="BD116" s="1081"/>
      <c r="BE116" s="1081"/>
      <c r="BF116" s="1081"/>
      <c r="BG116" s="1081"/>
      <c r="BH116" s="1081"/>
      <c r="BI116" s="1081"/>
      <c r="BJ116" s="1081"/>
      <c r="BK116" s="1081"/>
      <c r="BL116" s="1081"/>
      <c r="BM116" s="1081"/>
      <c r="BN116" s="1081"/>
      <c r="BO116" s="1081"/>
      <c r="BP116" s="1081"/>
      <c r="BQ116" s="1081"/>
      <c r="BR116" s="1081"/>
      <c r="BS116" s="1081"/>
      <c r="BT116" s="1081"/>
      <c r="BU116" s="1081"/>
      <c r="BV116" s="1081"/>
      <c r="BW116" s="1081"/>
      <c r="BX116" s="1081"/>
      <c r="BY116" s="1081"/>
      <c r="BZ116" s="1081"/>
      <c r="CA116" s="1081"/>
    </row>
    <row r="117" spans="1:79" ht="16.5" customHeight="1" thickBot="1">
      <c r="B117" s="1196" t="s">
        <v>744</v>
      </c>
      <c r="C117" s="1204"/>
      <c r="F117" s="1278"/>
      <c r="G117" s="1200"/>
      <c r="H117" s="1200"/>
      <c r="I117" s="1081"/>
      <c r="J117" s="1081"/>
      <c r="K117" s="1081"/>
      <c r="L117" s="1081"/>
      <c r="M117" s="1081"/>
      <c r="N117" s="1174"/>
      <c r="O117" s="1081"/>
      <c r="P117" s="1081"/>
      <c r="Q117" s="1081"/>
      <c r="R117" s="1081"/>
      <c r="S117" s="1081"/>
      <c r="T117" s="1081"/>
      <c r="U117" s="1081"/>
      <c r="V117" s="1081"/>
      <c r="W117" s="1081"/>
      <c r="X117" s="1081"/>
      <c r="Y117" s="1081"/>
      <c r="Z117" s="1081"/>
      <c r="AA117" s="1081"/>
      <c r="AB117" s="1081"/>
      <c r="AC117" s="1081"/>
      <c r="AD117" s="1081"/>
      <c r="AE117" s="1081"/>
      <c r="AF117" s="1081"/>
      <c r="AG117" s="1081"/>
      <c r="AH117" s="1081"/>
      <c r="AI117" s="1081"/>
      <c r="AJ117" s="1081"/>
      <c r="AK117" s="1081"/>
      <c r="AL117" s="1081"/>
      <c r="AM117" s="1081"/>
      <c r="AN117" s="1081"/>
      <c r="AO117" s="1081"/>
      <c r="AP117" s="1081"/>
      <c r="AQ117" s="1081"/>
      <c r="AR117" s="1081"/>
      <c r="AS117" s="1081"/>
      <c r="AT117" s="1081"/>
      <c r="AU117" s="1081"/>
      <c r="AV117" s="1081"/>
      <c r="AW117" s="1081"/>
      <c r="AX117" s="1081"/>
      <c r="AY117" s="1081"/>
      <c r="AZ117" s="1081"/>
      <c r="BA117" s="1081"/>
      <c r="BB117" s="1081"/>
      <c r="BC117" s="1081"/>
      <c r="BD117" s="1081"/>
      <c r="BE117" s="1081"/>
      <c r="BF117" s="1081"/>
      <c r="BG117" s="1081"/>
      <c r="BH117" s="1081"/>
      <c r="BI117" s="1081"/>
      <c r="BJ117" s="1081"/>
      <c r="BK117" s="1081"/>
      <c r="BL117" s="1081"/>
      <c r="BM117" s="1081"/>
      <c r="BN117" s="1081"/>
      <c r="BO117" s="1081"/>
      <c r="BP117" s="1081"/>
      <c r="BQ117" s="1081"/>
      <c r="BR117" s="1081"/>
      <c r="BS117" s="1081"/>
      <c r="BT117" s="1081"/>
      <c r="BU117" s="1081"/>
      <c r="BV117" s="1081"/>
      <c r="BW117" s="1081"/>
      <c r="BX117" s="1081"/>
      <c r="BY117" s="1081"/>
      <c r="BZ117" s="1081"/>
      <c r="CA117" s="1081"/>
    </row>
    <row r="118" spans="1:79" ht="33.75" customHeight="1" thickBot="1">
      <c r="B118" s="1283" t="s">
        <v>745</v>
      </c>
      <c r="C118" s="1284" t="s">
        <v>746</v>
      </c>
      <c r="D118" s="1285" t="s">
        <v>747</v>
      </c>
      <c r="E118" s="1286" t="s">
        <v>748</v>
      </c>
      <c r="F118" s="1257" t="s">
        <v>749</v>
      </c>
      <c r="G118" s="1247">
        <v>6</v>
      </c>
      <c r="H118" s="1200"/>
      <c r="I118" s="1081"/>
      <c r="J118" s="1081"/>
      <c r="K118" s="1081"/>
      <c r="L118" s="1081"/>
      <c r="M118" s="1081"/>
      <c r="N118" s="1174"/>
      <c r="O118" s="1081"/>
      <c r="P118" s="1081"/>
      <c r="Q118" s="1081"/>
      <c r="R118" s="1081"/>
      <c r="S118" s="1081"/>
      <c r="T118" s="1081"/>
      <c r="U118" s="1081"/>
      <c r="V118" s="1081"/>
      <c r="W118" s="1081"/>
      <c r="X118" s="1081"/>
      <c r="Y118" s="1081"/>
      <c r="Z118" s="1081"/>
      <c r="AA118" s="1081"/>
      <c r="AB118" s="1081"/>
      <c r="AC118" s="1081"/>
      <c r="AD118" s="1081"/>
      <c r="AE118" s="1081"/>
      <c r="AF118" s="1081"/>
      <c r="AG118" s="1081"/>
      <c r="AH118" s="1081"/>
      <c r="AI118" s="1081"/>
      <c r="AJ118" s="1081"/>
      <c r="AK118" s="1081"/>
      <c r="AL118" s="1081"/>
      <c r="AM118" s="1081"/>
      <c r="AN118" s="1081"/>
      <c r="AO118" s="1081"/>
      <c r="AP118" s="1081"/>
      <c r="AQ118" s="1081"/>
      <c r="AR118" s="1081"/>
      <c r="AS118" s="1081"/>
      <c r="AT118" s="1081"/>
      <c r="AU118" s="1081"/>
      <c r="AV118" s="1081"/>
      <c r="AW118" s="1081"/>
      <c r="AX118" s="1081"/>
      <c r="AY118" s="1081"/>
      <c r="AZ118" s="1081"/>
      <c r="BA118" s="1081"/>
      <c r="BB118" s="1081"/>
      <c r="BC118" s="1081"/>
      <c r="BD118" s="1081"/>
      <c r="BE118" s="1081"/>
      <c r="BF118" s="1081"/>
      <c r="BG118" s="1081"/>
      <c r="BH118" s="1081"/>
      <c r="BI118" s="1081"/>
      <c r="BJ118" s="1081"/>
      <c r="BK118" s="1081"/>
      <c r="BL118" s="1081"/>
      <c r="BM118" s="1081"/>
      <c r="BN118" s="1081"/>
      <c r="BO118" s="1081"/>
      <c r="BP118" s="1081"/>
      <c r="BQ118" s="1081"/>
      <c r="BR118" s="1081"/>
      <c r="BS118" s="1081"/>
      <c r="BT118" s="1081"/>
      <c r="BU118" s="1081"/>
      <c r="BV118" s="1081"/>
      <c r="BW118" s="1081"/>
      <c r="BX118" s="1081"/>
      <c r="BY118" s="1081"/>
      <c r="BZ118" s="1081"/>
      <c r="CA118" s="1081"/>
    </row>
    <row r="119" spans="1:79" ht="39.950000000000003" customHeight="1" thickTop="1" thickBot="1">
      <c r="B119" s="1287" t="s">
        <v>794</v>
      </c>
      <c r="C119" s="1288">
        <v>1</v>
      </c>
      <c r="D119" s="1289">
        <v>3</v>
      </c>
      <c r="E119" s="1290">
        <v>3</v>
      </c>
      <c r="F119" s="1258"/>
      <c r="G119" s="1248"/>
      <c r="H119" s="1249"/>
      <c r="I119" s="1250"/>
      <c r="J119" s="1081"/>
      <c r="K119" s="1081"/>
      <c r="L119" s="1081"/>
      <c r="M119" s="1081"/>
      <c r="N119" s="1174"/>
      <c r="O119" s="1081"/>
      <c r="P119" s="1081"/>
      <c r="Q119" s="1081"/>
      <c r="R119" s="1081"/>
      <c r="S119" s="1081"/>
      <c r="T119" s="1081"/>
      <c r="U119" s="1081"/>
      <c r="V119" s="1081"/>
      <c r="W119" s="1081"/>
      <c r="X119" s="1081"/>
      <c r="Y119" s="1081"/>
      <c r="Z119" s="1081"/>
      <c r="AA119" s="1081"/>
      <c r="AB119" s="1081"/>
      <c r="AC119" s="1081"/>
      <c r="AD119" s="1081"/>
      <c r="AE119" s="1081"/>
      <c r="AF119" s="1081"/>
      <c r="AG119" s="1081"/>
      <c r="AH119" s="1081"/>
      <c r="AI119" s="1081"/>
      <c r="AJ119" s="1081"/>
      <c r="AK119" s="1081"/>
      <c r="AL119" s="1081"/>
      <c r="AM119" s="1081"/>
      <c r="AN119" s="1081"/>
      <c r="AO119" s="1081"/>
      <c r="AP119" s="1081"/>
      <c r="AQ119" s="1081"/>
      <c r="AR119" s="1081"/>
      <c r="AS119" s="1081"/>
      <c r="AT119" s="1081"/>
      <c r="AU119" s="1081"/>
      <c r="AV119" s="1081"/>
      <c r="AW119" s="1081"/>
      <c r="AX119" s="1081"/>
      <c r="AY119" s="1081"/>
      <c r="AZ119" s="1081"/>
      <c r="BA119" s="1081"/>
      <c r="BB119" s="1081"/>
      <c r="BC119" s="1081"/>
      <c r="BD119" s="1081"/>
      <c r="BE119" s="1081"/>
      <c r="BF119" s="1081"/>
      <c r="BG119" s="1081"/>
      <c r="BH119" s="1081"/>
      <c r="BI119" s="1081"/>
      <c r="BJ119" s="1081"/>
      <c r="BK119" s="1081"/>
      <c r="BL119" s="1081"/>
      <c r="BM119" s="1081"/>
      <c r="BN119" s="1081"/>
      <c r="BO119" s="1081"/>
      <c r="BP119" s="1081"/>
      <c r="BQ119" s="1081"/>
      <c r="BR119" s="1081"/>
      <c r="BS119" s="1081"/>
      <c r="BT119" s="1081"/>
      <c r="BU119" s="1081"/>
      <c r="BV119" s="1081"/>
      <c r="BW119" s="1081"/>
      <c r="BX119" s="1081"/>
      <c r="BY119" s="1081"/>
      <c r="BZ119" s="1081"/>
      <c r="CA119" s="1081"/>
    </row>
    <row r="120" spans="1:79" ht="27" customHeight="1" thickBot="1">
      <c r="B120" s="1291" t="s">
        <v>795</v>
      </c>
      <c r="C120" s="1292">
        <v>2</v>
      </c>
      <c r="D120" s="1293">
        <v>3</v>
      </c>
      <c r="E120" s="1292">
        <v>6</v>
      </c>
      <c r="F120" s="1258"/>
      <c r="G120" s="1251"/>
      <c r="H120" s="1252"/>
      <c r="I120" s="1253"/>
      <c r="J120" s="1081"/>
      <c r="K120" s="1081"/>
      <c r="L120" s="1081"/>
      <c r="M120" s="1081"/>
      <c r="N120" s="1174"/>
      <c r="O120" s="1081"/>
      <c r="P120" s="1081"/>
      <c r="Q120" s="1081"/>
      <c r="R120" s="1081"/>
      <c r="S120" s="1081"/>
      <c r="T120" s="1081"/>
      <c r="U120" s="1081"/>
      <c r="V120" s="1081"/>
      <c r="W120" s="1081"/>
      <c r="X120" s="1081"/>
      <c r="Y120" s="1081"/>
      <c r="Z120" s="1081"/>
      <c r="AA120" s="1081"/>
      <c r="AB120" s="1081"/>
      <c r="AC120" s="1081"/>
      <c r="AD120" s="1081"/>
      <c r="AE120" s="1081"/>
      <c r="AF120" s="1081"/>
      <c r="AG120" s="1081"/>
      <c r="AH120" s="1081"/>
      <c r="AI120" s="1081"/>
      <c r="AJ120" s="1081"/>
      <c r="AK120" s="1081"/>
      <c r="AL120" s="1081"/>
      <c r="AM120" s="1081"/>
      <c r="AN120" s="1081"/>
      <c r="AO120" s="1081"/>
      <c r="AP120" s="1081"/>
      <c r="AQ120" s="1081"/>
      <c r="AR120" s="1081"/>
      <c r="AS120" s="1081"/>
      <c r="AT120" s="1081"/>
      <c r="AU120" s="1081"/>
      <c r="AV120" s="1081"/>
      <c r="AW120" s="1081"/>
      <c r="AX120" s="1081"/>
      <c r="AY120" s="1081"/>
      <c r="AZ120" s="1081"/>
      <c r="BA120" s="1081"/>
      <c r="BB120" s="1081"/>
      <c r="BC120" s="1081"/>
      <c r="BD120" s="1081"/>
      <c r="BE120" s="1081"/>
      <c r="BF120" s="1081"/>
      <c r="BG120" s="1081"/>
      <c r="BH120" s="1081"/>
      <c r="BI120" s="1081"/>
      <c r="BJ120" s="1081"/>
      <c r="BK120" s="1081"/>
      <c r="BL120" s="1081"/>
      <c r="BM120" s="1081"/>
      <c r="BN120" s="1081"/>
      <c r="BO120" s="1081"/>
      <c r="BP120" s="1081"/>
      <c r="BQ120" s="1081"/>
      <c r="BR120" s="1081"/>
      <c r="BS120" s="1081"/>
      <c r="BT120" s="1081"/>
      <c r="BU120" s="1081"/>
      <c r="BV120" s="1081"/>
      <c r="BW120" s="1081"/>
      <c r="BX120" s="1081"/>
      <c r="BY120" s="1081"/>
      <c r="BZ120" s="1081"/>
      <c r="CA120" s="1081"/>
    </row>
    <row r="121" spans="1:79" ht="27" customHeight="1" thickBot="1">
      <c r="B121" s="1291" t="s">
        <v>796</v>
      </c>
      <c r="C121" s="1294">
        <v>3</v>
      </c>
      <c r="D121" s="1295">
        <v>3</v>
      </c>
      <c r="E121" s="1294">
        <v>9</v>
      </c>
      <c r="F121" s="1259"/>
      <c r="G121" s="1254"/>
      <c r="H121" s="1255"/>
      <c r="I121" s="1256"/>
      <c r="J121" s="1081"/>
      <c r="K121" s="1081"/>
      <c r="L121" s="1081"/>
      <c r="M121" s="1081"/>
      <c r="N121" s="1174"/>
      <c r="O121" s="1081"/>
      <c r="P121" s="1081"/>
      <c r="Q121" s="1081"/>
      <c r="R121" s="1081"/>
      <c r="S121" s="1081"/>
      <c r="T121" s="1081"/>
      <c r="U121" s="1081"/>
      <c r="V121" s="1081"/>
      <c r="W121" s="1081"/>
      <c r="X121" s="1081"/>
      <c r="Y121" s="1081"/>
      <c r="Z121" s="1081"/>
      <c r="AA121" s="1081"/>
      <c r="AB121" s="1081"/>
      <c r="AC121" s="1081"/>
      <c r="AD121" s="1081"/>
      <c r="AE121" s="1081"/>
      <c r="AF121" s="1081"/>
      <c r="AG121" s="1081"/>
      <c r="AH121" s="1081"/>
      <c r="AI121" s="1081"/>
      <c r="AJ121" s="1081"/>
      <c r="AK121" s="1081"/>
      <c r="AL121" s="1081"/>
      <c r="AM121" s="1081"/>
      <c r="AN121" s="1081"/>
      <c r="AO121" s="1081"/>
      <c r="AP121" s="1081"/>
      <c r="AQ121" s="1081"/>
      <c r="AR121" s="1081"/>
      <c r="AS121" s="1081"/>
      <c r="AT121" s="1081"/>
      <c r="AU121" s="1081"/>
      <c r="AV121" s="1081"/>
      <c r="AW121" s="1081"/>
      <c r="AX121" s="1081"/>
      <c r="AY121" s="1081"/>
      <c r="AZ121" s="1081"/>
      <c r="BA121" s="1081"/>
      <c r="BB121" s="1081"/>
      <c r="BC121" s="1081"/>
      <c r="BD121" s="1081"/>
      <c r="BE121" s="1081"/>
      <c r="BF121" s="1081"/>
      <c r="BG121" s="1081"/>
      <c r="BH121" s="1081"/>
      <c r="BI121" s="1081"/>
      <c r="BJ121" s="1081"/>
      <c r="BK121" s="1081"/>
      <c r="BL121" s="1081"/>
      <c r="BM121" s="1081"/>
      <c r="BN121" s="1081"/>
      <c r="BO121" s="1081"/>
      <c r="BP121" s="1081"/>
      <c r="BQ121" s="1081"/>
      <c r="BR121" s="1081"/>
      <c r="BS121" s="1081"/>
      <c r="BT121" s="1081"/>
      <c r="BU121" s="1081"/>
      <c r="BV121" s="1081"/>
      <c r="BW121" s="1081"/>
      <c r="BX121" s="1081"/>
      <c r="BY121" s="1081"/>
      <c r="BZ121" s="1081"/>
      <c r="CA121" s="1081"/>
    </row>
    <row r="122" spans="1:79" ht="9" customHeight="1">
      <c r="B122" s="1245"/>
      <c r="C122" s="1277"/>
      <c r="D122" s="1277"/>
      <c r="E122" s="1277"/>
      <c r="F122" s="1278"/>
      <c r="G122" s="1200"/>
      <c r="H122" s="1200"/>
      <c r="I122" s="1081"/>
      <c r="J122" s="1081"/>
      <c r="K122" s="1081"/>
      <c r="L122" s="1081"/>
      <c r="M122" s="1081"/>
      <c r="N122" s="1174"/>
      <c r="O122" s="1081"/>
      <c r="P122" s="1081"/>
      <c r="Q122" s="1081"/>
      <c r="R122" s="1081"/>
      <c r="S122" s="1081"/>
      <c r="T122" s="1081"/>
      <c r="U122" s="1081"/>
      <c r="V122" s="1081"/>
      <c r="W122" s="1081"/>
      <c r="X122" s="1081"/>
      <c r="Y122" s="1081"/>
      <c r="Z122" s="1081"/>
      <c r="AA122" s="1081"/>
      <c r="AB122" s="1081"/>
      <c r="AC122" s="1081"/>
      <c r="AD122" s="1081"/>
      <c r="AE122" s="1081"/>
      <c r="AF122" s="1081"/>
      <c r="AG122" s="1081"/>
      <c r="AH122" s="1081"/>
      <c r="AI122" s="1081"/>
      <c r="AJ122" s="1081"/>
      <c r="AK122" s="1081"/>
      <c r="AL122" s="1081"/>
      <c r="AM122" s="1081"/>
      <c r="AN122" s="1081"/>
      <c r="AO122" s="1081"/>
      <c r="AP122" s="1081"/>
      <c r="AQ122" s="1081"/>
      <c r="AR122" s="1081"/>
      <c r="AS122" s="1081"/>
      <c r="AT122" s="1081"/>
      <c r="AU122" s="1081"/>
      <c r="AV122" s="1081"/>
      <c r="AW122" s="1081"/>
      <c r="AX122" s="1081"/>
      <c r="AY122" s="1081"/>
      <c r="AZ122" s="1081"/>
      <c r="BA122" s="1081"/>
      <c r="BB122" s="1081"/>
      <c r="BC122" s="1081"/>
      <c r="BD122" s="1081"/>
      <c r="BE122" s="1081"/>
      <c r="BF122" s="1081"/>
      <c r="BG122" s="1081"/>
      <c r="BH122" s="1081"/>
      <c r="BI122" s="1081"/>
      <c r="BJ122" s="1081"/>
      <c r="BK122" s="1081"/>
      <c r="BL122" s="1081"/>
      <c r="BM122" s="1081"/>
      <c r="BN122" s="1081"/>
      <c r="BO122" s="1081"/>
      <c r="BP122" s="1081"/>
      <c r="BQ122" s="1081"/>
      <c r="BR122" s="1081"/>
      <c r="BS122" s="1081"/>
      <c r="BT122" s="1081"/>
      <c r="BU122" s="1081"/>
      <c r="BV122" s="1081"/>
      <c r="BW122" s="1081"/>
      <c r="BX122" s="1081"/>
      <c r="BY122" s="1081"/>
      <c r="BZ122" s="1081"/>
      <c r="CA122" s="1081"/>
    </row>
    <row r="123" spans="1:79" ht="18" customHeight="1">
      <c r="A123" s="1156">
        <v>12</v>
      </c>
      <c r="B123" s="1196" t="s">
        <v>797</v>
      </c>
      <c r="C123" s="1197"/>
      <c r="D123" s="1197"/>
      <c r="E123" s="1197"/>
      <c r="F123" s="1278"/>
      <c r="G123" s="1200"/>
      <c r="H123" s="1200"/>
      <c r="I123" s="1081"/>
      <c r="J123" s="1081"/>
      <c r="K123" s="1081"/>
      <c r="L123" s="1081"/>
      <c r="M123" s="1081"/>
      <c r="N123" s="1174"/>
      <c r="O123" s="1081"/>
      <c r="P123" s="1081"/>
      <c r="Q123" s="1081"/>
      <c r="R123" s="1081"/>
      <c r="S123" s="1081"/>
      <c r="T123" s="1081"/>
      <c r="U123" s="1081"/>
      <c r="V123" s="1081"/>
      <c r="W123" s="1081"/>
      <c r="X123" s="1081"/>
      <c r="Y123" s="1081"/>
      <c r="Z123" s="1081"/>
      <c r="AA123" s="1081"/>
      <c r="AB123" s="1081"/>
      <c r="AC123" s="1081"/>
      <c r="AD123" s="1081"/>
      <c r="AE123" s="1081"/>
      <c r="AF123" s="1081"/>
      <c r="AG123" s="1081"/>
      <c r="AH123" s="1081"/>
      <c r="AI123" s="1081"/>
      <c r="AJ123" s="1081"/>
      <c r="AK123" s="1081"/>
      <c r="AL123" s="1081"/>
      <c r="AM123" s="1081"/>
      <c r="AN123" s="1081"/>
      <c r="AO123" s="1081"/>
      <c r="AP123" s="1081"/>
      <c r="AQ123" s="1081"/>
      <c r="AR123" s="1081"/>
      <c r="AS123" s="1081"/>
      <c r="AT123" s="1081"/>
      <c r="AU123" s="1081"/>
      <c r="AV123" s="1081"/>
      <c r="AW123" s="1081"/>
      <c r="AX123" s="1081"/>
      <c r="AY123" s="1081"/>
      <c r="AZ123" s="1081"/>
      <c r="BA123" s="1081"/>
      <c r="BB123" s="1081"/>
      <c r="BC123" s="1081"/>
      <c r="BD123" s="1081"/>
      <c r="BE123" s="1081"/>
      <c r="BF123" s="1081"/>
      <c r="BG123" s="1081"/>
      <c r="BH123" s="1081"/>
      <c r="BI123" s="1081"/>
      <c r="BJ123" s="1081"/>
      <c r="BK123" s="1081"/>
      <c r="BL123" s="1081"/>
      <c r="BM123" s="1081"/>
      <c r="BN123" s="1081"/>
      <c r="BO123" s="1081"/>
      <c r="BP123" s="1081"/>
      <c r="BQ123" s="1081"/>
      <c r="BR123" s="1081"/>
      <c r="BS123" s="1081"/>
      <c r="BT123" s="1081"/>
      <c r="BU123" s="1081"/>
      <c r="BV123" s="1081"/>
      <c r="BW123" s="1081"/>
      <c r="BX123" s="1081"/>
      <c r="BY123" s="1081"/>
      <c r="BZ123" s="1081"/>
      <c r="CA123" s="1081"/>
    </row>
    <row r="124" spans="1:79" ht="35.25" customHeight="1">
      <c r="B124" s="1201" t="s">
        <v>798</v>
      </c>
      <c r="C124" s="1202"/>
      <c r="D124" s="1202"/>
      <c r="E124" s="1203"/>
      <c r="F124" s="1278"/>
      <c r="G124" s="1200"/>
      <c r="H124" s="1200"/>
      <c r="I124" s="1081"/>
      <c r="J124" s="1081"/>
      <c r="K124" s="1081"/>
      <c r="L124" s="1081"/>
      <c r="M124" s="1081"/>
      <c r="N124" s="1174"/>
      <c r="O124" s="1081"/>
      <c r="P124" s="1081"/>
      <c r="Q124" s="1081"/>
      <c r="R124" s="1081"/>
      <c r="S124" s="1081"/>
      <c r="T124" s="1081"/>
      <c r="U124" s="1081"/>
      <c r="V124" s="1081"/>
      <c r="W124" s="1081"/>
      <c r="X124" s="1081"/>
      <c r="Y124" s="1081"/>
      <c r="Z124" s="1081"/>
      <c r="AA124" s="1081"/>
      <c r="AB124" s="1081"/>
      <c r="AC124" s="1081"/>
      <c r="AD124" s="1081"/>
      <c r="AE124" s="1081"/>
      <c r="AF124" s="1081"/>
      <c r="AG124" s="1081"/>
      <c r="AH124" s="1081"/>
      <c r="AI124" s="1081"/>
      <c r="AJ124" s="1081"/>
      <c r="AK124" s="1081"/>
      <c r="AL124" s="1081"/>
      <c r="AM124" s="1081"/>
      <c r="AN124" s="1081"/>
      <c r="AO124" s="1081"/>
      <c r="AP124" s="1081"/>
      <c r="AQ124" s="1081"/>
      <c r="AR124" s="1081"/>
      <c r="AS124" s="1081"/>
      <c r="AT124" s="1081"/>
      <c r="AU124" s="1081"/>
      <c r="AV124" s="1081"/>
      <c r="AW124" s="1081"/>
      <c r="AX124" s="1081"/>
      <c r="AY124" s="1081"/>
      <c r="AZ124" s="1081"/>
      <c r="BA124" s="1081"/>
      <c r="BB124" s="1081"/>
      <c r="BC124" s="1081"/>
      <c r="BD124" s="1081"/>
      <c r="BE124" s="1081"/>
      <c r="BF124" s="1081"/>
      <c r="BG124" s="1081"/>
      <c r="BH124" s="1081"/>
      <c r="BI124" s="1081"/>
      <c r="BJ124" s="1081"/>
      <c r="BK124" s="1081"/>
      <c r="BL124" s="1081"/>
      <c r="BM124" s="1081"/>
      <c r="BN124" s="1081"/>
      <c r="BO124" s="1081"/>
      <c r="BP124" s="1081"/>
      <c r="BQ124" s="1081"/>
      <c r="BR124" s="1081"/>
      <c r="BS124" s="1081"/>
      <c r="BT124" s="1081"/>
      <c r="BU124" s="1081"/>
      <c r="BV124" s="1081"/>
      <c r="BW124" s="1081"/>
      <c r="BX124" s="1081"/>
      <c r="BY124" s="1081"/>
      <c r="BZ124" s="1081"/>
      <c r="CA124" s="1081"/>
    </row>
    <row r="125" spans="1:79" ht="16.5" customHeight="1" thickBot="1">
      <c r="B125" s="1196" t="s">
        <v>744</v>
      </c>
      <c r="C125" s="1204"/>
      <c r="F125" s="1278"/>
      <c r="G125" s="1200"/>
      <c r="H125" s="1200"/>
      <c r="I125" s="1081"/>
      <c r="J125" s="1081"/>
      <c r="K125" s="1081"/>
      <c r="L125" s="1081"/>
      <c r="M125" s="1081"/>
      <c r="N125" s="1174"/>
      <c r="O125" s="1081"/>
      <c r="P125" s="1081"/>
      <c r="Q125" s="1081"/>
      <c r="R125" s="1081"/>
      <c r="S125" s="1081"/>
      <c r="T125" s="1081"/>
      <c r="U125" s="1081"/>
      <c r="V125" s="1081"/>
      <c r="W125" s="1081"/>
      <c r="X125" s="1081"/>
      <c r="Y125" s="1081"/>
      <c r="Z125" s="1081"/>
      <c r="AA125" s="1081"/>
      <c r="AB125" s="1081"/>
      <c r="AC125" s="1081"/>
      <c r="AD125" s="1081"/>
      <c r="AE125" s="1081"/>
      <c r="AF125" s="1081"/>
      <c r="AG125" s="1081"/>
      <c r="AH125" s="1081"/>
      <c r="AI125" s="1081"/>
      <c r="AJ125" s="1081"/>
      <c r="AK125" s="1081"/>
      <c r="AL125" s="1081"/>
      <c r="AM125" s="1081"/>
      <c r="AN125" s="1081"/>
      <c r="AO125" s="1081"/>
      <c r="AP125" s="1081"/>
      <c r="AQ125" s="1081"/>
      <c r="AR125" s="1081"/>
      <c r="AS125" s="1081"/>
      <c r="AT125" s="1081"/>
      <c r="AU125" s="1081"/>
      <c r="AV125" s="1081"/>
      <c r="AW125" s="1081"/>
      <c r="AX125" s="1081"/>
      <c r="AY125" s="1081"/>
      <c r="AZ125" s="1081"/>
      <c r="BA125" s="1081"/>
      <c r="BB125" s="1081"/>
      <c r="BC125" s="1081"/>
      <c r="BD125" s="1081"/>
      <c r="BE125" s="1081"/>
      <c r="BF125" s="1081"/>
      <c r="BG125" s="1081"/>
      <c r="BH125" s="1081"/>
      <c r="BI125" s="1081"/>
      <c r="BJ125" s="1081"/>
      <c r="BK125" s="1081"/>
      <c r="BL125" s="1081"/>
      <c r="BM125" s="1081"/>
      <c r="BN125" s="1081"/>
      <c r="BO125" s="1081"/>
      <c r="BP125" s="1081"/>
      <c r="BQ125" s="1081"/>
      <c r="BR125" s="1081"/>
      <c r="BS125" s="1081"/>
      <c r="BT125" s="1081"/>
      <c r="BU125" s="1081"/>
      <c r="BV125" s="1081"/>
      <c r="BW125" s="1081"/>
      <c r="BX125" s="1081"/>
      <c r="BY125" s="1081"/>
      <c r="BZ125" s="1081"/>
      <c r="CA125" s="1081"/>
    </row>
    <row r="126" spans="1:79" ht="33.75" customHeight="1" thickBot="1">
      <c r="B126" s="1283" t="s">
        <v>745</v>
      </c>
      <c r="C126" s="1284" t="s">
        <v>746</v>
      </c>
      <c r="D126" s="1285" t="s">
        <v>747</v>
      </c>
      <c r="E126" s="1286" t="s">
        <v>748</v>
      </c>
      <c r="F126" s="1257" t="s">
        <v>749</v>
      </c>
      <c r="G126" s="1247">
        <v>4</v>
      </c>
      <c r="H126" s="1200"/>
      <c r="I126" s="1081"/>
      <c r="J126" s="1081"/>
      <c r="K126" s="1081"/>
      <c r="L126" s="1081"/>
      <c r="M126" s="1081"/>
      <c r="N126" s="1174"/>
      <c r="O126" s="1081"/>
      <c r="P126" s="1081"/>
      <c r="Q126" s="1081"/>
      <c r="R126" s="1081"/>
      <c r="S126" s="1081"/>
      <c r="T126" s="1081"/>
      <c r="U126" s="1081"/>
      <c r="V126" s="1081"/>
      <c r="W126" s="1081"/>
      <c r="X126" s="1081"/>
      <c r="Y126" s="1081"/>
      <c r="Z126" s="1081"/>
      <c r="AA126" s="1081"/>
      <c r="AB126" s="1081"/>
      <c r="AC126" s="1081"/>
      <c r="AD126" s="1081"/>
      <c r="AE126" s="1081"/>
      <c r="AF126" s="1081"/>
      <c r="AG126" s="1081"/>
      <c r="AH126" s="1081"/>
      <c r="AI126" s="1081"/>
      <c r="AJ126" s="1081"/>
      <c r="AK126" s="1081"/>
      <c r="AL126" s="1081"/>
      <c r="AM126" s="1081"/>
      <c r="AN126" s="1081"/>
      <c r="AO126" s="1081"/>
      <c r="AP126" s="1081"/>
      <c r="AQ126" s="1081"/>
      <c r="AR126" s="1081"/>
      <c r="AS126" s="1081"/>
      <c r="AT126" s="1081"/>
      <c r="AU126" s="1081"/>
      <c r="AV126" s="1081"/>
      <c r="AW126" s="1081"/>
      <c r="AX126" s="1081"/>
      <c r="AY126" s="1081"/>
      <c r="AZ126" s="1081"/>
      <c r="BA126" s="1081"/>
      <c r="BB126" s="1081"/>
      <c r="BC126" s="1081"/>
      <c r="BD126" s="1081"/>
      <c r="BE126" s="1081"/>
      <c r="BF126" s="1081"/>
      <c r="BG126" s="1081"/>
      <c r="BH126" s="1081"/>
      <c r="BI126" s="1081"/>
      <c r="BJ126" s="1081"/>
      <c r="BK126" s="1081"/>
      <c r="BL126" s="1081"/>
      <c r="BM126" s="1081"/>
      <c r="BN126" s="1081"/>
      <c r="BO126" s="1081"/>
      <c r="BP126" s="1081"/>
      <c r="BQ126" s="1081"/>
      <c r="BR126" s="1081"/>
      <c r="BS126" s="1081"/>
      <c r="BT126" s="1081"/>
      <c r="BU126" s="1081"/>
      <c r="BV126" s="1081"/>
      <c r="BW126" s="1081"/>
      <c r="BX126" s="1081"/>
      <c r="BY126" s="1081"/>
      <c r="BZ126" s="1081"/>
      <c r="CA126" s="1081"/>
    </row>
    <row r="127" spans="1:79" ht="27.75" customHeight="1" thickTop="1" thickBot="1">
      <c r="B127" s="1287" t="s">
        <v>751</v>
      </c>
      <c r="C127" s="1288">
        <v>1</v>
      </c>
      <c r="D127" s="1289">
        <v>2</v>
      </c>
      <c r="E127" s="1290">
        <f>C127*D127</f>
        <v>2</v>
      </c>
      <c r="F127" s="1258"/>
      <c r="G127" s="1279"/>
      <c r="H127" s="1279"/>
      <c r="I127" s="1280"/>
      <c r="J127" s="1081"/>
      <c r="K127" s="1081"/>
      <c r="L127" s="1081"/>
      <c r="M127" s="1081"/>
      <c r="N127" s="1174"/>
      <c r="O127" s="1081"/>
      <c r="P127" s="1081"/>
      <c r="Q127" s="1081"/>
      <c r="R127" s="1081"/>
      <c r="S127" s="1081"/>
      <c r="T127" s="1081"/>
      <c r="U127" s="1081"/>
      <c r="V127" s="1081"/>
      <c r="W127" s="1081"/>
      <c r="X127" s="1081"/>
      <c r="Y127" s="1081"/>
      <c r="Z127" s="1081"/>
      <c r="AA127" s="1081"/>
      <c r="AB127" s="1081"/>
      <c r="AC127" s="1081"/>
      <c r="AD127" s="1081"/>
      <c r="AE127" s="1081"/>
      <c r="AF127" s="1081"/>
      <c r="AG127" s="1081"/>
      <c r="AH127" s="1081"/>
      <c r="AI127" s="1081"/>
      <c r="AJ127" s="1081"/>
      <c r="AK127" s="1081"/>
      <c r="AL127" s="1081"/>
      <c r="AM127" s="1081"/>
      <c r="AN127" s="1081"/>
      <c r="AO127" s="1081"/>
      <c r="AP127" s="1081"/>
      <c r="AQ127" s="1081"/>
      <c r="AR127" s="1081"/>
      <c r="AS127" s="1081"/>
      <c r="AT127" s="1081"/>
      <c r="AU127" s="1081"/>
      <c r="AV127" s="1081"/>
      <c r="AW127" s="1081"/>
      <c r="AX127" s="1081"/>
      <c r="AY127" s="1081"/>
      <c r="AZ127" s="1081"/>
      <c r="BA127" s="1081"/>
      <c r="BB127" s="1081"/>
      <c r="BC127" s="1081"/>
      <c r="BD127" s="1081"/>
      <c r="BE127" s="1081"/>
      <c r="BF127" s="1081"/>
      <c r="BG127" s="1081"/>
      <c r="BH127" s="1081"/>
      <c r="BI127" s="1081"/>
      <c r="BJ127" s="1081"/>
      <c r="BK127" s="1081"/>
      <c r="BL127" s="1081"/>
      <c r="BM127" s="1081"/>
      <c r="BN127" s="1081"/>
      <c r="BO127" s="1081"/>
      <c r="BP127" s="1081"/>
      <c r="BQ127" s="1081"/>
      <c r="BR127" s="1081"/>
      <c r="BS127" s="1081"/>
      <c r="BT127" s="1081"/>
      <c r="BU127" s="1081"/>
      <c r="BV127" s="1081"/>
      <c r="BW127" s="1081"/>
      <c r="BX127" s="1081"/>
      <c r="BY127" s="1081"/>
      <c r="BZ127" s="1081"/>
      <c r="CA127" s="1081"/>
    </row>
    <row r="128" spans="1:79" ht="39" customHeight="1" thickBot="1">
      <c r="B128" s="1291" t="s">
        <v>799</v>
      </c>
      <c r="C128" s="1292">
        <v>2</v>
      </c>
      <c r="D128" s="1293">
        <v>2</v>
      </c>
      <c r="E128" s="1292">
        <f>C128*D128</f>
        <v>4</v>
      </c>
      <c r="F128" s="1258"/>
      <c r="G128" s="1296"/>
      <c r="H128" s="1296"/>
      <c r="I128" s="1297"/>
      <c r="J128" s="1081"/>
      <c r="K128" s="1081"/>
      <c r="L128" s="1081"/>
      <c r="M128" s="1081"/>
      <c r="N128" s="1174"/>
      <c r="O128" s="1081"/>
      <c r="P128" s="1081"/>
      <c r="Q128" s="1081"/>
      <c r="R128" s="1081"/>
      <c r="S128" s="1081"/>
      <c r="T128" s="1081"/>
      <c r="U128" s="1081"/>
      <c r="V128" s="1081"/>
      <c r="W128" s="1081"/>
      <c r="X128" s="1081"/>
      <c r="Y128" s="1081"/>
      <c r="Z128" s="1081"/>
      <c r="AA128" s="1081"/>
      <c r="AB128" s="1081"/>
      <c r="AC128" s="1081"/>
      <c r="AD128" s="1081"/>
      <c r="AE128" s="1081"/>
      <c r="AF128" s="1081"/>
      <c r="AG128" s="1081"/>
      <c r="AH128" s="1081"/>
      <c r="AI128" s="1081"/>
      <c r="AJ128" s="1081"/>
      <c r="AK128" s="1081"/>
      <c r="AL128" s="1081"/>
      <c r="AM128" s="1081"/>
      <c r="AN128" s="1081"/>
      <c r="AO128" s="1081"/>
      <c r="AP128" s="1081"/>
      <c r="AQ128" s="1081"/>
      <c r="AR128" s="1081"/>
      <c r="AS128" s="1081"/>
      <c r="AT128" s="1081"/>
      <c r="AU128" s="1081"/>
      <c r="AV128" s="1081"/>
      <c r="AW128" s="1081"/>
      <c r="AX128" s="1081"/>
      <c r="AY128" s="1081"/>
      <c r="AZ128" s="1081"/>
      <c r="BA128" s="1081"/>
      <c r="BB128" s="1081"/>
      <c r="BC128" s="1081"/>
      <c r="BD128" s="1081"/>
      <c r="BE128" s="1081"/>
      <c r="BF128" s="1081"/>
      <c r="BG128" s="1081"/>
      <c r="BH128" s="1081"/>
      <c r="BI128" s="1081"/>
      <c r="BJ128" s="1081"/>
      <c r="BK128" s="1081"/>
      <c r="BL128" s="1081"/>
      <c r="BM128" s="1081"/>
      <c r="BN128" s="1081"/>
      <c r="BO128" s="1081"/>
      <c r="BP128" s="1081"/>
      <c r="BQ128" s="1081"/>
      <c r="BR128" s="1081"/>
      <c r="BS128" s="1081"/>
      <c r="BT128" s="1081"/>
      <c r="BU128" s="1081"/>
      <c r="BV128" s="1081"/>
      <c r="BW128" s="1081"/>
      <c r="BX128" s="1081"/>
      <c r="BY128" s="1081"/>
      <c r="BZ128" s="1081"/>
      <c r="CA128" s="1081"/>
    </row>
    <row r="129" spans="1:79" ht="48.95" customHeight="1" thickBot="1">
      <c r="B129" s="1291" t="s">
        <v>800</v>
      </c>
      <c r="C129" s="1294">
        <v>3</v>
      </c>
      <c r="D129" s="1295">
        <v>2</v>
      </c>
      <c r="E129" s="1294">
        <f>C129*D129</f>
        <v>6</v>
      </c>
      <c r="F129" s="1259"/>
      <c r="G129" s="1281"/>
      <c r="H129" s="1281"/>
      <c r="I129" s="1282"/>
      <c r="J129" s="1081"/>
      <c r="K129" s="1081"/>
      <c r="L129" s="1081"/>
      <c r="M129" s="1081"/>
      <c r="N129" s="1174"/>
      <c r="O129" s="1081"/>
      <c r="P129" s="1081"/>
      <c r="Q129" s="1081"/>
      <c r="R129" s="1081"/>
      <c r="S129" s="1081"/>
      <c r="T129" s="1081"/>
      <c r="U129" s="1081"/>
      <c r="V129" s="1081"/>
      <c r="W129" s="1081"/>
      <c r="X129" s="1081"/>
      <c r="Y129" s="1081"/>
      <c r="Z129" s="1081"/>
      <c r="AA129" s="1081"/>
      <c r="AB129" s="1081"/>
      <c r="AC129" s="1081"/>
      <c r="AD129" s="1081"/>
      <c r="AE129" s="1081"/>
      <c r="AF129" s="1081"/>
      <c r="AG129" s="1081"/>
      <c r="AH129" s="1081"/>
      <c r="AI129" s="1081"/>
      <c r="AJ129" s="1081"/>
      <c r="AK129" s="1081"/>
      <c r="AL129" s="1081"/>
      <c r="AM129" s="1081"/>
      <c r="AN129" s="1081"/>
      <c r="AO129" s="1081"/>
      <c r="AP129" s="1081"/>
      <c r="AQ129" s="1081"/>
      <c r="AR129" s="1081"/>
      <c r="AS129" s="1081"/>
      <c r="AT129" s="1081"/>
      <c r="AU129" s="1081"/>
      <c r="AV129" s="1081"/>
      <c r="AW129" s="1081"/>
      <c r="AX129" s="1081"/>
      <c r="AY129" s="1081"/>
      <c r="AZ129" s="1081"/>
      <c r="BA129" s="1081"/>
      <c r="BB129" s="1081"/>
      <c r="BC129" s="1081"/>
      <c r="BD129" s="1081"/>
      <c r="BE129" s="1081"/>
      <c r="BF129" s="1081"/>
      <c r="BG129" s="1081"/>
      <c r="BH129" s="1081"/>
      <c r="BI129" s="1081"/>
      <c r="BJ129" s="1081"/>
      <c r="BK129" s="1081"/>
      <c r="BL129" s="1081"/>
      <c r="BM129" s="1081"/>
      <c r="BN129" s="1081"/>
      <c r="BO129" s="1081"/>
      <c r="BP129" s="1081"/>
      <c r="BQ129" s="1081"/>
      <c r="BR129" s="1081"/>
      <c r="BS129" s="1081"/>
      <c r="BT129" s="1081"/>
      <c r="BU129" s="1081"/>
      <c r="BV129" s="1081"/>
      <c r="BW129" s="1081"/>
      <c r="BX129" s="1081"/>
      <c r="BY129" s="1081"/>
      <c r="BZ129" s="1081"/>
      <c r="CA129" s="1081"/>
    </row>
    <row r="130" spans="1:79" ht="9" customHeight="1">
      <c r="B130" s="1245"/>
      <c r="C130" s="1277"/>
      <c r="D130" s="1277"/>
      <c r="E130" s="1277"/>
      <c r="F130" s="1278"/>
      <c r="G130" s="1200"/>
      <c r="H130" s="1200"/>
      <c r="I130" s="1081"/>
      <c r="J130" s="1081"/>
      <c r="K130" s="1081"/>
      <c r="L130" s="1081"/>
      <c r="M130" s="1081"/>
      <c r="N130" s="1174"/>
      <c r="O130" s="1081"/>
      <c r="P130" s="1081"/>
      <c r="Q130" s="1081"/>
      <c r="R130" s="1081"/>
      <c r="S130" s="1081"/>
      <c r="T130" s="1081"/>
      <c r="U130" s="1081"/>
      <c r="V130" s="1081"/>
      <c r="W130" s="1081"/>
      <c r="X130" s="1081"/>
      <c r="Y130" s="1081"/>
      <c r="Z130" s="1081"/>
      <c r="AA130" s="1081"/>
      <c r="AB130" s="1081"/>
      <c r="AC130" s="1081"/>
      <c r="AD130" s="1081"/>
      <c r="AE130" s="1081"/>
      <c r="AF130" s="1081"/>
      <c r="AG130" s="1081"/>
      <c r="AH130" s="1081"/>
      <c r="AI130" s="1081"/>
      <c r="AJ130" s="1081"/>
      <c r="AK130" s="1081"/>
      <c r="AL130" s="1081"/>
      <c r="AM130" s="1081"/>
      <c r="AN130" s="1081"/>
      <c r="AO130" s="1081"/>
      <c r="AP130" s="1081"/>
      <c r="AQ130" s="1081"/>
      <c r="AR130" s="1081"/>
      <c r="AS130" s="1081"/>
      <c r="AT130" s="1081"/>
      <c r="AU130" s="1081"/>
      <c r="AV130" s="1081"/>
      <c r="AW130" s="1081"/>
      <c r="AX130" s="1081"/>
      <c r="AY130" s="1081"/>
      <c r="AZ130" s="1081"/>
      <c r="BA130" s="1081"/>
      <c r="BB130" s="1081"/>
      <c r="BC130" s="1081"/>
      <c r="BD130" s="1081"/>
      <c r="BE130" s="1081"/>
      <c r="BF130" s="1081"/>
      <c r="BG130" s="1081"/>
      <c r="BH130" s="1081"/>
      <c r="BI130" s="1081"/>
      <c r="BJ130" s="1081"/>
      <c r="BK130" s="1081"/>
      <c r="BL130" s="1081"/>
      <c r="BM130" s="1081"/>
      <c r="BN130" s="1081"/>
      <c r="BO130" s="1081"/>
      <c r="BP130" s="1081"/>
      <c r="BQ130" s="1081"/>
      <c r="BR130" s="1081"/>
      <c r="BS130" s="1081"/>
      <c r="BT130" s="1081"/>
      <c r="BU130" s="1081"/>
      <c r="BV130" s="1081"/>
      <c r="BW130" s="1081"/>
      <c r="BX130" s="1081"/>
      <c r="BY130" s="1081"/>
      <c r="BZ130" s="1081"/>
      <c r="CA130" s="1081"/>
    </row>
    <row r="131" spans="1:79" ht="18" customHeight="1">
      <c r="A131" s="1156">
        <v>13</v>
      </c>
      <c r="B131" s="1196" t="s">
        <v>801</v>
      </c>
      <c r="C131" s="1197"/>
      <c r="D131" s="1197"/>
      <c r="E131" s="1197"/>
      <c r="F131" s="1278"/>
      <c r="G131" s="1200"/>
      <c r="H131" s="1200"/>
      <c r="I131" s="1081"/>
      <c r="J131" s="1081"/>
      <c r="K131" s="1081"/>
      <c r="L131" s="1081"/>
      <c r="M131" s="1081"/>
      <c r="N131" s="1174"/>
      <c r="O131" s="1081"/>
      <c r="P131" s="1081"/>
      <c r="Q131" s="1081"/>
      <c r="R131" s="1081"/>
      <c r="S131" s="1081"/>
      <c r="T131" s="1081"/>
      <c r="U131" s="1081"/>
      <c r="V131" s="1081"/>
      <c r="W131" s="1081"/>
      <c r="X131" s="1081"/>
      <c r="Y131" s="1081"/>
      <c r="Z131" s="1081"/>
      <c r="AA131" s="1081"/>
      <c r="AB131" s="1081"/>
      <c r="AC131" s="1081"/>
      <c r="AD131" s="1081"/>
      <c r="AE131" s="1081"/>
      <c r="AF131" s="1081"/>
      <c r="AG131" s="1081"/>
      <c r="AH131" s="1081"/>
      <c r="AI131" s="1081"/>
      <c r="AJ131" s="1081"/>
      <c r="AK131" s="1081"/>
      <c r="AL131" s="1081"/>
      <c r="AM131" s="1081"/>
      <c r="AN131" s="1081"/>
      <c r="AO131" s="1081"/>
      <c r="AP131" s="1081"/>
      <c r="AQ131" s="1081"/>
      <c r="AR131" s="1081"/>
      <c r="AS131" s="1081"/>
      <c r="AT131" s="1081"/>
      <c r="AU131" s="1081"/>
      <c r="AV131" s="1081"/>
      <c r="AW131" s="1081"/>
      <c r="AX131" s="1081"/>
      <c r="AY131" s="1081"/>
      <c r="AZ131" s="1081"/>
      <c r="BA131" s="1081"/>
      <c r="BB131" s="1081"/>
      <c r="BC131" s="1081"/>
      <c r="BD131" s="1081"/>
      <c r="BE131" s="1081"/>
      <c r="BF131" s="1081"/>
      <c r="BG131" s="1081"/>
      <c r="BH131" s="1081"/>
      <c r="BI131" s="1081"/>
      <c r="BJ131" s="1081"/>
      <c r="BK131" s="1081"/>
      <c r="BL131" s="1081"/>
      <c r="BM131" s="1081"/>
      <c r="BN131" s="1081"/>
      <c r="BO131" s="1081"/>
      <c r="BP131" s="1081"/>
      <c r="BQ131" s="1081"/>
      <c r="BR131" s="1081"/>
      <c r="BS131" s="1081"/>
      <c r="BT131" s="1081"/>
      <c r="BU131" s="1081"/>
      <c r="BV131" s="1081"/>
      <c r="BW131" s="1081"/>
      <c r="BX131" s="1081"/>
      <c r="BY131" s="1081"/>
      <c r="BZ131" s="1081"/>
      <c r="CA131" s="1081"/>
    </row>
    <row r="132" spans="1:79" ht="35.25" customHeight="1">
      <c r="B132" s="1201" t="s">
        <v>802</v>
      </c>
      <c r="C132" s="1202"/>
      <c r="D132" s="1202"/>
      <c r="E132" s="1203"/>
      <c r="F132" s="1278"/>
      <c r="G132" s="1200"/>
      <c r="H132" s="1200"/>
      <c r="I132" s="1081"/>
      <c r="J132" s="1081"/>
      <c r="K132" s="1081"/>
      <c r="L132" s="1081"/>
      <c r="M132" s="1081"/>
      <c r="N132" s="1174"/>
      <c r="O132" s="1081"/>
      <c r="P132" s="1081"/>
      <c r="Q132" s="1081"/>
      <c r="R132" s="1081"/>
      <c r="S132" s="1081"/>
      <c r="T132" s="1081"/>
      <c r="U132" s="1081"/>
      <c r="V132" s="1081"/>
      <c r="W132" s="1081"/>
      <c r="X132" s="1081"/>
      <c r="Y132" s="1081"/>
      <c r="Z132" s="1081"/>
      <c r="AA132" s="1081"/>
      <c r="AB132" s="1081"/>
      <c r="AC132" s="1081"/>
      <c r="AD132" s="1081"/>
      <c r="AE132" s="1081"/>
      <c r="AF132" s="1081"/>
      <c r="AG132" s="1081"/>
      <c r="AH132" s="1081"/>
      <c r="AI132" s="1081"/>
      <c r="AJ132" s="1081"/>
      <c r="AK132" s="1081"/>
      <c r="AL132" s="1081"/>
      <c r="AM132" s="1081"/>
      <c r="AN132" s="1081"/>
      <c r="AO132" s="1081"/>
      <c r="AP132" s="1081"/>
      <c r="AQ132" s="1081"/>
      <c r="AR132" s="1081"/>
      <c r="AS132" s="1081"/>
      <c r="AT132" s="1081"/>
      <c r="AU132" s="1081"/>
      <c r="AV132" s="1081"/>
      <c r="AW132" s="1081"/>
      <c r="AX132" s="1081"/>
      <c r="AY132" s="1081"/>
      <c r="AZ132" s="1081"/>
      <c r="BA132" s="1081"/>
      <c r="BB132" s="1081"/>
      <c r="BC132" s="1081"/>
      <c r="BD132" s="1081"/>
      <c r="BE132" s="1081"/>
      <c r="BF132" s="1081"/>
      <c r="BG132" s="1081"/>
      <c r="BH132" s="1081"/>
      <c r="BI132" s="1081"/>
      <c r="BJ132" s="1081"/>
      <c r="BK132" s="1081"/>
      <c r="BL132" s="1081"/>
      <c r="BM132" s="1081"/>
      <c r="BN132" s="1081"/>
      <c r="BO132" s="1081"/>
      <c r="BP132" s="1081"/>
      <c r="BQ132" s="1081"/>
      <c r="BR132" s="1081"/>
      <c r="BS132" s="1081"/>
      <c r="BT132" s="1081"/>
      <c r="BU132" s="1081"/>
      <c r="BV132" s="1081"/>
      <c r="BW132" s="1081"/>
      <c r="BX132" s="1081"/>
      <c r="BY132" s="1081"/>
      <c r="BZ132" s="1081"/>
      <c r="CA132" s="1081"/>
    </row>
    <row r="133" spans="1:79" ht="16.5" customHeight="1" thickBot="1">
      <c r="B133" s="1196" t="s">
        <v>744</v>
      </c>
      <c r="C133" s="1204"/>
      <c r="F133" s="1278"/>
      <c r="G133" s="1200"/>
      <c r="H133" s="1200"/>
      <c r="I133" s="1081"/>
      <c r="J133" s="1081"/>
      <c r="K133" s="1081"/>
      <c r="L133" s="1081"/>
      <c r="M133" s="1081"/>
      <c r="N133" s="1174"/>
      <c r="O133" s="1081"/>
      <c r="P133" s="1081"/>
      <c r="Q133" s="1081"/>
      <c r="R133" s="1081"/>
      <c r="S133" s="1081"/>
      <c r="T133" s="1081"/>
      <c r="U133" s="1081"/>
      <c r="V133" s="1081"/>
      <c r="W133" s="1081"/>
      <c r="X133" s="1081"/>
      <c r="Y133" s="1081"/>
      <c r="Z133" s="1081"/>
      <c r="AA133" s="1081"/>
      <c r="AB133" s="1081"/>
      <c r="AC133" s="1081"/>
      <c r="AD133" s="1081"/>
      <c r="AE133" s="1081"/>
      <c r="AF133" s="1081"/>
      <c r="AG133" s="1081"/>
      <c r="AH133" s="1081"/>
      <c r="AI133" s="1081"/>
      <c r="AJ133" s="1081"/>
      <c r="AK133" s="1081"/>
      <c r="AL133" s="1081"/>
      <c r="AM133" s="1081"/>
      <c r="AN133" s="1081"/>
      <c r="AO133" s="1081"/>
      <c r="AP133" s="1081"/>
      <c r="AQ133" s="1081"/>
      <c r="AR133" s="1081"/>
      <c r="AS133" s="1081"/>
      <c r="AT133" s="1081"/>
      <c r="AU133" s="1081"/>
      <c r="AV133" s="1081"/>
      <c r="AW133" s="1081"/>
      <c r="AX133" s="1081"/>
      <c r="AY133" s="1081"/>
      <c r="AZ133" s="1081"/>
      <c r="BA133" s="1081"/>
      <c r="BB133" s="1081"/>
      <c r="BC133" s="1081"/>
      <c r="BD133" s="1081"/>
      <c r="BE133" s="1081"/>
      <c r="BF133" s="1081"/>
      <c r="BG133" s="1081"/>
      <c r="BH133" s="1081"/>
      <c r="BI133" s="1081"/>
      <c r="BJ133" s="1081"/>
      <c r="BK133" s="1081"/>
      <c r="BL133" s="1081"/>
      <c r="BM133" s="1081"/>
      <c r="BN133" s="1081"/>
      <c r="BO133" s="1081"/>
      <c r="BP133" s="1081"/>
      <c r="BQ133" s="1081"/>
      <c r="BR133" s="1081"/>
      <c r="BS133" s="1081"/>
      <c r="BT133" s="1081"/>
      <c r="BU133" s="1081"/>
      <c r="BV133" s="1081"/>
      <c r="BW133" s="1081"/>
      <c r="BX133" s="1081"/>
      <c r="BY133" s="1081"/>
      <c r="BZ133" s="1081"/>
      <c r="CA133" s="1081"/>
    </row>
    <row r="134" spans="1:79" ht="33.75" customHeight="1" thickBot="1">
      <c r="B134" s="1283" t="s">
        <v>745</v>
      </c>
      <c r="C134" s="1284" t="s">
        <v>746</v>
      </c>
      <c r="D134" s="1285" t="s">
        <v>747</v>
      </c>
      <c r="E134" s="1286" t="s">
        <v>748</v>
      </c>
      <c r="F134" s="1257" t="s">
        <v>749</v>
      </c>
      <c r="G134" s="1247">
        <v>2</v>
      </c>
      <c r="H134" s="1200"/>
      <c r="I134" s="1081"/>
      <c r="J134" s="1081"/>
      <c r="K134" s="1081"/>
      <c r="L134" s="1081"/>
      <c r="M134" s="1081"/>
      <c r="N134" s="1174"/>
      <c r="O134" s="1081"/>
      <c r="P134" s="1081"/>
      <c r="Q134" s="1081"/>
      <c r="R134" s="1081"/>
      <c r="S134" s="1081"/>
      <c r="T134" s="1081"/>
      <c r="U134" s="1081"/>
      <c r="V134" s="1081"/>
      <c r="W134" s="1081"/>
      <c r="X134" s="1081"/>
      <c r="Y134" s="1081"/>
      <c r="Z134" s="1081"/>
      <c r="AA134" s="1081"/>
      <c r="AB134" s="1081"/>
      <c r="AC134" s="1081"/>
      <c r="AD134" s="1081"/>
      <c r="AE134" s="1081"/>
      <c r="AF134" s="1081"/>
      <c r="AG134" s="1081"/>
      <c r="AH134" s="1081"/>
      <c r="AI134" s="1081"/>
      <c r="AJ134" s="1081"/>
      <c r="AK134" s="1081"/>
      <c r="AL134" s="1081"/>
      <c r="AM134" s="1081"/>
      <c r="AN134" s="1081"/>
      <c r="AO134" s="1081"/>
      <c r="AP134" s="1081"/>
      <c r="AQ134" s="1081"/>
      <c r="AR134" s="1081"/>
      <c r="AS134" s="1081"/>
      <c r="AT134" s="1081"/>
      <c r="AU134" s="1081"/>
      <c r="AV134" s="1081"/>
      <c r="AW134" s="1081"/>
      <c r="AX134" s="1081"/>
      <c r="AY134" s="1081"/>
      <c r="AZ134" s="1081"/>
      <c r="BA134" s="1081"/>
      <c r="BB134" s="1081"/>
      <c r="BC134" s="1081"/>
      <c r="BD134" s="1081"/>
      <c r="BE134" s="1081"/>
      <c r="BF134" s="1081"/>
      <c r="BG134" s="1081"/>
      <c r="BH134" s="1081"/>
      <c r="BI134" s="1081"/>
      <c r="BJ134" s="1081"/>
      <c r="BK134" s="1081"/>
      <c r="BL134" s="1081"/>
      <c r="BM134" s="1081"/>
      <c r="BN134" s="1081"/>
      <c r="BO134" s="1081"/>
      <c r="BP134" s="1081"/>
      <c r="BQ134" s="1081"/>
      <c r="BR134" s="1081"/>
      <c r="BS134" s="1081"/>
      <c r="BT134" s="1081"/>
      <c r="BU134" s="1081"/>
      <c r="BV134" s="1081"/>
      <c r="BW134" s="1081"/>
      <c r="BX134" s="1081"/>
      <c r="BY134" s="1081"/>
      <c r="BZ134" s="1081"/>
      <c r="CA134" s="1081"/>
    </row>
    <row r="135" spans="1:79" ht="50.1" customHeight="1" thickTop="1" thickBot="1">
      <c r="B135" s="1287" t="s">
        <v>803</v>
      </c>
      <c r="C135" s="1288">
        <v>0</v>
      </c>
      <c r="D135" s="1289">
        <v>2</v>
      </c>
      <c r="E135" s="1290">
        <v>0</v>
      </c>
      <c r="F135" s="1258"/>
      <c r="G135" s="1248"/>
      <c r="H135" s="1249"/>
      <c r="I135" s="1250"/>
      <c r="J135" s="1081"/>
      <c r="K135" s="1081"/>
      <c r="L135" s="1081"/>
      <c r="M135" s="1081"/>
      <c r="N135" s="1174"/>
      <c r="O135" s="1081"/>
      <c r="P135" s="1081"/>
      <c r="Q135" s="1081"/>
      <c r="R135" s="1081"/>
      <c r="S135" s="1081"/>
      <c r="T135" s="1081"/>
      <c r="U135" s="1081"/>
      <c r="V135" s="1081"/>
      <c r="W135" s="1081"/>
      <c r="X135" s="1081"/>
      <c r="Y135" s="1081"/>
      <c r="Z135" s="1081"/>
      <c r="AA135" s="1081"/>
      <c r="AB135" s="1081"/>
      <c r="AC135" s="1081"/>
      <c r="AD135" s="1081"/>
      <c r="AE135" s="1081"/>
      <c r="AF135" s="1081"/>
      <c r="AG135" s="1081"/>
      <c r="AH135" s="1081"/>
      <c r="AI135" s="1081"/>
      <c r="AJ135" s="1081"/>
      <c r="AK135" s="1081"/>
      <c r="AL135" s="1081"/>
      <c r="AM135" s="1081"/>
      <c r="AN135" s="1081"/>
      <c r="AO135" s="1081"/>
      <c r="AP135" s="1081"/>
      <c r="AQ135" s="1081"/>
      <c r="AR135" s="1081"/>
      <c r="AS135" s="1081"/>
      <c r="AT135" s="1081"/>
      <c r="AU135" s="1081"/>
      <c r="AV135" s="1081"/>
      <c r="AW135" s="1081"/>
      <c r="AX135" s="1081"/>
      <c r="AY135" s="1081"/>
      <c r="AZ135" s="1081"/>
      <c r="BA135" s="1081"/>
      <c r="BB135" s="1081"/>
      <c r="BC135" s="1081"/>
      <c r="BD135" s="1081"/>
      <c r="BE135" s="1081"/>
      <c r="BF135" s="1081"/>
      <c r="BG135" s="1081"/>
      <c r="BH135" s="1081"/>
      <c r="BI135" s="1081"/>
      <c r="BJ135" s="1081"/>
      <c r="BK135" s="1081"/>
      <c r="BL135" s="1081"/>
      <c r="BM135" s="1081"/>
      <c r="BN135" s="1081"/>
      <c r="BO135" s="1081"/>
      <c r="BP135" s="1081"/>
      <c r="BQ135" s="1081"/>
      <c r="BR135" s="1081"/>
      <c r="BS135" s="1081"/>
      <c r="BT135" s="1081"/>
      <c r="BU135" s="1081"/>
      <c r="BV135" s="1081"/>
      <c r="BW135" s="1081"/>
      <c r="BX135" s="1081"/>
      <c r="BY135" s="1081"/>
      <c r="BZ135" s="1081"/>
      <c r="CA135" s="1081"/>
    </row>
    <row r="136" spans="1:79" ht="39.950000000000003" customHeight="1" thickBot="1">
      <c r="B136" s="1291" t="s">
        <v>804</v>
      </c>
      <c r="C136" s="1292">
        <v>1</v>
      </c>
      <c r="D136" s="1293">
        <v>2</v>
      </c>
      <c r="E136" s="1292">
        <v>2</v>
      </c>
      <c r="F136" s="1258"/>
      <c r="G136" s="1251"/>
      <c r="H136" s="1252"/>
      <c r="I136" s="1253"/>
      <c r="J136" s="1081"/>
      <c r="K136" s="1081"/>
      <c r="L136" s="1081"/>
      <c r="M136" s="1081"/>
      <c r="N136" s="1174"/>
      <c r="O136" s="1081"/>
      <c r="P136" s="1081"/>
      <c r="Q136" s="1081"/>
      <c r="R136" s="1081"/>
      <c r="S136" s="1081"/>
      <c r="T136" s="1081"/>
      <c r="U136" s="1081"/>
      <c r="V136" s="1081"/>
      <c r="W136" s="1081"/>
      <c r="X136" s="1081"/>
      <c r="Y136" s="1081"/>
      <c r="Z136" s="1081"/>
      <c r="AA136" s="1081"/>
      <c r="AB136" s="1081"/>
      <c r="AC136" s="1081"/>
      <c r="AD136" s="1081"/>
      <c r="AE136" s="1081"/>
      <c r="AF136" s="1081"/>
      <c r="AG136" s="1081"/>
      <c r="AH136" s="1081"/>
      <c r="AI136" s="1081"/>
      <c r="AJ136" s="1081"/>
      <c r="AK136" s="1081"/>
      <c r="AL136" s="1081"/>
      <c r="AM136" s="1081"/>
      <c r="AN136" s="1081"/>
      <c r="AO136" s="1081"/>
      <c r="AP136" s="1081"/>
      <c r="AQ136" s="1081"/>
      <c r="AR136" s="1081"/>
      <c r="AS136" s="1081"/>
      <c r="AT136" s="1081"/>
      <c r="AU136" s="1081"/>
      <c r="AV136" s="1081"/>
      <c r="AW136" s="1081"/>
      <c r="AX136" s="1081"/>
      <c r="AY136" s="1081"/>
      <c r="AZ136" s="1081"/>
      <c r="BA136" s="1081"/>
      <c r="BB136" s="1081"/>
      <c r="BC136" s="1081"/>
      <c r="BD136" s="1081"/>
      <c r="BE136" s="1081"/>
      <c r="BF136" s="1081"/>
      <c r="BG136" s="1081"/>
      <c r="BH136" s="1081"/>
      <c r="BI136" s="1081"/>
      <c r="BJ136" s="1081"/>
      <c r="BK136" s="1081"/>
      <c r="BL136" s="1081"/>
      <c r="BM136" s="1081"/>
      <c r="BN136" s="1081"/>
      <c r="BO136" s="1081"/>
      <c r="BP136" s="1081"/>
      <c r="BQ136" s="1081"/>
      <c r="BR136" s="1081"/>
      <c r="BS136" s="1081"/>
      <c r="BT136" s="1081"/>
      <c r="BU136" s="1081"/>
      <c r="BV136" s="1081"/>
      <c r="BW136" s="1081"/>
      <c r="BX136" s="1081"/>
      <c r="BY136" s="1081"/>
      <c r="BZ136" s="1081"/>
      <c r="CA136" s="1081"/>
    </row>
    <row r="137" spans="1:79" ht="44.45" customHeight="1" thickBot="1">
      <c r="B137" s="1291" t="s">
        <v>805</v>
      </c>
      <c r="C137" s="1294">
        <v>2</v>
      </c>
      <c r="D137" s="1295">
        <v>2</v>
      </c>
      <c r="E137" s="1294">
        <v>4</v>
      </c>
      <c r="F137" s="1259"/>
      <c r="G137" s="1254"/>
      <c r="H137" s="1255"/>
      <c r="I137" s="1256"/>
      <c r="J137" s="1081"/>
      <c r="K137" s="1081"/>
      <c r="L137" s="1081"/>
      <c r="M137" s="1081"/>
      <c r="N137" s="1174"/>
      <c r="O137" s="1081"/>
      <c r="P137" s="1081"/>
      <c r="Q137" s="1081"/>
      <c r="R137" s="1081"/>
      <c r="S137" s="1081"/>
      <c r="T137" s="1081"/>
      <c r="U137" s="1081"/>
      <c r="V137" s="1081"/>
      <c r="W137" s="1081"/>
      <c r="X137" s="1081"/>
      <c r="Y137" s="1081"/>
      <c r="Z137" s="1081"/>
      <c r="AA137" s="1081"/>
      <c r="AB137" s="1081"/>
      <c r="AC137" s="1081"/>
      <c r="AD137" s="1081"/>
      <c r="AE137" s="1081"/>
      <c r="AF137" s="1081"/>
      <c r="AG137" s="1081"/>
      <c r="AH137" s="1081"/>
      <c r="AI137" s="1081"/>
      <c r="AJ137" s="1081"/>
      <c r="AK137" s="1081"/>
      <c r="AL137" s="1081"/>
      <c r="AM137" s="1081"/>
      <c r="AN137" s="1081"/>
      <c r="AO137" s="1081"/>
      <c r="AP137" s="1081"/>
      <c r="AQ137" s="1081"/>
      <c r="AR137" s="1081"/>
      <c r="AS137" s="1081"/>
      <c r="AT137" s="1081"/>
      <c r="AU137" s="1081"/>
      <c r="AV137" s="1081"/>
      <c r="AW137" s="1081"/>
      <c r="AX137" s="1081"/>
      <c r="AY137" s="1081"/>
      <c r="AZ137" s="1081"/>
      <c r="BA137" s="1081"/>
      <c r="BB137" s="1081"/>
      <c r="BC137" s="1081"/>
      <c r="BD137" s="1081"/>
      <c r="BE137" s="1081"/>
      <c r="BF137" s="1081"/>
      <c r="BG137" s="1081"/>
      <c r="BH137" s="1081"/>
      <c r="BI137" s="1081"/>
      <c r="BJ137" s="1081"/>
      <c r="BK137" s="1081"/>
      <c r="BL137" s="1081"/>
      <c r="BM137" s="1081"/>
      <c r="BN137" s="1081"/>
      <c r="BO137" s="1081"/>
      <c r="BP137" s="1081"/>
      <c r="BQ137" s="1081"/>
      <c r="BR137" s="1081"/>
      <c r="BS137" s="1081"/>
      <c r="BT137" s="1081"/>
      <c r="BU137" s="1081"/>
      <c r="BV137" s="1081"/>
      <c r="BW137" s="1081"/>
      <c r="BX137" s="1081"/>
      <c r="BY137" s="1081"/>
      <c r="BZ137" s="1081"/>
      <c r="CA137" s="1081"/>
    </row>
    <row r="138" spans="1:79" ht="9" customHeight="1">
      <c r="B138" s="1245"/>
      <c r="C138" s="1277"/>
      <c r="D138" s="1277"/>
      <c r="E138" s="1277"/>
      <c r="F138" s="1278"/>
      <c r="G138" s="1200"/>
      <c r="H138" s="1200"/>
      <c r="I138" s="1081"/>
      <c r="J138" s="1081"/>
      <c r="K138" s="1081"/>
      <c r="L138" s="1081"/>
      <c r="M138" s="1081"/>
      <c r="N138" s="1174"/>
      <c r="O138" s="1081"/>
      <c r="P138" s="1081"/>
      <c r="Q138" s="1081"/>
      <c r="R138" s="1081"/>
      <c r="S138" s="1081"/>
      <c r="T138" s="1081"/>
      <c r="U138" s="1081"/>
      <c r="V138" s="1081"/>
      <c r="W138" s="1081"/>
      <c r="X138" s="1081"/>
      <c r="Y138" s="1081"/>
      <c r="Z138" s="1081"/>
      <c r="AA138" s="1081"/>
      <c r="AB138" s="1081"/>
      <c r="AC138" s="1081"/>
      <c r="AD138" s="1081"/>
      <c r="AE138" s="1081"/>
      <c r="AF138" s="1081"/>
      <c r="AG138" s="1081"/>
      <c r="AH138" s="1081"/>
      <c r="AI138" s="1081"/>
      <c r="AJ138" s="1081"/>
      <c r="AK138" s="1081"/>
      <c r="AL138" s="1081"/>
      <c r="AM138" s="1081"/>
      <c r="AN138" s="1081"/>
      <c r="AO138" s="1081"/>
      <c r="AP138" s="1081"/>
      <c r="AQ138" s="1081"/>
      <c r="AR138" s="1081"/>
      <c r="AS138" s="1081"/>
      <c r="AT138" s="1081"/>
      <c r="AU138" s="1081"/>
      <c r="AV138" s="1081"/>
      <c r="AW138" s="1081"/>
      <c r="AX138" s="1081"/>
      <c r="AY138" s="1081"/>
      <c r="AZ138" s="1081"/>
      <c r="BA138" s="1081"/>
      <c r="BB138" s="1081"/>
      <c r="BC138" s="1081"/>
      <c r="BD138" s="1081"/>
      <c r="BE138" s="1081"/>
      <c r="BF138" s="1081"/>
      <c r="BG138" s="1081"/>
      <c r="BH138" s="1081"/>
      <c r="BI138" s="1081"/>
      <c r="BJ138" s="1081"/>
      <c r="BK138" s="1081"/>
      <c r="BL138" s="1081"/>
      <c r="BM138" s="1081"/>
      <c r="BN138" s="1081"/>
      <c r="BO138" s="1081"/>
      <c r="BP138" s="1081"/>
      <c r="BQ138" s="1081"/>
      <c r="BR138" s="1081"/>
      <c r="BS138" s="1081"/>
      <c r="BT138" s="1081"/>
      <c r="BU138" s="1081"/>
      <c r="BV138" s="1081"/>
      <c r="BW138" s="1081"/>
      <c r="BX138" s="1081"/>
      <c r="BY138" s="1081"/>
      <c r="BZ138" s="1081"/>
      <c r="CA138" s="1081"/>
    </row>
    <row r="139" spans="1:79" ht="11.1" customHeight="1">
      <c r="F139" s="1278"/>
      <c r="I139" s="1081"/>
      <c r="J139" s="1081"/>
      <c r="K139" s="1081"/>
      <c r="L139" s="1081"/>
      <c r="M139" s="1081"/>
      <c r="N139" s="1174"/>
      <c r="O139" s="1081"/>
      <c r="P139" s="1081"/>
      <c r="Q139" s="1081"/>
      <c r="R139" s="1081"/>
      <c r="S139" s="1081"/>
      <c r="T139" s="1081"/>
      <c r="U139" s="1081"/>
      <c r="V139" s="1081"/>
      <c r="W139" s="1081"/>
      <c r="X139" s="1081"/>
      <c r="Y139" s="1081"/>
      <c r="Z139" s="1081"/>
      <c r="AA139" s="1081"/>
      <c r="AB139" s="1081"/>
      <c r="AC139" s="1081"/>
      <c r="AD139" s="1081"/>
      <c r="AE139" s="1081"/>
      <c r="AF139" s="1081"/>
      <c r="AG139" s="1081"/>
      <c r="AH139" s="1081"/>
      <c r="AI139" s="1081"/>
      <c r="AJ139" s="1081"/>
      <c r="AK139" s="1081"/>
      <c r="AL139" s="1081"/>
      <c r="AM139" s="1081"/>
      <c r="AN139" s="1081"/>
      <c r="AO139" s="1081"/>
      <c r="AP139" s="1081"/>
      <c r="AQ139" s="1081"/>
      <c r="AR139" s="1081"/>
      <c r="AS139" s="1081"/>
      <c r="AT139" s="1081"/>
      <c r="AU139" s="1081"/>
      <c r="AV139" s="1081"/>
      <c r="AW139" s="1081"/>
      <c r="AX139" s="1081"/>
      <c r="AY139" s="1081"/>
      <c r="AZ139" s="1081"/>
      <c r="BA139" s="1081"/>
      <c r="BB139" s="1081"/>
      <c r="BC139" s="1081"/>
      <c r="BD139" s="1081"/>
      <c r="BE139" s="1081"/>
      <c r="BF139" s="1081"/>
      <c r="BG139" s="1081"/>
      <c r="BH139" s="1081"/>
      <c r="BI139" s="1081"/>
      <c r="BJ139" s="1081"/>
      <c r="BK139" s="1081"/>
      <c r="BL139" s="1081"/>
      <c r="BM139" s="1081"/>
      <c r="BN139" s="1081"/>
      <c r="BO139" s="1081"/>
      <c r="BP139" s="1081"/>
      <c r="BQ139" s="1081"/>
      <c r="BR139" s="1081"/>
      <c r="BS139" s="1081"/>
      <c r="BT139" s="1081"/>
      <c r="BU139" s="1081"/>
      <c r="BV139" s="1081"/>
      <c r="BW139" s="1081"/>
      <c r="BX139" s="1081"/>
      <c r="BY139" s="1081"/>
      <c r="BZ139" s="1081"/>
      <c r="CA139" s="1081"/>
    </row>
    <row r="140" spans="1:79" ht="12" customHeight="1" thickBot="1">
      <c r="F140" s="1278"/>
      <c r="I140" s="1034"/>
      <c r="J140" s="1081"/>
      <c r="K140" s="1081"/>
      <c r="L140" s="1081"/>
      <c r="M140" s="1081"/>
      <c r="N140" s="1174"/>
      <c r="O140" s="1081"/>
      <c r="P140" s="1081"/>
      <c r="Q140" s="1081"/>
      <c r="R140" s="1081"/>
      <c r="S140" s="1081"/>
      <c r="T140" s="1081"/>
      <c r="U140" s="1081"/>
      <c r="V140" s="1081"/>
      <c r="W140" s="1081"/>
      <c r="X140" s="1081"/>
      <c r="Y140" s="1081"/>
      <c r="Z140" s="1081"/>
      <c r="AA140" s="1081"/>
      <c r="AB140" s="1081"/>
      <c r="AC140" s="1081"/>
      <c r="AD140" s="1081"/>
      <c r="AE140" s="1081"/>
      <c r="AF140" s="1081"/>
      <c r="AG140" s="1081"/>
      <c r="AH140" s="1081"/>
      <c r="AI140" s="1081"/>
      <c r="AJ140" s="1081"/>
      <c r="AK140" s="1081"/>
      <c r="AL140" s="1081"/>
      <c r="AM140" s="1081"/>
      <c r="AN140" s="1081"/>
      <c r="AO140" s="1081"/>
      <c r="AP140" s="1081"/>
      <c r="AQ140" s="1081"/>
      <c r="AR140" s="1081"/>
      <c r="AS140" s="1081"/>
      <c r="AT140" s="1081"/>
      <c r="AU140" s="1081"/>
      <c r="AV140" s="1081"/>
      <c r="AW140" s="1081"/>
      <c r="AX140" s="1081"/>
      <c r="AY140" s="1081"/>
      <c r="AZ140" s="1081"/>
      <c r="BA140" s="1081"/>
      <c r="BB140" s="1081"/>
      <c r="BC140" s="1081"/>
      <c r="BD140" s="1081"/>
      <c r="BE140" s="1081"/>
      <c r="BF140" s="1081"/>
      <c r="BG140" s="1081"/>
      <c r="BH140" s="1081"/>
      <c r="BI140" s="1081"/>
      <c r="BJ140" s="1081"/>
      <c r="BK140" s="1081"/>
      <c r="BL140" s="1081"/>
      <c r="BM140" s="1081"/>
      <c r="BN140" s="1081"/>
      <c r="BO140" s="1081"/>
      <c r="BP140" s="1081"/>
      <c r="BQ140" s="1081"/>
      <c r="BR140" s="1081"/>
      <c r="BS140" s="1081"/>
      <c r="BT140" s="1081"/>
      <c r="BU140" s="1081"/>
      <c r="BV140" s="1081"/>
      <c r="BW140" s="1081"/>
      <c r="BX140" s="1081"/>
      <c r="BY140" s="1081"/>
      <c r="BZ140" s="1081"/>
      <c r="CA140" s="1081"/>
    </row>
    <row r="141" spans="1:79" s="1188" customFormat="1" ht="23.25" customHeight="1" thickBot="1">
      <c r="A141" s="1181"/>
      <c r="B141" s="1182"/>
      <c r="C141" s="1183"/>
      <c r="D141" s="1183"/>
      <c r="E141" s="1184"/>
      <c r="F141" s="1185" t="s">
        <v>738</v>
      </c>
      <c r="G141" s="1186"/>
      <c r="H141" s="1185" t="s">
        <v>739</v>
      </c>
      <c r="I141" s="1187"/>
      <c r="J141" s="1081"/>
      <c r="K141" s="1081"/>
      <c r="L141" s="1081"/>
      <c r="M141" s="1081"/>
      <c r="N141" s="1174"/>
      <c r="O141" s="1081"/>
      <c r="P141" s="1081"/>
      <c r="Q141" s="1081"/>
      <c r="R141" s="1081"/>
      <c r="S141" s="1081"/>
      <c r="T141" s="1081"/>
      <c r="U141" s="1081"/>
      <c r="V141" s="1081"/>
      <c r="W141" s="1081"/>
      <c r="X141" s="1081"/>
      <c r="Y141" s="1081"/>
      <c r="Z141" s="1081"/>
      <c r="AA141" s="1081"/>
      <c r="AB141" s="1081"/>
      <c r="AC141" s="1081"/>
      <c r="AD141" s="1081"/>
      <c r="AE141" s="1081"/>
      <c r="AF141" s="1081"/>
      <c r="AG141" s="1081"/>
      <c r="AH141" s="1081"/>
      <c r="AI141" s="1081"/>
      <c r="AJ141" s="1081"/>
      <c r="AK141" s="1081"/>
      <c r="AL141" s="1081"/>
      <c r="AM141" s="1081"/>
      <c r="AN141" s="1081"/>
      <c r="AO141" s="1081"/>
      <c r="AP141" s="1081"/>
      <c r="AQ141" s="1081"/>
      <c r="AR141" s="1081"/>
      <c r="AS141" s="1081"/>
      <c r="AT141" s="1081"/>
      <c r="AU141" s="1081"/>
      <c r="AV141" s="1081"/>
      <c r="AW141" s="1081"/>
      <c r="AX141" s="1081"/>
      <c r="AY141" s="1081"/>
      <c r="AZ141" s="1081"/>
      <c r="BA141" s="1081"/>
      <c r="BB141" s="1081"/>
      <c r="BC141" s="1081"/>
      <c r="BD141" s="1081"/>
      <c r="BE141" s="1081"/>
      <c r="BF141" s="1081"/>
      <c r="BG141" s="1081"/>
      <c r="BH141" s="1081"/>
      <c r="BI141" s="1081"/>
      <c r="BJ141" s="1081"/>
      <c r="BK141" s="1081"/>
      <c r="BL141" s="1081"/>
      <c r="BM141" s="1081"/>
      <c r="BN141" s="1081"/>
      <c r="BO141" s="1081"/>
      <c r="BP141" s="1081"/>
      <c r="BQ141" s="1081"/>
      <c r="BR141" s="1081"/>
      <c r="BS141" s="1081"/>
      <c r="BT141" s="1081"/>
      <c r="BU141" s="1081"/>
      <c r="BV141" s="1081"/>
      <c r="BW141" s="1081"/>
      <c r="BX141" s="1081"/>
      <c r="BY141" s="1081"/>
      <c r="BZ141" s="1081"/>
      <c r="CA141" s="1081"/>
    </row>
    <row r="142" spans="1:79" ht="39.950000000000003" customHeight="1" thickBot="1">
      <c r="B142" s="1189" t="s">
        <v>806</v>
      </c>
      <c r="C142" s="1190" t="s">
        <v>807</v>
      </c>
      <c r="D142" s="1190"/>
      <c r="E142" s="1191"/>
      <c r="F142" s="1192">
        <v>6</v>
      </c>
      <c r="G142" s="1193"/>
      <c r="H142" s="1194">
        <v>18</v>
      </c>
      <c r="I142" s="1195">
        <f>SUM(G147,G155,G163)</f>
        <v>14</v>
      </c>
      <c r="J142" s="1081"/>
      <c r="K142" s="1081"/>
      <c r="L142" s="1081"/>
      <c r="M142" s="1081"/>
      <c r="N142" s="1174"/>
      <c r="O142" s="1081"/>
      <c r="P142" s="1081"/>
      <c r="Q142" s="1081"/>
      <c r="R142" s="1081"/>
      <c r="S142" s="1081"/>
      <c r="T142" s="1081"/>
      <c r="U142" s="1081"/>
      <c r="V142" s="1081"/>
      <c r="W142" s="1081"/>
      <c r="X142" s="1081"/>
      <c r="Y142" s="1081"/>
      <c r="Z142" s="1081"/>
      <c r="AA142" s="1081"/>
      <c r="AB142" s="1081"/>
      <c r="AC142" s="1081"/>
      <c r="AD142" s="1081"/>
      <c r="AE142" s="1081"/>
      <c r="AF142" s="1081"/>
      <c r="AG142" s="1081"/>
      <c r="AH142" s="1081"/>
      <c r="AI142" s="1081"/>
      <c r="AJ142" s="1081"/>
      <c r="AK142" s="1081"/>
      <c r="AL142" s="1081"/>
      <c r="AM142" s="1081"/>
      <c r="AN142" s="1081"/>
      <c r="AO142" s="1081"/>
      <c r="AP142" s="1081"/>
      <c r="AQ142" s="1081"/>
      <c r="AR142" s="1081"/>
      <c r="AS142" s="1081"/>
      <c r="AT142" s="1081"/>
      <c r="AU142" s="1081"/>
      <c r="AV142" s="1081"/>
      <c r="AW142" s="1081"/>
      <c r="AX142" s="1081"/>
      <c r="AY142" s="1081"/>
      <c r="AZ142" s="1081"/>
      <c r="BA142" s="1081"/>
      <c r="BB142" s="1081"/>
      <c r="BC142" s="1081"/>
      <c r="BD142" s="1081"/>
      <c r="BE142" s="1081"/>
      <c r="BF142" s="1081"/>
      <c r="BG142" s="1081"/>
      <c r="BH142" s="1081"/>
      <c r="BI142" s="1081"/>
      <c r="BJ142" s="1081"/>
      <c r="BK142" s="1081"/>
      <c r="BL142" s="1081"/>
      <c r="BM142" s="1081"/>
      <c r="BN142" s="1081"/>
      <c r="BO142" s="1081"/>
      <c r="BP142" s="1081"/>
      <c r="BQ142" s="1081"/>
      <c r="BR142" s="1081"/>
      <c r="BS142" s="1081"/>
      <c r="BT142" s="1081"/>
      <c r="BU142" s="1081"/>
      <c r="BV142" s="1081"/>
      <c r="BW142" s="1081"/>
      <c r="BX142" s="1081"/>
      <c r="BY142" s="1081"/>
      <c r="BZ142" s="1081"/>
      <c r="CA142" s="1081"/>
    </row>
    <row r="143" spans="1:79" ht="6.75" customHeight="1">
      <c r="B143" s="1196"/>
      <c r="C143" s="1197"/>
      <c r="D143" s="1197"/>
      <c r="E143" s="1197"/>
      <c r="F143" s="1278"/>
      <c r="G143" s="1199"/>
      <c r="H143" s="1199"/>
      <c r="I143" s="1081"/>
      <c r="J143" s="1081"/>
      <c r="K143" s="1081"/>
      <c r="L143" s="1081"/>
      <c r="M143" s="1081"/>
      <c r="N143" s="1174"/>
      <c r="O143" s="1081"/>
      <c r="P143" s="1081"/>
      <c r="Q143" s="1081"/>
      <c r="R143" s="1081"/>
      <c r="S143" s="1081"/>
      <c r="T143" s="1081"/>
      <c r="U143" s="1081"/>
      <c r="V143" s="1081"/>
      <c r="W143" s="1081"/>
      <c r="X143" s="1081"/>
      <c r="Y143" s="1081"/>
      <c r="Z143" s="1081"/>
      <c r="AA143" s="1081"/>
      <c r="AB143" s="1081"/>
      <c r="AC143" s="1081"/>
      <c r="AD143" s="1081"/>
      <c r="AE143" s="1081"/>
      <c r="AF143" s="1081"/>
      <c r="AG143" s="1081"/>
      <c r="AH143" s="1081"/>
      <c r="AI143" s="1081"/>
      <c r="AJ143" s="1081"/>
      <c r="AK143" s="1081"/>
      <c r="AL143" s="1081"/>
      <c r="AM143" s="1081"/>
      <c r="AN143" s="1081"/>
      <c r="AO143" s="1081"/>
      <c r="AP143" s="1081"/>
      <c r="AQ143" s="1081"/>
      <c r="AR143" s="1081"/>
      <c r="AS143" s="1081"/>
      <c r="AT143" s="1081"/>
      <c r="AU143" s="1081"/>
      <c r="AV143" s="1081"/>
      <c r="AW143" s="1081"/>
      <c r="AX143" s="1081"/>
      <c r="AY143" s="1081"/>
      <c r="AZ143" s="1081"/>
      <c r="BA143" s="1081"/>
      <c r="BB143" s="1081"/>
      <c r="BC143" s="1081"/>
      <c r="BD143" s="1081"/>
      <c r="BE143" s="1081"/>
      <c r="BF143" s="1081"/>
      <c r="BG143" s="1081"/>
      <c r="BH143" s="1081"/>
      <c r="BI143" s="1081"/>
      <c r="BJ143" s="1081"/>
      <c r="BK143" s="1081"/>
      <c r="BL143" s="1081"/>
      <c r="BM143" s="1081"/>
      <c r="BN143" s="1081"/>
      <c r="BO143" s="1081"/>
      <c r="BP143" s="1081"/>
      <c r="BQ143" s="1081"/>
      <c r="BR143" s="1081"/>
      <c r="BS143" s="1081"/>
      <c r="BT143" s="1081"/>
      <c r="BU143" s="1081"/>
      <c r="BV143" s="1081"/>
      <c r="BW143" s="1081"/>
      <c r="BX143" s="1081"/>
      <c r="BY143" s="1081"/>
      <c r="BZ143" s="1081"/>
      <c r="CA143" s="1081"/>
    </row>
    <row r="144" spans="1:79" ht="18" customHeight="1">
      <c r="A144" s="1156">
        <v>14</v>
      </c>
      <c r="B144" s="1196" t="s">
        <v>808</v>
      </c>
      <c r="C144" s="1197"/>
      <c r="D144" s="1197"/>
      <c r="E144" s="1197"/>
      <c r="F144" s="1278"/>
      <c r="G144" s="1200"/>
      <c r="H144" s="1200"/>
      <c r="I144" s="1081"/>
      <c r="J144" s="1081"/>
      <c r="K144" s="1081"/>
      <c r="L144" s="1081"/>
      <c r="M144" s="1081"/>
      <c r="N144" s="1174"/>
      <c r="O144" s="1081"/>
      <c r="P144" s="1081"/>
      <c r="Q144" s="1081"/>
      <c r="R144" s="1081"/>
      <c r="S144" s="1081"/>
      <c r="T144" s="1081"/>
      <c r="U144" s="1081"/>
      <c r="V144" s="1081"/>
      <c r="W144" s="1081"/>
      <c r="X144" s="1081"/>
      <c r="Y144" s="1081"/>
      <c r="Z144" s="1081"/>
      <c r="AA144" s="1081"/>
      <c r="AB144" s="1081"/>
      <c r="AC144" s="1081"/>
      <c r="AD144" s="1081"/>
      <c r="AE144" s="1081"/>
      <c r="AF144" s="1081"/>
      <c r="AG144" s="1081"/>
      <c r="AH144" s="1081"/>
      <c r="AI144" s="1081"/>
      <c r="AJ144" s="1081"/>
      <c r="AK144" s="1081"/>
      <c r="AL144" s="1081"/>
      <c r="AM144" s="1081"/>
      <c r="AN144" s="1081"/>
      <c r="AO144" s="1081"/>
      <c r="AP144" s="1081"/>
      <c r="AQ144" s="1081"/>
      <c r="AR144" s="1081"/>
      <c r="AS144" s="1081"/>
      <c r="AT144" s="1081"/>
      <c r="AU144" s="1081"/>
      <c r="AV144" s="1081"/>
      <c r="AW144" s="1081"/>
      <c r="AX144" s="1081"/>
      <c r="AY144" s="1081"/>
      <c r="AZ144" s="1081"/>
      <c r="BA144" s="1081"/>
      <c r="BB144" s="1081"/>
      <c r="BC144" s="1081"/>
      <c r="BD144" s="1081"/>
      <c r="BE144" s="1081"/>
      <c r="BF144" s="1081"/>
      <c r="BG144" s="1081"/>
      <c r="BH144" s="1081"/>
      <c r="BI144" s="1081"/>
      <c r="BJ144" s="1081"/>
      <c r="BK144" s="1081"/>
      <c r="BL144" s="1081"/>
      <c r="BM144" s="1081"/>
      <c r="BN144" s="1081"/>
      <c r="BO144" s="1081"/>
      <c r="BP144" s="1081"/>
      <c r="BQ144" s="1081"/>
      <c r="BR144" s="1081"/>
      <c r="BS144" s="1081"/>
      <c r="BT144" s="1081"/>
      <c r="BU144" s="1081"/>
      <c r="BV144" s="1081"/>
      <c r="BW144" s="1081"/>
      <c r="BX144" s="1081"/>
      <c r="BY144" s="1081"/>
      <c r="BZ144" s="1081"/>
      <c r="CA144" s="1081"/>
    </row>
    <row r="145" spans="1:79" ht="35.25" customHeight="1">
      <c r="B145" s="1201" t="s">
        <v>809</v>
      </c>
      <c r="C145" s="1202"/>
      <c r="D145" s="1202"/>
      <c r="E145" s="1203"/>
      <c r="F145" s="1278"/>
      <c r="G145" s="1200"/>
      <c r="H145" s="1200"/>
      <c r="I145" s="1081"/>
      <c r="J145" s="1081"/>
      <c r="K145" s="1081"/>
      <c r="L145" s="1081"/>
      <c r="M145" s="1081"/>
      <c r="N145" s="1174"/>
      <c r="O145" s="1081"/>
      <c r="P145" s="1081"/>
      <c r="Q145" s="1081"/>
      <c r="R145" s="1081"/>
      <c r="S145" s="1081"/>
      <c r="T145" s="1081"/>
      <c r="U145" s="1081"/>
      <c r="V145" s="1081"/>
      <c r="W145" s="1081"/>
      <c r="X145" s="1081"/>
      <c r="Y145" s="1081"/>
      <c r="Z145" s="1081"/>
      <c r="AA145" s="1081"/>
      <c r="AB145" s="1081"/>
      <c r="AC145" s="1081"/>
      <c r="AD145" s="1081"/>
      <c r="AE145" s="1081"/>
      <c r="AF145" s="1081"/>
      <c r="AG145" s="1081"/>
      <c r="AH145" s="1081"/>
      <c r="AI145" s="1081"/>
      <c r="AJ145" s="1081"/>
      <c r="AK145" s="1081"/>
      <c r="AL145" s="1081"/>
      <c r="AM145" s="1081"/>
      <c r="AN145" s="1081"/>
      <c r="AO145" s="1081"/>
      <c r="AP145" s="1081"/>
      <c r="AQ145" s="1081"/>
      <c r="AR145" s="1081"/>
      <c r="AS145" s="1081"/>
      <c r="AT145" s="1081"/>
      <c r="AU145" s="1081"/>
      <c r="AV145" s="1081"/>
      <c r="AW145" s="1081"/>
      <c r="AX145" s="1081"/>
      <c r="AY145" s="1081"/>
      <c r="AZ145" s="1081"/>
      <c r="BA145" s="1081"/>
      <c r="BB145" s="1081"/>
      <c r="BC145" s="1081"/>
      <c r="BD145" s="1081"/>
      <c r="BE145" s="1081"/>
      <c r="BF145" s="1081"/>
      <c r="BG145" s="1081"/>
      <c r="BH145" s="1081"/>
      <c r="BI145" s="1081"/>
      <c r="BJ145" s="1081"/>
      <c r="BK145" s="1081"/>
      <c r="BL145" s="1081"/>
      <c r="BM145" s="1081"/>
      <c r="BN145" s="1081"/>
      <c r="BO145" s="1081"/>
      <c r="BP145" s="1081"/>
      <c r="BQ145" s="1081"/>
      <c r="BR145" s="1081"/>
      <c r="BS145" s="1081"/>
      <c r="BT145" s="1081"/>
      <c r="BU145" s="1081"/>
      <c r="BV145" s="1081"/>
      <c r="BW145" s="1081"/>
      <c r="BX145" s="1081"/>
      <c r="BY145" s="1081"/>
      <c r="BZ145" s="1081"/>
      <c r="CA145" s="1081"/>
    </row>
    <row r="146" spans="1:79" ht="16.5" customHeight="1" thickBot="1">
      <c r="B146" s="1196" t="s">
        <v>744</v>
      </c>
      <c r="C146" s="1204"/>
      <c r="F146" s="1278"/>
      <c r="G146" s="1200"/>
      <c r="H146" s="1200"/>
      <c r="I146" s="1081"/>
      <c r="J146" s="1081"/>
      <c r="K146" s="1081"/>
      <c r="L146" s="1081"/>
      <c r="M146" s="1081"/>
      <c r="N146" s="1174"/>
      <c r="O146" s="1081"/>
      <c r="P146" s="1081"/>
      <c r="Q146" s="1081"/>
      <c r="R146" s="1081"/>
      <c r="S146" s="1081"/>
      <c r="T146" s="1081"/>
      <c r="U146" s="1081"/>
      <c r="V146" s="1081"/>
      <c r="W146" s="1081"/>
      <c r="X146" s="1081"/>
      <c r="Y146" s="1081"/>
      <c r="Z146" s="1081"/>
      <c r="AA146" s="1081"/>
      <c r="AB146" s="1081"/>
      <c r="AC146" s="1081"/>
      <c r="AD146" s="1081"/>
      <c r="AE146" s="1081"/>
      <c r="AF146" s="1081"/>
      <c r="AG146" s="1081"/>
      <c r="AH146" s="1081"/>
      <c r="AI146" s="1081"/>
      <c r="AJ146" s="1081"/>
      <c r="AK146" s="1081"/>
      <c r="AL146" s="1081"/>
      <c r="AM146" s="1081"/>
      <c r="AN146" s="1081"/>
      <c r="AO146" s="1081"/>
      <c r="AP146" s="1081"/>
      <c r="AQ146" s="1081"/>
      <c r="AR146" s="1081"/>
      <c r="AS146" s="1081"/>
      <c r="AT146" s="1081"/>
      <c r="AU146" s="1081"/>
      <c r="AV146" s="1081"/>
      <c r="AW146" s="1081"/>
      <c r="AX146" s="1081"/>
      <c r="AY146" s="1081"/>
      <c r="AZ146" s="1081"/>
      <c r="BA146" s="1081"/>
      <c r="BB146" s="1081"/>
      <c r="BC146" s="1081"/>
      <c r="BD146" s="1081"/>
      <c r="BE146" s="1081"/>
      <c r="BF146" s="1081"/>
      <c r="BG146" s="1081"/>
      <c r="BH146" s="1081"/>
      <c r="BI146" s="1081"/>
      <c r="BJ146" s="1081"/>
      <c r="BK146" s="1081"/>
      <c r="BL146" s="1081"/>
      <c r="BM146" s="1081"/>
      <c r="BN146" s="1081"/>
      <c r="BO146" s="1081"/>
      <c r="BP146" s="1081"/>
      <c r="BQ146" s="1081"/>
      <c r="BR146" s="1081"/>
      <c r="BS146" s="1081"/>
      <c r="BT146" s="1081"/>
      <c r="BU146" s="1081"/>
      <c r="BV146" s="1081"/>
      <c r="BW146" s="1081"/>
      <c r="BX146" s="1081"/>
      <c r="BY146" s="1081"/>
      <c r="BZ146" s="1081"/>
      <c r="CA146" s="1081"/>
    </row>
    <row r="147" spans="1:79" ht="33.75" customHeight="1" thickBot="1">
      <c r="B147" s="1205" t="s">
        <v>745</v>
      </c>
      <c r="C147" s="1206" t="s">
        <v>746</v>
      </c>
      <c r="D147" s="1206" t="s">
        <v>747</v>
      </c>
      <c r="E147" s="1207" t="s">
        <v>748</v>
      </c>
      <c r="F147" s="1257" t="s">
        <v>749</v>
      </c>
      <c r="G147" s="1247">
        <v>6</v>
      </c>
      <c r="H147" s="1200"/>
      <c r="I147" s="1081"/>
      <c r="J147" s="1081"/>
      <c r="K147" s="1081"/>
      <c r="L147" s="1081"/>
      <c r="M147" s="1081"/>
      <c r="N147" s="1174"/>
      <c r="O147" s="1081"/>
      <c r="P147" s="1081"/>
      <c r="Q147" s="1081"/>
      <c r="R147" s="1081"/>
      <c r="S147" s="1081"/>
      <c r="T147" s="1081"/>
      <c r="U147" s="1081"/>
      <c r="V147" s="1081"/>
      <c r="W147" s="1081"/>
      <c r="X147" s="1081"/>
      <c r="Y147" s="1081"/>
      <c r="Z147" s="1081"/>
      <c r="AA147" s="1081"/>
      <c r="AB147" s="1081"/>
      <c r="AC147" s="1081"/>
      <c r="AD147" s="1081"/>
      <c r="AE147" s="1081"/>
      <c r="AF147" s="1081"/>
      <c r="AG147" s="1081"/>
      <c r="AH147" s="1081"/>
      <c r="AI147" s="1081"/>
      <c r="AJ147" s="1081"/>
      <c r="AK147" s="1081"/>
      <c r="AL147" s="1081"/>
      <c r="AM147" s="1081"/>
      <c r="AN147" s="1081"/>
      <c r="AO147" s="1081"/>
      <c r="AP147" s="1081"/>
      <c r="AQ147" s="1081"/>
      <c r="AR147" s="1081"/>
      <c r="AS147" s="1081"/>
      <c r="AT147" s="1081"/>
      <c r="AU147" s="1081"/>
      <c r="AV147" s="1081"/>
      <c r="AW147" s="1081"/>
      <c r="AX147" s="1081"/>
      <c r="AY147" s="1081"/>
      <c r="AZ147" s="1081"/>
      <c r="BA147" s="1081"/>
      <c r="BB147" s="1081"/>
      <c r="BC147" s="1081"/>
      <c r="BD147" s="1081"/>
      <c r="BE147" s="1081"/>
      <c r="BF147" s="1081"/>
      <c r="BG147" s="1081"/>
      <c r="BH147" s="1081"/>
      <c r="BI147" s="1081"/>
      <c r="BJ147" s="1081"/>
      <c r="BK147" s="1081"/>
      <c r="BL147" s="1081"/>
      <c r="BM147" s="1081"/>
      <c r="BN147" s="1081"/>
      <c r="BO147" s="1081"/>
      <c r="BP147" s="1081"/>
      <c r="BQ147" s="1081"/>
      <c r="BR147" s="1081"/>
      <c r="BS147" s="1081"/>
      <c r="BT147" s="1081"/>
      <c r="BU147" s="1081"/>
      <c r="BV147" s="1081"/>
      <c r="BW147" s="1081"/>
      <c r="BX147" s="1081"/>
      <c r="BY147" s="1081"/>
      <c r="BZ147" s="1081"/>
      <c r="CA147" s="1081"/>
    </row>
    <row r="148" spans="1:79" ht="26.45" customHeight="1">
      <c r="B148" s="1216" t="s">
        <v>810</v>
      </c>
      <c r="C148" s="1217">
        <v>1</v>
      </c>
      <c r="D148" s="1218">
        <v>2</v>
      </c>
      <c r="E148" s="1219">
        <v>2</v>
      </c>
      <c r="F148" s="1258"/>
      <c r="G148" s="1248"/>
      <c r="H148" s="1249"/>
      <c r="I148" s="1250"/>
      <c r="J148" s="1081"/>
      <c r="K148" s="1081"/>
      <c r="L148" s="1081"/>
      <c r="M148" s="1081"/>
      <c r="N148" s="1174"/>
      <c r="O148" s="1081"/>
      <c r="P148" s="1081"/>
      <c r="Q148" s="1081"/>
      <c r="R148" s="1081"/>
      <c r="S148" s="1081"/>
      <c r="T148" s="1081"/>
      <c r="U148" s="1081"/>
      <c r="V148" s="1081"/>
      <c r="W148" s="1081"/>
      <c r="X148" s="1081"/>
      <c r="Y148" s="1081"/>
      <c r="Z148" s="1081"/>
      <c r="AA148" s="1081"/>
      <c r="AB148" s="1081"/>
      <c r="AC148" s="1081"/>
      <c r="AD148" s="1081"/>
      <c r="AE148" s="1081"/>
      <c r="AF148" s="1081"/>
      <c r="AG148" s="1081"/>
      <c r="AH148" s="1081"/>
      <c r="AI148" s="1081"/>
      <c r="AJ148" s="1081"/>
      <c r="AK148" s="1081"/>
      <c r="AL148" s="1081"/>
      <c r="AM148" s="1081"/>
      <c r="AN148" s="1081"/>
      <c r="AO148" s="1081"/>
      <c r="AP148" s="1081"/>
      <c r="AQ148" s="1081"/>
      <c r="AR148" s="1081"/>
      <c r="AS148" s="1081"/>
      <c r="AT148" s="1081"/>
      <c r="AU148" s="1081"/>
      <c r="AV148" s="1081"/>
      <c r="AW148" s="1081"/>
      <c r="AX148" s="1081"/>
      <c r="AY148" s="1081"/>
      <c r="AZ148" s="1081"/>
      <c r="BA148" s="1081"/>
      <c r="BB148" s="1081"/>
      <c r="BC148" s="1081"/>
      <c r="BD148" s="1081"/>
      <c r="BE148" s="1081"/>
      <c r="BF148" s="1081"/>
      <c r="BG148" s="1081"/>
      <c r="BH148" s="1081"/>
      <c r="BI148" s="1081"/>
      <c r="BJ148" s="1081"/>
      <c r="BK148" s="1081"/>
      <c r="BL148" s="1081"/>
      <c r="BM148" s="1081"/>
      <c r="BN148" s="1081"/>
      <c r="BO148" s="1081"/>
      <c r="BP148" s="1081"/>
      <c r="BQ148" s="1081"/>
      <c r="BR148" s="1081"/>
      <c r="BS148" s="1081"/>
      <c r="BT148" s="1081"/>
      <c r="BU148" s="1081"/>
      <c r="BV148" s="1081"/>
      <c r="BW148" s="1081"/>
      <c r="BX148" s="1081"/>
      <c r="BY148" s="1081"/>
      <c r="BZ148" s="1081"/>
      <c r="CA148" s="1081"/>
    </row>
    <row r="149" spans="1:79" ht="25.5" customHeight="1">
      <c r="B149" s="1227" t="s">
        <v>811</v>
      </c>
      <c r="C149" s="1228">
        <v>2</v>
      </c>
      <c r="D149" s="1229">
        <v>2</v>
      </c>
      <c r="E149" s="1230">
        <v>4</v>
      </c>
      <c r="F149" s="1258"/>
      <c r="G149" s="1251"/>
      <c r="H149" s="1252"/>
      <c r="I149" s="1253"/>
      <c r="J149" s="1081"/>
      <c r="K149" s="1081"/>
      <c r="L149" s="1081"/>
      <c r="M149" s="1081"/>
      <c r="N149" s="1174"/>
      <c r="O149" s="1081"/>
      <c r="P149" s="1081"/>
      <c r="Q149" s="1081"/>
      <c r="R149" s="1081"/>
      <c r="S149" s="1081"/>
      <c r="T149" s="1081"/>
      <c r="U149" s="1081"/>
      <c r="V149" s="1081"/>
      <c r="W149" s="1081"/>
      <c r="X149" s="1081"/>
      <c r="Y149" s="1081"/>
      <c r="Z149" s="1081"/>
      <c r="AA149" s="1081"/>
      <c r="AB149" s="1081"/>
      <c r="AC149" s="1081"/>
      <c r="AD149" s="1081"/>
      <c r="AE149" s="1081"/>
      <c r="AF149" s="1081"/>
      <c r="AG149" s="1081"/>
      <c r="AH149" s="1081"/>
      <c r="AI149" s="1081"/>
      <c r="AJ149" s="1081"/>
      <c r="AK149" s="1081"/>
      <c r="AL149" s="1081"/>
      <c r="AM149" s="1081"/>
      <c r="AN149" s="1081"/>
      <c r="AO149" s="1081"/>
      <c r="AP149" s="1081"/>
      <c r="AQ149" s="1081"/>
      <c r="AR149" s="1081"/>
      <c r="AS149" s="1081"/>
      <c r="AT149" s="1081"/>
      <c r="AU149" s="1081"/>
      <c r="AV149" s="1081"/>
      <c r="AW149" s="1081"/>
      <c r="AX149" s="1081"/>
      <c r="AY149" s="1081"/>
      <c r="AZ149" s="1081"/>
      <c r="BA149" s="1081"/>
      <c r="BB149" s="1081"/>
      <c r="BC149" s="1081"/>
      <c r="BD149" s="1081"/>
      <c r="BE149" s="1081"/>
      <c r="BF149" s="1081"/>
      <c r="BG149" s="1081"/>
      <c r="BH149" s="1081"/>
      <c r="BI149" s="1081"/>
      <c r="BJ149" s="1081"/>
      <c r="BK149" s="1081"/>
      <c r="BL149" s="1081"/>
      <c r="BM149" s="1081"/>
      <c r="BN149" s="1081"/>
      <c r="BO149" s="1081"/>
      <c r="BP149" s="1081"/>
      <c r="BQ149" s="1081"/>
      <c r="BR149" s="1081"/>
      <c r="BS149" s="1081"/>
      <c r="BT149" s="1081"/>
      <c r="BU149" s="1081"/>
      <c r="BV149" s="1081"/>
      <c r="BW149" s="1081"/>
      <c r="BX149" s="1081"/>
      <c r="BY149" s="1081"/>
      <c r="BZ149" s="1081"/>
      <c r="CA149" s="1081"/>
    </row>
    <row r="150" spans="1:79" ht="224.25" customHeight="1" thickBot="1">
      <c r="B150" s="1234" t="s">
        <v>812</v>
      </c>
      <c r="C150" s="1235">
        <v>3</v>
      </c>
      <c r="D150" s="1236">
        <v>2</v>
      </c>
      <c r="E150" s="1237">
        <v>6</v>
      </c>
      <c r="F150" s="1259"/>
      <c r="G150" s="1254"/>
      <c r="H150" s="1255"/>
      <c r="I150" s="1256"/>
      <c r="J150" s="1081"/>
      <c r="K150" s="1081"/>
      <c r="L150" s="1081"/>
      <c r="M150" s="1081"/>
      <c r="N150" s="1174"/>
      <c r="O150" s="1081"/>
      <c r="P150" s="1081"/>
      <c r="Q150" s="1081"/>
      <c r="R150" s="1081"/>
      <c r="S150" s="1081"/>
      <c r="T150" s="1081"/>
      <c r="U150" s="1081"/>
      <c r="V150" s="1081"/>
      <c r="W150" s="1081"/>
      <c r="X150" s="1081"/>
      <c r="Y150" s="1081"/>
      <c r="Z150" s="1081"/>
      <c r="AA150" s="1081"/>
      <c r="AB150" s="1081"/>
      <c r="AC150" s="1081"/>
      <c r="AD150" s="1081"/>
      <c r="AE150" s="1081"/>
      <c r="AF150" s="1081"/>
      <c r="AG150" s="1081"/>
      <c r="AH150" s="1081"/>
      <c r="AI150" s="1081"/>
      <c r="AJ150" s="1081"/>
      <c r="AK150" s="1081"/>
      <c r="AL150" s="1081"/>
      <c r="AM150" s="1081"/>
      <c r="AN150" s="1081"/>
      <c r="AO150" s="1081"/>
      <c r="AP150" s="1081"/>
      <c r="AQ150" s="1081"/>
      <c r="AR150" s="1081"/>
      <c r="AS150" s="1081"/>
      <c r="AT150" s="1081"/>
      <c r="AU150" s="1081"/>
      <c r="AV150" s="1081"/>
      <c r="AW150" s="1081"/>
      <c r="AX150" s="1081"/>
      <c r="AY150" s="1081"/>
      <c r="AZ150" s="1081"/>
      <c r="BA150" s="1081"/>
      <c r="BB150" s="1081"/>
      <c r="BC150" s="1081"/>
      <c r="BD150" s="1081"/>
      <c r="BE150" s="1081"/>
      <c r="BF150" s="1081"/>
      <c r="BG150" s="1081"/>
      <c r="BH150" s="1081"/>
      <c r="BI150" s="1081"/>
      <c r="BJ150" s="1081"/>
      <c r="BK150" s="1081"/>
      <c r="BL150" s="1081"/>
      <c r="BM150" s="1081"/>
      <c r="BN150" s="1081"/>
      <c r="BO150" s="1081"/>
      <c r="BP150" s="1081"/>
      <c r="BQ150" s="1081"/>
      <c r="BR150" s="1081"/>
      <c r="BS150" s="1081"/>
      <c r="BT150" s="1081"/>
      <c r="BU150" s="1081"/>
      <c r="BV150" s="1081"/>
      <c r="BW150" s="1081"/>
      <c r="BX150" s="1081"/>
      <c r="BY150" s="1081"/>
      <c r="BZ150" s="1081"/>
      <c r="CA150" s="1081"/>
    </row>
    <row r="151" spans="1:79" ht="9" customHeight="1">
      <c r="B151" s="1245"/>
      <c r="C151" s="1246"/>
      <c r="D151" s="1246"/>
      <c r="E151" s="1246"/>
      <c r="F151" s="1278"/>
      <c r="G151" s="1200"/>
      <c r="H151" s="1200"/>
      <c r="I151" s="1081"/>
      <c r="J151" s="1081"/>
      <c r="K151" s="1081"/>
      <c r="L151" s="1081"/>
      <c r="M151" s="1081"/>
      <c r="N151" s="1174"/>
      <c r="O151" s="1081"/>
      <c r="P151" s="1081"/>
      <c r="Q151" s="1081"/>
      <c r="R151" s="1081"/>
      <c r="S151" s="1081"/>
      <c r="T151" s="1081"/>
      <c r="U151" s="1081"/>
      <c r="V151" s="1081"/>
      <c r="W151" s="1081"/>
      <c r="X151" s="1081"/>
      <c r="Y151" s="1081"/>
      <c r="Z151" s="1081"/>
      <c r="AA151" s="1081"/>
      <c r="AB151" s="1081"/>
      <c r="AC151" s="1081"/>
      <c r="AD151" s="1081"/>
      <c r="AE151" s="1081"/>
      <c r="AF151" s="1081"/>
      <c r="AG151" s="1081"/>
      <c r="AH151" s="1081"/>
      <c r="AI151" s="1081"/>
      <c r="AJ151" s="1081"/>
      <c r="AK151" s="1081"/>
      <c r="AL151" s="1081"/>
      <c r="AM151" s="1081"/>
      <c r="AN151" s="1081"/>
      <c r="AO151" s="1081"/>
      <c r="AP151" s="1081"/>
      <c r="AQ151" s="1081"/>
      <c r="AR151" s="1081"/>
      <c r="AS151" s="1081"/>
      <c r="AT151" s="1081"/>
      <c r="AU151" s="1081"/>
      <c r="AV151" s="1081"/>
      <c r="AW151" s="1081"/>
      <c r="AX151" s="1081"/>
      <c r="AY151" s="1081"/>
      <c r="AZ151" s="1081"/>
      <c r="BA151" s="1081"/>
      <c r="BB151" s="1081"/>
      <c r="BC151" s="1081"/>
      <c r="BD151" s="1081"/>
      <c r="BE151" s="1081"/>
      <c r="BF151" s="1081"/>
      <c r="BG151" s="1081"/>
      <c r="BH151" s="1081"/>
      <c r="BI151" s="1081"/>
      <c r="BJ151" s="1081"/>
      <c r="BK151" s="1081"/>
      <c r="BL151" s="1081"/>
      <c r="BM151" s="1081"/>
      <c r="BN151" s="1081"/>
      <c r="BO151" s="1081"/>
      <c r="BP151" s="1081"/>
      <c r="BQ151" s="1081"/>
      <c r="BR151" s="1081"/>
      <c r="BS151" s="1081"/>
      <c r="BT151" s="1081"/>
      <c r="BU151" s="1081"/>
      <c r="BV151" s="1081"/>
      <c r="BW151" s="1081"/>
      <c r="BX151" s="1081"/>
      <c r="BY151" s="1081"/>
      <c r="BZ151" s="1081"/>
      <c r="CA151" s="1081"/>
    </row>
    <row r="152" spans="1:79" ht="18" customHeight="1">
      <c r="A152" s="1156">
        <v>15</v>
      </c>
      <c r="B152" s="1196" t="s">
        <v>813</v>
      </c>
      <c r="C152" s="1197"/>
      <c r="D152" s="1197"/>
      <c r="E152" s="1197"/>
      <c r="F152" s="1278"/>
      <c r="G152" s="1200"/>
      <c r="H152" s="1200"/>
      <c r="I152" s="1081"/>
      <c r="J152" s="1081"/>
      <c r="K152" s="1081"/>
      <c r="L152" s="1081"/>
      <c r="M152" s="1081"/>
      <c r="N152" s="1174"/>
      <c r="O152" s="1081"/>
      <c r="P152" s="1081"/>
      <c r="Q152" s="1081"/>
      <c r="R152" s="1081"/>
      <c r="S152" s="1081"/>
      <c r="T152" s="1081"/>
      <c r="U152" s="1081"/>
      <c r="V152" s="1081"/>
      <c r="W152" s="1081"/>
      <c r="X152" s="1081"/>
      <c r="Y152" s="1081"/>
      <c r="Z152" s="1081"/>
      <c r="AA152" s="1081"/>
      <c r="AB152" s="1081"/>
      <c r="AC152" s="1081"/>
      <c r="AD152" s="1081"/>
      <c r="AE152" s="1081"/>
      <c r="AF152" s="1081"/>
      <c r="AG152" s="1081"/>
      <c r="AH152" s="1081"/>
      <c r="AI152" s="1081"/>
      <c r="AJ152" s="1081"/>
      <c r="AK152" s="1081"/>
      <c r="AL152" s="1081"/>
      <c r="AM152" s="1081"/>
      <c r="AN152" s="1081"/>
      <c r="AO152" s="1081"/>
      <c r="AP152" s="1081"/>
      <c r="AQ152" s="1081"/>
      <c r="AR152" s="1081"/>
      <c r="AS152" s="1081"/>
      <c r="AT152" s="1081"/>
      <c r="AU152" s="1081"/>
      <c r="AV152" s="1081"/>
      <c r="AW152" s="1081"/>
      <c r="AX152" s="1081"/>
      <c r="AY152" s="1081"/>
      <c r="AZ152" s="1081"/>
      <c r="BA152" s="1081"/>
      <c r="BB152" s="1081"/>
      <c r="BC152" s="1081"/>
      <c r="BD152" s="1081"/>
      <c r="BE152" s="1081"/>
      <c r="BF152" s="1081"/>
      <c r="BG152" s="1081"/>
      <c r="BH152" s="1081"/>
      <c r="BI152" s="1081"/>
      <c r="BJ152" s="1081"/>
      <c r="BK152" s="1081"/>
      <c r="BL152" s="1081"/>
      <c r="BM152" s="1081"/>
      <c r="BN152" s="1081"/>
      <c r="BO152" s="1081"/>
      <c r="BP152" s="1081"/>
      <c r="BQ152" s="1081"/>
      <c r="BR152" s="1081"/>
      <c r="BS152" s="1081"/>
      <c r="BT152" s="1081"/>
      <c r="BU152" s="1081"/>
      <c r="BV152" s="1081"/>
      <c r="BW152" s="1081"/>
      <c r="BX152" s="1081"/>
      <c r="BY152" s="1081"/>
      <c r="BZ152" s="1081"/>
      <c r="CA152" s="1081"/>
    </row>
    <row r="153" spans="1:79" ht="35.25" customHeight="1">
      <c r="B153" s="1201" t="s">
        <v>814</v>
      </c>
      <c r="C153" s="1202"/>
      <c r="D153" s="1202"/>
      <c r="E153" s="1203"/>
      <c r="F153" s="1278"/>
      <c r="G153" s="1200"/>
      <c r="H153" s="1200"/>
      <c r="I153" s="1081"/>
      <c r="J153" s="1081"/>
      <c r="K153" s="1081"/>
      <c r="L153" s="1081"/>
      <c r="M153" s="1081"/>
      <c r="N153" s="1174"/>
      <c r="O153" s="1081"/>
      <c r="P153" s="1081"/>
      <c r="Q153" s="1081"/>
      <c r="R153" s="1081"/>
      <c r="S153" s="1081"/>
      <c r="T153" s="1081"/>
      <c r="U153" s="1081"/>
      <c r="V153" s="1081"/>
      <c r="W153" s="1081"/>
      <c r="X153" s="1081"/>
      <c r="Y153" s="1081"/>
      <c r="Z153" s="1081"/>
      <c r="AA153" s="1081"/>
      <c r="AB153" s="1081"/>
      <c r="AC153" s="1081"/>
      <c r="AD153" s="1081"/>
      <c r="AE153" s="1081"/>
      <c r="AF153" s="1081"/>
      <c r="AG153" s="1081"/>
      <c r="AH153" s="1081"/>
      <c r="AI153" s="1081"/>
      <c r="AJ153" s="1081"/>
      <c r="AK153" s="1081"/>
      <c r="AL153" s="1081"/>
      <c r="AM153" s="1081"/>
      <c r="AN153" s="1081"/>
      <c r="AO153" s="1081"/>
      <c r="AP153" s="1081"/>
      <c r="AQ153" s="1081"/>
      <c r="AR153" s="1081"/>
      <c r="AS153" s="1081"/>
      <c r="AT153" s="1081"/>
      <c r="AU153" s="1081"/>
      <c r="AV153" s="1081"/>
      <c r="AW153" s="1081"/>
      <c r="AX153" s="1081"/>
      <c r="AY153" s="1081"/>
      <c r="AZ153" s="1081"/>
      <c r="BA153" s="1081"/>
      <c r="BB153" s="1081"/>
      <c r="BC153" s="1081"/>
      <c r="BD153" s="1081"/>
      <c r="BE153" s="1081"/>
      <c r="BF153" s="1081"/>
      <c r="BG153" s="1081"/>
      <c r="BH153" s="1081"/>
      <c r="BI153" s="1081"/>
      <c r="BJ153" s="1081"/>
      <c r="BK153" s="1081"/>
      <c r="BL153" s="1081"/>
      <c r="BM153" s="1081"/>
      <c r="BN153" s="1081"/>
      <c r="BO153" s="1081"/>
      <c r="BP153" s="1081"/>
      <c r="BQ153" s="1081"/>
      <c r="BR153" s="1081"/>
      <c r="BS153" s="1081"/>
      <c r="BT153" s="1081"/>
      <c r="BU153" s="1081"/>
      <c r="BV153" s="1081"/>
      <c r="BW153" s="1081"/>
      <c r="BX153" s="1081"/>
      <c r="BY153" s="1081"/>
      <c r="BZ153" s="1081"/>
      <c r="CA153" s="1081"/>
    </row>
    <row r="154" spans="1:79" ht="16.5" customHeight="1" thickBot="1">
      <c r="B154" s="1196" t="s">
        <v>744</v>
      </c>
      <c r="C154" s="1204"/>
      <c r="F154" s="1278"/>
      <c r="G154" s="1200"/>
      <c r="H154" s="1200"/>
      <c r="I154" s="1081"/>
      <c r="J154" s="1081"/>
      <c r="K154" s="1081"/>
      <c r="L154" s="1081"/>
      <c r="M154" s="1081"/>
      <c r="N154" s="1174"/>
      <c r="O154" s="1081"/>
      <c r="P154" s="1081"/>
      <c r="Q154" s="1081"/>
      <c r="R154" s="1081"/>
      <c r="S154" s="1081"/>
      <c r="T154" s="1081"/>
      <c r="U154" s="1081"/>
      <c r="V154" s="1081"/>
      <c r="W154" s="1081"/>
      <c r="X154" s="1081"/>
      <c r="Y154" s="1081"/>
      <c r="Z154" s="1081"/>
      <c r="AA154" s="1081"/>
      <c r="AB154" s="1081"/>
      <c r="AC154" s="1081"/>
      <c r="AD154" s="1081"/>
      <c r="AE154" s="1081"/>
      <c r="AF154" s="1081"/>
      <c r="AG154" s="1081"/>
      <c r="AH154" s="1081"/>
      <c r="AI154" s="1081"/>
      <c r="AJ154" s="1081"/>
      <c r="AK154" s="1081"/>
      <c r="AL154" s="1081"/>
      <c r="AM154" s="1081"/>
      <c r="AN154" s="1081"/>
      <c r="AO154" s="1081"/>
      <c r="AP154" s="1081"/>
      <c r="AQ154" s="1081"/>
      <c r="AR154" s="1081"/>
      <c r="AS154" s="1081"/>
      <c r="AT154" s="1081"/>
      <c r="AU154" s="1081"/>
      <c r="AV154" s="1081"/>
      <c r="AW154" s="1081"/>
      <c r="AX154" s="1081"/>
      <c r="AY154" s="1081"/>
      <c r="AZ154" s="1081"/>
      <c r="BA154" s="1081"/>
      <c r="BB154" s="1081"/>
      <c r="BC154" s="1081"/>
      <c r="BD154" s="1081"/>
      <c r="BE154" s="1081"/>
      <c r="BF154" s="1081"/>
      <c r="BG154" s="1081"/>
      <c r="BH154" s="1081"/>
      <c r="BI154" s="1081"/>
      <c r="BJ154" s="1081"/>
      <c r="BK154" s="1081"/>
      <c r="BL154" s="1081"/>
      <c r="BM154" s="1081"/>
      <c r="BN154" s="1081"/>
      <c r="BO154" s="1081"/>
      <c r="BP154" s="1081"/>
      <c r="BQ154" s="1081"/>
      <c r="BR154" s="1081"/>
      <c r="BS154" s="1081"/>
      <c r="BT154" s="1081"/>
      <c r="BU154" s="1081"/>
      <c r="BV154" s="1081"/>
      <c r="BW154" s="1081"/>
      <c r="BX154" s="1081"/>
      <c r="BY154" s="1081"/>
      <c r="BZ154" s="1081"/>
      <c r="CA154" s="1081"/>
    </row>
    <row r="155" spans="1:79" ht="33.75" customHeight="1" thickBot="1">
      <c r="B155" s="1205" t="s">
        <v>745</v>
      </c>
      <c r="C155" s="1206" t="s">
        <v>746</v>
      </c>
      <c r="D155" s="1206" t="s">
        <v>747</v>
      </c>
      <c r="E155" s="1207" t="s">
        <v>748</v>
      </c>
      <c r="F155" s="1257" t="s">
        <v>749</v>
      </c>
      <c r="G155" s="1247">
        <v>4</v>
      </c>
      <c r="H155" s="1200"/>
      <c r="I155" s="1081"/>
      <c r="J155" s="1081"/>
      <c r="K155" s="1081"/>
      <c r="L155" s="1081"/>
      <c r="M155" s="1081"/>
      <c r="N155" s="1174"/>
      <c r="O155" s="1081"/>
      <c r="P155" s="1081"/>
      <c r="Q155" s="1081"/>
      <c r="R155" s="1081"/>
      <c r="S155" s="1081"/>
      <c r="T155" s="1081"/>
      <c r="U155" s="1081"/>
      <c r="V155" s="1081"/>
      <c r="W155" s="1081"/>
      <c r="X155" s="1081"/>
      <c r="Y155" s="1081"/>
      <c r="Z155" s="1081"/>
      <c r="AA155" s="1081"/>
      <c r="AB155" s="1081"/>
      <c r="AC155" s="1081"/>
      <c r="AD155" s="1081"/>
      <c r="AE155" s="1081"/>
      <c r="AF155" s="1081"/>
      <c r="AG155" s="1081"/>
      <c r="AH155" s="1081"/>
      <c r="AI155" s="1081"/>
      <c r="AJ155" s="1081"/>
      <c r="AK155" s="1081"/>
      <c r="AL155" s="1081"/>
      <c r="AM155" s="1081"/>
      <c r="AN155" s="1081"/>
      <c r="AO155" s="1081"/>
      <c r="AP155" s="1081"/>
      <c r="AQ155" s="1081"/>
      <c r="AR155" s="1081"/>
      <c r="AS155" s="1081"/>
      <c r="AT155" s="1081"/>
      <c r="AU155" s="1081"/>
      <c r="AV155" s="1081"/>
      <c r="AW155" s="1081"/>
      <c r="AX155" s="1081"/>
      <c r="AY155" s="1081"/>
      <c r="AZ155" s="1081"/>
      <c r="BA155" s="1081"/>
      <c r="BB155" s="1081"/>
      <c r="BC155" s="1081"/>
      <c r="BD155" s="1081"/>
      <c r="BE155" s="1081"/>
      <c r="BF155" s="1081"/>
      <c r="BG155" s="1081"/>
      <c r="BH155" s="1081"/>
      <c r="BI155" s="1081"/>
      <c r="BJ155" s="1081"/>
      <c r="BK155" s="1081"/>
      <c r="BL155" s="1081"/>
      <c r="BM155" s="1081"/>
      <c r="BN155" s="1081"/>
      <c r="BO155" s="1081"/>
      <c r="BP155" s="1081"/>
      <c r="BQ155" s="1081"/>
      <c r="BR155" s="1081"/>
      <c r="BS155" s="1081"/>
      <c r="BT155" s="1081"/>
      <c r="BU155" s="1081"/>
      <c r="BV155" s="1081"/>
      <c r="BW155" s="1081"/>
      <c r="BX155" s="1081"/>
      <c r="BY155" s="1081"/>
      <c r="BZ155" s="1081"/>
      <c r="CA155" s="1081"/>
    </row>
    <row r="156" spans="1:79" ht="68.099999999999994" customHeight="1">
      <c r="B156" s="1216" t="s">
        <v>815</v>
      </c>
      <c r="C156" s="1217">
        <v>1</v>
      </c>
      <c r="D156" s="1218">
        <v>2</v>
      </c>
      <c r="E156" s="1219">
        <v>2</v>
      </c>
      <c r="F156" s="1258"/>
      <c r="G156" s="1248"/>
      <c r="H156" s="1249"/>
      <c r="I156" s="1250"/>
      <c r="J156" s="1081"/>
      <c r="K156" s="1081"/>
      <c r="L156" s="1081"/>
      <c r="M156" s="1081"/>
      <c r="N156" s="1174"/>
      <c r="O156" s="1081"/>
      <c r="P156" s="1081"/>
      <c r="Q156" s="1081"/>
      <c r="R156" s="1081"/>
      <c r="S156" s="1081"/>
      <c r="T156" s="1081"/>
      <c r="U156" s="1081"/>
      <c r="V156" s="1081"/>
      <c r="W156" s="1081"/>
      <c r="X156" s="1081"/>
      <c r="Y156" s="1081"/>
      <c r="Z156" s="1081"/>
      <c r="AA156" s="1081"/>
      <c r="AB156" s="1081"/>
      <c r="AC156" s="1081"/>
      <c r="AD156" s="1081"/>
      <c r="AE156" s="1081"/>
      <c r="AF156" s="1081"/>
      <c r="AG156" s="1081"/>
      <c r="AH156" s="1081"/>
      <c r="AI156" s="1081"/>
      <c r="AJ156" s="1081"/>
      <c r="AK156" s="1081"/>
      <c r="AL156" s="1081"/>
      <c r="AM156" s="1081"/>
      <c r="AN156" s="1081"/>
      <c r="AO156" s="1081"/>
      <c r="AP156" s="1081"/>
      <c r="AQ156" s="1081"/>
      <c r="AR156" s="1081"/>
      <c r="AS156" s="1081"/>
      <c r="AT156" s="1081"/>
      <c r="AU156" s="1081"/>
      <c r="AV156" s="1081"/>
      <c r="AW156" s="1081"/>
      <c r="AX156" s="1081"/>
      <c r="AY156" s="1081"/>
      <c r="AZ156" s="1081"/>
      <c r="BA156" s="1081"/>
      <c r="BB156" s="1081"/>
      <c r="BC156" s="1081"/>
      <c r="BD156" s="1081"/>
      <c r="BE156" s="1081"/>
      <c r="BF156" s="1081"/>
      <c r="BG156" s="1081"/>
      <c r="BH156" s="1081"/>
      <c r="BI156" s="1081"/>
      <c r="BJ156" s="1081"/>
      <c r="BK156" s="1081"/>
      <c r="BL156" s="1081"/>
      <c r="BM156" s="1081"/>
      <c r="BN156" s="1081"/>
      <c r="BO156" s="1081"/>
      <c r="BP156" s="1081"/>
      <c r="BQ156" s="1081"/>
      <c r="BR156" s="1081"/>
      <c r="BS156" s="1081"/>
      <c r="BT156" s="1081"/>
      <c r="BU156" s="1081"/>
      <c r="BV156" s="1081"/>
      <c r="BW156" s="1081"/>
      <c r="BX156" s="1081"/>
      <c r="BY156" s="1081"/>
      <c r="BZ156" s="1081"/>
      <c r="CA156" s="1081"/>
    </row>
    <row r="157" spans="1:79" ht="69" customHeight="1">
      <c r="B157" s="1227" t="s">
        <v>816</v>
      </c>
      <c r="C157" s="1228">
        <v>2</v>
      </c>
      <c r="D157" s="1229">
        <v>2</v>
      </c>
      <c r="E157" s="1230">
        <v>4</v>
      </c>
      <c r="F157" s="1258"/>
      <c r="G157" s="1251"/>
      <c r="H157" s="1252"/>
      <c r="I157" s="1253"/>
      <c r="J157" s="1081"/>
      <c r="K157" s="1081"/>
      <c r="L157" s="1081"/>
      <c r="M157" s="1081"/>
      <c r="N157" s="1174"/>
      <c r="O157" s="1081"/>
      <c r="P157" s="1081"/>
      <c r="Q157" s="1081"/>
      <c r="R157" s="1081"/>
      <c r="S157" s="1081"/>
      <c r="T157" s="1081"/>
      <c r="U157" s="1081"/>
      <c r="V157" s="1081"/>
      <c r="W157" s="1081"/>
      <c r="X157" s="1081"/>
      <c r="Y157" s="1081"/>
      <c r="Z157" s="1081"/>
      <c r="AA157" s="1081"/>
      <c r="AB157" s="1081"/>
      <c r="AC157" s="1081"/>
      <c r="AD157" s="1081"/>
      <c r="AE157" s="1081"/>
      <c r="AF157" s="1081"/>
      <c r="AG157" s="1081"/>
      <c r="AH157" s="1081"/>
      <c r="AI157" s="1081"/>
      <c r="AJ157" s="1081"/>
      <c r="AK157" s="1081"/>
      <c r="AL157" s="1081"/>
      <c r="AM157" s="1081"/>
      <c r="AN157" s="1081"/>
      <c r="AO157" s="1081"/>
      <c r="AP157" s="1081"/>
      <c r="AQ157" s="1081"/>
      <c r="AR157" s="1081"/>
      <c r="AS157" s="1081"/>
      <c r="AT157" s="1081"/>
      <c r="AU157" s="1081"/>
      <c r="AV157" s="1081"/>
      <c r="AW157" s="1081"/>
      <c r="AX157" s="1081"/>
      <c r="AY157" s="1081"/>
      <c r="AZ157" s="1081"/>
      <c r="BA157" s="1081"/>
      <c r="BB157" s="1081"/>
      <c r="BC157" s="1081"/>
      <c r="BD157" s="1081"/>
      <c r="BE157" s="1081"/>
      <c r="BF157" s="1081"/>
      <c r="BG157" s="1081"/>
      <c r="BH157" s="1081"/>
      <c r="BI157" s="1081"/>
      <c r="BJ157" s="1081"/>
      <c r="BK157" s="1081"/>
      <c r="BL157" s="1081"/>
      <c r="BM157" s="1081"/>
      <c r="BN157" s="1081"/>
      <c r="BO157" s="1081"/>
      <c r="BP157" s="1081"/>
      <c r="BQ157" s="1081"/>
      <c r="BR157" s="1081"/>
      <c r="BS157" s="1081"/>
      <c r="BT157" s="1081"/>
      <c r="BU157" s="1081"/>
      <c r="BV157" s="1081"/>
      <c r="BW157" s="1081"/>
      <c r="BX157" s="1081"/>
      <c r="BY157" s="1081"/>
      <c r="BZ157" s="1081"/>
      <c r="CA157" s="1081"/>
    </row>
    <row r="158" spans="1:79" ht="116.25" customHeight="1" thickBot="1">
      <c r="B158" s="1234" t="s">
        <v>817</v>
      </c>
      <c r="C158" s="1235">
        <v>3</v>
      </c>
      <c r="D158" s="1236">
        <v>2</v>
      </c>
      <c r="E158" s="1237">
        <v>6</v>
      </c>
      <c r="F158" s="1259"/>
      <c r="G158" s="1254"/>
      <c r="H158" s="1255"/>
      <c r="I158" s="1256"/>
      <c r="J158" s="1081"/>
      <c r="K158" s="1081"/>
      <c r="L158" s="1081"/>
      <c r="M158" s="1081"/>
      <c r="N158" s="1174"/>
      <c r="O158" s="1081"/>
      <c r="P158" s="1081"/>
      <c r="Q158" s="1081"/>
      <c r="R158" s="1081"/>
      <c r="S158" s="1081"/>
      <c r="T158" s="1081"/>
      <c r="U158" s="1081"/>
      <c r="V158" s="1081"/>
      <c r="W158" s="1081"/>
      <c r="X158" s="1081"/>
      <c r="Y158" s="1081"/>
      <c r="Z158" s="1081"/>
      <c r="AA158" s="1081"/>
      <c r="AB158" s="1081"/>
      <c r="AC158" s="1081"/>
      <c r="AD158" s="1081"/>
      <c r="AE158" s="1081"/>
      <c r="AF158" s="1081"/>
      <c r="AG158" s="1081"/>
      <c r="AH158" s="1081"/>
      <c r="AI158" s="1081"/>
      <c r="AJ158" s="1081"/>
      <c r="AK158" s="1081"/>
      <c r="AL158" s="1081"/>
      <c r="AM158" s="1081"/>
      <c r="AN158" s="1081"/>
      <c r="AO158" s="1081"/>
      <c r="AP158" s="1081"/>
      <c r="AQ158" s="1081"/>
      <c r="AR158" s="1081"/>
      <c r="AS158" s="1081"/>
      <c r="AT158" s="1081"/>
      <c r="AU158" s="1081"/>
      <c r="AV158" s="1081"/>
      <c r="AW158" s="1081"/>
      <c r="AX158" s="1081"/>
      <c r="AY158" s="1081"/>
      <c r="AZ158" s="1081"/>
      <c r="BA158" s="1081"/>
      <c r="BB158" s="1081"/>
      <c r="BC158" s="1081"/>
      <c r="BD158" s="1081"/>
      <c r="BE158" s="1081"/>
      <c r="BF158" s="1081"/>
      <c r="BG158" s="1081"/>
      <c r="BH158" s="1081"/>
      <c r="BI158" s="1081"/>
      <c r="BJ158" s="1081"/>
      <c r="BK158" s="1081"/>
      <c r="BL158" s="1081"/>
      <c r="BM158" s="1081"/>
      <c r="BN158" s="1081"/>
      <c r="BO158" s="1081"/>
      <c r="BP158" s="1081"/>
      <c r="BQ158" s="1081"/>
      <c r="BR158" s="1081"/>
      <c r="BS158" s="1081"/>
      <c r="BT158" s="1081"/>
      <c r="BU158" s="1081"/>
      <c r="BV158" s="1081"/>
      <c r="BW158" s="1081"/>
      <c r="BX158" s="1081"/>
      <c r="BY158" s="1081"/>
      <c r="BZ158" s="1081"/>
      <c r="CA158" s="1081"/>
    </row>
    <row r="159" spans="1:79" ht="9" customHeight="1">
      <c r="B159" s="1245"/>
      <c r="C159" s="1246"/>
      <c r="D159" s="1246"/>
      <c r="E159" s="1246"/>
      <c r="F159" s="1278"/>
      <c r="G159" s="1200"/>
      <c r="H159" s="1200"/>
      <c r="I159" s="1081"/>
      <c r="J159" s="1081"/>
      <c r="K159" s="1081"/>
      <c r="L159" s="1081"/>
      <c r="M159" s="1081"/>
      <c r="N159" s="1174"/>
      <c r="O159" s="1081"/>
      <c r="P159" s="1081"/>
      <c r="Q159" s="1081"/>
      <c r="R159" s="1081"/>
      <c r="S159" s="1081"/>
      <c r="T159" s="1081"/>
      <c r="U159" s="1081"/>
      <c r="V159" s="1081"/>
      <c r="W159" s="1081"/>
      <c r="X159" s="1081"/>
      <c r="Y159" s="1081"/>
      <c r="Z159" s="1081"/>
      <c r="AA159" s="1081"/>
      <c r="AB159" s="1081"/>
      <c r="AC159" s="1081"/>
      <c r="AD159" s="1081"/>
      <c r="AE159" s="1081"/>
      <c r="AF159" s="1081"/>
      <c r="AG159" s="1081"/>
      <c r="AH159" s="1081"/>
      <c r="AI159" s="1081"/>
      <c r="AJ159" s="1081"/>
      <c r="AK159" s="1081"/>
      <c r="AL159" s="1081"/>
      <c r="AM159" s="1081"/>
      <c r="AN159" s="1081"/>
      <c r="AO159" s="1081"/>
      <c r="AP159" s="1081"/>
      <c r="AQ159" s="1081"/>
      <c r="AR159" s="1081"/>
      <c r="AS159" s="1081"/>
      <c r="AT159" s="1081"/>
      <c r="AU159" s="1081"/>
      <c r="AV159" s="1081"/>
      <c r="AW159" s="1081"/>
      <c r="AX159" s="1081"/>
      <c r="AY159" s="1081"/>
      <c r="AZ159" s="1081"/>
      <c r="BA159" s="1081"/>
      <c r="BB159" s="1081"/>
      <c r="BC159" s="1081"/>
      <c r="BD159" s="1081"/>
      <c r="BE159" s="1081"/>
      <c r="BF159" s="1081"/>
      <c r="BG159" s="1081"/>
      <c r="BH159" s="1081"/>
      <c r="BI159" s="1081"/>
      <c r="BJ159" s="1081"/>
      <c r="BK159" s="1081"/>
      <c r="BL159" s="1081"/>
      <c r="BM159" s="1081"/>
      <c r="BN159" s="1081"/>
      <c r="BO159" s="1081"/>
      <c r="BP159" s="1081"/>
      <c r="BQ159" s="1081"/>
      <c r="BR159" s="1081"/>
      <c r="BS159" s="1081"/>
      <c r="BT159" s="1081"/>
      <c r="BU159" s="1081"/>
      <c r="BV159" s="1081"/>
      <c r="BW159" s="1081"/>
      <c r="BX159" s="1081"/>
      <c r="BY159" s="1081"/>
      <c r="BZ159" s="1081"/>
      <c r="CA159" s="1081"/>
    </row>
    <row r="160" spans="1:79" ht="18" customHeight="1">
      <c r="A160" s="1156">
        <v>16</v>
      </c>
      <c r="B160" s="1196" t="s">
        <v>818</v>
      </c>
      <c r="C160" s="1197"/>
      <c r="D160" s="1197"/>
      <c r="E160" s="1197"/>
      <c r="F160" s="1278"/>
      <c r="G160" s="1200"/>
      <c r="H160" s="1200"/>
      <c r="I160" s="1081"/>
      <c r="J160" s="1081"/>
      <c r="K160" s="1081"/>
      <c r="L160" s="1081"/>
      <c r="M160" s="1081"/>
      <c r="N160" s="1174"/>
      <c r="O160" s="1081"/>
      <c r="P160" s="1081"/>
      <c r="Q160" s="1081"/>
      <c r="R160" s="1081"/>
      <c r="S160" s="1081"/>
      <c r="T160" s="1081"/>
      <c r="U160" s="1081"/>
      <c r="V160" s="1081"/>
      <c r="W160" s="1081"/>
      <c r="X160" s="1081"/>
      <c r="Y160" s="1081"/>
      <c r="Z160" s="1081"/>
      <c r="AA160" s="1081"/>
      <c r="AB160" s="1081"/>
      <c r="AC160" s="1081"/>
      <c r="AD160" s="1081"/>
      <c r="AE160" s="1081"/>
      <c r="AF160" s="1081"/>
      <c r="AG160" s="1081"/>
      <c r="AH160" s="1081"/>
      <c r="AI160" s="1081"/>
      <c r="AJ160" s="1081"/>
      <c r="AK160" s="1081"/>
      <c r="AL160" s="1081"/>
      <c r="AM160" s="1081"/>
      <c r="AN160" s="1081"/>
      <c r="AO160" s="1081"/>
      <c r="AP160" s="1081"/>
      <c r="AQ160" s="1081"/>
      <c r="AR160" s="1081"/>
      <c r="AS160" s="1081"/>
      <c r="AT160" s="1081"/>
      <c r="AU160" s="1081"/>
      <c r="AV160" s="1081"/>
      <c r="AW160" s="1081"/>
      <c r="AX160" s="1081"/>
      <c r="AY160" s="1081"/>
      <c r="AZ160" s="1081"/>
      <c r="BA160" s="1081"/>
      <c r="BB160" s="1081"/>
      <c r="BC160" s="1081"/>
      <c r="BD160" s="1081"/>
      <c r="BE160" s="1081"/>
      <c r="BF160" s="1081"/>
      <c r="BG160" s="1081"/>
      <c r="BH160" s="1081"/>
      <c r="BI160" s="1081"/>
      <c r="BJ160" s="1081"/>
      <c r="BK160" s="1081"/>
      <c r="BL160" s="1081"/>
      <c r="BM160" s="1081"/>
      <c r="BN160" s="1081"/>
      <c r="BO160" s="1081"/>
      <c r="BP160" s="1081"/>
      <c r="BQ160" s="1081"/>
      <c r="BR160" s="1081"/>
      <c r="BS160" s="1081"/>
      <c r="BT160" s="1081"/>
      <c r="BU160" s="1081"/>
      <c r="BV160" s="1081"/>
      <c r="BW160" s="1081"/>
      <c r="BX160" s="1081"/>
      <c r="BY160" s="1081"/>
      <c r="BZ160" s="1081"/>
      <c r="CA160" s="1081"/>
    </row>
    <row r="161" spans="1:79" ht="35.25" customHeight="1">
      <c r="B161" s="1201" t="s">
        <v>819</v>
      </c>
      <c r="C161" s="1202"/>
      <c r="D161" s="1202"/>
      <c r="E161" s="1203"/>
      <c r="F161" s="1278"/>
      <c r="G161" s="1200"/>
      <c r="H161" s="1200"/>
      <c r="I161" s="1081"/>
      <c r="J161" s="1081"/>
      <c r="K161" s="1081"/>
      <c r="L161" s="1081"/>
      <c r="M161" s="1081"/>
      <c r="N161" s="1174"/>
      <c r="O161" s="1081"/>
      <c r="P161" s="1081"/>
      <c r="Q161" s="1081"/>
      <c r="R161" s="1081"/>
      <c r="S161" s="1081"/>
      <c r="T161" s="1081"/>
      <c r="U161" s="1081"/>
      <c r="V161" s="1081"/>
      <c r="W161" s="1081"/>
      <c r="X161" s="1081"/>
      <c r="Y161" s="1081"/>
      <c r="Z161" s="1081"/>
      <c r="AA161" s="1081"/>
      <c r="AB161" s="1081"/>
      <c r="AC161" s="1081"/>
      <c r="AD161" s="1081"/>
      <c r="AE161" s="1081"/>
      <c r="AF161" s="1081"/>
      <c r="AG161" s="1081"/>
      <c r="AH161" s="1081"/>
      <c r="AI161" s="1081"/>
      <c r="AJ161" s="1081"/>
      <c r="AK161" s="1081"/>
      <c r="AL161" s="1081"/>
      <c r="AM161" s="1081"/>
      <c r="AN161" s="1081"/>
      <c r="AO161" s="1081"/>
      <c r="AP161" s="1081"/>
      <c r="AQ161" s="1081"/>
      <c r="AR161" s="1081"/>
      <c r="AS161" s="1081"/>
      <c r="AT161" s="1081"/>
      <c r="AU161" s="1081"/>
      <c r="AV161" s="1081"/>
      <c r="AW161" s="1081"/>
      <c r="AX161" s="1081"/>
      <c r="AY161" s="1081"/>
      <c r="AZ161" s="1081"/>
      <c r="BA161" s="1081"/>
      <c r="BB161" s="1081"/>
      <c r="BC161" s="1081"/>
      <c r="BD161" s="1081"/>
      <c r="BE161" s="1081"/>
      <c r="BF161" s="1081"/>
      <c r="BG161" s="1081"/>
      <c r="BH161" s="1081"/>
      <c r="BI161" s="1081"/>
      <c r="BJ161" s="1081"/>
      <c r="BK161" s="1081"/>
      <c r="BL161" s="1081"/>
      <c r="BM161" s="1081"/>
      <c r="BN161" s="1081"/>
      <c r="BO161" s="1081"/>
      <c r="BP161" s="1081"/>
      <c r="BQ161" s="1081"/>
      <c r="BR161" s="1081"/>
      <c r="BS161" s="1081"/>
      <c r="BT161" s="1081"/>
      <c r="BU161" s="1081"/>
      <c r="BV161" s="1081"/>
      <c r="BW161" s="1081"/>
      <c r="BX161" s="1081"/>
      <c r="BY161" s="1081"/>
      <c r="BZ161" s="1081"/>
      <c r="CA161" s="1081"/>
    </row>
    <row r="162" spans="1:79" ht="16.5" customHeight="1" thickBot="1">
      <c r="B162" s="1196" t="s">
        <v>744</v>
      </c>
      <c r="C162" s="1204"/>
      <c r="F162" s="1278"/>
      <c r="G162" s="1200"/>
      <c r="H162" s="1200"/>
      <c r="I162" s="1081"/>
      <c r="J162" s="1081"/>
      <c r="K162" s="1081"/>
      <c r="L162" s="1081"/>
      <c r="M162" s="1081"/>
      <c r="N162" s="1174"/>
      <c r="O162" s="1081"/>
      <c r="P162" s="1081"/>
      <c r="Q162" s="1081"/>
      <c r="R162" s="1081"/>
      <c r="S162" s="1081"/>
      <c r="T162" s="1081"/>
      <c r="U162" s="1081"/>
      <c r="V162" s="1081"/>
      <c r="W162" s="1081"/>
      <c r="X162" s="1081"/>
      <c r="Y162" s="1081"/>
      <c r="Z162" s="1081"/>
      <c r="AA162" s="1081"/>
      <c r="AB162" s="1081"/>
      <c r="AC162" s="1081"/>
      <c r="AD162" s="1081"/>
      <c r="AE162" s="1081"/>
      <c r="AF162" s="1081"/>
      <c r="AG162" s="1081"/>
      <c r="AH162" s="1081"/>
      <c r="AI162" s="1081"/>
      <c r="AJ162" s="1081"/>
      <c r="AK162" s="1081"/>
      <c r="AL162" s="1081"/>
      <c r="AM162" s="1081"/>
      <c r="AN162" s="1081"/>
      <c r="AO162" s="1081"/>
      <c r="AP162" s="1081"/>
      <c r="AQ162" s="1081"/>
      <c r="AR162" s="1081"/>
      <c r="AS162" s="1081"/>
      <c r="AT162" s="1081"/>
      <c r="AU162" s="1081"/>
      <c r="AV162" s="1081"/>
      <c r="AW162" s="1081"/>
      <c r="AX162" s="1081"/>
      <c r="AY162" s="1081"/>
      <c r="AZ162" s="1081"/>
      <c r="BA162" s="1081"/>
      <c r="BB162" s="1081"/>
      <c r="BC162" s="1081"/>
      <c r="BD162" s="1081"/>
      <c r="BE162" s="1081"/>
      <c r="BF162" s="1081"/>
      <c r="BG162" s="1081"/>
      <c r="BH162" s="1081"/>
      <c r="BI162" s="1081"/>
      <c r="BJ162" s="1081"/>
      <c r="BK162" s="1081"/>
      <c r="BL162" s="1081"/>
      <c r="BM162" s="1081"/>
      <c r="BN162" s="1081"/>
      <c r="BO162" s="1081"/>
      <c r="BP162" s="1081"/>
      <c r="BQ162" s="1081"/>
      <c r="BR162" s="1081"/>
      <c r="BS162" s="1081"/>
      <c r="BT162" s="1081"/>
      <c r="BU162" s="1081"/>
      <c r="BV162" s="1081"/>
      <c r="BW162" s="1081"/>
      <c r="BX162" s="1081"/>
      <c r="BY162" s="1081"/>
      <c r="BZ162" s="1081"/>
      <c r="CA162" s="1081"/>
    </row>
    <row r="163" spans="1:79" ht="33.75" customHeight="1" thickBot="1">
      <c r="B163" s="1205" t="s">
        <v>745</v>
      </c>
      <c r="C163" s="1206" t="s">
        <v>746</v>
      </c>
      <c r="D163" s="1206" t="s">
        <v>747</v>
      </c>
      <c r="E163" s="1207" t="s">
        <v>748</v>
      </c>
      <c r="F163" s="1257" t="s">
        <v>749</v>
      </c>
      <c r="G163" s="1247">
        <v>4</v>
      </c>
      <c r="H163" s="1200"/>
      <c r="I163" s="1081"/>
      <c r="J163" s="1081"/>
      <c r="K163" s="1081"/>
      <c r="L163" s="1081"/>
      <c r="M163" s="1081"/>
      <c r="N163" s="1174"/>
      <c r="O163" s="1081"/>
      <c r="P163" s="1081"/>
      <c r="Q163" s="1081"/>
      <c r="R163" s="1081"/>
      <c r="S163" s="1081"/>
      <c r="T163" s="1081"/>
      <c r="U163" s="1081"/>
      <c r="V163" s="1081"/>
      <c r="W163" s="1081"/>
      <c r="X163" s="1081"/>
      <c r="Y163" s="1081"/>
      <c r="Z163" s="1081"/>
      <c r="AA163" s="1081"/>
      <c r="AB163" s="1081"/>
      <c r="AC163" s="1081"/>
      <c r="AD163" s="1081"/>
      <c r="AE163" s="1081"/>
      <c r="AF163" s="1081"/>
      <c r="AG163" s="1081"/>
      <c r="AH163" s="1081"/>
      <c r="AI163" s="1081"/>
      <c r="AJ163" s="1081"/>
      <c r="AK163" s="1081"/>
      <c r="AL163" s="1081"/>
      <c r="AM163" s="1081"/>
      <c r="AN163" s="1081"/>
      <c r="AO163" s="1081"/>
      <c r="AP163" s="1081"/>
      <c r="AQ163" s="1081"/>
      <c r="AR163" s="1081"/>
      <c r="AS163" s="1081"/>
      <c r="AT163" s="1081"/>
      <c r="AU163" s="1081"/>
      <c r="AV163" s="1081"/>
      <c r="AW163" s="1081"/>
      <c r="AX163" s="1081"/>
      <c r="AY163" s="1081"/>
      <c r="AZ163" s="1081"/>
      <c r="BA163" s="1081"/>
      <c r="BB163" s="1081"/>
      <c r="BC163" s="1081"/>
      <c r="BD163" s="1081"/>
      <c r="BE163" s="1081"/>
      <c r="BF163" s="1081"/>
      <c r="BG163" s="1081"/>
      <c r="BH163" s="1081"/>
      <c r="BI163" s="1081"/>
      <c r="BJ163" s="1081"/>
      <c r="BK163" s="1081"/>
      <c r="BL163" s="1081"/>
      <c r="BM163" s="1081"/>
      <c r="BN163" s="1081"/>
      <c r="BO163" s="1081"/>
      <c r="BP163" s="1081"/>
      <c r="BQ163" s="1081"/>
      <c r="BR163" s="1081"/>
      <c r="BS163" s="1081"/>
      <c r="BT163" s="1081"/>
      <c r="BU163" s="1081"/>
      <c r="BV163" s="1081"/>
      <c r="BW163" s="1081"/>
      <c r="BX163" s="1081"/>
      <c r="BY163" s="1081"/>
      <c r="BZ163" s="1081"/>
      <c r="CA163" s="1081"/>
    </row>
    <row r="164" spans="1:79" ht="27.95" customHeight="1">
      <c r="B164" s="1216" t="s">
        <v>820</v>
      </c>
      <c r="C164" s="1217">
        <v>1</v>
      </c>
      <c r="D164" s="1218">
        <v>2</v>
      </c>
      <c r="E164" s="1219">
        <v>2</v>
      </c>
      <c r="F164" s="1258"/>
      <c r="G164" s="1248"/>
      <c r="H164" s="1249"/>
      <c r="I164" s="1250"/>
      <c r="J164" s="1081"/>
      <c r="K164" s="1081"/>
      <c r="L164" s="1081"/>
      <c r="M164" s="1081"/>
      <c r="N164" s="1174"/>
      <c r="O164" s="1081"/>
      <c r="P164" s="1081"/>
      <c r="Q164" s="1081"/>
      <c r="R164" s="1081"/>
      <c r="S164" s="1081"/>
      <c r="T164" s="1081"/>
      <c r="U164" s="1081"/>
      <c r="V164" s="1081"/>
      <c r="W164" s="1081"/>
      <c r="X164" s="1081"/>
      <c r="Y164" s="1081"/>
      <c r="Z164" s="1081"/>
      <c r="AA164" s="1081"/>
      <c r="AB164" s="1081"/>
      <c r="AC164" s="1081"/>
      <c r="AD164" s="1081"/>
      <c r="AE164" s="1081"/>
      <c r="AF164" s="1081"/>
      <c r="AG164" s="1081"/>
      <c r="AH164" s="1081"/>
      <c r="AI164" s="1081"/>
      <c r="AJ164" s="1081"/>
      <c r="AK164" s="1081"/>
      <c r="AL164" s="1081"/>
      <c r="AM164" s="1081"/>
      <c r="AN164" s="1081"/>
      <c r="AO164" s="1081"/>
      <c r="AP164" s="1081"/>
      <c r="AQ164" s="1081"/>
      <c r="AR164" s="1081"/>
      <c r="AS164" s="1081"/>
      <c r="AT164" s="1081"/>
      <c r="AU164" s="1081"/>
      <c r="AV164" s="1081"/>
      <c r="AW164" s="1081"/>
      <c r="AX164" s="1081"/>
      <c r="AY164" s="1081"/>
      <c r="AZ164" s="1081"/>
      <c r="BA164" s="1081"/>
      <c r="BB164" s="1081"/>
      <c r="BC164" s="1081"/>
      <c r="BD164" s="1081"/>
      <c r="BE164" s="1081"/>
      <c r="BF164" s="1081"/>
      <c r="BG164" s="1081"/>
      <c r="BH164" s="1081"/>
      <c r="BI164" s="1081"/>
      <c r="BJ164" s="1081"/>
      <c r="BK164" s="1081"/>
      <c r="BL164" s="1081"/>
      <c r="BM164" s="1081"/>
      <c r="BN164" s="1081"/>
      <c r="BO164" s="1081"/>
      <c r="BP164" s="1081"/>
      <c r="BQ164" s="1081"/>
      <c r="BR164" s="1081"/>
      <c r="BS164" s="1081"/>
      <c r="BT164" s="1081"/>
      <c r="BU164" s="1081"/>
      <c r="BV164" s="1081"/>
      <c r="BW164" s="1081"/>
      <c r="BX164" s="1081"/>
      <c r="BY164" s="1081"/>
      <c r="BZ164" s="1081"/>
      <c r="CA164" s="1081"/>
    </row>
    <row r="165" spans="1:79" ht="27" customHeight="1">
      <c r="B165" s="1227" t="s">
        <v>821</v>
      </c>
      <c r="C165" s="1228">
        <v>2</v>
      </c>
      <c r="D165" s="1229">
        <v>2</v>
      </c>
      <c r="E165" s="1230">
        <v>4</v>
      </c>
      <c r="F165" s="1258"/>
      <c r="G165" s="1251"/>
      <c r="H165" s="1252"/>
      <c r="I165" s="1253"/>
      <c r="J165" s="1081"/>
      <c r="K165" s="1081"/>
      <c r="L165" s="1081"/>
      <c r="M165" s="1081"/>
      <c r="N165" s="1174"/>
      <c r="O165" s="1081"/>
      <c r="P165" s="1081"/>
      <c r="Q165" s="1081"/>
      <c r="R165" s="1081"/>
      <c r="S165" s="1081"/>
      <c r="T165" s="1081"/>
      <c r="U165" s="1081"/>
      <c r="V165" s="1081"/>
      <c r="W165" s="1081"/>
      <c r="X165" s="1081"/>
      <c r="Y165" s="1081"/>
      <c r="Z165" s="1081"/>
      <c r="AA165" s="1081"/>
      <c r="AB165" s="1081"/>
      <c r="AC165" s="1081"/>
      <c r="AD165" s="1081"/>
      <c r="AE165" s="1081"/>
      <c r="AF165" s="1081"/>
      <c r="AG165" s="1081"/>
      <c r="AH165" s="1081"/>
      <c r="AI165" s="1081"/>
      <c r="AJ165" s="1081"/>
      <c r="AK165" s="1081"/>
      <c r="AL165" s="1081"/>
      <c r="AM165" s="1081"/>
      <c r="AN165" s="1081"/>
      <c r="AO165" s="1081"/>
      <c r="AP165" s="1081"/>
      <c r="AQ165" s="1081"/>
      <c r="AR165" s="1081"/>
      <c r="AS165" s="1081"/>
      <c r="AT165" s="1081"/>
      <c r="AU165" s="1081"/>
      <c r="AV165" s="1081"/>
      <c r="AW165" s="1081"/>
      <c r="AX165" s="1081"/>
      <c r="AY165" s="1081"/>
      <c r="AZ165" s="1081"/>
      <c r="BA165" s="1081"/>
      <c r="BB165" s="1081"/>
      <c r="BC165" s="1081"/>
      <c r="BD165" s="1081"/>
      <c r="BE165" s="1081"/>
      <c r="BF165" s="1081"/>
      <c r="BG165" s="1081"/>
      <c r="BH165" s="1081"/>
      <c r="BI165" s="1081"/>
      <c r="BJ165" s="1081"/>
      <c r="BK165" s="1081"/>
      <c r="BL165" s="1081"/>
      <c r="BM165" s="1081"/>
      <c r="BN165" s="1081"/>
      <c r="BO165" s="1081"/>
      <c r="BP165" s="1081"/>
      <c r="BQ165" s="1081"/>
      <c r="BR165" s="1081"/>
      <c r="BS165" s="1081"/>
      <c r="BT165" s="1081"/>
      <c r="BU165" s="1081"/>
      <c r="BV165" s="1081"/>
      <c r="BW165" s="1081"/>
      <c r="BX165" s="1081"/>
      <c r="BY165" s="1081"/>
      <c r="BZ165" s="1081"/>
      <c r="CA165" s="1081"/>
    </row>
    <row r="166" spans="1:79" ht="41.1" customHeight="1" thickBot="1">
      <c r="B166" s="1234" t="s">
        <v>822</v>
      </c>
      <c r="C166" s="1235">
        <v>3</v>
      </c>
      <c r="D166" s="1236">
        <v>2</v>
      </c>
      <c r="E166" s="1237">
        <v>6</v>
      </c>
      <c r="F166" s="1259"/>
      <c r="G166" s="1254"/>
      <c r="H166" s="1255"/>
      <c r="I166" s="1256"/>
      <c r="J166" s="1081"/>
      <c r="K166" s="1081"/>
      <c r="L166" s="1081"/>
      <c r="M166" s="1081"/>
      <c r="N166" s="1174"/>
      <c r="O166" s="1081"/>
      <c r="P166" s="1081"/>
      <c r="Q166" s="1081"/>
      <c r="R166" s="1081"/>
      <c r="S166" s="1081"/>
      <c r="T166" s="1081"/>
      <c r="U166" s="1081"/>
      <c r="V166" s="1081"/>
      <c r="W166" s="1081"/>
      <c r="X166" s="1081"/>
      <c r="Y166" s="1081"/>
      <c r="Z166" s="1081"/>
      <c r="AA166" s="1081"/>
      <c r="AB166" s="1081"/>
      <c r="AC166" s="1081"/>
      <c r="AD166" s="1081"/>
      <c r="AE166" s="1081"/>
      <c r="AF166" s="1081"/>
      <c r="AG166" s="1081"/>
      <c r="AH166" s="1081"/>
      <c r="AI166" s="1081"/>
      <c r="AJ166" s="1081"/>
      <c r="AK166" s="1081"/>
      <c r="AL166" s="1081"/>
      <c r="AM166" s="1081"/>
      <c r="AN166" s="1081"/>
      <c r="AO166" s="1081"/>
      <c r="AP166" s="1081"/>
      <c r="AQ166" s="1081"/>
      <c r="AR166" s="1081"/>
      <c r="AS166" s="1081"/>
      <c r="AT166" s="1081"/>
      <c r="AU166" s="1081"/>
      <c r="AV166" s="1081"/>
      <c r="AW166" s="1081"/>
      <c r="AX166" s="1081"/>
      <c r="AY166" s="1081"/>
      <c r="AZ166" s="1081"/>
      <c r="BA166" s="1081"/>
      <c r="BB166" s="1081"/>
      <c r="BC166" s="1081"/>
      <c r="BD166" s="1081"/>
      <c r="BE166" s="1081"/>
      <c r="BF166" s="1081"/>
      <c r="BG166" s="1081"/>
      <c r="BH166" s="1081"/>
      <c r="BI166" s="1081"/>
      <c r="BJ166" s="1081"/>
      <c r="BK166" s="1081"/>
      <c r="BL166" s="1081"/>
      <c r="BM166" s="1081"/>
      <c r="BN166" s="1081"/>
      <c r="BO166" s="1081"/>
      <c r="BP166" s="1081"/>
      <c r="BQ166" s="1081"/>
      <c r="BR166" s="1081"/>
      <c r="BS166" s="1081"/>
      <c r="BT166" s="1081"/>
      <c r="BU166" s="1081"/>
      <c r="BV166" s="1081"/>
      <c r="BW166" s="1081"/>
      <c r="BX166" s="1081"/>
      <c r="BY166" s="1081"/>
      <c r="BZ166" s="1081"/>
      <c r="CA166" s="1081"/>
    </row>
    <row r="167" spans="1:79" ht="9" customHeight="1">
      <c r="B167" s="1245"/>
      <c r="C167" s="1246"/>
      <c r="D167" s="1246"/>
      <c r="E167" s="1246"/>
      <c r="F167" s="1278"/>
      <c r="G167" s="1200"/>
      <c r="H167" s="1200"/>
      <c r="I167" s="1081"/>
      <c r="J167" s="1081"/>
      <c r="K167" s="1081"/>
      <c r="L167" s="1081"/>
      <c r="M167" s="1081"/>
      <c r="N167" s="1174"/>
      <c r="O167" s="1081"/>
      <c r="P167" s="1081"/>
      <c r="Q167" s="1081"/>
      <c r="R167" s="1081"/>
      <c r="S167" s="1081"/>
      <c r="T167" s="1081"/>
      <c r="U167" s="1081"/>
      <c r="V167" s="1081"/>
      <c r="W167" s="1081"/>
      <c r="X167" s="1081"/>
      <c r="Y167" s="1081"/>
      <c r="Z167" s="1081"/>
      <c r="AA167" s="1081"/>
      <c r="AB167" s="1081"/>
      <c r="AC167" s="1081"/>
      <c r="AD167" s="1081"/>
      <c r="AE167" s="1081"/>
      <c r="AF167" s="1081"/>
      <c r="AG167" s="1081"/>
      <c r="AH167" s="1081"/>
      <c r="AI167" s="1081"/>
      <c r="AJ167" s="1081"/>
      <c r="AK167" s="1081"/>
      <c r="AL167" s="1081"/>
      <c r="AM167" s="1081"/>
      <c r="AN167" s="1081"/>
      <c r="AO167" s="1081"/>
      <c r="AP167" s="1081"/>
      <c r="AQ167" s="1081"/>
      <c r="AR167" s="1081"/>
      <c r="AS167" s="1081"/>
      <c r="AT167" s="1081"/>
      <c r="AU167" s="1081"/>
      <c r="AV167" s="1081"/>
      <c r="AW167" s="1081"/>
      <c r="AX167" s="1081"/>
      <c r="AY167" s="1081"/>
      <c r="AZ167" s="1081"/>
      <c r="BA167" s="1081"/>
      <c r="BB167" s="1081"/>
      <c r="BC167" s="1081"/>
      <c r="BD167" s="1081"/>
      <c r="BE167" s="1081"/>
      <c r="BF167" s="1081"/>
      <c r="BG167" s="1081"/>
      <c r="BH167" s="1081"/>
      <c r="BI167" s="1081"/>
      <c r="BJ167" s="1081"/>
      <c r="BK167" s="1081"/>
      <c r="BL167" s="1081"/>
      <c r="BM167" s="1081"/>
      <c r="BN167" s="1081"/>
      <c r="BO167" s="1081"/>
      <c r="BP167" s="1081"/>
      <c r="BQ167" s="1081"/>
      <c r="BR167" s="1081"/>
      <c r="BS167" s="1081"/>
      <c r="BT167" s="1081"/>
      <c r="BU167" s="1081"/>
      <c r="BV167" s="1081"/>
      <c r="BW167" s="1081"/>
      <c r="BX167" s="1081"/>
      <c r="BY167" s="1081"/>
      <c r="BZ167" s="1081"/>
      <c r="CA167" s="1081"/>
    </row>
    <row r="168" spans="1:79">
      <c r="F168" s="1278"/>
      <c r="I168" s="1081"/>
      <c r="J168" s="1081"/>
      <c r="K168" s="1081"/>
      <c r="L168" s="1081"/>
      <c r="M168" s="1081"/>
      <c r="N168" s="1174"/>
      <c r="O168" s="1081"/>
      <c r="P168" s="1081"/>
      <c r="Q168" s="1081"/>
      <c r="R168" s="1081"/>
      <c r="S168" s="1081"/>
      <c r="T168" s="1081"/>
      <c r="U168" s="1081"/>
      <c r="V168" s="1081"/>
      <c r="W168" s="1081"/>
      <c r="X168" s="1081"/>
      <c r="Y168" s="1081"/>
      <c r="Z168" s="1081"/>
      <c r="AA168" s="1081"/>
      <c r="AB168" s="1081"/>
      <c r="AC168" s="1081"/>
      <c r="AD168" s="1081"/>
      <c r="AE168" s="1081"/>
      <c r="AF168" s="1081"/>
      <c r="AG168" s="1081"/>
      <c r="AH168" s="1081"/>
      <c r="AI168" s="1081"/>
      <c r="AJ168" s="1081"/>
      <c r="AK168" s="1081"/>
      <c r="AL168" s="1081"/>
      <c r="AM168" s="1081"/>
      <c r="AN168" s="1081"/>
      <c r="AO168" s="1081"/>
      <c r="AP168" s="1081"/>
      <c r="AQ168" s="1081"/>
      <c r="AR168" s="1081"/>
      <c r="AS168" s="1081"/>
      <c r="AT168" s="1081"/>
      <c r="AU168" s="1081"/>
      <c r="AV168" s="1081"/>
      <c r="AW168" s="1081"/>
      <c r="AX168" s="1081"/>
      <c r="AY168" s="1081"/>
      <c r="AZ168" s="1081"/>
      <c r="BA168" s="1081"/>
      <c r="BB168" s="1081"/>
      <c r="BC168" s="1081"/>
      <c r="BD168" s="1081"/>
      <c r="BE168" s="1081"/>
      <c r="BF168" s="1081"/>
      <c r="BG168" s="1081"/>
      <c r="BH168" s="1081"/>
      <c r="BI168" s="1081"/>
      <c r="BJ168" s="1081"/>
      <c r="BK168" s="1081"/>
      <c r="BL168" s="1081"/>
      <c r="BM168" s="1081"/>
      <c r="BN168" s="1081"/>
      <c r="BO168" s="1081"/>
      <c r="BP168" s="1081"/>
      <c r="BQ168" s="1081"/>
      <c r="BR168" s="1081"/>
      <c r="BS168" s="1081"/>
      <c r="BT168" s="1081"/>
      <c r="BU168" s="1081"/>
      <c r="BV168" s="1081"/>
      <c r="BW168" s="1081"/>
      <c r="BX168" s="1081"/>
      <c r="BY168" s="1081"/>
      <c r="BZ168" s="1081"/>
      <c r="CA168" s="1081"/>
    </row>
    <row r="169" spans="1:79">
      <c r="C169" s="1298"/>
      <c r="D169" s="1298"/>
      <c r="E169" s="1298"/>
      <c r="F169" s="1278"/>
      <c r="G169" s="1035"/>
      <c r="I169" s="1081"/>
      <c r="J169" s="1081"/>
      <c r="K169" s="1081"/>
      <c r="L169" s="1081"/>
      <c r="M169" s="1081"/>
      <c r="N169" s="1174"/>
      <c r="O169" s="1081"/>
      <c r="P169" s="1081"/>
      <c r="Q169" s="1081"/>
      <c r="R169" s="1081"/>
      <c r="S169" s="1081"/>
      <c r="T169" s="1081"/>
      <c r="U169" s="1081"/>
      <c r="V169" s="1081"/>
      <c r="W169" s="1081"/>
      <c r="X169" s="1081"/>
      <c r="Y169" s="1081"/>
      <c r="Z169" s="1081"/>
      <c r="AA169" s="1081"/>
      <c r="AB169" s="1081"/>
      <c r="AC169" s="1081"/>
      <c r="AD169" s="1081"/>
      <c r="AE169" s="1081"/>
      <c r="AF169" s="1081"/>
      <c r="AG169" s="1081"/>
      <c r="AH169" s="1081"/>
      <c r="AI169" s="1081"/>
      <c r="AJ169" s="1081"/>
      <c r="AK169" s="1081"/>
      <c r="AL169" s="1081"/>
      <c r="AM169" s="1081"/>
      <c r="AN169" s="1081"/>
      <c r="AO169" s="1081"/>
      <c r="AP169" s="1081"/>
      <c r="AQ169" s="1081"/>
      <c r="AR169" s="1081"/>
      <c r="AS169" s="1081"/>
      <c r="AT169" s="1081"/>
      <c r="AU169" s="1081"/>
      <c r="AV169" s="1081"/>
      <c r="AW169" s="1081"/>
      <c r="AX169" s="1081"/>
      <c r="AY169" s="1081"/>
      <c r="AZ169" s="1081"/>
      <c r="BA169" s="1081"/>
      <c r="BB169" s="1081"/>
      <c r="BC169" s="1081"/>
      <c r="BD169" s="1081"/>
      <c r="BE169" s="1081"/>
      <c r="BF169" s="1081"/>
      <c r="BG169" s="1081"/>
      <c r="BH169" s="1081"/>
      <c r="BI169" s="1081"/>
      <c r="BJ169" s="1081"/>
      <c r="BK169" s="1081"/>
      <c r="BL169" s="1081"/>
      <c r="BM169" s="1081"/>
      <c r="BN169" s="1081"/>
      <c r="BO169" s="1081"/>
      <c r="BP169" s="1081"/>
      <c r="BQ169" s="1081"/>
      <c r="BR169" s="1081"/>
      <c r="BS169" s="1081"/>
      <c r="BT169" s="1081"/>
      <c r="BU169" s="1081"/>
      <c r="BV169" s="1081"/>
      <c r="BW169" s="1081"/>
      <c r="BX169" s="1081"/>
      <c r="BY169" s="1081"/>
      <c r="BZ169" s="1081"/>
      <c r="CA169" s="1081"/>
    </row>
    <row r="170" spans="1:79" ht="6.75" customHeight="1" thickBot="1">
      <c r="F170" s="1278"/>
      <c r="I170" s="1034"/>
      <c r="J170" s="1081"/>
      <c r="K170" s="1081"/>
      <c r="L170" s="1081"/>
      <c r="M170" s="1081"/>
      <c r="N170" s="1174"/>
      <c r="O170" s="1081"/>
      <c r="P170" s="1081"/>
      <c r="Q170" s="1081"/>
      <c r="R170" s="1081"/>
      <c r="S170" s="1081"/>
      <c r="T170" s="1081"/>
      <c r="U170" s="1081"/>
      <c r="V170" s="1081"/>
      <c r="W170" s="1081"/>
      <c r="X170" s="1081"/>
      <c r="Y170" s="1081"/>
      <c r="Z170" s="1081"/>
      <c r="AA170" s="1081"/>
      <c r="AB170" s="1081"/>
      <c r="AC170" s="1081"/>
      <c r="AD170" s="1081"/>
      <c r="AE170" s="1081"/>
      <c r="AF170" s="1081"/>
      <c r="AG170" s="1081"/>
      <c r="AH170" s="1081"/>
      <c r="AI170" s="1081"/>
      <c r="AJ170" s="1081"/>
      <c r="AK170" s="1081"/>
      <c r="AL170" s="1081"/>
      <c r="AM170" s="1081"/>
      <c r="AN170" s="1081"/>
      <c r="AO170" s="1081"/>
      <c r="AP170" s="1081"/>
      <c r="AQ170" s="1081"/>
      <c r="AR170" s="1081"/>
      <c r="AS170" s="1081"/>
      <c r="AT170" s="1081"/>
      <c r="AU170" s="1081"/>
      <c r="AV170" s="1081"/>
      <c r="AW170" s="1081"/>
      <c r="AX170" s="1081"/>
      <c r="AY170" s="1081"/>
      <c r="AZ170" s="1081"/>
      <c r="BA170" s="1081"/>
      <c r="BB170" s="1081"/>
      <c r="BC170" s="1081"/>
      <c r="BD170" s="1081"/>
      <c r="BE170" s="1081"/>
      <c r="BF170" s="1081"/>
      <c r="BG170" s="1081"/>
      <c r="BH170" s="1081"/>
      <c r="BI170" s="1081"/>
      <c r="BJ170" s="1081"/>
      <c r="BK170" s="1081"/>
      <c r="BL170" s="1081"/>
      <c r="BM170" s="1081"/>
      <c r="BN170" s="1081"/>
      <c r="BO170" s="1081"/>
      <c r="BP170" s="1081"/>
      <c r="BQ170" s="1081"/>
      <c r="BR170" s="1081"/>
      <c r="BS170" s="1081"/>
      <c r="BT170" s="1081"/>
      <c r="BU170" s="1081"/>
      <c r="BV170" s="1081"/>
      <c r="BW170" s="1081"/>
      <c r="BX170" s="1081"/>
      <c r="BY170" s="1081"/>
      <c r="BZ170" s="1081"/>
      <c r="CA170" s="1081"/>
    </row>
    <row r="171" spans="1:79" s="1188" customFormat="1" ht="23.25" customHeight="1" thickBot="1">
      <c r="A171" s="1181"/>
      <c r="B171" s="1182"/>
      <c r="C171" s="1183"/>
      <c r="D171" s="1183"/>
      <c r="E171" s="1184"/>
      <c r="F171" s="1185" t="s">
        <v>738</v>
      </c>
      <c r="G171" s="1186"/>
      <c r="H171" s="1185" t="s">
        <v>739</v>
      </c>
      <c r="I171" s="1187"/>
      <c r="J171" s="1081"/>
      <c r="K171" s="1081"/>
      <c r="L171" s="1081"/>
      <c r="M171" s="1081"/>
      <c r="N171" s="1174"/>
      <c r="O171" s="1081"/>
      <c r="P171" s="1081"/>
      <c r="Q171" s="1081"/>
      <c r="R171" s="1081"/>
      <c r="S171" s="1081"/>
      <c r="T171" s="1081"/>
      <c r="U171" s="1081"/>
      <c r="V171" s="1081"/>
      <c r="W171" s="1081"/>
      <c r="X171" s="1081"/>
      <c r="Y171" s="1081"/>
      <c r="Z171" s="1081"/>
      <c r="AA171" s="1081"/>
      <c r="AB171" s="1081"/>
      <c r="AC171" s="1081"/>
      <c r="AD171" s="1081"/>
      <c r="AE171" s="1081"/>
      <c r="AF171" s="1081"/>
      <c r="AG171" s="1081"/>
      <c r="AH171" s="1081"/>
      <c r="AI171" s="1081"/>
      <c r="AJ171" s="1081"/>
      <c r="AK171" s="1081"/>
      <c r="AL171" s="1081"/>
      <c r="AM171" s="1081"/>
      <c r="AN171" s="1081"/>
      <c r="AO171" s="1081"/>
      <c r="AP171" s="1081"/>
      <c r="AQ171" s="1081"/>
      <c r="AR171" s="1081"/>
      <c r="AS171" s="1081"/>
      <c r="AT171" s="1081"/>
      <c r="AU171" s="1081"/>
      <c r="AV171" s="1081"/>
      <c r="AW171" s="1081"/>
      <c r="AX171" s="1081"/>
      <c r="AY171" s="1081"/>
      <c r="AZ171" s="1081"/>
      <c r="BA171" s="1081"/>
      <c r="BB171" s="1081"/>
      <c r="BC171" s="1081"/>
      <c r="BD171" s="1081"/>
      <c r="BE171" s="1081"/>
      <c r="BF171" s="1081"/>
      <c r="BG171" s="1081"/>
      <c r="BH171" s="1081"/>
      <c r="BI171" s="1081"/>
      <c r="BJ171" s="1081"/>
      <c r="BK171" s="1081"/>
      <c r="BL171" s="1081"/>
      <c r="BM171" s="1081"/>
      <c r="BN171" s="1081"/>
      <c r="BO171" s="1081"/>
      <c r="BP171" s="1081"/>
      <c r="BQ171" s="1081"/>
      <c r="BR171" s="1081"/>
      <c r="BS171" s="1081"/>
      <c r="BT171" s="1081"/>
      <c r="BU171" s="1081"/>
      <c r="BV171" s="1081"/>
      <c r="BW171" s="1081"/>
      <c r="BX171" s="1081"/>
      <c r="BY171" s="1081"/>
      <c r="BZ171" s="1081"/>
      <c r="CA171" s="1081"/>
    </row>
    <row r="172" spans="1:79" ht="42" customHeight="1" thickBot="1">
      <c r="B172" s="1189" t="s">
        <v>823</v>
      </c>
      <c r="C172" s="1190" t="s">
        <v>824</v>
      </c>
      <c r="D172" s="1190"/>
      <c r="E172" s="1191"/>
      <c r="F172" s="1192">
        <v>0</v>
      </c>
      <c r="G172" s="1193"/>
      <c r="H172" s="1194">
        <v>25</v>
      </c>
      <c r="I172" s="1195">
        <f>SUM(G177,G185,G193,G201,G211,G220)</f>
        <v>17</v>
      </c>
      <c r="J172" s="1081"/>
      <c r="K172" s="1081"/>
      <c r="L172" s="1081"/>
      <c r="M172" s="1081"/>
      <c r="N172" s="1174"/>
      <c r="O172" s="1081"/>
      <c r="P172" s="1081"/>
      <c r="Q172" s="1081"/>
      <c r="R172" s="1081"/>
      <c r="S172" s="1081"/>
      <c r="T172" s="1081"/>
      <c r="U172" s="1081"/>
      <c r="V172" s="1081"/>
      <c r="W172" s="1081"/>
      <c r="X172" s="1081"/>
      <c r="Y172" s="1081"/>
      <c r="Z172" s="1081"/>
      <c r="AA172" s="1081"/>
      <c r="AB172" s="1081"/>
      <c r="AC172" s="1081"/>
      <c r="AD172" s="1081"/>
      <c r="AE172" s="1081"/>
      <c r="AF172" s="1081"/>
      <c r="AG172" s="1081"/>
      <c r="AH172" s="1081"/>
      <c r="AI172" s="1081"/>
      <c r="AJ172" s="1081"/>
      <c r="AK172" s="1081"/>
      <c r="AL172" s="1081"/>
      <c r="AM172" s="1081"/>
      <c r="AN172" s="1081"/>
      <c r="AO172" s="1081"/>
      <c r="AP172" s="1081"/>
      <c r="AQ172" s="1081"/>
      <c r="AR172" s="1081"/>
      <c r="AS172" s="1081"/>
      <c r="AT172" s="1081"/>
      <c r="AU172" s="1081"/>
      <c r="AV172" s="1081"/>
      <c r="AW172" s="1081"/>
      <c r="AX172" s="1081"/>
      <c r="AY172" s="1081"/>
      <c r="AZ172" s="1081"/>
      <c r="BA172" s="1081"/>
      <c r="BB172" s="1081"/>
      <c r="BC172" s="1081"/>
      <c r="BD172" s="1081"/>
      <c r="BE172" s="1081"/>
      <c r="BF172" s="1081"/>
      <c r="BG172" s="1081"/>
      <c r="BH172" s="1081"/>
      <c r="BI172" s="1081"/>
      <c r="BJ172" s="1081"/>
      <c r="BK172" s="1081"/>
      <c r="BL172" s="1081"/>
      <c r="BM172" s="1081"/>
      <c r="BN172" s="1081"/>
      <c r="BO172" s="1081"/>
      <c r="BP172" s="1081"/>
      <c r="BQ172" s="1081"/>
      <c r="BR172" s="1081"/>
      <c r="BS172" s="1081"/>
      <c r="BT172" s="1081"/>
      <c r="BU172" s="1081"/>
      <c r="BV172" s="1081"/>
      <c r="BW172" s="1081"/>
      <c r="BX172" s="1081"/>
      <c r="BY172" s="1081"/>
      <c r="BZ172" s="1081"/>
      <c r="CA172" s="1081"/>
    </row>
    <row r="173" spans="1:79" ht="6.75" customHeight="1">
      <c r="B173" s="1196"/>
      <c r="C173" s="1197"/>
      <c r="D173" s="1197"/>
      <c r="E173" s="1197"/>
      <c r="F173" s="1278"/>
      <c r="G173" s="1199"/>
      <c r="H173" s="1199"/>
      <c r="I173" s="1081"/>
      <c r="J173" s="1081"/>
      <c r="K173" s="1081"/>
      <c r="L173" s="1081"/>
      <c r="M173" s="1081"/>
      <c r="N173" s="1174"/>
      <c r="O173" s="1081"/>
      <c r="P173" s="1081"/>
      <c r="Q173" s="1081"/>
      <c r="R173" s="1081"/>
      <c r="S173" s="1081"/>
      <c r="T173" s="1081"/>
      <c r="U173" s="1081"/>
      <c r="V173" s="1081"/>
      <c r="W173" s="1081"/>
      <c r="X173" s="1081"/>
      <c r="Y173" s="1081"/>
      <c r="Z173" s="1081"/>
      <c r="AA173" s="1081"/>
      <c r="AB173" s="1081"/>
      <c r="AC173" s="1081"/>
      <c r="AD173" s="1081"/>
      <c r="AE173" s="1081"/>
      <c r="AF173" s="1081"/>
      <c r="AG173" s="1081"/>
      <c r="AH173" s="1081"/>
      <c r="AI173" s="1081"/>
      <c r="AJ173" s="1081"/>
      <c r="AK173" s="1081"/>
      <c r="AL173" s="1081"/>
      <c r="AM173" s="1081"/>
      <c r="AN173" s="1081"/>
      <c r="AO173" s="1081"/>
      <c r="AP173" s="1081"/>
      <c r="AQ173" s="1081"/>
      <c r="AR173" s="1081"/>
      <c r="AS173" s="1081"/>
      <c r="AT173" s="1081"/>
      <c r="AU173" s="1081"/>
      <c r="AV173" s="1081"/>
      <c r="AW173" s="1081"/>
      <c r="AX173" s="1081"/>
      <c r="AY173" s="1081"/>
      <c r="AZ173" s="1081"/>
      <c r="BA173" s="1081"/>
      <c r="BB173" s="1081"/>
      <c r="BC173" s="1081"/>
      <c r="BD173" s="1081"/>
      <c r="BE173" s="1081"/>
      <c r="BF173" s="1081"/>
      <c r="BG173" s="1081"/>
      <c r="BH173" s="1081"/>
      <c r="BI173" s="1081"/>
      <c r="BJ173" s="1081"/>
      <c r="BK173" s="1081"/>
      <c r="BL173" s="1081"/>
      <c r="BM173" s="1081"/>
      <c r="BN173" s="1081"/>
      <c r="BO173" s="1081"/>
      <c r="BP173" s="1081"/>
      <c r="BQ173" s="1081"/>
      <c r="BR173" s="1081"/>
      <c r="BS173" s="1081"/>
      <c r="BT173" s="1081"/>
      <c r="BU173" s="1081"/>
      <c r="BV173" s="1081"/>
      <c r="BW173" s="1081"/>
      <c r="BX173" s="1081"/>
      <c r="BY173" s="1081"/>
      <c r="BZ173" s="1081"/>
      <c r="CA173" s="1081"/>
    </row>
    <row r="174" spans="1:79" ht="18" customHeight="1">
      <c r="A174" s="1156">
        <v>17</v>
      </c>
      <c r="B174" s="1196" t="s">
        <v>825</v>
      </c>
      <c r="C174" s="1197"/>
      <c r="D174" s="1197"/>
      <c r="E174" s="1197"/>
      <c r="F174" s="1278"/>
      <c r="G174" s="1200"/>
      <c r="H174" s="1200"/>
      <c r="I174" s="1081"/>
      <c r="J174" s="1081"/>
      <c r="K174" s="1081"/>
      <c r="L174" s="1081"/>
      <c r="M174" s="1081"/>
      <c r="N174" s="1174"/>
      <c r="O174" s="1081"/>
      <c r="P174" s="1081"/>
      <c r="Q174" s="1081"/>
      <c r="R174" s="1081"/>
      <c r="S174" s="1081"/>
      <c r="T174" s="1081"/>
      <c r="U174" s="1081"/>
      <c r="V174" s="1081"/>
      <c r="W174" s="1081"/>
      <c r="X174" s="1081"/>
      <c r="Y174" s="1081"/>
      <c r="Z174" s="1081"/>
      <c r="AA174" s="1081"/>
      <c r="AB174" s="1081"/>
      <c r="AC174" s="1081"/>
      <c r="AD174" s="1081"/>
      <c r="AE174" s="1081"/>
      <c r="AF174" s="1081"/>
      <c r="AG174" s="1081"/>
      <c r="AH174" s="1081"/>
      <c r="AI174" s="1081"/>
      <c r="AJ174" s="1081"/>
      <c r="AK174" s="1081"/>
      <c r="AL174" s="1081"/>
      <c r="AM174" s="1081"/>
      <c r="AN174" s="1081"/>
      <c r="AO174" s="1081"/>
      <c r="AP174" s="1081"/>
      <c r="AQ174" s="1081"/>
      <c r="AR174" s="1081"/>
      <c r="AS174" s="1081"/>
      <c r="AT174" s="1081"/>
      <c r="AU174" s="1081"/>
      <c r="AV174" s="1081"/>
      <c r="AW174" s="1081"/>
      <c r="AX174" s="1081"/>
      <c r="AY174" s="1081"/>
      <c r="AZ174" s="1081"/>
      <c r="BA174" s="1081"/>
      <c r="BB174" s="1081"/>
      <c r="BC174" s="1081"/>
      <c r="BD174" s="1081"/>
      <c r="BE174" s="1081"/>
      <c r="BF174" s="1081"/>
      <c r="BG174" s="1081"/>
      <c r="BH174" s="1081"/>
      <c r="BI174" s="1081"/>
      <c r="BJ174" s="1081"/>
      <c r="BK174" s="1081"/>
      <c r="BL174" s="1081"/>
      <c r="BM174" s="1081"/>
      <c r="BN174" s="1081"/>
      <c r="BO174" s="1081"/>
      <c r="BP174" s="1081"/>
      <c r="BQ174" s="1081"/>
      <c r="BR174" s="1081"/>
      <c r="BS174" s="1081"/>
      <c r="BT174" s="1081"/>
      <c r="BU174" s="1081"/>
      <c r="BV174" s="1081"/>
      <c r="BW174" s="1081"/>
      <c r="BX174" s="1081"/>
      <c r="BY174" s="1081"/>
      <c r="BZ174" s="1081"/>
      <c r="CA174" s="1081"/>
    </row>
    <row r="175" spans="1:79" ht="35.25" customHeight="1">
      <c r="B175" s="1201" t="s">
        <v>826</v>
      </c>
      <c r="C175" s="1202"/>
      <c r="D175" s="1202"/>
      <c r="E175" s="1203"/>
      <c r="F175" s="1278"/>
      <c r="G175" s="1200"/>
      <c r="H175" s="1200"/>
      <c r="I175" s="1081"/>
      <c r="J175" s="1081"/>
      <c r="K175" s="1081"/>
      <c r="L175" s="1081"/>
      <c r="M175" s="1081"/>
      <c r="N175" s="1174"/>
      <c r="O175" s="1081"/>
      <c r="P175" s="1081"/>
      <c r="Q175" s="1081"/>
      <c r="R175" s="1081"/>
      <c r="S175" s="1081"/>
      <c r="T175" s="1081"/>
      <c r="U175" s="1081"/>
      <c r="V175" s="1081"/>
      <c r="W175" s="1081"/>
      <c r="X175" s="1081"/>
      <c r="Y175" s="1081"/>
      <c r="Z175" s="1081"/>
      <c r="AA175" s="1081"/>
      <c r="AB175" s="1081"/>
      <c r="AC175" s="1081"/>
      <c r="AD175" s="1081"/>
      <c r="AE175" s="1081"/>
      <c r="AF175" s="1081"/>
      <c r="AG175" s="1081"/>
      <c r="AH175" s="1081"/>
      <c r="AI175" s="1081"/>
      <c r="AJ175" s="1081"/>
      <c r="AK175" s="1081"/>
      <c r="AL175" s="1081"/>
      <c r="AM175" s="1081"/>
      <c r="AN175" s="1081"/>
      <c r="AO175" s="1081"/>
      <c r="AP175" s="1081"/>
      <c r="AQ175" s="1081"/>
      <c r="AR175" s="1081"/>
      <c r="AS175" s="1081"/>
      <c r="AT175" s="1081"/>
      <c r="AU175" s="1081"/>
      <c r="AV175" s="1081"/>
      <c r="AW175" s="1081"/>
      <c r="AX175" s="1081"/>
      <c r="AY175" s="1081"/>
      <c r="AZ175" s="1081"/>
      <c r="BA175" s="1081"/>
      <c r="BB175" s="1081"/>
      <c r="BC175" s="1081"/>
      <c r="BD175" s="1081"/>
      <c r="BE175" s="1081"/>
      <c r="BF175" s="1081"/>
      <c r="BG175" s="1081"/>
      <c r="BH175" s="1081"/>
      <c r="BI175" s="1081"/>
      <c r="BJ175" s="1081"/>
      <c r="BK175" s="1081"/>
      <c r="BL175" s="1081"/>
      <c r="BM175" s="1081"/>
      <c r="BN175" s="1081"/>
      <c r="BO175" s="1081"/>
      <c r="BP175" s="1081"/>
      <c r="BQ175" s="1081"/>
      <c r="BR175" s="1081"/>
      <c r="BS175" s="1081"/>
      <c r="BT175" s="1081"/>
      <c r="BU175" s="1081"/>
      <c r="BV175" s="1081"/>
      <c r="BW175" s="1081"/>
      <c r="BX175" s="1081"/>
      <c r="BY175" s="1081"/>
      <c r="BZ175" s="1081"/>
      <c r="CA175" s="1081"/>
    </row>
    <row r="176" spans="1:79" ht="16.5" customHeight="1" thickBot="1">
      <c r="B176" s="1196" t="s">
        <v>744</v>
      </c>
      <c r="C176" s="1204"/>
      <c r="F176" s="1278"/>
      <c r="G176" s="1200"/>
      <c r="H176" s="1200"/>
      <c r="I176" s="1081"/>
      <c r="J176" s="1081"/>
      <c r="K176" s="1081"/>
      <c r="L176" s="1081"/>
      <c r="M176" s="1081"/>
      <c r="N176" s="1174"/>
      <c r="O176" s="1081"/>
      <c r="P176" s="1081"/>
      <c r="Q176" s="1081"/>
      <c r="R176" s="1081"/>
      <c r="S176" s="1081"/>
      <c r="T176" s="1081"/>
      <c r="U176" s="1081"/>
      <c r="V176" s="1081"/>
      <c r="W176" s="1081"/>
      <c r="X176" s="1081"/>
      <c r="Y176" s="1081"/>
      <c r="Z176" s="1081"/>
      <c r="AA176" s="1081"/>
      <c r="AB176" s="1081"/>
      <c r="AC176" s="1081"/>
      <c r="AD176" s="1081"/>
      <c r="AE176" s="1081"/>
      <c r="AF176" s="1081"/>
      <c r="AG176" s="1081"/>
      <c r="AH176" s="1081"/>
      <c r="AI176" s="1081"/>
      <c r="AJ176" s="1081"/>
      <c r="AK176" s="1081"/>
      <c r="AL176" s="1081"/>
      <c r="AM176" s="1081"/>
      <c r="AN176" s="1081"/>
      <c r="AO176" s="1081"/>
      <c r="AP176" s="1081"/>
      <c r="AQ176" s="1081"/>
      <c r="AR176" s="1081"/>
      <c r="AS176" s="1081"/>
      <c r="AT176" s="1081"/>
      <c r="AU176" s="1081"/>
      <c r="AV176" s="1081"/>
      <c r="AW176" s="1081"/>
      <c r="AX176" s="1081"/>
      <c r="AY176" s="1081"/>
      <c r="AZ176" s="1081"/>
      <c r="BA176" s="1081"/>
      <c r="BB176" s="1081"/>
      <c r="BC176" s="1081"/>
      <c r="BD176" s="1081"/>
      <c r="BE176" s="1081"/>
      <c r="BF176" s="1081"/>
      <c r="BG176" s="1081"/>
      <c r="BH176" s="1081"/>
      <c r="BI176" s="1081"/>
      <c r="BJ176" s="1081"/>
      <c r="BK176" s="1081"/>
      <c r="BL176" s="1081"/>
      <c r="BM176" s="1081"/>
      <c r="BN176" s="1081"/>
      <c r="BO176" s="1081"/>
      <c r="BP176" s="1081"/>
      <c r="BQ176" s="1081"/>
      <c r="BR176" s="1081"/>
      <c r="BS176" s="1081"/>
      <c r="BT176" s="1081"/>
      <c r="BU176" s="1081"/>
      <c r="BV176" s="1081"/>
      <c r="BW176" s="1081"/>
      <c r="BX176" s="1081"/>
      <c r="BY176" s="1081"/>
      <c r="BZ176" s="1081"/>
      <c r="CA176" s="1081"/>
    </row>
    <row r="177" spans="1:79" ht="33.75" customHeight="1" thickBot="1">
      <c r="B177" s="1205" t="s">
        <v>745</v>
      </c>
      <c r="C177" s="1206" t="s">
        <v>746</v>
      </c>
      <c r="D177" s="1206" t="s">
        <v>747</v>
      </c>
      <c r="E177" s="1207" t="s">
        <v>748</v>
      </c>
      <c r="F177" s="1257" t="s">
        <v>749</v>
      </c>
      <c r="G177" s="1247">
        <v>4</v>
      </c>
      <c r="H177" s="1200"/>
      <c r="I177" s="1081"/>
      <c r="J177" s="1081"/>
      <c r="K177" s="1081"/>
      <c r="L177" s="1081"/>
      <c r="M177" s="1081"/>
      <c r="N177" s="1174"/>
      <c r="O177" s="1081"/>
      <c r="P177" s="1081"/>
      <c r="Q177" s="1081"/>
      <c r="R177" s="1081"/>
      <c r="S177" s="1081"/>
      <c r="T177" s="1081"/>
      <c r="U177" s="1081"/>
      <c r="V177" s="1081"/>
      <c r="W177" s="1081"/>
      <c r="X177" s="1081"/>
      <c r="Y177" s="1081"/>
      <c r="Z177" s="1081"/>
      <c r="AA177" s="1081"/>
      <c r="AB177" s="1081"/>
      <c r="AC177" s="1081"/>
      <c r="AD177" s="1081"/>
      <c r="AE177" s="1081"/>
      <c r="AF177" s="1081"/>
      <c r="AG177" s="1081"/>
      <c r="AH177" s="1081"/>
      <c r="AI177" s="1081"/>
      <c r="AJ177" s="1081"/>
      <c r="AK177" s="1081"/>
      <c r="AL177" s="1081"/>
      <c r="AM177" s="1081"/>
      <c r="AN177" s="1081"/>
      <c r="AO177" s="1081"/>
      <c r="AP177" s="1081"/>
      <c r="AQ177" s="1081"/>
      <c r="AR177" s="1081"/>
      <c r="AS177" s="1081"/>
      <c r="AT177" s="1081"/>
      <c r="AU177" s="1081"/>
      <c r="AV177" s="1081"/>
      <c r="AW177" s="1081"/>
      <c r="AX177" s="1081"/>
      <c r="AY177" s="1081"/>
      <c r="AZ177" s="1081"/>
      <c r="BA177" s="1081"/>
      <c r="BB177" s="1081"/>
      <c r="BC177" s="1081"/>
      <c r="BD177" s="1081"/>
      <c r="BE177" s="1081"/>
      <c r="BF177" s="1081"/>
      <c r="BG177" s="1081"/>
      <c r="BH177" s="1081"/>
      <c r="BI177" s="1081"/>
      <c r="BJ177" s="1081"/>
      <c r="BK177" s="1081"/>
      <c r="BL177" s="1081"/>
      <c r="BM177" s="1081"/>
      <c r="BN177" s="1081"/>
      <c r="BO177" s="1081"/>
      <c r="BP177" s="1081"/>
      <c r="BQ177" s="1081"/>
      <c r="BR177" s="1081"/>
      <c r="BS177" s="1081"/>
      <c r="BT177" s="1081"/>
      <c r="BU177" s="1081"/>
      <c r="BV177" s="1081"/>
      <c r="BW177" s="1081"/>
      <c r="BX177" s="1081"/>
      <c r="BY177" s="1081"/>
      <c r="BZ177" s="1081"/>
      <c r="CA177" s="1081"/>
    </row>
    <row r="178" spans="1:79" ht="21" customHeight="1">
      <c r="B178" s="1216" t="s">
        <v>751</v>
      </c>
      <c r="C178" s="1217">
        <v>0</v>
      </c>
      <c r="D178" s="1218">
        <v>2</v>
      </c>
      <c r="E178" s="1219">
        <v>0</v>
      </c>
      <c r="F178" s="1258"/>
      <c r="G178" s="1248"/>
      <c r="H178" s="1249"/>
      <c r="I178" s="1250"/>
      <c r="J178" s="1081"/>
      <c r="K178" s="1081"/>
      <c r="L178" s="1081"/>
      <c r="M178" s="1081"/>
      <c r="N178" s="1174"/>
      <c r="O178" s="1081"/>
      <c r="P178" s="1081"/>
      <c r="Q178" s="1081"/>
      <c r="R178" s="1081"/>
      <c r="S178" s="1081"/>
      <c r="T178" s="1081"/>
      <c r="U178" s="1081"/>
      <c r="V178" s="1081"/>
      <c r="W178" s="1081"/>
      <c r="X178" s="1081"/>
      <c r="Y178" s="1081"/>
      <c r="Z178" s="1081"/>
      <c r="AA178" s="1081"/>
      <c r="AB178" s="1081"/>
      <c r="AC178" s="1081"/>
      <c r="AD178" s="1081"/>
      <c r="AE178" s="1081"/>
      <c r="AF178" s="1081"/>
      <c r="AG178" s="1081"/>
      <c r="AH178" s="1081"/>
      <c r="AI178" s="1081"/>
      <c r="AJ178" s="1081"/>
      <c r="AK178" s="1081"/>
      <c r="AL178" s="1081"/>
      <c r="AM178" s="1081"/>
      <c r="AN178" s="1081"/>
      <c r="AO178" s="1081"/>
      <c r="AP178" s="1081"/>
      <c r="AQ178" s="1081"/>
      <c r="AR178" s="1081"/>
      <c r="AS178" s="1081"/>
      <c r="AT178" s="1081"/>
      <c r="AU178" s="1081"/>
      <c r="AV178" s="1081"/>
      <c r="AW178" s="1081"/>
      <c r="AX178" s="1081"/>
      <c r="AY178" s="1081"/>
      <c r="AZ178" s="1081"/>
      <c r="BA178" s="1081"/>
      <c r="BB178" s="1081"/>
      <c r="BC178" s="1081"/>
      <c r="BD178" s="1081"/>
      <c r="BE178" s="1081"/>
      <c r="BF178" s="1081"/>
      <c r="BG178" s="1081"/>
      <c r="BH178" s="1081"/>
      <c r="BI178" s="1081"/>
      <c r="BJ178" s="1081"/>
      <c r="BK178" s="1081"/>
      <c r="BL178" s="1081"/>
      <c r="BM178" s="1081"/>
      <c r="BN178" s="1081"/>
      <c r="BO178" s="1081"/>
      <c r="BP178" s="1081"/>
      <c r="BQ178" s="1081"/>
      <c r="BR178" s="1081"/>
      <c r="BS178" s="1081"/>
      <c r="BT178" s="1081"/>
      <c r="BU178" s="1081"/>
      <c r="BV178" s="1081"/>
      <c r="BW178" s="1081"/>
      <c r="BX178" s="1081"/>
      <c r="BY178" s="1081"/>
      <c r="BZ178" s="1081"/>
      <c r="CA178" s="1081"/>
    </row>
    <row r="179" spans="1:79" ht="20.25" customHeight="1">
      <c r="B179" s="1227" t="s">
        <v>753</v>
      </c>
      <c r="C179" s="1228">
        <v>1</v>
      </c>
      <c r="D179" s="1229">
        <v>2</v>
      </c>
      <c r="E179" s="1230">
        <v>2</v>
      </c>
      <c r="F179" s="1258"/>
      <c r="G179" s="1251"/>
      <c r="H179" s="1252"/>
      <c r="I179" s="1253"/>
      <c r="J179" s="1081"/>
      <c r="K179" s="1081"/>
      <c r="L179" s="1081"/>
      <c r="M179" s="1081"/>
      <c r="N179" s="1174"/>
      <c r="O179" s="1081"/>
      <c r="P179" s="1081"/>
      <c r="Q179" s="1081"/>
      <c r="R179" s="1081"/>
      <c r="S179" s="1081"/>
      <c r="T179" s="1081"/>
      <c r="U179" s="1081"/>
      <c r="V179" s="1081"/>
      <c r="W179" s="1081"/>
      <c r="X179" s="1081"/>
      <c r="Y179" s="1081"/>
      <c r="Z179" s="1081"/>
      <c r="AA179" s="1081"/>
      <c r="AB179" s="1081"/>
      <c r="AC179" s="1081"/>
      <c r="AD179" s="1081"/>
      <c r="AE179" s="1081"/>
      <c r="AF179" s="1081"/>
      <c r="AG179" s="1081"/>
      <c r="AH179" s="1081"/>
      <c r="AI179" s="1081"/>
      <c r="AJ179" s="1081"/>
      <c r="AK179" s="1081"/>
      <c r="AL179" s="1081"/>
      <c r="AM179" s="1081"/>
      <c r="AN179" s="1081"/>
      <c r="AO179" s="1081"/>
      <c r="AP179" s="1081"/>
      <c r="AQ179" s="1081"/>
      <c r="AR179" s="1081"/>
      <c r="AS179" s="1081"/>
      <c r="AT179" s="1081"/>
      <c r="AU179" s="1081"/>
      <c r="AV179" s="1081"/>
      <c r="AW179" s="1081"/>
      <c r="AX179" s="1081"/>
      <c r="AY179" s="1081"/>
      <c r="AZ179" s="1081"/>
      <c r="BA179" s="1081"/>
      <c r="BB179" s="1081"/>
      <c r="BC179" s="1081"/>
      <c r="BD179" s="1081"/>
      <c r="BE179" s="1081"/>
      <c r="BF179" s="1081"/>
      <c r="BG179" s="1081"/>
      <c r="BH179" s="1081"/>
      <c r="BI179" s="1081"/>
      <c r="BJ179" s="1081"/>
      <c r="BK179" s="1081"/>
      <c r="BL179" s="1081"/>
      <c r="BM179" s="1081"/>
      <c r="BN179" s="1081"/>
      <c r="BO179" s="1081"/>
      <c r="BP179" s="1081"/>
      <c r="BQ179" s="1081"/>
      <c r="BR179" s="1081"/>
      <c r="BS179" s="1081"/>
      <c r="BT179" s="1081"/>
      <c r="BU179" s="1081"/>
      <c r="BV179" s="1081"/>
      <c r="BW179" s="1081"/>
      <c r="BX179" s="1081"/>
      <c r="BY179" s="1081"/>
      <c r="BZ179" s="1081"/>
      <c r="CA179" s="1081"/>
    </row>
    <row r="180" spans="1:79" ht="394.5" customHeight="1" thickBot="1">
      <c r="B180" s="1234" t="s">
        <v>755</v>
      </c>
      <c r="C180" s="1235">
        <v>2</v>
      </c>
      <c r="D180" s="1236">
        <v>2</v>
      </c>
      <c r="E180" s="1237">
        <v>4</v>
      </c>
      <c r="F180" s="1259"/>
      <c r="G180" s="1254"/>
      <c r="H180" s="1255"/>
      <c r="I180" s="1256"/>
      <c r="J180" s="1081"/>
      <c r="K180" s="1081"/>
      <c r="L180" s="1081"/>
      <c r="M180" s="1081"/>
      <c r="N180" s="1174"/>
      <c r="O180" s="1081"/>
      <c r="P180" s="1081"/>
      <c r="Q180" s="1081"/>
      <c r="R180" s="1081"/>
      <c r="S180" s="1081"/>
      <c r="T180" s="1081"/>
      <c r="U180" s="1081"/>
      <c r="V180" s="1081"/>
      <c r="W180" s="1081"/>
      <c r="X180" s="1081"/>
      <c r="Y180" s="1081"/>
      <c r="Z180" s="1081"/>
      <c r="AA180" s="1081"/>
      <c r="AB180" s="1081"/>
      <c r="AC180" s="1081"/>
      <c r="AD180" s="1081"/>
      <c r="AE180" s="1081"/>
      <c r="AF180" s="1081"/>
      <c r="AG180" s="1081"/>
      <c r="AH180" s="1081"/>
      <c r="AI180" s="1081"/>
      <c r="AJ180" s="1081"/>
      <c r="AK180" s="1081"/>
      <c r="AL180" s="1081"/>
      <c r="AM180" s="1081"/>
      <c r="AN180" s="1081"/>
      <c r="AO180" s="1081"/>
      <c r="AP180" s="1081"/>
      <c r="AQ180" s="1081"/>
      <c r="AR180" s="1081"/>
      <c r="AS180" s="1081"/>
      <c r="AT180" s="1081"/>
      <c r="AU180" s="1081"/>
      <c r="AV180" s="1081"/>
      <c r="AW180" s="1081"/>
      <c r="AX180" s="1081"/>
      <c r="AY180" s="1081"/>
      <c r="AZ180" s="1081"/>
      <c r="BA180" s="1081"/>
      <c r="BB180" s="1081"/>
      <c r="BC180" s="1081"/>
      <c r="BD180" s="1081"/>
      <c r="BE180" s="1081"/>
      <c r="BF180" s="1081"/>
      <c r="BG180" s="1081"/>
      <c r="BH180" s="1081"/>
      <c r="BI180" s="1081"/>
      <c r="BJ180" s="1081"/>
      <c r="BK180" s="1081"/>
      <c r="BL180" s="1081"/>
      <c r="BM180" s="1081"/>
      <c r="BN180" s="1081"/>
      <c r="BO180" s="1081"/>
      <c r="BP180" s="1081"/>
      <c r="BQ180" s="1081"/>
      <c r="BR180" s="1081"/>
      <c r="BS180" s="1081"/>
      <c r="BT180" s="1081"/>
      <c r="BU180" s="1081"/>
      <c r="BV180" s="1081"/>
      <c r="BW180" s="1081"/>
      <c r="BX180" s="1081"/>
      <c r="BY180" s="1081"/>
      <c r="BZ180" s="1081"/>
      <c r="CA180" s="1081"/>
    </row>
    <row r="181" spans="1:79" ht="9" customHeight="1">
      <c r="B181" s="1245"/>
      <c r="C181" s="1246"/>
      <c r="D181" s="1246"/>
      <c r="E181" s="1246"/>
      <c r="F181" s="1278"/>
      <c r="G181" s="1200"/>
      <c r="H181" s="1200"/>
      <c r="I181" s="1081"/>
      <c r="J181" s="1081"/>
      <c r="K181" s="1081"/>
      <c r="L181" s="1081"/>
      <c r="M181" s="1081"/>
      <c r="N181" s="1174"/>
      <c r="O181" s="1081"/>
      <c r="P181" s="1081"/>
      <c r="Q181" s="1081"/>
      <c r="R181" s="1081"/>
      <c r="S181" s="1081"/>
      <c r="T181" s="1081"/>
      <c r="U181" s="1081"/>
      <c r="V181" s="1081"/>
      <c r="W181" s="1081"/>
      <c r="X181" s="1081"/>
      <c r="Y181" s="1081"/>
      <c r="Z181" s="1081"/>
      <c r="AA181" s="1081"/>
      <c r="AB181" s="1081"/>
      <c r="AC181" s="1081"/>
      <c r="AD181" s="1081"/>
      <c r="AE181" s="1081"/>
      <c r="AF181" s="1081"/>
      <c r="AG181" s="1081"/>
      <c r="AH181" s="1081"/>
      <c r="AI181" s="1081"/>
      <c r="AJ181" s="1081"/>
      <c r="AK181" s="1081"/>
      <c r="AL181" s="1081"/>
      <c r="AM181" s="1081"/>
      <c r="AN181" s="1081"/>
      <c r="AO181" s="1081"/>
      <c r="AP181" s="1081"/>
      <c r="AQ181" s="1081"/>
      <c r="AR181" s="1081"/>
      <c r="AS181" s="1081"/>
      <c r="AT181" s="1081"/>
      <c r="AU181" s="1081"/>
      <c r="AV181" s="1081"/>
      <c r="AW181" s="1081"/>
      <c r="AX181" s="1081"/>
      <c r="AY181" s="1081"/>
      <c r="AZ181" s="1081"/>
      <c r="BA181" s="1081"/>
      <c r="BB181" s="1081"/>
      <c r="BC181" s="1081"/>
      <c r="BD181" s="1081"/>
      <c r="BE181" s="1081"/>
      <c r="BF181" s="1081"/>
      <c r="BG181" s="1081"/>
      <c r="BH181" s="1081"/>
      <c r="BI181" s="1081"/>
      <c r="BJ181" s="1081"/>
      <c r="BK181" s="1081"/>
      <c r="BL181" s="1081"/>
      <c r="BM181" s="1081"/>
      <c r="BN181" s="1081"/>
      <c r="BO181" s="1081"/>
      <c r="BP181" s="1081"/>
      <c r="BQ181" s="1081"/>
      <c r="BR181" s="1081"/>
      <c r="BS181" s="1081"/>
      <c r="BT181" s="1081"/>
      <c r="BU181" s="1081"/>
      <c r="BV181" s="1081"/>
      <c r="BW181" s="1081"/>
      <c r="BX181" s="1081"/>
      <c r="BY181" s="1081"/>
      <c r="BZ181" s="1081"/>
      <c r="CA181" s="1081"/>
    </row>
    <row r="182" spans="1:79" ht="18" customHeight="1">
      <c r="A182" s="1156">
        <v>18</v>
      </c>
      <c r="B182" s="1196" t="s">
        <v>827</v>
      </c>
      <c r="C182" s="1197"/>
      <c r="D182" s="1197"/>
      <c r="E182" s="1197"/>
      <c r="F182" s="1278"/>
      <c r="G182" s="1200"/>
      <c r="H182" s="1200"/>
      <c r="I182" s="1081"/>
      <c r="J182" s="1081"/>
      <c r="K182" s="1081"/>
      <c r="L182" s="1081"/>
      <c r="M182" s="1081"/>
      <c r="N182" s="1174"/>
      <c r="O182" s="1081"/>
      <c r="P182" s="1081"/>
      <c r="Q182" s="1081"/>
      <c r="R182" s="1081"/>
      <c r="S182" s="1081"/>
      <c r="T182" s="1081"/>
      <c r="U182" s="1081"/>
      <c r="V182" s="1081"/>
      <c r="W182" s="1081"/>
      <c r="X182" s="1081"/>
      <c r="Y182" s="1081"/>
      <c r="Z182" s="1081"/>
      <c r="AA182" s="1081"/>
      <c r="AB182" s="1081"/>
      <c r="AC182" s="1081"/>
      <c r="AD182" s="1081"/>
      <c r="AE182" s="1081"/>
      <c r="AF182" s="1081"/>
      <c r="AG182" s="1081"/>
      <c r="AH182" s="1081"/>
      <c r="AI182" s="1081"/>
      <c r="AJ182" s="1081"/>
      <c r="AK182" s="1081"/>
      <c r="AL182" s="1081"/>
      <c r="AM182" s="1081"/>
      <c r="AN182" s="1081"/>
      <c r="AO182" s="1081"/>
      <c r="AP182" s="1081"/>
      <c r="AQ182" s="1081"/>
      <c r="AR182" s="1081"/>
      <c r="AS182" s="1081"/>
      <c r="AT182" s="1081"/>
      <c r="AU182" s="1081"/>
      <c r="AV182" s="1081"/>
      <c r="AW182" s="1081"/>
      <c r="AX182" s="1081"/>
      <c r="AY182" s="1081"/>
      <c r="AZ182" s="1081"/>
      <c r="BA182" s="1081"/>
      <c r="BB182" s="1081"/>
      <c r="BC182" s="1081"/>
      <c r="BD182" s="1081"/>
      <c r="BE182" s="1081"/>
      <c r="BF182" s="1081"/>
      <c r="BG182" s="1081"/>
      <c r="BH182" s="1081"/>
      <c r="BI182" s="1081"/>
      <c r="BJ182" s="1081"/>
      <c r="BK182" s="1081"/>
      <c r="BL182" s="1081"/>
      <c r="BM182" s="1081"/>
      <c r="BN182" s="1081"/>
      <c r="BO182" s="1081"/>
      <c r="BP182" s="1081"/>
      <c r="BQ182" s="1081"/>
      <c r="BR182" s="1081"/>
      <c r="BS182" s="1081"/>
      <c r="BT182" s="1081"/>
      <c r="BU182" s="1081"/>
      <c r="BV182" s="1081"/>
      <c r="BW182" s="1081"/>
      <c r="BX182" s="1081"/>
      <c r="BY182" s="1081"/>
      <c r="BZ182" s="1081"/>
      <c r="CA182" s="1081"/>
    </row>
    <row r="183" spans="1:79" ht="35.25" customHeight="1">
      <c r="B183" s="1201" t="s">
        <v>828</v>
      </c>
      <c r="C183" s="1202"/>
      <c r="D183" s="1202"/>
      <c r="E183" s="1203"/>
      <c r="F183" s="1278"/>
      <c r="G183" s="1200"/>
      <c r="H183" s="1200"/>
      <c r="I183" s="1081"/>
      <c r="J183" s="1081"/>
      <c r="K183" s="1081"/>
      <c r="L183" s="1081"/>
      <c r="M183" s="1081"/>
      <c r="N183" s="1174"/>
      <c r="O183" s="1081"/>
      <c r="P183" s="1081"/>
      <c r="Q183" s="1081"/>
      <c r="R183" s="1081"/>
      <c r="S183" s="1081"/>
      <c r="T183" s="1081"/>
      <c r="U183" s="1081"/>
      <c r="V183" s="1081"/>
      <c r="W183" s="1081"/>
      <c r="X183" s="1081"/>
      <c r="Y183" s="1081"/>
      <c r="Z183" s="1081"/>
      <c r="AA183" s="1081"/>
      <c r="AB183" s="1081"/>
      <c r="AC183" s="1081"/>
      <c r="AD183" s="1081"/>
      <c r="AE183" s="1081"/>
      <c r="AF183" s="1081"/>
      <c r="AG183" s="1081"/>
      <c r="AH183" s="1081"/>
      <c r="AI183" s="1081"/>
      <c r="AJ183" s="1081"/>
      <c r="AK183" s="1081"/>
      <c r="AL183" s="1081"/>
      <c r="AM183" s="1081"/>
      <c r="AN183" s="1081"/>
      <c r="AO183" s="1081"/>
      <c r="AP183" s="1081"/>
      <c r="AQ183" s="1081"/>
      <c r="AR183" s="1081"/>
      <c r="AS183" s="1081"/>
      <c r="AT183" s="1081"/>
      <c r="AU183" s="1081"/>
      <c r="AV183" s="1081"/>
      <c r="AW183" s="1081"/>
      <c r="AX183" s="1081"/>
      <c r="AY183" s="1081"/>
      <c r="AZ183" s="1081"/>
      <c r="BA183" s="1081"/>
      <c r="BB183" s="1081"/>
      <c r="BC183" s="1081"/>
      <c r="BD183" s="1081"/>
      <c r="BE183" s="1081"/>
      <c r="BF183" s="1081"/>
      <c r="BG183" s="1081"/>
      <c r="BH183" s="1081"/>
      <c r="BI183" s="1081"/>
      <c r="BJ183" s="1081"/>
      <c r="BK183" s="1081"/>
      <c r="BL183" s="1081"/>
      <c r="BM183" s="1081"/>
      <c r="BN183" s="1081"/>
      <c r="BO183" s="1081"/>
      <c r="BP183" s="1081"/>
      <c r="BQ183" s="1081"/>
      <c r="BR183" s="1081"/>
      <c r="BS183" s="1081"/>
      <c r="BT183" s="1081"/>
      <c r="BU183" s="1081"/>
      <c r="BV183" s="1081"/>
      <c r="BW183" s="1081"/>
      <c r="BX183" s="1081"/>
      <c r="BY183" s="1081"/>
      <c r="BZ183" s="1081"/>
      <c r="CA183" s="1081"/>
    </row>
    <row r="184" spans="1:79" ht="16.5" customHeight="1" thickBot="1">
      <c r="B184" s="1196" t="s">
        <v>744</v>
      </c>
      <c r="C184" s="1204"/>
      <c r="F184" s="1278"/>
      <c r="G184" s="1200"/>
      <c r="H184" s="1200"/>
      <c r="I184" s="1081"/>
      <c r="J184" s="1081"/>
      <c r="K184" s="1081"/>
      <c r="L184" s="1081"/>
      <c r="M184" s="1081"/>
      <c r="N184" s="1174"/>
      <c r="O184" s="1081"/>
      <c r="P184" s="1081"/>
      <c r="Q184" s="1081"/>
      <c r="R184" s="1081"/>
      <c r="S184" s="1081"/>
      <c r="T184" s="1081"/>
      <c r="U184" s="1081"/>
      <c r="V184" s="1081"/>
      <c r="W184" s="1081"/>
      <c r="X184" s="1081"/>
      <c r="Y184" s="1081"/>
      <c r="Z184" s="1081"/>
      <c r="AA184" s="1081"/>
      <c r="AB184" s="1081"/>
      <c r="AC184" s="1081"/>
      <c r="AD184" s="1081"/>
      <c r="AE184" s="1081"/>
      <c r="AF184" s="1081"/>
      <c r="AG184" s="1081"/>
      <c r="AH184" s="1081"/>
      <c r="AI184" s="1081"/>
      <c r="AJ184" s="1081"/>
      <c r="AK184" s="1081"/>
      <c r="AL184" s="1081"/>
      <c r="AM184" s="1081"/>
      <c r="AN184" s="1081"/>
      <c r="AO184" s="1081"/>
      <c r="AP184" s="1081"/>
      <c r="AQ184" s="1081"/>
      <c r="AR184" s="1081"/>
      <c r="AS184" s="1081"/>
      <c r="AT184" s="1081"/>
      <c r="AU184" s="1081"/>
      <c r="AV184" s="1081"/>
      <c r="AW184" s="1081"/>
      <c r="AX184" s="1081"/>
      <c r="AY184" s="1081"/>
      <c r="AZ184" s="1081"/>
      <c r="BA184" s="1081"/>
      <c r="BB184" s="1081"/>
      <c r="BC184" s="1081"/>
      <c r="BD184" s="1081"/>
      <c r="BE184" s="1081"/>
      <c r="BF184" s="1081"/>
      <c r="BG184" s="1081"/>
      <c r="BH184" s="1081"/>
      <c r="BI184" s="1081"/>
      <c r="BJ184" s="1081"/>
      <c r="BK184" s="1081"/>
      <c r="BL184" s="1081"/>
      <c r="BM184" s="1081"/>
      <c r="BN184" s="1081"/>
      <c r="BO184" s="1081"/>
      <c r="BP184" s="1081"/>
      <c r="BQ184" s="1081"/>
      <c r="BR184" s="1081"/>
      <c r="BS184" s="1081"/>
      <c r="BT184" s="1081"/>
      <c r="BU184" s="1081"/>
      <c r="BV184" s="1081"/>
      <c r="BW184" s="1081"/>
      <c r="BX184" s="1081"/>
      <c r="BY184" s="1081"/>
      <c r="BZ184" s="1081"/>
      <c r="CA184" s="1081"/>
    </row>
    <row r="185" spans="1:79" ht="33.75" customHeight="1" thickBot="1">
      <c r="B185" s="1205" t="s">
        <v>745</v>
      </c>
      <c r="C185" s="1206" t="s">
        <v>746</v>
      </c>
      <c r="D185" s="1206" t="s">
        <v>747</v>
      </c>
      <c r="E185" s="1207" t="s">
        <v>748</v>
      </c>
      <c r="F185" s="1257" t="s">
        <v>749</v>
      </c>
      <c r="G185" s="1247">
        <v>6</v>
      </c>
      <c r="H185" s="1200"/>
      <c r="I185" s="1081"/>
      <c r="J185" s="1081"/>
      <c r="K185" s="1081"/>
      <c r="L185" s="1081"/>
      <c r="M185" s="1081"/>
      <c r="N185" s="1174"/>
      <c r="O185" s="1081"/>
      <c r="P185" s="1081"/>
      <c r="Q185" s="1081"/>
      <c r="R185" s="1081"/>
      <c r="S185" s="1081"/>
      <c r="T185" s="1081"/>
      <c r="U185" s="1081"/>
      <c r="V185" s="1081"/>
      <c r="W185" s="1081"/>
      <c r="X185" s="1081"/>
      <c r="Y185" s="1081"/>
      <c r="Z185" s="1081"/>
      <c r="AA185" s="1081"/>
      <c r="AB185" s="1081"/>
      <c r="AC185" s="1081"/>
      <c r="AD185" s="1081"/>
      <c r="AE185" s="1081"/>
      <c r="AF185" s="1081"/>
      <c r="AG185" s="1081"/>
      <c r="AH185" s="1081"/>
      <c r="AI185" s="1081"/>
      <c r="AJ185" s="1081"/>
      <c r="AK185" s="1081"/>
      <c r="AL185" s="1081"/>
      <c r="AM185" s="1081"/>
      <c r="AN185" s="1081"/>
      <c r="AO185" s="1081"/>
      <c r="AP185" s="1081"/>
      <c r="AQ185" s="1081"/>
      <c r="AR185" s="1081"/>
      <c r="AS185" s="1081"/>
      <c r="AT185" s="1081"/>
      <c r="AU185" s="1081"/>
      <c r="AV185" s="1081"/>
      <c r="AW185" s="1081"/>
      <c r="AX185" s="1081"/>
      <c r="AY185" s="1081"/>
      <c r="AZ185" s="1081"/>
      <c r="BA185" s="1081"/>
      <c r="BB185" s="1081"/>
      <c r="BC185" s="1081"/>
      <c r="BD185" s="1081"/>
      <c r="BE185" s="1081"/>
      <c r="BF185" s="1081"/>
      <c r="BG185" s="1081"/>
      <c r="BH185" s="1081"/>
      <c r="BI185" s="1081"/>
      <c r="BJ185" s="1081"/>
      <c r="BK185" s="1081"/>
      <c r="BL185" s="1081"/>
      <c r="BM185" s="1081"/>
      <c r="BN185" s="1081"/>
      <c r="BO185" s="1081"/>
      <c r="BP185" s="1081"/>
      <c r="BQ185" s="1081"/>
      <c r="BR185" s="1081"/>
      <c r="BS185" s="1081"/>
      <c r="BT185" s="1081"/>
      <c r="BU185" s="1081"/>
      <c r="BV185" s="1081"/>
      <c r="BW185" s="1081"/>
      <c r="BX185" s="1081"/>
      <c r="BY185" s="1081"/>
      <c r="BZ185" s="1081"/>
      <c r="CA185" s="1081"/>
    </row>
    <row r="186" spans="1:79" ht="21" customHeight="1">
      <c r="B186" s="1216" t="s">
        <v>751</v>
      </c>
      <c r="C186" s="1217">
        <v>0</v>
      </c>
      <c r="D186" s="1218">
        <v>3</v>
      </c>
      <c r="E186" s="1219">
        <v>0</v>
      </c>
      <c r="F186" s="1258"/>
      <c r="G186" s="1248"/>
      <c r="H186" s="1249"/>
      <c r="I186" s="1250"/>
      <c r="J186" s="1081"/>
      <c r="K186" s="1081"/>
      <c r="L186" s="1081"/>
      <c r="M186" s="1081"/>
      <c r="N186" s="1174"/>
      <c r="O186" s="1081"/>
      <c r="P186" s="1081"/>
      <c r="Q186" s="1081"/>
      <c r="R186" s="1081"/>
      <c r="S186" s="1081"/>
      <c r="T186" s="1081"/>
      <c r="U186" s="1081"/>
      <c r="V186" s="1081"/>
      <c r="W186" s="1081"/>
      <c r="X186" s="1081"/>
      <c r="Y186" s="1081"/>
      <c r="Z186" s="1081"/>
      <c r="AA186" s="1081"/>
      <c r="AB186" s="1081"/>
      <c r="AC186" s="1081"/>
      <c r="AD186" s="1081"/>
      <c r="AE186" s="1081"/>
      <c r="AF186" s="1081"/>
      <c r="AG186" s="1081"/>
      <c r="AH186" s="1081"/>
      <c r="AI186" s="1081"/>
      <c r="AJ186" s="1081"/>
      <c r="AK186" s="1081"/>
      <c r="AL186" s="1081"/>
      <c r="AM186" s="1081"/>
      <c r="AN186" s="1081"/>
      <c r="AO186" s="1081"/>
      <c r="AP186" s="1081"/>
      <c r="AQ186" s="1081"/>
      <c r="AR186" s="1081"/>
      <c r="AS186" s="1081"/>
      <c r="AT186" s="1081"/>
      <c r="AU186" s="1081"/>
      <c r="AV186" s="1081"/>
      <c r="AW186" s="1081"/>
      <c r="AX186" s="1081"/>
      <c r="AY186" s="1081"/>
      <c r="AZ186" s="1081"/>
      <c r="BA186" s="1081"/>
      <c r="BB186" s="1081"/>
      <c r="BC186" s="1081"/>
      <c r="BD186" s="1081"/>
      <c r="BE186" s="1081"/>
      <c r="BF186" s="1081"/>
      <c r="BG186" s="1081"/>
      <c r="BH186" s="1081"/>
      <c r="BI186" s="1081"/>
      <c r="BJ186" s="1081"/>
      <c r="BK186" s="1081"/>
      <c r="BL186" s="1081"/>
      <c r="BM186" s="1081"/>
      <c r="BN186" s="1081"/>
      <c r="BO186" s="1081"/>
      <c r="BP186" s="1081"/>
      <c r="BQ186" s="1081"/>
      <c r="BR186" s="1081"/>
      <c r="BS186" s="1081"/>
      <c r="BT186" s="1081"/>
      <c r="BU186" s="1081"/>
      <c r="BV186" s="1081"/>
      <c r="BW186" s="1081"/>
      <c r="BX186" s="1081"/>
      <c r="BY186" s="1081"/>
      <c r="BZ186" s="1081"/>
      <c r="CA186" s="1081"/>
    </row>
    <row r="187" spans="1:79" ht="20.25" customHeight="1">
      <c r="B187" s="1227" t="s">
        <v>753</v>
      </c>
      <c r="C187" s="1228">
        <v>1</v>
      </c>
      <c r="D187" s="1229">
        <v>3</v>
      </c>
      <c r="E187" s="1230">
        <v>3</v>
      </c>
      <c r="F187" s="1258"/>
      <c r="G187" s="1251"/>
      <c r="H187" s="1252"/>
      <c r="I187" s="1253"/>
      <c r="J187" s="1081"/>
      <c r="K187" s="1081"/>
      <c r="L187" s="1081"/>
      <c r="M187" s="1081"/>
      <c r="N187" s="1174"/>
      <c r="O187" s="1081"/>
      <c r="P187" s="1081"/>
      <c r="Q187" s="1081"/>
      <c r="R187" s="1081"/>
      <c r="S187" s="1081"/>
      <c r="T187" s="1081"/>
      <c r="U187" s="1081"/>
      <c r="V187" s="1081"/>
      <c r="W187" s="1081"/>
      <c r="X187" s="1081"/>
      <c r="Y187" s="1081"/>
      <c r="Z187" s="1081"/>
      <c r="AA187" s="1081"/>
      <c r="AB187" s="1081"/>
      <c r="AC187" s="1081"/>
      <c r="AD187" s="1081"/>
      <c r="AE187" s="1081"/>
      <c r="AF187" s="1081"/>
      <c r="AG187" s="1081"/>
      <c r="AH187" s="1081"/>
      <c r="AI187" s="1081"/>
      <c r="AJ187" s="1081"/>
      <c r="AK187" s="1081"/>
      <c r="AL187" s="1081"/>
      <c r="AM187" s="1081"/>
      <c r="AN187" s="1081"/>
      <c r="AO187" s="1081"/>
      <c r="AP187" s="1081"/>
      <c r="AQ187" s="1081"/>
      <c r="AR187" s="1081"/>
      <c r="AS187" s="1081"/>
      <c r="AT187" s="1081"/>
      <c r="AU187" s="1081"/>
      <c r="AV187" s="1081"/>
      <c r="AW187" s="1081"/>
      <c r="AX187" s="1081"/>
      <c r="AY187" s="1081"/>
      <c r="AZ187" s="1081"/>
      <c r="BA187" s="1081"/>
      <c r="BB187" s="1081"/>
      <c r="BC187" s="1081"/>
      <c r="BD187" s="1081"/>
      <c r="BE187" s="1081"/>
      <c r="BF187" s="1081"/>
      <c r="BG187" s="1081"/>
      <c r="BH187" s="1081"/>
      <c r="BI187" s="1081"/>
      <c r="BJ187" s="1081"/>
      <c r="BK187" s="1081"/>
      <c r="BL187" s="1081"/>
      <c r="BM187" s="1081"/>
      <c r="BN187" s="1081"/>
      <c r="BO187" s="1081"/>
      <c r="BP187" s="1081"/>
      <c r="BQ187" s="1081"/>
      <c r="BR187" s="1081"/>
      <c r="BS187" s="1081"/>
      <c r="BT187" s="1081"/>
      <c r="BU187" s="1081"/>
      <c r="BV187" s="1081"/>
      <c r="BW187" s="1081"/>
      <c r="BX187" s="1081"/>
      <c r="BY187" s="1081"/>
      <c r="BZ187" s="1081"/>
      <c r="CA187" s="1081"/>
    </row>
    <row r="188" spans="1:79" ht="222" customHeight="1" thickBot="1">
      <c r="B188" s="1234" t="s">
        <v>755</v>
      </c>
      <c r="C188" s="1235">
        <v>2</v>
      </c>
      <c r="D188" s="1236">
        <v>3</v>
      </c>
      <c r="E188" s="1237">
        <v>6</v>
      </c>
      <c r="F188" s="1259"/>
      <c r="G188" s="1254"/>
      <c r="H188" s="1255"/>
      <c r="I188" s="1256"/>
      <c r="J188" s="1081"/>
      <c r="K188" s="1081"/>
      <c r="L188" s="1081"/>
      <c r="M188" s="1081"/>
      <c r="N188" s="1174"/>
      <c r="O188" s="1081"/>
      <c r="P188" s="1081"/>
      <c r="Q188" s="1081"/>
      <c r="R188" s="1081"/>
      <c r="S188" s="1081"/>
      <c r="T188" s="1081"/>
      <c r="U188" s="1081"/>
      <c r="V188" s="1081"/>
      <c r="W188" s="1081"/>
      <c r="X188" s="1081"/>
      <c r="Y188" s="1081"/>
      <c r="Z188" s="1081"/>
      <c r="AA188" s="1081"/>
      <c r="AB188" s="1081"/>
      <c r="AC188" s="1081"/>
      <c r="AD188" s="1081"/>
      <c r="AE188" s="1081"/>
      <c r="AF188" s="1081"/>
      <c r="AG188" s="1081"/>
      <c r="AH188" s="1081"/>
      <c r="AI188" s="1081"/>
      <c r="AJ188" s="1081"/>
      <c r="AK188" s="1081"/>
      <c r="AL188" s="1081"/>
      <c r="AM188" s="1081"/>
      <c r="AN188" s="1081"/>
      <c r="AO188" s="1081"/>
      <c r="AP188" s="1081"/>
      <c r="AQ188" s="1081"/>
      <c r="AR188" s="1081"/>
      <c r="AS188" s="1081"/>
      <c r="AT188" s="1081"/>
      <c r="AU188" s="1081"/>
      <c r="AV188" s="1081"/>
      <c r="AW188" s="1081"/>
      <c r="AX188" s="1081"/>
      <c r="AY188" s="1081"/>
      <c r="AZ188" s="1081"/>
      <c r="BA188" s="1081"/>
      <c r="BB188" s="1081"/>
      <c r="BC188" s="1081"/>
      <c r="BD188" s="1081"/>
      <c r="BE188" s="1081"/>
      <c r="BF188" s="1081"/>
      <c r="BG188" s="1081"/>
      <c r="BH188" s="1081"/>
      <c r="BI188" s="1081"/>
      <c r="BJ188" s="1081"/>
      <c r="BK188" s="1081"/>
      <c r="BL188" s="1081"/>
      <c r="BM188" s="1081"/>
      <c r="BN188" s="1081"/>
      <c r="BO188" s="1081"/>
      <c r="BP188" s="1081"/>
      <c r="BQ188" s="1081"/>
      <c r="BR188" s="1081"/>
      <c r="BS188" s="1081"/>
      <c r="BT188" s="1081"/>
      <c r="BU188" s="1081"/>
      <c r="BV188" s="1081"/>
      <c r="BW188" s="1081"/>
      <c r="BX188" s="1081"/>
      <c r="BY188" s="1081"/>
      <c r="BZ188" s="1081"/>
      <c r="CA188" s="1081"/>
    </row>
    <row r="189" spans="1:79" ht="9" customHeight="1">
      <c r="B189" s="1245"/>
      <c r="C189" s="1246"/>
      <c r="D189" s="1246"/>
      <c r="E189" s="1246"/>
      <c r="F189" s="1278"/>
      <c r="G189" s="1200"/>
      <c r="H189" s="1200"/>
      <c r="I189" s="1081"/>
      <c r="J189" s="1081"/>
      <c r="K189" s="1081"/>
      <c r="L189" s="1081"/>
      <c r="M189" s="1081"/>
      <c r="N189" s="1174"/>
      <c r="O189" s="1081"/>
      <c r="P189" s="1081"/>
      <c r="Q189" s="1081"/>
      <c r="R189" s="1081"/>
      <c r="S189" s="1081"/>
      <c r="T189" s="1081"/>
      <c r="U189" s="1081"/>
      <c r="V189" s="1081"/>
      <c r="W189" s="1081"/>
      <c r="X189" s="1081"/>
      <c r="Y189" s="1081"/>
      <c r="Z189" s="1081"/>
      <c r="AA189" s="1081"/>
      <c r="AB189" s="1081"/>
      <c r="AC189" s="1081"/>
      <c r="AD189" s="1081"/>
      <c r="AE189" s="1081"/>
      <c r="AF189" s="1081"/>
      <c r="AG189" s="1081"/>
      <c r="AH189" s="1081"/>
      <c r="AI189" s="1081"/>
      <c r="AJ189" s="1081"/>
      <c r="AK189" s="1081"/>
      <c r="AL189" s="1081"/>
      <c r="AM189" s="1081"/>
      <c r="AN189" s="1081"/>
      <c r="AO189" s="1081"/>
      <c r="AP189" s="1081"/>
      <c r="AQ189" s="1081"/>
      <c r="AR189" s="1081"/>
      <c r="AS189" s="1081"/>
      <c r="AT189" s="1081"/>
      <c r="AU189" s="1081"/>
      <c r="AV189" s="1081"/>
      <c r="AW189" s="1081"/>
      <c r="AX189" s="1081"/>
      <c r="AY189" s="1081"/>
      <c r="AZ189" s="1081"/>
      <c r="BA189" s="1081"/>
      <c r="BB189" s="1081"/>
      <c r="BC189" s="1081"/>
      <c r="BD189" s="1081"/>
      <c r="BE189" s="1081"/>
      <c r="BF189" s="1081"/>
      <c r="BG189" s="1081"/>
      <c r="BH189" s="1081"/>
      <c r="BI189" s="1081"/>
      <c r="BJ189" s="1081"/>
      <c r="BK189" s="1081"/>
      <c r="BL189" s="1081"/>
      <c r="BM189" s="1081"/>
      <c r="BN189" s="1081"/>
      <c r="BO189" s="1081"/>
      <c r="BP189" s="1081"/>
      <c r="BQ189" s="1081"/>
      <c r="BR189" s="1081"/>
      <c r="BS189" s="1081"/>
      <c r="BT189" s="1081"/>
      <c r="BU189" s="1081"/>
      <c r="BV189" s="1081"/>
      <c r="BW189" s="1081"/>
      <c r="BX189" s="1081"/>
      <c r="BY189" s="1081"/>
      <c r="BZ189" s="1081"/>
      <c r="CA189" s="1081"/>
    </row>
    <row r="190" spans="1:79" ht="18" customHeight="1">
      <c r="A190" s="1156">
        <v>19</v>
      </c>
      <c r="B190" s="1196" t="s">
        <v>829</v>
      </c>
      <c r="C190" s="1197"/>
      <c r="D190" s="1197"/>
      <c r="E190" s="1197"/>
      <c r="F190" s="1278"/>
      <c r="G190" s="1200"/>
      <c r="H190" s="1200"/>
      <c r="I190" s="1081"/>
      <c r="J190" s="1081"/>
      <c r="K190" s="1081"/>
      <c r="L190" s="1081"/>
      <c r="M190" s="1081"/>
      <c r="N190" s="1174"/>
      <c r="O190" s="1081"/>
      <c r="P190" s="1081"/>
      <c r="Q190" s="1081"/>
      <c r="R190" s="1081"/>
      <c r="S190" s="1081"/>
      <c r="T190" s="1081"/>
      <c r="U190" s="1081"/>
      <c r="V190" s="1081"/>
      <c r="W190" s="1081"/>
      <c r="X190" s="1081"/>
      <c r="Y190" s="1081"/>
      <c r="Z190" s="1081"/>
      <c r="AA190" s="1081"/>
      <c r="AB190" s="1081"/>
      <c r="AC190" s="1081"/>
      <c r="AD190" s="1081"/>
      <c r="AE190" s="1081"/>
      <c r="AF190" s="1081"/>
      <c r="AG190" s="1081"/>
      <c r="AH190" s="1081"/>
      <c r="AI190" s="1081"/>
      <c r="AJ190" s="1081"/>
      <c r="AK190" s="1081"/>
      <c r="AL190" s="1081"/>
      <c r="AM190" s="1081"/>
      <c r="AN190" s="1081"/>
      <c r="AO190" s="1081"/>
      <c r="AP190" s="1081"/>
      <c r="AQ190" s="1081"/>
      <c r="AR190" s="1081"/>
      <c r="AS190" s="1081"/>
      <c r="AT190" s="1081"/>
      <c r="AU190" s="1081"/>
      <c r="AV190" s="1081"/>
      <c r="AW190" s="1081"/>
      <c r="AX190" s="1081"/>
      <c r="AY190" s="1081"/>
      <c r="AZ190" s="1081"/>
      <c r="BA190" s="1081"/>
      <c r="BB190" s="1081"/>
      <c r="BC190" s="1081"/>
      <c r="BD190" s="1081"/>
      <c r="BE190" s="1081"/>
      <c r="BF190" s="1081"/>
      <c r="BG190" s="1081"/>
      <c r="BH190" s="1081"/>
      <c r="BI190" s="1081"/>
      <c r="BJ190" s="1081"/>
      <c r="BK190" s="1081"/>
      <c r="BL190" s="1081"/>
      <c r="BM190" s="1081"/>
      <c r="BN190" s="1081"/>
      <c r="BO190" s="1081"/>
      <c r="BP190" s="1081"/>
      <c r="BQ190" s="1081"/>
      <c r="BR190" s="1081"/>
      <c r="BS190" s="1081"/>
      <c r="BT190" s="1081"/>
      <c r="BU190" s="1081"/>
      <c r="BV190" s="1081"/>
      <c r="BW190" s="1081"/>
      <c r="BX190" s="1081"/>
      <c r="BY190" s="1081"/>
      <c r="BZ190" s="1081"/>
      <c r="CA190" s="1081"/>
    </row>
    <row r="191" spans="1:79" ht="35.25" customHeight="1">
      <c r="B191" s="1201" t="s">
        <v>830</v>
      </c>
      <c r="C191" s="1202"/>
      <c r="D191" s="1202"/>
      <c r="E191" s="1203"/>
      <c r="F191" s="1278"/>
      <c r="G191" s="1200"/>
      <c r="H191" s="1200"/>
      <c r="I191" s="1081"/>
      <c r="J191" s="1081"/>
      <c r="K191" s="1081"/>
      <c r="L191" s="1081"/>
      <c r="M191" s="1081"/>
      <c r="N191" s="1174"/>
      <c r="O191" s="1081"/>
      <c r="P191" s="1081"/>
      <c r="Q191" s="1081"/>
      <c r="R191" s="1081"/>
      <c r="S191" s="1081"/>
      <c r="T191" s="1081"/>
      <c r="U191" s="1081"/>
      <c r="V191" s="1081"/>
      <c r="W191" s="1081"/>
      <c r="X191" s="1081"/>
      <c r="Y191" s="1081"/>
      <c r="Z191" s="1081"/>
      <c r="AA191" s="1081"/>
      <c r="AB191" s="1081"/>
      <c r="AC191" s="1081"/>
      <c r="AD191" s="1081"/>
      <c r="AE191" s="1081"/>
      <c r="AF191" s="1081"/>
      <c r="AG191" s="1081"/>
      <c r="AH191" s="1081"/>
      <c r="AI191" s="1081"/>
      <c r="AJ191" s="1081"/>
      <c r="AK191" s="1081"/>
      <c r="AL191" s="1081"/>
      <c r="AM191" s="1081"/>
      <c r="AN191" s="1081"/>
      <c r="AO191" s="1081"/>
      <c r="AP191" s="1081"/>
      <c r="AQ191" s="1081"/>
      <c r="AR191" s="1081"/>
      <c r="AS191" s="1081"/>
      <c r="AT191" s="1081"/>
      <c r="AU191" s="1081"/>
      <c r="AV191" s="1081"/>
      <c r="AW191" s="1081"/>
      <c r="AX191" s="1081"/>
      <c r="AY191" s="1081"/>
      <c r="AZ191" s="1081"/>
      <c r="BA191" s="1081"/>
      <c r="BB191" s="1081"/>
      <c r="BC191" s="1081"/>
      <c r="BD191" s="1081"/>
      <c r="BE191" s="1081"/>
      <c r="BF191" s="1081"/>
      <c r="BG191" s="1081"/>
      <c r="BH191" s="1081"/>
      <c r="BI191" s="1081"/>
      <c r="BJ191" s="1081"/>
      <c r="BK191" s="1081"/>
      <c r="BL191" s="1081"/>
      <c r="BM191" s="1081"/>
      <c r="BN191" s="1081"/>
      <c r="BO191" s="1081"/>
      <c r="BP191" s="1081"/>
      <c r="BQ191" s="1081"/>
      <c r="BR191" s="1081"/>
      <c r="BS191" s="1081"/>
      <c r="BT191" s="1081"/>
      <c r="BU191" s="1081"/>
      <c r="BV191" s="1081"/>
      <c r="BW191" s="1081"/>
      <c r="BX191" s="1081"/>
      <c r="BY191" s="1081"/>
      <c r="BZ191" s="1081"/>
      <c r="CA191" s="1081"/>
    </row>
    <row r="192" spans="1:79" ht="16.5" customHeight="1" thickBot="1">
      <c r="B192" s="1196" t="s">
        <v>744</v>
      </c>
      <c r="C192" s="1204"/>
      <c r="F192" s="1278"/>
      <c r="G192" s="1200"/>
      <c r="H192" s="1200"/>
      <c r="I192" s="1081"/>
      <c r="J192" s="1081"/>
      <c r="K192" s="1081"/>
      <c r="L192" s="1081"/>
      <c r="M192" s="1081"/>
      <c r="N192" s="1174"/>
      <c r="O192" s="1081"/>
      <c r="P192" s="1081"/>
      <c r="Q192" s="1081"/>
      <c r="R192" s="1081"/>
      <c r="S192" s="1081"/>
      <c r="T192" s="1081"/>
      <c r="U192" s="1081"/>
      <c r="V192" s="1081"/>
      <c r="W192" s="1081"/>
      <c r="X192" s="1081"/>
      <c r="Y192" s="1081"/>
      <c r="Z192" s="1081"/>
      <c r="AA192" s="1081"/>
      <c r="AB192" s="1081"/>
      <c r="AC192" s="1081"/>
      <c r="AD192" s="1081"/>
      <c r="AE192" s="1081"/>
      <c r="AF192" s="1081"/>
      <c r="AG192" s="1081"/>
      <c r="AH192" s="1081"/>
      <c r="AI192" s="1081"/>
      <c r="AJ192" s="1081"/>
      <c r="AK192" s="1081"/>
      <c r="AL192" s="1081"/>
      <c r="AM192" s="1081"/>
      <c r="AN192" s="1081"/>
      <c r="AO192" s="1081"/>
      <c r="AP192" s="1081"/>
      <c r="AQ192" s="1081"/>
      <c r="AR192" s="1081"/>
      <c r="AS192" s="1081"/>
      <c r="AT192" s="1081"/>
      <c r="AU192" s="1081"/>
      <c r="AV192" s="1081"/>
      <c r="AW192" s="1081"/>
      <c r="AX192" s="1081"/>
      <c r="AY192" s="1081"/>
      <c r="AZ192" s="1081"/>
      <c r="BA192" s="1081"/>
      <c r="BB192" s="1081"/>
      <c r="BC192" s="1081"/>
      <c r="BD192" s="1081"/>
      <c r="BE192" s="1081"/>
      <c r="BF192" s="1081"/>
      <c r="BG192" s="1081"/>
      <c r="BH192" s="1081"/>
      <c r="BI192" s="1081"/>
      <c r="BJ192" s="1081"/>
      <c r="BK192" s="1081"/>
      <c r="BL192" s="1081"/>
      <c r="BM192" s="1081"/>
      <c r="BN192" s="1081"/>
      <c r="BO192" s="1081"/>
      <c r="BP192" s="1081"/>
      <c r="BQ192" s="1081"/>
      <c r="BR192" s="1081"/>
      <c r="BS192" s="1081"/>
      <c r="BT192" s="1081"/>
      <c r="BU192" s="1081"/>
      <c r="BV192" s="1081"/>
      <c r="BW192" s="1081"/>
      <c r="BX192" s="1081"/>
      <c r="BY192" s="1081"/>
      <c r="BZ192" s="1081"/>
      <c r="CA192" s="1081"/>
    </row>
    <row r="193" spans="1:79" ht="33.75" customHeight="1" thickBot="1">
      <c r="B193" s="1205" t="s">
        <v>745</v>
      </c>
      <c r="C193" s="1206" t="s">
        <v>746</v>
      </c>
      <c r="D193" s="1206" t="s">
        <v>747</v>
      </c>
      <c r="E193" s="1207" t="s">
        <v>748</v>
      </c>
      <c r="F193" s="1257" t="s">
        <v>749</v>
      </c>
      <c r="G193" s="1247">
        <v>4</v>
      </c>
      <c r="H193" s="1200"/>
      <c r="I193" s="1081"/>
      <c r="J193" s="1081"/>
      <c r="K193" s="1081"/>
      <c r="L193" s="1081"/>
      <c r="M193" s="1081"/>
      <c r="N193" s="1174"/>
      <c r="O193" s="1081"/>
      <c r="P193" s="1081"/>
      <c r="Q193" s="1081"/>
      <c r="R193" s="1081"/>
      <c r="S193" s="1081"/>
      <c r="T193" s="1081"/>
      <c r="U193" s="1081"/>
      <c r="V193" s="1081"/>
      <c r="W193" s="1081"/>
      <c r="X193" s="1081"/>
      <c r="Y193" s="1081"/>
      <c r="Z193" s="1081"/>
      <c r="AA193" s="1081"/>
      <c r="AB193" s="1081"/>
      <c r="AC193" s="1081"/>
      <c r="AD193" s="1081"/>
      <c r="AE193" s="1081"/>
      <c r="AF193" s="1081"/>
      <c r="AG193" s="1081"/>
      <c r="AH193" s="1081"/>
      <c r="AI193" s="1081"/>
      <c r="AJ193" s="1081"/>
      <c r="AK193" s="1081"/>
      <c r="AL193" s="1081"/>
      <c r="AM193" s="1081"/>
      <c r="AN193" s="1081"/>
      <c r="AO193" s="1081"/>
      <c r="AP193" s="1081"/>
      <c r="AQ193" s="1081"/>
      <c r="AR193" s="1081"/>
      <c r="AS193" s="1081"/>
      <c r="AT193" s="1081"/>
      <c r="AU193" s="1081"/>
      <c r="AV193" s="1081"/>
      <c r="AW193" s="1081"/>
      <c r="AX193" s="1081"/>
      <c r="AY193" s="1081"/>
      <c r="AZ193" s="1081"/>
      <c r="BA193" s="1081"/>
      <c r="BB193" s="1081"/>
      <c r="BC193" s="1081"/>
      <c r="BD193" s="1081"/>
      <c r="BE193" s="1081"/>
      <c r="BF193" s="1081"/>
      <c r="BG193" s="1081"/>
      <c r="BH193" s="1081"/>
      <c r="BI193" s="1081"/>
      <c r="BJ193" s="1081"/>
      <c r="BK193" s="1081"/>
      <c r="BL193" s="1081"/>
      <c r="BM193" s="1081"/>
      <c r="BN193" s="1081"/>
      <c r="BO193" s="1081"/>
      <c r="BP193" s="1081"/>
      <c r="BQ193" s="1081"/>
      <c r="BR193" s="1081"/>
      <c r="BS193" s="1081"/>
      <c r="BT193" s="1081"/>
      <c r="BU193" s="1081"/>
      <c r="BV193" s="1081"/>
      <c r="BW193" s="1081"/>
      <c r="BX193" s="1081"/>
      <c r="BY193" s="1081"/>
      <c r="BZ193" s="1081"/>
      <c r="CA193" s="1081"/>
    </row>
    <row r="194" spans="1:79" ht="21" customHeight="1">
      <c r="B194" s="1216" t="s">
        <v>831</v>
      </c>
      <c r="C194" s="1217">
        <v>0</v>
      </c>
      <c r="D194" s="1218">
        <v>2</v>
      </c>
      <c r="E194" s="1219">
        <v>0</v>
      </c>
      <c r="F194" s="1258"/>
      <c r="G194" s="1248"/>
      <c r="H194" s="1249"/>
      <c r="I194" s="1250"/>
      <c r="J194" s="1081"/>
      <c r="K194" s="1081"/>
      <c r="L194" s="1081"/>
      <c r="M194" s="1081"/>
      <c r="N194" s="1174"/>
      <c r="O194" s="1081"/>
      <c r="P194" s="1081"/>
      <c r="Q194" s="1081"/>
      <c r="R194" s="1081"/>
      <c r="S194" s="1081"/>
      <c r="T194" s="1081"/>
      <c r="U194" s="1081"/>
      <c r="V194" s="1081"/>
      <c r="W194" s="1081"/>
      <c r="X194" s="1081"/>
      <c r="Y194" s="1081"/>
      <c r="Z194" s="1081"/>
      <c r="AA194" s="1081"/>
      <c r="AB194" s="1081"/>
      <c r="AC194" s="1081"/>
      <c r="AD194" s="1081"/>
      <c r="AE194" s="1081"/>
      <c r="AF194" s="1081"/>
      <c r="AG194" s="1081"/>
      <c r="AH194" s="1081"/>
      <c r="AI194" s="1081"/>
      <c r="AJ194" s="1081"/>
      <c r="AK194" s="1081"/>
      <c r="AL194" s="1081"/>
      <c r="AM194" s="1081"/>
      <c r="AN194" s="1081"/>
      <c r="AO194" s="1081"/>
      <c r="AP194" s="1081"/>
      <c r="AQ194" s="1081"/>
      <c r="AR194" s="1081"/>
      <c r="AS194" s="1081"/>
      <c r="AT194" s="1081"/>
      <c r="AU194" s="1081"/>
      <c r="AV194" s="1081"/>
      <c r="AW194" s="1081"/>
      <c r="AX194" s="1081"/>
      <c r="AY194" s="1081"/>
      <c r="AZ194" s="1081"/>
      <c r="BA194" s="1081"/>
      <c r="BB194" s="1081"/>
      <c r="BC194" s="1081"/>
      <c r="BD194" s="1081"/>
      <c r="BE194" s="1081"/>
      <c r="BF194" s="1081"/>
      <c r="BG194" s="1081"/>
      <c r="BH194" s="1081"/>
      <c r="BI194" s="1081"/>
      <c r="BJ194" s="1081"/>
      <c r="BK194" s="1081"/>
      <c r="BL194" s="1081"/>
      <c r="BM194" s="1081"/>
      <c r="BN194" s="1081"/>
      <c r="BO194" s="1081"/>
      <c r="BP194" s="1081"/>
      <c r="BQ194" s="1081"/>
      <c r="BR194" s="1081"/>
      <c r="BS194" s="1081"/>
      <c r="BT194" s="1081"/>
      <c r="BU194" s="1081"/>
      <c r="BV194" s="1081"/>
      <c r="BW194" s="1081"/>
      <c r="BX194" s="1081"/>
      <c r="BY194" s="1081"/>
      <c r="BZ194" s="1081"/>
      <c r="CA194" s="1081"/>
    </row>
    <row r="195" spans="1:79" ht="50.1" customHeight="1">
      <c r="B195" s="1227" t="s">
        <v>832</v>
      </c>
      <c r="C195" s="1228">
        <v>1</v>
      </c>
      <c r="D195" s="1229">
        <v>2</v>
      </c>
      <c r="E195" s="1230">
        <v>2</v>
      </c>
      <c r="F195" s="1258"/>
      <c r="G195" s="1251"/>
      <c r="H195" s="1252"/>
      <c r="I195" s="1253"/>
      <c r="J195" s="1081"/>
      <c r="K195" s="1081"/>
      <c r="L195" s="1081"/>
      <c r="M195" s="1081"/>
      <c r="N195" s="1174"/>
      <c r="O195" s="1081"/>
      <c r="P195" s="1081"/>
      <c r="Q195" s="1081"/>
      <c r="R195" s="1081"/>
      <c r="S195" s="1081"/>
      <c r="T195" s="1081"/>
      <c r="U195" s="1081"/>
      <c r="V195" s="1081"/>
      <c r="W195" s="1081"/>
      <c r="X195" s="1081"/>
      <c r="Y195" s="1081"/>
      <c r="Z195" s="1081"/>
      <c r="AA195" s="1081"/>
      <c r="AB195" s="1081"/>
      <c r="AC195" s="1081"/>
      <c r="AD195" s="1081"/>
      <c r="AE195" s="1081"/>
      <c r="AF195" s="1081"/>
      <c r="AG195" s="1081"/>
      <c r="AH195" s="1081"/>
      <c r="AI195" s="1081"/>
      <c r="AJ195" s="1081"/>
      <c r="AK195" s="1081"/>
      <c r="AL195" s="1081"/>
      <c r="AM195" s="1081"/>
      <c r="AN195" s="1081"/>
      <c r="AO195" s="1081"/>
      <c r="AP195" s="1081"/>
      <c r="AQ195" s="1081"/>
      <c r="AR195" s="1081"/>
      <c r="AS195" s="1081"/>
      <c r="AT195" s="1081"/>
      <c r="AU195" s="1081"/>
      <c r="AV195" s="1081"/>
      <c r="AW195" s="1081"/>
      <c r="AX195" s="1081"/>
      <c r="AY195" s="1081"/>
      <c r="AZ195" s="1081"/>
      <c r="BA195" s="1081"/>
      <c r="BB195" s="1081"/>
      <c r="BC195" s="1081"/>
      <c r="BD195" s="1081"/>
      <c r="BE195" s="1081"/>
      <c r="BF195" s="1081"/>
      <c r="BG195" s="1081"/>
      <c r="BH195" s="1081"/>
      <c r="BI195" s="1081"/>
      <c r="BJ195" s="1081"/>
      <c r="BK195" s="1081"/>
      <c r="BL195" s="1081"/>
      <c r="BM195" s="1081"/>
      <c r="BN195" s="1081"/>
      <c r="BO195" s="1081"/>
      <c r="BP195" s="1081"/>
      <c r="BQ195" s="1081"/>
      <c r="BR195" s="1081"/>
      <c r="BS195" s="1081"/>
      <c r="BT195" s="1081"/>
      <c r="BU195" s="1081"/>
      <c r="BV195" s="1081"/>
      <c r="BW195" s="1081"/>
      <c r="BX195" s="1081"/>
      <c r="BY195" s="1081"/>
      <c r="BZ195" s="1081"/>
      <c r="CA195" s="1081"/>
    </row>
    <row r="196" spans="1:79" ht="37.5" customHeight="1" thickBot="1">
      <c r="B196" s="1234" t="s">
        <v>833</v>
      </c>
      <c r="C196" s="1235">
        <v>2</v>
      </c>
      <c r="D196" s="1236">
        <v>2</v>
      </c>
      <c r="E196" s="1237">
        <v>4</v>
      </c>
      <c r="F196" s="1259"/>
      <c r="G196" s="1254"/>
      <c r="H196" s="1255"/>
      <c r="I196" s="1256"/>
      <c r="J196" s="1081"/>
      <c r="K196" s="1081"/>
      <c r="L196" s="1081"/>
      <c r="M196" s="1081"/>
      <c r="N196" s="1174"/>
      <c r="O196" s="1081"/>
      <c r="P196" s="1081"/>
      <c r="Q196" s="1081"/>
      <c r="R196" s="1081"/>
      <c r="S196" s="1081"/>
      <c r="T196" s="1081"/>
      <c r="U196" s="1081"/>
      <c r="V196" s="1081"/>
      <c r="W196" s="1081"/>
      <c r="X196" s="1081"/>
      <c r="Y196" s="1081"/>
      <c r="Z196" s="1081"/>
      <c r="AA196" s="1081"/>
      <c r="AB196" s="1081"/>
      <c r="AC196" s="1081"/>
      <c r="AD196" s="1081"/>
      <c r="AE196" s="1081"/>
      <c r="AF196" s="1081"/>
      <c r="AG196" s="1081"/>
      <c r="AH196" s="1081"/>
      <c r="AI196" s="1081"/>
      <c r="AJ196" s="1081"/>
      <c r="AK196" s="1081"/>
      <c r="AL196" s="1081"/>
      <c r="AM196" s="1081"/>
      <c r="AN196" s="1081"/>
      <c r="AO196" s="1081"/>
      <c r="AP196" s="1081"/>
      <c r="AQ196" s="1081"/>
      <c r="AR196" s="1081"/>
      <c r="AS196" s="1081"/>
      <c r="AT196" s="1081"/>
      <c r="AU196" s="1081"/>
      <c r="AV196" s="1081"/>
      <c r="AW196" s="1081"/>
      <c r="AX196" s="1081"/>
      <c r="AY196" s="1081"/>
      <c r="AZ196" s="1081"/>
      <c r="BA196" s="1081"/>
      <c r="BB196" s="1081"/>
      <c r="BC196" s="1081"/>
      <c r="BD196" s="1081"/>
      <c r="BE196" s="1081"/>
      <c r="BF196" s="1081"/>
      <c r="BG196" s="1081"/>
      <c r="BH196" s="1081"/>
      <c r="BI196" s="1081"/>
      <c r="BJ196" s="1081"/>
      <c r="BK196" s="1081"/>
      <c r="BL196" s="1081"/>
      <c r="BM196" s="1081"/>
      <c r="BN196" s="1081"/>
      <c r="BO196" s="1081"/>
      <c r="BP196" s="1081"/>
      <c r="BQ196" s="1081"/>
      <c r="BR196" s="1081"/>
      <c r="BS196" s="1081"/>
      <c r="BT196" s="1081"/>
      <c r="BU196" s="1081"/>
      <c r="BV196" s="1081"/>
      <c r="BW196" s="1081"/>
      <c r="BX196" s="1081"/>
      <c r="BY196" s="1081"/>
      <c r="BZ196" s="1081"/>
      <c r="CA196" s="1081"/>
    </row>
    <row r="197" spans="1:79" ht="9" customHeight="1">
      <c r="B197" s="1245"/>
      <c r="C197" s="1246"/>
      <c r="D197" s="1246"/>
      <c r="E197" s="1246"/>
      <c r="F197" s="1278"/>
      <c r="G197" s="1200"/>
      <c r="H197" s="1200"/>
      <c r="I197" s="1081"/>
      <c r="J197" s="1081"/>
      <c r="K197" s="1081"/>
      <c r="L197" s="1081"/>
      <c r="M197" s="1081"/>
      <c r="N197" s="1174"/>
      <c r="O197" s="1081"/>
      <c r="P197" s="1081"/>
      <c r="Q197" s="1081"/>
      <c r="R197" s="1081"/>
      <c r="S197" s="1081"/>
      <c r="T197" s="1081"/>
      <c r="U197" s="1081"/>
      <c r="V197" s="1081"/>
      <c r="W197" s="1081"/>
      <c r="X197" s="1081"/>
      <c r="Y197" s="1081"/>
      <c r="Z197" s="1081"/>
      <c r="AA197" s="1081"/>
      <c r="AB197" s="1081"/>
      <c r="AC197" s="1081"/>
      <c r="AD197" s="1081"/>
      <c r="AE197" s="1081"/>
      <c r="AF197" s="1081"/>
      <c r="AG197" s="1081"/>
      <c r="AH197" s="1081"/>
      <c r="AI197" s="1081"/>
      <c r="AJ197" s="1081"/>
      <c r="AK197" s="1081"/>
      <c r="AL197" s="1081"/>
      <c r="AM197" s="1081"/>
      <c r="AN197" s="1081"/>
      <c r="AO197" s="1081"/>
      <c r="AP197" s="1081"/>
      <c r="AQ197" s="1081"/>
      <c r="AR197" s="1081"/>
      <c r="AS197" s="1081"/>
      <c r="AT197" s="1081"/>
      <c r="AU197" s="1081"/>
      <c r="AV197" s="1081"/>
      <c r="AW197" s="1081"/>
      <c r="AX197" s="1081"/>
      <c r="AY197" s="1081"/>
      <c r="AZ197" s="1081"/>
      <c r="BA197" s="1081"/>
      <c r="BB197" s="1081"/>
      <c r="BC197" s="1081"/>
      <c r="BD197" s="1081"/>
      <c r="BE197" s="1081"/>
      <c r="BF197" s="1081"/>
      <c r="BG197" s="1081"/>
      <c r="BH197" s="1081"/>
      <c r="BI197" s="1081"/>
      <c r="BJ197" s="1081"/>
      <c r="BK197" s="1081"/>
      <c r="BL197" s="1081"/>
      <c r="BM197" s="1081"/>
      <c r="BN197" s="1081"/>
      <c r="BO197" s="1081"/>
      <c r="BP197" s="1081"/>
      <c r="BQ197" s="1081"/>
      <c r="BR197" s="1081"/>
      <c r="BS197" s="1081"/>
      <c r="BT197" s="1081"/>
      <c r="BU197" s="1081"/>
      <c r="BV197" s="1081"/>
      <c r="BW197" s="1081"/>
      <c r="BX197" s="1081"/>
      <c r="BY197" s="1081"/>
      <c r="BZ197" s="1081"/>
      <c r="CA197" s="1081"/>
    </row>
    <row r="198" spans="1:79" ht="18" customHeight="1">
      <c r="A198" s="1156">
        <v>20</v>
      </c>
      <c r="B198" s="1196" t="s">
        <v>834</v>
      </c>
      <c r="C198" s="1197"/>
      <c r="D198" s="1197"/>
      <c r="E198" s="1197"/>
      <c r="F198" s="1278"/>
      <c r="G198" s="1200"/>
      <c r="H198" s="1200"/>
      <c r="I198" s="1081"/>
      <c r="J198" s="1081"/>
      <c r="K198" s="1081"/>
      <c r="L198" s="1081"/>
      <c r="M198" s="1081"/>
      <c r="N198" s="1174"/>
      <c r="O198" s="1081"/>
      <c r="P198" s="1081"/>
      <c r="Q198" s="1081"/>
      <c r="R198" s="1081"/>
      <c r="S198" s="1081"/>
      <c r="T198" s="1081"/>
      <c r="U198" s="1081"/>
      <c r="V198" s="1081"/>
      <c r="W198" s="1081"/>
      <c r="X198" s="1081"/>
      <c r="Y198" s="1081"/>
      <c r="Z198" s="1081"/>
      <c r="AA198" s="1081"/>
      <c r="AB198" s="1081"/>
      <c r="AC198" s="1081"/>
      <c r="AD198" s="1081"/>
      <c r="AE198" s="1081"/>
      <c r="AF198" s="1081"/>
      <c r="AG198" s="1081"/>
      <c r="AH198" s="1081"/>
      <c r="AI198" s="1081"/>
      <c r="AJ198" s="1081"/>
      <c r="AK198" s="1081"/>
      <c r="AL198" s="1081"/>
      <c r="AM198" s="1081"/>
      <c r="AN198" s="1081"/>
      <c r="AO198" s="1081"/>
      <c r="AP198" s="1081"/>
      <c r="AQ198" s="1081"/>
      <c r="AR198" s="1081"/>
      <c r="AS198" s="1081"/>
      <c r="AT198" s="1081"/>
      <c r="AU198" s="1081"/>
      <c r="AV198" s="1081"/>
      <c r="AW198" s="1081"/>
      <c r="AX198" s="1081"/>
      <c r="AY198" s="1081"/>
      <c r="AZ198" s="1081"/>
      <c r="BA198" s="1081"/>
      <c r="BB198" s="1081"/>
      <c r="BC198" s="1081"/>
      <c r="BD198" s="1081"/>
      <c r="BE198" s="1081"/>
      <c r="BF198" s="1081"/>
      <c r="BG198" s="1081"/>
      <c r="BH198" s="1081"/>
      <c r="BI198" s="1081"/>
      <c r="BJ198" s="1081"/>
      <c r="BK198" s="1081"/>
      <c r="BL198" s="1081"/>
      <c r="BM198" s="1081"/>
      <c r="BN198" s="1081"/>
      <c r="BO198" s="1081"/>
      <c r="BP198" s="1081"/>
      <c r="BQ198" s="1081"/>
      <c r="BR198" s="1081"/>
      <c r="BS198" s="1081"/>
      <c r="BT198" s="1081"/>
      <c r="BU198" s="1081"/>
      <c r="BV198" s="1081"/>
      <c r="BW198" s="1081"/>
      <c r="BX198" s="1081"/>
      <c r="BY198" s="1081"/>
      <c r="BZ198" s="1081"/>
      <c r="CA198" s="1081"/>
    </row>
    <row r="199" spans="1:79" ht="35.25" customHeight="1">
      <c r="B199" s="1201" t="s">
        <v>835</v>
      </c>
      <c r="C199" s="1202"/>
      <c r="D199" s="1202"/>
      <c r="E199" s="1203"/>
      <c r="F199" s="1278"/>
      <c r="G199" s="1200"/>
      <c r="H199" s="1200"/>
      <c r="I199" s="1081"/>
      <c r="J199" s="1081"/>
      <c r="K199" s="1081"/>
      <c r="L199" s="1081"/>
      <c r="M199" s="1081"/>
      <c r="N199" s="1174"/>
      <c r="O199" s="1081"/>
      <c r="P199" s="1081"/>
      <c r="Q199" s="1081"/>
      <c r="R199" s="1081"/>
      <c r="S199" s="1081"/>
      <c r="T199" s="1081"/>
      <c r="U199" s="1081"/>
      <c r="V199" s="1081"/>
      <c r="W199" s="1081"/>
      <c r="X199" s="1081"/>
      <c r="Y199" s="1081"/>
      <c r="Z199" s="1081"/>
      <c r="AA199" s="1081"/>
      <c r="AB199" s="1081"/>
      <c r="AC199" s="1081"/>
      <c r="AD199" s="1081"/>
      <c r="AE199" s="1081"/>
      <c r="AF199" s="1081"/>
      <c r="AG199" s="1081"/>
      <c r="AH199" s="1081"/>
      <c r="AI199" s="1081"/>
      <c r="AJ199" s="1081"/>
      <c r="AK199" s="1081"/>
      <c r="AL199" s="1081"/>
      <c r="AM199" s="1081"/>
      <c r="AN199" s="1081"/>
      <c r="AO199" s="1081"/>
      <c r="AP199" s="1081"/>
      <c r="AQ199" s="1081"/>
      <c r="AR199" s="1081"/>
      <c r="AS199" s="1081"/>
      <c r="AT199" s="1081"/>
      <c r="AU199" s="1081"/>
      <c r="AV199" s="1081"/>
      <c r="AW199" s="1081"/>
      <c r="AX199" s="1081"/>
      <c r="AY199" s="1081"/>
      <c r="AZ199" s="1081"/>
      <c r="BA199" s="1081"/>
      <c r="BB199" s="1081"/>
      <c r="BC199" s="1081"/>
      <c r="BD199" s="1081"/>
      <c r="BE199" s="1081"/>
      <c r="BF199" s="1081"/>
      <c r="BG199" s="1081"/>
      <c r="BH199" s="1081"/>
      <c r="BI199" s="1081"/>
      <c r="BJ199" s="1081"/>
      <c r="BK199" s="1081"/>
      <c r="BL199" s="1081"/>
      <c r="BM199" s="1081"/>
      <c r="BN199" s="1081"/>
      <c r="BO199" s="1081"/>
      <c r="BP199" s="1081"/>
      <c r="BQ199" s="1081"/>
      <c r="BR199" s="1081"/>
      <c r="BS199" s="1081"/>
      <c r="BT199" s="1081"/>
      <c r="BU199" s="1081"/>
      <c r="BV199" s="1081"/>
      <c r="BW199" s="1081"/>
      <c r="BX199" s="1081"/>
      <c r="BY199" s="1081"/>
      <c r="BZ199" s="1081"/>
      <c r="CA199" s="1081"/>
    </row>
    <row r="200" spans="1:79" ht="16.5" customHeight="1" thickBot="1">
      <c r="B200" s="1196" t="s">
        <v>744</v>
      </c>
      <c r="C200" s="1204"/>
      <c r="F200" s="1278"/>
      <c r="G200" s="1200"/>
      <c r="H200" s="1200"/>
      <c r="I200" s="1081"/>
      <c r="J200" s="1081"/>
      <c r="K200" s="1081"/>
      <c r="L200" s="1081"/>
      <c r="M200" s="1081"/>
      <c r="N200" s="1174"/>
      <c r="O200" s="1081"/>
      <c r="P200" s="1081"/>
      <c r="Q200" s="1081"/>
      <c r="R200" s="1081"/>
      <c r="S200" s="1081"/>
      <c r="T200" s="1081"/>
      <c r="U200" s="1081"/>
      <c r="V200" s="1081"/>
      <c r="W200" s="1081"/>
      <c r="X200" s="1081"/>
      <c r="Y200" s="1081"/>
      <c r="Z200" s="1081"/>
      <c r="AA200" s="1081"/>
      <c r="AB200" s="1081"/>
      <c r="AC200" s="1081"/>
      <c r="AD200" s="1081"/>
      <c r="AE200" s="1081"/>
      <c r="AF200" s="1081"/>
      <c r="AG200" s="1081"/>
      <c r="AH200" s="1081"/>
      <c r="AI200" s="1081"/>
      <c r="AJ200" s="1081"/>
      <c r="AK200" s="1081"/>
      <c r="AL200" s="1081"/>
      <c r="AM200" s="1081"/>
      <c r="AN200" s="1081"/>
      <c r="AO200" s="1081"/>
      <c r="AP200" s="1081"/>
      <c r="AQ200" s="1081"/>
      <c r="AR200" s="1081"/>
      <c r="AS200" s="1081"/>
      <c r="AT200" s="1081"/>
      <c r="AU200" s="1081"/>
      <c r="AV200" s="1081"/>
      <c r="AW200" s="1081"/>
      <c r="AX200" s="1081"/>
      <c r="AY200" s="1081"/>
      <c r="AZ200" s="1081"/>
      <c r="BA200" s="1081"/>
      <c r="BB200" s="1081"/>
      <c r="BC200" s="1081"/>
      <c r="BD200" s="1081"/>
      <c r="BE200" s="1081"/>
      <c r="BF200" s="1081"/>
      <c r="BG200" s="1081"/>
      <c r="BH200" s="1081"/>
      <c r="BI200" s="1081"/>
      <c r="BJ200" s="1081"/>
      <c r="BK200" s="1081"/>
      <c r="BL200" s="1081"/>
      <c r="BM200" s="1081"/>
      <c r="BN200" s="1081"/>
      <c r="BO200" s="1081"/>
      <c r="BP200" s="1081"/>
      <c r="BQ200" s="1081"/>
      <c r="BR200" s="1081"/>
      <c r="BS200" s="1081"/>
      <c r="BT200" s="1081"/>
      <c r="BU200" s="1081"/>
      <c r="BV200" s="1081"/>
      <c r="BW200" s="1081"/>
      <c r="BX200" s="1081"/>
      <c r="BY200" s="1081"/>
      <c r="BZ200" s="1081"/>
      <c r="CA200" s="1081"/>
    </row>
    <row r="201" spans="1:79" ht="33.75" customHeight="1" thickBot="1">
      <c r="B201" s="1205" t="s">
        <v>745</v>
      </c>
      <c r="C201" s="1206" t="s">
        <v>746</v>
      </c>
      <c r="D201" s="1206" t="s">
        <v>747</v>
      </c>
      <c r="E201" s="1207" t="s">
        <v>748</v>
      </c>
      <c r="F201" s="1257" t="s">
        <v>749</v>
      </c>
      <c r="G201" s="1209">
        <v>1</v>
      </c>
      <c r="H201" s="1200"/>
      <c r="I201" s="1081"/>
      <c r="J201" s="1081"/>
      <c r="K201" s="1081"/>
      <c r="L201" s="1081"/>
      <c r="M201" s="1081"/>
      <c r="N201" s="1174"/>
      <c r="O201" s="1081"/>
      <c r="P201" s="1081"/>
      <c r="Q201" s="1081"/>
      <c r="R201" s="1081"/>
      <c r="S201" s="1081"/>
      <c r="T201" s="1081"/>
      <c r="U201" s="1081"/>
      <c r="V201" s="1081"/>
      <c r="W201" s="1081"/>
      <c r="X201" s="1081"/>
      <c r="Y201" s="1081"/>
      <c r="Z201" s="1081"/>
      <c r="AA201" s="1081"/>
      <c r="AB201" s="1081"/>
      <c r="AC201" s="1081"/>
      <c r="AD201" s="1081"/>
      <c r="AE201" s="1081"/>
      <c r="AF201" s="1081"/>
      <c r="AG201" s="1081"/>
      <c r="AH201" s="1081"/>
      <c r="AI201" s="1081"/>
      <c r="AJ201" s="1081"/>
      <c r="AK201" s="1081"/>
      <c r="AL201" s="1081"/>
      <c r="AM201" s="1081"/>
      <c r="AN201" s="1081"/>
      <c r="AO201" s="1081"/>
      <c r="AP201" s="1081"/>
      <c r="AQ201" s="1081"/>
      <c r="AR201" s="1081"/>
      <c r="AS201" s="1081"/>
      <c r="AT201" s="1081"/>
      <c r="AU201" s="1081"/>
      <c r="AV201" s="1081"/>
      <c r="AW201" s="1081"/>
      <c r="AX201" s="1081"/>
      <c r="AY201" s="1081"/>
      <c r="AZ201" s="1081"/>
      <c r="BA201" s="1081"/>
      <c r="BB201" s="1081"/>
      <c r="BC201" s="1081"/>
      <c r="BD201" s="1081"/>
      <c r="BE201" s="1081"/>
      <c r="BF201" s="1081"/>
      <c r="BG201" s="1081"/>
      <c r="BH201" s="1081"/>
      <c r="BI201" s="1081"/>
      <c r="BJ201" s="1081"/>
      <c r="BK201" s="1081"/>
      <c r="BL201" s="1081"/>
      <c r="BM201" s="1081"/>
      <c r="BN201" s="1081"/>
      <c r="BO201" s="1081"/>
      <c r="BP201" s="1081"/>
      <c r="BQ201" s="1081"/>
      <c r="BR201" s="1081"/>
      <c r="BS201" s="1081"/>
      <c r="BT201" s="1081"/>
      <c r="BU201" s="1081"/>
      <c r="BV201" s="1081"/>
      <c r="BW201" s="1081"/>
      <c r="BX201" s="1081"/>
      <c r="BY201" s="1081"/>
      <c r="BZ201" s="1081"/>
      <c r="CA201" s="1081"/>
    </row>
    <row r="202" spans="1:79" ht="48.75" customHeight="1">
      <c r="B202" s="1216" t="s">
        <v>836</v>
      </c>
      <c r="C202" s="1217">
        <v>0</v>
      </c>
      <c r="D202" s="1218">
        <v>1</v>
      </c>
      <c r="E202" s="1219">
        <v>0</v>
      </c>
      <c r="F202" s="1258"/>
      <c r="G202" s="1248"/>
      <c r="H202" s="1249"/>
      <c r="I202" s="1250"/>
      <c r="J202" s="1081"/>
      <c r="K202" s="1081"/>
      <c r="L202" s="1081"/>
      <c r="M202" s="1081"/>
      <c r="N202" s="1174"/>
      <c r="O202" s="1081"/>
      <c r="P202" s="1081"/>
      <c r="Q202" s="1081"/>
      <c r="R202" s="1081"/>
      <c r="S202" s="1081"/>
      <c r="T202" s="1081"/>
      <c r="U202" s="1081"/>
      <c r="V202" s="1081"/>
      <c r="W202" s="1081"/>
      <c r="X202" s="1081"/>
      <c r="Y202" s="1081"/>
      <c r="Z202" s="1081"/>
      <c r="AA202" s="1081"/>
      <c r="AB202" s="1081"/>
      <c r="AC202" s="1081"/>
      <c r="AD202" s="1081"/>
      <c r="AE202" s="1081"/>
      <c r="AF202" s="1081"/>
      <c r="AG202" s="1081"/>
      <c r="AH202" s="1081"/>
      <c r="AI202" s="1081"/>
      <c r="AJ202" s="1081"/>
      <c r="AK202" s="1081"/>
      <c r="AL202" s="1081"/>
      <c r="AM202" s="1081"/>
      <c r="AN202" s="1081"/>
      <c r="AO202" s="1081"/>
      <c r="AP202" s="1081"/>
      <c r="AQ202" s="1081"/>
      <c r="AR202" s="1081"/>
      <c r="AS202" s="1081"/>
      <c r="AT202" s="1081"/>
      <c r="AU202" s="1081"/>
      <c r="AV202" s="1081"/>
      <c r="AW202" s="1081"/>
      <c r="AX202" s="1081"/>
      <c r="AY202" s="1081"/>
      <c r="AZ202" s="1081"/>
      <c r="BA202" s="1081"/>
      <c r="BB202" s="1081"/>
      <c r="BC202" s="1081"/>
      <c r="BD202" s="1081"/>
      <c r="BE202" s="1081"/>
      <c r="BF202" s="1081"/>
      <c r="BG202" s="1081"/>
      <c r="BH202" s="1081"/>
      <c r="BI202" s="1081"/>
      <c r="BJ202" s="1081"/>
      <c r="BK202" s="1081"/>
      <c r="BL202" s="1081"/>
      <c r="BM202" s="1081"/>
      <c r="BN202" s="1081"/>
      <c r="BO202" s="1081"/>
      <c r="BP202" s="1081"/>
      <c r="BQ202" s="1081"/>
      <c r="BR202" s="1081"/>
      <c r="BS202" s="1081"/>
      <c r="BT202" s="1081"/>
      <c r="BU202" s="1081"/>
      <c r="BV202" s="1081"/>
      <c r="BW202" s="1081"/>
      <c r="BX202" s="1081"/>
      <c r="BY202" s="1081"/>
      <c r="BZ202" s="1081"/>
      <c r="CA202" s="1081"/>
    </row>
    <row r="203" spans="1:79" ht="48.75" customHeight="1">
      <c r="B203" s="1227" t="s">
        <v>837</v>
      </c>
      <c r="C203" s="1228">
        <v>1</v>
      </c>
      <c r="D203" s="1229">
        <v>1</v>
      </c>
      <c r="E203" s="1230">
        <v>1</v>
      </c>
      <c r="F203" s="1258"/>
      <c r="G203" s="1251"/>
      <c r="H203" s="1252"/>
      <c r="I203" s="1253"/>
      <c r="J203" s="1081"/>
      <c r="K203" s="1081"/>
      <c r="L203" s="1081"/>
      <c r="M203" s="1081"/>
      <c r="N203" s="1174"/>
      <c r="O203" s="1081"/>
      <c r="P203" s="1081"/>
      <c r="Q203" s="1081"/>
      <c r="R203" s="1081"/>
      <c r="S203" s="1081"/>
      <c r="T203" s="1081"/>
      <c r="U203" s="1081"/>
      <c r="V203" s="1081"/>
      <c r="W203" s="1081"/>
      <c r="X203" s="1081"/>
      <c r="Y203" s="1081"/>
      <c r="Z203" s="1081"/>
      <c r="AA203" s="1081"/>
      <c r="AB203" s="1081"/>
      <c r="AC203" s="1081"/>
      <c r="AD203" s="1081"/>
      <c r="AE203" s="1081"/>
      <c r="AF203" s="1081"/>
      <c r="AG203" s="1081"/>
      <c r="AH203" s="1081"/>
      <c r="AI203" s="1081"/>
      <c r="AJ203" s="1081"/>
      <c r="AK203" s="1081"/>
      <c r="AL203" s="1081"/>
      <c r="AM203" s="1081"/>
      <c r="AN203" s="1081"/>
      <c r="AO203" s="1081"/>
      <c r="AP203" s="1081"/>
      <c r="AQ203" s="1081"/>
      <c r="AR203" s="1081"/>
      <c r="AS203" s="1081"/>
      <c r="AT203" s="1081"/>
      <c r="AU203" s="1081"/>
      <c r="AV203" s="1081"/>
      <c r="AW203" s="1081"/>
      <c r="AX203" s="1081"/>
      <c r="AY203" s="1081"/>
      <c r="AZ203" s="1081"/>
      <c r="BA203" s="1081"/>
      <c r="BB203" s="1081"/>
      <c r="BC203" s="1081"/>
      <c r="BD203" s="1081"/>
      <c r="BE203" s="1081"/>
      <c r="BF203" s="1081"/>
      <c r="BG203" s="1081"/>
      <c r="BH203" s="1081"/>
      <c r="BI203" s="1081"/>
      <c r="BJ203" s="1081"/>
      <c r="BK203" s="1081"/>
      <c r="BL203" s="1081"/>
      <c r="BM203" s="1081"/>
      <c r="BN203" s="1081"/>
      <c r="BO203" s="1081"/>
      <c r="BP203" s="1081"/>
      <c r="BQ203" s="1081"/>
      <c r="BR203" s="1081"/>
      <c r="BS203" s="1081"/>
      <c r="BT203" s="1081"/>
      <c r="BU203" s="1081"/>
      <c r="BV203" s="1081"/>
      <c r="BW203" s="1081"/>
      <c r="BX203" s="1081"/>
      <c r="BY203" s="1081"/>
      <c r="BZ203" s="1081"/>
      <c r="CA203" s="1081"/>
    </row>
    <row r="204" spans="1:79" ht="48.75" customHeight="1">
      <c r="B204" s="1227" t="s">
        <v>838</v>
      </c>
      <c r="C204" s="1228">
        <v>2</v>
      </c>
      <c r="D204" s="1229">
        <v>1</v>
      </c>
      <c r="E204" s="1230">
        <v>2</v>
      </c>
      <c r="F204" s="1258"/>
      <c r="G204" s="1251"/>
      <c r="H204" s="1252"/>
      <c r="I204" s="1253"/>
      <c r="J204" s="1081"/>
      <c r="K204" s="1081"/>
      <c r="L204" s="1081"/>
      <c r="M204" s="1081"/>
      <c r="N204" s="1174"/>
      <c r="O204" s="1081"/>
      <c r="P204" s="1081"/>
      <c r="Q204" s="1081"/>
      <c r="R204" s="1081"/>
      <c r="S204" s="1081"/>
      <c r="T204" s="1081"/>
      <c r="U204" s="1081"/>
      <c r="V204" s="1081"/>
      <c r="W204" s="1081"/>
      <c r="X204" s="1081"/>
      <c r="Y204" s="1081"/>
      <c r="Z204" s="1081"/>
      <c r="AA204" s="1081"/>
      <c r="AB204" s="1081"/>
      <c r="AC204" s="1081"/>
      <c r="AD204" s="1081"/>
      <c r="AE204" s="1081"/>
      <c r="AF204" s="1081"/>
      <c r="AG204" s="1081"/>
      <c r="AH204" s="1081"/>
      <c r="AI204" s="1081"/>
      <c r="AJ204" s="1081"/>
      <c r="AK204" s="1081"/>
      <c r="AL204" s="1081"/>
      <c r="AM204" s="1081"/>
      <c r="AN204" s="1081"/>
      <c r="AO204" s="1081"/>
      <c r="AP204" s="1081"/>
      <c r="AQ204" s="1081"/>
      <c r="AR204" s="1081"/>
      <c r="AS204" s="1081"/>
      <c r="AT204" s="1081"/>
      <c r="AU204" s="1081"/>
      <c r="AV204" s="1081"/>
      <c r="AW204" s="1081"/>
      <c r="AX204" s="1081"/>
      <c r="AY204" s="1081"/>
      <c r="AZ204" s="1081"/>
      <c r="BA204" s="1081"/>
      <c r="BB204" s="1081"/>
      <c r="BC204" s="1081"/>
      <c r="BD204" s="1081"/>
      <c r="BE204" s="1081"/>
      <c r="BF204" s="1081"/>
      <c r="BG204" s="1081"/>
      <c r="BH204" s="1081"/>
      <c r="BI204" s="1081"/>
      <c r="BJ204" s="1081"/>
      <c r="BK204" s="1081"/>
      <c r="BL204" s="1081"/>
      <c r="BM204" s="1081"/>
      <c r="BN204" s="1081"/>
      <c r="BO204" s="1081"/>
      <c r="BP204" s="1081"/>
      <c r="BQ204" s="1081"/>
      <c r="BR204" s="1081"/>
      <c r="BS204" s="1081"/>
      <c r="BT204" s="1081"/>
      <c r="BU204" s="1081"/>
      <c r="BV204" s="1081"/>
      <c r="BW204" s="1081"/>
      <c r="BX204" s="1081"/>
      <c r="BY204" s="1081"/>
      <c r="BZ204" s="1081"/>
      <c r="CA204" s="1081"/>
    </row>
    <row r="205" spans="1:79" ht="48.75" customHeight="1">
      <c r="B205" s="1227" t="s">
        <v>839</v>
      </c>
      <c r="C205" s="1228">
        <v>3</v>
      </c>
      <c r="D205" s="1229">
        <v>1</v>
      </c>
      <c r="E205" s="1230">
        <v>3</v>
      </c>
      <c r="F205" s="1258"/>
      <c r="G205" s="1251"/>
      <c r="H205" s="1252"/>
      <c r="I205" s="1253"/>
      <c r="J205" s="1081"/>
      <c r="K205" s="1081"/>
      <c r="L205" s="1081"/>
      <c r="M205" s="1081"/>
      <c r="N205" s="1174"/>
      <c r="O205" s="1081"/>
      <c r="P205" s="1081"/>
      <c r="Q205" s="1081"/>
      <c r="R205" s="1081"/>
      <c r="S205" s="1081"/>
      <c r="T205" s="1081"/>
      <c r="U205" s="1081"/>
      <c r="V205" s="1081"/>
      <c r="W205" s="1081"/>
      <c r="X205" s="1081"/>
      <c r="Y205" s="1081"/>
      <c r="Z205" s="1081"/>
      <c r="AA205" s="1081"/>
      <c r="AB205" s="1081"/>
      <c r="AC205" s="1081"/>
      <c r="AD205" s="1081"/>
      <c r="AE205" s="1081"/>
      <c r="AF205" s="1081"/>
      <c r="AG205" s="1081"/>
      <c r="AH205" s="1081"/>
      <c r="AI205" s="1081"/>
      <c r="AJ205" s="1081"/>
      <c r="AK205" s="1081"/>
      <c r="AL205" s="1081"/>
      <c r="AM205" s="1081"/>
      <c r="AN205" s="1081"/>
      <c r="AO205" s="1081"/>
      <c r="AP205" s="1081"/>
      <c r="AQ205" s="1081"/>
      <c r="AR205" s="1081"/>
      <c r="AS205" s="1081"/>
      <c r="AT205" s="1081"/>
      <c r="AU205" s="1081"/>
      <c r="AV205" s="1081"/>
      <c r="AW205" s="1081"/>
      <c r="AX205" s="1081"/>
      <c r="AY205" s="1081"/>
      <c r="AZ205" s="1081"/>
      <c r="BA205" s="1081"/>
      <c r="BB205" s="1081"/>
      <c r="BC205" s="1081"/>
      <c r="BD205" s="1081"/>
      <c r="BE205" s="1081"/>
      <c r="BF205" s="1081"/>
      <c r="BG205" s="1081"/>
      <c r="BH205" s="1081"/>
      <c r="BI205" s="1081"/>
      <c r="BJ205" s="1081"/>
      <c r="BK205" s="1081"/>
      <c r="BL205" s="1081"/>
      <c r="BM205" s="1081"/>
      <c r="BN205" s="1081"/>
      <c r="BO205" s="1081"/>
      <c r="BP205" s="1081"/>
      <c r="BQ205" s="1081"/>
      <c r="BR205" s="1081"/>
      <c r="BS205" s="1081"/>
      <c r="BT205" s="1081"/>
      <c r="BU205" s="1081"/>
      <c r="BV205" s="1081"/>
      <c r="BW205" s="1081"/>
      <c r="BX205" s="1081"/>
      <c r="BY205" s="1081"/>
      <c r="BZ205" s="1081"/>
      <c r="CA205" s="1081"/>
    </row>
    <row r="206" spans="1:79" ht="48.75" customHeight="1" thickBot="1">
      <c r="B206" s="1234" t="s">
        <v>840</v>
      </c>
      <c r="C206" s="1235">
        <v>4</v>
      </c>
      <c r="D206" s="1236">
        <v>1</v>
      </c>
      <c r="E206" s="1237">
        <v>4</v>
      </c>
      <c r="F206" s="1259"/>
      <c r="G206" s="1254"/>
      <c r="H206" s="1255"/>
      <c r="I206" s="1256"/>
      <c r="J206" s="1081"/>
      <c r="K206" s="1081"/>
      <c r="L206" s="1081"/>
      <c r="M206" s="1081"/>
      <c r="N206" s="1174"/>
      <c r="O206" s="1081"/>
      <c r="P206" s="1081"/>
      <c r="Q206" s="1081"/>
      <c r="R206" s="1081"/>
      <c r="S206" s="1081"/>
      <c r="T206" s="1081"/>
      <c r="U206" s="1081"/>
      <c r="V206" s="1081"/>
      <c r="W206" s="1081"/>
      <c r="X206" s="1081"/>
      <c r="Y206" s="1081"/>
      <c r="Z206" s="1081"/>
      <c r="AA206" s="1081"/>
      <c r="AB206" s="1081"/>
      <c r="AC206" s="1081"/>
      <c r="AD206" s="1081"/>
      <c r="AE206" s="1081"/>
      <c r="AF206" s="1081"/>
      <c r="AG206" s="1081"/>
      <c r="AH206" s="1081"/>
      <c r="AI206" s="1081"/>
      <c r="AJ206" s="1081"/>
      <c r="AK206" s="1081"/>
      <c r="AL206" s="1081"/>
      <c r="AM206" s="1081"/>
      <c r="AN206" s="1081"/>
      <c r="AO206" s="1081"/>
      <c r="AP206" s="1081"/>
      <c r="AQ206" s="1081"/>
      <c r="AR206" s="1081"/>
      <c r="AS206" s="1081"/>
      <c r="AT206" s="1081"/>
      <c r="AU206" s="1081"/>
      <c r="AV206" s="1081"/>
      <c r="AW206" s="1081"/>
      <c r="AX206" s="1081"/>
      <c r="AY206" s="1081"/>
      <c r="AZ206" s="1081"/>
      <c r="BA206" s="1081"/>
      <c r="BB206" s="1081"/>
      <c r="BC206" s="1081"/>
      <c r="BD206" s="1081"/>
      <c r="BE206" s="1081"/>
      <c r="BF206" s="1081"/>
      <c r="BG206" s="1081"/>
      <c r="BH206" s="1081"/>
      <c r="BI206" s="1081"/>
      <c r="BJ206" s="1081"/>
      <c r="BK206" s="1081"/>
      <c r="BL206" s="1081"/>
      <c r="BM206" s="1081"/>
      <c r="BN206" s="1081"/>
      <c r="BO206" s="1081"/>
      <c r="BP206" s="1081"/>
      <c r="BQ206" s="1081"/>
      <c r="BR206" s="1081"/>
      <c r="BS206" s="1081"/>
      <c r="BT206" s="1081"/>
      <c r="BU206" s="1081"/>
      <c r="BV206" s="1081"/>
      <c r="BW206" s="1081"/>
      <c r="BX206" s="1081"/>
      <c r="BY206" s="1081"/>
      <c r="BZ206" s="1081"/>
      <c r="CA206" s="1081"/>
    </row>
    <row r="207" spans="1:79" ht="35.25" customHeight="1">
      <c r="B207" s="1299"/>
      <c r="C207" s="1299"/>
      <c r="D207" s="1299"/>
      <c r="E207" s="1299"/>
      <c r="F207" s="1278"/>
      <c r="G207" s="1200"/>
      <c r="H207" s="1200"/>
      <c r="I207" s="1081"/>
      <c r="J207" s="1081"/>
      <c r="K207" s="1081"/>
      <c r="L207" s="1081"/>
      <c r="M207" s="1081"/>
      <c r="N207" s="1174"/>
      <c r="O207" s="1081"/>
      <c r="P207" s="1081"/>
      <c r="Q207" s="1081"/>
      <c r="R207" s="1081"/>
      <c r="S207" s="1081"/>
      <c r="T207" s="1081"/>
      <c r="U207" s="1081"/>
      <c r="V207" s="1081"/>
      <c r="W207" s="1081"/>
      <c r="X207" s="1081"/>
      <c r="Y207" s="1081"/>
      <c r="Z207" s="1081"/>
      <c r="AA207" s="1081"/>
      <c r="AB207" s="1081"/>
      <c r="AC207" s="1081"/>
      <c r="AD207" s="1081"/>
      <c r="AE207" s="1081"/>
      <c r="AF207" s="1081"/>
      <c r="AG207" s="1081"/>
      <c r="AH207" s="1081"/>
      <c r="AI207" s="1081"/>
      <c r="AJ207" s="1081"/>
      <c r="AK207" s="1081"/>
      <c r="AL207" s="1081"/>
      <c r="AM207" s="1081"/>
      <c r="AN207" s="1081"/>
      <c r="AO207" s="1081"/>
      <c r="AP207" s="1081"/>
      <c r="AQ207" s="1081"/>
      <c r="AR207" s="1081"/>
      <c r="AS207" s="1081"/>
      <c r="AT207" s="1081"/>
      <c r="AU207" s="1081"/>
      <c r="AV207" s="1081"/>
      <c r="AW207" s="1081"/>
      <c r="AX207" s="1081"/>
      <c r="AY207" s="1081"/>
      <c r="AZ207" s="1081"/>
      <c r="BA207" s="1081"/>
      <c r="BB207" s="1081"/>
      <c r="BC207" s="1081"/>
      <c r="BD207" s="1081"/>
      <c r="BE207" s="1081"/>
      <c r="BF207" s="1081"/>
      <c r="BG207" s="1081"/>
      <c r="BH207" s="1081"/>
      <c r="BI207" s="1081"/>
      <c r="BJ207" s="1081"/>
      <c r="BK207" s="1081"/>
      <c r="BL207" s="1081"/>
      <c r="BM207" s="1081"/>
      <c r="BN207" s="1081"/>
      <c r="BO207" s="1081"/>
      <c r="BP207" s="1081"/>
      <c r="BQ207" s="1081"/>
      <c r="BR207" s="1081"/>
      <c r="BS207" s="1081"/>
      <c r="BT207" s="1081"/>
      <c r="BU207" s="1081"/>
      <c r="BV207" s="1081"/>
      <c r="BW207" s="1081"/>
      <c r="BX207" s="1081"/>
      <c r="BY207" s="1081"/>
      <c r="BZ207" s="1081"/>
      <c r="CA207" s="1081"/>
    </row>
    <row r="208" spans="1:79" ht="18" customHeight="1">
      <c r="A208" s="1156">
        <v>21</v>
      </c>
      <c r="B208" s="1196" t="s">
        <v>841</v>
      </c>
      <c r="C208" s="1197"/>
      <c r="D208" s="1197"/>
      <c r="E208" s="1197"/>
      <c r="F208" s="1278"/>
      <c r="G208" s="1200"/>
      <c r="H208" s="1200"/>
      <c r="I208" s="1081"/>
      <c r="J208" s="1081"/>
      <c r="K208" s="1081"/>
      <c r="L208" s="1081"/>
      <c r="M208" s="1081"/>
      <c r="N208" s="1174"/>
      <c r="O208" s="1081"/>
      <c r="P208" s="1081"/>
      <c r="Q208" s="1081"/>
      <c r="R208" s="1081"/>
      <c r="S208" s="1081"/>
      <c r="T208" s="1081"/>
      <c r="U208" s="1081"/>
      <c r="V208" s="1081"/>
      <c r="W208" s="1081"/>
      <c r="X208" s="1081"/>
      <c r="Y208" s="1081"/>
      <c r="Z208" s="1081"/>
      <c r="AA208" s="1081"/>
      <c r="AB208" s="1081"/>
      <c r="AC208" s="1081"/>
      <c r="AD208" s="1081"/>
      <c r="AE208" s="1081"/>
      <c r="AF208" s="1081"/>
      <c r="AG208" s="1081"/>
      <c r="AH208" s="1081"/>
      <c r="AI208" s="1081"/>
      <c r="AJ208" s="1081"/>
      <c r="AK208" s="1081"/>
      <c r="AL208" s="1081"/>
      <c r="AM208" s="1081"/>
      <c r="AN208" s="1081"/>
      <c r="AO208" s="1081"/>
      <c r="AP208" s="1081"/>
      <c r="AQ208" s="1081"/>
      <c r="AR208" s="1081"/>
      <c r="AS208" s="1081"/>
      <c r="AT208" s="1081"/>
      <c r="AU208" s="1081"/>
      <c r="AV208" s="1081"/>
      <c r="AW208" s="1081"/>
      <c r="AX208" s="1081"/>
      <c r="AY208" s="1081"/>
      <c r="AZ208" s="1081"/>
      <c r="BA208" s="1081"/>
      <c r="BB208" s="1081"/>
      <c r="BC208" s="1081"/>
      <c r="BD208" s="1081"/>
      <c r="BE208" s="1081"/>
      <c r="BF208" s="1081"/>
      <c r="BG208" s="1081"/>
      <c r="BH208" s="1081"/>
      <c r="BI208" s="1081"/>
      <c r="BJ208" s="1081"/>
      <c r="BK208" s="1081"/>
      <c r="BL208" s="1081"/>
      <c r="BM208" s="1081"/>
      <c r="BN208" s="1081"/>
      <c r="BO208" s="1081"/>
      <c r="BP208" s="1081"/>
      <c r="BQ208" s="1081"/>
      <c r="BR208" s="1081"/>
      <c r="BS208" s="1081"/>
      <c r="BT208" s="1081"/>
      <c r="BU208" s="1081"/>
      <c r="BV208" s="1081"/>
      <c r="BW208" s="1081"/>
      <c r="BX208" s="1081"/>
      <c r="BY208" s="1081"/>
      <c r="BZ208" s="1081"/>
      <c r="CA208" s="1081"/>
    </row>
    <row r="209" spans="1:79" ht="35.25" customHeight="1">
      <c r="B209" s="1201" t="s">
        <v>842</v>
      </c>
      <c r="C209" s="1202"/>
      <c r="D209" s="1202"/>
      <c r="E209" s="1203"/>
      <c r="F209" s="1278"/>
      <c r="G209" s="1200"/>
      <c r="H209" s="1200"/>
      <c r="I209" s="1081"/>
      <c r="J209" s="1081"/>
      <c r="K209" s="1081"/>
      <c r="L209" s="1081"/>
      <c r="M209" s="1081"/>
      <c r="N209" s="1174"/>
      <c r="O209" s="1081"/>
      <c r="P209" s="1081"/>
      <c r="Q209" s="1081"/>
      <c r="R209" s="1081"/>
      <c r="S209" s="1081"/>
      <c r="T209" s="1081"/>
      <c r="U209" s="1081"/>
      <c r="V209" s="1081"/>
      <c r="W209" s="1081"/>
      <c r="X209" s="1081"/>
      <c r="Y209" s="1081"/>
      <c r="Z209" s="1081"/>
      <c r="AA209" s="1081"/>
      <c r="AB209" s="1081"/>
      <c r="AC209" s="1081"/>
      <c r="AD209" s="1081"/>
      <c r="AE209" s="1081"/>
      <c r="AF209" s="1081"/>
      <c r="AG209" s="1081"/>
      <c r="AH209" s="1081"/>
      <c r="AI209" s="1081"/>
      <c r="AJ209" s="1081"/>
      <c r="AK209" s="1081"/>
      <c r="AL209" s="1081"/>
      <c r="AM209" s="1081"/>
      <c r="AN209" s="1081"/>
      <c r="AO209" s="1081"/>
      <c r="AP209" s="1081"/>
      <c r="AQ209" s="1081"/>
      <c r="AR209" s="1081"/>
      <c r="AS209" s="1081"/>
      <c r="AT209" s="1081"/>
      <c r="AU209" s="1081"/>
      <c r="AV209" s="1081"/>
      <c r="AW209" s="1081"/>
      <c r="AX209" s="1081"/>
      <c r="AY209" s="1081"/>
      <c r="AZ209" s="1081"/>
      <c r="BA209" s="1081"/>
      <c r="BB209" s="1081"/>
      <c r="BC209" s="1081"/>
      <c r="BD209" s="1081"/>
      <c r="BE209" s="1081"/>
      <c r="BF209" s="1081"/>
      <c r="BG209" s="1081"/>
      <c r="BH209" s="1081"/>
      <c r="BI209" s="1081"/>
      <c r="BJ209" s="1081"/>
      <c r="BK209" s="1081"/>
      <c r="BL209" s="1081"/>
      <c r="BM209" s="1081"/>
      <c r="BN209" s="1081"/>
      <c r="BO209" s="1081"/>
      <c r="BP209" s="1081"/>
      <c r="BQ209" s="1081"/>
      <c r="BR209" s="1081"/>
      <c r="BS209" s="1081"/>
      <c r="BT209" s="1081"/>
      <c r="BU209" s="1081"/>
      <c r="BV209" s="1081"/>
      <c r="BW209" s="1081"/>
      <c r="BX209" s="1081"/>
      <c r="BY209" s="1081"/>
      <c r="BZ209" s="1081"/>
      <c r="CA209" s="1081"/>
    </row>
    <row r="210" spans="1:79" ht="16.5" customHeight="1" thickBot="1">
      <c r="B210" s="1196" t="s">
        <v>744</v>
      </c>
      <c r="C210" s="1204"/>
      <c r="F210" s="1278"/>
      <c r="G210" s="1200"/>
      <c r="H210" s="1200"/>
      <c r="I210" s="1081"/>
      <c r="J210" s="1081"/>
      <c r="K210" s="1081"/>
      <c r="L210" s="1081"/>
      <c r="M210" s="1081"/>
      <c r="N210" s="1174"/>
      <c r="O210" s="1081"/>
      <c r="P210" s="1081"/>
      <c r="Q210" s="1081"/>
      <c r="R210" s="1081"/>
      <c r="S210" s="1081"/>
      <c r="T210" s="1081"/>
      <c r="U210" s="1081"/>
      <c r="V210" s="1081"/>
      <c r="W210" s="1081"/>
      <c r="X210" s="1081"/>
      <c r="Y210" s="1081"/>
      <c r="Z210" s="1081"/>
      <c r="AA210" s="1081"/>
      <c r="AB210" s="1081"/>
      <c r="AC210" s="1081"/>
      <c r="AD210" s="1081"/>
      <c r="AE210" s="1081"/>
      <c r="AF210" s="1081"/>
      <c r="AG210" s="1081"/>
      <c r="AH210" s="1081"/>
      <c r="AI210" s="1081"/>
      <c r="AJ210" s="1081"/>
      <c r="AK210" s="1081"/>
      <c r="AL210" s="1081"/>
      <c r="AM210" s="1081"/>
      <c r="AN210" s="1081"/>
      <c r="AO210" s="1081"/>
      <c r="AP210" s="1081"/>
      <c r="AQ210" s="1081"/>
      <c r="AR210" s="1081"/>
      <c r="AS210" s="1081"/>
      <c r="AT210" s="1081"/>
      <c r="AU210" s="1081"/>
      <c r="AV210" s="1081"/>
      <c r="AW210" s="1081"/>
      <c r="AX210" s="1081"/>
      <c r="AY210" s="1081"/>
      <c r="AZ210" s="1081"/>
      <c r="BA210" s="1081"/>
      <c r="BB210" s="1081"/>
      <c r="BC210" s="1081"/>
      <c r="BD210" s="1081"/>
      <c r="BE210" s="1081"/>
      <c r="BF210" s="1081"/>
      <c r="BG210" s="1081"/>
      <c r="BH210" s="1081"/>
      <c r="BI210" s="1081"/>
      <c r="BJ210" s="1081"/>
      <c r="BK210" s="1081"/>
      <c r="BL210" s="1081"/>
      <c r="BM210" s="1081"/>
      <c r="BN210" s="1081"/>
      <c r="BO210" s="1081"/>
      <c r="BP210" s="1081"/>
      <c r="BQ210" s="1081"/>
      <c r="BR210" s="1081"/>
      <c r="BS210" s="1081"/>
      <c r="BT210" s="1081"/>
      <c r="BU210" s="1081"/>
      <c r="BV210" s="1081"/>
      <c r="BW210" s="1081"/>
      <c r="BX210" s="1081"/>
      <c r="BY210" s="1081"/>
      <c r="BZ210" s="1081"/>
      <c r="CA210" s="1081"/>
    </row>
    <row r="211" spans="1:79" ht="33.75" customHeight="1" thickBot="1">
      <c r="B211" s="1205" t="s">
        <v>745</v>
      </c>
      <c r="C211" s="1206" t="s">
        <v>746</v>
      </c>
      <c r="D211" s="1206" t="s">
        <v>747</v>
      </c>
      <c r="E211" s="1207" t="s">
        <v>748</v>
      </c>
      <c r="F211" s="1257" t="s">
        <v>749</v>
      </c>
      <c r="G211" s="1209">
        <v>0</v>
      </c>
      <c r="H211" s="1200"/>
      <c r="I211" s="1081"/>
      <c r="J211" s="1081"/>
      <c r="K211" s="1081"/>
      <c r="L211" s="1081"/>
      <c r="M211" s="1081"/>
      <c r="N211" s="1174"/>
      <c r="O211" s="1081"/>
      <c r="P211" s="1081"/>
      <c r="Q211" s="1081"/>
      <c r="R211" s="1081"/>
      <c r="S211" s="1081"/>
      <c r="T211" s="1081"/>
      <c r="U211" s="1081"/>
      <c r="V211" s="1081"/>
      <c r="W211" s="1081"/>
      <c r="X211" s="1081"/>
      <c r="Y211" s="1081"/>
      <c r="Z211" s="1081"/>
      <c r="AA211" s="1081"/>
      <c r="AB211" s="1081"/>
      <c r="AC211" s="1081"/>
      <c r="AD211" s="1081"/>
      <c r="AE211" s="1081"/>
      <c r="AF211" s="1081"/>
      <c r="AG211" s="1081"/>
      <c r="AH211" s="1081"/>
      <c r="AI211" s="1081"/>
      <c r="AJ211" s="1081"/>
      <c r="AK211" s="1081"/>
      <c r="AL211" s="1081"/>
      <c r="AM211" s="1081"/>
      <c r="AN211" s="1081"/>
      <c r="AO211" s="1081"/>
      <c r="AP211" s="1081"/>
      <c r="AQ211" s="1081"/>
      <c r="AR211" s="1081"/>
      <c r="AS211" s="1081"/>
      <c r="AT211" s="1081"/>
      <c r="AU211" s="1081"/>
      <c r="AV211" s="1081"/>
      <c r="AW211" s="1081"/>
      <c r="AX211" s="1081"/>
      <c r="AY211" s="1081"/>
      <c r="AZ211" s="1081"/>
      <c r="BA211" s="1081"/>
      <c r="BB211" s="1081"/>
      <c r="BC211" s="1081"/>
      <c r="BD211" s="1081"/>
      <c r="BE211" s="1081"/>
      <c r="BF211" s="1081"/>
      <c r="BG211" s="1081"/>
      <c r="BH211" s="1081"/>
      <c r="BI211" s="1081"/>
      <c r="BJ211" s="1081"/>
      <c r="BK211" s="1081"/>
      <c r="BL211" s="1081"/>
      <c r="BM211" s="1081"/>
      <c r="BN211" s="1081"/>
      <c r="BO211" s="1081"/>
      <c r="BP211" s="1081"/>
      <c r="BQ211" s="1081"/>
      <c r="BR211" s="1081"/>
      <c r="BS211" s="1081"/>
      <c r="BT211" s="1081"/>
      <c r="BU211" s="1081"/>
      <c r="BV211" s="1081"/>
      <c r="BW211" s="1081"/>
      <c r="BX211" s="1081"/>
      <c r="BY211" s="1081"/>
      <c r="BZ211" s="1081"/>
      <c r="CA211" s="1081"/>
    </row>
    <row r="212" spans="1:79" ht="27.95" customHeight="1">
      <c r="B212" s="1216" t="s">
        <v>843</v>
      </c>
      <c r="C212" s="1217">
        <v>0</v>
      </c>
      <c r="D212" s="1218">
        <v>1</v>
      </c>
      <c r="E212" s="1219">
        <v>0</v>
      </c>
      <c r="F212" s="1258"/>
      <c r="G212" s="1248"/>
      <c r="H212" s="1249"/>
      <c r="I212" s="1250"/>
      <c r="J212" s="1081"/>
      <c r="K212" s="1081"/>
      <c r="L212" s="1081"/>
      <c r="M212" s="1081"/>
      <c r="N212" s="1174"/>
      <c r="O212" s="1081"/>
      <c r="P212" s="1081"/>
      <c r="Q212" s="1081"/>
      <c r="R212" s="1081"/>
      <c r="S212" s="1081"/>
      <c r="T212" s="1081"/>
      <c r="U212" s="1081"/>
      <c r="V212" s="1081"/>
      <c r="W212" s="1081"/>
      <c r="X212" s="1081"/>
      <c r="Y212" s="1081"/>
      <c r="Z212" s="1081"/>
      <c r="AA212" s="1081"/>
      <c r="AB212" s="1081"/>
      <c r="AC212" s="1081"/>
      <c r="AD212" s="1081"/>
      <c r="AE212" s="1081"/>
      <c r="AF212" s="1081"/>
      <c r="AG212" s="1081"/>
      <c r="AH212" s="1081"/>
      <c r="AI212" s="1081"/>
      <c r="AJ212" s="1081"/>
      <c r="AK212" s="1081"/>
      <c r="AL212" s="1081"/>
      <c r="AM212" s="1081"/>
      <c r="AN212" s="1081"/>
      <c r="AO212" s="1081"/>
      <c r="AP212" s="1081"/>
      <c r="AQ212" s="1081"/>
      <c r="AR212" s="1081"/>
      <c r="AS212" s="1081"/>
      <c r="AT212" s="1081"/>
      <c r="AU212" s="1081"/>
      <c r="AV212" s="1081"/>
      <c r="AW212" s="1081"/>
      <c r="AX212" s="1081"/>
      <c r="AY212" s="1081"/>
      <c r="AZ212" s="1081"/>
      <c r="BA212" s="1081"/>
      <c r="BB212" s="1081"/>
      <c r="BC212" s="1081"/>
      <c r="BD212" s="1081"/>
      <c r="BE212" s="1081"/>
      <c r="BF212" s="1081"/>
      <c r="BG212" s="1081"/>
      <c r="BH212" s="1081"/>
      <c r="BI212" s="1081"/>
      <c r="BJ212" s="1081"/>
      <c r="BK212" s="1081"/>
      <c r="BL212" s="1081"/>
      <c r="BM212" s="1081"/>
      <c r="BN212" s="1081"/>
      <c r="BO212" s="1081"/>
      <c r="BP212" s="1081"/>
      <c r="BQ212" s="1081"/>
      <c r="BR212" s="1081"/>
      <c r="BS212" s="1081"/>
      <c r="BT212" s="1081"/>
      <c r="BU212" s="1081"/>
      <c r="BV212" s="1081"/>
      <c r="BW212" s="1081"/>
      <c r="BX212" s="1081"/>
      <c r="BY212" s="1081"/>
      <c r="BZ212" s="1081"/>
      <c r="CA212" s="1081"/>
    </row>
    <row r="213" spans="1:79" ht="30" customHeight="1">
      <c r="B213" s="1227" t="s">
        <v>844</v>
      </c>
      <c r="C213" s="1228">
        <v>1</v>
      </c>
      <c r="D213" s="1229">
        <v>1</v>
      </c>
      <c r="E213" s="1230">
        <v>1</v>
      </c>
      <c r="F213" s="1258"/>
      <c r="G213" s="1251"/>
      <c r="H213" s="1252"/>
      <c r="I213" s="1253"/>
      <c r="J213" s="1081"/>
      <c r="K213" s="1081"/>
      <c r="L213" s="1081"/>
      <c r="M213" s="1081"/>
      <c r="N213" s="1174"/>
      <c r="O213" s="1081"/>
      <c r="P213" s="1081"/>
      <c r="Q213" s="1081"/>
      <c r="R213" s="1081"/>
      <c r="S213" s="1081"/>
      <c r="T213" s="1081"/>
      <c r="U213" s="1081"/>
      <c r="V213" s="1081"/>
      <c r="W213" s="1081"/>
      <c r="X213" s="1081"/>
      <c r="Y213" s="1081"/>
      <c r="Z213" s="1081"/>
      <c r="AA213" s="1081"/>
      <c r="AB213" s="1081"/>
      <c r="AC213" s="1081"/>
      <c r="AD213" s="1081"/>
      <c r="AE213" s="1081"/>
      <c r="AF213" s="1081"/>
      <c r="AG213" s="1081"/>
      <c r="AH213" s="1081"/>
      <c r="AI213" s="1081"/>
      <c r="AJ213" s="1081"/>
      <c r="AK213" s="1081"/>
      <c r="AL213" s="1081"/>
      <c r="AM213" s="1081"/>
      <c r="AN213" s="1081"/>
      <c r="AO213" s="1081"/>
      <c r="AP213" s="1081"/>
      <c r="AQ213" s="1081"/>
      <c r="AR213" s="1081"/>
      <c r="AS213" s="1081"/>
      <c r="AT213" s="1081"/>
      <c r="AU213" s="1081"/>
      <c r="AV213" s="1081"/>
      <c r="AW213" s="1081"/>
      <c r="AX213" s="1081"/>
      <c r="AY213" s="1081"/>
      <c r="AZ213" s="1081"/>
      <c r="BA213" s="1081"/>
      <c r="BB213" s="1081"/>
      <c r="BC213" s="1081"/>
      <c r="BD213" s="1081"/>
      <c r="BE213" s="1081"/>
      <c r="BF213" s="1081"/>
      <c r="BG213" s="1081"/>
      <c r="BH213" s="1081"/>
      <c r="BI213" s="1081"/>
      <c r="BJ213" s="1081"/>
      <c r="BK213" s="1081"/>
      <c r="BL213" s="1081"/>
      <c r="BM213" s="1081"/>
      <c r="BN213" s="1081"/>
      <c r="BO213" s="1081"/>
      <c r="BP213" s="1081"/>
      <c r="BQ213" s="1081"/>
      <c r="BR213" s="1081"/>
      <c r="BS213" s="1081"/>
      <c r="BT213" s="1081"/>
      <c r="BU213" s="1081"/>
      <c r="BV213" s="1081"/>
      <c r="BW213" s="1081"/>
      <c r="BX213" s="1081"/>
      <c r="BY213" s="1081"/>
      <c r="BZ213" s="1081"/>
      <c r="CA213" s="1081"/>
    </row>
    <row r="214" spans="1:79" ht="33.6" customHeight="1">
      <c r="B214" s="1227" t="s">
        <v>845</v>
      </c>
      <c r="C214" s="1228">
        <v>2</v>
      </c>
      <c r="D214" s="1229">
        <v>1</v>
      </c>
      <c r="E214" s="1230">
        <v>2</v>
      </c>
      <c r="F214" s="1258"/>
      <c r="G214" s="1251"/>
      <c r="H214" s="1252"/>
      <c r="I214" s="1253"/>
      <c r="J214" s="1081"/>
      <c r="K214" s="1081"/>
      <c r="L214" s="1081"/>
      <c r="M214" s="1081"/>
      <c r="N214" s="1174"/>
      <c r="O214" s="1081"/>
      <c r="P214" s="1081"/>
      <c r="Q214" s="1081"/>
      <c r="R214" s="1081"/>
      <c r="S214" s="1081"/>
      <c r="T214" s="1081"/>
      <c r="U214" s="1081"/>
      <c r="V214" s="1081"/>
      <c r="W214" s="1081"/>
      <c r="X214" s="1081"/>
      <c r="Y214" s="1081"/>
      <c r="Z214" s="1081"/>
      <c r="AA214" s="1081"/>
      <c r="AB214" s="1081"/>
      <c r="AC214" s="1081"/>
      <c r="AD214" s="1081"/>
      <c r="AE214" s="1081"/>
      <c r="AF214" s="1081"/>
      <c r="AG214" s="1081"/>
      <c r="AH214" s="1081"/>
      <c r="AI214" s="1081"/>
      <c r="AJ214" s="1081"/>
      <c r="AK214" s="1081"/>
      <c r="AL214" s="1081"/>
      <c r="AM214" s="1081"/>
      <c r="AN214" s="1081"/>
      <c r="AO214" s="1081"/>
      <c r="AP214" s="1081"/>
      <c r="AQ214" s="1081"/>
      <c r="AR214" s="1081"/>
      <c r="AS214" s="1081"/>
      <c r="AT214" s="1081"/>
      <c r="AU214" s="1081"/>
      <c r="AV214" s="1081"/>
      <c r="AW214" s="1081"/>
      <c r="AX214" s="1081"/>
      <c r="AY214" s="1081"/>
      <c r="AZ214" s="1081"/>
      <c r="BA214" s="1081"/>
      <c r="BB214" s="1081"/>
      <c r="BC214" s="1081"/>
      <c r="BD214" s="1081"/>
      <c r="BE214" s="1081"/>
      <c r="BF214" s="1081"/>
      <c r="BG214" s="1081"/>
      <c r="BH214" s="1081"/>
      <c r="BI214" s="1081"/>
      <c r="BJ214" s="1081"/>
      <c r="BK214" s="1081"/>
      <c r="BL214" s="1081"/>
      <c r="BM214" s="1081"/>
      <c r="BN214" s="1081"/>
      <c r="BO214" s="1081"/>
      <c r="BP214" s="1081"/>
      <c r="BQ214" s="1081"/>
      <c r="BR214" s="1081"/>
      <c r="BS214" s="1081"/>
      <c r="BT214" s="1081"/>
      <c r="BU214" s="1081"/>
      <c r="BV214" s="1081"/>
      <c r="BW214" s="1081"/>
      <c r="BX214" s="1081"/>
      <c r="BY214" s="1081"/>
      <c r="BZ214" s="1081"/>
      <c r="CA214" s="1081"/>
    </row>
    <row r="215" spans="1:79" ht="75" customHeight="1" thickBot="1">
      <c r="B215" s="1234" t="s">
        <v>846</v>
      </c>
      <c r="C215" s="1235">
        <v>3</v>
      </c>
      <c r="D215" s="1236">
        <v>1</v>
      </c>
      <c r="E215" s="1237">
        <v>3</v>
      </c>
      <c r="F215" s="1259"/>
      <c r="G215" s="1254"/>
      <c r="H215" s="1255"/>
      <c r="I215" s="1256"/>
      <c r="J215" s="1081"/>
      <c r="K215" s="1081"/>
      <c r="L215" s="1081"/>
      <c r="M215" s="1081"/>
      <c r="N215" s="1174"/>
      <c r="O215" s="1081"/>
      <c r="P215" s="1081"/>
      <c r="Q215" s="1081"/>
      <c r="R215" s="1081"/>
      <c r="S215" s="1081"/>
      <c r="T215" s="1081"/>
      <c r="U215" s="1081"/>
      <c r="V215" s="1081"/>
      <c r="W215" s="1081"/>
      <c r="X215" s="1081"/>
      <c r="Y215" s="1081"/>
      <c r="Z215" s="1081"/>
      <c r="AA215" s="1081"/>
      <c r="AB215" s="1081"/>
      <c r="AC215" s="1081"/>
      <c r="AD215" s="1081"/>
      <c r="AE215" s="1081"/>
      <c r="AF215" s="1081"/>
      <c r="AG215" s="1081"/>
      <c r="AH215" s="1081"/>
      <c r="AI215" s="1081"/>
      <c r="AJ215" s="1081"/>
      <c r="AK215" s="1081"/>
      <c r="AL215" s="1081"/>
      <c r="AM215" s="1081"/>
      <c r="AN215" s="1081"/>
      <c r="AO215" s="1081"/>
      <c r="AP215" s="1081"/>
      <c r="AQ215" s="1081"/>
      <c r="AR215" s="1081"/>
      <c r="AS215" s="1081"/>
      <c r="AT215" s="1081"/>
      <c r="AU215" s="1081"/>
      <c r="AV215" s="1081"/>
      <c r="AW215" s="1081"/>
      <c r="AX215" s="1081"/>
      <c r="AY215" s="1081"/>
      <c r="AZ215" s="1081"/>
      <c r="BA215" s="1081"/>
      <c r="BB215" s="1081"/>
      <c r="BC215" s="1081"/>
      <c r="BD215" s="1081"/>
      <c r="BE215" s="1081"/>
      <c r="BF215" s="1081"/>
      <c r="BG215" s="1081"/>
      <c r="BH215" s="1081"/>
      <c r="BI215" s="1081"/>
      <c r="BJ215" s="1081"/>
      <c r="BK215" s="1081"/>
      <c r="BL215" s="1081"/>
      <c r="BM215" s="1081"/>
      <c r="BN215" s="1081"/>
      <c r="BO215" s="1081"/>
      <c r="BP215" s="1081"/>
      <c r="BQ215" s="1081"/>
      <c r="BR215" s="1081"/>
      <c r="BS215" s="1081"/>
      <c r="BT215" s="1081"/>
      <c r="BU215" s="1081"/>
      <c r="BV215" s="1081"/>
      <c r="BW215" s="1081"/>
      <c r="BX215" s="1081"/>
      <c r="BY215" s="1081"/>
      <c r="BZ215" s="1081"/>
      <c r="CA215" s="1081"/>
    </row>
    <row r="216" spans="1:79">
      <c r="B216" s="1196"/>
      <c r="C216" s="1037"/>
      <c r="D216" s="1037"/>
      <c r="E216" s="1037"/>
      <c r="F216" s="1278"/>
      <c r="G216" s="1200"/>
      <c r="H216" s="1200"/>
      <c r="I216" s="1081"/>
      <c r="J216" s="1081"/>
      <c r="K216" s="1081"/>
      <c r="L216" s="1081"/>
      <c r="M216" s="1081"/>
      <c r="N216" s="1174"/>
      <c r="O216" s="1081"/>
      <c r="P216" s="1081"/>
      <c r="Q216" s="1081"/>
      <c r="R216" s="1081"/>
      <c r="S216" s="1081"/>
      <c r="T216" s="1081"/>
      <c r="U216" s="1081"/>
      <c r="V216" s="1081"/>
      <c r="W216" s="1081"/>
      <c r="X216" s="1081"/>
      <c r="Y216" s="1081"/>
      <c r="Z216" s="1081"/>
      <c r="AA216" s="1081"/>
      <c r="AB216" s="1081"/>
      <c r="AC216" s="1081"/>
      <c r="AD216" s="1081"/>
      <c r="AE216" s="1081"/>
      <c r="AF216" s="1081"/>
      <c r="AG216" s="1081"/>
      <c r="AH216" s="1081"/>
      <c r="AI216" s="1081"/>
      <c r="AJ216" s="1081"/>
      <c r="AK216" s="1081"/>
      <c r="AL216" s="1081"/>
      <c r="AM216" s="1081"/>
      <c r="AN216" s="1081"/>
      <c r="AO216" s="1081"/>
      <c r="AP216" s="1081"/>
      <c r="AQ216" s="1081"/>
      <c r="AR216" s="1081"/>
      <c r="AS216" s="1081"/>
      <c r="AT216" s="1081"/>
      <c r="AU216" s="1081"/>
      <c r="AV216" s="1081"/>
      <c r="AW216" s="1081"/>
      <c r="AX216" s="1081"/>
      <c r="AY216" s="1081"/>
      <c r="AZ216" s="1081"/>
      <c r="BA216" s="1081"/>
      <c r="BB216" s="1081"/>
      <c r="BC216" s="1081"/>
      <c r="BD216" s="1081"/>
      <c r="BE216" s="1081"/>
      <c r="BF216" s="1081"/>
      <c r="BG216" s="1081"/>
      <c r="BH216" s="1081"/>
      <c r="BI216" s="1081"/>
      <c r="BJ216" s="1081"/>
      <c r="BK216" s="1081"/>
      <c r="BL216" s="1081"/>
      <c r="BM216" s="1081"/>
      <c r="BN216" s="1081"/>
      <c r="BO216" s="1081"/>
      <c r="BP216" s="1081"/>
      <c r="BQ216" s="1081"/>
      <c r="BR216" s="1081"/>
      <c r="BS216" s="1081"/>
      <c r="BT216" s="1081"/>
      <c r="BU216" s="1081"/>
      <c r="BV216" s="1081"/>
      <c r="BW216" s="1081"/>
      <c r="BX216" s="1081"/>
      <c r="BY216" s="1081"/>
      <c r="BZ216" s="1081"/>
      <c r="CA216" s="1081"/>
    </row>
    <row r="217" spans="1:79" ht="18" customHeight="1">
      <c r="A217" s="1156">
        <v>22</v>
      </c>
      <c r="B217" s="1196" t="s">
        <v>847</v>
      </c>
      <c r="C217" s="1197"/>
      <c r="D217" s="1197"/>
      <c r="E217" s="1197"/>
      <c r="F217" s="1278"/>
      <c r="G217" s="1200"/>
      <c r="H217" s="1200"/>
      <c r="I217" s="1081"/>
      <c r="J217" s="1081"/>
      <c r="K217" s="1081"/>
      <c r="L217" s="1081"/>
      <c r="M217" s="1081"/>
      <c r="N217" s="1174"/>
      <c r="O217" s="1081"/>
      <c r="P217" s="1081"/>
      <c r="Q217" s="1081"/>
      <c r="R217" s="1081"/>
      <c r="S217" s="1081"/>
      <c r="T217" s="1081"/>
      <c r="U217" s="1081"/>
      <c r="V217" s="1081"/>
      <c r="W217" s="1081"/>
      <c r="X217" s="1081"/>
      <c r="Y217" s="1081"/>
      <c r="Z217" s="1081"/>
      <c r="AA217" s="1081"/>
      <c r="AB217" s="1081"/>
      <c r="AC217" s="1081"/>
      <c r="AD217" s="1081"/>
      <c r="AE217" s="1081"/>
      <c r="AF217" s="1081"/>
      <c r="AG217" s="1081"/>
      <c r="AH217" s="1081"/>
      <c r="AI217" s="1081"/>
      <c r="AJ217" s="1081"/>
      <c r="AK217" s="1081"/>
      <c r="AL217" s="1081"/>
      <c r="AM217" s="1081"/>
      <c r="AN217" s="1081"/>
      <c r="AO217" s="1081"/>
      <c r="AP217" s="1081"/>
      <c r="AQ217" s="1081"/>
      <c r="AR217" s="1081"/>
      <c r="AS217" s="1081"/>
      <c r="AT217" s="1081"/>
      <c r="AU217" s="1081"/>
      <c r="AV217" s="1081"/>
      <c r="AW217" s="1081"/>
      <c r="AX217" s="1081"/>
      <c r="AY217" s="1081"/>
      <c r="AZ217" s="1081"/>
      <c r="BA217" s="1081"/>
      <c r="BB217" s="1081"/>
      <c r="BC217" s="1081"/>
      <c r="BD217" s="1081"/>
      <c r="BE217" s="1081"/>
      <c r="BF217" s="1081"/>
      <c r="BG217" s="1081"/>
      <c r="BH217" s="1081"/>
      <c r="BI217" s="1081"/>
      <c r="BJ217" s="1081"/>
      <c r="BK217" s="1081"/>
      <c r="BL217" s="1081"/>
      <c r="BM217" s="1081"/>
      <c r="BN217" s="1081"/>
      <c r="BO217" s="1081"/>
      <c r="BP217" s="1081"/>
      <c r="BQ217" s="1081"/>
      <c r="BR217" s="1081"/>
      <c r="BS217" s="1081"/>
      <c r="BT217" s="1081"/>
      <c r="BU217" s="1081"/>
      <c r="BV217" s="1081"/>
      <c r="BW217" s="1081"/>
      <c r="BX217" s="1081"/>
      <c r="BY217" s="1081"/>
      <c r="BZ217" s="1081"/>
      <c r="CA217" s="1081"/>
    </row>
    <row r="218" spans="1:79" ht="35.25" customHeight="1">
      <c r="B218" s="1201" t="s">
        <v>848</v>
      </c>
      <c r="C218" s="1202"/>
      <c r="D218" s="1202"/>
      <c r="E218" s="1203"/>
      <c r="F218" s="1278"/>
      <c r="G218" s="1200"/>
      <c r="H218" s="1200"/>
      <c r="I218" s="1081"/>
      <c r="J218" s="1081"/>
      <c r="K218" s="1081"/>
      <c r="L218" s="1081"/>
      <c r="M218" s="1081"/>
      <c r="N218" s="1174"/>
      <c r="O218" s="1081"/>
      <c r="P218" s="1081"/>
      <c r="Q218" s="1081"/>
      <c r="R218" s="1081"/>
      <c r="S218" s="1081"/>
      <c r="T218" s="1081"/>
      <c r="U218" s="1081"/>
      <c r="V218" s="1081"/>
      <c r="W218" s="1081"/>
      <c r="X218" s="1081"/>
      <c r="Y218" s="1081"/>
      <c r="Z218" s="1081"/>
      <c r="AA218" s="1081"/>
      <c r="AB218" s="1081"/>
      <c r="AC218" s="1081"/>
      <c r="AD218" s="1081"/>
      <c r="AE218" s="1081"/>
      <c r="AF218" s="1081"/>
      <c r="AG218" s="1081"/>
      <c r="AH218" s="1081"/>
      <c r="AI218" s="1081"/>
      <c r="AJ218" s="1081"/>
      <c r="AK218" s="1081"/>
      <c r="AL218" s="1081"/>
      <c r="AM218" s="1081"/>
      <c r="AN218" s="1081"/>
      <c r="AO218" s="1081"/>
      <c r="AP218" s="1081"/>
      <c r="AQ218" s="1081"/>
      <c r="AR218" s="1081"/>
      <c r="AS218" s="1081"/>
      <c r="AT218" s="1081"/>
      <c r="AU218" s="1081"/>
      <c r="AV218" s="1081"/>
      <c r="AW218" s="1081"/>
      <c r="AX218" s="1081"/>
      <c r="AY218" s="1081"/>
      <c r="AZ218" s="1081"/>
      <c r="BA218" s="1081"/>
      <c r="BB218" s="1081"/>
      <c r="BC218" s="1081"/>
      <c r="BD218" s="1081"/>
      <c r="BE218" s="1081"/>
      <c r="BF218" s="1081"/>
      <c r="BG218" s="1081"/>
      <c r="BH218" s="1081"/>
      <c r="BI218" s="1081"/>
      <c r="BJ218" s="1081"/>
      <c r="BK218" s="1081"/>
      <c r="BL218" s="1081"/>
      <c r="BM218" s="1081"/>
      <c r="BN218" s="1081"/>
      <c r="BO218" s="1081"/>
      <c r="BP218" s="1081"/>
      <c r="BQ218" s="1081"/>
      <c r="BR218" s="1081"/>
      <c r="BS218" s="1081"/>
      <c r="BT218" s="1081"/>
      <c r="BU218" s="1081"/>
      <c r="BV218" s="1081"/>
      <c r="BW218" s="1081"/>
      <c r="BX218" s="1081"/>
      <c r="BY218" s="1081"/>
      <c r="BZ218" s="1081"/>
      <c r="CA218" s="1081"/>
    </row>
    <row r="219" spans="1:79" ht="16.5" customHeight="1" thickBot="1">
      <c r="B219" s="1196" t="s">
        <v>849</v>
      </c>
      <c r="C219" s="1204"/>
      <c r="F219" s="1278"/>
      <c r="G219" s="1200"/>
      <c r="H219" s="1200"/>
      <c r="I219" s="1081"/>
      <c r="J219" s="1081"/>
      <c r="K219" s="1081"/>
      <c r="L219" s="1081"/>
      <c r="M219" s="1081"/>
      <c r="N219" s="1174"/>
      <c r="O219" s="1081"/>
      <c r="P219" s="1081"/>
      <c r="Q219" s="1081"/>
      <c r="R219" s="1081"/>
      <c r="S219" s="1081"/>
      <c r="T219" s="1081"/>
      <c r="U219" s="1081"/>
      <c r="V219" s="1081"/>
      <c r="W219" s="1081"/>
      <c r="X219" s="1081"/>
      <c r="Y219" s="1081"/>
      <c r="Z219" s="1081"/>
      <c r="AA219" s="1081"/>
      <c r="AB219" s="1081"/>
      <c r="AC219" s="1081"/>
      <c r="AD219" s="1081"/>
      <c r="AE219" s="1081"/>
      <c r="AF219" s="1081"/>
      <c r="AG219" s="1081"/>
      <c r="AH219" s="1081"/>
      <c r="AI219" s="1081"/>
      <c r="AJ219" s="1081"/>
      <c r="AK219" s="1081"/>
      <c r="AL219" s="1081"/>
      <c r="AM219" s="1081"/>
      <c r="AN219" s="1081"/>
      <c r="AO219" s="1081"/>
      <c r="AP219" s="1081"/>
      <c r="AQ219" s="1081"/>
      <c r="AR219" s="1081"/>
      <c r="AS219" s="1081"/>
      <c r="AT219" s="1081"/>
      <c r="AU219" s="1081"/>
      <c r="AV219" s="1081"/>
      <c r="AW219" s="1081"/>
      <c r="AX219" s="1081"/>
      <c r="AY219" s="1081"/>
      <c r="AZ219" s="1081"/>
      <c r="BA219" s="1081"/>
      <c r="BB219" s="1081"/>
      <c r="BC219" s="1081"/>
      <c r="BD219" s="1081"/>
      <c r="BE219" s="1081"/>
      <c r="BF219" s="1081"/>
      <c r="BG219" s="1081"/>
      <c r="BH219" s="1081"/>
      <c r="BI219" s="1081"/>
      <c r="BJ219" s="1081"/>
      <c r="BK219" s="1081"/>
      <c r="BL219" s="1081"/>
      <c r="BM219" s="1081"/>
      <c r="BN219" s="1081"/>
      <c r="BO219" s="1081"/>
      <c r="BP219" s="1081"/>
      <c r="BQ219" s="1081"/>
      <c r="BR219" s="1081"/>
      <c r="BS219" s="1081"/>
      <c r="BT219" s="1081"/>
      <c r="BU219" s="1081"/>
      <c r="BV219" s="1081"/>
      <c r="BW219" s="1081"/>
      <c r="BX219" s="1081"/>
      <c r="BY219" s="1081"/>
      <c r="BZ219" s="1081"/>
      <c r="CA219" s="1081"/>
    </row>
    <row r="220" spans="1:79" ht="33.75" customHeight="1" thickBot="1">
      <c r="B220" s="1205" t="s">
        <v>745</v>
      </c>
      <c r="C220" s="1206" t="s">
        <v>746</v>
      </c>
      <c r="D220" s="1206" t="s">
        <v>747</v>
      </c>
      <c r="E220" s="1207" t="s">
        <v>748</v>
      </c>
      <c r="F220" s="1257" t="s">
        <v>749</v>
      </c>
      <c r="G220" s="1247">
        <v>2</v>
      </c>
      <c r="H220" s="1200"/>
      <c r="I220" s="1081"/>
      <c r="J220" s="1081"/>
      <c r="K220" s="1081"/>
      <c r="L220" s="1081"/>
      <c r="M220" s="1081"/>
      <c r="N220" s="1174"/>
      <c r="O220" s="1081"/>
      <c r="P220" s="1081"/>
      <c r="Q220" s="1081"/>
      <c r="R220" s="1081"/>
      <c r="S220" s="1081"/>
      <c r="T220" s="1081"/>
      <c r="U220" s="1081"/>
      <c r="V220" s="1081"/>
      <c r="W220" s="1081"/>
      <c r="X220" s="1081"/>
      <c r="Y220" s="1081"/>
      <c r="Z220" s="1081"/>
      <c r="AA220" s="1081"/>
      <c r="AB220" s="1081"/>
      <c r="AC220" s="1081"/>
      <c r="AD220" s="1081"/>
      <c r="AE220" s="1081"/>
      <c r="AF220" s="1081"/>
      <c r="AG220" s="1081"/>
      <c r="AH220" s="1081"/>
      <c r="AI220" s="1081"/>
      <c r="AJ220" s="1081"/>
      <c r="AK220" s="1081"/>
      <c r="AL220" s="1081"/>
      <c r="AM220" s="1081"/>
      <c r="AN220" s="1081"/>
      <c r="AO220" s="1081"/>
      <c r="AP220" s="1081"/>
      <c r="AQ220" s="1081"/>
      <c r="AR220" s="1081"/>
      <c r="AS220" s="1081"/>
      <c r="AT220" s="1081"/>
      <c r="AU220" s="1081"/>
      <c r="AV220" s="1081"/>
      <c r="AW220" s="1081"/>
      <c r="AX220" s="1081"/>
      <c r="AY220" s="1081"/>
      <c r="AZ220" s="1081"/>
      <c r="BA220" s="1081"/>
      <c r="BB220" s="1081"/>
      <c r="BC220" s="1081"/>
      <c r="BD220" s="1081"/>
      <c r="BE220" s="1081"/>
      <c r="BF220" s="1081"/>
      <c r="BG220" s="1081"/>
      <c r="BH220" s="1081"/>
      <c r="BI220" s="1081"/>
      <c r="BJ220" s="1081"/>
      <c r="BK220" s="1081"/>
      <c r="BL220" s="1081"/>
      <c r="BM220" s="1081"/>
      <c r="BN220" s="1081"/>
      <c r="BO220" s="1081"/>
      <c r="BP220" s="1081"/>
      <c r="BQ220" s="1081"/>
      <c r="BR220" s="1081"/>
      <c r="BS220" s="1081"/>
      <c r="BT220" s="1081"/>
      <c r="BU220" s="1081"/>
      <c r="BV220" s="1081"/>
      <c r="BW220" s="1081"/>
      <c r="BX220" s="1081"/>
      <c r="BY220" s="1081"/>
      <c r="BZ220" s="1081"/>
      <c r="CA220" s="1081"/>
    </row>
    <row r="221" spans="1:79" ht="24.6" customHeight="1">
      <c r="B221" s="1216" t="s">
        <v>751</v>
      </c>
      <c r="C221" s="1217">
        <v>0</v>
      </c>
      <c r="D221" s="1218">
        <v>2</v>
      </c>
      <c r="E221" s="1219">
        <v>0</v>
      </c>
      <c r="F221" s="1258"/>
      <c r="G221" s="1248"/>
      <c r="H221" s="1249"/>
      <c r="I221" s="1250"/>
      <c r="J221" s="1081"/>
      <c r="K221" s="1081"/>
      <c r="L221" s="1081"/>
      <c r="M221" s="1081"/>
      <c r="N221" s="1174"/>
      <c r="O221" s="1081"/>
      <c r="P221" s="1081"/>
      <c r="Q221" s="1081"/>
      <c r="R221" s="1081"/>
      <c r="S221" s="1081"/>
      <c r="T221" s="1081"/>
      <c r="U221" s="1081"/>
      <c r="V221" s="1081"/>
      <c r="W221" s="1081"/>
      <c r="X221" s="1081"/>
      <c r="Y221" s="1081"/>
      <c r="Z221" s="1081"/>
      <c r="AA221" s="1081"/>
      <c r="AB221" s="1081"/>
      <c r="AC221" s="1081"/>
      <c r="AD221" s="1081"/>
      <c r="AE221" s="1081"/>
      <c r="AF221" s="1081"/>
      <c r="AG221" s="1081"/>
      <c r="AH221" s="1081"/>
      <c r="AI221" s="1081"/>
      <c r="AJ221" s="1081"/>
      <c r="AK221" s="1081"/>
      <c r="AL221" s="1081"/>
      <c r="AM221" s="1081"/>
      <c r="AN221" s="1081"/>
      <c r="AO221" s="1081"/>
      <c r="AP221" s="1081"/>
      <c r="AQ221" s="1081"/>
      <c r="AR221" s="1081"/>
      <c r="AS221" s="1081"/>
      <c r="AT221" s="1081"/>
      <c r="AU221" s="1081"/>
      <c r="AV221" s="1081"/>
      <c r="AW221" s="1081"/>
      <c r="AX221" s="1081"/>
      <c r="AY221" s="1081"/>
      <c r="AZ221" s="1081"/>
      <c r="BA221" s="1081"/>
      <c r="BB221" s="1081"/>
      <c r="BC221" s="1081"/>
      <c r="BD221" s="1081"/>
      <c r="BE221" s="1081"/>
      <c r="BF221" s="1081"/>
      <c r="BG221" s="1081"/>
      <c r="BH221" s="1081"/>
      <c r="BI221" s="1081"/>
      <c r="BJ221" s="1081"/>
      <c r="BK221" s="1081"/>
      <c r="BL221" s="1081"/>
      <c r="BM221" s="1081"/>
      <c r="BN221" s="1081"/>
      <c r="BO221" s="1081"/>
      <c r="BP221" s="1081"/>
      <c r="BQ221" s="1081"/>
      <c r="BR221" s="1081"/>
      <c r="BS221" s="1081"/>
      <c r="BT221" s="1081"/>
      <c r="BU221" s="1081"/>
      <c r="BV221" s="1081"/>
      <c r="BW221" s="1081"/>
      <c r="BX221" s="1081"/>
      <c r="BY221" s="1081"/>
      <c r="BZ221" s="1081"/>
      <c r="CA221" s="1081"/>
    </row>
    <row r="222" spans="1:79" ht="24.6" customHeight="1">
      <c r="B222" s="1227" t="s">
        <v>753</v>
      </c>
      <c r="C222" s="1228">
        <v>1</v>
      </c>
      <c r="D222" s="1229">
        <v>2</v>
      </c>
      <c r="E222" s="1230">
        <v>2</v>
      </c>
      <c r="F222" s="1258"/>
      <c r="G222" s="1251"/>
      <c r="H222" s="1252"/>
      <c r="I222" s="1253"/>
      <c r="J222" s="1081"/>
      <c r="K222" s="1081"/>
      <c r="L222" s="1081"/>
      <c r="M222" s="1081"/>
      <c r="N222" s="1174"/>
      <c r="O222" s="1081"/>
      <c r="P222" s="1081"/>
      <c r="Q222" s="1081"/>
      <c r="R222" s="1081"/>
      <c r="S222" s="1081"/>
      <c r="T222" s="1081"/>
      <c r="U222" s="1081"/>
      <c r="V222" s="1081"/>
      <c r="W222" s="1081"/>
      <c r="X222" s="1081"/>
      <c r="Y222" s="1081"/>
      <c r="Z222" s="1081"/>
      <c r="AA222" s="1081"/>
      <c r="AB222" s="1081"/>
      <c r="AC222" s="1081"/>
      <c r="AD222" s="1081"/>
      <c r="AE222" s="1081"/>
      <c r="AF222" s="1081"/>
      <c r="AG222" s="1081"/>
      <c r="AH222" s="1081"/>
      <c r="AI222" s="1081"/>
      <c r="AJ222" s="1081"/>
      <c r="AK222" s="1081"/>
      <c r="AL222" s="1081"/>
      <c r="AM222" s="1081"/>
      <c r="AN222" s="1081"/>
      <c r="AO222" s="1081"/>
      <c r="AP222" s="1081"/>
      <c r="AQ222" s="1081"/>
      <c r="AR222" s="1081"/>
      <c r="AS222" s="1081"/>
      <c r="AT222" s="1081"/>
      <c r="AU222" s="1081"/>
      <c r="AV222" s="1081"/>
      <c r="AW222" s="1081"/>
      <c r="AX222" s="1081"/>
      <c r="AY222" s="1081"/>
      <c r="AZ222" s="1081"/>
      <c r="BA222" s="1081"/>
      <c r="BB222" s="1081"/>
      <c r="BC222" s="1081"/>
      <c r="BD222" s="1081"/>
      <c r="BE222" s="1081"/>
      <c r="BF222" s="1081"/>
      <c r="BG222" s="1081"/>
      <c r="BH222" s="1081"/>
      <c r="BI222" s="1081"/>
      <c r="BJ222" s="1081"/>
      <c r="BK222" s="1081"/>
      <c r="BL222" s="1081"/>
      <c r="BM222" s="1081"/>
      <c r="BN222" s="1081"/>
      <c r="BO222" s="1081"/>
      <c r="BP222" s="1081"/>
      <c r="BQ222" s="1081"/>
      <c r="BR222" s="1081"/>
      <c r="BS222" s="1081"/>
      <c r="BT222" s="1081"/>
      <c r="BU222" s="1081"/>
      <c r="BV222" s="1081"/>
      <c r="BW222" s="1081"/>
      <c r="BX222" s="1081"/>
      <c r="BY222" s="1081"/>
      <c r="BZ222" s="1081"/>
      <c r="CA222" s="1081"/>
    </row>
    <row r="223" spans="1:79" ht="78.75" customHeight="1" thickBot="1">
      <c r="B223" s="1234" t="s">
        <v>755</v>
      </c>
      <c r="C223" s="1235">
        <v>2</v>
      </c>
      <c r="D223" s="1236">
        <v>2</v>
      </c>
      <c r="E223" s="1237">
        <v>4</v>
      </c>
      <c r="F223" s="1259"/>
      <c r="G223" s="1254"/>
      <c r="H223" s="1255"/>
      <c r="I223" s="1256"/>
      <c r="J223" s="1081"/>
      <c r="K223" s="1081"/>
      <c r="L223" s="1081"/>
      <c r="M223" s="1081"/>
      <c r="N223" s="1174"/>
      <c r="O223" s="1081"/>
      <c r="P223" s="1081"/>
      <c r="Q223" s="1081"/>
      <c r="R223" s="1081"/>
      <c r="S223" s="1081"/>
      <c r="T223" s="1081"/>
      <c r="U223" s="1081"/>
      <c r="V223" s="1081"/>
      <c r="W223" s="1081"/>
      <c r="X223" s="1081"/>
      <c r="Y223" s="1081"/>
      <c r="Z223" s="1081"/>
      <c r="AA223" s="1081"/>
      <c r="AB223" s="1081"/>
      <c r="AC223" s="1081"/>
      <c r="AD223" s="1081"/>
      <c r="AE223" s="1081"/>
      <c r="AF223" s="1081"/>
      <c r="AG223" s="1081"/>
      <c r="AH223" s="1081"/>
      <c r="AI223" s="1081"/>
      <c r="AJ223" s="1081"/>
      <c r="AK223" s="1081"/>
      <c r="AL223" s="1081"/>
      <c r="AM223" s="1081"/>
      <c r="AN223" s="1081"/>
      <c r="AO223" s="1081"/>
      <c r="AP223" s="1081"/>
      <c r="AQ223" s="1081"/>
      <c r="AR223" s="1081"/>
      <c r="AS223" s="1081"/>
      <c r="AT223" s="1081"/>
      <c r="AU223" s="1081"/>
      <c r="AV223" s="1081"/>
      <c r="AW223" s="1081"/>
      <c r="AX223" s="1081"/>
      <c r="AY223" s="1081"/>
      <c r="AZ223" s="1081"/>
      <c r="BA223" s="1081"/>
      <c r="BB223" s="1081"/>
      <c r="BC223" s="1081"/>
      <c r="BD223" s="1081"/>
      <c r="BE223" s="1081"/>
      <c r="BF223" s="1081"/>
      <c r="BG223" s="1081"/>
      <c r="BH223" s="1081"/>
      <c r="BI223" s="1081"/>
      <c r="BJ223" s="1081"/>
      <c r="BK223" s="1081"/>
      <c r="BL223" s="1081"/>
      <c r="BM223" s="1081"/>
      <c r="BN223" s="1081"/>
      <c r="BO223" s="1081"/>
      <c r="BP223" s="1081"/>
      <c r="BQ223" s="1081"/>
      <c r="BR223" s="1081"/>
      <c r="BS223" s="1081"/>
      <c r="BT223" s="1081"/>
      <c r="BU223" s="1081"/>
      <c r="BV223" s="1081"/>
      <c r="BW223" s="1081"/>
      <c r="BX223" s="1081"/>
      <c r="BY223" s="1081"/>
      <c r="BZ223" s="1081"/>
      <c r="CA223" s="1081"/>
    </row>
    <row r="224" spans="1:79" ht="9" customHeight="1">
      <c r="B224" s="1245"/>
      <c r="C224" s="1246"/>
      <c r="D224" s="1246"/>
      <c r="E224" s="1246"/>
      <c r="F224" s="1278"/>
      <c r="G224" s="1200"/>
      <c r="H224" s="1200"/>
      <c r="I224" s="1081"/>
      <c r="J224" s="1081"/>
      <c r="K224" s="1081"/>
      <c r="L224" s="1081"/>
      <c r="M224" s="1081"/>
      <c r="N224" s="1174"/>
      <c r="O224" s="1081"/>
      <c r="P224" s="1081"/>
      <c r="Q224" s="1081"/>
      <c r="R224" s="1081"/>
      <c r="S224" s="1081"/>
      <c r="T224" s="1081"/>
      <c r="U224" s="1081"/>
      <c r="V224" s="1081"/>
      <c r="W224" s="1081"/>
      <c r="X224" s="1081"/>
      <c r="Y224" s="1081"/>
      <c r="Z224" s="1081"/>
      <c r="AA224" s="1081"/>
      <c r="AB224" s="1081"/>
      <c r="AC224" s="1081"/>
      <c r="AD224" s="1081"/>
      <c r="AE224" s="1081"/>
      <c r="AF224" s="1081"/>
      <c r="AG224" s="1081"/>
      <c r="AH224" s="1081"/>
      <c r="AI224" s="1081"/>
      <c r="AJ224" s="1081"/>
      <c r="AK224" s="1081"/>
      <c r="AL224" s="1081"/>
      <c r="AM224" s="1081"/>
      <c r="AN224" s="1081"/>
      <c r="AO224" s="1081"/>
      <c r="AP224" s="1081"/>
      <c r="AQ224" s="1081"/>
      <c r="AR224" s="1081"/>
      <c r="AS224" s="1081"/>
      <c r="AT224" s="1081"/>
      <c r="AU224" s="1081"/>
      <c r="AV224" s="1081"/>
      <c r="AW224" s="1081"/>
      <c r="AX224" s="1081"/>
      <c r="AY224" s="1081"/>
      <c r="AZ224" s="1081"/>
      <c r="BA224" s="1081"/>
      <c r="BB224" s="1081"/>
      <c r="BC224" s="1081"/>
      <c r="BD224" s="1081"/>
      <c r="BE224" s="1081"/>
      <c r="BF224" s="1081"/>
      <c r="BG224" s="1081"/>
      <c r="BH224" s="1081"/>
      <c r="BI224" s="1081"/>
      <c r="BJ224" s="1081"/>
      <c r="BK224" s="1081"/>
      <c r="BL224" s="1081"/>
      <c r="BM224" s="1081"/>
      <c r="BN224" s="1081"/>
      <c r="BO224" s="1081"/>
      <c r="BP224" s="1081"/>
      <c r="BQ224" s="1081"/>
      <c r="BR224" s="1081"/>
      <c r="BS224" s="1081"/>
      <c r="BT224" s="1081"/>
      <c r="BU224" s="1081"/>
      <c r="BV224" s="1081"/>
      <c r="BW224" s="1081"/>
      <c r="BX224" s="1081"/>
      <c r="BY224" s="1081"/>
      <c r="BZ224" s="1081"/>
      <c r="CA224" s="1081"/>
    </row>
    <row r="225" spans="1:79">
      <c r="F225" s="1278"/>
      <c r="I225" s="1081"/>
      <c r="J225" s="1081"/>
      <c r="K225" s="1081"/>
      <c r="L225" s="1081"/>
      <c r="M225" s="1081"/>
      <c r="N225" s="1174"/>
      <c r="O225" s="1081"/>
      <c r="P225" s="1081"/>
      <c r="Q225" s="1081"/>
      <c r="R225" s="1081"/>
      <c r="S225" s="1081"/>
      <c r="T225" s="1081"/>
      <c r="U225" s="1081"/>
      <c r="V225" s="1081"/>
      <c r="W225" s="1081"/>
      <c r="X225" s="1081"/>
      <c r="Y225" s="1081"/>
      <c r="Z225" s="1081"/>
      <c r="AA225" s="1081"/>
      <c r="AB225" s="1081"/>
      <c r="AC225" s="1081"/>
      <c r="AD225" s="1081"/>
      <c r="AE225" s="1081"/>
      <c r="AF225" s="1081"/>
      <c r="AG225" s="1081"/>
      <c r="AH225" s="1081"/>
      <c r="AI225" s="1081"/>
      <c r="AJ225" s="1081"/>
      <c r="AK225" s="1081"/>
      <c r="AL225" s="1081"/>
      <c r="AM225" s="1081"/>
      <c r="AN225" s="1081"/>
      <c r="AO225" s="1081"/>
      <c r="AP225" s="1081"/>
      <c r="AQ225" s="1081"/>
      <c r="AR225" s="1081"/>
      <c r="AS225" s="1081"/>
      <c r="AT225" s="1081"/>
      <c r="AU225" s="1081"/>
      <c r="AV225" s="1081"/>
      <c r="AW225" s="1081"/>
      <c r="AX225" s="1081"/>
      <c r="AY225" s="1081"/>
      <c r="AZ225" s="1081"/>
      <c r="BA225" s="1081"/>
      <c r="BB225" s="1081"/>
      <c r="BC225" s="1081"/>
      <c r="BD225" s="1081"/>
      <c r="BE225" s="1081"/>
      <c r="BF225" s="1081"/>
      <c r="BG225" s="1081"/>
      <c r="BH225" s="1081"/>
      <c r="BI225" s="1081"/>
      <c r="BJ225" s="1081"/>
      <c r="BK225" s="1081"/>
      <c r="BL225" s="1081"/>
      <c r="BM225" s="1081"/>
      <c r="BN225" s="1081"/>
      <c r="BO225" s="1081"/>
      <c r="BP225" s="1081"/>
      <c r="BQ225" s="1081"/>
      <c r="BR225" s="1081"/>
      <c r="BS225" s="1081"/>
      <c r="BT225" s="1081"/>
      <c r="BU225" s="1081"/>
      <c r="BV225" s="1081"/>
      <c r="BW225" s="1081"/>
      <c r="BX225" s="1081"/>
      <c r="BY225" s="1081"/>
      <c r="BZ225" s="1081"/>
      <c r="CA225" s="1081"/>
    </row>
    <row r="226" spans="1:79" ht="6.75" customHeight="1" thickBot="1">
      <c r="F226" s="1278"/>
      <c r="I226" s="1034"/>
      <c r="J226" s="1081"/>
      <c r="K226" s="1081"/>
      <c r="L226" s="1081"/>
      <c r="M226" s="1081"/>
      <c r="N226" s="1174"/>
      <c r="O226" s="1081"/>
      <c r="P226" s="1081"/>
      <c r="Q226" s="1081"/>
      <c r="R226" s="1081"/>
      <c r="S226" s="1081"/>
      <c r="T226" s="1081"/>
      <c r="U226" s="1081"/>
      <c r="V226" s="1081"/>
      <c r="W226" s="1081"/>
      <c r="X226" s="1081"/>
      <c r="Y226" s="1081"/>
      <c r="Z226" s="1081"/>
      <c r="AA226" s="1081"/>
      <c r="AB226" s="1081"/>
      <c r="AC226" s="1081"/>
      <c r="AD226" s="1081"/>
      <c r="AE226" s="1081"/>
      <c r="AF226" s="1081"/>
      <c r="AG226" s="1081"/>
      <c r="AH226" s="1081"/>
      <c r="AI226" s="1081"/>
      <c r="AJ226" s="1081"/>
      <c r="AK226" s="1081"/>
      <c r="AL226" s="1081"/>
      <c r="AM226" s="1081"/>
      <c r="AN226" s="1081"/>
      <c r="AO226" s="1081"/>
      <c r="AP226" s="1081"/>
      <c r="AQ226" s="1081"/>
      <c r="AR226" s="1081"/>
      <c r="AS226" s="1081"/>
      <c r="AT226" s="1081"/>
      <c r="AU226" s="1081"/>
      <c r="AV226" s="1081"/>
      <c r="AW226" s="1081"/>
      <c r="AX226" s="1081"/>
      <c r="AY226" s="1081"/>
      <c r="AZ226" s="1081"/>
      <c r="BA226" s="1081"/>
      <c r="BB226" s="1081"/>
      <c r="BC226" s="1081"/>
      <c r="BD226" s="1081"/>
      <c r="BE226" s="1081"/>
      <c r="BF226" s="1081"/>
      <c r="BG226" s="1081"/>
      <c r="BH226" s="1081"/>
      <c r="BI226" s="1081"/>
      <c r="BJ226" s="1081"/>
      <c r="BK226" s="1081"/>
      <c r="BL226" s="1081"/>
      <c r="BM226" s="1081"/>
      <c r="BN226" s="1081"/>
      <c r="BO226" s="1081"/>
      <c r="BP226" s="1081"/>
      <c r="BQ226" s="1081"/>
      <c r="BR226" s="1081"/>
      <c r="BS226" s="1081"/>
      <c r="BT226" s="1081"/>
      <c r="BU226" s="1081"/>
      <c r="BV226" s="1081"/>
      <c r="BW226" s="1081"/>
      <c r="BX226" s="1081"/>
      <c r="BY226" s="1081"/>
      <c r="BZ226" s="1081"/>
      <c r="CA226" s="1081"/>
    </row>
    <row r="227" spans="1:79" s="1188" customFormat="1" ht="23.25" customHeight="1" thickBot="1">
      <c r="A227" s="1181"/>
      <c r="B227" s="1182"/>
      <c r="C227" s="1183"/>
      <c r="D227" s="1183"/>
      <c r="E227" s="1184"/>
      <c r="F227" s="1185" t="s">
        <v>738</v>
      </c>
      <c r="G227" s="1186"/>
      <c r="H227" s="1185" t="s">
        <v>739</v>
      </c>
      <c r="I227" s="1187"/>
      <c r="J227" s="1081"/>
      <c r="K227" s="1081"/>
      <c r="L227" s="1081"/>
      <c r="M227" s="1081"/>
      <c r="N227" s="1174"/>
      <c r="O227" s="1081"/>
      <c r="P227" s="1081"/>
      <c r="Q227" s="1081"/>
      <c r="R227" s="1081"/>
      <c r="S227" s="1081"/>
      <c r="T227" s="1081"/>
      <c r="U227" s="1081"/>
      <c r="V227" s="1081"/>
      <c r="W227" s="1081"/>
      <c r="X227" s="1081"/>
      <c r="Y227" s="1081"/>
      <c r="Z227" s="1081"/>
      <c r="AA227" s="1081"/>
      <c r="AB227" s="1081"/>
      <c r="AC227" s="1081"/>
      <c r="AD227" s="1081"/>
      <c r="AE227" s="1081"/>
      <c r="AF227" s="1081"/>
      <c r="AG227" s="1081"/>
      <c r="AH227" s="1081"/>
      <c r="AI227" s="1081"/>
      <c r="AJ227" s="1081"/>
      <c r="AK227" s="1081"/>
      <c r="AL227" s="1081"/>
      <c r="AM227" s="1081"/>
      <c r="AN227" s="1081"/>
      <c r="AO227" s="1081"/>
      <c r="AP227" s="1081"/>
      <c r="AQ227" s="1081"/>
      <c r="AR227" s="1081"/>
      <c r="AS227" s="1081"/>
      <c r="AT227" s="1081"/>
      <c r="AU227" s="1081"/>
      <c r="AV227" s="1081"/>
      <c r="AW227" s="1081"/>
      <c r="AX227" s="1081"/>
      <c r="AY227" s="1081"/>
      <c r="AZ227" s="1081"/>
      <c r="BA227" s="1081"/>
      <c r="BB227" s="1081"/>
      <c r="BC227" s="1081"/>
      <c r="BD227" s="1081"/>
      <c r="BE227" s="1081"/>
      <c r="BF227" s="1081"/>
      <c r="BG227" s="1081"/>
      <c r="BH227" s="1081"/>
      <c r="BI227" s="1081"/>
      <c r="BJ227" s="1081"/>
      <c r="BK227" s="1081"/>
      <c r="BL227" s="1081"/>
      <c r="BM227" s="1081"/>
      <c r="BN227" s="1081"/>
      <c r="BO227" s="1081"/>
      <c r="BP227" s="1081"/>
      <c r="BQ227" s="1081"/>
      <c r="BR227" s="1081"/>
      <c r="BS227" s="1081"/>
      <c r="BT227" s="1081"/>
      <c r="BU227" s="1081"/>
      <c r="BV227" s="1081"/>
      <c r="BW227" s="1081"/>
      <c r="BX227" s="1081"/>
      <c r="BY227" s="1081"/>
      <c r="BZ227" s="1081"/>
      <c r="CA227" s="1081"/>
    </row>
    <row r="228" spans="1:79" ht="48.95" customHeight="1" thickBot="1">
      <c r="B228" s="1189" t="s">
        <v>850</v>
      </c>
      <c r="C228" s="1190" t="s">
        <v>851</v>
      </c>
      <c r="D228" s="1190"/>
      <c r="E228" s="1191"/>
      <c r="F228" s="1192">
        <v>1</v>
      </c>
      <c r="G228" s="1193"/>
      <c r="H228" s="1194">
        <v>4</v>
      </c>
      <c r="I228" s="1195">
        <f>SUM(G233)</f>
        <v>4</v>
      </c>
      <c r="J228" s="1081"/>
      <c r="K228" s="1081"/>
      <c r="L228" s="1081"/>
      <c r="M228" s="1081"/>
      <c r="N228" s="1174"/>
      <c r="O228" s="1081"/>
      <c r="P228" s="1081"/>
      <c r="Q228" s="1081"/>
      <c r="R228" s="1081"/>
      <c r="S228" s="1081"/>
      <c r="T228" s="1081"/>
      <c r="U228" s="1081"/>
      <c r="V228" s="1081"/>
      <c r="W228" s="1081"/>
      <c r="X228" s="1081"/>
      <c r="Y228" s="1081"/>
      <c r="Z228" s="1081"/>
      <c r="AA228" s="1081"/>
      <c r="AB228" s="1081"/>
      <c r="AC228" s="1081"/>
      <c r="AD228" s="1081"/>
      <c r="AE228" s="1081"/>
      <c r="AF228" s="1081"/>
      <c r="AG228" s="1081"/>
      <c r="AH228" s="1081"/>
      <c r="AI228" s="1081"/>
      <c r="AJ228" s="1081"/>
      <c r="AK228" s="1081"/>
      <c r="AL228" s="1081"/>
      <c r="AM228" s="1081"/>
      <c r="AN228" s="1081"/>
      <c r="AO228" s="1081"/>
      <c r="AP228" s="1081"/>
      <c r="AQ228" s="1081"/>
      <c r="AR228" s="1081"/>
      <c r="AS228" s="1081"/>
      <c r="AT228" s="1081"/>
      <c r="AU228" s="1081"/>
      <c r="AV228" s="1081"/>
      <c r="AW228" s="1081"/>
      <c r="AX228" s="1081"/>
      <c r="AY228" s="1081"/>
      <c r="AZ228" s="1081"/>
      <c r="BA228" s="1081"/>
      <c r="BB228" s="1081"/>
      <c r="BC228" s="1081"/>
      <c r="BD228" s="1081"/>
      <c r="BE228" s="1081"/>
      <c r="BF228" s="1081"/>
      <c r="BG228" s="1081"/>
      <c r="BH228" s="1081"/>
      <c r="BI228" s="1081"/>
      <c r="BJ228" s="1081"/>
      <c r="BK228" s="1081"/>
      <c r="BL228" s="1081"/>
      <c r="BM228" s="1081"/>
      <c r="BN228" s="1081"/>
      <c r="BO228" s="1081"/>
      <c r="BP228" s="1081"/>
      <c r="BQ228" s="1081"/>
      <c r="BR228" s="1081"/>
      <c r="BS228" s="1081"/>
      <c r="BT228" s="1081"/>
      <c r="BU228" s="1081"/>
      <c r="BV228" s="1081"/>
      <c r="BW228" s="1081"/>
      <c r="BX228" s="1081"/>
      <c r="BY228" s="1081"/>
      <c r="BZ228" s="1081"/>
      <c r="CA228" s="1081"/>
    </row>
    <row r="229" spans="1:79" ht="6.75" customHeight="1">
      <c r="B229" s="1196"/>
      <c r="C229" s="1197"/>
      <c r="D229" s="1197"/>
      <c r="E229" s="1197"/>
      <c r="F229" s="1278"/>
      <c r="G229" s="1199"/>
      <c r="H229" s="1199"/>
      <c r="I229" s="1081"/>
      <c r="J229" s="1081"/>
      <c r="K229" s="1081"/>
      <c r="L229" s="1081"/>
      <c r="M229" s="1081"/>
      <c r="N229" s="1174"/>
      <c r="O229" s="1081"/>
      <c r="P229" s="1081"/>
      <c r="Q229" s="1081"/>
      <c r="R229" s="1081"/>
      <c r="S229" s="1081"/>
      <c r="T229" s="1081"/>
      <c r="U229" s="1081"/>
      <c r="V229" s="1081"/>
      <c r="W229" s="1081"/>
      <c r="X229" s="1081"/>
      <c r="Y229" s="1081"/>
      <c r="Z229" s="1081"/>
      <c r="AA229" s="1081"/>
      <c r="AB229" s="1081"/>
      <c r="AC229" s="1081"/>
      <c r="AD229" s="1081"/>
      <c r="AE229" s="1081"/>
      <c r="AF229" s="1081"/>
      <c r="AG229" s="1081"/>
      <c r="AH229" s="1081"/>
      <c r="AI229" s="1081"/>
      <c r="AJ229" s="1081"/>
      <c r="AK229" s="1081"/>
      <c r="AL229" s="1081"/>
      <c r="AM229" s="1081"/>
      <c r="AN229" s="1081"/>
      <c r="AO229" s="1081"/>
      <c r="AP229" s="1081"/>
      <c r="AQ229" s="1081"/>
      <c r="AR229" s="1081"/>
      <c r="AS229" s="1081"/>
      <c r="AT229" s="1081"/>
      <c r="AU229" s="1081"/>
      <c r="AV229" s="1081"/>
      <c r="AW229" s="1081"/>
      <c r="AX229" s="1081"/>
      <c r="AY229" s="1081"/>
      <c r="AZ229" s="1081"/>
      <c r="BA229" s="1081"/>
      <c r="BB229" s="1081"/>
      <c r="BC229" s="1081"/>
      <c r="BD229" s="1081"/>
      <c r="BE229" s="1081"/>
      <c r="BF229" s="1081"/>
      <c r="BG229" s="1081"/>
      <c r="BH229" s="1081"/>
      <c r="BI229" s="1081"/>
      <c r="BJ229" s="1081"/>
      <c r="BK229" s="1081"/>
      <c r="BL229" s="1081"/>
      <c r="BM229" s="1081"/>
      <c r="BN229" s="1081"/>
      <c r="BO229" s="1081"/>
      <c r="BP229" s="1081"/>
      <c r="BQ229" s="1081"/>
      <c r="BR229" s="1081"/>
      <c r="BS229" s="1081"/>
      <c r="BT229" s="1081"/>
      <c r="BU229" s="1081"/>
      <c r="BV229" s="1081"/>
      <c r="BW229" s="1081"/>
      <c r="BX229" s="1081"/>
      <c r="BY229" s="1081"/>
      <c r="BZ229" s="1081"/>
      <c r="CA229" s="1081"/>
    </row>
    <row r="230" spans="1:79" ht="18" customHeight="1">
      <c r="A230" s="1156">
        <v>23</v>
      </c>
      <c r="B230" s="1196" t="s">
        <v>852</v>
      </c>
      <c r="C230" s="1197"/>
      <c r="D230" s="1197"/>
      <c r="E230" s="1197"/>
      <c r="F230" s="1278"/>
      <c r="G230" s="1200"/>
      <c r="H230" s="1200"/>
      <c r="I230" s="1081"/>
      <c r="J230" s="1081"/>
      <c r="K230" s="1081"/>
      <c r="L230" s="1081"/>
      <c r="M230" s="1081"/>
      <c r="N230" s="1174"/>
      <c r="O230" s="1081"/>
      <c r="P230" s="1081"/>
      <c r="Q230" s="1081"/>
      <c r="R230" s="1081"/>
      <c r="S230" s="1081"/>
      <c r="T230" s="1081"/>
      <c r="U230" s="1081"/>
      <c r="V230" s="1081"/>
      <c r="W230" s="1081"/>
      <c r="X230" s="1081"/>
      <c r="Y230" s="1081"/>
      <c r="Z230" s="1081"/>
      <c r="AA230" s="1081"/>
      <c r="AB230" s="1081"/>
      <c r="AC230" s="1081"/>
      <c r="AD230" s="1081"/>
      <c r="AE230" s="1081"/>
      <c r="AF230" s="1081"/>
      <c r="AG230" s="1081"/>
      <c r="AH230" s="1081"/>
      <c r="AI230" s="1081"/>
      <c r="AJ230" s="1081"/>
      <c r="AK230" s="1081"/>
      <c r="AL230" s="1081"/>
      <c r="AM230" s="1081"/>
      <c r="AN230" s="1081"/>
      <c r="AO230" s="1081"/>
      <c r="AP230" s="1081"/>
      <c r="AQ230" s="1081"/>
      <c r="AR230" s="1081"/>
      <c r="AS230" s="1081"/>
      <c r="AT230" s="1081"/>
      <c r="AU230" s="1081"/>
      <c r="AV230" s="1081"/>
      <c r="AW230" s="1081"/>
      <c r="AX230" s="1081"/>
      <c r="AY230" s="1081"/>
      <c r="AZ230" s="1081"/>
      <c r="BA230" s="1081"/>
      <c r="BB230" s="1081"/>
      <c r="BC230" s="1081"/>
      <c r="BD230" s="1081"/>
      <c r="BE230" s="1081"/>
      <c r="BF230" s="1081"/>
      <c r="BG230" s="1081"/>
      <c r="BH230" s="1081"/>
      <c r="BI230" s="1081"/>
      <c r="BJ230" s="1081"/>
      <c r="BK230" s="1081"/>
      <c r="BL230" s="1081"/>
      <c r="BM230" s="1081"/>
      <c r="BN230" s="1081"/>
      <c r="BO230" s="1081"/>
      <c r="BP230" s="1081"/>
      <c r="BQ230" s="1081"/>
      <c r="BR230" s="1081"/>
      <c r="BS230" s="1081"/>
      <c r="BT230" s="1081"/>
      <c r="BU230" s="1081"/>
      <c r="BV230" s="1081"/>
      <c r="BW230" s="1081"/>
      <c r="BX230" s="1081"/>
      <c r="BY230" s="1081"/>
      <c r="BZ230" s="1081"/>
      <c r="CA230" s="1081"/>
    </row>
    <row r="231" spans="1:79" ht="35.25" customHeight="1">
      <c r="B231" s="1201" t="s">
        <v>853</v>
      </c>
      <c r="C231" s="1202"/>
      <c r="D231" s="1202"/>
      <c r="E231" s="1203"/>
      <c r="F231" s="1278"/>
      <c r="G231" s="1200"/>
      <c r="H231" s="1200"/>
      <c r="I231" s="1081"/>
      <c r="J231" s="1081"/>
      <c r="K231" s="1081"/>
      <c r="L231" s="1081"/>
      <c r="M231" s="1081"/>
      <c r="N231" s="1174"/>
      <c r="O231" s="1081"/>
      <c r="P231" s="1081"/>
      <c r="Q231" s="1081"/>
      <c r="R231" s="1081"/>
      <c r="S231" s="1081"/>
      <c r="T231" s="1081"/>
      <c r="U231" s="1081"/>
      <c r="V231" s="1081"/>
      <c r="W231" s="1081"/>
      <c r="X231" s="1081"/>
      <c r="Y231" s="1081"/>
      <c r="Z231" s="1081"/>
      <c r="AA231" s="1081"/>
      <c r="AB231" s="1081"/>
      <c r="AC231" s="1081"/>
      <c r="AD231" s="1081"/>
      <c r="AE231" s="1081"/>
      <c r="AF231" s="1081"/>
      <c r="AG231" s="1081"/>
      <c r="AH231" s="1081"/>
      <c r="AI231" s="1081"/>
      <c r="AJ231" s="1081"/>
      <c r="AK231" s="1081"/>
      <c r="AL231" s="1081"/>
      <c r="AM231" s="1081"/>
      <c r="AN231" s="1081"/>
      <c r="AO231" s="1081"/>
      <c r="AP231" s="1081"/>
      <c r="AQ231" s="1081"/>
      <c r="AR231" s="1081"/>
      <c r="AS231" s="1081"/>
      <c r="AT231" s="1081"/>
      <c r="AU231" s="1081"/>
      <c r="AV231" s="1081"/>
      <c r="AW231" s="1081"/>
      <c r="AX231" s="1081"/>
      <c r="AY231" s="1081"/>
      <c r="AZ231" s="1081"/>
      <c r="BA231" s="1081"/>
      <c r="BB231" s="1081"/>
      <c r="BC231" s="1081"/>
      <c r="BD231" s="1081"/>
      <c r="BE231" s="1081"/>
      <c r="BF231" s="1081"/>
      <c r="BG231" s="1081"/>
      <c r="BH231" s="1081"/>
      <c r="BI231" s="1081"/>
      <c r="BJ231" s="1081"/>
      <c r="BK231" s="1081"/>
      <c r="BL231" s="1081"/>
      <c r="BM231" s="1081"/>
      <c r="BN231" s="1081"/>
      <c r="BO231" s="1081"/>
      <c r="BP231" s="1081"/>
      <c r="BQ231" s="1081"/>
      <c r="BR231" s="1081"/>
      <c r="BS231" s="1081"/>
      <c r="BT231" s="1081"/>
      <c r="BU231" s="1081"/>
      <c r="BV231" s="1081"/>
      <c r="BW231" s="1081"/>
      <c r="BX231" s="1081"/>
      <c r="BY231" s="1081"/>
      <c r="BZ231" s="1081"/>
      <c r="CA231" s="1081"/>
    </row>
    <row r="232" spans="1:79" ht="16.5" customHeight="1" thickBot="1">
      <c r="B232" s="1196" t="s">
        <v>744</v>
      </c>
      <c r="C232" s="1204"/>
      <c r="F232" s="1278"/>
      <c r="G232" s="1200"/>
      <c r="H232" s="1200"/>
      <c r="I232" s="1081"/>
      <c r="J232" s="1081"/>
      <c r="K232" s="1081"/>
      <c r="L232" s="1081"/>
      <c r="M232" s="1081"/>
      <c r="N232" s="1174"/>
      <c r="O232" s="1081"/>
      <c r="P232" s="1081"/>
      <c r="Q232" s="1081"/>
      <c r="R232" s="1081"/>
      <c r="S232" s="1081"/>
      <c r="T232" s="1081"/>
      <c r="U232" s="1081"/>
      <c r="V232" s="1081"/>
      <c r="W232" s="1081"/>
      <c r="X232" s="1081"/>
      <c r="Y232" s="1081"/>
      <c r="Z232" s="1081"/>
      <c r="AA232" s="1081"/>
      <c r="AB232" s="1081"/>
      <c r="AC232" s="1081"/>
      <c r="AD232" s="1081"/>
      <c r="AE232" s="1081"/>
      <c r="AF232" s="1081"/>
      <c r="AG232" s="1081"/>
      <c r="AH232" s="1081"/>
      <c r="AI232" s="1081"/>
      <c r="AJ232" s="1081"/>
      <c r="AK232" s="1081"/>
      <c r="AL232" s="1081"/>
      <c r="AM232" s="1081"/>
      <c r="AN232" s="1081"/>
      <c r="AO232" s="1081"/>
      <c r="AP232" s="1081"/>
      <c r="AQ232" s="1081"/>
      <c r="AR232" s="1081"/>
      <c r="AS232" s="1081"/>
      <c r="AT232" s="1081"/>
      <c r="AU232" s="1081"/>
      <c r="AV232" s="1081"/>
      <c r="AW232" s="1081"/>
      <c r="AX232" s="1081"/>
      <c r="AY232" s="1081"/>
      <c r="AZ232" s="1081"/>
      <c r="BA232" s="1081"/>
      <c r="BB232" s="1081"/>
      <c r="BC232" s="1081"/>
      <c r="BD232" s="1081"/>
      <c r="BE232" s="1081"/>
      <c r="BF232" s="1081"/>
      <c r="BG232" s="1081"/>
      <c r="BH232" s="1081"/>
      <c r="BI232" s="1081"/>
      <c r="BJ232" s="1081"/>
      <c r="BK232" s="1081"/>
      <c r="BL232" s="1081"/>
      <c r="BM232" s="1081"/>
      <c r="BN232" s="1081"/>
      <c r="BO232" s="1081"/>
      <c r="BP232" s="1081"/>
      <c r="BQ232" s="1081"/>
      <c r="BR232" s="1081"/>
      <c r="BS232" s="1081"/>
      <c r="BT232" s="1081"/>
      <c r="BU232" s="1081"/>
      <c r="BV232" s="1081"/>
      <c r="BW232" s="1081"/>
      <c r="BX232" s="1081"/>
      <c r="BY232" s="1081"/>
      <c r="BZ232" s="1081"/>
      <c r="CA232" s="1081"/>
    </row>
    <row r="233" spans="1:79" ht="33.75" customHeight="1" thickBot="1">
      <c r="B233" s="1205" t="s">
        <v>745</v>
      </c>
      <c r="C233" s="1206" t="s">
        <v>746</v>
      </c>
      <c r="D233" s="1206" t="s">
        <v>747</v>
      </c>
      <c r="E233" s="1207" t="s">
        <v>748</v>
      </c>
      <c r="F233" s="1257" t="s">
        <v>749</v>
      </c>
      <c r="G233" s="1247">
        <v>4</v>
      </c>
      <c r="H233" s="1200"/>
      <c r="I233" s="1081"/>
      <c r="J233" s="1081"/>
      <c r="K233" s="1081"/>
      <c r="L233" s="1081"/>
      <c r="M233" s="1081"/>
      <c r="N233" s="1174"/>
      <c r="O233" s="1081"/>
      <c r="P233" s="1081"/>
      <c r="Q233" s="1081"/>
      <c r="R233" s="1081"/>
      <c r="S233" s="1081"/>
      <c r="T233" s="1081"/>
      <c r="U233" s="1081"/>
      <c r="V233" s="1081"/>
      <c r="W233" s="1081"/>
      <c r="X233" s="1081"/>
      <c r="Y233" s="1081"/>
      <c r="Z233" s="1081"/>
      <c r="AA233" s="1081"/>
      <c r="AB233" s="1081"/>
      <c r="AC233" s="1081"/>
      <c r="AD233" s="1081"/>
      <c r="AE233" s="1081"/>
      <c r="AF233" s="1081"/>
      <c r="AG233" s="1081"/>
      <c r="AH233" s="1081"/>
      <c r="AI233" s="1081"/>
      <c r="AJ233" s="1081"/>
      <c r="AK233" s="1081"/>
      <c r="AL233" s="1081"/>
      <c r="AM233" s="1081"/>
      <c r="AN233" s="1081"/>
      <c r="AO233" s="1081"/>
      <c r="AP233" s="1081"/>
      <c r="AQ233" s="1081"/>
      <c r="AR233" s="1081"/>
      <c r="AS233" s="1081"/>
      <c r="AT233" s="1081"/>
      <c r="AU233" s="1081"/>
      <c r="AV233" s="1081"/>
      <c r="AW233" s="1081"/>
      <c r="AX233" s="1081"/>
      <c r="AY233" s="1081"/>
      <c r="AZ233" s="1081"/>
      <c r="BA233" s="1081"/>
      <c r="BB233" s="1081"/>
      <c r="BC233" s="1081"/>
      <c r="BD233" s="1081"/>
      <c r="BE233" s="1081"/>
      <c r="BF233" s="1081"/>
      <c r="BG233" s="1081"/>
      <c r="BH233" s="1081"/>
      <c r="BI233" s="1081"/>
      <c r="BJ233" s="1081"/>
      <c r="BK233" s="1081"/>
      <c r="BL233" s="1081"/>
      <c r="BM233" s="1081"/>
      <c r="BN233" s="1081"/>
      <c r="BO233" s="1081"/>
      <c r="BP233" s="1081"/>
      <c r="BQ233" s="1081"/>
      <c r="BR233" s="1081"/>
      <c r="BS233" s="1081"/>
      <c r="BT233" s="1081"/>
      <c r="BU233" s="1081"/>
      <c r="BV233" s="1081"/>
      <c r="BW233" s="1081"/>
      <c r="BX233" s="1081"/>
      <c r="BY233" s="1081"/>
      <c r="BZ233" s="1081"/>
      <c r="CA233" s="1081"/>
    </row>
    <row r="234" spans="1:79" ht="21" customHeight="1">
      <c r="B234" s="1216" t="s">
        <v>751</v>
      </c>
      <c r="C234" s="1217">
        <v>1</v>
      </c>
      <c r="D234" s="1218">
        <v>1</v>
      </c>
      <c r="E234" s="1219">
        <v>1</v>
      </c>
      <c r="F234" s="1258"/>
      <c r="G234" s="1248"/>
      <c r="H234" s="1249"/>
      <c r="I234" s="1250"/>
      <c r="J234" s="1081"/>
      <c r="K234" s="1081"/>
      <c r="L234" s="1081"/>
      <c r="M234" s="1081"/>
      <c r="N234" s="1174"/>
      <c r="O234" s="1081"/>
      <c r="P234" s="1081"/>
      <c r="Q234" s="1081"/>
      <c r="R234" s="1081"/>
      <c r="S234" s="1081"/>
      <c r="T234" s="1081"/>
      <c r="U234" s="1081"/>
      <c r="V234" s="1081"/>
      <c r="W234" s="1081"/>
      <c r="X234" s="1081"/>
      <c r="Y234" s="1081"/>
      <c r="Z234" s="1081"/>
      <c r="AA234" s="1081"/>
      <c r="AB234" s="1081"/>
      <c r="AC234" s="1081"/>
      <c r="AD234" s="1081"/>
      <c r="AE234" s="1081"/>
      <c r="AF234" s="1081"/>
      <c r="AG234" s="1081"/>
      <c r="AH234" s="1081"/>
      <c r="AI234" s="1081"/>
      <c r="AJ234" s="1081"/>
      <c r="AK234" s="1081"/>
      <c r="AL234" s="1081"/>
      <c r="AM234" s="1081"/>
      <c r="AN234" s="1081"/>
      <c r="AO234" s="1081"/>
      <c r="AP234" s="1081"/>
      <c r="AQ234" s="1081"/>
      <c r="AR234" s="1081"/>
      <c r="AS234" s="1081"/>
      <c r="AT234" s="1081"/>
      <c r="AU234" s="1081"/>
      <c r="AV234" s="1081"/>
      <c r="AW234" s="1081"/>
      <c r="AX234" s="1081"/>
      <c r="AY234" s="1081"/>
      <c r="AZ234" s="1081"/>
      <c r="BA234" s="1081"/>
      <c r="BB234" s="1081"/>
      <c r="BC234" s="1081"/>
      <c r="BD234" s="1081"/>
      <c r="BE234" s="1081"/>
      <c r="BF234" s="1081"/>
      <c r="BG234" s="1081"/>
      <c r="BH234" s="1081"/>
      <c r="BI234" s="1081"/>
      <c r="BJ234" s="1081"/>
      <c r="BK234" s="1081"/>
      <c r="BL234" s="1081"/>
      <c r="BM234" s="1081"/>
      <c r="BN234" s="1081"/>
      <c r="BO234" s="1081"/>
      <c r="BP234" s="1081"/>
      <c r="BQ234" s="1081"/>
      <c r="BR234" s="1081"/>
      <c r="BS234" s="1081"/>
      <c r="BT234" s="1081"/>
      <c r="BU234" s="1081"/>
      <c r="BV234" s="1081"/>
      <c r="BW234" s="1081"/>
      <c r="BX234" s="1081"/>
      <c r="BY234" s="1081"/>
      <c r="BZ234" s="1081"/>
      <c r="CA234" s="1081"/>
    </row>
    <row r="235" spans="1:79" ht="20.25" customHeight="1">
      <c r="B235" s="1227" t="s">
        <v>753</v>
      </c>
      <c r="C235" s="1228">
        <v>2</v>
      </c>
      <c r="D235" s="1229">
        <v>1</v>
      </c>
      <c r="E235" s="1230">
        <v>2</v>
      </c>
      <c r="F235" s="1258"/>
      <c r="G235" s="1251"/>
      <c r="H235" s="1252"/>
      <c r="I235" s="1253"/>
      <c r="J235" s="1081"/>
      <c r="K235" s="1081"/>
      <c r="L235" s="1081"/>
      <c r="M235" s="1081"/>
      <c r="N235" s="1174"/>
      <c r="O235" s="1081"/>
      <c r="P235" s="1081"/>
      <c r="Q235" s="1081"/>
      <c r="R235" s="1081"/>
      <c r="S235" s="1081"/>
      <c r="T235" s="1081"/>
      <c r="U235" s="1081"/>
      <c r="V235" s="1081"/>
      <c r="W235" s="1081"/>
      <c r="X235" s="1081"/>
      <c r="Y235" s="1081"/>
      <c r="Z235" s="1081"/>
      <c r="AA235" s="1081"/>
      <c r="AB235" s="1081"/>
      <c r="AC235" s="1081"/>
      <c r="AD235" s="1081"/>
      <c r="AE235" s="1081"/>
      <c r="AF235" s="1081"/>
      <c r="AG235" s="1081"/>
      <c r="AH235" s="1081"/>
      <c r="AI235" s="1081"/>
      <c r="AJ235" s="1081"/>
      <c r="AK235" s="1081"/>
      <c r="AL235" s="1081"/>
      <c r="AM235" s="1081"/>
      <c r="AN235" s="1081"/>
      <c r="AO235" s="1081"/>
      <c r="AP235" s="1081"/>
      <c r="AQ235" s="1081"/>
      <c r="AR235" s="1081"/>
      <c r="AS235" s="1081"/>
      <c r="AT235" s="1081"/>
      <c r="AU235" s="1081"/>
      <c r="AV235" s="1081"/>
      <c r="AW235" s="1081"/>
      <c r="AX235" s="1081"/>
      <c r="AY235" s="1081"/>
      <c r="AZ235" s="1081"/>
      <c r="BA235" s="1081"/>
      <c r="BB235" s="1081"/>
      <c r="BC235" s="1081"/>
      <c r="BD235" s="1081"/>
      <c r="BE235" s="1081"/>
      <c r="BF235" s="1081"/>
      <c r="BG235" s="1081"/>
      <c r="BH235" s="1081"/>
      <c r="BI235" s="1081"/>
      <c r="BJ235" s="1081"/>
      <c r="BK235" s="1081"/>
      <c r="BL235" s="1081"/>
      <c r="BM235" s="1081"/>
      <c r="BN235" s="1081"/>
      <c r="BO235" s="1081"/>
      <c r="BP235" s="1081"/>
      <c r="BQ235" s="1081"/>
      <c r="BR235" s="1081"/>
      <c r="BS235" s="1081"/>
      <c r="BT235" s="1081"/>
      <c r="BU235" s="1081"/>
      <c r="BV235" s="1081"/>
      <c r="BW235" s="1081"/>
      <c r="BX235" s="1081"/>
      <c r="BY235" s="1081"/>
      <c r="BZ235" s="1081"/>
      <c r="CA235" s="1081"/>
    </row>
    <row r="236" spans="1:79" ht="72" customHeight="1" thickBot="1">
      <c r="B236" s="1234" t="s">
        <v>755</v>
      </c>
      <c r="C236" s="1235">
        <v>4</v>
      </c>
      <c r="D236" s="1236">
        <v>1</v>
      </c>
      <c r="E236" s="1237">
        <v>4</v>
      </c>
      <c r="F236" s="1259"/>
      <c r="G236" s="1254"/>
      <c r="H236" s="1255"/>
      <c r="I236" s="1256"/>
      <c r="J236" s="1081"/>
      <c r="K236" s="1081"/>
      <c r="L236" s="1081"/>
      <c r="M236" s="1081"/>
      <c r="N236" s="1174"/>
      <c r="O236" s="1081"/>
      <c r="P236" s="1081"/>
      <c r="Q236" s="1081"/>
      <c r="R236" s="1081"/>
      <c r="S236" s="1081"/>
      <c r="T236" s="1081"/>
      <c r="U236" s="1081"/>
      <c r="V236" s="1081"/>
      <c r="W236" s="1081"/>
      <c r="X236" s="1081"/>
      <c r="Y236" s="1081"/>
      <c r="Z236" s="1081"/>
      <c r="AA236" s="1081"/>
      <c r="AB236" s="1081"/>
      <c r="AC236" s="1081"/>
      <c r="AD236" s="1081"/>
      <c r="AE236" s="1081"/>
      <c r="AF236" s="1081"/>
      <c r="AG236" s="1081"/>
      <c r="AH236" s="1081"/>
      <c r="AI236" s="1081"/>
      <c r="AJ236" s="1081"/>
      <c r="AK236" s="1081"/>
      <c r="AL236" s="1081"/>
      <c r="AM236" s="1081"/>
      <c r="AN236" s="1081"/>
      <c r="AO236" s="1081"/>
      <c r="AP236" s="1081"/>
      <c r="AQ236" s="1081"/>
      <c r="AR236" s="1081"/>
      <c r="AS236" s="1081"/>
      <c r="AT236" s="1081"/>
      <c r="AU236" s="1081"/>
      <c r="AV236" s="1081"/>
      <c r="AW236" s="1081"/>
      <c r="AX236" s="1081"/>
      <c r="AY236" s="1081"/>
      <c r="AZ236" s="1081"/>
      <c r="BA236" s="1081"/>
      <c r="BB236" s="1081"/>
      <c r="BC236" s="1081"/>
      <c r="BD236" s="1081"/>
      <c r="BE236" s="1081"/>
      <c r="BF236" s="1081"/>
      <c r="BG236" s="1081"/>
      <c r="BH236" s="1081"/>
      <c r="BI236" s="1081"/>
      <c r="BJ236" s="1081"/>
      <c r="BK236" s="1081"/>
      <c r="BL236" s="1081"/>
      <c r="BM236" s="1081"/>
      <c r="BN236" s="1081"/>
      <c r="BO236" s="1081"/>
      <c r="BP236" s="1081"/>
      <c r="BQ236" s="1081"/>
      <c r="BR236" s="1081"/>
      <c r="BS236" s="1081"/>
      <c r="BT236" s="1081"/>
      <c r="BU236" s="1081"/>
      <c r="BV236" s="1081"/>
      <c r="BW236" s="1081"/>
      <c r="BX236" s="1081"/>
      <c r="BY236" s="1081"/>
      <c r="BZ236" s="1081"/>
      <c r="CA236" s="1081"/>
    </row>
    <row r="237" spans="1:79" ht="9" customHeight="1">
      <c r="B237" s="1245"/>
      <c r="C237" s="1246"/>
      <c r="D237" s="1246"/>
      <c r="E237" s="1246"/>
      <c r="F237" s="1300"/>
      <c r="G237" s="1200"/>
      <c r="H237" s="1200"/>
      <c r="I237" s="1081"/>
      <c r="J237" s="1081"/>
      <c r="K237" s="1081"/>
      <c r="L237" s="1081"/>
      <c r="M237" s="1081"/>
      <c r="N237" s="1174"/>
      <c r="O237" s="1081"/>
      <c r="P237" s="1081"/>
      <c r="Q237" s="1081"/>
      <c r="R237" s="1081"/>
      <c r="S237" s="1081"/>
      <c r="T237" s="1081"/>
      <c r="U237" s="1081"/>
      <c r="V237" s="1081"/>
      <c r="W237" s="1081"/>
      <c r="X237" s="1081"/>
      <c r="Y237" s="1081"/>
      <c r="Z237" s="1081"/>
      <c r="AA237" s="1081"/>
      <c r="AB237" s="1081"/>
      <c r="AC237" s="1081"/>
      <c r="AD237" s="1081"/>
      <c r="AE237" s="1081"/>
      <c r="AF237" s="1081"/>
      <c r="AG237" s="1081"/>
      <c r="AH237" s="1081"/>
      <c r="AI237" s="1081"/>
      <c r="AJ237" s="1081"/>
      <c r="AK237" s="1081"/>
      <c r="AL237" s="1081"/>
      <c r="AM237" s="1081"/>
      <c r="AN237" s="1081"/>
      <c r="AO237" s="1081"/>
      <c r="AP237" s="1081"/>
      <c r="AQ237" s="1081"/>
      <c r="AR237" s="1081"/>
      <c r="AS237" s="1081"/>
      <c r="AT237" s="1081"/>
      <c r="AU237" s="1081"/>
      <c r="AV237" s="1081"/>
      <c r="AW237" s="1081"/>
      <c r="AX237" s="1081"/>
      <c r="AY237" s="1081"/>
      <c r="AZ237" s="1081"/>
      <c r="BA237" s="1081"/>
      <c r="BB237" s="1081"/>
      <c r="BC237" s="1081"/>
      <c r="BD237" s="1081"/>
      <c r="BE237" s="1081"/>
      <c r="BF237" s="1081"/>
      <c r="BG237" s="1081"/>
      <c r="BH237" s="1081"/>
      <c r="BI237" s="1081"/>
      <c r="BJ237" s="1081"/>
      <c r="BK237" s="1081"/>
      <c r="BL237" s="1081"/>
      <c r="BM237" s="1081"/>
      <c r="BN237" s="1081"/>
      <c r="BO237" s="1081"/>
      <c r="BP237" s="1081"/>
      <c r="BQ237" s="1081"/>
      <c r="BR237" s="1081"/>
      <c r="BS237" s="1081"/>
      <c r="BT237" s="1081"/>
      <c r="BU237" s="1081"/>
      <c r="BV237" s="1081"/>
      <c r="BW237" s="1081"/>
      <c r="BX237" s="1081"/>
      <c r="BY237" s="1081"/>
      <c r="BZ237" s="1081"/>
      <c r="CA237" s="1081"/>
    </row>
    <row r="238" spans="1:79" ht="6.75" customHeight="1" thickBot="1">
      <c r="F238" s="1300"/>
      <c r="I238" s="1034"/>
      <c r="J238" s="1081"/>
      <c r="K238" s="1081"/>
      <c r="L238" s="1081"/>
      <c r="M238" s="1081"/>
      <c r="N238" s="1174"/>
      <c r="O238" s="1081"/>
      <c r="P238" s="1081"/>
      <c r="Q238" s="1081"/>
      <c r="R238" s="1081"/>
      <c r="S238" s="1081"/>
      <c r="T238" s="1081"/>
      <c r="U238" s="1081"/>
      <c r="V238" s="1081"/>
      <c r="W238" s="1081"/>
      <c r="X238" s="1081"/>
      <c r="Y238" s="1081"/>
      <c r="Z238" s="1081"/>
      <c r="AA238" s="1081"/>
      <c r="AB238" s="1081"/>
      <c r="AC238" s="1081"/>
      <c r="AD238" s="1081"/>
      <c r="AE238" s="1081"/>
      <c r="AF238" s="1081"/>
      <c r="AG238" s="1081"/>
      <c r="AH238" s="1081"/>
      <c r="AI238" s="1081"/>
      <c r="AJ238" s="1081"/>
      <c r="AK238" s="1081"/>
      <c r="AL238" s="1081"/>
      <c r="AM238" s="1081"/>
      <c r="AN238" s="1081"/>
      <c r="AO238" s="1081"/>
      <c r="AP238" s="1081"/>
      <c r="AQ238" s="1081"/>
      <c r="AR238" s="1081"/>
      <c r="AS238" s="1081"/>
      <c r="AT238" s="1081"/>
      <c r="AU238" s="1081"/>
      <c r="AV238" s="1081"/>
      <c r="AW238" s="1081"/>
      <c r="AX238" s="1081"/>
      <c r="AY238" s="1081"/>
      <c r="AZ238" s="1081"/>
      <c r="BA238" s="1081"/>
      <c r="BB238" s="1081"/>
      <c r="BC238" s="1081"/>
      <c r="BD238" s="1081"/>
      <c r="BE238" s="1081"/>
      <c r="BF238" s="1081"/>
      <c r="BG238" s="1081"/>
      <c r="BH238" s="1081"/>
      <c r="BI238" s="1081"/>
      <c r="BJ238" s="1081"/>
      <c r="BK238" s="1081"/>
      <c r="BL238" s="1081"/>
      <c r="BM238" s="1081"/>
      <c r="BN238" s="1081"/>
      <c r="BO238" s="1081"/>
      <c r="BP238" s="1081"/>
      <c r="BQ238" s="1081"/>
      <c r="BR238" s="1081"/>
      <c r="BS238" s="1081"/>
      <c r="BT238" s="1081"/>
      <c r="BU238" s="1081"/>
      <c r="BV238" s="1081"/>
      <c r="BW238" s="1081"/>
      <c r="BX238" s="1081"/>
      <c r="BY238" s="1081"/>
      <c r="BZ238" s="1081"/>
      <c r="CA238" s="1081"/>
    </row>
    <row r="239" spans="1:79" s="1188" customFormat="1" ht="23.25" customHeight="1" thickBot="1">
      <c r="A239" s="1181"/>
      <c r="B239" s="1182"/>
      <c r="C239" s="1183"/>
      <c r="D239" s="1183"/>
      <c r="E239" s="1184"/>
      <c r="F239" s="1185" t="s">
        <v>738</v>
      </c>
      <c r="G239" s="1186"/>
      <c r="H239" s="1185" t="s">
        <v>739</v>
      </c>
      <c r="I239" s="1187"/>
      <c r="J239" s="1081"/>
      <c r="K239" s="1081"/>
      <c r="L239" s="1081"/>
      <c r="M239" s="1081"/>
      <c r="N239" s="1174"/>
      <c r="O239" s="1081"/>
      <c r="P239" s="1081"/>
      <c r="Q239" s="1081"/>
      <c r="R239" s="1081"/>
      <c r="S239" s="1081"/>
      <c r="T239" s="1081"/>
      <c r="U239" s="1081"/>
      <c r="V239" s="1081"/>
      <c r="W239" s="1081"/>
      <c r="X239" s="1081"/>
      <c r="Y239" s="1081"/>
      <c r="Z239" s="1081"/>
      <c r="AA239" s="1081"/>
      <c r="AB239" s="1081"/>
      <c r="AC239" s="1081"/>
      <c r="AD239" s="1081"/>
      <c r="AE239" s="1081"/>
      <c r="AF239" s="1081"/>
      <c r="AG239" s="1081"/>
      <c r="AH239" s="1081"/>
      <c r="AI239" s="1081"/>
      <c r="AJ239" s="1081"/>
      <c r="AK239" s="1081"/>
      <c r="AL239" s="1081"/>
      <c r="AM239" s="1081"/>
      <c r="AN239" s="1081"/>
      <c r="AO239" s="1081"/>
      <c r="AP239" s="1081"/>
      <c r="AQ239" s="1081"/>
      <c r="AR239" s="1081"/>
      <c r="AS239" s="1081"/>
      <c r="AT239" s="1081"/>
      <c r="AU239" s="1081"/>
      <c r="AV239" s="1081"/>
      <c r="AW239" s="1081"/>
      <c r="AX239" s="1081"/>
      <c r="AY239" s="1081"/>
      <c r="AZ239" s="1081"/>
      <c r="BA239" s="1081"/>
      <c r="BB239" s="1081"/>
      <c r="BC239" s="1081"/>
      <c r="BD239" s="1081"/>
      <c r="BE239" s="1081"/>
      <c r="BF239" s="1081"/>
      <c r="BG239" s="1081"/>
      <c r="BH239" s="1081"/>
      <c r="BI239" s="1081"/>
      <c r="BJ239" s="1081"/>
      <c r="BK239" s="1081"/>
      <c r="BL239" s="1081"/>
      <c r="BM239" s="1081"/>
      <c r="BN239" s="1081"/>
      <c r="BO239" s="1081"/>
      <c r="BP239" s="1081"/>
      <c r="BQ239" s="1081"/>
      <c r="BR239" s="1081"/>
      <c r="BS239" s="1081"/>
      <c r="BT239" s="1081"/>
      <c r="BU239" s="1081"/>
      <c r="BV239" s="1081"/>
      <c r="BW239" s="1081"/>
      <c r="BX239" s="1081"/>
      <c r="BY239" s="1081"/>
      <c r="BZ239" s="1081"/>
      <c r="CA239" s="1081"/>
    </row>
    <row r="240" spans="1:79" ht="54.6" customHeight="1" thickBot="1">
      <c r="B240" s="1189" t="s">
        <v>854</v>
      </c>
      <c r="C240" s="1190" t="s">
        <v>777</v>
      </c>
      <c r="D240" s="1190"/>
      <c r="E240" s="1191"/>
      <c r="F240" s="1192">
        <v>7</v>
      </c>
      <c r="G240" s="1193"/>
      <c r="H240" s="1194">
        <v>39</v>
      </c>
      <c r="I240" s="1195">
        <f>SUM(G245,G253,G261,G268,G276,G286,G294)</f>
        <v>32</v>
      </c>
      <c r="J240" s="1081"/>
      <c r="K240" s="1081"/>
      <c r="L240" s="1081"/>
      <c r="M240" s="1081"/>
      <c r="N240" s="1174"/>
      <c r="O240" s="1081"/>
      <c r="P240" s="1081"/>
      <c r="Q240" s="1081"/>
      <c r="R240" s="1081"/>
      <c r="S240" s="1081"/>
      <c r="T240" s="1081"/>
      <c r="U240" s="1081"/>
      <c r="V240" s="1081"/>
      <c r="W240" s="1081"/>
      <c r="X240" s="1081"/>
      <c r="Y240" s="1081"/>
      <c r="Z240" s="1081"/>
      <c r="AA240" s="1081"/>
      <c r="AB240" s="1081"/>
      <c r="AC240" s="1081"/>
      <c r="AD240" s="1081"/>
      <c r="AE240" s="1081"/>
      <c r="AF240" s="1081"/>
      <c r="AG240" s="1081"/>
      <c r="AH240" s="1081"/>
      <c r="AI240" s="1081"/>
      <c r="AJ240" s="1081"/>
      <c r="AK240" s="1081"/>
      <c r="AL240" s="1081"/>
      <c r="AM240" s="1081"/>
      <c r="AN240" s="1081"/>
      <c r="AO240" s="1081"/>
      <c r="AP240" s="1081"/>
      <c r="AQ240" s="1081"/>
      <c r="AR240" s="1081"/>
      <c r="AS240" s="1081"/>
      <c r="AT240" s="1081"/>
      <c r="AU240" s="1081"/>
      <c r="AV240" s="1081"/>
      <c r="AW240" s="1081"/>
      <c r="AX240" s="1081"/>
      <c r="AY240" s="1081"/>
      <c r="AZ240" s="1081"/>
      <c r="BA240" s="1081"/>
      <c r="BB240" s="1081"/>
      <c r="BC240" s="1081"/>
      <c r="BD240" s="1081"/>
      <c r="BE240" s="1081"/>
      <c r="BF240" s="1081"/>
      <c r="BG240" s="1081"/>
      <c r="BH240" s="1081"/>
      <c r="BI240" s="1081"/>
      <c r="BJ240" s="1081"/>
      <c r="BK240" s="1081"/>
      <c r="BL240" s="1081"/>
      <c r="BM240" s="1081"/>
      <c r="BN240" s="1081"/>
      <c r="BO240" s="1081"/>
      <c r="BP240" s="1081"/>
      <c r="BQ240" s="1081"/>
      <c r="BR240" s="1081"/>
      <c r="BS240" s="1081"/>
      <c r="BT240" s="1081"/>
      <c r="BU240" s="1081"/>
      <c r="BV240" s="1081"/>
      <c r="BW240" s="1081"/>
      <c r="BX240" s="1081"/>
      <c r="BY240" s="1081"/>
      <c r="BZ240" s="1081"/>
      <c r="CA240" s="1081"/>
    </row>
    <row r="241" spans="1:79" ht="6.75" customHeight="1">
      <c r="B241" s="1196"/>
      <c r="C241" s="1197"/>
      <c r="D241" s="1197"/>
      <c r="E241" s="1197"/>
      <c r="F241" s="1300"/>
      <c r="G241" s="1199"/>
      <c r="H241" s="1199"/>
      <c r="I241" s="1081"/>
      <c r="J241" s="1081"/>
      <c r="K241" s="1081"/>
      <c r="L241" s="1081"/>
      <c r="M241" s="1081"/>
      <c r="N241" s="1174"/>
      <c r="O241" s="1081"/>
      <c r="P241" s="1081"/>
      <c r="Q241" s="1081"/>
      <c r="R241" s="1081"/>
      <c r="S241" s="1081"/>
      <c r="T241" s="1081"/>
      <c r="U241" s="1081"/>
      <c r="V241" s="1081"/>
      <c r="W241" s="1081"/>
      <c r="X241" s="1081"/>
      <c r="Y241" s="1081"/>
      <c r="Z241" s="1081"/>
      <c r="AA241" s="1081"/>
      <c r="AB241" s="1081"/>
      <c r="AC241" s="1081"/>
      <c r="AD241" s="1081"/>
      <c r="AE241" s="1081"/>
      <c r="AF241" s="1081"/>
      <c r="AG241" s="1081"/>
      <c r="AH241" s="1081"/>
      <c r="AI241" s="1081"/>
      <c r="AJ241" s="1081"/>
      <c r="AK241" s="1081"/>
      <c r="AL241" s="1081"/>
      <c r="AM241" s="1081"/>
      <c r="AN241" s="1081"/>
      <c r="AO241" s="1081"/>
      <c r="AP241" s="1081"/>
      <c r="AQ241" s="1081"/>
      <c r="AR241" s="1081"/>
      <c r="AS241" s="1081"/>
      <c r="AT241" s="1081"/>
      <c r="AU241" s="1081"/>
      <c r="AV241" s="1081"/>
      <c r="AW241" s="1081"/>
      <c r="AX241" s="1081"/>
      <c r="AY241" s="1081"/>
      <c r="AZ241" s="1081"/>
      <c r="BA241" s="1081"/>
      <c r="BB241" s="1081"/>
      <c r="BC241" s="1081"/>
      <c r="BD241" s="1081"/>
      <c r="BE241" s="1081"/>
      <c r="BF241" s="1081"/>
      <c r="BG241" s="1081"/>
      <c r="BH241" s="1081"/>
      <c r="BI241" s="1081"/>
      <c r="BJ241" s="1081"/>
      <c r="BK241" s="1081"/>
      <c r="BL241" s="1081"/>
      <c r="BM241" s="1081"/>
      <c r="BN241" s="1081"/>
      <c r="BO241" s="1081"/>
      <c r="BP241" s="1081"/>
      <c r="BQ241" s="1081"/>
      <c r="BR241" s="1081"/>
      <c r="BS241" s="1081"/>
      <c r="BT241" s="1081"/>
      <c r="BU241" s="1081"/>
      <c r="BV241" s="1081"/>
      <c r="BW241" s="1081"/>
      <c r="BX241" s="1081"/>
      <c r="BY241" s="1081"/>
      <c r="BZ241" s="1081"/>
      <c r="CA241" s="1081"/>
    </row>
    <row r="242" spans="1:79" ht="18" customHeight="1">
      <c r="A242" s="1156">
        <v>24</v>
      </c>
      <c r="B242" s="1196" t="s">
        <v>855</v>
      </c>
      <c r="C242" s="1197"/>
      <c r="D242" s="1197"/>
      <c r="E242" s="1197"/>
      <c r="F242" s="1300"/>
      <c r="G242" s="1200"/>
      <c r="H242" s="1200"/>
      <c r="I242" s="1081"/>
      <c r="J242" s="1081"/>
      <c r="K242" s="1081"/>
      <c r="L242" s="1081"/>
      <c r="M242" s="1081"/>
      <c r="N242" s="1174"/>
      <c r="O242" s="1081"/>
      <c r="P242" s="1081"/>
      <c r="Q242" s="1081"/>
      <c r="R242" s="1081"/>
      <c r="S242" s="1081"/>
      <c r="T242" s="1081"/>
      <c r="U242" s="1081"/>
      <c r="V242" s="1081"/>
      <c r="W242" s="1081"/>
      <c r="X242" s="1081"/>
      <c r="Y242" s="1081"/>
      <c r="Z242" s="1081"/>
      <c r="AA242" s="1081"/>
      <c r="AB242" s="1081"/>
      <c r="AC242" s="1081"/>
      <c r="AD242" s="1081"/>
      <c r="AE242" s="1081"/>
      <c r="AF242" s="1081"/>
      <c r="AG242" s="1081"/>
      <c r="AH242" s="1081"/>
      <c r="AI242" s="1081"/>
      <c r="AJ242" s="1081"/>
      <c r="AK242" s="1081"/>
      <c r="AL242" s="1081"/>
      <c r="AM242" s="1081"/>
      <c r="AN242" s="1081"/>
      <c r="AO242" s="1081"/>
      <c r="AP242" s="1081"/>
      <c r="AQ242" s="1081"/>
      <c r="AR242" s="1081"/>
      <c r="AS242" s="1081"/>
      <c r="AT242" s="1081"/>
      <c r="AU242" s="1081"/>
      <c r="AV242" s="1081"/>
      <c r="AW242" s="1081"/>
      <c r="AX242" s="1081"/>
      <c r="AY242" s="1081"/>
      <c r="AZ242" s="1081"/>
      <c r="BA242" s="1081"/>
      <c r="BB242" s="1081"/>
      <c r="BC242" s="1081"/>
      <c r="BD242" s="1081"/>
      <c r="BE242" s="1081"/>
      <c r="BF242" s="1081"/>
      <c r="BG242" s="1081"/>
      <c r="BH242" s="1081"/>
      <c r="BI242" s="1081"/>
      <c r="BJ242" s="1081"/>
      <c r="BK242" s="1081"/>
      <c r="BL242" s="1081"/>
      <c r="BM242" s="1081"/>
      <c r="BN242" s="1081"/>
      <c r="BO242" s="1081"/>
      <c r="BP242" s="1081"/>
      <c r="BQ242" s="1081"/>
      <c r="BR242" s="1081"/>
      <c r="BS242" s="1081"/>
      <c r="BT242" s="1081"/>
      <c r="BU242" s="1081"/>
      <c r="BV242" s="1081"/>
      <c r="BW242" s="1081"/>
      <c r="BX242" s="1081"/>
      <c r="BY242" s="1081"/>
      <c r="BZ242" s="1081"/>
      <c r="CA242" s="1081"/>
    </row>
    <row r="243" spans="1:79" ht="35.25" customHeight="1">
      <c r="B243" s="1201" t="s">
        <v>856</v>
      </c>
      <c r="C243" s="1202"/>
      <c r="D243" s="1202"/>
      <c r="E243" s="1203"/>
      <c r="F243" s="1300"/>
      <c r="G243" s="1200"/>
      <c r="H243" s="1200"/>
      <c r="I243" s="1081"/>
      <c r="J243" s="1081"/>
      <c r="K243" s="1081"/>
      <c r="L243" s="1081"/>
      <c r="M243" s="1081"/>
      <c r="N243" s="1174"/>
      <c r="O243" s="1081"/>
      <c r="P243" s="1081"/>
      <c r="Q243" s="1081"/>
      <c r="R243" s="1081"/>
      <c r="S243" s="1081"/>
      <c r="T243" s="1081"/>
      <c r="U243" s="1081"/>
      <c r="V243" s="1081"/>
      <c r="W243" s="1081"/>
      <c r="X243" s="1081"/>
      <c r="Y243" s="1081"/>
      <c r="Z243" s="1081"/>
      <c r="AA243" s="1081"/>
      <c r="AB243" s="1081"/>
      <c r="AC243" s="1081"/>
      <c r="AD243" s="1081"/>
      <c r="AE243" s="1081"/>
      <c r="AF243" s="1081"/>
      <c r="AG243" s="1081"/>
      <c r="AH243" s="1081"/>
      <c r="AI243" s="1081"/>
      <c r="AJ243" s="1081"/>
      <c r="AK243" s="1081"/>
      <c r="AL243" s="1081"/>
      <c r="AM243" s="1081"/>
      <c r="AN243" s="1081"/>
      <c r="AO243" s="1081"/>
      <c r="AP243" s="1081"/>
      <c r="AQ243" s="1081"/>
      <c r="AR243" s="1081"/>
      <c r="AS243" s="1081"/>
      <c r="AT243" s="1081"/>
      <c r="AU243" s="1081"/>
      <c r="AV243" s="1081"/>
      <c r="AW243" s="1081"/>
      <c r="AX243" s="1081"/>
      <c r="AY243" s="1081"/>
      <c r="AZ243" s="1081"/>
      <c r="BA243" s="1081"/>
      <c r="BB243" s="1081"/>
      <c r="BC243" s="1081"/>
      <c r="BD243" s="1081"/>
      <c r="BE243" s="1081"/>
      <c r="BF243" s="1081"/>
      <c r="BG243" s="1081"/>
      <c r="BH243" s="1081"/>
      <c r="BI243" s="1081"/>
      <c r="BJ243" s="1081"/>
      <c r="BK243" s="1081"/>
      <c r="BL243" s="1081"/>
      <c r="BM243" s="1081"/>
      <c r="BN243" s="1081"/>
      <c r="BO243" s="1081"/>
      <c r="BP243" s="1081"/>
      <c r="BQ243" s="1081"/>
      <c r="BR243" s="1081"/>
      <c r="BS243" s="1081"/>
      <c r="BT243" s="1081"/>
      <c r="BU243" s="1081"/>
      <c r="BV243" s="1081"/>
      <c r="BW243" s="1081"/>
      <c r="BX243" s="1081"/>
      <c r="BY243" s="1081"/>
      <c r="BZ243" s="1081"/>
      <c r="CA243" s="1081"/>
    </row>
    <row r="244" spans="1:79" ht="16.5" customHeight="1" thickBot="1">
      <c r="B244" s="1196" t="s">
        <v>775</v>
      </c>
      <c r="C244" s="1204"/>
      <c r="F244" s="1300"/>
      <c r="G244" s="1200"/>
      <c r="H244" s="1200"/>
      <c r="I244" s="1081"/>
      <c r="J244" s="1081"/>
      <c r="K244" s="1081"/>
      <c r="L244" s="1081"/>
      <c r="M244" s="1081"/>
      <c r="N244" s="1174"/>
      <c r="O244" s="1081"/>
      <c r="P244" s="1081"/>
      <c r="Q244" s="1081"/>
      <c r="R244" s="1081"/>
      <c r="S244" s="1081"/>
      <c r="T244" s="1081"/>
      <c r="U244" s="1081"/>
      <c r="V244" s="1081"/>
      <c r="W244" s="1081"/>
      <c r="X244" s="1081"/>
      <c r="Y244" s="1081"/>
      <c r="Z244" s="1081"/>
      <c r="AA244" s="1081"/>
      <c r="AB244" s="1081"/>
      <c r="AC244" s="1081"/>
      <c r="AD244" s="1081"/>
      <c r="AE244" s="1081"/>
      <c r="AF244" s="1081"/>
      <c r="AG244" s="1081"/>
      <c r="AH244" s="1081"/>
      <c r="AI244" s="1081"/>
      <c r="AJ244" s="1081"/>
      <c r="AK244" s="1081"/>
      <c r="AL244" s="1081"/>
      <c r="AM244" s="1081"/>
      <c r="AN244" s="1081"/>
      <c r="AO244" s="1081"/>
      <c r="AP244" s="1081"/>
      <c r="AQ244" s="1081"/>
      <c r="AR244" s="1081"/>
      <c r="AS244" s="1081"/>
      <c r="AT244" s="1081"/>
      <c r="AU244" s="1081"/>
      <c r="AV244" s="1081"/>
      <c r="AW244" s="1081"/>
      <c r="AX244" s="1081"/>
      <c r="AY244" s="1081"/>
      <c r="AZ244" s="1081"/>
      <c r="BA244" s="1081"/>
      <c r="BB244" s="1081"/>
      <c r="BC244" s="1081"/>
      <c r="BD244" s="1081"/>
      <c r="BE244" s="1081"/>
      <c r="BF244" s="1081"/>
      <c r="BG244" s="1081"/>
      <c r="BH244" s="1081"/>
      <c r="BI244" s="1081"/>
      <c r="BJ244" s="1081"/>
      <c r="BK244" s="1081"/>
      <c r="BL244" s="1081"/>
      <c r="BM244" s="1081"/>
      <c r="BN244" s="1081"/>
      <c r="BO244" s="1081"/>
      <c r="BP244" s="1081"/>
      <c r="BQ244" s="1081"/>
      <c r="BR244" s="1081"/>
      <c r="BS244" s="1081"/>
      <c r="BT244" s="1081"/>
      <c r="BU244" s="1081"/>
      <c r="BV244" s="1081"/>
      <c r="BW244" s="1081"/>
      <c r="BX244" s="1081"/>
      <c r="BY244" s="1081"/>
      <c r="BZ244" s="1081"/>
      <c r="CA244" s="1081"/>
    </row>
    <row r="245" spans="1:79" ht="33.75" customHeight="1" thickBot="1">
      <c r="B245" s="1205" t="s">
        <v>745</v>
      </c>
      <c r="C245" s="1206" t="s">
        <v>746</v>
      </c>
      <c r="D245" s="1206" t="s">
        <v>747</v>
      </c>
      <c r="E245" s="1207" t="s">
        <v>748</v>
      </c>
      <c r="F245" s="1257" t="s">
        <v>749</v>
      </c>
      <c r="G245" s="1247">
        <v>6</v>
      </c>
      <c r="H245" s="1200"/>
      <c r="I245" s="1081"/>
      <c r="J245" s="1081"/>
      <c r="K245" s="1081"/>
      <c r="L245" s="1081"/>
      <c r="M245" s="1081"/>
      <c r="N245" s="1174"/>
      <c r="O245" s="1081"/>
      <c r="P245" s="1081"/>
      <c r="Q245" s="1081"/>
      <c r="R245" s="1081"/>
      <c r="S245" s="1081"/>
      <c r="T245" s="1081"/>
      <c r="U245" s="1081"/>
      <c r="V245" s="1081"/>
      <c r="W245" s="1081"/>
      <c r="X245" s="1081"/>
      <c r="Y245" s="1081"/>
      <c r="Z245" s="1081"/>
      <c r="AA245" s="1081"/>
      <c r="AB245" s="1081"/>
      <c r="AC245" s="1081"/>
      <c r="AD245" s="1081"/>
      <c r="AE245" s="1081"/>
      <c r="AF245" s="1081"/>
      <c r="AG245" s="1081"/>
      <c r="AH245" s="1081"/>
      <c r="AI245" s="1081"/>
      <c r="AJ245" s="1081"/>
      <c r="AK245" s="1081"/>
      <c r="AL245" s="1081"/>
      <c r="AM245" s="1081"/>
      <c r="AN245" s="1081"/>
      <c r="AO245" s="1081"/>
      <c r="AP245" s="1081"/>
      <c r="AQ245" s="1081"/>
      <c r="AR245" s="1081"/>
      <c r="AS245" s="1081"/>
      <c r="AT245" s="1081"/>
      <c r="AU245" s="1081"/>
      <c r="AV245" s="1081"/>
      <c r="AW245" s="1081"/>
      <c r="AX245" s="1081"/>
      <c r="AY245" s="1081"/>
      <c r="AZ245" s="1081"/>
      <c r="BA245" s="1081"/>
      <c r="BB245" s="1081"/>
      <c r="BC245" s="1081"/>
      <c r="BD245" s="1081"/>
      <c r="BE245" s="1081"/>
      <c r="BF245" s="1081"/>
      <c r="BG245" s="1081"/>
      <c r="BH245" s="1081"/>
      <c r="BI245" s="1081"/>
      <c r="BJ245" s="1081"/>
      <c r="BK245" s="1081"/>
      <c r="BL245" s="1081"/>
      <c r="BM245" s="1081"/>
      <c r="BN245" s="1081"/>
      <c r="BO245" s="1081"/>
      <c r="BP245" s="1081"/>
      <c r="BQ245" s="1081"/>
      <c r="BR245" s="1081"/>
      <c r="BS245" s="1081"/>
      <c r="BT245" s="1081"/>
      <c r="BU245" s="1081"/>
      <c r="BV245" s="1081"/>
      <c r="BW245" s="1081"/>
      <c r="BX245" s="1081"/>
      <c r="BY245" s="1081"/>
      <c r="BZ245" s="1081"/>
      <c r="CA245" s="1081"/>
    </row>
    <row r="246" spans="1:79" ht="45.6" customHeight="1">
      <c r="B246" s="1216" t="s">
        <v>857</v>
      </c>
      <c r="C246" s="1217">
        <v>1</v>
      </c>
      <c r="D246" s="1218">
        <v>3</v>
      </c>
      <c r="E246" s="1219">
        <v>3</v>
      </c>
      <c r="F246" s="1258"/>
      <c r="G246" s="1248"/>
      <c r="H246" s="1249"/>
      <c r="I246" s="1250"/>
      <c r="J246" s="1081"/>
      <c r="K246" s="1081"/>
      <c r="L246" s="1081"/>
      <c r="M246" s="1081"/>
      <c r="N246" s="1174"/>
      <c r="O246" s="1081"/>
      <c r="P246" s="1081"/>
      <c r="Q246" s="1081"/>
      <c r="R246" s="1081"/>
      <c r="S246" s="1081"/>
      <c r="T246" s="1081"/>
      <c r="U246" s="1081"/>
      <c r="V246" s="1081"/>
      <c r="W246" s="1081"/>
      <c r="X246" s="1081"/>
      <c r="Y246" s="1081"/>
      <c r="Z246" s="1081"/>
      <c r="AA246" s="1081"/>
      <c r="AB246" s="1081"/>
      <c r="AC246" s="1081"/>
      <c r="AD246" s="1081"/>
      <c r="AE246" s="1081"/>
      <c r="AF246" s="1081"/>
      <c r="AG246" s="1081"/>
      <c r="AH246" s="1081"/>
      <c r="AI246" s="1081"/>
      <c r="AJ246" s="1081"/>
      <c r="AK246" s="1081"/>
      <c r="AL246" s="1081"/>
      <c r="AM246" s="1081"/>
      <c r="AN246" s="1081"/>
      <c r="AO246" s="1081"/>
      <c r="AP246" s="1081"/>
      <c r="AQ246" s="1081"/>
      <c r="AR246" s="1081"/>
      <c r="AS246" s="1081"/>
      <c r="AT246" s="1081"/>
      <c r="AU246" s="1081"/>
      <c r="AV246" s="1081"/>
      <c r="AW246" s="1081"/>
      <c r="AX246" s="1081"/>
      <c r="AY246" s="1081"/>
      <c r="AZ246" s="1081"/>
      <c r="BA246" s="1081"/>
      <c r="BB246" s="1081"/>
      <c r="BC246" s="1081"/>
      <c r="BD246" s="1081"/>
      <c r="BE246" s="1081"/>
      <c r="BF246" s="1081"/>
      <c r="BG246" s="1081"/>
      <c r="BH246" s="1081"/>
      <c r="BI246" s="1081"/>
      <c r="BJ246" s="1081"/>
      <c r="BK246" s="1081"/>
      <c r="BL246" s="1081"/>
      <c r="BM246" s="1081"/>
      <c r="BN246" s="1081"/>
      <c r="BO246" s="1081"/>
      <c r="BP246" s="1081"/>
      <c r="BQ246" s="1081"/>
      <c r="BR246" s="1081"/>
      <c r="BS246" s="1081"/>
      <c r="BT246" s="1081"/>
      <c r="BU246" s="1081"/>
      <c r="BV246" s="1081"/>
      <c r="BW246" s="1081"/>
      <c r="BX246" s="1081"/>
      <c r="BY246" s="1081"/>
      <c r="BZ246" s="1081"/>
      <c r="CA246" s="1081"/>
    </row>
    <row r="247" spans="1:79" ht="59.45" customHeight="1">
      <c r="B247" s="1227" t="s">
        <v>858</v>
      </c>
      <c r="C247" s="1228">
        <v>2</v>
      </c>
      <c r="D247" s="1229">
        <v>3</v>
      </c>
      <c r="E247" s="1230">
        <v>6</v>
      </c>
      <c r="F247" s="1258"/>
      <c r="G247" s="1251"/>
      <c r="H247" s="1252"/>
      <c r="I247" s="1253"/>
      <c r="J247" s="1081"/>
      <c r="K247" s="1081"/>
      <c r="L247" s="1081"/>
      <c r="M247" s="1081"/>
      <c r="N247" s="1174"/>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1"/>
      <c r="BF247" s="1081"/>
      <c r="BG247" s="1081"/>
      <c r="BH247" s="1081"/>
      <c r="BI247" s="1081"/>
      <c r="BJ247" s="1081"/>
      <c r="BK247" s="1081"/>
      <c r="BL247" s="1081"/>
      <c r="BM247" s="1081"/>
      <c r="BN247" s="1081"/>
      <c r="BO247" s="1081"/>
      <c r="BP247" s="1081"/>
      <c r="BQ247" s="1081"/>
      <c r="BR247" s="1081"/>
      <c r="BS247" s="1081"/>
      <c r="BT247" s="1081"/>
      <c r="BU247" s="1081"/>
      <c r="BV247" s="1081"/>
      <c r="BW247" s="1081"/>
      <c r="BX247" s="1081"/>
      <c r="BY247" s="1081"/>
      <c r="BZ247" s="1081"/>
      <c r="CA247" s="1081"/>
    </row>
    <row r="248" spans="1:79" ht="56.1" customHeight="1" thickBot="1">
      <c r="B248" s="1234" t="s">
        <v>859</v>
      </c>
      <c r="C248" s="1235">
        <v>3</v>
      </c>
      <c r="D248" s="1236">
        <v>3</v>
      </c>
      <c r="E248" s="1237">
        <v>9</v>
      </c>
      <c r="F248" s="1259"/>
      <c r="G248" s="1254"/>
      <c r="H248" s="1255"/>
      <c r="I248" s="1256"/>
      <c r="J248" s="1081"/>
      <c r="K248" s="1081"/>
      <c r="L248" s="1081"/>
      <c r="M248" s="1081"/>
      <c r="N248" s="1174"/>
      <c r="O248" s="1081"/>
      <c r="P248" s="1081"/>
      <c r="Q248" s="1081"/>
      <c r="R248" s="1081"/>
      <c r="S248" s="1081"/>
      <c r="T248" s="1081"/>
      <c r="U248" s="1081"/>
      <c r="V248" s="1081"/>
      <c r="W248" s="1081"/>
      <c r="X248" s="1081"/>
      <c r="Y248" s="1081"/>
      <c r="Z248" s="1081"/>
      <c r="AA248" s="1081"/>
      <c r="AB248" s="1081"/>
      <c r="AC248" s="1081"/>
      <c r="AD248" s="1081"/>
      <c r="AE248" s="1081"/>
      <c r="AF248" s="1081"/>
      <c r="AG248" s="1081"/>
      <c r="AH248" s="1081"/>
      <c r="AI248" s="1081"/>
      <c r="AJ248" s="1081"/>
      <c r="AK248" s="1081"/>
      <c r="AL248" s="1081"/>
      <c r="AM248" s="1081"/>
      <c r="AN248" s="1081"/>
      <c r="AO248" s="1081"/>
      <c r="AP248" s="1081"/>
      <c r="AQ248" s="1081"/>
      <c r="AR248" s="1081"/>
      <c r="AS248" s="1081"/>
      <c r="AT248" s="1081"/>
      <c r="AU248" s="1081"/>
      <c r="AV248" s="1081"/>
      <c r="AW248" s="1081"/>
      <c r="AX248" s="1081"/>
      <c r="AY248" s="1081"/>
      <c r="AZ248" s="1081"/>
      <c r="BA248" s="1081"/>
      <c r="BB248" s="1081"/>
      <c r="BC248" s="1081"/>
      <c r="BD248" s="1081"/>
      <c r="BE248" s="1081"/>
      <c r="BF248" s="1081"/>
      <c r="BG248" s="1081"/>
      <c r="BH248" s="1081"/>
      <c r="BI248" s="1081"/>
      <c r="BJ248" s="1081"/>
      <c r="BK248" s="1081"/>
      <c r="BL248" s="1081"/>
      <c r="BM248" s="1081"/>
      <c r="BN248" s="1081"/>
      <c r="BO248" s="1081"/>
      <c r="BP248" s="1081"/>
      <c r="BQ248" s="1081"/>
      <c r="BR248" s="1081"/>
      <c r="BS248" s="1081"/>
      <c r="BT248" s="1081"/>
      <c r="BU248" s="1081"/>
      <c r="BV248" s="1081"/>
      <c r="BW248" s="1081"/>
      <c r="BX248" s="1081"/>
      <c r="BY248" s="1081"/>
      <c r="BZ248" s="1081"/>
      <c r="CA248" s="1081"/>
    </row>
    <row r="249" spans="1:79" ht="9" customHeight="1">
      <c r="B249" s="1245"/>
      <c r="C249" s="1246"/>
      <c r="D249" s="1246"/>
      <c r="E249" s="1246"/>
      <c r="F249" s="1277"/>
      <c r="G249" s="1200"/>
      <c r="H249" s="1200"/>
      <c r="I249" s="1081"/>
      <c r="J249" s="1081"/>
      <c r="K249" s="1081"/>
      <c r="L249" s="1081"/>
      <c r="M249" s="1081"/>
      <c r="N249" s="1174"/>
      <c r="O249" s="1081"/>
      <c r="P249" s="1081"/>
      <c r="Q249" s="1081"/>
      <c r="R249" s="1081"/>
      <c r="S249" s="1081"/>
      <c r="T249" s="1081"/>
      <c r="U249" s="1081"/>
      <c r="V249" s="1081"/>
      <c r="W249" s="1081"/>
      <c r="X249" s="1081"/>
      <c r="Y249" s="1081"/>
      <c r="Z249" s="1081"/>
      <c r="AA249" s="1081"/>
      <c r="AB249" s="1081"/>
      <c r="AC249" s="1081"/>
      <c r="AD249" s="1081"/>
      <c r="AE249" s="1081"/>
      <c r="AF249" s="1081"/>
      <c r="AG249" s="1081"/>
      <c r="AH249" s="1081"/>
      <c r="AI249" s="1081"/>
      <c r="AJ249" s="1081"/>
      <c r="AK249" s="1081"/>
      <c r="AL249" s="1081"/>
      <c r="AM249" s="1081"/>
      <c r="AN249" s="1081"/>
      <c r="AO249" s="1081"/>
      <c r="AP249" s="1081"/>
      <c r="AQ249" s="1081"/>
      <c r="AR249" s="1081"/>
      <c r="AS249" s="1081"/>
      <c r="AT249" s="1081"/>
      <c r="AU249" s="1081"/>
      <c r="AV249" s="1081"/>
      <c r="AW249" s="1081"/>
      <c r="AX249" s="1081"/>
      <c r="AY249" s="1081"/>
      <c r="AZ249" s="1081"/>
      <c r="BA249" s="1081"/>
      <c r="BB249" s="1081"/>
      <c r="BC249" s="1081"/>
      <c r="BD249" s="1081"/>
      <c r="BE249" s="1081"/>
      <c r="BF249" s="1081"/>
      <c r="BG249" s="1081"/>
      <c r="BH249" s="1081"/>
      <c r="BI249" s="1081"/>
      <c r="BJ249" s="1081"/>
      <c r="BK249" s="1081"/>
      <c r="BL249" s="1081"/>
      <c r="BM249" s="1081"/>
      <c r="BN249" s="1081"/>
      <c r="BO249" s="1081"/>
      <c r="BP249" s="1081"/>
      <c r="BQ249" s="1081"/>
      <c r="BR249" s="1081"/>
      <c r="BS249" s="1081"/>
      <c r="BT249" s="1081"/>
      <c r="BU249" s="1081"/>
      <c r="BV249" s="1081"/>
      <c r="BW249" s="1081"/>
      <c r="BX249" s="1081"/>
      <c r="BY249" s="1081"/>
      <c r="BZ249" s="1081"/>
      <c r="CA249" s="1081"/>
    </row>
    <row r="250" spans="1:79" ht="18" customHeight="1">
      <c r="A250" s="1156">
        <v>25</v>
      </c>
      <c r="B250" s="1196" t="s">
        <v>860</v>
      </c>
      <c r="C250" s="1197"/>
      <c r="D250" s="1197"/>
      <c r="E250" s="1197"/>
      <c r="F250" s="1300"/>
      <c r="G250" s="1200"/>
      <c r="H250" s="1200"/>
      <c r="I250" s="1081"/>
      <c r="J250" s="1081"/>
      <c r="K250" s="1081"/>
      <c r="L250" s="1081"/>
      <c r="M250" s="1081"/>
      <c r="N250" s="1174"/>
      <c r="O250" s="1081"/>
      <c r="P250" s="1081"/>
      <c r="Q250" s="1081"/>
      <c r="R250" s="1081"/>
      <c r="S250" s="1081"/>
      <c r="T250" s="1081"/>
      <c r="U250" s="1081"/>
      <c r="V250" s="1081"/>
      <c r="W250" s="1081"/>
      <c r="X250" s="1081"/>
      <c r="Y250" s="1081"/>
      <c r="Z250" s="1081"/>
      <c r="AA250" s="1081"/>
      <c r="AB250" s="1081"/>
      <c r="AC250" s="1081"/>
      <c r="AD250" s="1081"/>
      <c r="AE250" s="1081"/>
      <c r="AF250" s="1081"/>
      <c r="AG250" s="1081"/>
      <c r="AH250" s="1081"/>
      <c r="AI250" s="1081"/>
      <c r="AJ250" s="1081"/>
      <c r="AK250" s="1081"/>
      <c r="AL250" s="1081"/>
      <c r="AM250" s="1081"/>
      <c r="AN250" s="1081"/>
      <c r="AO250" s="1081"/>
      <c r="AP250" s="1081"/>
      <c r="AQ250" s="1081"/>
      <c r="AR250" s="1081"/>
      <c r="AS250" s="1081"/>
      <c r="AT250" s="1081"/>
      <c r="AU250" s="1081"/>
      <c r="AV250" s="1081"/>
      <c r="AW250" s="1081"/>
      <c r="AX250" s="1081"/>
      <c r="AY250" s="1081"/>
      <c r="AZ250" s="1081"/>
      <c r="BA250" s="1081"/>
      <c r="BB250" s="1081"/>
      <c r="BC250" s="1081"/>
      <c r="BD250" s="1081"/>
      <c r="BE250" s="1081"/>
      <c r="BF250" s="1081"/>
      <c r="BG250" s="1081"/>
      <c r="BH250" s="1081"/>
      <c r="BI250" s="1081"/>
      <c r="BJ250" s="1081"/>
      <c r="BK250" s="1081"/>
      <c r="BL250" s="1081"/>
      <c r="BM250" s="1081"/>
      <c r="BN250" s="1081"/>
      <c r="BO250" s="1081"/>
      <c r="BP250" s="1081"/>
      <c r="BQ250" s="1081"/>
      <c r="BR250" s="1081"/>
      <c r="BS250" s="1081"/>
      <c r="BT250" s="1081"/>
      <c r="BU250" s="1081"/>
      <c r="BV250" s="1081"/>
      <c r="BW250" s="1081"/>
      <c r="BX250" s="1081"/>
      <c r="BY250" s="1081"/>
      <c r="BZ250" s="1081"/>
      <c r="CA250" s="1081"/>
    </row>
    <row r="251" spans="1:79" ht="35.25" customHeight="1">
      <c r="B251" s="1201" t="s">
        <v>861</v>
      </c>
      <c r="C251" s="1202"/>
      <c r="D251" s="1202"/>
      <c r="E251" s="1203"/>
      <c r="F251" s="1300"/>
      <c r="G251" s="1200"/>
      <c r="H251" s="1200"/>
      <c r="I251" s="1081"/>
      <c r="J251" s="1081"/>
      <c r="K251" s="1081"/>
      <c r="L251" s="1081"/>
      <c r="M251" s="1081"/>
      <c r="N251" s="1174"/>
      <c r="O251" s="1081"/>
      <c r="P251" s="1081"/>
      <c r="Q251" s="1081"/>
      <c r="R251" s="1081"/>
      <c r="S251" s="1081"/>
      <c r="T251" s="1081"/>
      <c r="U251" s="1081"/>
      <c r="V251" s="1081"/>
      <c r="W251" s="1081"/>
      <c r="X251" s="1081"/>
      <c r="Y251" s="1081"/>
      <c r="Z251" s="1081"/>
      <c r="AA251" s="1081"/>
      <c r="AB251" s="1081"/>
      <c r="AC251" s="1081"/>
      <c r="AD251" s="1081"/>
      <c r="AE251" s="1081"/>
      <c r="AF251" s="1081"/>
      <c r="AG251" s="1081"/>
      <c r="AH251" s="1081"/>
      <c r="AI251" s="1081"/>
      <c r="AJ251" s="1081"/>
      <c r="AK251" s="1081"/>
      <c r="AL251" s="1081"/>
      <c r="AM251" s="1081"/>
      <c r="AN251" s="1081"/>
      <c r="AO251" s="1081"/>
      <c r="AP251" s="1081"/>
      <c r="AQ251" s="1081"/>
      <c r="AR251" s="1081"/>
      <c r="AS251" s="1081"/>
      <c r="AT251" s="1081"/>
      <c r="AU251" s="1081"/>
      <c r="AV251" s="1081"/>
      <c r="AW251" s="1081"/>
      <c r="AX251" s="1081"/>
      <c r="AY251" s="1081"/>
      <c r="AZ251" s="1081"/>
      <c r="BA251" s="1081"/>
      <c r="BB251" s="1081"/>
      <c r="BC251" s="1081"/>
      <c r="BD251" s="1081"/>
      <c r="BE251" s="1081"/>
      <c r="BF251" s="1081"/>
      <c r="BG251" s="1081"/>
      <c r="BH251" s="1081"/>
      <c r="BI251" s="1081"/>
      <c r="BJ251" s="1081"/>
      <c r="BK251" s="1081"/>
      <c r="BL251" s="1081"/>
      <c r="BM251" s="1081"/>
      <c r="BN251" s="1081"/>
      <c r="BO251" s="1081"/>
      <c r="BP251" s="1081"/>
      <c r="BQ251" s="1081"/>
      <c r="BR251" s="1081"/>
      <c r="BS251" s="1081"/>
      <c r="BT251" s="1081"/>
      <c r="BU251" s="1081"/>
      <c r="BV251" s="1081"/>
      <c r="BW251" s="1081"/>
      <c r="BX251" s="1081"/>
      <c r="BY251" s="1081"/>
      <c r="BZ251" s="1081"/>
      <c r="CA251" s="1081"/>
    </row>
    <row r="252" spans="1:79" ht="16.5" customHeight="1" thickBot="1">
      <c r="B252" s="1196" t="s">
        <v>775</v>
      </c>
      <c r="C252" s="1204"/>
      <c r="F252" s="1300"/>
      <c r="G252" s="1200"/>
      <c r="H252" s="1200"/>
      <c r="I252" s="1081"/>
      <c r="J252" s="1081"/>
      <c r="K252" s="1081"/>
      <c r="L252" s="1081"/>
      <c r="M252" s="1081"/>
      <c r="N252" s="1174"/>
      <c r="O252" s="1081"/>
      <c r="P252" s="1081"/>
      <c r="Q252" s="1081"/>
      <c r="R252" s="1081"/>
      <c r="S252" s="1081"/>
      <c r="T252" s="1081"/>
      <c r="U252" s="1081"/>
      <c r="V252" s="1081"/>
      <c r="W252" s="1081"/>
      <c r="X252" s="1081"/>
      <c r="Y252" s="1081"/>
      <c r="Z252" s="1081"/>
      <c r="AA252" s="1081"/>
      <c r="AB252" s="1081"/>
      <c r="AC252" s="1081"/>
      <c r="AD252" s="1081"/>
      <c r="AE252" s="1081"/>
      <c r="AF252" s="1081"/>
      <c r="AG252" s="1081"/>
      <c r="AH252" s="1081"/>
      <c r="AI252" s="1081"/>
      <c r="AJ252" s="1081"/>
      <c r="AK252" s="1081"/>
      <c r="AL252" s="1081"/>
      <c r="AM252" s="1081"/>
      <c r="AN252" s="1081"/>
      <c r="AO252" s="1081"/>
      <c r="AP252" s="1081"/>
      <c r="AQ252" s="1081"/>
      <c r="AR252" s="1081"/>
      <c r="AS252" s="1081"/>
      <c r="AT252" s="1081"/>
      <c r="AU252" s="1081"/>
      <c r="AV252" s="1081"/>
      <c r="AW252" s="1081"/>
      <c r="AX252" s="1081"/>
      <c r="AY252" s="1081"/>
      <c r="AZ252" s="1081"/>
      <c r="BA252" s="1081"/>
      <c r="BB252" s="1081"/>
      <c r="BC252" s="1081"/>
      <c r="BD252" s="1081"/>
      <c r="BE252" s="1081"/>
      <c r="BF252" s="1081"/>
      <c r="BG252" s="1081"/>
      <c r="BH252" s="1081"/>
      <c r="BI252" s="1081"/>
      <c r="BJ252" s="1081"/>
      <c r="BK252" s="1081"/>
      <c r="BL252" s="1081"/>
      <c r="BM252" s="1081"/>
      <c r="BN252" s="1081"/>
      <c r="BO252" s="1081"/>
      <c r="BP252" s="1081"/>
      <c r="BQ252" s="1081"/>
      <c r="BR252" s="1081"/>
      <c r="BS252" s="1081"/>
      <c r="BT252" s="1081"/>
      <c r="BU252" s="1081"/>
      <c r="BV252" s="1081"/>
      <c r="BW252" s="1081"/>
      <c r="BX252" s="1081"/>
      <c r="BY252" s="1081"/>
      <c r="BZ252" s="1081"/>
      <c r="CA252" s="1081"/>
    </row>
    <row r="253" spans="1:79" ht="33.75" customHeight="1" thickBot="1">
      <c r="B253" s="1205" t="s">
        <v>745</v>
      </c>
      <c r="C253" s="1206" t="s">
        <v>746</v>
      </c>
      <c r="D253" s="1206" t="s">
        <v>747</v>
      </c>
      <c r="E253" s="1207" t="s">
        <v>748</v>
      </c>
      <c r="F253" s="1257" t="s">
        <v>749</v>
      </c>
      <c r="G253" s="1247">
        <v>4</v>
      </c>
      <c r="H253" s="1200"/>
      <c r="I253" s="1081"/>
      <c r="J253" s="1081"/>
      <c r="K253" s="1081"/>
      <c r="L253" s="1081"/>
      <c r="M253" s="1081"/>
      <c r="N253" s="1174"/>
      <c r="O253" s="1081"/>
      <c r="P253" s="1081"/>
      <c r="Q253" s="1081"/>
      <c r="R253" s="1081"/>
      <c r="S253" s="1081"/>
      <c r="T253" s="1081"/>
      <c r="U253" s="1081"/>
      <c r="V253" s="1081"/>
      <c r="W253" s="1081"/>
      <c r="X253" s="1081"/>
      <c r="Y253" s="1081"/>
      <c r="Z253" s="1081"/>
      <c r="AA253" s="1081"/>
      <c r="AB253" s="1081"/>
      <c r="AC253" s="1081"/>
      <c r="AD253" s="1081"/>
      <c r="AE253" s="1081"/>
      <c r="AF253" s="1081"/>
      <c r="AG253" s="1081"/>
      <c r="AH253" s="1081"/>
      <c r="AI253" s="1081"/>
      <c r="AJ253" s="1081"/>
      <c r="AK253" s="1081"/>
      <c r="AL253" s="1081"/>
      <c r="AM253" s="1081"/>
      <c r="AN253" s="1081"/>
      <c r="AO253" s="1081"/>
      <c r="AP253" s="1081"/>
      <c r="AQ253" s="1081"/>
      <c r="AR253" s="1081"/>
      <c r="AS253" s="1081"/>
      <c r="AT253" s="1081"/>
      <c r="AU253" s="1081"/>
      <c r="AV253" s="1081"/>
      <c r="AW253" s="1081"/>
      <c r="AX253" s="1081"/>
      <c r="AY253" s="1081"/>
      <c r="AZ253" s="1081"/>
      <c r="BA253" s="1081"/>
      <c r="BB253" s="1081"/>
      <c r="BC253" s="1081"/>
      <c r="BD253" s="1081"/>
      <c r="BE253" s="1081"/>
      <c r="BF253" s="1081"/>
      <c r="BG253" s="1081"/>
      <c r="BH253" s="1081"/>
      <c r="BI253" s="1081"/>
      <c r="BJ253" s="1081"/>
      <c r="BK253" s="1081"/>
      <c r="BL253" s="1081"/>
      <c r="BM253" s="1081"/>
      <c r="BN253" s="1081"/>
      <c r="BO253" s="1081"/>
      <c r="BP253" s="1081"/>
      <c r="BQ253" s="1081"/>
      <c r="BR253" s="1081"/>
      <c r="BS253" s="1081"/>
      <c r="BT253" s="1081"/>
      <c r="BU253" s="1081"/>
      <c r="BV253" s="1081"/>
      <c r="BW253" s="1081"/>
      <c r="BX253" s="1081"/>
      <c r="BY253" s="1081"/>
      <c r="BZ253" s="1081"/>
      <c r="CA253" s="1081"/>
    </row>
    <row r="254" spans="1:79" ht="41.45" customHeight="1">
      <c r="B254" s="1216" t="s">
        <v>862</v>
      </c>
      <c r="C254" s="1217">
        <v>0</v>
      </c>
      <c r="D254" s="1218">
        <v>2</v>
      </c>
      <c r="E254" s="1219">
        <v>0</v>
      </c>
      <c r="F254" s="1258"/>
      <c r="G254" s="1248"/>
      <c r="H254" s="1249"/>
      <c r="I254" s="1250"/>
      <c r="J254" s="1081"/>
      <c r="K254" s="1081"/>
      <c r="L254" s="1081"/>
      <c r="M254" s="1081"/>
      <c r="N254" s="1174"/>
      <c r="O254" s="1081"/>
      <c r="P254" s="1081"/>
      <c r="Q254" s="1081"/>
      <c r="R254" s="1081"/>
      <c r="S254" s="1081"/>
      <c r="T254" s="1081"/>
      <c r="U254" s="1081"/>
      <c r="V254" s="1081"/>
      <c r="W254" s="1081"/>
      <c r="X254" s="1081"/>
      <c r="Y254" s="1081"/>
      <c r="Z254" s="1081"/>
      <c r="AA254" s="1081"/>
      <c r="AB254" s="1081"/>
      <c r="AC254" s="1081"/>
      <c r="AD254" s="1081"/>
      <c r="AE254" s="1081"/>
      <c r="AF254" s="1081"/>
      <c r="AG254" s="1081"/>
      <c r="AH254" s="1081"/>
      <c r="AI254" s="1081"/>
      <c r="AJ254" s="1081"/>
      <c r="AK254" s="1081"/>
      <c r="AL254" s="1081"/>
      <c r="AM254" s="1081"/>
      <c r="AN254" s="1081"/>
      <c r="AO254" s="1081"/>
      <c r="AP254" s="1081"/>
      <c r="AQ254" s="1081"/>
      <c r="AR254" s="1081"/>
      <c r="AS254" s="1081"/>
      <c r="AT254" s="1081"/>
      <c r="AU254" s="1081"/>
      <c r="AV254" s="1081"/>
      <c r="AW254" s="1081"/>
      <c r="AX254" s="1081"/>
      <c r="AY254" s="1081"/>
      <c r="AZ254" s="1081"/>
      <c r="BA254" s="1081"/>
      <c r="BB254" s="1081"/>
      <c r="BC254" s="1081"/>
      <c r="BD254" s="1081"/>
      <c r="BE254" s="1081"/>
      <c r="BF254" s="1081"/>
      <c r="BG254" s="1081"/>
      <c r="BH254" s="1081"/>
      <c r="BI254" s="1081"/>
      <c r="BJ254" s="1081"/>
      <c r="BK254" s="1081"/>
      <c r="BL254" s="1081"/>
      <c r="BM254" s="1081"/>
      <c r="BN254" s="1081"/>
      <c r="BO254" s="1081"/>
      <c r="BP254" s="1081"/>
      <c r="BQ254" s="1081"/>
      <c r="BR254" s="1081"/>
      <c r="BS254" s="1081"/>
      <c r="BT254" s="1081"/>
      <c r="BU254" s="1081"/>
      <c r="BV254" s="1081"/>
      <c r="BW254" s="1081"/>
      <c r="BX254" s="1081"/>
      <c r="BY254" s="1081"/>
      <c r="BZ254" s="1081"/>
      <c r="CA254" s="1081"/>
    </row>
    <row r="255" spans="1:79" ht="48.6" customHeight="1">
      <c r="B255" s="1227" t="s">
        <v>863</v>
      </c>
      <c r="C255" s="1228">
        <v>1</v>
      </c>
      <c r="D255" s="1229">
        <v>2</v>
      </c>
      <c r="E255" s="1230">
        <v>2</v>
      </c>
      <c r="F255" s="1258"/>
      <c r="G255" s="1251"/>
      <c r="H255" s="1252"/>
      <c r="I255" s="1253"/>
      <c r="J255" s="1081"/>
      <c r="K255" s="1081"/>
      <c r="L255" s="1081"/>
      <c r="M255" s="1081"/>
      <c r="N255" s="1174"/>
      <c r="O255" s="1081"/>
      <c r="P255" s="1081"/>
      <c r="Q255" s="1081"/>
      <c r="R255" s="1081"/>
      <c r="S255" s="1081"/>
      <c r="T255" s="1081"/>
      <c r="U255" s="1081"/>
      <c r="V255" s="1081"/>
      <c r="W255" s="1081"/>
      <c r="X255" s="1081"/>
      <c r="Y255" s="1081"/>
      <c r="Z255" s="1081"/>
      <c r="AA255" s="1081"/>
      <c r="AB255" s="1081"/>
      <c r="AC255" s="1081"/>
      <c r="AD255" s="1081"/>
      <c r="AE255" s="1081"/>
      <c r="AF255" s="1081"/>
      <c r="AG255" s="1081"/>
      <c r="AH255" s="1081"/>
      <c r="AI255" s="1081"/>
      <c r="AJ255" s="1081"/>
      <c r="AK255" s="1081"/>
      <c r="AL255" s="1081"/>
      <c r="AM255" s="1081"/>
      <c r="AN255" s="1081"/>
      <c r="AO255" s="1081"/>
      <c r="AP255" s="1081"/>
      <c r="AQ255" s="1081"/>
      <c r="AR255" s="1081"/>
      <c r="AS255" s="1081"/>
      <c r="AT255" s="1081"/>
      <c r="AU255" s="1081"/>
      <c r="AV255" s="1081"/>
      <c r="AW255" s="1081"/>
      <c r="AX255" s="1081"/>
      <c r="AY255" s="1081"/>
      <c r="AZ255" s="1081"/>
      <c r="BA255" s="1081"/>
      <c r="BB255" s="1081"/>
      <c r="BC255" s="1081"/>
      <c r="BD255" s="1081"/>
      <c r="BE255" s="1081"/>
      <c r="BF255" s="1081"/>
      <c r="BG255" s="1081"/>
      <c r="BH255" s="1081"/>
      <c r="BI255" s="1081"/>
      <c r="BJ255" s="1081"/>
      <c r="BK255" s="1081"/>
      <c r="BL255" s="1081"/>
      <c r="BM255" s="1081"/>
      <c r="BN255" s="1081"/>
      <c r="BO255" s="1081"/>
      <c r="BP255" s="1081"/>
      <c r="BQ255" s="1081"/>
      <c r="BR255" s="1081"/>
      <c r="BS255" s="1081"/>
      <c r="BT255" s="1081"/>
      <c r="BU255" s="1081"/>
      <c r="BV255" s="1081"/>
      <c r="BW255" s="1081"/>
      <c r="BX255" s="1081"/>
      <c r="BY255" s="1081"/>
      <c r="BZ255" s="1081"/>
      <c r="CA255" s="1081"/>
    </row>
    <row r="256" spans="1:79" ht="48.6" customHeight="1" thickBot="1">
      <c r="B256" s="1234" t="s">
        <v>864</v>
      </c>
      <c r="C256" s="1235">
        <v>2</v>
      </c>
      <c r="D256" s="1236">
        <v>2</v>
      </c>
      <c r="E256" s="1237">
        <v>4</v>
      </c>
      <c r="F256" s="1259"/>
      <c r="G256" s="1254"/>
      <c r="H256" s="1255"/>
      <c r="I256" s="1256"/>
      <c r="J256" s="1081"/>
      <c r="K256" s="1081"/>
      <c r="L256" s="1081"/>
      <c r="M256" s="1081"/>
      <c r="N256" s="1174"/>
      <c r="O256" s="1081"/>
      <c r="P256" s="1081"/>
      <c r="Q256" s="1081"/>
      <c r="R256" s="1081"/>
      <c r="S256" s="1081"/>
      <c r="T256" s="1081"/>
      <c r="U256" s="1081"/>
      <c r="V256" s="1081"/>
      <c r="W256" s="1081"/>
      <c r="X256" s="1081"/>
      <c r="Y256" s="1081"/>
      <c r="Z256" s="1081"/>
      <c r="AA256" s="1081"/>
      <c r="AB256" s="1081"/>
      <c r="AC256" s="1081"/>
      <c r="AD256" s="1081"/>
      <c r="AE256" s="1081"/>
      <c r="AF256" s="1081"/>
      <c r="AG256" s="1081"/>
      <c r="AH256" s="1081"/>
      <c r="AI256" s="1081"/>
      <c r="AJ256" s="1081"/>
      <c r="AK256" s="1081"/>
      <c r="AL256" s="1081"/>
      <c r="AM256" s="1081"/>
      <c r="AN256" s="1081"/>
      <c r="AO256" s="1081"/>
      <c r="AP256" s="1081"/>
      <c r="AQ256" s="1081"/>
      <c r="AR256" s="1081"/>
      <c r="AS256" s="1081"/>
      <c r="AT256" s="1081"/>
      <c r="AU256" s="1081"/>
      <c r="AV256" s="1081"/>
      <c r="AW256" s="1081"/>
      <c r="AX256" s="1081"/>
      <c r="AY256" s="1081"/>
      <c r="AZ256" s="1081"/>
      <c r="BA256" s="1081"/>
      <c r="BB256" s="1081"/>
      <c r="BC256" s="1081"/>
      <c r="BD256" s="1081"/>
      <c r="BE256" s="1081"/>
      <c r="BF256" s="1081"/>
      <c r="BG256" s="1081"/>
      <c r="BH256" s="1081"/>
      <c r="BI256" s="1081"/>
      <c r="BJ256" s="1081"/>
      <c r="BK256" s="1081"/>
      <c r="BL256" s="1081"/>
      <c r="BM256" s="1081"/>
      <c r="BN256" s="1081"/>
      <c r="BO256" s="1081"/>
      <c r="BP256" s="1081"/>
      <c r="BQ256" s="1081"/>
      <c r="BR256" s="1081"/>
      <c r="BS256" s="1081"/>
      <c r="BT256" s="1081"/>
      <c r="BU256" s="1081"/>
      <c r="BV256" s="1081"/>
      <c r="BW256" s="1081"/>
      <c r="BX256" s="1081"/>
      <c r="BY256" s="1081"/>
      <c r="BZ256" s="1081"/>
      <c r="CA256" s="1081"/>
    </row>
    <row r="257" spans="1:79" ht="9" customHeight="1">
      <c r="B257" s="1245"/>
      <c r="C257" s="1246"/>
      <c r="D257" s="1246"/>
      <c r="E257" s="1246"/>
      <c r="F257" s="1300"/>
      <c r="G257" s="1200"/>
      <c r="H257" s="1200"/>
      <c r="I257" s="1081"/>
      <c r="J257" s="1081"/>
      <c r="K257" s="1081"/>
      <c r="L257" s="1081"/>
      <c r="M257" s="1081"/>
      <c r="N257" s="1174"/>
      <c r="O257" s="1081"/>
      <c r="P257" s="1081"/>
      <c r="Q257" s="1081"/>
      <c r="R257" s="1081"/>
      <c r="S257" s="1081"/>
      <c r="T257" s="1081"/>
      <c r="U257" s="1081"/>
      <c r="V257" s="1081"/>
      <c r="W257" s="1081"/>
      <c r="X257" s="1081"/>
      <c r="Y257" s="1081"/>
      <c r="Z257" s="1081"/>
      <c r="AA257" s="1081"/>
      <c r="AB257" s="1081"/>
      <c r="AC257" s="1081"/>
      <c r="AD257" s="1081"/>
      <c r="AE257" s="1081"/>
      <c r="AF257" s="1081"/>
      <c r="AG257" s="1081"/>
      <c r="AH257" s="1081"/>
      <c r="AI257" s="1081"/>
      <c r="AJ257" s="1081"/>
      <c r="AK257" s="1081"/>
      <c r="AL257" s="1081"/>
      <c r="AM257" s="1081"/>
      <c r="AN257" s="1081"/>
      <c r="AO257" s="1081"/>
      <c r="AP257" s="1081"/>
      <c r="AQ257" s="1081"/>
      <c r="AR257" s="1081"/>
      <c r="AS257" s="1081"/>
      <c r="AT257" s="1081"/>
      <c r="AU257" s="1081"/>
      <c r="AV257" s="1081"/>
      <c r="AW257" s="1081"/>
      <c r="AX257" s="1081"/>
      <c r="AY257" s="1081"/>
      <c r="AZ257" s="1081"/>
      <c r="BA257" s="1081"/>
      <c r="BB257" s="1081"/>
      <c r="BC257" s="1081"/>
      <c r="BD257" s="1081"/>
      <c r="BE257" s="1081"/>
      <c r="BF257" s="1081"/>
      <c r="BG257" s="1081"/>
      <c r="BH257" s="1081"/>
      <c r="BI257" s="1081"/>
      <c r="BJ257" s="1081"/>
      <c r="BK257" s="1081"/>
      <c r="BL257" s="1081"/>
      <c r="BM257" s="1081"/>
      <c r="BN257" s="1081"/>
      <c r="BO257" s="1081"/>
      <c r="BP257" s="1081"/>
      <c r="BQ257" s="1081"/>
      <c r="BR257" s="1081"/>
      <c r="BS257" s="1081"/>
      <c r="BT257" s="1081"/>
      <c r="BU257" s="1081"/>
      <c r="BV257" s="1081"/>
      <c r="BW257" s="1081"/>
      <c r="BX257" s="1081"/>
      <c r="BY257" s="1081"/>
      <c r="BZ257" s="1081"/>
      <c r="CA257" s="1081"/>
    </row>
    <row r="258" spans="1:79" ht="18" customHeight="1">
      <c r="A258" s="1156">
        <v>26</v>
      </c>
      <c r="B258" s="1196" t="s">
        <v>865</v>
      </c>
      <c r="C258" s="1197"/>
      <c r="D258" s="1197"/>
      <c r="E258" s="1197"/>
      <c r="F258" s="1300"/>
      <c r="G258" s="1200"/>
      <c r="H258" s="1200"/>
      <c r="I258" s="1081"/>
      <c r="J258" s="1081"/>
      <c r="K258" s="1081"/>
      <c r="L258" s="1081"/>
      <c r="M258" s="1081"/>
      <c r="N258" s="1174"/>
      <c r="O258" s="1081"/>
      <c r="P258" s="1081"/>
      <c r="Q258" s="1081"/>
      <c r="R258" s="1081"/>
      <c r="S258" s="1081"/>
      <c r="T258" s="1081"/>
      <c r="U258" s="1081"/>
      <c r="V258" s="1081"/>
      <c r="W258" s="1081"/>
      <c r="X258" s="1081"/>
      <c r="Y258" s="1081"/>
      <c r="Z258" s="1081"/>
      <c r="AA258" s="1081"/>
      <c r="AB258" s="1081"/>
      <c r="AC258" s="1081"/>
      <c r="AD258" s="1081"/>
      <c r="AE258" s="1081"/>
      <c r="AF258" s="1081"/>
      <c r="AG258" s="1081"/>
      <c r="AH258" s="1081"/>
      <c r="AI258" s="1081"/>
      <c r="AJ258" s="1081"/>
      <c r="AK258" s="1081"/>
      <c r="AL258" s="1081"/>
      <c r="AM258" s="1081"/>
      <c r="AN258" s="1081"/>
      <c r="AO258" s="1081"/>
      <c r="AP258" s="1081"/>
      <c r="AQ258" s="1081"/>
      <c r="AR258" s="1081"/>
      <c r="AS258" s="1081"/>
      <c r="AT258" s="1081"/>
      <c r="AU258" s="1081"/>
      <c r="AV258" s="1081"/>
      <c r="AW258" s="1081"/>
      <c r="AX258" s="1081"/>
      <c r="AY258" s="1081"/>
      <c r="AZ258" s="1081"/>
      <c r="BA258" s="1081"/>
      <c r="BB258" s="1081"/>
      <c r="BC258" s="1081"/>
      <c r="BD258" s="1081"/>
      <c r="BE258" s="1081"/>
      <c r="BF258" s="1081"/>
      <c r="BG258" s="1081"/>
      <c r="BH258" s="1081"/>
      <c r="BI258" s="1081"/>
      <c r="BJ258" s="1081"/>
      <c r="BK258" s="1081"/>
      <c r="BL258" s="1081"/>
      <c r="BM258" s="1081"/>
      <c r="BN258" s="1081"/>
      <c r="BO258" s="1081"/>
      <c r="BP258" s="1081"/>
      <c r="BQ258" s="1081"/>
      <c r="BR258" s="1081"/>
      <c r="BS258" s="1081"/>
      <c r="BT258" s="1081"/>
      <c r="BU258" s="1081"/>
      <c r="BV258" s="1081"/>
      <c r="BW258" s="1081"/>
      <c r="BX258" s="1081"/>
      <c r="BY258" s="1081"/>
      <c r="BZ258" s="1081"/>
      <c r="CA258" s="1081"/>
    </row>
    <row r="259" spans="1:79" ht="35.25" customHeight="1">
      <c r="B259" s="1201" t="s">
        <v>866</v>
      </c>
      <c r="C259" s="1202"/>
      <c r="D259" s="1202"/>
      <c r="E259" s="1203"/>
      <c r="F259" s="1300"/>
      <c r="G259" s="1200"/>
      <c r="H259" s="1200"/>
      <c r="I259" s="1081"/>
      <c r="J259" s="1081"/>
      <c r="K259" s="1081"/>
      <c r="L259" s="1081"/>
      <c r="M259" s="1081"/>
      <c r="N259" s="1174"/>
      <c r="O259" s="1081"/>
      <c r="P259" s="1081"/>
      <c r="Q259" s="1081"/>
      <c r="R259" s="1081"/>
      <c r="S259" s="1081"/>
      <c r="T259" s="1081"/>
      <c r="U259" s="1081"/>
      <c r="V259" s="1081"/>
      <c r="W259" s="1081"/>
      <c r="X259" s="1081"/>
      <c r="Y259" s="1081"/>
      <c r="Z259" s="1081"/>
      <c r="AA259" s="1081"/>
      <c r="AB259" s="1081"/>
      <c r="AC259" s="1081"/>
      <c r="AD259" s="1081"/>
      <c r="AE259" s="1081"/>
      <c r="AF259" s="1081"/>
      <c r="AG259" s="1081"/>
      <c r="AH259" s="1081"/>
      <c r="AI259" s="1081"/>
      <c r="AJ259" s="1081"/>
      <c r="AK259" s="1081"/>
      <c r="AL259" s="1081"/>
      <c r="AM259" s="1081"/>
      <c r="AN259" s="1081"/>
      <c r="AO259" s="1081"/>
      <c r="AP259" s="1081"/>
      <c r="AQ259" s="1081"/>
      <c r="AR259" s="1081"/>
      <c r="AS259" s="1081"/>
      <c r="AT259" s="1081"/>
      <c r="AU259" s="1081"/>
      <c r="AV259" s="1081"/>
      <c r="AW259" s="1081"/>
      <c r="AX259" s="1081"/>
      <c r="AY259" s="1081"/>
      <c r="AZ259" s="1081"/>
      <c r="BA259" s="1081"/>
      <c r="BB259" s="1081"/>
      <c r="BC259" s="1081"/>
      <c r="BD259" s="1081"/>
      <c r="BE259" s="1081"/>
      <c r="BF259" s="1081"/>
      <c r="BG259" s="1081"/>
      <c r="BH259" s="1081"/>
      <c r="BI259" s="1081"/>
      <c r="BJ259" s="1081"/>
      <c r="BK259" s="1081"/>
      <c r="BL259" s="1081"/>
      <c r="BM259" s="1081"/>
      <c r="BN259" s="1081"/>
      <c r="BO259" s="1081"/>
      <c r="BP259" s="1081"/>
      <c r="BQ259" s="1081"/>
      <c r="BR259" s="1081"/>
      <c r="BS259" s="1081"/>
      <c r="BT259" s="1081"/>
      <c r="BU259" s="1081"/>
      <c r="BV259" s="1081"/>
      <c r="BW259" s="1081"/>
      <c r="BX259" s="1081"/>
      <c r="BY259" s="1081"/>
      <c r="BZ259" s="1081"/>
      <c r="CA259" s="1081"/>
    </row>
    <row r="260" spans="1:79" ht="16.5" customHeight="1" thickBot="1">
      <c r="B260" s="1196" t="s">
        <v>775</v>
      </c>
      <c r="C260" s="1204"/>
      <c r="F260" s="1300"/>
      <c r="G260" s="1200"/>
      <c r="H260" s="1200"/>
      <c r="I260" s="1081"/>
      <c r="J260" s="1081"/>
      <c r="K260" s="1081"/>
      <c r="L260" s="1081"/>
      <c r="M260" s="1081"/>
      <c r="N260" s="1174"/>
      <c r="O260" s="1081"/>
      <c r="P260" s="1081"/>
      <c r="Q260" s="1081"/>
      <c r="R260" s="1081"/>
      <c r="S260" s="1081"/>
      <c r="T260" s="1081"/>
      <c r="U260" s="1081"/>
      <c r="V260" s="1081"/>
      <c r="W260" s="1081"/>
      <c r="X260" s="1081"/>
      <c r="Y260" s="1081"/>
      <c r="Z260" s="1081"/>
      <c r="AA260" s="1081"/>
      <c r="AB260" s="1081"/>
      <c r="AC260" s="1081"/>
      <c r="AD260" s="1081"/>
      <c r="AE260" s="1081"/>
      <c r="AF260" s="1081"/>
      <c r="AG260" s="1081"/>
      <c r="AH260" s="1081"/>
      <c r="AI260" s="1081"/>
      <c r="AJ260" s="1081"/>
      <c r="AK260" s="1081"/>
      <c r="AL260" s="1081"/>
      <c r="AM260" s="1081"/>
      <c r="AN260" s="1081"/>
      <c r="AO260" s="1081"/>
      <c r="AP260" s="1081"/>
      <c r="AQ260" s="1081"/>
      <c r="AR260" s="1081"/>
      <c r="AS260" s="1081"/>
      <c r="AT260" s="1081"/>
      <c r="AU260" s="1081"/>
      <c r="AV260" s="1081"/>
      <c r="AW260" s="1081"/>
      <c r="AX260" s="1081"/>
      <c r="AY260" s="1081"/>
      <c r="AZ260" s="1081"/>
      <c r="BA260" s="1081"/>
      <c r="BB260" s="1081"/>
      <c r="BC260" s="1081"/>
      <c r="BD260" s="1081"/>
      <c r="BE260" s="1081"/>
      <c r="BF260" s="1081"/>
      <c r="BG260" s="1081"/>
      <c r="BH260" s="1081"/>
      <c r="BI260" s="1081"/>
      <c r="BJ260" s="1081"/>
      <c r="BK260" s="1081"/>
      <c r="BL260" s="1081"/>
      <c r="BM260" s="1081"/>
      <c r="BN260" s="1081"/>
      <c r="BO260" s="1081"/>
      <c r="BP260" s="1081"/>
      <c r="BQ260" s="1081"/>
      <c r="BR260" s="1081"/>
      <c r="BS260" s="1081"/>
      <c r="BT260" s="1081"/>
      <c r="BU260" s="1081"/>
      <c r="BV260" s="1081"/>
      <c r="BW260" s="1081"/>
      <c r="BX260" s="1081"/>
      <c r="BY260" s="1081"/>
      <c r="BZ260" s="1081"/>
      <c r="CA260" s="1081"/>
    </row>
    <row r="261" spans="1:79" ht="33.75" customHeight="1" thickBot="1">
      <c r="B261" s="1205" t="s">
        <v>745</v>
      </c>
      <c r="C261" s="1206" t="s">
        <v>746</v>
      </c>
      <c r="D261" s="1206" t="s">
        <v>747</v>
      </c>
      <c r="E261" s="1207" t="s">
        <v>748</v>
      </c>
      <c r="F261" s="1257" t="s">
        <v>749</v>
      </c>
      <c r="G261" s="1247">
        <v>6</v>
      </c>
      <c r="H261" s="1200"/>
      <c r="I261" s="1081"/>
      <c r="J261" s="1081"/>
      <c r="K261" s="1081"/>
      <c r="L261" s="1081"/>
      <c r="M261" s="1081"/>
      <c r="N261" s="1174"/>
      <c r="O261" s="1081"/>
      <c r="P261" s="1081"/>
      <c r="Q261" s="1081"/>
      <c r="R261" s="1081"/>
      <c r="S261" s="1081"/>
      <c r="T261" s="1081"/>
      <c r="U261" s="1081"/>
      <c r="V261" s="1081"/>
      <c r="W261" s="1081"/>
      <c r="X261" s="1081"/>
      <c r="Y261" s="1081"/>
      <c r="Z261" s="1081"/>
      <c r="AA261" s="1081"/>
      <c r="AB261" s="1081"/>
      <c r="AC261" s="1081"/>
      <c r="AD261" s="1081"/>
      <c r="AE261" s="1081"/>
      <c r="AF261" s="1081"/>
      <c r="AG261" s="1081"/>
      <c r="AH261" s="1081"/>
      <c r="AI261" s="1081"/>
      <c r="AJ261" s="1081"/>
      <c r="AK261" s="1081"/>
      <c r="AL261" s="1081"/>
      <c r="AM261" s="1081"/>
      <c r="AN261" s="1081"/>
      <c r="AO261" s="1081"/>
      <c r="AP261" s="1081"/>
      <c r="AQ261" s="1081"/>
      <c r="AR261" s="1081"/>
      <c r="AS261" s="1081"/>
      <c r="AT261" s="1081"/>
      <c r="AU261" s="1081"/>
      <c r="AV261" s="1081"/>
      <c r="AW261" s="1081"/>
      <c r="AX261" s="1081"/>
      <c r="AY261" s="1081"/>
      <c r="AZ261" s="1081"/>
      <c r="BA261" s="1081"/>
      <c r="BB261" s="1081"/>
      <c r="BC261" s="1081"/>
      <c r="BD261" s="1081"/>
      <c r="BE261" s="1081"/>
      <c r="BF261" s="1081"/>
      <c r="BG261" s="1081"/>
      <c r="BH261" s="1081"/>
      <c r="BI261" s="1081"/>
      <c r="BJ261" s="1081"/>
      <c r="BK261" s="1081"/>
      <c r="BL261" s="1081"/>
      <c r="BM261" s="1081"/>
      <c r="BN261" s="1081"/>
      <c r="BO261" s="1081"/>
      <c r="BP261" s="1081"/>
      <c r="BQ261" s="1081"/>
      <c r="BR261" s="1081"/>
      <c r="BS261" s="1081"/>
      <c r="BT261" s="1081"/>
      <c r="BU261" s="1081"/>
      <c r="BV261" s="1081"/>
      <c r="BW261" s="1081"/>
      <c r="BX261" s="1081"/>
      <c r="BY261" s="1081"/>
      <c r="BZ261" s="1081"/>
      <c r="CA261" s="1081"/>
    </row>
    <row r="262" spans="1:79" ht="29.1" customHeight="1">
      <c r="B262" s="1301" t="s">
        <v>867</v>
      </c>
      <c r="C262" s="1302">
        <v>0</v>
      </c>
      <c r="D262" s="1303">
        <v>3</v>
      </c>
      <c r="E262" s="1304">
        <v>0</v>
      </c>
      <c r="F262" s="1258"/>
      <c r="G262" s="1248"/>
      <c r="H262" s="1249"/>
      <c r="I262" s="1250"/>
      <c r="J262" s="1081"/>
      <c r="K262" s="1081"/>
      <c r="L262" s="1081"/>
      <c r="M262" s="1081"/>
      <c r="N262" s="1174"/>
      <c r="O262" s="1081"/>
      <c r="P262" s="1081"/>
      <c r="Q262" s="1081"/>
      <c r="R262" s="1081"/>
      <c r="S262" s="1081"/>
      <c r="T262" s="1081"/>
      <c r="U262" s="1081"/>
      <c r="V262" s="1081"/>
      <c r="W262" s="1081"/>
      <c r="X262" s="1081"/>
      <c r="Y262" s="1081"/>
      <c r="Z262" s="1081"/>
      <c r="AA262" s="1081"/>
      <c r="AB262" s="1081"/>
      <c r="AC262" s="1081"/>
      <c r="AD262" s="1081"/>
      <c r="AE262" s="1081"/>
      <c r="AF262" s="1081"/>
      <c r="AG262" s="1081"/>
      <c r="AH262" s="1081"/>
      <c r="AI262" s="1081"/>
      <c r="AJ262" s="1081"/>
      <c r="AK262" s="1081"/>
      <c r="AL262" s="1081"/>
      <c r="AM262" s="1081"/>
      <c r="AN262" s="1081"/>
      <c r="AO262" s="1081"/>
      <c r="AP262" s="1081"/>
      <c r="AQ262" s="1081"/>
      <c r="AR262" s="1081"/>
      <c r="AS262" s="1081"/>
      <c r="AT262" s="1081"/>
      <c r="AU262" s="1081"/>
      <c r="AV262" s="1081"/>
      <c r="AW262" s="1081"/>
      <c r="AX262" s="1081"/>
      <c r="AY262" s="1081"/>
      <c r="AZ262" s="1081"/>
      <c r="BA262" s="1081"/>
      <c r="BB262" s="1081"/>
      <c r="BC262" s="1081"/>
      <c r="BD262" s="1081"/>
      <c r="BE262" s="1081"/>
      <c r="BF262" s="1081"/>
      <c r="BG262" s="1081"/>
      <c r="BH262" s="1081"/>
      <c r="BI262" s="1081"/>
      <c r="BJ262" s="1081"/>
      <c r="BK262" s="1081"/>
      <c r="BL262" s="1081"/>
      <c r="BM262" s="1081"/>
      <c r="BN262" s="1081"/>
      <c r="BO262" s="1081"/>
      <c r="BP262" s="1081"/>
      <c r="BQ262" s="1081"/>
      <c r="BR262" s="1081"/>
      <c r="BS262" s="1081"/>
      <c r="BT262" s="1081"/>
      <c r="BU262" s="1081"/>
      <c r="BV262" s="1081"/>
      <c r="BW262" s="1081"/>
      <c r="BX262" s="1081"/>
      <c r="BY262" s="1081"/>
      <c r="BZ262" s="1081"/>
      <c r="CA262" s="1081"/>
    </row>
    <row r="263" spans="1:79" ht="141.75" customHeight="1" thickBot="1">
      <c r="B263" s="1234" t="s">
        <v>868</v>
      </c>
      <c r="C263" s="1235">
        <v>2</v>
      </c>
      <c r="D263" s="1236">
        <v>3</v>
      </c>
      <c r="E263" s="1237">
        <v>6</v>
      </c>
      <c r="F263" s="1259"/>
      <c r="G263" s="1254"/>
      <c r="H263" s="1255"/>
      <c r="I263" s="1256"/>
      <c r="J263" s="1081"/>
      <c r="K263" s="1081"/>
      <c r="L263" s="1081"/>
      <c r="M263" s="1081"/>
      <c r="N263" s="1174"/>
      <c r="O263" s="1081"/>
      <c r="P263" s="1081"/>
      <c r="Q263" s="1081"/>
      <c r="R263" s="1081"/>
      <c r="S263" s="1081"/>
      <c r="T263" s="1081"/>
      <c r="U263" s="1081"/>
      <c r="V263" s="1081"/>
      <c r="W263" s="1081"/>
      <c r="X263" s="1081"/>
      <c r="Y263" s="1081"/>
      <c r="Z263" s="1081"/>
      <c r="AA263" s="1081"/>
      <c r="AB263" s="1081"/>
      <c r="AC263" s="1081"/>
      <c r="AD263" s="1081"/>
      <c r="AE263" s="1081"/>
      <c r="AF263" s="1081"/>
      <c r="AG263" s="1081"/>
      <c r="AH263" s="1081"/>
      <c r="AI263" s="1081"/>
      <c r="AJ263" s="1081"/>
      <c r="AK263" s="1081"/>
      <c r="AL263" s="1081"/>
      <c r="AM263" s="1081"/>
      <c r="AN263" s="1081"/>
      <c r="AO263" s="1081"/>
      <c r="AP263" s="1081"/>
      <c r="AQ263" s="1081"/>
      <c r="AR263" s="1081"/>
      <c r="AS263" s="1081"/>
      <c r="AT263" s="1081"/>
      <c r="AU263" s="1081"/>
      <c r="AV263" s="1081"/>
      <c r="AW263" s="1081"/>
      <c r="AX263" s="1081"/>
      <c r="AY263" s="1081"/>
      <c r="AZ263" s="1081"/>
      <c r="BA263" s="1081"/>
      <c r="BB263" s="1081"/>
      <c r="BC263" s="1081"/>
      <c r="BD263" s="1081"/>
      <c r="BE263" s="1081"/>
      <c r="BF263" s="1081"/>
      <c r="BG263" s="1081"/>
      <c r="BH263" s="1081"/>
      <c r="BI263" s="1081"/>
      <c r="BJ263" s="1081"/>
      <c r="BK263" s="1081"/>
      <c r="BL263" s="1081"/>
      <c r="BM263" s="1081"/>
      <c r="BN263" s="1081"/>
      <c r="BO263" s="1081"/>
      <c r="BP263" s="1081"/>
      <c r="BQ263" s="1081"/>
      <c r="BR263" s="1081"/>
      <c r="BS263" s="1081"/>
      <c r="BT263" s="1081"/>
      <c r="BU263" s="1081"/>
      <c r="BV263" s="1081"/>
      <c r="BW263" s="1081"/>
      <c r="BX263" s="1081"/>
      <c r="BY263" s="1081"/>
      <c r="BZ263" s="1081"/>
      <c r="CA263" s="1081"/>
    </row>
    <row r="264" spans="1:79" ht="9" customHeight="1">
      <c r="B264" s="1245"/>
      <c r="C264" s="1246"/>
      <c r="D264" s="1246"/>
      <c r="E264" s="1246"/>
      <c r="F264" s="1277"/>
      <c r="G264" s="1200"/>
      <c r="H264" s="1200"/>
      <c r="I264" s="1081"/>
      <c r="J264" s="1081"/>
      <c r="K264" s="1081"/>
      <c r="L264" s="1081"/>
      <c r="M264" s="1081"/>
      <c r="N264" s="1174"/>
      <c r="O264" s="1081"/>
      <c r="P264" s="1081"/>
      <c r="Q264" s="1081"/>
      <c r="R264" s="1081"/>
      <c r="S264" s="1081"/>
      <c r="T264" s="1081"/>
      <c r="U264" s="1081"/>
      <c r="V264" s="1081"/>
      <c r="W264" s="1081"/>
      <c r="X264" s="1081"/>
      <c r="Y264" s="1081"/>
      <c r="Z264" s="1081"/>
      <c r="AA264" s="1081"/>
      <c r="AB264" s="1081"/>
      <c r="AC264" s="1081"/>
      <c r="AD264" s="1081"/>
      <c r="AE264" s="1081"/>
      <c r="AF264" s="1081"/>
      <c r="AG264" s="1081"/>
      <c r="AH264" s="1081"/>
      <c r="AI264" s="1081"/>
      <c r="AJ264" s="1081"/>
      <c r="AK264" s="1081"/>
      <c r="AL264" s="1081"/>
      <c r="AM264" s="1081"/>
      <c r="AN264" s="1081"/>
      <c r="AO264" s="1081"/>
      <c r="AP264" s="1081"/>
      <c r="AQ264" s="1081"/>
      <c r="AR264" s="1081"/>
      <c r="AS264" s="1081"/>
      <c r="AT264" s="1081"/>
      <c r="AU264" s="1081"/>
      <c r="AV264" s="1081"/>
      <c r="AW264" s="1081"/>
      <c r="AX264" s="1081"/>
      <c r="AY264" s="1081"/>
      <c r="AZ264" s="1081"/>
      <c r="BA264" s="1081"/>
      <c r="BB264" s="1081"/>
      <c r="BC264" s="1081"/>
      <c r="BD264" s="1081"/>
      <c r="BE264" s="1081"/>
      <c r="BF264" s="1081"/>
      <c r="BG264" s="1081"/>
      <c r="BH264" s="1081"/>
      <c r="BI264" s="1081"/>
      <c r="BJ264" s="1081"/>
      <c r="BK264" s="1081"/>
      <c r="BL264" s="1081"/>
      <c r="BM264" s="1081"/>
      <c r="BN264" s="1081"/>
      <c r="BO264" s="1081"/>
      <c r="BP264" s="1081"/>
      <c r="BQ264" s="1081"/>
      <c r="BR264" s="1081"/>
      <c r="BS264" s="1081"/>
      <c r="BT264" s="1081"/>
      <c r="BU264" s="1081"/>
      <c r="BV264" s="1081"/>
      <c r="BW264" s="1081"/>
      <c r="BX264" s="1081"/>
      <c r="BY264" s="1081"/>
      <c r="BZ264" s="1081"/>
      <c r="CA264" s="1081"/>
    </row>
    <row r="265" spans="1:79" ht="18" customHeight="1">
      <c r="A265" s="1156">
        <v>27</v>
      </c>
      <c r="B265" s="1196" t="s">
        <v>869</v>
      </c>
      <c r="C265" s="1197"/>
      <c r="D265" s="1197"/>
      <c r="E265" s="1197"/>
      <c r="F265" s="1300"/>
      <c r="G265" s="1200"/>
      <c r="H265" s="1200"/>
      <c r="I265" s="1081"/>
      <c r="J265" s="1081"/>
      <c r="K265" s="1081"/>
      <c r="L265" s="1081"/>
      <c r="M265" s="1081"/>
      <c r="N265" s="1174"/>
      <c r="O265" s="1081"/>
      <c r="P265" s="1081"/>
      <c r="Q265" s="1081"/>
      <c r="R265" s="1081"/>
      <c r="S265" s="1081"/>
      <c r="T265" s="1081"/>
      <c r="U265" s="1081"/>
      <c r="V265" s="1081"/>
      <c r="W265" s="1081"/>
      <c r="X265" s="1081"/>
      <c r="Y265" s="1081"/>
      <c r="Z265" s="1081"/>
      <c r="AA265" s="1081"/>
      <c r="AB265" s="1081"/>
      <c r="AC265" s="1081"/>
      <c r="AD265" s="1081"/>
      <c r="AE265" s="1081"/>
      <c r="AF265" s="1081"/>
      <c r="AG265" s="1081"/>
      <c r="AH265" s="1081"/>
      <c r="AI265" s="1081"/>
      <c r="AJ265" s="1081"/>
      <c r="AK265" s="1081"/>
      <c r="AL265" s="1081"/>
      <c r="AM265" s="1081"/>
      <c r="AN265" s="1081"/>
      <c r="AO265" s="1081"/>
      <c r="AP265" s="1081"/>
      <c r="AQ265" s="1081"/>
      <c r="AR265" s="1081"/>
      <c r="AS265" s="1081"/>
      <c r="AT265" s="1081"/>
      <c r="AU265" s="1081"/>
      <c r="AV265" s="1081"/>
      <c r="AW265" s="1081"/>
      <c r="AX265" s="1081"/>
      <c r="AY265" s="1081"/>
      <c r="AZ265" s="1081"/>
      <c r="BA265" s="1081"/>
      <c r="BB265" s="1081"/>
      <c r="BC265" s="1081"/>
      <c r="BD265" s="1081"/>
      <c r="BE265" s="1081"/>
      <c r="BF265" s="1081"/>
      <c r="BG265" s="1081"/>
      <c r="BH265" s="1081"/>
      <c r="BI265" s="1081"/>
      <c r="BJ265" s="1081"/>
      <c r="BK265" s="1081"/>
      <c r="BL265" s="1081"/>
      <c r="BM265" s="1081"/>
      <c r="BN265" s="1081"/>
      <c r="BO265" s="1081"/>
      <c r="BP265" s="1081"/>
      <c r="BQ265" s="1081"/>
      <c r="BR265" s="1081"/>
      <c r="BS265" s="1081"/>
      <c r="BT265" s="1081"/>
      <c r="BU265" s="1081"/>
      <c r="BV265" s="1081"/>
      <c r="BW265" s="1081"/>
      <c r="BX265" s="1081"/>
      <c r="BY265" s="1081"/>
      <c r="BZ265" s="1081"/>
      <c r="CA265" s="1081"/>
    </row>
    <row r="266" spans="1:79" ht="35.25" customHeight="1">
      <c r="B266" s="1201" t="s">
        <v>870</v>
      </c>
      <c r="C266" s="1202"/>
      <c r="D266" s="1202"/>
      <c r="E266" s="1203"/>
      <c r="F266" s="1300"/>
      <c r="G266" s="1200"/>
      <c r="H266" s="1200"/>
      <c r="I266" s="1081"/>
      <c r="J266" s="1081"/>
      <c r="K266" s="1081"/>
      <c r="L266" s="1081"/>
      <c r="M266" s="1081"/>
      <c r="N266" s="1174"/>
      <c r="O266" s="1081"/>
      <c r="P266" s="1081"/>
      <c r="Q266" s="1081"/>
      <c r="R266" s="1081"/>
      <c r="S266" s="1081"/>
      <c r="T266" s="1081"/>
      <c r="U266" s="1081"/>
      <c r="V266" s="1081"/>
      <c r="W266" s="1081"/>
      <c r="X266" s="1081"/>
      <c r="Y266" s="1081"/>
      <c r="Z266" s="1081"/>
      <c r="AA266" s="1081"/>
      <c r="AB266" s="1081"/>
      <c r="AC266" s="1081"/>
      <c r="AD266" s="1081"/>
      <c r="AE266" s="1081"/>
      <c r="AF266" s="1081"/>
      <c r="AG266" s="1081"/>
      <c r="AH266" s="1081"/>
      <c r="AI266" s="1081"/>
      <c r="AJ266" s="1081"/>
      <c r="AK266" s="1081"/>
      <c r="AL266" s="1081"/>
      <c r="AM266" s="1081"/>
      <c r="AN266" s="1081"/>
      <c r="AO266" s="1081"/>
      <c r="AP266" s="1081"/>
      <c r="AQ266" s="1081"/>
      <c r="AR266" s="1081"/>
      <c r="AS266" s="1081"/>
      <c r="AT266" s="1081"/>
      <c r="AU266" s="1081"/>
      <c r="AV266" s="1081"/>
      <c r="AW266" s="1081"/>
      <c r="AX266" s="1081"/>
      <c r="AY266" s="1081"/>
      <c r="AZ266" s="1081"/>
      <c r="BA266" s="1081"/>
      <c r="BB266" s="1081"/>
      <c r="BC266" s="1081"/>
      <c r="BD266" s="1081"/>
      <c r="BE266" s="1081"/>
      <c r="BF266" s="1081"/>
      <c r="BG266" s="1081"/>
      <c r="BH266" s="1081"/>
      <c r="BI266" s="1081"/>
      <c r="BJ266" s="1081"/>
      <c r="BK266" s="1081"/>
      <c r="BL266" s="1081"/>
      <c r="BM266" s="1081"/>
      <c r="BN266" s="1081"/>
      <c r="BO266" s="1081"/>
      <c r="BP266" s="1081"/>
      <c r="BQ266" s="1081"/>
      <c r="BR266" s="1081"/>
      <c r="BS266" s="1081"/>
      <c r="BT266" s="1081"/>
      <c r="BU266" s="1081"/>
      <c r="BV266" s="1081"/>
      <c r="BW266" s="1081"/>
      <c r="BX266" s="1081"/>
      <c r="BY266" s="1081"/>
      <c r="BZ266" s="1081"/>
      <c r="CA266" s="1081"/>
    </row>
    <row r="267" spans="1:79" ht="16.5" customHeight="1" thickBot="1">
      <c r="B267" s="1196" t="s">
        <v>775</v>
      </c>
      <c r="C267" s="1204"/>
      <c r="F267" s="1300"/>
      <c r="G267" s="1200"/>
      <c r="H267" s="1200"/>
      <c r="I267" s="1081"/>
      <c r="J267" s="1081"/>
      <c r="K267" s="1081"/>
      <c r="L267" s="1081"/>
      <c r="M267" s="1081"/>
      <c r="N267" s="1174"/>
      <c r="O267" s="1081"/>
      <c r="P267" s="1081"/>
      <c r="Q267" s="1081"/>
      <c r="R267" s="1081"/>
      <c r="S267" s="1081"/>
      <c r="T267" s="1081"/>
      <c r="U267" s="1081"/>
      <c r="V267" s="1081"/>
      <c r="W267" s="1081"/>
      <c r="X267" s="1081"/>
      <c r="Y267" s="1081"/>
      <c r="Z267" s="1081"/>
      <c r="AA267" s="1081"/>
      <c r="AB267" s="1081"/>
      <c r="AC267" s="1081"/>
      <c r="AD267" s="1081"/>
      <c r="AE267" s="1081"/>
      <c r="AF267" s="1081"/>
      <c r="AG267" s="1081"/>
      <c r="AH267" s="1081"/>
      <c r="AI267" s="1081"/>
      <c r="AJ267" s="1081"/>
      <c r="AK267" s="1081"/>
      <c r="AL267" s="1081"/>
      <c r="AM267" s="1081"/>
      <c r="AN267" s="1081"/>
      <c r="AO267" s="1081"/>
      <c r="AP267" s="1081"/>
      <c r="AQ267" s="1081"/>
      <c r="AR267" s="1081"/>
      <c r="AS267" s="1081"/>
      <c r="AT267" s="1081"/>
      <c r="AU267" s="1081"/>
      <c r="AV267" s="1081"/>
      <c r="AW267" s="1081"/>
      <c r="AX267" s="1081"/>
      <c r="AY267" s="1081"/>
      <c r="AZ267" s="1081"/>
      <c r="BA267" s="1081"/>
      <c r="BB267" s="1081"/>
      <c r="BC267" s="1081"/>
      <c r="BD267" s="1081"/>
      <c r="BE267" s="1081"/>
      <c r="BF267" s="1081"/>
      <c r="BG267" s="1081"/>
      <c r="BH267" s="1081"/>
      <c r="BI267" s="1081"/>
      <c r="BJ267" s="1081"/>
      <c r="BK267" s="1081"/>
      <c r="BL267" s="1081"/>
      <c r="BM267" s="1081"/>
      <c r="BN267" s="1081"/>
      <c r="BO267" s="1081"/>
      <c r="BP267" s="1081"/>
      <c r="BQ267" s="1081"/>
      <c r="BR267" s="1081"/>
      <c r="BS267" s="1081"/>
      <c r="BT267" s="1081"/>
      <c r="BU267" s="1081"/>
      <c r="BV267" s="1081"/>
      <c r="BW267" s="1081"/>
      <c r="BX267" s="1081"/>
      <c r="BY267" s="1081"/>
      <c r="BZ267" s="1081"/>
      <c r="CA267" s="1081"/>
    </row>
    <row r="268" spans="1:79" ht="33.75" customHeight="1" thickBot="1">
      <c r="B268" s="1205" t="s">
        <v>745</v>
      </c>
      <c r="C268" s="1206" t="s">
        <v>746</v>
      </c>
      <c r="D268" s="1206" t="s">
        <v>747</v>
      </c>
      <c r="E268" s="1207" t="s">
        <v>748</v>
      </c>
      <c r="F268" s="1257" t="s">
        <v>749</v>
      </c>
      <c r="G268" s="1247">
        <v>6</v>
      </c>
      <c r="H268" s="1200"/>
      <c r="I268" s="1081"/>
      <c r="J268" s="1081"/>
      <c r="K268" s="1081"/>
      <c r="L268" s="1081"/>
      <c r="M268" s="1081"/>
      <c r="N268" s="1174"/>
      <c r="O268" s="1081"/>
      <c r="P268" s="1081"/>
      <c r="Q268" s="1081"/>
      <c r="R268" s="1081"/>
      <c r="S268" s="1081"/>
      <c r="T268" s="1081"/>
      <c r="U268" s="1081"/>
      <c r="V268" s="1081"/>
      <c r="W268" s="1081"/>
      <c r="X268" s="1081"/>
      <c r="Y268" s="1081"/>
      <c r="Z268" s="1081"/>
      <c r="AA268" s="1081"/>
      <c r="AB268" s="1081"/>
      <c r="AC268" s="1081"/>
      <c r="AD268" s="1081"/>
      <c r="AE268" s="1081"/>
      <c r="AF268" s="1081"/>
      <c r="AG268" s="1081"/>
      <c r="AH268" s="1081"/>
      <c r="AI268" s="1081"/>
      <c r="AJ268" s="1081"/>
      <c r="AK268" s="1081"/>
      <c r="AL268" s="1081"/>
      <c r="AM268" s="1081"/>
      <c r="AN268" s="1081"/>
      <c r="AO268" s="1081"/>
      <c r="AP268" s="1081"/>
      <c r="AQ268" s="1081"/>
      <c r="AR268" s="1081"/>
      <c r="AS268" s="1081"/>
      <c r="AT268" s="1081"/>
      <c r="AU268" s="1081"/>
      <c r="AV268" s="1081"/>
      <c r="AW268" s="1081"/>
      <c r="AX268" s="1081"/>
      <c r="AY268" s="1081"/>
      <c r="AZ268" s="1081"/>
      <c r="BA268" s="1081"/>
      <c r="BB268" s="1081"/>
      <c r="BC268" s="1081"/>
      <c r="BD268" s="1081"/>
      <c r="BE268" s="1081"/>
      <c r="BF268" s="1081"/>
      <c r="BG268" s="1081"/>
      <c r="BH268" s="1081"/>
      <c r="BI268" s="1081"/>
      <c r="BJ268" s="1081"/>
      <c r="BK268" s="1081"/>
      <c r="BL268" s="1081"/>
      <c r="BM268" s="1081"/>
      <c r="BN268" s="1081"/>
      <c r="BO268" s="1081"/>
      <c r="BP268" s="1081"/>
      <c r="BQ268" s="1081"/>
      <c r="BR268" s="1081"/>
      <c r="BS268" s="1081"/>
      <c r="BT268" s="1081"/>
      <c r="BU268" s="1081"/>
      <c r="BV268" s="1081"/>
      <c r="BW268" s="1081"/>
      <c r="BX268" s="1081"/>
      <c r="BY268" s="1081"/>
      <c r="BZ268" s="1081"/>
      <c r="CA268" s="1081"/>
    </row>
    <row r="269" spans="1:79" ht="32.25" customHeight="1">
      <c r="B269" s="1216" t="s">
        <v>871</v>
      </c>
      <c r="C269" s="1217">
        <v>1</v>
      </c>
      <c r="D269" s="1218">
        <v>2</v>
      </c>
      <c r="E269" s="1219">
        <v>2</v>
      </c>
      <c r="F269" s="1258"/>
      <c r="G269" s="1248"/>
      <c r="H269" s="1249"/>
      <c r="I269" s="1250"/>
      <c r="J269" s="1081"/>
      <c r="K269" s="1081"/>
      <c r="L269" s="1081"/>
      <c r="M269" s="1081"/>
      <c r="N269" s="1174"/>
      <c r="O269" s="1081"/>
      <c r="P269" s="1081"/>
      <c r="Q269" s="1081"/>
      <c r="R269" s="1081"/>
      <c r="S269" s="1081"/>
      <c r="T269" s="1081"/>
      <c r="U269" s="1081"/>
      <c r="V269" s="1081"/>
      <c r="W269" s="1081"/>
      <c r="X269" s="1081"/>
      <c r="Y269" s="1081"/>
      <c r="Z269" s="1081"/>
      <c r="AA269" s="1081"/>
      <c r="AB269" s="1081"/>
      <c r="AC269" s="1081"/>
      <c r="AD269" s="1081"/>
      <c r="AE269" s="1081"/>
      <c r="AF269" s="1081"/>
      <c r="AG269" s="1081"/>
      <c r="AH269" s="1081"/>
      <c r="AI269" s="1081"/>
      <c r="AJ269" s="1081"/>
      <c r="AK269" s="1081"/>
      <c r="AL269" s="1081"/>
      <c r="AM269" s="1081"/>
      <c r="AN269" s="1081"/>
      <c r="AO269" s="1081"/>
      <c r="AP269" s="1081"/>
      <c r="AQ269" s="1081"/>
      <c r="AR269" s="1081"/>
      <c r="AS269" s="1081"/>
      <c r="AT269" s="1081"/>
      <c r="AU269" s="1081"/>
      <c r="AV269" s="1081"/>
      <c r="AW269" s="1081"/>
      <c r="AX269" s="1081"/>
      <c r="AY269" s="1081"/>
      <c r="AZ269" s="1081"/>
      <c r="BA269" s="1081"/>
      <c r="BB269" s="1081"/>
      <c r="BC269" s="1081"/>
      <c r="BD269" s="1081"/>
      <c r="BE269" s="1081"/>
      <c r="BF269" s="1081"/>
      <c r="BG269" s="1081"/>
      <c r="BH269" s="1081"/>
      <c r="BI269" s="1081"/>
      <c r="BJ269" s="1081"/>
      <c r="BK269" s="1081"/>
      <c r="BL269" s="1081"/>
      <c r="BM269" s="1081"/>
      <c r="BN269" s="1081"/>
      <c r="BO269" s="1081"/>
      <c r="BP269" s="1081"/>
      <c r="BQ269" s="1081"/>
      <c r="BR269" s="1081"/>
      <c r="BS269" s="1081"/>
      <c r="BT269" s="1081"/>
      <c r="BU269" s="1081"/>
      <c r="BV269" s="1081"/>
      <c r="BW269" s="1081"/>
      <c r="BX269" s="1081"/>
      <c r="BY269" s="1081"/>
      <c r="BZ269" s="1081"/>
      <c r="CA269" s="1081"/>
    </row>
    <row r="270" spans="1:79" ht="32.25" customHeight="1">
      <c r="B270" s="1227" t="s">
        <v>872</v>
      </c>
      <c r="C270" s="1228">
        <v>2</v>
      </c>
      <c r="D270" s="1229">
        <v>2</v>
      </c>
      <c r="E270" s="1230">
        <v>4</v>
      </c>
      <c r="F270" s="1258"/>
      <c r="G270" s="1251"/>
      <c r="H270" s="1252"/>
      <c r="I270" s="1253"/>
      <c r="J270" s="1081"/>
      <c r="K270" s="1081"/>
      <c r="L270" s="1081"/>
      <c r="M270" s="1081"/>
      <c r="N270" s="1174"/>
      <c r="O270" s="1081"/>
      <c r="P270" s="1081"/>
      <c r="Q270" s="1081"/>
      <c r="R270" s="1081"/>
      <c r="S270" s="1081"/>
      <c r="T270" s="1081"/>
      <c r="U270" s="1081"/>
      <c r="V270" s="1081"/>
      <c r="W270" s="1081"/>
      <c r="X270" s="1081"/>
      <c r="Y270" s="1081"/>
      <c r="Z270" s="1081"/>
      <c r="AA270" s="1081"/>
      <c r="AB270" s="1081"/>
      <c r="AC270" s="1081"/>
      <c r="AD270" s="1081"/>
      <c r="AE270" s="1081"/>
      <c r="AF270" s="1081"/>
      <c r="AG270" s="1081"/>
      <c r="AH270" s="1081"/>
      <c r="AI270" s="1081"/>
      <c r="AJ270" s="1081"/>
      <c r="AK270" s="1081"/>
      <c r="AL270" s="1081"/>
      <c r="AM270" s="1081"/>
      <c r="AN270" s="1081"/>
      <c r="AO270" s="1081"/>
      <c r="AP270" s="1081"/>
      <c r="AQ270" s="1081"/>
      <c r="AR270" s="1081"/>
      <c r="AS270" s="1081"/>
      <c r="AT270" s="1081"/>
      <c r="AU270" s="1081"/>
      <c r="AV270" s="1081"/>
      <c r="AW270" s="1081"/>
      <c r="AX270" s="1081"/>
      <c r="AY270" s="1081"/>
      <c r="AZ270" s="1081"/>
      <c r="BA270" s="1081"/>
      <c r="BB270" s="1081"/>
      <c r="BC270" s="1081"/>
      <c r="BD270" s="1081"/>
      <c r="BE270" s="1081"/>
      <c r="BF270" s="1081"/>
      <c r="BG270" s="1081"/>
      <c r="BH270" s="1081"/>
      <c r="BI270" s="1081"/>
      <c r="BJ270" s="1081"/>
      <c r="BK270" s="1081"/>
      <c r="BL270" s="1081"/>
      <c r="BM270" s="1081"/>
      <c r="BN270" s="1081"/>
      <c r="BO270" s="1081"/>
      <c r="BP270" s="1081"/>
      <c r="BQ270" s="1081"/>
      <c r="BR270" s="1081"/>
      <c r="BS270" s="1081"/>
      <c r="BT270" s="1081"/>
      <c r="BU270" s="1081"/>
      <c r="BV270" s="1081"/>
      <c r="BW270" s="1081"/>
      <c r="BX270" s="1081"/>
      <c r="BY270" s="1081"/>
      <c r="BZ270" s="1081"/>
      <c r="CA270" s="1081"/>
    </row>
    <row r="271" spans="1:79" ht="32.25" customHeight="1" thickBot="1">
      <c r="B271" s="1234" t="s">
        <v>873</v>
      </c>
      <c r="C271" s="1235">
        <v>3</v>
      </c>
      <c r="D271" s="1236">
        <v>2</v>
      </c>
      <c r="E271" s="1237">
        <v>6</v>
      </c>
      <c r="F271" s="1259"/>
      <c r="G271" s="1254"/>
      <c r="H271" s="1255"/>
      <c r="I271" s="1256"/>
      <c r="J271" s="1081"/>
      <c r="K271" s="1081"/>
      <c r="L271" s="1081"/>
      <c r="M271" s="1081"/>
      <c r="N271" s="1174"/>
      <c r="O271" s="1081"/>
      <c r="P271" s="1081"/>
      <c r="Q271" s="1081"/>
      <c r="R271" s="1081"/>
      <c r="S271" s="1081"/>
      <c r="T271" s="1081"/>
      <c r="U271" s="1081"/>
      <c r="V271" s="1081"/>
      <c r="W271" s="1081"/>
      <c r="X271" s="1081"/>
      <c r="Y271" s="1081"/>
      <c r="Z271" s="1081"/>
      <c r="AA271" s="1081"/>
      <c r="AB271" s="1081"/>
      <c r="AC271" s="1081"/>
      <c r="AD271" s="1081"/>
      <c r="AE271" s="1081"/>
      <c r="AF271" s="1081"/>
      <c r="AG271" s="1081"/>
      <c r="AH271" s="1081"/>
      <c r="AI271" s="1081"/>
      <c r="AJ271" s="1081"/>
      <c r="AK271" s="1081"/>
      <c r="AL271" s="1081"/>
      <c r="AM271" s="1081"/>
      <c r="AN271" s="1081"/>
      <c r="AO271" s="1081"/>
      <c r="AP271" s="1081"/>
      <c r="AQ271" s="1081"/>
      <c r="AR271" s="1081"/>
      <c r="AS271" s="1081"/>
      <c r="AT271" s="1081"/>
      <c r="AU271" s="1081"/>
      <c r="AV271" s="1081"/>
      <c r="AW271" s="1081"/>
      <c r="AX271" s="1081"/>
      <c r="AY271" s="1081"/>
      <c r="AZ271" s="1081"/>
      <c r="BA271" s="1081"/>
      <c r="BB271" s="1081"/>
      <c r="BC271" s="1081"/>
      <c r="BD271" s="1081"/>
      <c r="BE271" s="1081"/>
      <c r="BF271" s="1081"/>
      <c r="BG271" s="1081"/>
      <c r="BH271" s="1081"/>
      <c r="BI271" s="1081"/>
      <c r="BJ271" s="1081"/>
      <c r="BK271" s="1081"/>
      <c r="BL271" s="1081"/>
      <c r="BM271" s="1081"/>
      <c r="BN271" s="1081"/>
      <c r="BO271" s="1081"/>
      <c r="BP271" s="1081"/>
      <c r="BQ271" s="1081"/>
      <c r="BR271" s="1081"/>
      <c r="BS271" s="1081"/>
      <c r="BT271" s="1081"/>
      <c r="BU271" s="1081"/>
      <c r="BV271" s="1081"/>
      <c r="BW271" s="1081"/>
      <c r="BX271" s="1081"/>
      <c r="BY271" s="1081"/>
      <c r="BZ271" s="1081"/>
      <c r="CA271" s="1081"/>
    </row>
    <row r="272" spans="1:79" ht="9" customHeight="1">
      <c r="B272" s="1245"/>
      <c r="C272" s="1246"/>
      <c r="D272" s="1246"/>
      <c r="E272" s="1246"/>
      <c r="F272" s="1300"/>
      <c r="G272" s="1200"/>
      <c r="H272" s="1200"/>
      <c r="I272" s="1081"/>
      <c r="J272" s="1081"/>
      <c r="K272" s="1081"/>
      <c r="L272" s="1081"/>
      <c r="M272" s="1081"/>
      <c r="N272" s="1174"/>
      <c r="O272" s="1081"/>
      <c r="P272" s="1081"/>
      <c r="Q272" s="1081"/>
      <c r="R272" s="1081"/>
      <c r="S272" s="1081"/>
      <c r="T272" s="1081"/>
      <c r="U272" s="1081"/>
      <c r="V272" s="1081"/>
      <c r="W272" s="1081"/>
      <c r="X272" s="1081"/>
      <c r="Y272" s="1081"/>
      <c r="Z272" s="1081"/>
      <c r="AA272" s="1081"/>
      <c r="AB272" s="1081"/>
      <c r="AC272" s="1081"/>
      <c r="AD272" s="1081"/>
      <c r="AE272" s="1081"/>
      <c r="AF272" s="1081"/>
      <c r="AG272" s="1081"/>
      <c r="AH272" s="1081"/>
      <c r="AI272" s="1081"/>
      <c r="AJ272" s="1081"/>
      <c r="AK272" s="1081"/>
      <c r="AL272" s="1081"/>
      <c r="AM272" s="1081"/>
      <c r="AN272" s="1081"/>
      <c r="AO272" s="1081"/>
      <c r="AP272" s="1081"/>
      <c r="AQ272" s="1081"/>
      <c r="AR272" s="1081"/>
      <c r="AS272" s="1081"/>
      <c r="AT272" s="1081"/>
      <c r="AU272" s="1081"/>
      <c r="AV272" s="1081"/>
      <c r="AW272" s="1081"/>
      <c r="AX272" s="1081"/>
      <c r="AY272" s="1081"/>
      <c r="AZ272" s="1081"/>
      <c r="BA272" s="1081"/>
      <c r="BB272" s="1081"/>
      <c r="BC272" s="1081"/>
      <c r="BD272" s="1081"/>
      <c r="BE272" s="1081"/>
      <c r="BF272" s="1081"/>
      <c r="BG272" s="1081"/>
      <c r="BH272" s="1081"/>
      <c r="BI272" s="1081"/>
      <c r="BJ272" s="1081"/>
      <c r="BK272" s="1081"/>
      <c r="BL272" s="1081"/>
      <c r="BM272" s="1081"/>
      <c r="BN272" s="1081"/>
      <c r="BO272" s="1081"/>
      <c r="BP272" s="1081"/>
      <c r="BQ272" s="1081"/>
      <c r="BR272" s="1081"/>
      <c r="BS272" s="1081"/>
      <c r="BT272" s="1081"/>
      <c r="BU272" s="1081"/>
      <c r="BV272" s="1081"/>
      <c r="BW272" s="1081"/>
      <c r="BX272" s="1081"/>
      <c r="BY272" s="1081"/>
      <c r="BZ272" s="1081"/>
      <c r="CA272" s="1081"/>
    </row>
    <row r="273" spans="1:79" ht="18" customHeight="1">
      <c r="A273" s="1156">
        <v>28</v>
      </c>
      <c r="B273" s="1196" t="s">
        <v>874</v>
      </c>
      <c r="C273" s="1197"/>
      <c r="D273" s="1197"/>
      <c r="E273" s="1197"/>
      <c r="F273" s="1300"/>
      <c r="G273" s="1200"/>
      <c r="H273" s="1200"/>
      <c r="I273" s="1081"/>
      <c r="J273" s="1081"/>
      <c r="K273" s="1081"/>
      <c r="L273" s="1081"/>
      <c r="M273" s="1081"/>
      <c r="N273" s="1174"/>
      <c r="O273" s="1081"/>
      <c r="P273" s="1081"/>
      <c r="Q273" s="1081"/>
      <c r="R273" s="1081"/>
      <c r="S273" s="1081"/>
      <c r="T273" s="1081"/>
      <c r="U273" s="1081"/>
      <c r="V273" s="1081"/>
      <c r="W273" s="1081"/>
      <c r="X273" s="1081"/>
      <c r="Y273" s="1081"/>
      <c r="Z273" s="1081"/>
      <c r="AA273" s="1081"/>
      <c r="AB273" s="1081"/>
      <c r="AC273" s="1081"/>
      <c r="AD273" s="1081"/>
      <c r="AE273" s="1081"/>
      <c r="AF273" s="1081"/>
      <c r="AG273" s="1081"/>
      <c r="AH273" s="1081"/>
      <c r="AI273" s="1081"/>
      <c r="AJ273" s="1081"/>
      <c r="AK273" s="1081"/>
      <c r="AL273" s="1081"/>
      <c r="AM273" s="1081"/>
      <c r="AN273" s="1081"/>
      <c r="AO273" s="1081"/>
      <c r="AP273" s="1081"/>
      <c r="AQ273" s="1081"/>
      <c r="AR273" s="1081"/>
      <c r="AS273" s="1081"/>
      <c r="AT273" s="1081"/>
      <c r="AU273" s="1081"/>
      <c r="AV273" s="1081"/>
      <c r="AW273" s="1081"/>
      <c r="AX273" s="1081"/>
      <c r="AY273" s="1081"/>
      <c r="AZ273" s="1081"/>
      <c r="BA273" s="1081"/>
      <c r="BB273" s="1081"/>
      <c r="BC273" s="1081"/>
      <c r="BD273" s="1081"/>
      <c r="BE273" s="1081"/>
      <c r="BF273" s="1081"/>
      <c r="BG273" s="1081"/>
      <c r="BH273" s="1081"/>
      <c r="BI273" s="1081"/>
      <c r="BJ273" s="1081"/>
      <c r="BK273" s="1081"/>
      <c r="BL273" s="1081"/>
      <c r="BM273" s="1081"/>
      <c r="BN273" s="1081"/>
      <c r="BO273" s="1081"/>
      <c r="BP273" s="1081"/>
      <c r="BQ273" s="1081"/>
      <c r="BR273" s="1081"/>
      <c r="BS273" s="1081"/>
      <c r="BT273" s="1081"/>
      <c r="BU273" s="1081"/>
      <c r="BV273" s="1081"/>
      <c r="BW273" s="1081"/>
      <c r="BX273" s="1081"/>
      <c r="BY273" s="1081"/>
      <c r="BZ273" s="1081"/>
      <c r="CA273" s="1081"/>
    </row>
    <row r="274" spans="1:79" ht="35.25" customHeight="1">
      <c r="B274" s="1201" t="s">
        <v>875</v>
      </c>
      <c r="C274" s="1202"/>
      <c r="D274" s="1202"/>
      <c r="E274" s="1203"/>
      <c r="F274" s="1300"/>
      <c r="G274" s="1200"/>
      <c r="H274" s="1200"/>
      <c r="I274" s="1081"/>
      <c r="J274" s="1081"/>
      <c r="K274" s="1081"/>
      <c r="L274" s="1081"/>
      <c r="M274" s="1081"/>
      <c r="N274" s="1174"/>
      <c r="O274" s="1081"/>
      <c r="P274" s="1081"/>
      <c r="Q274" s="1081"/>
      <c r="R274" s="1081"/>
      <c r="S274" s="1081"/>
      <c r="T274" s="1081"/>
      <c r="U274" s="1081"/>
      <c r="V274" s="1081"/>
      <c r="W274" s="1081"/>
      <c r="X274" s="1081"/>
      <c r="Y274" s="1081"/>
      <c r="Z274" s="1081"/>
      <c r="AA274" s="1081"/>
      <c r="AB274" s="1081"/>
      <c r="AC274" s="1081"/>
      <c r="AD274" s="1081"/>
      <c r="AE274" s="1081"/>
      <c r="AF274" s="1081"/>
      <c r="AG274" s="1081"/>
      <c r="AH274" s="1081"/>
      <c r="AI274" s="1081"/>
      <c r="AJ274" s="1081"/>
      <c r="AK274" s="1081"/>
      <c r="AL274" s="1081"/>
      <c r="AM274" s="1081"/>
      <c r="AN274" s="1081"/>
      <c r="AO274" s="1081"/>
      <c r="AP274" s="1081"/>
      <c r="AQ274" s="1081"/>
      <c r="AR274" s="1081"/>
      <c r="AS274" s="1081"/>
      <c r="AT274" s="1081"/>
      <c r="AU274" s="1081"/>
      <c r="AV274" s="1081"/>
      <c r="AW274" s="1081"/>
      <c r="AX274" s="1081"/>
      <c r="AY274" s="1081"/>
      <c r="AZ274" s="1081"/>
      <c r="BA274" s="1081"/>
      <c r="BB274" s="1081"/>
      <c r="BC274" s="1081"/>
      <c r="BD274" s="1081"/>
      <c r="BE274" s="1081"/>
      <c r="BF274" s="1081"/>
      <c r="BG274" s="1081"/>
      <c r="BH274" s="1081"/>
      <c r="BI274" s="1081"/>
      <c r="BJ274" s="1081"/>
      <c r="BK274" s="1081"/>
      <c r="BL274" s="1081"/>
      <c r="BM274" s="1081"/>
      <c r="BN274" s="1081"/>
      <c r="BO274" s="1081"/>
      <c r="BP274" s="1081"/>
      <c r="BQ274" s="1081"/>
      <c r="BR274" s="1081"/>
      <c r="BS274" s="1081"/>
      <c r="BT274" s="1081"/>
      <c r="BU274" s="1081"/>
      <c r="BV274" s="1081"/>
      <c r="BW274" s="1081"/>
      <c r="BX274" s="1081"/>
      <c r="BY274" s="1081"/>
      <c r="BZ274" s="1081"/>
      <c r="CA274" s="1081"/>
    </row>
    <row r="275" spans="1:79" ht="16.5" customHeight="1" thickBot="1">
      <c r="B275" s="1196" t="s">
        <v>744</v>
      </c>
      <c r="C275" s="1204"/>
      <c r="F275" s="1300"/>
      <c r="G275" s="1200"/>
      <c r="H275" s="1200"/>
      <c r="I275" s="1081"/>
      <c r="J275" s="1081"/>
      <c r="K275" s="1081"/>
      <c r="L275" s="1081"/>
      <c r="M275" s="1081"/>
      <c r="N275" s="1174"/>
      <c r="O275" s="1081"/>
      <c r="P275" s="1081"/>
      <c r="Q275" s="1081"/>
      <c r="R275" s="1081"/>
      <c r="S275" s="1081"/>
      <c r="T275" s="1081"/>
      <c r="U275" s="1081"/>
      <c r="V275" s="1081"/>
      <c r="W275" s="1081"/>
      <c r="X275" s="1081"/>
      <c r="Y275" s="1081"/>
      <c r="Z275" s="1081"/>
      <c r="AA275" s="1081"/>
      <c r="AB275" s="1081"/>
      <c r="AC275" s="1081"/>
      <c r="AD275" s="1081"/>
      <c r="AE275" s="1081"/>
      <c r="AF275" s="1081"/>
      <c r="AG275" s="1081"/>
      <c r="AH275" s="1081"/>
      <c r="AI275" s="1081"/>
      <c r="AJ275" s="1081"/>
      <c r="AK275" s="1081"/>
      <c r="AL275" s="1081"/>
      <c r="AM275" s="1081"/>
      <c r="AN275" s="1081"/>
      <c r="AO275" s="1081"/>
      <c r="AP275" s="1081"/>
      <c r="AQ275" s="1081"/>
      <c r="AR275" s="1081"/>
      <c r="AS275" s="1081"/>
      <c r="AT275" s="1081"/>
      <c r="AU275" s="1081"/>
      <c r="AV275" s="1081"/>
      <c r="AW275" s="1081"/>
      <c r="AX275" s="1081"/>
      <c r="AY275" s="1081"/>
      <c r="AZ275" s="1081"/>
      <c r="BA275" s="1081"/>
      <c r="BB275" s="1081"/>
      <c r="BC275" s="1081"/>
      <c r="BD275" s="1081"/>
      <c r="BE275" s="1081"/>
      <c r="BF275" s="1081"/>
      <c r="BG275" s="1081"/>
      <c r="BH275" s="1081"/>
      <c r="BI275" s="1081"/>
      <c r="BJ275" s="1081"/>
      <c r="BK275" s="1081"/>
      <c r="BL275" s="1081"/>
      <c r="BM275" s="1081"/>
      <c r="BN275" s="1081"/>
      <c r="BO275" s="1081"/>
      <c r="BP275" s="1081"/>
      <c r="BQ275" s="1081"/>
      <c r="BR275" s="1081"/>
      <c r="BS275" s="1081"/>
      <c r="BT275" s="1081"/>
      <c r="BU275" s="1081"/>
      <c r="BV275" s="1081"/>
      <c r="BW275" s="1081"/>
      <c r="BX275" s="1081"/>
      <c r="BY275" s="1081"/>
      <c r="BZ275" s="1081"/>
      <c r="CA275" s="1081"/>
    </row>
    <row r="276" spans="1:79" ht="33.75" customHeight="1" thickBot="1">
      <c r="B276" s="1205" t="s">
        <v>745</v>
      </c>
      <c r="C276" s="1206" t="s">
        <v>746</v>
      </c>
      <c r="D276" s="1206" t="s">
        <v>747</v>
      </c>
      <c r="E276" s="1207" t="s">
        <v>748</v>
      </c>
      <c r="F276" s="1257" t="s">
        <v>749</v>
      </c>
      <c r="G276" s="1209">
        <v>2</v>
      </c>
      <c r="H276" s="1200"/>
      <c r="I276" s="1081"/>
      <c r="J276" s="1081"/>
      <c r="K276" s="1081"/>
      <c r="L276" s="1081"/>
      <c r="M276" s="1081"/>
      <c r="N276" s="1174"/>
      <c r="O276" s="1081"/>
      <c r="P276" s="1081"/>
      <c r="Q276" s="1081"/>
      <c r="R276" s="1081"/>
      <c r="S276" s="1081"/>
      <c r="T276" s="1081"/>
      <c r="U276" s="1081"/>
      <c r="V276" s="1081"/>
      <c r="W276" s="1081"/>
      <c r="X276" s="1081"/>
      <c r="Y276" s="1081"/>
      <c r="Z276" s="1081"/>
      <c r="AA276" s="1081"/>
      <c r="AB276" s="1081"/>
      <c r="AC276" s="1081"/>
      <c r="AD276" s="1081"/>
      <c r="AE276" s="1081"/>
      <c r="AF276" s="1081"/>
      <c r="AG276" s="1081"/>
      <c r="AH276" s="1081"/>
      <c r="AI276" s="1081"/>
      <c r="AJ276" s="1081"/>
      <c r="AK276" s="1081"/>
      <c r="AL276" s="1081"/>
      <c r="AM276" s="1081"/>
      <c r="AN276" s="1081"/>
      <c r="AO276" s="1081"/>
      <c r="AP276" s="1081"/>
      <c r="AQ276" s="1081"/>
      <c r="AR276" s="1081"/>
      <c r="AS276" s="1081"/>
      <c r="AT276" s="1081"/>
      <c r="AU276" s="1081"/>
      <c r="AV276" s="1081"/>
      <c r="AW276" s="1081"/>
      <c r="AX276" s="1081"/>
      <c r="AY276" s="1081"/>
      <c r="AZ276" s="1081"/>
      <c r="BA276" s="1081"/>
      <c r="BB276" s="1081"/>
      <c r="BC276" s="1081"/>
      <c r="BD276" s="1081"/>
      <c r="BE276" s="1081"/>
      <c r="BF276" s="1081"/>
      <c r="BG276" s="1081"/>
      <c r="BH276" s="1081"/>
      <c r="BI276" s="1081"/>
      <c r="BJ276" s="1081"/>
      <c r="BK276" s="1081"/>
      <c r="BL276" s="1081"/>
      <c r="BM276" s="1081"/>
      <c r="BN276" s="1081"/>
      <c r="BO276" s="1081"/>
      <c r="BP276" s="1081"/>
      <c r="BQ276" s="1081"/>
      <c r="BR276" s="1081"/>
      <c r="BS276" s="1081"/>
      <c r="BT276" s="1081"/>
      <c r="BU276" s="1081"/>
      <c r="BV276" s="1081"/>
      <c r="BW276" s="1081"/>
      <c r="BX276" s="1081"/>
      <c r="BY276" s="1081"/>
      <c r="BZ276" s="1081"/>
      <c r="CA276" s="1081"/>
    </row>
    <row r="277" spans="1:79" ht="30.75" customHeight="1">
      <c r="B277" s="1216" t="s">
        <v>876</v>
      </c>
      <c r="C277" s="1217">
        <v>0</v>
      </c>
      <c r="D277" s="1218">
        <v>1</v>
      </c>
      <c r="E277" s="1219">
        <f>D277*C277</f>
        <v>0</v>
      </c>
      <c r="F277" s="1258"/>
      <c r="G277" s="1248"/>
      <c r="H277" s="1249"/>
      <c r="I277" s="1250"/>
      <c r="J277" s="1081"/>
      <c r="K277" s="1081"/>
      <c r="L277" s="1081"/>
      <c r="M277" s="1081"/>
      <c r="N277" s="1174"/>
      <c r="O277" s="1081"/>
      <c r="P277" s="1081"/>
      <c r="Q277" s="1081"/>
      <c r="R277" s="1081"/>
      <c r="S277" s="1081"/>
      <c r="T277" s="1081"/>
      <c r="U277" s="1081"/>
      <c r="V277" s="1081"/>
      <c r="W277" s="1081"/>
      <c r="X277" s="1081"/>
      <c r="Y277" s="1081"/>
      <c r="Z277" s="1081"/>
      <c r="AA277" s="1081"/>
      <c r="AB277" s="1081"/>
      <c r="AC277" s="1081"/>
      <c r="AD277" s="1081"/>
      <c r="AE277" s="1081"/>
      <c r="AF277" s="1081"/>
      <c r="AG277" s="1081"/>
      <c r="AH277" s="1081"/>
      <c r="AI277" s="1081"/>
      <c r="AJ277" s="1081"/>
      <c r="AK277" s="1081"/>
      <c r="AL277" s="1081"/>
      <c r="AM277" s="1081"/>
      <c r="AN277" s="1081"/>
      <c r="AO277" s="1081"/>
      <c r="AP277" s="1081"/>
      <c r="AQ277" s="1081"/>
      <c r="AR277" s="1081"/>
      <c r="AS277" s="1081"/>
      <c r="AT277" s="1081"/>
      <c r="AU277" s="1081"/>
      <c r="AV277" s="1081"/>
      <c r="AW277" s="1081"/>
      <c r="AX277" s="1081"/>
      <c r="AY277" s="1081"/>
      <c r="AZ277" s="1081"/>
      <c r="BA277" s="1081"/>
      <c r="BB277" s="1081"/>
      <c r="BC277" s="1081"/>
      <c r="BD277" s="1081"/>
      <c r="BE277" s="1081"/>
      <c r="BF277" s="1081"/>
      <c r="BG277" s="1081"/>
      <c r="BH277" s="1081"/>
      <c r="BI277" s="1081"/>
      <c r="BJ277" s="1081"/>
      <c r="BK277" s="1081"/>
      <c r="BL277" s="1081"/>
      <c r="BM277" s="1081"/>
      <c r="BN277" s="1081"/>
      <c r="BO277" s="1081"/>
      <c r="BP277" s="1081"/>
      <c r="BQ277" s="1081"/>
      <c r="BR277" s="1081"/>
      <c r="BS277" s="1081"/>
      <c r="BT277" s="1081"/>
      <c r="BU277" s="1081"/>
      <c r="BV277" s="1081"/>
      <c r="BW277" s="1081"/>
      <c r="BX277" s="1081"/>
      <c r="BY277" s="1081"/>
      <c r="BZ277" s="1081"/>
      <c r="CA277" s="1081"/>
    </row>
    <row r="278" spans="1:79" ht="30.75" customHeight="1">
      <c r="B278" s="1227" t="s">
        <v>877</v>
      </c>
      <c r="C278" s="1228">
        <v>1</v>
      </c>
      <c r="D278" s="1229">
        <v>1</v>
      </c>
      <c r="E278" s="1230">
        <f>D278*C278</f>
        <v>1</v>
      </c>
      <c r="F278" s="1258"/>
      <c r="G278" s="1251"/>
      <c r="H278" s="1252"/>
      <c r="I278" s="1253"/>
      <c r="J278" s="1081"/>
      <c r="K278" s="1081"/>
      <c r="L278" s="1081"/>
      <c r="M278" s="1081"/>
      <c r="N278" s="1174"/>
      <c r="O278" s="1081"/>
      <c r="P278" s="1081"/>
      <c r="Q278" s="1081"/>
      <c r="R278" s="1081"/>
      <c r="S278" s="1081"/>
      <c r="T278" s="1081"/>
      <c r="U278" s="1081"/>
      <c r="V278" s="1081"/>
      <c r="W278" s="1081"/>
      <c r="X278" s="1081"/>
      <c r="Y278" s="1081"/>
      <c r="Z278" s="1081"/>
      <c r="AA278" s="1081"/>
      <c r="AB278" s="1081"/>
      <c r="AC278" s="1081"/>
      <c r="AD278" s="1081"/>
      <c r="AE278" s="1081"/>
      <c r="AF278" s="1081"/>
      <c r="AG278" s="1081"/>
      <c r="AH278" s="1081"/>
      <c r="AI278" s="1081"/>
      <c r="AJ278" s="1081"/>
      <c r="AK278" s="1081"/>
      <c r="AL278" s="1081"/>
      <c r="AM278" s="1081"/>
      <c r="AN278" s="1081"/>
      <c r="AO278" s="1081"/>
      <c r="AP278" s="1081"/>
      <c r="AQ278" s="1081"/>
      <c r="AR278" s="1081"/>
      <c r="AS278" s="1081"/>
      <c r="AT278" s="1081"/>
      <c r="AU278" s="1081"/>
      <c r="AV278" s="1081"/>
      <c r="AW278" s="1081"/>
      <c r="AX278" s="1081"/>
      <c r="AY278" s="1081"/>
      <c r="AZ278" s="1081"/>
      <c r="BA278" s="1081"/>
      <c r="BB278" s="1081"/>
      <c r="BC278" s="1081"/>
      <c r="BD278" s="1081"/>
      <c r="BE278" s="1081"/>
      <c r="BF278" s="1081"/>
      <c r="BG278" s="1081"/>
      <c r="BH278" s="1081"/>
      <c r="BI278" s="1081"/>
      <c r="BJ278" s="1081"/>
      <c r="BK278" s="1081"/>
      <c r="BL278" s="1081"/>
      <c r="BM278" s="1081"/>
      <c r="BN278" s="1081"/>
      <c r="BO278" s="1081"/>
      <c r="BP278" s="1081"/>
      <c r="BQ278" s="1081"/>
      <c r="BR278" s="1081"/>
      <c r="BS278" s="1081"/>
      <c r="BT278" s="1081"/>
      <c r="BU278" s="1081"/>
      <c r="BV278" s="1081"/>
      <c r="BW278" s="1081"/>
      <c r="BX278" s="1081"/>
      <c r="BY278" s="1081"/>
      <c r="BZ278" s="1081"/>
      <c r="CA278" s="1081"/>
    </row>
    <row r="279" spans="1:79" ht="20.25" customHeight="1">
      <c r="B279" s="1227" t="s">
        <v>878</v>
      </c>
      <c r="C279" s="1228">
        <v>2</v>
      </c>
      <c r="D279" s="1229">
        <v>1</v>
      </c>
      <c r="E279" s="1230">
        <f>D279*C279</f>
        <v>2</v>
      </c>
      <c r="F279" s="1258"/>
      <c r="G279" s="1251"/>
      <c r="H279" s="1252"/>
      <c r="I279" s="1253"/>
      <c r="J279" s="1081"/>
      <c r="K279" s="1081"/>
      <c r="L279" s="1081"/>
      <c r="M279" s="1081"/>
      <c r="N279" s="1174"/>
      <c r="O279" s="1081"/>
      <c r="P279" s="1081"/>
      <c r="Q279" s="1081"/>
      <c r="R279" s="1081"/>
      <c r="S279" s="1081"/>
      <c r="T279" s="1081"/>
      <c r="U279" s="1081"/>
      <c r="V279" s="1081"/>
      <c r="W279" s="1081"/>
      <c r="X279" s="1081"/>
      <c r="Y279" s="1081"/>
      <c r="Z279" s="1081"/>
      <c r="AA279" s="1081"/>
      <c r="AB279" s="1081"/>
      <c r="AC279" s="1081"/>
      <c r="AD279" s="1081"/>
      <c r="AE279" s="1081"/>
      <c r="AF279" s="1081"/>
      <c r="AG279" s="1081"/>
      <c r="AH279" s="1081"/>
      <c r="AI279" s="1081"/>
      <c r="AJ279" s="1081"/>
      <c r="AK279" s="1081"/>
      <c r="AL279" s="1081"/>
      <c r="AM279" s="1081"/>
      <c r="AN279" s="1081"/>
      <c r="AO279" s="1081"/>
      <c r="AP279" s="1081"/>
      <c r="AQ279" s="1081"/>
      <c r="AR279" s="1081"/>
      <c r="AS279" s="1081"/>
      <c r="AT279" s="1081"/>
      <c r="AU279" s="1081"/>
      <c r="AV279" s="1081"/>
      <c r="AW279" s="1081"/>
      <c r="AX279" s="1081"/>
      <c r="AY279" s="1081"/>
      <c r="AZ279" s="1081"/>
      <c r="BA279" s="1081"/>
      <c r="BB279" s="1081"/>
      <c r="BC279" s="1081"/>
      <c r="BD279" s="1081"/>
      <c r="BE279" s="1081"/>
      <c r="BF279" s="1081"/>
      <c r="BG279" s="1081"/>
      <c r="BH279" s="1081"/>
      <c r="BI279" s="1081"/>
      <c r="BJ279" s="1081"/>
      <c r="BK279" s="1081"/>
      <c r="BL279" s="1081"/>
      <c r="BM279" s="1081"/>
      <c r="BN279" s="1081"/>
      <c r="BO279" s="1081"/>
      <c r="BP279" s="1081"/>
      <c r="BQ279" s="1081"/>
      <c r="BR279" s="1081"/>
      <c r="BS279" s="1081"/>
      <c r="BT279" s="1081"/>
      <c r="BU279" s="1081"/>
      <c r="BV279" s="1081"/>
      <c r="BW279" s="1081"/>
      <c r="BX279" s="1081"/>
      <c r="BY279" s="1081"/>
      <c r="BZ279" s="1081"/>
      <c r="CA279" s="1081"/>
    </row>
    <row r="280" spans="1:79" ht="32.25" customHeight="1">
      <c r="B280" s="1227" t="s">
        <v>879</v>
      </c>
      <c r="C280" s="1228">
        <v>3</v>
      </c>
      <c r="D280" s="1229">
        <v>1</v>
      </c>
      <c r="E280" s="1230">
        <f>D280*C280</f>
        <v>3</v>
      </c>
      <c r="F280" s="1258"/>
      <c r="G280" s="1251"/>
      <c r="H280" s="1252"/>
      <c r="I280" s="1253"/>
      <c r="J280" s="1081"/>
      <c r="K280" s="1081"/>
      <c r="L280" s="1081"/>
      <c r="M280" s="1081"/>
      <c r="N280" s="1174"/>
      <c r="O280" s="1081"/>
      <c r="P280" s="1081"/>
      <c r="Q280" s="1081"/>
      <c r="R280" s="1081"/>
      <c r="S280" s="1081"/>
      <c r="T280" s="1081"/>
      <c r="U280" s="1081"/>
      <c r="V280" s="1081"/>
      <c r="W280" s="1081"/>
      <c r="X280" s="1081"/>
      <c r="Y280" s="1081"/>
      <c r="Z280" s="1081"/>
      <c r="AA280" s="1081"/>
      <c r="AB280" s="1081"/>
      <c r="AC280" s="1081"/>
      <c r="AD280" s="1081"/>
      <c r="AE280" s="1081"/>
      <c r="AF280" s="1081"/>
      <c r="AG280" s="1081"/>
      <c r="AH280" s="1081"/>
      <c r="AI280" s="1081"/>
      <c r="AJ280" s="1081"/>
      <c r="AK280" s="1081"/>
      <c r="AL280" s="1081"/>
      <c r="AM280" s="1081"/>
      <c r="AN280" s="1081"/>
      <c r="AO280" s="1081"/>
      <c r="AP280" s="1081"/>
      <c r="AQ280" s="1081"/>
      <c r="AR280" s="1081"/>
      <c r="AS280" s="1081"/>
      <c r="AT280" s="1081"/>
      <c r="AU280" s="1081"/>
      <c r="AV280" s="1081"/>
      <c r="AW280" s="1081"/>
      <c r="AX280" s="1081"/>
      <c r="AY280" s="1081"/>
      <c r="AZ280" s="1081"/>
      <c r="BA280" s="1081"/>
      <c r="BB280" s="1081"/>
      <c r="BC280" s="1081"/>
      <c r="BD280" s="1081"/>
      <c r="BE280" s="1081"/>
      <c r="BF280" s="1081"/>
      <c r="BG280" s="1081"/>
      <c r="BH280" s="1081"/>
      <c r="BI280" s="1081"/>
      <c r="BJ280" s="1081"/>
      <c r="BK280" s="1081"/>
      <c r="BL280" s="1081"/>
      <c r="BM280" s="1081"/>
      <c r="BN280" s="1081"/>
      <c r="BO280" s="1081"/>
      <c r="BP280" s="1081"/>
      <c r="BQ280" s="1081"/>
      <c r="BR280" s="1081"/>
      <c r="BS280" s="1081"/>
      <c r="BT280" s="1081"/>
      <c r="BU280" s="1081"/>
      <c r="BV280" s="1081"/>
      <c r="BW280" s="1081"/>
      <c r="BX280" s="1081"/>
      <c r="BY280" s="1081"/>
      <c r="BZ280" s="1081"/>
      <c r="CA280" s="1081"/>
    </row>
    <row r="281" spans="1:79" ht="20.25" customHeight="1" thickBot="1">
      <c r="B281" s="1234" t="s">
        <v>880</v>
      </c>
      <c r="C281" s="1235">
        <v>4</v>
      </c>
      <c r="D281" s="1236">
        <v>1</v>
      </c>
      <c r="E281" s="1237">
        <f>D281*C281</f>
        <v>4</v>
      </c>
      <c r="F281" s="1259"/>
      <c r="G281" s="1254"/>
      <c r="H281" s="1255"/>
      <c r="I281" s="1256"/>
      <c r="J281" s="1081"/>
      <c r="K281" s="1081"/>
      <c r="L281" s="1081"/>
      <c r="M281" s="1081"/>
      <c r="N281" s="1174"/>
      <c r="O281" s="1081"/>
      <c r="P281" s="1081"/>
      <c r="Q281" s="1081"/>
      <c r="R281" s="1081"/>
      <c r="S281" s="1081"/>
      <c r="T281" s="1081"/>
      <c r="U281" s="1081"/>
      <c r="V281" s="1081"/>
      <c r="W281" s="1081"/>
      <c r="X281" s="1081"/>
      <c r="Y281" s="1081"/>
      <c r="Z281" s="1081"/>
      <c r="AA281" s="1081"/>
      <c r="AB281" s="1081"/>
      <c r="AC281" s="1081"/>
      <c r="AD281" s="1081"/>
      <c r="AE281" s="1081"/>
      <c r="AF281" s="1081"/>
      <c r="AG281" s="1081"/>
      <c r="AH281" s="1081"/>
      <c r="AI281" s="1081"/>
      <c r="AJ281" s="1081"/>
      <c r="AK281" s="1081"/>
      <c r="AL281" s="1081"/>
      <c r="AM281" s="1081"/>
      <c r="AN281" s="1081"/>
      <c r="AO281" s="1081"/>
      <c r="AP281" s="1081"/>
      <c r="AQ281" s="1081"/>
      <c r="AR281" s="1081"/>
      <c r="AS281" s="1081"/>
      <c r="AT281" s="1081"/>
      <c r="AU281" s="1081"/>
      <c r="AV281" s="1081"/>
      <c r="AW281" s="1081"/>
      <c r="AX281" s="1081"/>
      <c r="AY281" s="1081"/>
      <c r="AZ281" s="1081"/>
      <c r="BA281" s="1081"/>
      <c r="BB281" s="1081"/>
      <c r="BC281" s="1081"/>
      <c r="BD281" s="1081"/>
      <c r="BE281" s="1081"/>
      <c r="BF281" s="1081"/>
      <c r="BG281" s="1081"/>
      <c r="BH281" s="1081"/>
      <c r="BI281" s="1081"/>
      <c r="BJ281" s="1081"/>
      <c r="BK281" s="1081"/>
      <c r="BL281" s="1081"/>
      <c r="BM281" s="1081"/>
      <c r="BN281" s="1081"/>
      <c r="BO281" s="1081"/>
      <c r="BP281" s="1081"/>
      <c r="BQ281" s="1081"/>
      <c r="BR281" s="1081"/>
      <c r="BS281" s="1081"/>
      <c r="BT281" s="1081"/>
      <c r="BU281" s="1081"/>
      <c r="BV281" s="1081"/>
      <c r="BW281" s="1081"/>
      <c r="BX281" s="1081"/>
      <c r="BY281" s="1081"/>
      <c r="BZ281" s="1081"/>
      <c r="CA281" s="1081"/>
    </row>
    <row r="282" spans="1:79" ht="9.75" customHeight="1">
      <c r="B282" s="1299"/>
      <c r="C282" s="1299"/>
      <c r="D282" s="1299"/>
      <c r="E282" s="1299"/>
      <c r="F282" s="1300"/>
      <c r="G282" s="1200"/>
      <c r="H282" s="1200"/>
      <c r="I282" s="1081"/>
      <c r="J282" s="1081"/>
      <c r="K282" s="1081"/>
      <c r="L282" s="1081"/>
      <c r="M282" s="1081"/>
      <c r="N282" s="1174"/>
      <c r="O282" s="1081"/>
      <c r="P282" s="1081"/>
      <c r="Q282" s="1081"/>
      <c r="R282" s="1081"/>
      <c r="S282" s="1081"/>
      <c r="T282" s="1081"/>
      <c r="U282" s="1081"/>
      <c r="V282" s="1081"/>
      <c r="W282" s="1081"/>
      <c r="X282" s="1081"/>
      <c r="Y282" s="1081"/>
      <c r="Z282" s="1081"/>
      <c r="AA282" s="1081"/>
      <c r="AB282" s="1081"/>
      <c r="AC282" s="1081"/>
      <c r="AD282" s="1081"/>
      <c r="AE282" s="1081"/>
      <c r="AF282" s="1081"/>
      <c r="AG282" s="1081"/>
      <c r="AH282" s="1081"/>
      <c r="AI282" s="1081"/>
      <c r="AJ282" s="1081"/>
      <c r="AK282" s="1081"/>
      <c r="AL282" s="1081"/>
      <c r="AM282" s="1081"/>
      <c r="AN282" s="1081"/>
      <c r="AO282" s="1081"/>
      <c r="AP282" s="1081"/>
      <c r="AQ282" s="1081"/>
      <c r="AR282" s="1081"/>
      <c r="AS282" s="1081"/>
      <c r="AT282" s="1081"/>
      <c r="AU282" s="1081"/>
      <c r="AV282" s="1081"/>
      <c r="AW282" s="1081"/>
      <c r="AX282" s="1081"/>
      <c r="AY282" s="1081"/>
      <c r="AZ282" s="1081"/>
      <c r="BA282" s="1081"/>
      <c r="BB282" s="1081"/>
      <c r="BC282" s="1081"/>
      <c r="BD282" s="1081"/>
      <c r="BE282" s="1081"/>
      <c r="BF282" s="1081"/>
      <c r="BG282" s="1081"/>
      <c r="BH282" s="1081"/>
      <c r="BI282" s="1081"/>
      <c r="BJ282" s="1081"/>
      <c r="BK282" s="1081"/>
      <c r="BL282" s="1081"/>
      <c r="BM282" s="1081"/>
      <c r="BN282" s="1081"/>
      <c r="BO282" s="1081"/>
      <c r="BP282" s="1081"/>
      <c r="BQ282" s="1081"/>
      <c r="BR282" s="1081"/>
      <c r="BS282" s="1081"/>
      <c r="BT282" s="1081"/>
      <c r="BU282" s="1081"/>
      <c r="BV282" s="1081"/>
      <c r="BW282" s="1081"/>
      <c r="BX282" s="1081"/>
      <c r="BY282" s="1081"/>
      <c r="BZ282" s="1081"/>
      <c r="CA282" s="1081"/>
    </row>
    <row r="283" spans="1:79" ht="18" customHeight="1">
      <c r="A283" s="1156">
        <v>29</v>
      </c>
      <c r="B283" s="1196" t="s">
        <v>881</v>
      </c>
      <c r="C283" s="1197"/>
      <c r="D283" s="1197"/>
      <c r="E283" s="1197"/>
      <c r="F283" s="1300"/>
      <c r="G283" s="1200"/>
      <c r="H283" s="1200"/>
      <c r="I283" s="1081"/>
      <c r="J283" s="1081"/>
      <c r="K283" s="1081"/>
      <c r="L283" s="1081"/>
      <c r="M283" s="1081"/>
      <c r="N283" s="1174"/>
      <c r="O283" s="1081"/>
      <c r="P283" s="1081"/>
      <c r="Q283" s="1081"/>
      <c r="R283" s="1081"/>
      <c r="S283" s="1081"/>
      <c r="T283" s="1081"/>
      <c r="U283" s="1081"/>
      <c r="V283" s="1081"/>
      <c r="W283" s="1081"/>
      <c r="X283" s="1081"/>
      <c r="Y283" s="1081"/>
      <c r="Z283" s="1081"/>
      <c r="AA283" s="1081"/>
      <c r="AB283" s="1081"/>
      <c r="AC283" s="1081"/>
      <c r="AD283" s="1081"/>
      <c r="AE283" s="1081"/>
      <c r="AF283" s="1081"/>
      <c r="AG283" s="1081"/>
      <c r="AH283" s="1081"/>
      <c r="AI283" s="1081"/>
      <c r="AJ283" s="1081"/>
      <c r="AK283" s="1081"/>
      <c r="AL283" s="1081"/>
      <c r="AM283" s="1081"/>
      <c r="AN283" s="1081"/>
      <c r="AO283" s="1081"/>
      <c r="AP283" s="1081"/>
      <c r="AQ283" s="1081"/>
      <c r="AR283" s="1081"/>
      <c r="AS283" s="1081"/>
      <c r="AT283" s="1081"/>
      <c r="AU283" s="1081"/>
      <c r="AV283" s="1081"/>
      <c r="AW283" s="1081"/>
      <c r="AX283" s="1081"/>
      <c r="AY283" s="1081"/>
      <c r="AZ283" s="1081"/>
      <c r="BA283" s="1081"/>
      <c r="BB283" s="1081"/>
      <c r="BC283" s="1081"/>
      <c r="BD283" s="1081"/>
      <c r="BE283" s="1081"/>
      <c r="BF283" s="1081"/>
      <c r="BG283" s="1081"/>
      <c r="BH283" s="1081"/>
      <c r="BI283" s="1081"/>
      <c r="BJ283" s="1081"/>
      <c r="BK283" s="1081"/>
      <c r="BL283" s="1081"/>
      <c r="BM283" s="1081"/>
      <c r="BN283" s="1081"/>
      <c r="BO283" s="1081"/>
      <c r="BP283" s="1081"/>
      <c r="BQ283" s="1081"/>
      <c r="BR283" s="1081"/>
      <c r="BS283" s="1081"/>
      <c r="BT283" s="1081"/>
      <c r="BU283" s="1081"/>
      <c r="BV283" s="1081"/>
      <c r="BW283" s="1081"/>
      <c r="BX283" s="1081"/>
      <c r="BY283" s="1081"/>
      <c r="BZ283" s="1081"/>
      <c r="CA283" s="1081"/>
    </row>
    <row r="284" spans="1:79" ht="35.25" customHeight="1">
      <c r="B284" s="1201" t="s">
        <v>882</v>
      </c>
      <c r="C284" s="1202"/>
      <c r="D284" s="1202"/>
      <c r="E284" s="1203"/>
      <c r="F284" s="1300"/>
      <c r="G284" s="1200"/>
      <c r="H284" s="1200"/>
      <c r="I284" s="1081"/>
      <c r="J284" s="1081"/>
      <c r="K284" s="1081"/>
      <c r="L284" s="1081"/>
      <c r="M284" s="1081"/>
      <c r="N284" s="1174"/>
      <c r="O284" s="1081"/>
      <c r="P284" s="1081"/>
      <c r="Q284" s="1081"/>
      <c r="R284" s="1081"/>
      <c r="S284" s="1081"/>
      <c r="T284" s="1081"/>
      <c r="U284" s="1081"/>
      <c r="V284" s="1081"/>
      <c r="W284" s="1081"/>
      <c r="X284" s="1081"/>
      <c r="Y284" s="1081"/>
      <c r="Z284" s="1081"/>
      <c r="AA284" s="1081"/>
      <c r="AB284" s="1081"/>
      <c r="AC284" s="1081"/>
      <c r="AD284" s="1081"/>
      <c r="AE284" s="1081"/>
      <c r="AF284" s="1081"/>
      <c r="AG284" s="1081"/>
      <c r="AH284" s="1081"/>
      <c r="AI284" s="1081"/>
      <c r="AJ284" s="1081"/>
      <c r="AK284" s="1081"/>
      <c r="AL284" s="1081"/>
      <c r="AM284" s="1081"/>
      <c r="AN284" s="1081"/>
      <c r="AO284" s="1081"/>
      <c r="AP284" s="1081"/>
      <c r="AQ284" s="1081"/>
      <c r="AR284" s="1081"/>
      <c r="AS284" s="1081"/>
      <c r="AT284" s="1081"/>
      <c r="AU284" s="1081"/>
      <c r="AV284" s="1081"/>
      <c r="AW284" s="1081"/>
      <c r="AX284" s="1081"/>
      <c r="AY284" s="1081"/>
      <c r="AZ284" s="1081"/>
      <c r="BA284" s="1081"/>
      <c r="BB284" s="1081"/>
      <c r="BC284" s="1081"/>
      <c r="BD284" s="1081"/>
      <c r="BE284" s="1081"/>
      <c r="BF284" s="1081"/>
      <c r="BG284" s="1081"/>
      <c r="BH284" s="1081"/>
      <c r="BI284" s="1081"/>
      <c r="BJ284" s="1081"/>
      <c r="BK284" s="1081"/>
      <c r="BL284" s="1081"/>
      <c r="BM284" s="1081"/>
      <c r="BN284" s="1081"/>
      <c r="BO284" s="1081"/>
      <c r="BP284" s="1081"/>
      <c r="BQ284" s="1081"/>
      <c r="BR284" s="1081"/>
      <c r="BS284" s="1081"/>
      <c r="BT284" s="1081"/>
      <c r="BU284" s="1081"/>
      <c r="BV284" s="1081"/>
      <c r="BW284" s="1081"/>
      <c r="BX284" s="1081"/>
      <c r="BY284" s="1081"/>
      <c r="BZ284" s="1081"/>
      <c r="CA284" s="1081"/>
    </row>
    <row r="285" spans="1:79" ht="16.5" customHeight="1" thickBot="1">
      <c r="B285" s="1196" t="s">
        <v>744</v>
      </c>
      <c r="C285" s="1204"/>
      <c r="F285" s="1300"/>
      <c r="G285" s="1200"/>
      <c r="H285" s="1200"/>
      <c r="I285" s="1081"/>
      <c r="J285" s="1081"/>
      <c r="K285" s="1081"/>
      <c r="L285" s="1081"/>
      <c r="M285" s="1081"/>
      <c r="N285" s="1174"/>
      <c r="O285" s="1081"/>
      <c r="P285" s="1081"/>
      <c r="Q285" s="1081"/>
      <c r="R285" s="1081"/>
      <c r="S285" s="1081"/>
      <c r="T285" s="1081"/>
      <c r="U285" s="1081"/>
      <c r="V285" s="1081"/>
      <c r="W285" s="1081"/>
      <c r="X285" s="1081"/>
      <c r="Y285" s="1081"/>
      <c r="Z285" s="1081"/>
      <c r="AA285" s="1081"/>
      <c r="AB285" s="1081"/>
      <c r="AC285" s="1081"/>
      <c r="AD285" s="1081"/>
      <c r="AE285" s="1081"/>
      <c r="AF285" s="1081"/>
      <c r="AG285" s="1081"/>
      <c r="AH285" s="1081"/>
      <c r="AI285" s="1081"/>
      <c r="AJ285" s="1081"/>
      <c r="AK285" s="1081"/>
      <c r="AL285" s="1081"/>
      <c r="AM285" s="1081"/>
      <c r="AN285" s="1081"/>
      <c r="AO285" s="1081"/>
      <c r="AP285" s="1081"/>
      <c r="AQ285" s="1081"/>
      <c r="AR285" s="1081"/>
      <c r="AS285" s="1081"/>
      <c r="AT285" s="1081"/>
      <c r="AU285" s="1081"/>
      <c r="AV285" s="1081"/>
      <c r="AW285" s="1081"/>
      <c r="AX285" s="1081"/>
      <c r="AY285" s="1081"/>
      <c r="AZ285" s="1081"/>
      <c r="BA285" s="1081"/>
      <c r="BB285" s="1081"/>
      <c r="BC285" s="1081"/>
      <c r="BD285" s="1081"/>
      <c r="BE285" s="1081"/>
      <c r="BF285" s="1081"/>
      <c r="BG285" s="1081"/>
      <c r="BH285" s="1081"/>
      <c r="BI285" s="1081"/>
      <c r="BJ285" s="1081"/>
      <c r="BK285" s="1081"/>
      <c r="BL285" s="1081"/>
      <c r="BM285" s="1081"/>
      <c r="BN285" s="1081"/>
      <c r="BO285" s="1081"/>
      <c r="BP285" s="1081"/>
      <c r="BQ285" s="1081"/>
      <c r="BR285" s="1081"/>
      <c r="BS285" s="1081"/>
      <c r="BT285" s="1081"/>
      <c r="BU285" s="1081"/>
      <c r="BV285" s="1081"/>
      <c r="BW285" s="1081"/>
      <c r="BX285" s="1081"/>
      <c r="BY285" s="1081"/>
      <c r="BZ285" s="1081"/>
      <c r="CA285" s="1081"/>
    </row>
    <row r="286" spans="1:79" ht="33.75" customHeight="1" thickBot="1">
      <c r="B286" s="1205" t="s">
        <v>745</v>
      </c>
      <c r="C286" s="1206" t="s">
        <v>746</v>
      </c>
      <c r="D286" s="1206" t="s">
        <v>747</v>
      </c>
      <c r="E286" s="1207" t="s">
        <v>748</v>
      </c>
      <c r="F286" s="1257" t="s">
        <v>749</v>
      </c>
      <c r="G286" s="1247">
        <v>2</v>
      </c>
      <c r="H286" s="1200"/>
      <c r="I286" s="1081"/>
      <c r="J286" s="1081"/>
      <c r="K286" s="1081"/>
      <c r="L286" s="1081"/>
      <c r="M286" s="1081"/>
      <c r="N286" s="1174"/>
      <c r="O286" s="1081"/>
      <c r="P286" s="1081"/>
      <c r="Q286" s="1081"/>
      <c r="R286" s="1081"/>
      <c r="S286" s="1081"/>
      <c r="T286" s="1081"/>
      <c r="U286" s="1081"/>
      <c r="V286" s="1081"/>
      <c r="W286" s="1081"/>
      <c r="X286" s="1081"/>
      <c r="Y286" s="1081"/>
      <c r="Z286" s="1081"/>
      <c r="AA286" s="1081"/>
      <c r="AB286" s="1081"/>
      <c r="AC286" s="1081"/>
      <c r="AD286" s="1081"/>
      <c r="AE286" s="1081"/>
      <c r="AF286" s="1081"/>
      <c r="AG286" s="1081"/>
      <c r="AH286" s="1081"/>
      <c r="AI286" s="1081"/>
      <c r="AJ286" s="1081"/>
      <c r="AK286" s="1081"/>
      <c r="AL286" s="1081"/>
      <c r="AM286" s="1081"/>
      <c r="AN286" s="1081"/>
      <c r="AO286" s="1081"/>
      <c r="AP286" s="1081"/>
      <c r="AQ286" s="1081"/>
      <c r="AR286" s="1081"/>
      <c r="AS286" s="1081"/>
      <c r="AT286" s="1081"/>
      <c r="AU286" s="1081"/>
      <c r="AV286" s="1081"/>
      <c r="AW286" s="1081"/>
      <c r="AX286" s="1081"/>
      <c r="AY286" s="1081"/>
      <c r="AZ286" s="1081"/>
      <c r="BA286" s="1081"/>
      <c r="BB286" s="1081"/>
      <c r="BC286" s="1081"/>
      <c r="BD286" s="1081"/>
      <c r="BE286" s="1081"/>
      <c r="BF286" s="1081"/>
      <c r="BG286" s="1081"/>
      <c r="BH286" s="1081"/>
      <c r="BI286" s="1081"/>
      <c r="BJ286" s="1081"/>
      <c r="BK286" s="1081"/>
      <c r="BL286" s="1081"/>
      <c r="BM286" s="1081"/>
      <c r="BN286" s="1081"/>
      <c r="BO286" s="1081"/>
      <c r="BP286" s="1081"/>
      <c r="BQ286" s="1081"/>
      <c r="BR286" s="1081"/>
      <c r="BS286" s="1081"/>
      <c r="BT286" s="1081"/>
      <c r="BU286" s="1081"/>
      <c r="BV286" s="1081"/>
      <c r="BW286" s="1081"/>
      <c r="BX286" s="1081"/>
      <c r="BY286" s="1081"/>
      <c r="BZ286" s="1081"/>
      <c r="CA286" s="1081"/>
    </row>
    <row r="287" spans="1:79" ht="45.6" customHeight="1">
      <c r="B287" s="1216" t="s">
        <v>883</v>
      </c>
      <c r="C287" s="1217">
        <v>0</v>
      </c>
      <c r="D287" s="1218">
        <v>2</v>
      </c>
      <c r="E287" s="1219">
        <v>0</v>
      </c>
      <c r="F287" s="1258"/>
      <c r="G287" s="1248"/>
      <c r="H287" s="1249"/>
      <c r="I287" s="1250"/>
      <c r="J287" s="1081"/>
      <c r="K287" s="1081"/>
      <c r="L287" s="1081"/>
      <c r="M287" s="1081"/>
      <c r="N287" s="1174"/>
      <c r="O287" s="1081"/>
      <c r="P287" s="1081"/>
      <c r="Q287" s="1081"/>
      <c r="R287" s="1081"/>
      <c r="S287" s="1081"/>
      <c r="T287" s="1081"/>
      <c r="U287" s="1081"/>
      <c r="V287" s="1081"/>
      <c r="W287" s="1081"/>
      <c r="X287" s="1081"/>
      <c r="Y287" s="1081"/>
      <c r="Z287" s="1081"/>
      <c r="AA287" s="1081"/>
      <c r="AB287" s="1081"/>
      <c r="AC287" s="1081"/>
      <c r="AD287" s="1081"/>
      <c r="AE287" s="1081"/>
      <c r="AF287" s="1081"/>
      <c r="AG287" s="1081"/>
      <c r="AH287" s="1081"/>
      <c r="AI287" s="1081"/>
      <c r="AJ287" s="1081"/>
      <c r="AK287" s="1081"/>
      <c r="AL287" s="1081"/>
      <c r="AM287" s="1081"/>
      <c r="AN287" s="1081"/>
      <c r="AO287" s="1081"/>
      <c r="AP287" s="1081"/>
      <c r="AQ287" s="1081"/>
      <c r="AR287" s="1081"/>
      <c r="AS287" s="1081"/>
      <c r="AT287" s="1081"/>
      <c r="AU287" s="1081"/>
      <c r="AV287" s="1081"/>
      <c r="AW287" s="1081"/>
      <c r="AX287" s="1081"/>
      <c r="AY287" s="1081"/>
      <c r="AZ287" s="1081"/>
      <c r="BA287" s="1081"/>
      <c r="BB287" s="1081"/>
      <c r="BC287" s="1081"/>
      <c r="BD287" s="1081"/>
      <c r="BE287" s="1081"/>
      <c r="BF287" s="1081"/>
      <c r="BG287" s="1081"/>
      <c r="BH287" s="1081"/>
      <c r="BI287" s="1081"/>
      <c r="BJ287" s="1081"/>
      <c r="BK287" s="1081"/>
      <c r="BL287" s="1081"/>
      <c r="BM287" s="1081"/>
      <c r="BN287" s="1081"/>
      <c r="BO287" s="1081"/>
      <c r="BP287" s="1081"/>
      <c r="BQ287" s="1081"/>
      <c r="BR287" s="1081"/>
      <c r="BS287" s="1081"/>
      <c r="BT287" s="1081"/>
      <c r="BU287" s="1081"/>
      <c r="BV287" s="1081"/>
      <c r="BW287" s="1081"/>
      <c r="BX287" s="1081"/>
      <c r="BY287" s="1081"/>
      <c r="BZ287" s="1081"/>
      <c r="CA287" s="1081"/>
    </row>
    <row r="288" spans="1:79" ht="24" customHeight="1">
      <c r="B288" s="1227" t="s">
        <v>884</v>
      </c>
      <c r="C288" s="1228">
        <v>1</v>
      </c>
      <c r="D288" s="1229">
        <v>2</v>
      </c>
      <c r="E288" s="1230">
        <v>2</v>
      </c>
      <c r="F288" s="1258"/>
      <c r="G288" s="1251"/>
      <c r="H288" s="1252"/>
      <c r="I288" s="1253"/>
      <c r="J288" s="1081"/>
      <c r="K288" s="1081"/>
      <c r="L288" s="1081"/>
      <c r="M288" s="1081"/>
      <c r="N288" s="1174"/>
      <c r="O288" s="1081"/>
      <c r="P288" s="1081"/>
      <c r="Q288" s="1081"/>
      <c r="R288" s="1081"/>
      <c r="S288" s="1081"/>
      <c r="T288" s="1081"/>
      <c r="U288" s="1081"/>
      <c r="V288" s="1081"/>
      <c r="W288" s="1081"/>
      <c r="X288" s="1081"/>
      <c r="Y288" s="1081"/>
      <c r="Z288" s="1081"/>
      <c r="AA288" s="1081"/>
      <c r="AB288" s="1081"/>
      <c r="AC288" s="1081"/>
      <c r="AD288" s="1081"/>
      <c r="AE288" s="1081"/>
      <c r="AF288" s="1081"/>
      <c r="AG288" s="1081"/>
      <c r="AH288" s="1081"/>
      <c r="AI288" s="1081"/>
      <c r="AJ288" s="1081"/>
      <c r="AK288" s="1081"/>
      <c r="AL288" s="1081"/>
      <c r="AM288" s="1081"/>
      <c r="AN288" s="1081"/>
      <c r="AO288" s="1081"/>
      <c r="AP288" s="1081"/>
      <c r="AQ288" s="1081"/>
      <c r="AR288" s="1081"/>
      <c r="AS288" s="1081"/>
      <c r="AT288" s="1081"/>
      <c r="AU288" s="1081"/>
      <c r="AV288" s="1081"/>
      <c r="AW288" s="1081"/>
      <c r="AX288" s="1081"/>
      <c r="AY288" s="1081"/>
      <c r="AZ288" s="1081"/>
      <c r="BA288" s="1081"/>
      <c r="BB288" s="1081"/>
      <c r="BC288" s="1081"/>
      <c r="BD288" s="1081"/>
      <c r="BE288" s="1081"/>
      <c r="BF288" s="1081"/>
      <c r="BG288" s="1081"/>
      <c r="BH288" s="1081"/>
      <c r="BI288" s="1081"/>
      <c r="BJ288" s="1081"/>
      <c r="BK288" s="1081"/>
      <c r="BL288" s="1081"/>
      <c r="BM288" s="1081"/>
      <c r="BN288" s="1081"/>
      <c r="BO288" s="1081"/>
      <c r="BP288" s="1081"/>
      <c r="BQ288" s="1081"/>
      <c r="BR288" s="1081"/>
      <c r="BS288" s="1081"/>
      <c r="BT288" s="1081"/>
      <c r="BU288" s="1081"/>
      <c r="BV288" s="1081"/>
      <c r="BW288" s="1081"/>
      <c r="BX288" s="1081"/>
      <c r="BY288" s="1081"/>
      <c r="BZ288" s="1081"/>
      <c r="CA288" s="1081"/>
    </row>
    <row r="289" spans="1:79" ht="72" customHeight="1" thickBot="1">
      <c r="B289" s="1234" t="s">
        <v>885</v>
      </c>
      <c r="C289" s="1235">
        <v>2</v>
      </c>
      <c r="D289" s="1236">
        <v>2</v>
      </c>
      <c r="E289" s="1237">
        <v>4</v>
      </c>
      <c r="F289" s="1259"/>
      <c r="G289" s="1254"/>
      <c r="H289" s="1255"/>
      <c r="I289" s="1256"/>
      <c r="J289" s="1081"/>
      <c r="K289" s="1081"/>
      <c r="L289" s="1081"/>
      <c r="M289" s="1081"/>
      <c r="N289" s="1174"/>
      <c r="O289" s="1081"/>
      <c r="P289" s="1081"/>
      <c r="Q289" s="1081"/>
      <c r="R289" s="1081"/>
      <c r="S289" s="1081"/>
      <c r="T289" s="1081"/>
      <c r="U289" s="1081"/>
      <c r="V289" s="1081"/>
      <c r="W289" s="1081"/>
      <c r="X289" s="1081"/>
      <c r="Y289" s="1081"/>
      <c r="Z289" s="1081"/>
      <c r="AA289" s="1081"/>
      <c r="AB289" s="1081"/>
      <c r="AC289" s="1081"/>
      <c r="AD289" s="1081"/>
      <c r="AE289" s="1081"/>
      <c r="AF289" s="1081"/>
      <c r="AG289" s="1081"/>
      <c r="AH289" s="1081"/>
      <c r="AI289" s="1081"/>
      <c r="AJ289" s="1081"/>
      <c r="AK289" s="1081"/>
      <c r="AL289" s="1081"/>
      <c r="AM289" s="1081"/>
      <c r="AN289" s="1081"/>
      <c r="AO289" s="1081"/>
      <c r="AP289" s="1081"/>
      <c r="AQ289" s="1081"/>
      <c r="AR289" s="1081"/>
      <c r="AS289" s="1081"/>
      <c r="AT289" s="1081"/>
      <c r="AU289" s="1081"/>
      <c r="AV289" s="1081"/>
      <c r="AW289" s="1081"/>
      <c r="AX289" s="1081"/>
      <c r="AY289" s="1081"/>
      <c r="AZ289" s="1081"/>
      <c r="BA289" s="1081"/>
      <c r="BB289" s="1081"/>
      <c r="BC289" s="1081"/>
      <c r="BD289" s="1081"/>
      <c r="BE289" s="1081"/>
      <c r="BF289" s="1081"/>
      <c r="BG289" s="1081"/>
      <c r="BH289" s="1081"/>
      <c r="BI289" s="1081"/>
      <c r="BJ289" s="1081"/>
      <c r="BK289" s="1081"/>
      <c r="BL289" s="1081"/>
      <c r="BM289" s="1081"/>
      <c r="BN289" s="1081"/>
      <c r="BO289" s="1081"/>
      <c r="BP289" s="1081"/>
      <c r="BQ289" s="1081"/>
      <c r="BR289" s="1081"/>
      <c r="BS289" s="1081"/>
      <c r="BT289" s="1081"/>
      <c r="BU289" s="1081"/>
      <c r="BV289" s="1081"/>
      <c r="BW289" s="1081"/>
      <c r="BX289" s="1081"/>
      <c r="BY289" s="1081"/>
      <c r="BZ289" s="1081"/>
      <c r="CA289" s="1081"/>
    </row>
    <row r="290" spans="1:79" ht="9" customHeight="1">
      <c r="B290" s="1245"/>
      <c r="C290" s="1246"/>
      <c r="D290" s="1246"/>
      <c r="E290" s="1246"/>
      <c r="F290" s="1300"/>
      <c r="G290" s="1200"/>
      <c r="H290" s="1200"/>
      <c r="I290" s="1081"/>
      <c r="J290" s="1081"/>
      <c r="K290" s="1081"/>
      <c r="L290" s="1081"/>
      <c r="M290" s="1081"/>
      <c r="N290" s="1174"/>
      <c r="O290" s="1081"/>
      <c r="P290" s="1081"/>
      <c r="Q290" s="1081"/>
      <c r="R290" s="1081"/>
      <c r="S290" s="1081"/>
      <c r="T290" s="1081"/>
      <c r="U290" s="1081"/>
      <c r="V290" s="1081"/>
      <c r="W290" s="1081"/>
      <c r="X290" s="1081"/>
      <c r="Y290" s="1081"/>
      <c r="Z290" s="1081"/>
      <c r="AA290" s="1081"/>
      <c r="AB290" s="1081"/>
      <c r="AC290" s="1081"/>
      <c r="AD290" s="1081"/>
      <c r="AE290" s="1081"/>
      <c r="AF290" s="1081"/>
      <c r="AG290" s="1081"/>
      <c r="AH290" s="1081"/>
      <c r="AI290" s="1081"/>
      <c r="AJ290" s="1081"/>
      <c r="AK290" s="1081"/>
      <c r="AL290" s="1081"/>
      <c r="AM290" s="1081"/>
      <c r="AN290" s="1081"/>
      <c r="AO290" s="1081"/>
      <c r="AP290" s="1081"/>
      <c r="AQ290" s="1081"/>
      <c r="AR290" s="1081"/>
      <c r="AS290" s="1081"/>
      <c r="AT290" s="1081"/>
      <c r="AU290" s="1081"/>
      <c r="AV290" s="1081"/>
      <c r="AW290" s="1081"/>
      <c r="AX290" s="1081"/>
      <c r="AY290" s="1081"/>
      <c r="AZ290" s="1081"/>
      <c r="BA290" s="1081"/>
      <c r="BB290" s="1081"/>
      <c r="BC290" s="1081"/>
      <c r="BD290" s="1081"/>
      <c r="BE290" s="1081"/>
      <c r="BF290" s="1081"/>
      <c r="BG290" s="1081"/>
      <c r="BH290" s="1081"/>
      <c r="BI290" s="1081"/>
      <c r="BJ290" s="1081"/>
      <c r="BK290" s="1081"/>
      <c r="BL290" s="1081"/>
      <c r="BM290" s="1081"/>
      <c r="BN290" s="1081"/>
      <c r="BO290" s="1081"/>
      <c r="BP290" s="1081"/>
      <c r="BQ290" s="1081"/>
      <c r="BR290" s="1081"/>
      <c r="BS290" s="1081"/>
      <c r="BT290" s="1081"/>
      <c r="BU290" s="1081"/>
      <c r="BV290" s="1081"/>
      <c r="BW290" s="1081"/>
      <c r="BX290" s="1081"/>
      <c r="BY290" s="1081"/>
      <c r="BZ290" s="1081"/>
      <c r="CA290" s="1081"/>
    </row>
    <row r="291" spans="1:79" ht="18" customHeight="1">
      <c r="A291" s="1156">
        <v>30</v>
      </c>
      <c r="B291" s="1196" t="s">
        <v>886</v>
      </c>
      <c r="C291" s="1197"/>
      <c r="D291" s="1197"/>
      <c r="E291" s="1197"/>
      <c r="F291" s="1300"/>
      <c r="G291" s="1200"/>
      <c r="H291" s="1200"/>
      <c r="I291" s="1081"/>
      <c r="J291" s="1081"/>
      <c r="K291" s="1081"/>
      <c r="L291" s="1081"/>
      <c r="M291" s="1081"/>
      <c r="N291" s="1174"/>
      <c r="O291" s="1081"/>
      <c r="P291" s="1081"/>
      <c r="Q291" s="1081"/>
      <c r="R291" s="1081"/>
      <c r="S291" s="1081"/>
      <c r="T291" s="1081"/>
      <c r="U291" s="1081"/>
      <c r="V291" s="1081"/>
      <c r="W291" s="1081"/>
      <c r="X291" s="1081"/>
      <c r="Y291" s="1081"/>
      <c r="Z291" s="1081"/>
      <c r="AA291" s="1081"/>
      <c r="AB291" s="1081"/>
      <c r="AC291" s="1081"/>
      <c r="AD291" s="1081"/>
      <c r="AE291" s="1081"/>
      <c r="AF291" s="1081"/>
      <c r="AG291" s="1081"/>
      <c r="AH291" s="1081"/>
      <c r="AI291" s="1081"/>
      <c r="AJ291" s="1081"/>
      <c r="AK291" s="1081"/>
      <c r="AL291" s="1081"/>
      <c r="AM291" s="1081"/>
      <c r="AN291" s="1081"/>
      <c r="AO291" s="1081"/>
      <c r="AP291" s="1081"/>
      <c r="AQ291" s="1081"/>
      <c r="AR291" s="1081"/>
      <c r="AS291" s="1081"/>
      <c r="AT291" s="1081"/>
      <c r="AU291" s="1081"/>
      <c r="AV291" s="1081"/>
      <c r="AW291" s="1081"/>
      <c r="AX291" s="1081"/>
      <c r="AY291" s="1081"/>
      <c r="AZ291" s="1081"/>
      <c r="BA291" s="1081"/>
      <c r="BB291" s="1081"/>
      <c r="BC291" s="1081"/>
      <c r="BD291" s="1081"/>
      <c r="BE291" s="1081"/>
      <c r="BF291" s="1081"/>
      <c r="BG291" s="1081"/>
      <c r="BH291" s="1081"/>
      <c r="BI291" s="1081"/>
      <c r="BJ291" s="1081"/>
      <c r="BK291" s="1081"/>
      <c r="BL291" s="1081"/>
      <c r="BM291" s="1081"/>
      <c r="BN291" s="1081"/>
      <c r="BO291" s="1081"/>
      <c r="BP291" s="1081"/>
      <c r="BQ291" s="1081"/>
      <c r="BR291" s="1081"/>
      <c r="BS291" s="1081"/>
      <c r="BT291" s="1081"/>
      <c r="BU291" s="1081"/>
      <c r="BV291" s="1081"/>
      <c r="BW291" s="1081"/>
      <c r="BX291" s="1081"/>
      <c r="BY291" s="1081"/>
      <c r="BZ291" s="1081"/>
      <c r="CA291" s="1081"/>
    </row>
    <row r="292" spans="1:79" ht="35.25" customHeight="1">
      <c r="B292" s="1201" t="s">
        <v>887</v>
      </c>
      <c r="C292" s="1202"/>
      <c r="D292" s="1202"/>
      <c r="E292" s="1203"/>
      <c r="F292" s="1300"/>
      <c r="G292" s="1200"/>
      <c r="H292" s="1200"/>
      <c r="I292" s="1081"/>
      <c r="J292" s="1081"/>
      <c r="K292" s="1081"/>
      <c r="L292" s="1081"/>
      <c r="M292" s="1081"/>
      <c r="N292" s="1174"/>
      <c r="O292" s="1081"/>
      <c r="P292" s="1081"/>
      <c r="Q292" s="1081"/>
      <c r="R292" s="1081"/>
      <c r="S292" s="1081"/>
      <c r="T292" s="1081"/>
      <c r="U292" s="1081"/>
      <c r="V292" s="1081"/>
      <c r="W292" s="1081"/>
      <c r="X292" s="1081"/>
      <c r="Y292" s="1081"/>
      <c r="Z292" s="1081"/>
      <c r="AA292" s="1081"/>
      <c r="AB292" s="1081"/>
      <c r="AC292" s="1081"/>
      <c r="AD292" s="1081"/>
      <c r="AE292" s="1081"/>
      <c r="AF292" s="1081"/>
      <c r="AG292" s="1081"/>
      <c r="AH292" s="1081"/>
      <c r="AI292" s="1081"/>
      <c r="AJ292" s="1081"/>
      <c r="AK292" s="1081"/>
      <c r="AL292" s="1081"/>
      <c r="AM292" s="1081"/>
      <c r="AN292" s="1081"/>
      <c r="AO292" s="1081"/>
      <c r="AP292" s="1081"/>
      <c r="AQ292" s="1081"/>
      <c r="AR292" s="1081"/>
      <c r="AS292" s="1081"/>
      <c r="AT292" s="1081"/>
      <c r="AU292" s="1081"/>
      <c r="AV292" s="1081"/>
      <c r="AW292" s="1081"/>
      <c r="AX292" s="1081"/>
      <c r="AY292" s="1081"/>
      <c r="AZ292" s="1081"/>
      <c r="BA292" s="1081"/>
      <c r="BB292" s="1081"/>
      <c r="BC292" s="1081"/>
      <c r="BD292" s="1081"/>
      <c r="BE292" s="1081"/>
      <c r="BF292" s="1081"/>
      <c r="BG292" s="1081"/>
      <c r="BH292" s="1081"/>
      <c r="BI292" s="1081"/>
      <c r="BJ292" s="1081"/>
      <c r="BK292" s="1081"/>
      <c r="BL292" s="1081"/>
      <c r="BM292" s="1081"/>
      <c r="BN292" s="1081"/>
      <c r="BO292" s="1081"/>
      <c r="BP292" s="1081"/>
      <c r="BQ292" s="1081"/>
      <c r="BR292" s="1081"/>
      <c r="BS292" s="1081"/>
      <c r="BT292" s="1081"/>
      <c r="BU292" s="1081"/>
      <c r="BV292" s="1081"/>
      <c r="BW292" s="1081"/>
      <c r="BX292" s="1081"/>
      <c r="BY292" s="1081"/>
      <c r="BZ292" s="1081"/>
      <c r="CA292" s="1081"/>
    </row>
    <row r="293" spans="1:79" ht="16.5" customHeight="1" thickBot="1">
      <c r="B293" s="1196" t="s">
        <v>744</v>
      </c>
      <c r="C293" s="1204"/>
      <c r="F293" s="1300"/>
      <c r="G293" s="1200"/>
      <c r="H293" s="1200"/>
      <c r="I293" s="1081"/>
      <c r="J293" s="1081"/>
      <c r="K293" s="1081"/>
      <c r="L293" s="1081"/>
      <c r="M293" s="1081"/>
      <c r="N293" s="1174"/>
      <c r="O293" s="1081"/>
      <c r="P293" s="1081"/>
      <c r="Q293" s="1081"/>
      <c r="R293" s="1081"/>
      <c r="S293" s="1081"/>
      <c r="T293" s="1081"/>
      <c r="U293" s="1081"/>
      <c r="V293" s="1081"/>
      <c r="W293" s="1081"/>
      <c r="X293" s="1081"/>
      <c r="Y293" s="1081"/>
      <c r="Z293" s="1081"/>
      <c r="AA293" s="1081"/>
      <c r="AB293" s="1081"/>
      <c r="AC293" s="1081"/>
      <c r="AD293" s="1081"/>
      <c r="AE293" s="1081"/>
      <c r="AF293" s="1081"/>
      <c r="AG293" s="1081"/>
      <c r="AH293" s="1081"/>
      <c r="AI293" s="1081"/>
      <c r="AJ293" s="1081"/>
      <c r="AK293" s="1081"/>
      <c r="AL293" s="1081"/>
      <c r="AM293" s="1081"/>
      <c r="AN293" s="1081"/>
      <c r="AO293" s="1081"/>
      <c r="AP293" s="1081"/>
      <c r="AQ293" s="1081"/>
      <c r="AR293" s="1081"/>
      <c r="AS293" s="1081"/>
      <c r="AT293" s="1081"/>
      <c r="AU293" s="1081"/>
      <c r="AV293" s="1081"/>
      <c r="AW293" s="1081"/>
      <c r="AX293" s="1081"/>
      <c r="AY293" s="1081"/>
      <c r="AZ293" s="1081"/>
      <c r="BA293" s="1081"/>
      <c r="BB293" s="1081"/>
      <c r="BC293" s="1081"/>
      <c r="BD293" s="1081"/>
      <c r="BE293" s="1081"/>
      <c r="BF293" s="1081"/>
      <c r="BG293" s="1081"/>
      <c r="BH293" s="1081"/>
      <c r="BI293" s="1081"/>
      <c r="BJ293" s="1081"/>
      <c r="BK293" s="1081"/>
      <c r="BL293" s="1081"/>
      <c r="BM293" s="1081"/>
      <c r="BN293" s="1081"/>
      <c r="BO293" s="1081"/>
      <c r="BP293" s="1081"/>
      <c r="BQ293" s="1081"/>
      <c r="BR293" s="1081"/>
      <c r="BS293" s="1081"/>
      <c r="BT293" s="1081"/>
      <c r="BU293" s="1081"/>
      <c r="BV293" s="1081"/>
      <c r="BW293" s="1081"/>
      <c r="BX293" s="1081"/>
      <c r="BY293" s="1081"/>
      <c r="BZ293" s="1081"/>
      <c r="CA293" s="1081"/>
    </row>
    <row r="294" spans="1:79" ht="33.75" customHeight="1" thickBot="1">
      <c r="B294" s="1205" t="s">
        <v>745</v>
      </c>
      <c r="C294" s="1206" t="s">
        <v>746</v>
      </c>
      <c r="D294" s="1206" t="s">
        <v>747</v>
      </c>
      <c r="E294" s="1207" t="s">
        <v>748</v>
      </c>
      <c r="F294" s="1257" t="s">
        <v>749</v>
      </c>
      <c r="G294" s="1247">
        <v>6</v>
      </c>
      <c r="H294" s="1200"/>
      <c r="I294" s="1081"/>
      <c r="J294" s="1081"/>
      <c r="K294" s="1081"/>
      <c r="L294" s="1081"/>
      <c r="M294" s="1081"/>
      <c r="N294" s="1174"/>
      <c r="O294" s="1081"/>
      <c r="P294" s="1081"/>
      <c r="Q294" s="1081"/>
      <c r="R294" s="1081"/>
      <c r="S294" s="1081"/>
      <c r="T294" s="1081"/>
      <c r="U294" s="1081"/>
      <c r="V294" s="1081"/>
      <c r="W294" s="1081"/>
      <c r="X294" s="1081"/>
      <c r="Y294" s="1081"/>
      <c r="Z294" s="1081"/>
      <c r="AA294" s="1081"/>
      <c r="AB294" s="1081"/>
      <c r="AC294" s="1081"/>
      <c r="AD294" s="1081"/>
      <c r="AE294" s="1081"/>
      <c r="AF294" s="1081"/>
      <c r="AG294" s="1081"/>
      <c r="AH294" s="1081"/>
      <c r="AI294" s="1081"/>
      <c r="AJ294" s="1081"/>
      <c r="AK294" s="1081"/>
      <c r="AL294" s="1081"/>
      <c r="AM294" s="1081"/>
      <c r="AN294" s="1081"/>
      <c r="AO294" s="1081"/>
      <c r="AP294" s="1081"/>
      <c r="AQ294" s="1081"/>
      <c r="AR294" s="1081"/>
      <c r="AS294" s="1081"/>
      <c r="AT294" s="1081"/>
      <c r="AU294" s="1081"/>
      <c r="AV294" s="1081"/>
      <c r="AW294" s="1081"/>
      <c r="AX294" s="1081"/>
      <c r="AY294" s="1081"/>
      <c r="AZ294" s="1081"/>
      <c r="BA294" s="1081"/>
      <c r="BB294" s="1081"/>
      <c r="BC294" s="1081"/>
      <c r="BD294" s="1081"/>
      <c r="BE294" s="1081"/>
      <c r="BF294" s="1081"/>
      <c r="BG294" s="1081"/>
      <c r="BH294" s="1081"/>
      <c r="BI294" s="1081"/>
      <c r="BJ294" s="1081"/>
      <c r="BK294" s="1081"/>
      <c r="BL294" s="1081"/>
      <c r="BM294" s="1081"/>
      <c r="BN294" s="1081"/>
      <c r="BO294" s="1081"/>
      <c r="BP294" s="1081"/>
      <c r="BQ294" s="1081"/>
      <c r="BR294" s="1081"/>
      <c r="BS294" s="1081"/>
      <c r="BT294" s="1081"/>
      <c r="BU294" s="1081"/>
      <c r="BV294" s="1081"/>
      <c r="BW294" s="1081"/>
      <c r="BX294" s="1081"/>
      <c r="BY294" s="1081"/>
      <c r="BZ294" s="1081"/>
      <c r="CA294" s="1081"/>
    </row>
    <row r="295" spans="1:79" ht="21" customHeight="1">
      <c r="B295" s="1216" t="s">
        <v>888</v>
      </c>
      <c r="C295" s="1217">
        <v>1</v>
      </c>
      <c r="D295" s="1218">
        <v>2</v>
      </c>
      <c r="E295" s="1219">
        <v>2</v>
      </c>
      <c r="F295" s="1258"/>
      <c r="G295" s="1248"/>
      <c r="H295" s="1249"/>
      <c r="I295" s="1250"/>
      <c r="J295" s="1081"/>
      <c r="K295" s="1081"/>
      <c r="L295" s="1081"/>
      <c r="M295" s="1081"/>
      <c r="N295" s="1174"/>
      <c r="O295" s="1081"/>
      <c r="P295" s="1081"/>
      <c r="Q295" s="1081"/>
      <c r="R295" s="1081"/>
      <c r="S295" s="1081"/>
      <c r="T295" s="1081"/>
      <c r="U295" s="1081"/>
      <c r="V295" s="1081"/>
      <c r="W295" s="1081"/>
      <c r="X295" s="1081"/>
      <c r="Y295" s="1081"/>
      <c r="Z295" s="1081"/>
      <c r="AA295" s="1081"/>
      <c r="AB295" s="1081"/>
      <c r="AC295" s="1081"/>
      <c r="AD295" s="1081"/>
      <c r="AE295" s="1081"/>
      <c r="AF295" s="1081"/>
      <c r="AG295" s="1081"/>
      <c r="AH295" s="1081"/>
      <c r="AI295" s="1081"/>
      <c r="AJ295" s="1081"/>
      <c r="AK295" s="1081"/>
      <c r="AL295" s="1081"/>
      <c r="AM295" s="1081"/>
      <c r="AN295" s="1081"/>
      <c r="AO295" s="1081"/>
      <c r="AP295" s="1081"/>
      <c r="AQ295" s="1081"/>
      <c r="AR295" s="1081"/>
      <c r="AS295" s="1081"/>
      <c r="AT295" s="1081"/>
      <c r="AU295" s="1081"/>
      <c r="AV295" s="1081"/>
      <c r="AW295" s="1081"/>
      <c r="AX295" s="1081"/>
      <c r="AY295" s="1081"/>
      <c r="AZ295" s="1081"/>
      <c r="BA295" s="1081"/>
      <c r="BB295" s="1081"/>
      <c r="BC295" s="1081"/>
      <c r="BD295" s="1081"/>
      <c r="BE295" s="1081"/>
      <c r="BF295" s="1081"/>
      <c r="BG295" s="1081"/>
      <c r="BH295" s="1081"/>
      <c r="BI295" s="1081"/>
      <c r="BJ295" s="1081"/>
      <c r="BK295" s="1081"/>
      <c r="BL295" s="1081"/>
      <c r="BM295" s="1081"/>
      <c r="BN295" s="1081"/>
      <c r="BO295" s="1081"/>
      <c r="BP295" s="1081"/>
      <c r="BQ295" s="1081"/>
      <c r="BR295" s="1081"/>
      <c r="BS295" s="1081"/>
      <c r="BT295" s="1081"/>
      <c r="BU295" s="1081"/>
      <c r="BV295" s="1081"/>
      <c r="BW295" s="1081"/>
      <c r="BX295" s="1081"/>
      <c r="BY295" s="1081"/>
      <c r="BZ295" s="1081"/>
      <c r="CA295" s="1081"/>
    </row>
    <row r="296" spans="1:79" ht="20.25" customHeight="1">
      <c r="B296" s="1227" t="s">
        <v>889</v>
      </c>
      <c r="C296" s="1228">
        <v>2</v>
      </c>
      <c r="D296" s="1229">
        <v>2</v>
      </c>
      <c r="E296" s="1230">
        <v>4</v>
      </c>
      <c r="F296" s="1258"/>
      <c r="G296" s="1251"/>
      <c r="H296" s="1252"/>
      <c r="I296" s="1253"/>
      <c r="J296" s="1081"/>
      <c r="K296" s="1081"/>
      <c r="L296" s="1081"/>
      <c r="M296" s="1081"/>
      <c r="N296" s="1174"/>
      <c r="O296" s="1081"/>
      <c r="P296" s="1081"/>
      <c r="Q296" s="1081"/>
      <c r="R296" s="1081"/>
      <c r="S296" s="1081"/>
      <c r="T296" s="1081"/>
      <c r="U296" s="1081"/>
      <c r="V296" s="1081"/>
      <c r="W296" s="1081"/>
      <c r="X296" s="1081"/>
      <c r="Y296" s="1081"/>
      <c r="Z296" s="1081"/>
      <c r="AA296" s="1081"/>
      <c r="AB296" s="1081"/>
      <c r="AC296" s="1081"/>
      <c r="AD296" s="1081"/>
      <c r="AE296" s="1081"/>
      <c r="AF296" s="1081"/>
      <c r="AG296" s="1081"/>
      <c r="AH296" s="1081"/>
      <c r="AI296" s="1081"/>
      <c r="AJ296" s="1081"/>
      <c r="AK296" s="1081"/>
      <c r="AL296" s="1081"/>
      <c r="AM296" s="1081"/>
      <c r="AN296" s="1081"/>
      <c r="AO296" s="1081"/>
      <c r="AP296" s="1081"/>
      <c r="AQ296" s="1081"/>
      <c r="AR296" s="1081"/>
      <c r="AS296" s="1081"/>
      <c r="AT296" s="1081"/>
      <c r="AU296" s="1081"/>
      <c r="AV296" s="1081"/>
      <c r="AW296" s="1081"/>
      <c r="AX296" s="1081"/>
      <c r="AY296" s="1081"/>
      <c r="AZ296" s="1081"/>
      <c r="BA296" s="1081"/>
      <c r="BB296" s="1081"/>
      <c r="BC296" s="1081"/>
      <c r="BD296" s="1081"/>
      <c r="BE296" s="1081"/>
      <c r="BF296" s="1081"/>
      <c r="BG296" s="1081"/>
      <c r="BH296" s="1081"/>
      <c r="BI296" s="1081"/>
      <c r="BJ296" s="1081"/>
      <c r="BK296" s="1081"/>
      <c r="BL296" s="1081"/>
      <c r="BM296" s="1081"/>
      <c r="BN296" s="1081"/>
      <c r="BO296" s="1081"/>
      <c r="BP296" s="1081"/>
      <c r="BQ296" s="1081"/>
      <c r="BR296" s="1081"/>
      <c r="BS296" s="1081"/>
      <c r="BT296" s="1081"/>
      <c r="BU296" s="1081"/>
      <c r="BV296" s="1081"/>
      <c r="BW296" s="1081"/>
      <c r="BX296" s="1081"/>
      <c r="BY296" s="1081"/>
      <c r="BZ296" s="1081"/>
      <c r="CA296" s="1081"/>
    </row>
    <row r="297" spans="1:79" ht="91.5" customHeight="1" thickBot="1">
      <c r="B297" s="1234" t="s">
        <v>890</v>
      </c>
      <c r="C297" s="1235">
        <v>3</v>
      </c>
      <c r="D297" s="1236">
        <v>2</v>
      </c>
      <c r="E297" s="1237">
        <v>6</v>
      </c>
      <c r="F297" s="1259"/>
      <c r="G297" s="1254"/>
      <c r="H297" s="1255"/>
      <c r="I297" s="1256"/>
      <c r="J297" s="1081"/>
      <c r="K297" s="1081"/>
      <c r="L297" s="1081"/>
      <c r="M297" s="1081"/>
      <c r="N297" s="1174"/>
      <c r="O297" s="1081"/>
      <c r="P297" s="1081"/>
      <c r="Q297" s="1081"/>
      <c r="R297" s="1081"/>
      <c r="S297" s="1081"/>
      <c r="T297" s="1081"/>
      <c r="U297" s="1081"/>
      <c r="V297" s="1081"/>
      <c r="W297" s="1081"/>
      <c r="X297" s="1081"/>
      <c r="Y297" s="1081"/>
      <c r="Z297" s="1081"/>
      <c r="AA297" s="1081"/>
      <c r="AB297" s="1081"/>
      <c r="AC297" s="1081"/>
      <c r="AD297" s="1081"/>
      <c r="AE297" s="1081"/>
      <c r="AF297" s="1081"/>
      <c r="AG297" s="1081"/>
      <c r="AH297" s="1081"/>
      <c r="AI297" s="1081"/>
      <c r="AJ297" s="1081"/>
      <c r="AK297" s="1081"/>
      <c r="AL297" s="1081"/>
      <c r="AM297" s="1081"/>
      <c r="AN297" s="1081"/>
      <c r="AO297" s="1081"/>
      <c r="AP297" s="1081"/>
      <c r="AQ297" s="1081"/>
      <c r="AR297" s="1081"/>
      <c r="AS297" s="1081"/>
      <c r="AT297" s="1081"/>
      <c r="AU297" s="1081"/>
      <c r="AV297" s="1081"/>
      <c r="AW297" s="1081"/>
      <c r="AX297" s="1081"/>
      <c r="AY297" s="1081"/>
      <c r="AZ297" s="1081"/>
      <c r="BA297" s="1081"/>
      <c r="BB297" s="1081"/>
      <c r="BC297" s="1081"/>
      <c r="BD297" s="1081"/>
      <c r="BE297" s="1081"/>
      <c r="BF297" s="1081"/>
      <c r="BG297" s="1081"/>
      <c r="BH297" s="1081"/>
      <c r="BI297" s="1081"/>
      <c r="BJ297" s="1081"/>
      <c r="BK297" s="1081"/>
      <c r="BL297" s="1081"/>
      <c r="BM297" s="1081"/>
      <c r="BN297" s="1081"/>
      <c r="BO297" s="1081"/>
      <c r="BP297" s="1081"/>
      <c r="BQ297" s="1081"/>
      <c r="BR297" s="1081"/>
      <c r="BS297" s="1081"/>
      <c r="BT297" s="1081"/>
      <c r="BU297" s="1081"/>
      <c r="BV297" s="1081"/>
      <c r="BW297" s="1081"/>
      <c r="BX297" s="1081"/>
      <c r="BY297" s="1081"/>
      <c r="BZ297" s="1081"/>
      <c r="CA297" s="1081"/>
    </row>
    <row r="298" spans="1:79" ht="9" customHeight="1">
      <c r="B298" s="1245"/>
      <c r="C298" s="1246"/>
      <c r="D298" s="1246"/>
      <c r="E298" s="1246"/>
      <c r="F298" s="1300"/>
      <c r="G298" s="1200"/>
      <c r="H298" s="1200"/>
      <c r="I298" s="1081"/>
      <c r="J298" s="1081"/>
      <c r="K298" s="1081"/>
      <c r="L298" s="1081"/>
      <c r="M298" s="1081"/>
      <c r="N298" s="1174"/>
      <c r="O298" s="1081"/>
      <c r="P298" s="1081"/>
      <c r="Q298" s="1081"/>
      <c r="R298" s="1081"/>
      <c r="S298" s="1081"/>
      <c r="T298" s="1081"/>
      <c r="U298" s="1081"/>
      <c r="V298" s="1081"/>
      <c r="W298" s="1081"/>
      <c r="X298" s="1081"/>
      <c r="Y298" s="1081"/>
      <c r="Z298" s="1081"/>
      <c r="AA298" s="1081"/>
      <c r="AB298" s="1081"/>
      <c r="AC298" s="1081"/>
      <c r="AD298" s="1081"/>
      <c r="AE298" s="1081"/>
      <c r="AF298" s="1081"/>
      <c r="AG298" s="1081"/>
      <c r="AH298" s="1081"/>
      <c r="AI298" s="1081"/>
      <c r="AJ298" s="1081"/>
      <c r="AK298" s="1081"/>
      <c r="AL298" s="1081"/>
      <c r="AM298" s="1081"/>
      <c r="AN298" s="1081"/>
      <c r="AO298" s="1081"/>
      <c r="AP298" s="1081"/>
      <c r="AQ298" s="1081"/>
      <c r="AR298" s="1081"/>
      <c r="AS298" s="1081"/>
      <c r="AT298" s="1081"/>
      <c r="AU298" s="1081"/>
      <c r="AV298" s="1081"/>
      <c r="AW298" s="1081"/>
      <c r="AX298" s="1081"/>
      <c r="AY298" s="1081"/>
      <c r="AZ298" s="1081"/>
      <c r="BA298" s="1081"/>
      <c r="BB298" s="1081"/>
      <c r="BC298" s="1081"/>
      <c r="BD298" s="1081"/>
      <c r="BE298" s="1081"/>
      <c r="BF298" s="1081"/>
      <c r="BG298" s="1081"/>
      <c r="BH298" s="1081"/>
      <c r="BI298" s="1081"/>
      <c r="BJ298" s="1081"/>
      <c r="BK298" s="1081"/>
      <c r="BL298" s="1081"/>
      <c r="BM298" s="1081"/>
      <c r="BN298" s="1081"/>
      <c r="BO298" s="1081"/>
      <c r="BP298" s="1081"/>
      <c r="BQ298" s="1081"/>
      <c r="BR298" s="1081"/>
      <c r="BS298" s="1081"/>
      <c r="BT298" s="1081"/>
      <c r="BU298" s="1081"/>
      <c r="BV298" s="1081"/>
      <c r="BW298" s="1081"/>
      <c r="BX298" s="1081"/>
      <c r="BY298" s="1081"/>
      <c r="BZ298" s="1081"/>
      <c r="CA298" s="1081"/>
    </row>
    <row r="299" spans="1:79">
      <c r="C299" s="1037"/>
      <c r="D299" s="1037"/>
      <c r="E299" s="1037"/>
      <c r="F299" s="1300"/>
      <c r="G299" s="1035"/>
      <c r="I299" s="1081"/>
      <c r="J299" s="1081"/>
      <c r="K299" s="1081"/>
      <c r="L299" s="1081"/>
      <c r="M299" s="1081"/>
      <c r="N299" s="1174"/>
      <c r="O299" s="1081"/>
      <c r="P299" s="1081"/>
      <c r="Q299" s="1081"/>
      <c r="R299" s="1081"/>
      <c r="S299" s="1081"/>
      <c r="T299" s="1081"/>
      <c r="U299" s="1081"/>
      <c r="V299" s="1081"/>
      <c r="W299" s="1081"/>
      <c r="X299" s="1081"/>
      <c r="Y299" s="1081"/>
      <c r="Z299" s="1081"/>
      <c r="AA299" s="1081"/>
      <c r="AB299" s="1081"/>
      <c r="AC299" s="1081"/>
      <c r="AD299" s="1081"/>
      <c r="AE299" s="1081"/>
      <c r="AF299" s="1081"/>
      <c r="AG299" s="1081"/>
      <c r="AH299" s="1081"/>
      <c r="AI299" s="1081"/>
      <c r="AJ299" s="1081"/>
      <c r="AK299" s="1081"/>
      <c r="AL299" s="1081"/>
      <c r="AM299" s="1081"/>
      <c r="AN299" s="1081"/>
      <c r="AO299" s="1081"/>
      <c r="AP299" s="1081"/>
      <c r="AQ299" s="1081"/>
      <c r="AR299" s="1081"/>
      <c r="AS299" s="1081"/>
      <c r="AT299" s="1081"/>
      <c r="AU299" s="1081"/>
      <c r="AV299" s="1081"/>
      <c r="AW299" s="1081"/>
      <c r="AX299" s="1081"/>
      <c r="AY299" s="1081"/>
      <c r="AZ299" s="1081"/>
      <c r="BA299" s="1081"/>
      <c r="BB299" s="1081"/>
      <c r="BC299" s="1081"/>
      <c r="BD299" s="1081"/>
      <c r="BE299" s="1081"/>
      <c r="BF299" s="1081"/>
      <c r="BG299" s="1081"/>
      <c r="BH299" s="1081"/>
      <c r="BI299" s="1081"/>
      <c r="BJ299" s="1081"/>
      <c r="BK299" s="1081"/>
      <c r="BL299" s="1081"/>
      <c r="BM299" s="1081"/>
      <c r="BN299" s="1081"/>
      <c r="BO299" s="1081"/>
      <c r="BP299" s="1081"/>
      <c r="BQ299" s="1081"/>
      <c r="BR299" s="1081"/>
      <c r="BS299" s="1081"/>
      <c r="BT299" s="1081"/>
      <c r="BU299" s="1081"/>
      <c r="BV299" s="1081"/>
      <c r="BW299" s="1081"/>
      <c r="BX299" s="1081"/>
      <c r="BY299" s="1081"/>
      <c r="BZ299" s="1081"/>
      <c r="CA299" s="1081"/>
    </row>
    <row r="300" spans="1:79" ht="6.75" customHeight="1" thickBot="1">
      <c r="F300" s="1300"/>
      <c r="I300" s="1034"/>
      <c r="J300" s="1081"/>
      <c r="K300" s="1081"/>
      <c r="L300" s="1081"/>
      <c r="M300" s="1081"/>
      <c r="N300" s="1174"/>
      <c r="O300" s="1081"/>
      <c r="P300" s="1081"/>
      <c r="Q300" s="1081"/>
      <c r="R300" s="1081"/>
      <c r="S300" s="1081"/>
      <c r="T300" s="1081"/>
      <c r="U300" s="1081"/>
      <c r="V300" s="1081"/>
      <c r="W300" s="1081"/>
      <c r="X300" s="1081"/>
      <c r="Y300" s="1081"/>
      <c r="Z300" s="1081"/>
      <c r="AA300" s="1081"/>
      <c r="AB300" s="1081"/>
      <c r="AC300" s="1081"/>
      <c r="AD300" s="1081"/>
      <c r="AE300" s="1081"/>
      <c r="AF300" s="1081"/>
      <c r="AG300" s="1081"/>
      <c r="AH300" s="1081"/>
      <c r="AI300" s="1081"/>
      <c r="AJ300" s="1081"/>
      <c r="AK300" s="1081"/>
      <c r="AL300" s="1081"/>
      <c r="AM300" s="1081"/>
      <c r="AN300" s="1081"/>
      <c r="AO300" s="1081"/>
      <c r="AP300" s="1081"/>
      <c r="AQ300" s="1081"/>
      <c r="AR300" s="1081"/>
      <c r="AS300" s="1081"/>
      <c r="AT300" s="1081"/>
      <c r="AU300" s="1081"/>
      <c r="AV300" s="1081"/>
      <c r="AW300" s="1081"/>
      <c r="AX300" s="1081"/>
      <c r="AY300" s="1081"/>
      <c r="AZ300" s="1081"/>
      <c r="BA300" s="1081"/>
      <c r="BB300" s="1081"/>
      <c r="BC300" s="1081"/>
      <c r="BD300" s="1081"/>
      <c r="BE300" s="1081"/>
      <c r="BF300" s="1081"/>
      <c r="BG300" s="1081"/>
      <c r="BH300" s="1081"/>
      <c r="BI300" s="1081"/>
      <c r="BJ300" s="1081"/>
      <c r="BK300" s="1081"/>
      <c r="BL300" s="1081"/>
      <c r="BM300" s="1081"/>
      <c r="BN300" s="1081"/>
      <c r="BO300" s="1081"/>
      <c r="BP300" s="1081"/>
      <c r="BQ300" s="1081"/>
      <c r="BR300" s="1081"/>
      <c r="BS300" s="1081"/>
      <c r="BT300" s="1081"/>
      <c r="BU300" s="1081"/>
      <c r="BV300" s="1081"/>
      <c r="BW300" s="1081"/>
      <c r="BX300" s="1081"/>
      <c r="BY300" s="1081"/>
      <c r="BZ300" s="1081"/>
      <c r="CA300" s="1081"/>
    </row>
    <row r="301" spans="1:79" s="1188" customFormat="1" ht="23.25" customHeight="1" thickBot="1">
      <c r="A301" s="1181"/>
      <c r="B301" s="1182"/>
      <c r="C301" s="1183"/>
      <c r="D301" s="1183"/>
      <c r="E301" s="1184"/>
      <c r="F301" s="1185" t="s">
        <v>738</v>
      </c>
      <c r="G301" s="1186"/>
      <c r="H301" s="1185" t="s">
        <v>739</v>
      </c>
      <c r="I301" s="1187"/>
      <c r="J301" s="1081"/>
      <c r="K301" s="1081"/>
      <c r="L301" s="1081"/>
      <c r="M301" s="1081"/>
      <c r="N301" s="1174"/>
      <c r="O301" s="1081"/>
      <c r="P301" s="1081"/>
      <c r="Q301" s="1081"/>
      <c r="R301" s="1081"/>
      <c r="S301" s="1081"/>
      <c r="T301" s="1081"/>
      <c r="U301" s="1081"/>
      <c r="V301" s="1081"/>
      <c r="W301" s="1081"/>
      <c r="X301" s="1081"/>
      <c r="Y301" s="1081"/>
      <c r="Z301" s="1081"/>
      <c r="AA301" s="1081"/>
      <c r="AB301" s="1081"/>
      <c r="AC301" s="1081"/>
      <c r="AD301" s="1081"/>
      <c r="AE301" s="1081"/>
      <c r="AF301" s="1081"/>
      <c r="AG301" s="1081"/>
      <c r="AH301" s="1081"/>
      <c r="AI301" s="1081"/>
      <c r="AJ301" s="1081"/>
      <c r="AK301" s="1081"/>
      <c r="AL301" s="1081"/>
      <c r="AM301" s="1081"/>
      <c r="AN301" s="1081"/>
      <c r="AO301" s="1081"/>
      <c r="AP301" s="1081"/>
      <c r="AQ301" s="1081"/>
      <c r="AR301" s="1081"/>
      <c r="AS301" s="1081"/>
      <c r="AT301" s="1081"/>
      <c r="AU301" s="1081"/>
      <c r="AV301" s="1081"/>
      <c r="AW301" s="1081"/>
      <c r="AX301" s="1081"/>
      <c r="AY301" s="1081"/>
      <c r="AZ301" s="1081"/>
      <c r="BA301" s="1081"/>
      <c r="BB301" s="1081"/>
      <c r="BC301" s="1081"/>
      <c r="BD301" s="1081"/>
      <c r="BE301" s="1081"/>
      <c r="BF301" s="1081"/>
      <c r="BG301" s="1081"/>
      <c r="BH301" s="1081"/>
      <c r="BI301" s="1081"/>
      <c r="BJ301" s="1081"/>
      <c r="BK301" s="1081"/>
      <c r="BL301" s="1081"/>
      <c r="BM301" s="1081"/>
      <c r="BN301" s="1081"/>
      <c r="BO301" s="1081"/>
      <c r="BP301" s="1081"/>
      <c r="BQ301" s="1081"/>
      <c r="BR301" s="1081"/>
      <c r="BS301" s="1081"/>
      <c r="BT301" s="1081"/>
      <c r="BU301" s="1081"/>
      <c r="BV301" s="1081"/>
      <c r="BW301" s="1081"/>
      <c r="BX301" s="1081"/>
      <c r="BY301" s="1081"/>
      <c r="BZ301" s="1081"/>
      <c r="CA301" s="1081"/>
    </row>
    <row r="302" spans="1:79" ht="42.95" customHeight="1" thickBot="1">
      <c r="B302" s="1189" t="s">
        <v>891</v>
      </c>
      <c r="C302" s="1190" t="s">
        <v>741</v>
      </c>
      <c r="D302" s="1190"/>
      <c r="E302" s="1191"/>
      <c r="F302" s="1192">
        <v>1</v>
      </c>
      <c r="G302" s="1193"/>
      <c r="H302" s="1194">
        <v>10</v>
      </c>
      <c r="I302" s="1195">
        <f>SUM(G307,G315)</f>
        <v>10</v>
      </c>
      <c r="J302" s="1081"/>
      <c r="K302" s="1081"/>
      <c r="L302" s="1081"/>
      <c r="M302" s="1081"/>
      <c r="N302" s="1174"/>
      <c r="O302" s="1081"/>
      <c r="P302" s="1081"/>
      <c r="Q302" s="1081"/>
      <c r="R302" s="1081"/>
      <c r="S302" s="1081"/>
      <c r="T302" s="1081"/>
      <c r="U302" s="1081"/>
      <c r="V302" s="1081"/>
      <c r="W302" s="1081"/>
      <c r="X302" s="1081"/>
      <c r="Y302" s="1081"/>
      <c r="Z302" s="1081"/>
      <c r="AA302" s="1081"/>
      <c r="AB302" s="1081"/>
      <c r="AC302" s="1081"/>
      <c r="AD302" s="1081"/>
      <c r="AE302" s="1081"/>
      <c r="AF302" s="1081"/>
      <c r="AG302" s="1081"/>
      <c r="AH302" s="1081"/>
      <c r="AI302" s="1081"/>
      <c r="AJ302" s="1081"/>
      <c r="AK302" s="1081"/>
      <c r="AL302" s="1081"/>
      <c r="AM302" s="1081"/>
      <c r="AN302" s="1081"/>
      <c r="AO302" s="1081"/>
      <c r="AP302" s="1081"/>
      <c r="AQ302" s="1081"/>
      <c r="AR302" s="1081"/>
      <c r="AS302" s="1081"/>
      <c r="AT302" s="1081"/>
      <c r="AU302" s="1081"/>
      <c r="AV302" s="1081"/>
      <c r="AW302" s="1081"/>
      <c r="AX302" s="1081"/>
      <c r="AY302" s="1081"/>
      <c r="AZ302" s="1081"/>
      <c r="BA302" s="1081"/>
      <c r="BB302" s="1081"/>
      <c r="BC302" s="1081"/>
      <c r="BD302" s="1081"/>
      <c r="BE302" s="1081"/>
      <c r="BF302" s="1081"/>
      <c r="BG302" s="1081"/>
      <c r="BH302" s="1081"/>
      <c r="BI302" s="1081"/>
      <c r="BJ302" s="1081"/>
      <c r="BK302" s="1081"/>
      <c r="BL302" s="1081"/>
      <c r="BM302" s="1081"/>
      <c r="BN302" s="1081"/>
      <c r="BO302" s="1081"/>
      <c r="BP302" s="1081"/>
      <c r="BQ302" s="1081"/>
      <c r="BR302" s="1081"/>
      <c r="BS302" s="1081"/>
      <c r="BT302" s="1081"/>
      <c r="BU302" s="1081"/>
      <c r="BV302" s="1081"/>
      <c r="BW302" s="1081"/>
      <c r="BX302" s="1081"/>
      <c r="BY302" s="1081"/>
      <c r="BZ302" s="1081"/>
      <c r="CA302" s="1081"/>
    </row>
    <row r="303" spans="1:79" ht="6.75" customHeight="1">
      <c r="B303" s="1196"/>
      <c r="C303" s="1197"/>
      <c r="D303" s="1197"/>
      <c r="E303" s="1197"/>
      <c r="F303" s="1300"/>
      <c r="G303" s="1199"/>
      <c r="H303" s="1199"/>
      <c r="I303" s="1081"/>
      <c r="J303" s="1081"/>
      <c r="K303" s="1081"/>
      <c r="L303" s="1081"/>
      <c r="M303" s="1081"/>
      <c r="N303" s="1174"/>
      <c r="O303" s="1081"/>
      <c r="P303" s="1081"/>
      <c r="Q303" s="1081"/>
      <c r="R303" s="1081"/>
      <c r="S303" s="1081"/>
      <c r="T303" s="1081"/>
      <c r="U303" s="1081"/>
      <c r="V303" s="1081"/>
      <c r="W303" s="1081"/>
      <c r="X303" s="1081"/>
      <c r="Y303" s="1081"/>
      <c r="Z303" s="1081"/>
      <c r="AA303" s="1081"/>
      <c r="AB303" s="1081"/>
      <c r="AC303" s="1081"/>
      <c r="AD303" s="1081"/>
      <c r="AE303" s="1081"/>
      <c r="AF303" s="1081"/>
      <c r="AG303" s="1081"/>
      <c r="AH303" s="1081"/>
      <c r="AI303" s="1081"/>
      <c r="AJ303" s="1081"/>
      <c r="AK303" s="1081"/>
      <c r="AL303" s="1081"/>
      <c r="AM303" s="1081"/>
      <c r="AN303" s="1081"/>
      <c r="AO303" s="1081"/>
      <c r="AP303" s="1081"/>
      <c r="AQ303" s="1081"/>
      <c r="AR303" s="1081"/>
      <c r="AS303" s="1081"/>
      <c r="AT303" s="1081"/>
      <c r="AU303" s="1081"/>
      <c r="AV303" s="1081"/>
      <c r="AW303" s="1081"/>
      <c r="AX303" s="1081"/>
      <c r="AY303" s="1081"/>
      <c r="AZ303" s="1081"/>
      <c r="BA303" s="1081"/>
      <c r="BB303" s="1081"/>
      <c r="BC303" s="1081"/>
      <c r="BD303" s="1081"/>
      <c r="BE303" s="1081"/>
      <c r="BF303" s="1081"/>
      <c r="BG303" s="1081"/>
      <c r="BH303" s="1081"/>
      <c r="BI303" s="1081"/>
      <c r="BJ303" s="1081"/>
      <c r="BK303" s="1081"/>
      <c r="BL303" s="1081"/>
      <c r="BM303" s="1081"/>
      <c r="BN303" s="1081"/>
      <c r="BO303" s="1081"/>
      <c r="BP303" s="1081"/>
      <c r="BQ303" s="1081"/>
      <c r="BR303" s="1081"/>
      <c r="BS303" s="1081"/>
      <c r="BT303" s="1081"/>
      <c r="BU303" s="1081"/>
      <c r="BV303" s="1081"/>
      <c r="BW303" s="1081"/>
      <c r="BX303" s="1081"/>
      <c r="BY303" s="1081"/>
      <c r="BZ303" s="1081"/>
      <c r="CA303" s="1081"/>
    </row>
    <row r="304" spans="1:79" ht="18" customHeight="1">
      <c r="A304" s="1156">
        <v>31</v>
      </c>
      <c r="B304" s="1196" t="s">
        <v>892</v>
      </c>
      <c r="C304" s="1197"/>
      <c r="D304" s="1197"/>
      <c r="E304" s="1197"/>
      <c r="F304" s="1300"/>
      <c r="G304" s="1200"/>
      <c r="H304" s="1200"/>
      <c r="I304" s="1081"/>
      <c r="J304" s="1081"/>
      <c r="K304" s="1081"/>
      <c r="L304" s="1081"/>
      <c r="M304" s="1081"/>
      <c r="N304" s="1174"/>
      <c r="O304" s="1081"/>
      <c r="P304" s="1081"/>
      <c r="Q304" s="1081"/>
      <c r="R304" s="1081"/>
      <c r="S304" s="1081"/>
      <c r="T304" s="1081"/>
      <c r="U304" s="1081"/>
      <c r="V304" s="1081"/>
      <c r="W304" s="1081"/>
      <c r="X304" s="1081"/>
      <c r="Y304" s="1081"/>
      <c r="Z304" s="1081"/>
      <c r="AA304" s="1081"/>
      <c r="AB304" s="1081"/>
      <c r="AC304" s="1081"/>
      <c r="AD304" s="1081"/>
      <c r="AE304" s="1081"/>
      <c r="AF304" s="1081"/>
      <c r="AG304" s="1081"/>
      <c r="AH304" s="1081"/>
      <c r="AI304" s="1081"/>
      <c r="AJ304" s="1081"/>
      <c r="AK304" s="1081"/>
      <c r="AL304" s="1081"/>
      <c r="AM304" s="1081"/>
      <c r="AN304" s="1081"/>
      <c r="AO304" s="1081"/>
      <c r="AP304" s="1081"/>
      <c r="AQ304" s="1081"/>
      <c r="AR304" s="1081"/>
      <c r="AS304" s="1081"/>
      <c r="AT304" s="1081"/>
      <c r="AU304" s="1081"/>
      <c r="AV304" s="1081"/>
      <c r="AW304" s="1081"/>
      <c r="AX304" s="1081"/>
      <c r="AY304" s="1081"/>
      <c r="AZ304" s="1081"/>
      <c r="BA304" s="1081"/>
      <c r="BB304" s="1081"/>
      <c r="BC304" s="1081"/>
      <c r="BD304" s="1081"/>
      <c r="BE304" s="1081"/>
      <c r="BF304" s="1081"/>
      <c r="BG304" s="1081"/>
      <c r="BH304" s="1081"/>
      <c r="BI304" s="1081"/>
      <c r="BJ304" s="1081"/>
      <c r="BK304" s="1081"/>
      <c r="BL304" s="1081"/>
      <c r="BM304" s="1081"/>
      <c r="BN304" s="1081"/>
      <c r="BO304" s="1081"/>
      <c r="BP304" s="1081"/>
      <c r="BQ304" s="1081"/>
      <c r="BR304" s="1081"/>
      <c r="BS304" s="1081"/>
      <c r="BT304" s="1081"/>
      <c r="BU304" s="1081"/>
      <c r="BV304" s="1081"/>
      <c r="BW304" s="1081"/>
      <c r="BX304" s="1081"/>
      <c r="BY304" s="1081"/>
      <c r="BZ304" s="1081"/>
      <c r="CA304" s="1081"/>
    </row>
    <row r="305" spans="1:79" ht="35.25" customHeight="1">
      <c r="B305" s="1201" t="s">
        <v>893</v>
      </c>
      <c r="C305" s="1202"/>
      <c r="D305" s="1202"/>
      <c r="E305" s="1203"/>
      <c r="F305" s="1300"/>
      <c r="G305" s="1200"/>
      <c r="H305" s="1200"/>
      <c r="I305" s="1081"/>
      <c r="J305" s="1081"/>
      <c r="K305" s="1081"/>
      <c r="L305" s="1081"/>
      <c r="M305" s="1081"/>
      <c r="N305" s="1174"/>
      <c r="O305" s="1081"/>
      <c r="P305" s="1081"/>
      <c r="Q305" s="1081"/>
      <c r="R305" s="1081"/>
      <c r="S305" s="1081"/>
      <c r="T305" s="1081"/>
      <c r="U305" s="1081"/>
      <c r="V305" s="1081"/>
      <c r="W305" s="1081"/>
      <c r="X305" s="1081"/>
      <c r="Y305" s="1081"/>
      <c r="Z305" s="1081"/>
      <c r="AA305" s="1081"/>
      <c r="AB305" s="1081"/>
      <c r="AC305" s="1081"/>
      <c r="AD305" s="1081"/>
      <c r="AE305" s="1081"/>
      <c r="AF305" s="1081"/>
      <c r="AG305" s="1081"/>
      <c r="AH305" s="1081"/>
      <c r="AI305" s="1081"/>
      <c r="AJ305" s="1081"/>
      <c r="AK305" s="1081"/>
      <c r="AL305" s="1081"/>
      <c r="AM305" s="1081"/>
      <c r="AN305" s="1081"/>
      <c r="AO305" s="1081"/>
      <c r="AP305" s="1081"/>
      <c r="AQ305" s="1081"/>
      <c r="AR305" s="1081"/>
      <c r="AS305" s="1081"/>
      <c r="AT305" s="1081"/>
      <c r="AU305" s="1081"/>
      <c r="AV305" s="1081"/>
      <c r="AW305" s="1081"/>
      <c r="AX305" s="1081"/>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081"/>
      <c r="BT305" s="1081"/>
      <c r="BU305" s="1081"/>
      <c r="BV305" s="1081"/>
      <c r="BW305" s="1081"/>
      <c r="BX305" s="1081"/>
      <c r="BY305" s="1081"/>
      <c r="BZ305" s="1081"/>
      <c r="CA305" s="1081"/>
    </row>
    <row r="306" spans="1:79" ht="16.5" customHeight="1" thickBot="1">
      <c r="B306" s="1196" t="s">
        <v>744</v>
      </c>
      <c r="C306" s="1204"/>
      <c r="F306" s="1300"/>
      <c r="G306" s="1200"/>
      <c r="H306" s="1200"/>
      <c r="I306" s="1081"/>
      <c r="J306" s="1081"/>
      <c r="K306" s="1081"/>
      <c r="L306" s="1081"/>
      <c r="M306" s="1081"/>
      <c r="N306" s="1174"/>
      <c r="O306" s="1081"/>
      <c r="P306" s="1081"/>
      <c r="Q306" s="1081"/>
      <c r="R306" s="1081"/>
      <c r="S306" s="1081"/>
      <c r="T306" s="1081"/>
      <c r="U306" s="1081"/>
      <c r="V306" s="1081"/>
      <c r="W306" s="1081"/>
      <c r="X306" s="1081"/>
      <c r="Y306" s="1081"/>
      <c r="Z306" s="1081"/>
      <c r="AA306" s="1081"/>
      <c r="AB306" s="1081"/>
      <c r="AC306" s="1081"/>
      <c r="AD306" s="1081"/>
      <c r="AE306" s="1081"/>
      <c r="AF306" s="1081"/>
      <c r="AG306" s="1081"/>
      <c r="AH306" s="1081"/>
      <c r="AI306" s="1081"/>
      <c r="AJ306" s="1081"/>
      <c r="AK306" s="1081"/>
      <c r="AL306" s="1081"/>
      <c r="AM306" s="1081"/>
      <c r="AN306" s="1081"/>
      <c r="AO306" s="1081"/>
      <c r="AP306" s="1081"/>
      <c r="AQ306" s="1081"/>
      <c r="AR306" s="1081"/>
      <c r="AS306" s="1081"/>
      <c r="AT306" s="1081"/>
      <c r="AU306" s="1081"/>
      <c r="AV306" s="1081"/>
      <c r="AW306" s="1081"/>
      <c r="AX306" s="1081"/>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081"/>
      <c r="BT306" s="1081"/>
      <c r="BU306" s="1081"/>
      <c r="BV306" s="1081"/>
      <c r="BW306" s="1081"/>
      <c r="BX306" s="1081"/>
      <c r="BY306" s="1081"/>
      <c r="BZ306" s="1081"/>
      <c r="CA306" s="1081"/>
    </row>
    <row r="307" spans="1:79" ht="33.75" customHeight="1" thickBot="1">
      <c r="B307" s="1205" t="s">
        <v>745</v>
      </c>
      <c r="C307" s="1206" t="s">
        <v>746</v>
      </c>
      <c r="D307" s="1206" t="s">
        <v>747</v>
      </c>
      <c r="E307" s="1207" t="s">
        <v>748</v>
      </c>
      <c r="F307" s="1257" t="s">
        <v>749</v>
      </c>
      <c r="G307" s="1247">
        <v>4</v>
      </c>
      <c r="H307" s="1200"/>
      <c r="I307" s="1081"/>
      <c r="J307" s="1081"/>
      <c r="K307" s="1081"/>
      <c r="L307" s="1081"/>
      <c r="M307" s="1081"/>
      <c r="N307" s="1174"/>
      <c r="O307" s="1081"/>
      <c r="P307" s="1081"/>
      <c r="Q307" s="1081"/>
      <c r="R307" s="1081"/>
      <c r="S307" s="1081"/>
      <c r="T307" s="1081"/>
      <c r="U307" s="1081"/>
      <c r="V307" s="1081"/>
      <c r="W307" s="1081"/>
      <c r="X307" s="1081"/>
      <c r="Y307" s="1081"/>
      <c r="Z307" s="1081"/>
      <c r="AA307" s="1081"/>
      <c r="AB307" s="1081"/>
      <c r="AC307" s="1081"/>
      <c r="AD307" s="1081"/>
      <c r="AE307" s="1081"/>
      <c r="AF307" s="1081"/>
      <c r="AG307" s="1081"/>
      <c r="AH307" s="1081"/>
      <c r="AI307" s="1081"/>
      <c r="AJ307" s="1081"/>
      <c r="AK307" s="1081"/>
      <c r="AL307" s="1081"/>
      <c r="AM307" s="1081"/>
      <c r="AN307" s="1081"/>
      <c r="AO307" s="1081"/>
      <c r="AP307" s="1081"/>
      <c r="AQ307" s="1081"/>
      <c r="AR307" s="1081"/>
      <c r="AS307" s="1081"/>
      <c r="AT307" s="1081"/>
      <c r="AU307" s="1081"/>
      <c r="AV307" s="1081"/>
      <c r="AW307" s="1081"/>
      <c r="AX307" s="1081"/>
      <c r="AY307" s="1081"/>
      <c r="AZ307" s="1081"/>
      <c r="BA307" s="1081"/>
      <c r="BB307" s="1081"/>
      <c r="BC307" s="1081"/>
      <c r="BD307" s="1081"/>
      <c r="BE307" s="1081"/>
      <c r="BF307" s="1081"/>
      <c r="BG307" s="1081"/>
      <c r="BH307" s="1081"/>
      <c r="BI307" s="1081"/>
      <c r="BJ307" s="1081"/>
      <c r="BK307" s="1081"/>
      <c r="BL307" s="1081"/>
      <c r="BM307" s="1081"/>
      <c r="BN307" s="1081"/>
      <c r="BO307" s="1081"/>
      <c r="BP307" s="1081"/>
      <c r="BQ307" s="1081"/>
      <c r="BR307" s="1081"/>
      <c r="BS307" s="1081"/>
      <c r="BT307" s="1081"/>
      <c r="BU307" s="1081"/>
      <c r="BV307" s="1081"/>
      <c r="BW307" s="1081"/>
      <c r="BX307" s="1081"/>
      <c r="BY307" s="1081"/>
      <c r="BZ307" s="1081"/>
      <c r="CA307" s="1081"/>
    </row>
    <row r="308" spans="1:79" ht="21" customHeight="1">
      <c r="B308" s="1216" t="s">
        <v>751</v>
      </c>
      <c r="C308" s="1217">
        <v>1</v>
      </c>
      <c r="D308" s="1218">
        <v>1</v>
      </c>
      <c r="E308" s="1219">
        <v>1</v>
      </c>
      <c r="F308" s="1258"/>
      <c r="G308" s="1248"/>
      <c r="H308" s="1249"/>
      <c r="I308" s="1250"/>
      <c r="J308" s="1081"/>
      <c r="K308" s="1081"/>
      <c r="L308" s="1081"/>
      <c r="M308" s="1081"/>
      <c r="N308" s="1174"/>
      <c r="O308" s="1081"/>
      <c r="P308" s="1081"/>
      <c r="Q308" s="1081"/>
      <c r="R308" s="1081"/>
      <c r="S308" s="1081"/>
      <c r="T308" s="1081"/>
      <c r="U308" s="1081"/>
      <c r="V308" s="1081"/>
      <c r="W308" s="1081"/>
      <c r="X308" s="1081"/>
      <c r="Y308" s="1081"/>
      <c r="Z308" s="1081"/>
      <c r="AA308" s="1081"/>
      <c r="AB308" s="1081"/>
      <c r="AC308" s="1081"/>
      <c r="AD308" s="1081"/>
      <c r="AE308" s="1081"/>
      <c r="AF308" s="1081"/>
      <c r="AG308" s="1081"/>
      <c r="AH308" s="1081"/>
      <c r="AI308" s="1081"/>
      <c r="AJ308" s="1081"/>
      <c r="AK308" s="1081"/>
      <c r="AL308" s="1081"/>
      <c r="AM308" s="1081"/>
      <c r="AN308" s="1081"/>
      <c r="AO308" s="1081"/>
      <c r="AP308" s="1081"/>
      <c r="AQ308" s="1081"/>
      <c r="AR308" s="1081"/>
      <c r="AS308" s="1081"/>
      <c r="AT308" s="1081"/>
      <c r="AU308" s="1081"/>
      <c r="AV308" s="1081"/>
      <c r="AW308" s="1081"/>
      <c r="AX308" s="1081"/>
      <c r="AY308" s="1081"/>
      <c r="AZ308" s="1081"/>
      <c r="BA308" s="1081"/>
      <c r="BB308" s="1081"/>
      <c r="BC308" s="1081"/>
      <c r="BD308" s="1081"/>
      <c r="BE308" s="1081"/>
      <c r="BF308" s="1081"/>
      <c r="BG308" s="1081"/>
      <c r="BH308" s="1081"/>
      <c r="BI308" s="1081"/>
      <c r="BJ308" s="1081"/>
      <c r="BK308" s="1081"/>
      <c r="BL308" s="1081"/>
      <c r="BM308" s="1081"/>
      <c r="BN308" s="1081"/>
      <c r="BO308" s="1081"/>
      <c r="BP308" s="1081"/>
      <c r="BQ308" s="1081"/>
      <c r="BR308" s="1081"/>
      <c r="BS308" s="1081"/>
      <c r="BT308" s="1081"/>
      <c r="BU308" s="1081"/>
      <c r="BV308" s="1081"/>
      <c r="BW308" s="1081"/>
      <c r="BX308" s="1081"/>
      <c r="BY308" s="1081"/>
      <c r="BZ308" s="1081"/>
      <c r="CA308" s="1081"/>
    </row>
    <row r="309" spans="1:79" ht="20.25" customHeight="1">
      <c r="B309" s="1227" t="s">
        <v>753</v>
      </c>
      <c r="C309" s="1228">
        <v>2</v>
      </c>
      <c r="D309" s="1229">
        <v>1</v>
      </c>
      <c r="E309" s="1230">
        <v>2</v>
      </c>
      <c r="F309" s="1258"/>
      <c r="G309" s="1251"/>
      <c r="H309" s="1252"/>
      <c r="I309" s="1253"/>
      <c r="J309" s="1081"/>
      <c r="K309" s="1081"/>
      <c r="L309" s="1081"/>
      <c r="M309" s="1081"/>
      <c r="N309" s="1174"/>
      <c r="O309" s="1081"/>
      <c r="P309" s="1081"/>
      <c r="Q309" s="1081"/>
      <c r="R309" s="1081"/>
      <c r="S309" s="1081"/>
      <c r="T309" s="1081"/>
      <c r="U309" s="1081"/>
      <c r="V309" s="1081"/>
      <c r="W309" s="1081"/>
      <c r="X309" s="1081"/>
      <c r="Y309" s="1081"/>
      <c r="Z309" s="1081"/>
      <c r="AA309" s="1081"/>
      <c r="AB309" s="1081"/>
      <c r="AC309" s="1081"/>
      <c r="AD309" s="1081"/>
      <c r="AE309" s="1081"/>
      <c r="AF309" s="1081"/>
      <c r="AG309" s="1081"/>
      <c r="AH309" s="1081"/>
      <c r="AI309" s="1081"/>
      <c r="AJ309" s="1081"/>
      <c r="AK309" s="1081"/>
      <c r="AL309" s="1081"/>
      <c r="AM309" s="1081"/>
      <c r="AN309" s="1081"/>
      <c r="AO309" s="1081"/>
      <c r="AP309" s="1081"/>
      <c r="AQ309" s="1081"/>
      <c r="AR309" s="1081"/>
      <c r="AS309" s="1081"/>
      <c r="AT309" s="1081"/>
      <c r="AU309" s="1081"/>
      <c r="AV309" s="1081"/>
      <c r="AW309" s="1081"/>
      <c r="AX309" s="1081"/>
      <c r="AY309" s="1081"/>
      <c r="AZ309" s="1081"/>
      <c r="BA309" s="1081"/>
      <c r="BB309" s="1081"/>
      <c r="BC309" s="1081"/>
      <c r="BD309" s="1081"/>
      <c r="BE309" s="1081"/>
      <c r="BF309" s="1081"/>
      <c r="BG309" s="1081"/>
      <c r="BH309" s="1081"/>
      <c r="BI309" s="1081"/>
      <c r="BJ309" s="1081"/>
      <c r="BK309" s="1081"/>
      <c r="BL309" s="1081"/>
      <c r="BM309" s="1081"/>
      <c r="BN309" s="1081"/>
      <c r="BO309" s="1081"/>
      <c r="BP309" s="1081"/>
      <c r="BQ309" s="1081"/>
      <c r="BR309" s="1081"/>
      <c r="BS309" s="1081"/>
      <c r="BT309" s="1081"/>
      <c r="BU309" s="1081"/>
      <c r="BV309" s="1081"/>
      <c r="BW309" s="1081"/>
      <c r="BX309" s="1081"/>
      <c r="BY309" s="1081"/>
      <c r="BZ309" s="1081"/>
      <c r="CA309" s="1081"/>
    </row>
    <row r="310" spans="1:79" ht="20.25" customHeight="1" thickBot="1">
      <c r="B310" s="1234" t="s">
        <v>755</v>
      </c>
      <c r="C310" s="1235">
        <v>4</v>
      </c>
      <c r="D310" s="1236">
        <v>1</v>
      </c>
      <c r="E310" s="1237">
        <v>4</v>
      </c>
      <c r="F310" s="1259"/>
      <c r="G310" s="1254"/>
      <c r="H310" s="1255"/>
      <c r="I310" s="1256"/>
      <c r="J310" s="1081"/>
      <c r="K310" s="1081"/>
      <c r="L310" s="1081"/>
      <c r="M310" s="1081"/>
      <c r="N310" s="1174"/>
      <c r="O310" s="1081"/>
      <c r="P310" s="1081"/>
      <c r="Q310" s="1081"/>
      <c r="R310" s="1081"/>
      <c r="S310" s="1081"/>
      <c r="T310" s="1081"/>
      <c r="U310" s="1081"/>
      <c r="V310" s="1081"/>
      <c r="W310" s="1081"/>
      <c r="X310" s="1081"/>
      <c r="Y310" s="1081"/>
      <c r="Z310" s="1081"/>
      <c r="AA310" s="1081"/>
      <c r="AB310" s="1081"/>
      <c r="AC310" s="1081"/>
      <c r="AD310" s="1081"/>
      <c r="AE310" s="1081"/>
      <c r="AF310" s="1081"/>
      <c r="AG310" s="1081"/>
      <c r="AH310" s="1081"/>
      <c r="AI310" s="1081"/>
      <c r="AJ310" s="1081"/>
      <c r="AK310" s="1081"/>
      <c r="AL310" s="1081"/>
      <c r="AM310" s="1081"/>
      <c r="AN310" s="1081"/>
      <c r="AO310" s="1081"/>
      <c r="AP310" s="1081"/>
      <c r="AQ310" s="1081"/>
      <c r="AR310" s="1081"/>
      <c r="AS310" s="1081"/>
      <c r="AT310" s="1081"/>
      <c r="AU310" s="1081"/>
      <c r="AV310" s="1081"/>
      <c r="AW310" s="1081"/>
      <c r="AX310" s="1081"/>
      <c r="AY310" s="1081"/>
      <c r="AZ310" s="1081"/>
      <c r="BA310" s="1081"/>
      <c r="BB310" s="1081"/>
      <c r="BC310" s="1081"/>
      <c r="BD310" s="1081"/>
      <c r="BE310" s="1081"/>
      <c r="BF310" s="1081"/>
      <c r="BG310" s="1081"/>
      <c r="BH310" s="1081"/>
      <c r="BI310" s="1081"/>
      <c r="BJ310" s="1081"/>
      <c r="BK310" s="1081"/>
      <c r="BL310" s="1081"/>
      <c r="BM310" s="1081"/>
      <c r="BN310" s="1081"/>
      <c r="BO310" s="1081"/>
      <c r="BP310" s="1081"/>
      <c r="BQ310" s="1081"/>
      <c r="BR310" s="1081"/>
      <c r="BS310" s="1081"/>
      <c r="BT310" s="1081"/>
      <c r="BU310" s="1081"/>
      <c r="BV310" s="1081"/>
      <c r="BW310" s="1081"/>
      <c r="BX310" s="1081"/>
      <c r="BY310" s="1081"/>
      <c r="BZ310" s="1081"/>
      <c r="CA310" s="1081"/>
    </row>
    <row r="311" spans="1:79" ht="9" customHeight="1">
      <c r="B311" s="1245"/>
      <c r="C311" s="1246"/>
      <c r="D311" s="1246"/>
      <c r="E311" s="1246"/>
      <c r="F311" s="1300"/>
      <c r="G311" s="1200"/>
      <c r="H311" s="1200"/>
      <c r="I311" s="1081"/>
      <c r="J311" s="1081"/>
      <c r="K311" s="1081"/>
      <c r="L311" s="1081"/>
      <c r="M311" s="1081"/>
      <c r="N311" s="1174"/>
      <c r="O311" s="1081"/>
      <c r="P311" s="1081"/>
      <c r="Q311" s="1081"/>
      <c r="R311" s="1081"/>
      <c r="S311" s="1081"/>
      <c r="T311" s="1081"/>
      <c r="U311" s="1081"/>
      <c r="V311" s="1081"/>
      <c r="W311" s="1081"/>
      <c r="X311" s="1081"/>
      <c r="Y311" s="1081"/>
      <c r="Z311" s="1081"/>
      <c r="AA311" s="1081"/>
      <c r="AB311" s="1081"/>
      <c r="AC311" s="1081"/>
      <c r="AD311" s="1081"/>
      <c r="AE311" s="1081"/>
      <c r="AF311" s="1081"/>
      <c r="AG311" s="1081"/>
      <c r="AH311" s="1081"/>
      <c r="AI311" s="1081"/>
      <c r="AJ311" s="1081"/>
      <c r="AK311" s="1081"/>
      <c r="AL311" s="1081"/>
      <c r="AM311" s="1081"/>
      <c r="AN311" s="1081"/>
      <c r="AO311" s="1081"/>
      <c r="AP311" s="1081"/>
      <c r="AQ311" s="1081"/>
      <c r="AR311" s="1081"/>
      <c r="AS311" s="1081"/>
      <c r="AT311" s="1081"/>
      <c r="AU311" s="1081"/>
      <c r="AV311" s="1081"/>
      <c r="AW311" s="1081"/>
      <c r="AX311" s="1081"/>
      <c r="AY311" s="1081"/>
      <c r="AZ311" s="1081"/>
      <c r="BA311" s="1081"/>
      <c r="BB311" s="1081"/>
      <c r="BC311" s="1081"/>
      <c r="BD311" s="1081"/>
      <c r="BE311" s="1081"/>
      <c r="BF311" s="1081"/>
      <c r="BG311" s="1081"/>
      <c r="BH311" s="1081"/>
      <c r="BI311" s="1081"/>
      <c r="BJ311" s="1081"/>
      <c r="BK311" s="1081"/>
      <c r="BL311" s="1081"/>
      <c r="BM311" s="1081"/>
      <c r="BN311" s="1081"/>
      <c r="BO311" s="1081"/>
      <c r="BP311" s="1081"/>
      <c r="BQ311" s="1081"/>
      <c r="BR311" s="1081"/>
      <c r="BS311" s="1081"/>
      <c r="BT311" s="1081"/>
      <c r="BU311" s="1081"/>
      <c r="BV311" s="1081"/>
      <c r="BW311" s="1081"/>
      <c r="BX311" s="1081"/>
      <c r="BY311" s="1081"/>
      <c r="BZ311" s="1081"/>
      <c r="CA311" s="1081"/>
    </row>
    <row r="312" spans="1:79" ht="18" customHeight="1">
      <c r="A312" s="1156">
        <v>32</v>
      </c>
      <c r="B312" s="1196" t="s">
        <v>894</v>
      </c>
      <c r="C312" s="1197"/>
      <c r="D312" s="1197"/>
      <c r="E312" s="1197"/>
      <c r="F312" s="1300"/>
      <c r="G312" s="1200"/>
      <c r="H312" s="1200"/>
      <c r="I312" s="1081"/>
      <c r="J312" s="1081"/>
      <c r="K312" s="1081"/>
      <c r="L312" s="1081"/>
      <c r="M312" s="1081"/>
      <c r="N312" s="1174"/>
      <c r="O312" s="1081"/>
      <c r="P312" s="1081"/>
      <c r="Q312" s="1081"/>
      <c r="R312" s="1081"/>
      <c r="S312" s="1081"/>
      <c r="T312" s="1081"/>
      <c r="U312" s="1081"/>
      <c r="V312" s="1081"/>
      <c r="W312" s="1081"/>
      <c r="X312" s="1081"/>
      <c r="Y312" s="1081"/>
      <c r="Z312" s="1081"/>
      <c r="AA312" s="1081"/>
      <c r="AB312" s="1081"/>
      <c r="AC312" s="1081"/>
      <c r="AD312" s="1081"/>
      <c r="AE312" s="1081"/>
      <c r="AF312" s="1081"/>
      <c r="AG312" s="1081"/>
      <c r="AH312" s="1081"/>
      <c r="AI312" s="1081"/>
      <c r="AJ312" s="1081"/>
      <c r="AK312" s="1081"/>
      <c r="AL312" s="1081"/>
      <c r="AM312" s="1081"/>
      <c r="AN312" s="1081"/>
      <c r="AO312" s="1081"/>
      <c r="AP312" s="1081"/>
      <c r="AQ312" s="1081"/>
      <c r="AR312" s="1081"/>
      <c r="AS312" s="1081"/>
      <c r="AT312" s="1081"/>
      <c r="AU312" s="1081"/>
      <c r="AV312" s="1081"/>
      <c r="AW312" s="1081"/>
      <c r="AX312" s="1081"/>
      <c r="AY312" s="1081"/>
      <c r="AZ312" s="1081"/>
      <c r="BA312" s="1081"/>
      <c r="BB312" s="1081"/>
      <c r="BC312" s="1081"/>
      <c r="BD312" s="1081"/>
      <c r="BE312" s="1081"/>
      <c r="BF312" s="1081"/>
      <c r="BG312" s="1081"/>
      <c r="BH312" s="1081"/>
      <c r="BI312" s="1081"/>
      <c r="BJ312" s="1081"/>
      <c r="BK312" s="1081"/>
      <c r="BL312" s="1081"/>
      <c r="BM312" s="1081"/>
      <c r="BN312" s="1081"/>
      <c r="BO312" s="1081"/>
      <c r="BP312" s="1081"/>
      <c r="BQ312" s="1081"/>
      <c r="BR312" s="1081"/>
      <c r="BS312" s="1081"/>
      <c r="BT312" s="1081"/>
      <c r="BU312" s="1081"/>
      <c r="BV312" s="1081"/>
      <c r="BW312" s="1081"/>
      <c r="BX312" s="1081"/>
      <c r="BY312" s="1081"/>
      <c r="BZ312" s="1081"/>
      <c r="CA312" s="1081"/>
    </row>
    <row r="313" spans="1:79" ht="35.25" customHeight="1">
      <c r="B313" s="1201" t="s">
        <v>895</v>
      </c>
      <c r="C313" s="1202"/>
      <c r="D313" s="1202"/>
      <c r="E313" s="1203"/>
      <c r="F313" s="1300"/>
      <c r="G313" s="1200"/>
      <c r="H313" s="1200"/>
      <c r="I313" s="1081"/>
      <c r="J313" s="1081"/>
      <c r="K313" s="1081"/>
      <c r="L313" s="1081"/>
      <c r="M313" s="1081"/>
      <c r="N313" s="1174"/>
      <c r="O313" s="1081"/>
      <c r="P313" s="1081"/>
      <c r="Q313" s="1081"/>
      <c r="R313" s="1081"/>
      <c r="S313" s="1081"/>
      <c r="T313" s="1081"/>
      <c r="U313" s="1081"/>
      <c r="V313" s="1081"/>
      <c r="W313" s="1081"/>
      <c r="X313" s="1081"/>
      <c r="Y313" s="1081"/>
      <c r="Z313" s="1081"/>
      <c r="AA313" s="1081"/>
      <c r="AB313" s="1081"/>
      <c r="AC313" s="1081"/>
      <c r="AD313" s="1081"/>
      <c r="AE313" s="1081"/>
      <c r="AF313" s="1081"/>
      <c r="AG313" s="1081"/>
      <c r="AH313" s="1081"/>
      <c r="AI313" s="1081"/>
      <c r="AJ313" s="1081"/>
      <c r="AK313" s="1081"/>
      <c r="AL313" s="1081"/>
      <c r="AM313" s="1081"/>
      <c r="AN313" s="1081"/>
      <c r="AO313" s="1081"/>
      <c r="AP313" s="1081"/>
      <c r="AQ313" s="1081"/>
      <c r="AR313" s="1081"/>
      <c r="AS313" s="1081"/>
      <c r="AT313" s="1081"/>
      <c r="AU313" s="1081"/>
      <c r="AV313" s="1081"/>
      <c r="AW313" s="1081"/>
      <c r="AX313" s="1081"/>
      <c r="AY313" s="1081"/>
      <c r="AZ313" s="1081"/>
      <c r="BA313" s="1081"/>
      <c r="BB313" s="1081"/>
      <c r="BC313" s="1081"/>
      <c r="BD313" s="1081"/>
      <c r="BE313" s="1081"/>
      <c r="BF313" s="1081"/>
      <c r="BG313" s="1081"/>
      <c r="BH313" s="1081"/>
      <c r="BI313" s="1081"/>
      <c r="BJ313" s="1081"/>
      <c r="BK313" s="1081"/>
      <c r="BL313" s="1081"/>
      <c r="BM313" s="1081"/>
      <c r="BN313" s="1081"/>
      <c r="BO313" s="1081"/>
      <c r="BP313" s="1081"/>
      <c r="BQ313" s="1081"/>
      <c r="BR313" s="1081"/>
      <c r="BS313" s="1081"/>
      <c r="BT313" s="1081"/>
      <c r="BU313" s="1081"/>
      <c r="BV313" s="1081"/>
      <c r="BW313" s="1081"/>
      <c r="BX313" s="1081"/>
      <c r="BY313" s="1081"/>
      <c r="BZ313" s="1081"/>
      <c r="CA313" s="1081"/>
    </row>
    <row r="314" spans="1:79" ht="16.5" customHeight="1" thickBot="1">
      <c r="B314" s="1196" t="s">
        <v>744</v>
      </c>
      <c r="C314" s="1204"/>
      <c r="F314" s="1300"/>
      <c r="G314" s="1200"/>
      <c r="H314" s="1200"/>
      <c r="I314" s="1081"/>
      <c r="J314" s="1081"/>
      <c r="K314" s="1081"/>
      <c r="L314" s="1081"/>
      <c r="M314" s="1081"/>
      <c r="N314" s="1174"/>
      <c r="O314" s="1081"/>
      <c r="P314" s="1081"/>
      <c r="Q314" s="1081"/>
      <c r="R314" s="1081"/>
      <c r="S314" s="1081"/>
      <c r="T314" s="1081"/>
      <c r="U314" s="1081"/>
      <c r="V314" s="1081"/>
      <c r="W314" s="1081"/>
      <c r="X314" s="1081"/>
      <c r="Y314" s="1081"/>
      <c r="Z314" s="1081"/>
      <c r="AA314" s="1081"/>
      <c r="AB314" s="1081"/>
      <c r="AC314" s="1081"/>
      <c r="AD314" s="1081"/>
      <c r="AE314" s="1081"/>
      <c r="AF314" s="1081"/>
      <c r="AG314" s="1081"/>
      <c r="AH314" s="1081"/>
      <c r="AI314" s="1081"/>
      <c r="AJ314" s="1081"/>
      <c r="AK314" s="1081"/>
      <c r="AL314" s="1081"/>
      <c r="AM314" s="1081"/>
      <c r="AN314" s="1081"/>
      <c r="AO314" s="1081"/>
      <c r="AP314" s="1081"/>
      <c r="AQ314" s="1081"/>
      <c r="AR314" s="1081"/>
      <c r="AS314" s="1081"/>
      <c r="AT314" s="1081"/>
      <c r="AU314" s="1081"/>
      <c r="AV314" s="1081"/>
      <c r="AW314" s="1081"/>
      <c r="AX314" s="1081"/>
      <c r="AY314" s="1081"/>
      <c r="AZ314" s="1081"/>
      <c r="BA314" s="1081"/>
      <c r="BB314" s="1081"/>
      <c r="BC314" s="1081"/>
      <c r="BD314" s="1081"/>
      <c r="BE314" s="1081"/>
      <c r="BF314" s="1081"/>
      <c r="BG314" s="1081"/>
      <c r="BH314" s="1081"/>
      <c r="BI314" s="1081"/>
      <c r="BJ314" s="1081"/>
      <c r="BK314" s="1081"/>
      <c r="BL314" s="1081"/>
      <c r="BM314" s="1081"/>
      <c r="BN314" s="1081"/>
      <c r="BO314" s="1081"/>
      <c r="BP314" s="1081"/>
      <c r="BQ314" s="1081"/>
      <c r="BR314" s="1081"/>
      <c r="BS314" s="1081"/>
      <c r="BT314" s="1081"/>
      <c r="BU314" s="1081"/>
      <c r="BV314" s="1081"/>
      <c r="BW314" s="1081"/>
      <c r="BX314" s="1081"/>
      <c r="BY314" s="1081"/>
      <c r="BZ314" s="1081"/>
      <c r="CA314" s="1081"/>
    </row>
    <row r="315" spans="1:79" ht="33.75" customHeight="1" thickBot="1">
      <c r="B315" s="1205" t="s">
        <v>745</v>
      </c>
      <c r="C315" s="1206" t="s">
        <v>746</v>
      </c>
      <c r="D315" s="1206" t="s">
        <v>747</v>
      </c>
      <c r="E315" s="1207" t="s">
        <v>748</v>
      </c>
      <c r="F315" s="1257" t="s">
        <v>749</v>
      </c>
      <c r="G315" s="1247">
        <v>6</v>
      </c>
      <c r="H315" s="1200"/>
      <c r="I315" s="1081"/>
      <c r="J315" s="1081"/>
      <c r="K315" s="1081"/>
      <c r="L315" s="1081"/>
      <c r="M315" s="1081"/>
      <c r="N315" s="1174"/>
      <c r="O315" s="1081"/>
      <c r="P315" s="1081"/>
      <c r="Q315" s="1081"/>
      <c r="R315" s="1081"/>
      <c r="S315" s="1081"/>
      <c r="T315" s="1081"/>
      <c r="U315" s="1081"/>
      <c r="V315" s="1081"/>
      <c r="W315" s="1081"/>
      <c r="X315" s="1081"/>
      <c r="Y315" s="1081"/>
      <c r="Z315" s="1081"/>
      <c r="AA315" s="1081"/>
      <c r="AB315" s="1081"/>
      <c r="AC315" s="1081"/>
      <c r="AD315" s="1081"/>
      <c r="AE315" s="1081"/>
      <c r="AF315" s="1081"/>
      <c r="AG315" s="1081"/>
      <c r="AH315" s="1081"/>
      <c r="AI315" s="1081"/>
      <c r="AJ315" s="1081"/>
      <c r="AK315" s="1081"/>
      <c r="AL315" s="1081"/>
      <c r="AM315" s="1081"/>
      <c r="AN315" s="1081"/>
      <c r="AO315" s="1081"/>
      <c r="AP315" s="1081"/>
      <c r="AQ315" s="1081"/>
      <c r="AR315" s="1081"/>
      <c r="AS315" s="1081"/>
      <c r="AT315" s="1081"/>
      <c r="AU315" s="1081"/>
      <c r="AV315" s="1081"/>
      <c r="AW315" s="1081"/>
      <c r="AX315" s="1081"/>
      <c r="AY315" s="1081"/>
      <c r="AZ315" s="1081"/>
      <c r="BA315" s="1081"/>
      <c r="BB315" s="1081"/>
      <c r="BC315" s="1081"/>
      <c r="BD315" s="1081"/>
      <c r="BE315" s="1081"/>
      <c r="BF315" s="1081"/>
      <c r="BG315" s="1081"/>
      <c r="BH315" s="1081"/>
      <c r="BI315" s="1081"/>
      <c r="BJ315" s="1081"/>
      <c r="BK315" s="1081"/>
      <c r="BL315" s="1081"/>
      <c r="BM315" s="1081"/>
      <c r="BN315" s="1081"/>
      <c r="BO315" s="1081"/>
      <c r="BP315" s="1081"/>
      <c r="BQ315" s="1081"/>
      <c r="BR315" s="1081"/>
      <c r="BS315" s="1081"/>
      <c r="BT315" s="1081"/>
      <c r="BU315" s="1081"/>
      <c r="BV315" s="1081"/>
      <c r="BW315" s="1081"/>
      <c r="BX315" s="1081"/>
      <c r="BY315" s="1081"/>
      <c r="BZ315" s="1081"/>
      <c r="CA315" s="1081"/>
    </row>
    <row r="316" spans="1:79" ht="21" customHeight="1">
      <c r="B316" s="1216" t="s">
        <v>751</v>
      </c>
      <c r="C316" s="1217">
        <v>0</v>
      </c>
      <c r="D316" s="1218">
        <v>3</v>
      </c>
      <c r="E316" s="1219">
        <v>0</v>
      </c>
      <c r="F316" s="1258"/>
      <c r="G316" s="1248"/>
      <c r="H316" s="1249"/>
      <c r="I316" s="1250"/>
      <c r="J316" s="1081"/>
      <c r="K316" s="1081"/>
      <c r="L316" s="1081"/>
      <c r="M316" s="1081"/>
      <c r="N316" s="1174"/>
      <c r="O316" s="1081"/>
      <c r="P316" s="1081"/>
      <c r="Q316" s="1081"/>
      <c r="R316" s="1081"/>
      <c r="S316" s="1081"/>
      <c r="T316" s="1081"/>
      <c r="U316" s="1081"/>
      <c r="V316" s="1081"/>
      <c r="W316" s="1081"/>
      <c r="X316" s="1081"/>
      <c r="Y316" s="1081"/>
      <c r="Z316" s="1081"/>
      <c r="AA316" s="1081"/>
      <c r="AB316" s="1081"/>
      <c r="AC316" s="1081"/>
      <c r="AD316" s="1081"/>
      <c r="AE316" s="1081"/>
      <c r="AF316" s="1081"/>
      <c r="AG316" s="1081"/>
      <c r="AH316" s="1081"/>
      <c r="AI316" s="1081"/>
      <c r="AJ316" s="1081"/>
      <c r="AK316" s="1081"/>
      <c r="AL316" s="1081"/>
      <c r="AM316" s="1081"/>
      <c r="AN316" s="1081"/>
      <c r="AO316" s="1081"/>
      <c r="AP316" s="1081"/>
      <c r="AQ316" s="1081"/>
      <c r="AR316" s="1081"/>
      <c r="AS316" s="1081"/>
      <c r="AT316" s="1081"/>
      <c r="AU316" s="1081"/>
      <c r="AV316" s="1081"/>
      <c r="AW316" s="1081"/>
      <c r="AX316" s="1081"/>
      <c r="AY316" s="1081"/>
      <c r="AZ316" s="1081"/>
      <c r="BA316" s="1081"/>
      <c r="BB316" s="1081"/>
      <c r="BC316" s="1081"/>
      <c r="BD316" s="1081"/>
      <c r="BE316" s="1081"/>
      <c r="BF316" s="1081"/>
      <c r="BG316" s="1081"/>
      <c r="BH316" s="1081"/>
      <c r="BI316" s="1081"/>
      <c r="BJ316" s="1081"/>
      <c r="BK316" s="1081"/>
      <c r="BL316" s="1081"/>
      <c r="BM316" s="1081"/>
      <c r="BN316" s="1081"/>
      <c r="BO316" s="1081"/>
      <c r="BP316" s="1081"/>
      <c r="BQ316" s="1081"/>
      <c r="BR316" s="1081"/>
      <c r="BS316" s="1081"/>
      <c r="BT316" s="1081"/>
      <c r="BU316" s="1081"/>
      <c r="BV316" s="1081"/>
      <c r="BW316" s="1081"/>
      <c r="BX316" s="1081"/>
      <c r="BY316" s="1081"/>
      <c r="BZ316" s="1081"/>
      <c r="CA316" s="1081"/>
    </row>
    <row r="317" spans="1:79" ht="20.25" customHeight="1">
      <c r="B317" s="1227" t="s">
        <v>753</v>
      </c>
      <c r="C317" s="1228">
        <v>1</v>
      </c>
      <c r="D317" s="1229">
        <v>3</v>
      </c>
      <c r="E317" s="1230">
        <v>3</v>
      </c>
      <c r="F317" s="1258"/>
      <c r="G317" s="1251"/>
      <c r="H317" s="1252"/>
      <c r="I317" s="1253"/>
      <c r="J317" s="1081"/>
      <c r="K317" s="1081"/>
      <c r="L317" s="1081"/>
      <c r="M317" s="1081"/>
      <c r="N317" s="1174"/>
      <c r="O317" s="1081"/>
      <c r="P317" s="1081"/>
      <c r="Q317" s="1081"/>
      <c r="R317" s="1081"/>
      <c r="S317" s="1081"/>
      <c r="T317" s="1081"/>
      <c r="U317" s="1081"/>
      <c r="V317" s="1081"/>
      <c r="W317" s="1081"/>
      <c r="X317" s="1081"/>
      <c r="Y317" s="1081"/>
      <c r="Z317" s="1081"/>
      <c r="AA317" s="1081"/>
      <c r="AB317" s="1081"/>
      <c r="AC317" s="1081"/>
      <c r="AD317" s="1081"/>
      <c r="AE317" s="1081"/>
      <c r="AF317" s="1081"/>
      <c r="AG317" s="1081"/>
      <c r="AH317" s="1081"/>
      <c r="AI317" s="1081"/>
      <c r="AJ317" s="1081"/>
      <c r="AK317" s="1081"/>
      <c r="AL317" s="1081"/>
      <c r="AM317" s="1081"/>
      <c r="AN317" s="1081"/>
      <c r="AO317" s="1081"/>
      <c r="AP317" s="1081"/>
      <c r="AQ317" s="1081"/>
      <c r="AR317" s="1081"/>
      <c r="AS317" s="1081"/>
      <c r="AT317" s="1081"/>
      <c r="AU317" s="1081"/>
      <c r="AV317" s="1081"/>
      <c r="AW317" s="1081"/>
      <c r="AX317" s="1081"/>
      <c r="AY317" s="1081"/>
      <c r="AZ317" s="1081"/>
      <c r="BA317" s="1081"/>
      <c r="BB317" s="1081"/>
      <c r="BC317" s="1081"/>
      <c r="BD317" s="1081"/>
      <c r="BE317" s="1081"/>
      <c r="BF317" s="1081"/>
      <c r="BG317" s="1081"/>
      <c r="BH317" s="1081"/>
      <c r="BI317" s="1081"/>
      <c r="BJ317" s="1081"/>
      <c r="BK317" s="1081"/>
      <c r="BL317" s="1081"/>
      <c r="BM317" s="1081"/>
      <c r="BN317" s="1081"/>
      <c r="BO317" s="1081"/>
      <c r="BP317" s="1081"/>
      <c r="BQ317" s="1081"/>
      <c r="BR317" s="1081"/>
      <c r="BS317" s="1081"/>
      <c r="BT317" s="1081"/>
      <c r="BU317" s="1081"/>
      <c r="BV317" s="1081"/>
      <c r="BW317" s="1081"/>
      <c r="BX317" s="1081"/>
      <c r="BY317" s="1081"/>
      <c r="BZ317" s="1081"/>
      <c r="CA317" s="1081"/>
    </row>
    <row r="318" spans="1:79" ht="251.25" customHeight="1" thickBot="1">
      <c r="B318" s="1234" t="s">
        <v>755</v>
      </c>
      <c r="C318" s="1235">
        <v>2</v>
      </c>
      <c r="D318" s="1236">
        <v>3</v>
      </c>
      <c r="E318" s="1237">
        <v>6</v>
      </c>
      <c r="F318" s="1259"/>
      <c r="G318" s="1254"/>
      <c r="H318" s="1255"/>
      <c r="I318" s="1256"/>
      <c r="J318" s="1081"/>
      <c r="K318" s="1081"/>
      <c r="L318" s="1081"/>
      <c r="M318" s="1081"/>
      <c r="N318" s="1174"/>
      <c r="O318" s="1081"/>
      <c r="P318" s="1081"/>
      <c r="Q318" s="1081"/>
      <c r="R318" s="1081"/>
      <c r="S318" s="1081"/>
      <c r="T318" s="1081"/>
      <c r="U318" s="1081"/>
      <c r="V318" s="1081"/>
      <c r="W318" s="1081"/>
      <c r="X318" s="1081"/>
      <c r="Y318" s="1081"/>
      <c r="Z318" s="1081"/>
      <c r="AA318" s="1081"/>
      <c r="AB318" s="1081"/>
      <c r="AC318" s="1081"/>
      <c r="AD318" s="1081"/>
      <c r="AE318" s="1081"/>
      <c r="AF318" s="1081"/>
      <c r="AG318" s="1081"/>
      <c r="AH318" s="1081"/>
      <c r="AI318" s="1081"/>
      <c r="AJ318" s="1081"/>
      <c r="AK318" s="1081"/>
      <c r="AL318" s="1081"/>
      <c r="AM318" s="1081"/>
      <c r="AN318" s="1081"/>
      <c r="AO318" s="1081"/>
      <c r="AP318" s="1081"/>
      <c r="AQ318" s="1081"/>
      <c r="AR318" s="1081"/>
      <c r="AS318" s="1081"/>
      <c r="AT318" s="1081"/>
      <c r="AU318" s="1081"/>
      <c r="AV318" s="1081"/>
      <c r="AW318" s="1081"/>
      <c r="AX318" s="1081"/>
      <c r="AY318" s="1081"/>
      <c r="AZ318" s="1081"/>
      <c r="BA318" s="1081"/>
      <c r="BB318" s="1081"/>
      <c r="BC318" s="1081"/>
      <c r="BD318" s="1081"/>
      <c r="BE318" s="1081"/>
      <c r="BF318" s="1081"/>
      <c r="BG318" s="1081"/>
      <c r="BH318" s="1081"/>
      <c r="BI318" s="1081"/>
      <c r="BJ318" s="1081"/>
      <c r="BK318" s="1081"/>
      <c r="BL318" s="1081"/>
      <c r="BM318" s="1081"/>
      <c r="BN318" s="1081"/>
      <c r="BO318" s="1081"/>
      <c r="BP318" s="1081"/>
      <c r="BQ318" s="1081"/>
      <c r="BR318" s="1081"/>
      <c r="BS318" s="1081"/>
      <c r="BT318" s="1081"/>
      <c r="BU318" s="1081"/>
      <c r="BV318" s="1081"/>
      <c r="BW318" s="1081"/>
      <c r="BX318" s="1081"/>
      <c r="BY318" s="1081"/>
      <c r="BZ318" s="1081"/>
      <c r="CA318" s="1081"/>
    </row>
    <row r="319" spans="1:79" ht="9" customHeight="1">
      <c r="B319" s="1245"/>
      <c r="C319" s="1246"/>
      <c r="D319" s="1246"/>
      <c r="E319" s="1246"/>
      <c r="F319" s="1300"/>
      <c r="G319" s="1200"/>
      <c r="H319" s="1200"/>
      <c r="I319" s="1081"/>
      <c r="J319" s="1081"/>
      <c r="K319" s="1081"/>
      <c r="L319" s="1081"/>
      <c r="M319" s="1081"/>
      <c r="N319" s="1174"/>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c r="AM319" s="1081"/>
      <c r="AN319" s="1081"/>
      <c r="AO319" s="1081"/>
      <c r="AP319" s="1081"/>
      <c r="AQ319" s="1081"/>
      <c r="AR319" s="1081"/>
      <c r="AS319" s="1081"/>
      <c r="AT319" s="1081"/>
      <c r="AU319" s="1081"/>
      <c r="AV319" s="1081"/>
      <c r="AW319" s="1081"/>
      <c r="AX319" s="1081"/>
      <c r="AY319" s="1081"/>
      <c r="AZ319" s="1081"/>
      <c r="BA319" s="1081"/>
      <c r="BB319" s="1081"/>
      <c r="BC319" s="1081"/>
      <c r="BD319" s="1081"/>
      <c r="BE319" s="1081"/>
      <c r="BF319" s="1081"/>
      <c r="BG319" s="1081"/>
      <c r="BH319" s="1081"/>
      <c r="BI319" s="1081"/>
      <c r="BJ319" s="1081"/>
      <c r="BK319" s="1081"/>
      <c r="BL319" s="1081"/>
      <c r="BM319" s="1081"/>
      <c r="BN319" s="1081"/>
      <c r="BO319" s="1081"/>
      <c r="BP319" s="1081"/>
      <c r="BQ319" s="1081"/>
      <c r="BR319" s="1081"/>
      <c r="BS319" s="1081"/>
      <c r="BT319" s="1081"/>
      <c r="BU319" s="1081"/>
      <c r="BV319" s="1081"/>
      <c r="BW319" s="1081"/>
      <c r="BX319" s="1081"/>
      <c r="BY319" s="1081"/>
      <c r="BZ319" s="1081"/>
      <c r="CA319" s="1081"/>
    </row>
    <row r="320" spans="1:79">
      <c r="C320" s="1037"/>
      <c r="D320" s="1037"/>
      <c r="E320" s="1037"/>
      <c r="F320" s="1300"/>
      <c r="G320" s="1200"/>
      <c r="I320" s="1081"/>
      <c r="J320" s="1081"/>
      <c r="K320" s="1081"/>
      <c r="L320" s="1081"/>
      <c r="M320" s="1081"/>
      <c r="N320" s="1174"/>
      <c r="O320" s="1081"/>
      <c r="P320" s="1081"/>
      <c r="Q320" s="1081"/>
      <c r="R320" s="1081"/>
      <c r="S320" s="1081"/>
      <c r="T320" s="1081"/>
      <c r="U320" s="1081"/>
      <c r="V320" s="1081"/>
      <c r="W320" s="1081"/>
      <c r="X320" s="1081"/>
      <c r="Y320" s="1081"/>
      <c r="Z320" s="1081"/>
      <c r="AA320" s="1081"/>
      <c r="AB320" s="1081"/>
      <c r="AC320" s="1081"/>
      <c r="AD320" s="1081"/>
      <c r="AE320" s="1081"/>
      <c r="AF320" s="1081"/>
      <c r="AG320" s="1081"/>
      <c r="AH320" s="1081"/>
      <c r="AI320" s="1081"/>
      <c r="AJ320" s="1081"/>
      <c r="AK320" s="1081"/>
      <c r="AL320" s="1081"/>
      <c r="AM320" s="1081"/>
      <c r="AN320" s="1081"/>
      <c r="AO320" s="1081"/>
      <c r="AP320" s="1081"/>
      <c r="AQ320" s="1081"/>
      <c r="AR320" s="1081"/>
      <c r="AS320" s="1081"/>
      <c r="AT320" s="1081"/>
      <c r="AU320" s="1081"/>
      <c r="AV320" s="1081"/>
      <c r="AW320" s="1081"/>
      <c r="AX320" s="1081"/>
      <c r="AY320" s="1081"/>
      <c r="AZ320" s="1081"/>
      <c r="BA320" s="1081"/>
      <c r="BB320" s="1081"/>
      <c r="BC320" s="1081"/>
      <c r="BD320" s="1081"/>
      <c r="BE320" s="1081"/>
      <c r="BF320" s="1081"/>
      <c r="BG320" s="1081"/>
      <c r="BH320" s="1081"/>
      <c r="BI320" s="1081"/>
      <c r="BJ320" s="1081"/>
      <c r="BK320" s="1081"/>
      <c r="BL320" s="1081"/>
      <c r="BM320" s="1081"/>
      <c r="BN320" s="1081"/>
      <c r="BO320" s="1081"/>
      <c r="BP320" s="1081"/>
      <c r="BQ320" s="1081"/>
      <c r="BR320" s="1081"/>
      <c r="BS320" s="1081"/>
      <c r="BT320" s="1081"/>
      <c r="BU320" s="1081"/>
      <c r="BV320" s="1081"/>
      <c r="BW320" s="1081"/>
      <c r="BX320" s="1081"/>
      <c r="BY320" s="1081"/>
      <c r="BZ320" s="1081"/>
      <c r="CA320" s="1081"/>
    </row>
    <row r="321" spans="1:79" ht="6.75" customHeight="1" thickBot="1">
      <c r="F321" s="1300"/>
      <c r="I321" s="1034"/>
      <c r="J321" s="1081"/>
      <c r="K321" s="1081"/>
      <c r="L321" s="1081"/>
      <c r="M321" s="1081"/>
      <c r="N321" s="1174"/>
      <c r="O321" s="1081"/>
      <c r="P321" s="1081"/>
      <c r="Q321" s="1081"/>
      <c r="R321" s="1081"/>
      <c r="S321" s="1081"/>
      <c r="T321" s="1081"/>
      <c r="U321" s="1081"/>
      <c r="V321" s="1081"/>
      <c r="W321" s="1081"/>
      <c r="X321" s="1081"/>
      <c r="Y321" s="1081"/>
      <c r="Z321" s="1081"/>
      <c r="AA321" s="1081"/>
      <c r="AB321" s="1081"/>
      <c r="AC321" s="1081"/>
      <c r="AD321" s="1081"/>
      <c r="AE321" s="1081"/>
      <c r="AF321" s="1081"/>
      <c r="AG321" s="1081"/>
      <c r="AH321" s="1081"/>
      <c r="AI321" s="1081"/>
      <c r="AJ321" s="1081"/>
      <c r="AK321" s="1081"/>
      <c r="AL321" s="1081"/>
      <c r="AM321" s="1081"/>
      <c r="AN321" s="1081"/>
      <c r="AO321" s="1081"/>
      <c r="AP321" s="1081"/>
      <c r="AQ321" s="1081"/>
      <c r="AR321" s="1081"/>
      <c r="AS321" s="1081"/>
      <c r="AT321" s="1081"/>
      <c r="AU321" s="1081"/>
      <c r="AV321" s="1081"/>
      <c r="AW321" s="1081"/>
      <c r="AX321" s="1081"/>
      <c r="AY321" s="1081"/>
      <c r="AZ321" s="1081"/>
      <c r="BA321" s="1081"/>
      <c r="BB321" s="1081"/>
      <c r="BC321" s="1081"/>
      <c r="BD321" s="1081"/>
      <c r="BE321" s="1081"/>
      <c r="BF321" s="1081"/>
      <c r="BG321" s="1081"/>
      <c r="BH321" s="1081"/>
      <c r="BI321" s="1081"/>
      <c r="BJ321" s="1081"/>
      <c r="BK321" s="1081"/>
      <c r="BL321" s="1081"/>
      <c r="BM321" s="1081"/>
      <c r="BN321" s="1081"/>
      <c r="BO321" s="1081"/>
      <c r="BP321" s="1081"/>
      <c r="BQ321" s="1081"/>
      <c r="BR321" s="1081"/>
      <c r="BS321" s="1081"/>
      <c r="BT321" s="1081"/>
      <c r="BU321" s="1081"/>
      <c r="BV321" s="1081"/>
      <c r="BW321" s="1081"/>
      <c r="BX321" s="1081"/>
      <c r="BY321" s="1081"/>
      <c r="BZ321" s="1081"/>
      <c r="CA321" s="1081"/>
    </row>
    <row r="322" spans="1:79" s="1188" customFormat="1" ht="23.25" customHeight="1" thickBot="1">
      <c r="A322" s="1181"/>
      <c r="B322" s="1182"/>
      <c r="C322" s="1183"/>
      <c r="D322" s="1183"/>
      <c r="E322" s="1184"/>
      <c r="F322" s="1185" t="s">
        <v>738</v>
      </c>
      <c r="G322" s="1186"/>
      <c r="H322" s="1185" t="s">
        <v>739</v>
      </c>
      <c r="I322" s="1187"/>
      <c r="J322" s="1081"/>
      <c r="K322" s="1081"/>
      <c r="L322" s="1081"/>
      <c r="M322" s="1081"/>
      <c r="N322" s="1174"/>
      <c r="O322" s="1081"/>
      <c r="P322" s="1081"/>
      <c r="Q322" s="1081"/>
      <c r="R322" s="1081"/>
      <c r="S322" s="1081"/>
      <c r="T322" s="1081"/>
      <c r="U322" s="1081"/>
      <c r="V322" s="1081"/>
      <c r="W322" s="1081"/>
      <c r="X322" s="1081"/>
      <c r="Y322" s="1081"/>
      <c r="Z322" s="1081"/>
      <c r="AA322" s="1081"/>
      <c r="AB322" s="1081"/>
      <c r="AC322" s="1081"/>
      <c r="AD322" s="1081"/>
      <c r="AE322" s="1081"/>
      <c r="AF322" s="1081"/>
      <c r="AG322" s="1081"/>
      <c r="AH322" s="1081"/>
      <c r="AI322" s="1081"/>
      <c r="AJ322" s="1081"/>
      <c r="AK322" s="1081"/>
      <c r="AL322" s="1081"/>
      <c r="AM322" s="1081"/>
      <c r="AN322" s="1081"/>
      <c r="AO322" s="1081"/>
      <c r="AP322" s="1081"/>
      <c r="AQ322" s="1081"/>
      <c r="AR322" s="1081"/>
      <c r="AS322" s="1081"/>
      <c r="AT322" s="1081"/>
      <c r="AU322" s="1081"/>
      <c r="AV322" s="1081"/>
      <c r="AW322" s="1081"/>
      <c r="AX322" s="1081"/>
      <c r="AY322" s="1081"/>
      <c r="AZ322" s="1081"/>
      <c r="BA322" s="1081"/>
      <c r="BB322" s="1081"/>
      <c r="BC322" s="1081"/>
      <c r="BD322" s="1081"/>
      <c r="BE322" s="1081"/>
      <c r="BF322" s="1081"/>
      <c r="BG322" s="1081"/>
      <c r="BH322" s="1081"/>
      <c r="BI322" s="1081"/>
      <c r="BJ322" s="1081"/>
      <c r="BK322" s="1081"/>
      <c r="BL322" s="1081"/>
      <c r="BM322" s="1081"/>
      <c r="BN322" s="1081"/>
      <c r="BO322" s="1081"/>
      <c r="BP322" s="1081"/>
      <c r="BQ322" s="1081"/>
      <c r="BR322" s="1081"/>
      <c r="BS322" s="1081"/>
      <c r="BT322" s="1081"/>
      <c r="BU322" s="1081"/>
      <c r="BV322" s="1081"/>
      <c r="BW322" s="1081"/>
      <c r="BX322" s="1081"/>
      <c r="BY322" s="1081"/>
      <c r="BZ322" s="1081"/>
      <c r="CA322" s="1081"/>
    </row>
    <row r="323" spans="1:79" ht="47.45" customHeight="1" thickBot="1">
      <c r="B323" s="1189" t="s">
        <v>896</v>
      </c>
      <c r="C323" s="1190" t="s">
        <v>741</v>
      </c>
      <c r="D323" s="1190"/>
      <c r="E323" s="1191"/>
      <c r="F323" s="1192">
        <v>4</v>
      </c>
      <c r="G323" s="1193"/>
      <c r="H323" s="1194">
        <v>12</v>
      </c>
      <c r="I323" s="1195">
        <f>SUM(G328,G336)</f>
        <v>12</v>
      </c>
      <c r="J323" s="1081"/>
      <c r="K323" s="1081"/>
      <c r="L323" s="1081"/>
      <c r="M323" s="1081"/>
      <c r="N323" s="1174"/>
      <c r="O323" s="1081"/>
      <c r="P323" s="1081"/>
      <c r="Q323" s="1081"/>
      <c r="R323" s="1081"/>
      <c r="S323" s="1081"/>
      <c r="T323" s="1081"/>
      <c r="U323" s="1081"/>
      <c r="V323" s="1081"/>
      <c r="W323" s="1081"/>
      <c r="X323" s="1081"/>
      <c r="Y323" s="1081"/>
      <c r="Z323" s="1081"/>
      <c r="AA323" s="1081"/>
      <c r="AB323" s="1081"/>
      <c r="AC323" s="1081"/>
      <c r="AD323" s="1081"/>
      <c r="AE323" s="1081"/>
      <c r="AF323" s="1081"/>
      <c r="AG323" s="1081"/>
      <c r="AH323" s="1081"/>
      <c r="AI323" s="1081"/>
      <c r="AJ323" s="1081"/>
      <c r="AK323" s="1081"/>
      <c r="AL323" s="1081"/>
      <c r="AM323" s="1081"/>
      <c r="AN323" s="1081"/>
      <c r="AO323" s="1081"/>
      <c r="AP323" s="1081"/>
      <c r="AQ323" s="1081"/>
      <c r="AR323" s="1081"/>
      <c r="AS323" s="1081"/>
      <c r="AT323" s="1081"/>
      <c r="AU323" s="1081"/>
      <c r="AV323" s="1081"/>
      <c r="AW323" s="1081"/>
      <c r="AX323" s="1081"/>
      <c r="AY323" s="1081"/>
      <c r="AZ323" s="1081"/>
      <c r="BA323" s="1081"/>
      <c r="BB323" s="1081"/>
      <c r="BC323" s="1081"/>
      <c r="BD323" s="1081"/>
      <c r="BE323" s="1081"/>
      <c r="BF323" s="1081"/>
      <c r="BG323" s="1081"/>
      <c r="BH323" s="1081"/>
      <c r="BI323" s="1081"/>
      <c r="BJ323" s="1081"/>
      <c r="BK323" s="1081"/>
      <c r="BL323" s="1081"/>
      <c r="BM323" s="1081"/>
      <c r="BN323" s="1081"/>
      <c r="BO323" s="1081"/>
      <c r="BP323" s="1081"/>
      <c r="BQ323" s="1081"/>
      <c r="BR323" s="1081"/>
      <c r="BS323" s="1081"/>
      <c r="BT323" s="1081"/>
      <c r="BU323" s="1081"/>
      <c r="BV323" s="1081"/>
      <c r="BW323" s="1081"/>
      <c r="BX323" s="1081"/>
      <c r="BY323" s="1081"/>
      <c r="BZ323" s="1081"/>
      <c r="CA323" s="1081"/>
    </row>
    <row r="324" spans="1:79" ht="6.75" customHeight="1">
      <c r="B324" s="1196"/>
      <c r="C324" s="1197"/>
      <c r="D324" s="1197"/>
      <c r="E324" s="1197"/>
      <c r="F324" s="1300"/>
      <c r="G324" s="1199"/>
      <c r="H324" s="1199"/>
      <c r="I324" s="1081"/>
      <c r="J324" s="1081"/>
      <c r="K324" s="1081"/>
      <c r="L324" s="1081"/>
      <c r="M324" s="1081"/>
      <c r="N324" s="1174"/>
      <c r="O324" s="1081"/>
      <c r="P324" s="1081"/>
      <c r="Q324" s="1081"/>
      <c r="R324" s="1081"/>
      <c r="S324" s="1081"/>
      <c r="T324" s="1081"/>
      <c r="U324" s="1081"/>
      <c r="V324" s="1081"/>
      <c r="W324" s="1081"/>
      <c r="X324" s="1081"/>
      <c r="Y324" s="1081"/>
      <c r="Z324" s="1081"/>
      <c r="AA324" s="1081"/>
      <c r="AB324" s="1081"/>
      <c r="AC324" s="1081"/>
      <c r="AD324" s="1081"/>
      <c r="AE324" s="1081"/>
      <c r="AF324" s="1081"/>
      <c r="AG324" s="1081"/>
      <c r="AH324" s="1081"/>
      <c r="AI324" s="1081"/>
      <c r="AJ324" s="1081"/>
      <c r="AK324" s="1081"/>
      <c r="AL324" s="1081"/>
      <c r="AM324" s="1081"/>
      <c r="AN324" s="1081"/>
      <c r="AO324" s="1081"/>
      <c r="AP324" s="1081"/>
      <c r="AQ324" s="1081"/>
      <c r="AR324" s="1081"/>
      <c r="AS324" s="1081"/>
      <c r="AT324" s="1081"/>
      <c r="AU324" s="1081"/>
      <c r="AV324" s="1081"/>
      <c r="AW324" s="1081"/>
      <c r="AX324" s="1081"/>
      <c r="AY324" s="1081"/>
      <c r="AZ324" s="1081"/>
      <c r="BA324" s="1081"/>
      <c r="BB324" s="1081"/>
      <c r="BC324" s="1081"/>
      <c r="BD324" s="1081"/>
      <c r="BE324" s="1081"/>
      <c r="BF324" s="1081"/>
      <c r="BG324" s="1081"/>
      <c r="BH324" s="1081"/>
      <c r="BI324" s="1081"/>
      <c r="BJ324" s="1081"/>
      <c r="BK324" s="1081"/>
      <c r="BL324" s="1081"/>
      <c r="BM324" s="1081"/>
      <c r="BN324" s="1081"/>
      <c r="BO324" s="1081"/>
      <c r="BP324" s="1081"/>
      <c r="BQ324" s="1081"/>
      <c r="BR324" s="1081"/>
      <c r="BS324" s="1081"/>
      <c r="BT324" s="1081"/>
      <c r="BU324" s="1081"/>
      <c r="BV324" s="1081"/>
      <c r="BW324" s="1081"/>
      <c r="BX324" s="1081"/>
      <c r="BY324" s="1081"/>
      <c r="BZ324" s="1081"/>
      <c r="CA324" s="1081"/>
    </row>
    <row r="325" spans="1:79" ht="18" customHeight="1">
      <c r="A325" s="1156">
        <v>33</v>
      </c>
      <c r="B325" s="1196" t="s">
        <v>897</v>
      </c>
      <c r="C325" s="1197"/>
      <c r="D325" s="1197"/>
      <c r="E325" s="1197"/>
      <c r="F325" s="1300"/>
      <c r="G325" s="1200"/>
      <c r="H325" s="1200"/>
      <c r="I325" s="1081"/>
      <c r="J325" s="1081"/>
      <c r="K325" s="1081"/>
      <c r="L325" s="1081"/>
      <c r="M325" s="1081"/>
      <c r="N325" s="1174"/>
      <c r="O325" s="1081"/>
      <c r="P325" s="1081"/>
      <c r="Q325" s="1081"/>
      <c r="R325" s="1081"/>
      <c r="S325" s="1081"/>
      <c r="T325" s="1081"/>
      <c r="U325" s="1081"/>
      <c r="V325" s="1081"/>
      <c r="W325" s="1081"/>
      <c r="X325" s="1081"/>
      <c r="Y325" s="1081"/>
      <c r="Z325" s="1081"/>
      <c r="AA325" s="1081"/>
      <c r="AB325" s="1081"/>
      <c r="AC325" s="1081"/>
      <c r="AD325" s="1081"/>
      <c r="AE325" s="1081"/>
      <c r="AF325" s="1081"/>
      <c r="AG325" s="1081"/>
      <c r="AH325" s="1081"/>
      <c r="AI325" s="1081"/>
      <c r="AJ325" s="1081"/>
      <c r="AK325" s="1081"/>
      <c r="AL325" s="1081"/>
      <c r="AM325" s="1081"/>
      <c r="AN325" s="1081"/>
      <c r="AO325" s="1081"/>
      <c r="AP325" s="1081"/>
      <c r="AQ325" s="1081"/>
      <c r="AR325" s="1081"/>
      <c r="AS325" s="1081"/>
      <c r="AT325" s="1081"/>
      <c r="AU325" s="1081"/>
      <c r="AV325" s="1081"/>
      <c r="AW325" s="1081"/>
      <c r="AX325" s="1081"/>
      <c r="AY325" s="1081"/>
      <c r="AZ325" s="1081"/>
      <c r="BA325" s="1081"/>
      <c r="BB325" s="1081"/>
      <c r="BC325" s="1081"/>
      <c r="BD325" s="1081"/>
      <c r="BE325" s="1081"/>
      <c r="BF325" s="1081"/>
      <c r="BG325" s="1081"/>
      <c r="BH325" s="1081"/>
      <c r="BI325" s="1081"/>
      <c r="BJ325" s="1081"/>
      <c r="BK325" s="1081"/>
      <c r="BL325" s="1081"/>
      <c r="BM325" s="1081"/>
      <c r="BN325" s="1081"/>
      <c r="BO325" s="1081"/>
      <c r="BP325" s="1081"/>
      <c r="BQ325" s="1081"/>
      <c r="BR325" s="1081"/>
      <c r="BS325" s="1081"/>
      <c r="BT325" s="1081"/>
      <c r="BU325" s="1081"/>
      <c r="BV325" s="1081"/>
      <c r="BW325" s="1081"/>
      <c r="BX325" s="1081"/>
      <c r="BY325" s="1081"/>
      <c r="BZ325" s="1081"/>
      <c r="CA325" s="1081"/>
    </row>
    <row r="326" spans="1:79" ht="35.25" customHeight="1">
      <c r="B326" s="1201" t="s">
        <v>898</v>
      </c>
      <c r="C326" s="1202"/>
      <c r="D326" s="1202"/>
      <c r="E326" s="1203"/>
      <c r="F326" s="1300"/>
      <c r="G326" s="1200"/>
      <c r="H326" s="1200"/>
      <c r="I326" s="1081"/>
      <c r="J326" s="1081"/>
      <c r="K326" s="1081"/>
      <c r="L326" s="1081"/>
      <c r="M326" s="1081"/>
      <c r="N326" s="1174"/>
      <c r="O326" s="1081"/>
      <c r="P326" s="1081"/>
      <c r="Q326" s="1081"/>
      <c r="R326" s="1081"/>
      <c r="S326" s="1081"/>
      <c r="T326" s="1081"/>
      <c r="U326" s="1081"/>
      <c r="V326" s="1081"/>
      <c r="W326" s="1081"/>
      <c r="X326" s="1081"/>
      <c r="Y326" s="1081"/>
      <c r="Z326" s="1081"/>
      <c r="AA326" s="1081"/>
      <c r="AB326" s="1081"/>
      <c r="AC326" s="1081"/>
      <c r="AD326" s="1081"/>
      <c r="AE326" s="1081"/>
      <c r="AF326" s="1081"/>
      <c r="AG326" s="1081"/>
      <c r="AH326" s="1081"/>
      <c r="AI326" s="1081"/>
      <c r="AJ326" s="1081"/>
      <c r="AK326" s="1081"/>
      <c r="AL326" s="1081"/>
      <c r="AM326" s="1081"/>
      <c r="AN326" s="1081"/>
      <c r="AO326" s="1081"/>
      <c r="AP326" s="1081"/>
      <c r="AQ326" s="1081"/>
      <c r="AR326" s="1081"/>
      <c r="AS326" s="1081"/>
      <c r="AT326" s="1081"/>
      <c r="AU326" s="1081"/>
      <c r="AV326" s="1081"/>
      <c r="AW326" s="1081"/>
      <c r="AX326" s="1081"/>
      <c r="AY326" s="1081"/>
      <c r="AZ326" s="1081"/>
      <c r="BA326" s="1081"/>
      <c r="BB326" s="1081"/>
      <c r="BC326" s="1081"/>
      <c r="BD326" s="1081"/>
      <c r="BE326" s="1081"/>
      <c r="BF326" s="1081"/>
      <c r="BG326" s="1081"/>
      <c r="BH326" s="1081"/>
      <c r="BI326" s="1081"/>
      <c r="BJ326" s="1081"/>
      <c r="BK326" s="1081"/>
      <c r="BL326" s="1081"/>
      <c r="BM326" s="1081"/>
      <c r="BN326" s="1081"/>
      <c r="BO326" s="1081"/>
      <c r="BP326" s="1081"/>
      <c r="BQ326" s="1081"/>
      <c r="BR326" s="1081"/>
      <c r="BS326" s="1081"/>
      <c r="BT326" s="1081"/>
      <c r="BU326" s="1081"/>
      <c r="BV326" s="1081"/>
      <c r="BW326" s="1081"/>
      <c r="BX326" s="1081"/>
      <c r="BY326" s="1081"/>
      <c r="BZ326" s="1081"/>
      <c r="CA326" s="1081"/>
    </row>
    <row r="327" spans="1:79" ht="16.5" customHeight="1" thickBot="1">
      <c r="B327" s="1196" t="s">
        <v>744</v>
      </c>
      <c r="C327" s="1204"/>
      <c r="F327" s="1300"/>
      <c r="G327" s="1200"/>
      <c r="H327" s="1200"/>
      <c r="I327" s="1081"/>
      <c r="J327" s="1081"/>
      <c r="K327" s="1081"/>
      <c r="L327" s="1081"/>
      <c r="M327" s="1081"/>
      <c r="N327" s="1174"/>
      <c r="O327" s="1081"/>
      <c r="P327" s="1081"/>
      <c r="Q327" s="1081"/>
      <c r="R327" s="1081"/>
      <c r="S327" s="1081"/>
      <c r="T327" s="1081"/>
      <c r="U327" s="1081"/>
      <c r="V327" s="1081"/>
      <c r="W327" s="1081"/>
      <c r="X327" s="1081"/>
      <c r="Y327" s="1081"/>
      <c r="Z327" s="1081"/>
      <c r="AA327" s="1081"/>
      <c r="AB327" s="1081"/>
      <c r="AC327" s="1081"/>
      <c r="AD327" s="1081"/>
      <c r="AE327" s="1081"/>
      <c r="AF327" s="1081"/>
      <c r="AG327" s="1081"/>
      <c r="AH327" s="1081"/>
      <c r="AI327" s="1081"/>
      <c r="AJ327" s="1081"/>
      <c r="AK327" s="1081"/>
      <c r="AL327" s="1081"/>
      <c r="AM327" s="1081"/>
      <c r="AN327" s="1081"/>
      <c r="AO327" s="1081"/>
      <c r="AP327" s="1081"/>
      <c r="AQ327" s="1081"/>
      <c r="AR327" s="1081"/>
      <c r="AS327" s="1081"/>
      <c r="AT327" s="1081"/>
      <c r="AU327" s="1081"/>
      <c r="AV327" s="1081"/>
      <c r="AW327" s="1081"/>
      <c r="AX327" s="1081"/>
      <c r="AY327" s="1081"/>
      <c r="AZ327" s="1081"/>
      <c r="BA327" s="1081"/>
      <c r="BB327" s="1081"/>
      <c r="BC327" s="1081"/>
      <c r="BD327" s="1081"/>
      <c r="BE327" s="1081"/>
      <c r="BF327" s="1081"/>
      <c r="BG327" s="1081"/>
      <c r="BH327" s="1081"/>
      <c r="BI327" s="1081"/>
      <c r="BJ327" s="1081"/>
      <c r="BK327" s="1081"/>
      <c r="BL327" s="1081"/>
      <c r="BM327" s="1081"/>
      <c r="BN327" s="1081"/>
      <c r="BO327" s="1081"/>
      <c r="BP327" s="1081"/>
      <c r="BQ327" s="1081"/>
      <c r="BR327" s="1081"/>
      <c r="BS327" s="1081"/>
      <c r="BT327" s="1081"/>
      <c r="BU327" s="1081"/>
      <c r="BV327" s="1081"/>
      <c r="BW327" s="1081"/>
      <c r="BX327" s="1081"/>
      <c r="BY327" s="1081"/>
      <c r="BZ327" s="1081"/>
      <c r="CA327" s="1081"/>
    </row>
    <row r="328" spans="1:79" ht="33.75" customHeight="1" thickBot="1">
      <c r="B328" s="1205" t="s">
        <v>745</v>
      </c>
      <c r="C328" s="1206" t="s">
        <v>746</v>
      </c>
      <c r="D328" s="1206" t="s">
        <v>747</v>
      </c>
      <c r="E328" s="1207" t="s">
        <v>748</v>
      </c>
      <c r="F328" s="1257" t="s">
        <v>749</v>
      </c>
      <c r="G328" s="1247">
        <v>6</v>
      </c>
      <c r="H328" s="1200"/>
      <c r="I328" s="1081"/>
      <c r="J328" s="1081"/>
      <c r="K328" s="1081"/>
      <c r="L328" s="1081"/>
      <c r="M328" s="1081"/>
      <c r="N328" s="1174"/>
      <c r="O328" s="1081"/>
      <c r="P328" s="1081"/>
      <c r="Q328" s="1081"/>
      <c r="R328" s="1081"/>
      <c r="S328" s="1081"/>
      <c r="T328" s="1081"/>
      <c r="U328" s="1081"/>
      <c r="V328" s="1081"/>
      <c r="W328" s="1081"/>
      <c r="X328" s="1081"/>
      <c r="Y328" s="1081"/>
      <c r="Z328" s="1081"/>
      <c r="AA328" s="1081"/>
      <c r="AB328" s="1081"/>
      <c r="AC328" s="1081"/>
      <c r="AD328" s="1081"/>
      <c r="AE328" s="1081"/>
      <c r="AF328" s="1081"/>
      <c r="AG328" s="1081"/>
      <c r="AH328" s="1081"/>
      <c r="AI328" s="1081"/>
      <c r="AJ328" s="1081"/>
      <c r="AK328" s="1081"/>
      <c r="AL328" s="1081"/>
      <c r="AM328" s="1081"/>
      <c r="AN328" s="1081"/>
      <c r="AO328" s="1081"/>
      <c r="AP328" s="1081"/>
      <c r="AQ328" s="1081"/>
      <c r="AR328" s="1081"/>
      <c r="AS328" s="1081"/>
      <c r="AT328" s="1081"/>
      <c r="AU328" s="1081"/>
      <c r="AV328" s="1081"/>
      <c r="AW328" s="1081"/>
      <c r="AX328" s="1081"/>
      <c r="AY328" s="1081"/>
      <c r="AZ328" s="1081"/>
      <c r="BA328" s="1081"/>
      <c r="BB328" s="1081"/>
      <c r="BC328" s="1081"/>
      <c r="BD328" s="1081"/>
      <c r="BE328" s="1081"/>
      <c r="BF328" s="1081"/>
      <c r="BG328" s="1081"/>
      <c r="BH328" s="1081"/>
      <c r="BI328" s="1081"/>
      <c r="BJ328" s="1081"/>
      <c r="BK328" s="1081"/>
      <c r="BL328" s="1081"/>
      <c r="BM328" s="1081"/>
      <c r="BN328" s="1081"/>
      <c r="BO328" s="1081"/>
      <c r="BP328" s="1081"/>
      <c r="BQ328" s="1081"/>
      <c r="BR328" s="1081"/>
      <c r="BS328" s="1081"/>
      <c r="BT328" s="1081"/>
      <c r="BU328" s="1081"/>
      <c r="BV328" s="1081"/>
      <c r="BW328" s="1081"/>
      <c r="BX328" s="1081"/>
      <c r="BY328" s="1081"/>
      <c r="BZ328" s="1081"/>
      <c r="CA328" s="1081"/>
    </row>
    <row r="329" spans="1:79" ht="42" customHeight="1">
      <c r="B329" s="1216" t="s">
        <v>899</v>
      </c>
      <c r="C329" s="1217">
        <v>1</v>
      </c>
      <c r="D329" s="1218">
        <v>2</v>
      </c>
      <c r="E329" s="1219">
        <v>2</v>
      </c>
      <c r="F329" s="1258"/>
      <c r="G329" s="1248"/>
      <c r="H329" s="1249"/>
      <c r="I329" s="1250"/>
      <c r="J329" s="1081"/>
      <c r="K329" s="1081"/>
      <c r="L329" s="1081"/>
      <c r="M329" s="1081"/>
      <c r="N329" s="1174"/>
      <c r="O329" s="1081"/>
      <c r="P329" s="1081"/>
      <c r="Q329" s="1081"/>
      <c r="R329" s="1081"/>
      <c r="S329" s="1081"/>
      <c r="T329" s="1081"/>
      <c r="U329" s="1081"/>
      <c r="V329" s="1081"/>
      <c r="W329" s="1081"/>
      <c r="X329" s="1081"/>
      <c r="Y329" s="1081"/>
      <c r="Z329" s="1081"/>
      <c r="AA329" s="1081"/>
      <c r="AB329" s="1081"/>
      <c r="AC329" s="1081"/>
      <c r="AD329" s="1081"/>
      <c r="AE329" s="1081"/>
      <c r="AF329" s="1081"/>
      <c r="AG329" s="1081"/>
      <c r="AH329" s="1081"/>
      <c r="AI329" s="1081"/>
      <c r="AJ329" s="1081"/>
      <c r="AK329" s="1081"/>
      <c r="AL329" s="1081"/>
      <c r="AM329" s="1081"/>
      <c r="AN329" s="1081"/>
      <c r="AO329" s="1081"/>
      <c r="AP329" s="1081"/>
      <c r="AQ329" s="1081"/>
      <c r="AR329" s="1081"/>
      <c r="AS329" s="1081"/>
      <c r="AT329" s="1081"/>
      <c r="AU329" s="1081"/>
      <c r="AV329" s="1081"/>
      <c r="AW329" s="1081"/>
      <c r="AX329" s="1081"/>
      <c r="AY329" s="1081"/>
      <c r="AZ329" s="1081"/>
      <c r="BA329" s="1081"/>
      <c r="BB329" s="1081"/>
      <c r="BC329" s="1081"/>
      <c r="BD329" s="1081"/>
      <c r="BE329" s="1081"/>
      <c r="BF329" s="1081"/>
      <c r="BG329" s="1081"/>
      <c r="BH329" s="1081"/>
      <c r="BI329" s="1081"/>
      <c r="BJ329" s="1081"/>
      <c r="BK329" s="1081"/>
      <c r="BL329" s="1081"/>
      <c r="BM329" s="1081"/>
      <c r="BN329" s="1081"/>
      <c r="BO329" s="1081"/>
      <c r="BP329" s="1081"/>
      <c r="BQ329" s="1081"/>
      <c r="BR329" s="1081"/>
      <c r="BS329" s="1081"/>
      <c r="BT329" s="1081"/>
      <c r="BU329" s="1081"/>
      <c r="BV329" s="1081"/>
      <c r="BW329" s="1081"/>
      <c r="BX329" s="1081"/>
      <c r="BY329" s="1081"/>
      <c r="BZ329" s="1081"/>
      <c r="CA329" s="1081"/>
    </row>
    <row r="330" spans="1:79" ht="50.1" customHeight="1">
      <c r="B330" s="1227" t="s">
        <v>900</v>
      </c>
      <c r="C330" s="1228">
        <v>2</v>
      </c>
      <c r="D330" s="1229">
        <v>2</v>
      </c>
      <c r="E330" s="1230">
        <v>4</v>
      </c>
      <c r="F330" s="1258"/>
      <c r="G330" s="1251"/>
      <c r="H330" s="1252"/>
      <c r="I330" s="1253"/>
      <c r="J330" s="1081"/>
      <c r="K330" s="1081"/>
      <c r="L330" s="1081"/>
      <c r="M330" s="1081"/>
      <c r="N330" s="1174"/>
      <c r="O330" s="1081"/>
      <c r="P330" s="1081"/>
      <c r="Q330" s="1081"/>
      <c r="R330" s="1081"/>
      <c r="S330" s="1081"/>
      <c r="T330" s="1081"/>
      <c r="U330" s="1081"/>
      <c r="V330" s="1081"/>
      <c r="W330" s="1081"/>
      <c r="X330" s="1081"/>
      <c r="Y330" s="1081"/>
      <c r="Z330" s="1081"/>
      <c r="AA330" s="1081"/>
      <c r="AB330" s="1081"/>
      <c r="AC330" s="1081"/>
      <c r="AD330" s="1081"/>
      <c r="AE330" s="1081"/>
      <c r="AF330" s="1081"/>
      <c r="AG330" s="1081"/>
      <c r="AH330" s="1081"/>
      <c r="AI330" s="1081"/>
      <c r="AJ330" s="1081"/>
      <c r="AK330" s="1081"/>
      <c r="AL330" s="1081"/>
      <c r="AM330" s="1081"/>
      <c r="AN330" s="1081"/>
      <c r="AO330" s="1081"/>
      <c r="AP330" s="1081"/>
      <c r="AQ330" s="1081"/>
      <c r="AR330" s="1081"/>
      <c r="AS330" s="1081"/>
      <c r="AT330" s="1081"/>
      <c r="AU330" s="1081"/>
      <c r="AV330" s="1081"/>
      <c r="AW330" s="1081"/>
      <c r="AX330" s="1081"/>
      <c r="AY330" s="1081"/>
      <c r="AZ330" s="1081"/>
      <c r="BA330" s="1081"/>
      <c r="BB330" s="1081"/>
      <c r="BC330" s="1081"/>
      <c r="BD330" s="1081"/>
      <c r="BE330" s="1081"/>
      <c r="BF330" s="1081"/>
      <c r="BG330" s="1081"/>
      <c r="BH330" s="1081"/>
      <c r="BI330" s="1081"/>
      <c r="BJ330" s="1081"/>
      <c r="BK330" s="1081"/>
      <c r="BL330" s="1081"/>
      <c r="BM330" s="1081"/>
      <c r="BN330" s="1081"/>
      <c r="BO330" s="1081"/>
      <c r="BP330" s="1081"/>
      <c r="BQ330" s="1081"/>
      <c r="BR330" s="1081"/>
      <c r="BS330" s="1081"/>
      <c r="BT330" s="1081"/>
      <c r="BU330" s="1081"/>
      <c r="BV330" s="1081"/>
      <c r="BW330" s="1081"/>
      <c r="BX330" s="1081"/>
      <c r="BY330" s="1081"/>
      <c r="BZ330" s="1081"/>
      <c r="CA330" s="1081"/>
    </row>
    <row r="331" spans="1:79" ht="177.75" customHeight="1" thickBot="1">
      <c r="B331" s="1234" t="s">
        <v>901</v>
      </c>
      <c r="C331" s="1235">
        <v>3</v>
      </c>
      <c r="D331" s="1236">
        <v>2</v>
      </c>
      <c r="E331" s="1237">
        <v>6</v>
      </c>
      <c r="F331" s="1259"/>
      <c r="G331" s="1254"/>
      <c r="H331" s="1255"/>
      <c r="I331" s="1256"/>
      <c r="J331" s="1081"/>
      <c r="K331" s="1081"/>
      <c r="L331" s="1081"/>
      <c r="M331" s="1081"/>
      <c r="N331" s="1174"/>
      <c r="O331" s="1081"/>
      <c r="P331" s="1081"/>
      <c r="Q331" s="1081"/>
      <c r="R331" s="1081"/>
      <c r="S331" s="1081"/>
      <c r="T331" s="1081"/>
      <c r="U331" s="1081"/>
      <c r="V331" s="1081"/>
      <c r="W331" s="1081"/>
      <c r="X331" s="1081"/>
      <c r="Y331" s="1081"/>
      <c r="Z331" s="1081"/>
      <c r="AA331" s="1081"/>
      <c r="AB331" s="1081"/>
      <c r="AC331" s="1081"/>
      <c r="AD331" s="1081"/>
      <c r="AE331" s="1081"/>
      <c r="AF331" s="1081"/>
      <c r="AG331" s="1081"/>
      <c r="AH331" s="1081"/>
      <c r="AI331" s="1081"/>
      <c r="AJ331" s="1081"/>
      <c r="AK331" s="1081"/>
      <c r="AL331" s="1081"/>
      <c r="AM331" s="1081"/>
      <c r="AN331" s="1081"/>
      <c r="AO331" s="1081"/>
      <c r="AP331" s="1081"/>
      <c r="AQ331" s="1081"/>
      <c r="AR331" s="1081"/>
      <c r="AS331" s="1081"/>
      <c r="AT331" s="1081"/>
      <c r="AU331" s="1081"/>
      <c r="AV331" s="1081"/>
      <c r="AW331" s="1081"/>
      <c r="AX331" s="1081"/>
      <c r="AY331" s="1081"/>
      <c r="AZ331" s="1081"/>
      <c r="BA331" s="1081"/>
      <c r="BB331" s="1081"/>
      <c r="BC331" s="1081"/>
      <c r="BD331" s="1081"/>
      <c r="BE331" s="1081"/>
      <c r="BF331" s="1081"/>
      <c r="BG331" s="1081"/>
      <c r="BH331" s="1081"/>
      <c r="BI331" s="1081"/>
      <c r="BJ331" s="1081"/>
      <c r="BK331" s="1081"/>
      <c r="BL331" s="1081"/>
      <c r="BM331" s="1081"/>
      <c r="BN331" s="1081"/>
      <c r="BO331" s="1081"/>
      <c r="BP331" s="1081"/>
      <c r="BQ331" s="1081"/>
      <c r="BR331" s="1081"/>
      <c r="BS331" s="1081"/>
      <c r="BT331" s="1081"/>
      <c r="BU331" s="1081"/>
      <c r="BV331" s="1081"/>
      <c r="BW331" s="1081"/>
      <c r="BX331" s="1081"/>
      <c r="BY331" s="1081"/>
      <c r="BZ331" s="1081"/>
      <c r="CA331" s="1081"/>
    </row>
    <row r="332" spans="1:79" ht="9" customHeight="1">
      <c r="B332" s="1245"/>
      <c r="C332" s="1246"/>
      <c r="D332" s="1246"/>
      <c r="E332" s="1246"/>
      <c r="F332" s="1300"/>
      <c r="G332" s="1200"/>
      <c r="H332" s="1200"/>
      <c r="I332" s="1081"/>
      <c r="J332" s="1081"/>
      <c r="K332" s="1081"/>
      <c r="L332" s="1081"/>
      <c r="M332" s="1081"/>
      <c r="N332" s="1174"/>
      <c r="O332" s="1081"/>
      <c r="P332" s="1081"/>
      <c r="Q332" s="1081"/>
      <c r="R332" s="1081"/>
      <c r="S332" s="1081"/>
      <c r="T332" s="1081"/>
      <c r="U332" s="1081"/>
      <c r="V332" s="1081"/>
      <c r="W332" s="1081"/>
      <c r="X332" s="1081"/>
      <c r="Y332" s="1081"/>
      <c r="Z332" s="1081"/>
      <c r="AA332" s="1081"/>
      <c r="AB332" s="1081"/>
      <c r="AC332" s="1081"/>
      <c r="AD332" s="1081"/>
      <c r="AE332" s="1081"/>
      <c r="AF332" s="1081"/>
      <c r="AG332" s="1081"/>
      <c r="AH332" s="1081"/>
      <c r="AI332" s="1081"/>
      <c r="AJ332" s="1081"/>
      <c r="AK332" s="1081"/>
      <c r="AL332" s="1081"/>
      <c r="AM332" s="1081"/>
      <c r="AN332" s="1081"/>
      <c r="AO332" s="1081"/>
      <c r="AP332" s="1081"/>
      <c r="AQ332" s="1081"/>
      <c r="AR332" s="1081"/>
      <c r="AS332" s="1081"/>
      <c r="AT332" s="1081"/>
      <c r="AU332" s="1081"/>
      <c r="AV332" s="1081"/>
      <c r="AW332" s="1081"/>
      <c r="AX332" s="1081"/>
      <c r="AY332" s="1081"/>
      <c r="AZ332" s="1081"/>
      <c r="BA332" s="1081"/>
      <c r="BB332" s="1081"/>
      <c r="BC332" s="1081"/>
      <c r="BD332" s="1081"/>
      <c r="BE332" s="1081"/>
      <c r="BF332" s="1081"/>
      <c r="BG332" s="1081"/>
      <c r="BH332" s="1081"/>
      <c r="BI332" s="1081"/>
      <c r="BJ332" s="1081"/>
      <c r="BK332" s="1081"/>
      <c r="BL332" s="1081"/>
      <c r="BM332" s="1081"/>
      <c r="BN332" s="1081"/>
      <c r="BO332" s="1081"/>
      <c r="BP332" s="1081"/>
      <c r="BQ332" s="1081"/>
      <c r="BR332" s="1081"/>
      <c r="BS332" s="1081"/>
      <c r="BT332" s="1081"/>
      <c r="BU332" s="1081"/>
      <c r="BV332" s="1081"/>
      <c r="BW332" s="1081"/>
      <c r="BX332" s="1081"/>
      <c r="BY332" s="1081"/>
      <c r="BZ332" s="1081"/>
      <c r="CA332" s="1081"/>
    </row>
    <row r="333" spans="1:79" ht="18" customHeight="1">
      <c r="A333" s="1156">
        <v>34</v>
      </c>
      <c r="B333" s="1196" t="s">
        <v>902</v>
      </c>
      <c r="C333" s="1197"/>
      <c r="D333" s="1197"/>
      <c r="E333" s="1197"/>
      <c r="F333" s="1300"/>
      <c r="G333" s="1200"/>
      <c r="H333" s="1200"/>
      <c r="I333" s="1081"/>
      <c r="J333" s="1081"/>
      <c r="K333" s="1081"/>
      <c r="L333" s="1081"/>
      <c r="M333" s="1081"/>
      <c r="N333" s="1174"/>
      <c r="O333" s="1081"/>
      <c r="P333" s="1081"/>
      <c r="Q333" s="1081"/>
      <c r="R333" s="1081"/>
      <c r="S333" s="1081"/>
      <c r="T333" s="1081"/>
      <c r="U333" s="1081"/>
      <c r="V333" s="1081"/>
      <c r="W333" s="1081"/>
      <c r="X333" s="1081"/>
      <c r="Y333" s="1081"/>
      <c r="Z333" s="1081"/>
      <c r="AA333" s="1081"/>
      <c r="AB333" s="1081"/>
      <c r="AC333" s="1081"/>
      <c r="AD333" s="1081"/>
      <c r="AE333" s="1081"/>
      <c r="AF333" s="1081"/>
      <c r="AG333" s="1081"/>
      <c r="AH333" s="1081"/>
      <c r="AI333" s="1081"/>
      <c r="AJ333" s="1081"/>
      <c r="AK333" s="1081"/>
      <c r="AL333" s="1081"/>
      <c r="AM333" s="1081"/>
      <c r="AN333" s="1081"/>
      <c r="AO333" s="1081"/>
      <c r="AP333" s="1081"/>
      <c r="AQ333" s="1081"/>
      <c r="AR333" s="1081"/>
      <c r="AS333" s="1081"/>
      <c r="AT333" s="1081"/>
      <c r="AU333" s="1081"/>
      <c r="AV333" s="1081"/>
      <c r="AW333" s="1081"/>
      <c r="AX333" s="1081"/>
      <c r="AY333" s="1081"/>
      <c r="AZ333" s="1081"/>
      <c r="BA333" s="1081"/>
      <c r="BB333" s="1081"/>
      <c r="BC333" s="1081"/>
      <c r="BD333" s="1081"/>
      <c r="BE333" s="1081"/>
      <c r="BF333" s="1081"/>
      <c r="BG333" s="1081"/>
      <c r="BH333" s="1081"/>
      <c r="BI333" s="1081"/>
      <c r="BJ333" s="1081"/>
      <c r="BK333" s="1081"/>
      <c r="BL333" s="1081"/>
      <c r="BM333" s="1081"/>
      <c r="BN333" s="1081"/>
      <c r="BO333" s="1081"/>
      <c r="BP333" s="1081"/>
      <c r="BQ333" s="1081"/>
      <c r="BR333" s="1081"/>
      <c r="BS333" s="1081"/>
      <c r="BT333" s="1081"/>
      <c r="BU333" s="1081"/>
      <c r="BV333" s="1081"/>
      <c r="BW333" s="1081"/>
      <c r="BX333" s="1081"/>
      <c r="BY333" s="1081"/>
      <c r="BZ333" s="1081"/>
      <c r="CA333" s="1081"/>
    </row>
    <row r="334" spans="1:79" ht="35.25" customHeight="1">
      <c r="B334" s="1201" t="s">
        <v>903</v>
      </c>
      <c r="C334" s="1202"/>
      <c r="D334" s="1202"/>
      <c r="E334" s="1203"/>
      <c r="F334" s="1300"/>
      <c r="G334" s="1200"/>
      <c r="H334" s="1200"/>
      <c r="I334" s="1081"/>
      <c r="J334" s="1081"/>
      <c r="K334" s="1081"/>
      <c r="L334" s="1081"/>
      <c r="M334" s="1081"/>
      <c r="N334" s="1174"/>
      <c r="O334" s="1081"/>
      <c r="P334" s="1081"/>
      <c r="Q334" s="1081"/>
      <c r="R334" s="1081"/>
      <c r="S334" s="1081"/>
      <c r="T334" s="1081"/>
      <c r="U334" s="1081"/>
      <c r="V334" s="1081"/>
      <c r="W334" s="1081"/>
      <c r="X334" s="1081"/>
      <c r="Y334" s="1081"/>
      <c r="Z334" s="1081"/>
      <c r="AA334" s="1081"/>
      <c r="AB334" s="1081"/>
      <c r="AC334" s="1081"/>
      <c r="AD334" s="1081"/>
      <c r="AE334" s="1081"/>
      <c r="AF334" s="1081"/>
      <c r="AG334" s="1081"/>
      <c r="AH334" s="1081"/>
      <c r="AI334" s="1081"/>
      <c r="AJ334" s="1081"/>
      <c r="AK334" s="1081"/>
      <c r="AL334" s="1081"/>
      <c r="AM334" s="1081"/>
      <c r="AN334" s="1081"/>
      <c r="AO334" s="1081"/>
      <c r="AP334" s="1081"/>
      <c r="AQ334" s="1081"/>
      <c r="AR334" s="1081"/>
      <c r="AS334" s="1081"/>
      <c r="AT334" s="1081"/>
      <c r="AU334" s="1081"/>
      <c r="AV334" s="1081"/>
      <c r="AW334" s="1081"/>
      <c r="AX334" s="1081"/>
      <c r="AY334" s="1081"/>
      <c r="AZ334" s="1081"/>
      <c r="BA334" s="1081"/>
      <c r="BB334" s="1081"/>
      <c r="BC334" s="1081"/>
      <c r="BD334" s="1081"/>
      <c r="BE334" s="1081"/>
      <c r="BF334" s="1081"/>
      <c r="BG334" s="1081"/>
      <c r="BH334" s="1081"/>
      <c r="BI334" s="1081"/>
      <c r="BJ334" s="1081"/>
      <c r="BK334" s="1081"/>
      <c r="BL334" s="1081"/>
      <c r="BM334" s="1081"/>
      <c r="BN334" s="1081"/>
      <c r="BO334" s="1081"/>
      <c r="BP334" s="1081"/>
      <c r="BQ334" s="1081"/>
      <c r="BR334" s="1081"/>
      <c r="BS334" s="1081"/>
      <c r="BT334" s="1081"/>
      <c r="BU334" s="1081"/>
      <c r="BV334" s="1081"/>
      <c r="BW334" s="1081"/>
      <c r="BX334" s="1081"/>
      <c r="BY334" s="1081"/>
      <c r="BZ334" s="1081"/>
      <c r="CA334" s="1081"/>
    </row>
    <row r="335" spans="1:79" ht="16.5" customHeight="1" thickBot="1">
      <c r="B335" s="1196" t="s">
        <v>744</v>
      </c>
      <c r="C335" s="1204"/>
      <c r="F335" s="1300"/>
      <c r="G335" s="1200"/>
      <c r="H335" s="1200"/>
      <c r="I335" s="1081"/>
      <c r="J335" s="1081"/>
      <c r="K335" s="1081"/>
      <c r="L335" s="1081"/>
      <c r="M335" s="1081"/>
      <c r="N335" s="1174"/>
      <c r="O335" s="1081"/>
      <c r="P335" s="1081"/>
      <c r="Q335" s="1081"/>
      <c r="R335" s="1081"/>
      <c r="S335" s="1081"/>
      <c r="T335" s="1081"/>
      <c r="U335" s="1081"/>
      <c r="V335" s="1081"/>
      <c r="W335" s="1081"/>
      <c r="X335" s="1081"/>
      <c r="Y335" s="1081"/>
      <c r="Z335" s="1081"/>
      <c r="AA335" s="1081"/>
      <c r="AB335" s="1081"/>
      <c r="AC335" s="1081"/>
      <c r="AD335" s="1081"/>
      <c r="AE335" s="1081"/>
      <c r="AF335" s="1081"/>
      <c r="AG335" s="1081"/>
      <c r="AH335" s="1081"/>
      <c r="AI335" s="1081"/>
      <c r="AJ335" s="1081"/>
      <c r="AK335" s="1081"/>
      <c r="AL335" s="1081"/>
      <c r="AM335" s="1081"/>
      <c r="AN335" s="1081"/>
      <c r="AO335" s="1081"/>
      <c r="AP335" s="1081"/>
      <c r="AQ335" s="1081"/>
      <c r="AR335" s="1081"/>
      <c r="AS335" s="1081"/>
      <c r="AT335" s="1081"/>
      <c r="AU335" s="1081"/>
      <c r="AV335" s="1081"/>
      <c r="AW335" s="1081"/>
      <c r="AX335" s="1081"/>
      <c r="AY335" s="1081"/>
      <c r="AZ335" s="1081"/>
      <c r="BA335" s="1081"/>
      <c r="BB335" s="1081"/>
      <c r="BC335" s="1081"/>
      <c r="BD335" s="1081"/>
      <c r="BE335" s="1081"/>
      <c r="BF335" s="1081"/>
      <c r="BG335" s="1081"/>
      <c r="BH335" s="1081"/>
      <c r="BI335" s="1081"/>
      <c r="BJ335" s="1081"/>
      <c r="BK335" s="1081"/>
      <c r="BL335" s="1081"/>
      <c r="BM335" s="1081"/>
      <c r="BN335" s="1081"/>
      <c r="BO335" s="1081"/>
      <c r="BP335" s="1081"/>
      <c r="BQ335" s="1081"/>
      <c r="BR335" s="1081"/>
      <c r="BS335" s="1081"/>
      <c r="BT335" s="1081"/>
      <c r="BU335" s="1081"/>
      <c r="BV335" s="1081"/>
      <c r="BW335" s="1081"/>
      <c r="BX335" s="1081"/>
      <c r="BY335" s="1081"/>
      <c r="BZ335" s="1081"/>
      <c r="CA335" s="1081"/>
    </row>
    <row r="336" spans="1:79" ht="33.75" customHeight="1" thickBot="1">
      <c r="B336" s="1205" t="s">
        <v>745</v>
      </c>
      <c r="C336" s="1206" t="s">
        <v>746</v>
      </c>
      <c r="D336" s="1206" t="s">
        <v>747</v>
      </c>
      <c r="E336" s="1207" t="s">
        <v>748</v>
      </c>
      <c r="F336" s="1257" t="s">
        <v>749</v>
      </c>
      <c r="G336" s="1247">
        <v>6</v>
      </c>
      <c r="H336" s="1200"/>
      <c r="I336" s="1081"/>
      <c r="J336" s="1081"/>
      <c r="K336" s="1081"/>
      <c r="L336" s="1081"/>
      <c r="M336" s="1081"/>
      <c r="N336" s="1174"/>
      <c r="O336" s="1081"/>
      <c r="P336" s="1081"/>
      <c r="Q336" s="1081"/>
      <c r="R336" s="1081"/>
      <c r="S336" s="1081"/>
      <c r="T336" s="1081"/>
      <c r="U336" s="1081"/>
      <c r="V336" s="1081"/>
      <c r="W336" s="1081"/>
      <c r="X336" s="1081"/>
      <c r="Y336" s="1081"/>
      <c r="Z336" s="1081"/>
      <c r="AA336" s="1081"/>
      <c r="AB336" s="1081"/>
      <c r="AC336" s="1081"/>
      <c r="AD336" s="1081"/>
      <c r="AE336" s="1081"/>
      <c r="AF336" s="1081"/>
      <c r="AG336" s="1081"/>
      <c r="AH336" s="1081"/>
      <c r="AI336" s="1081"/>
      <c r="AJ336" s="1081"/>
      <c r="AK336" s="1081"/>
      <c r="AL336" s="1081"/>
      <c r="AM336" s="1081"/>
      <c r="AN336" s="1081"/>
      <c r="AO336" s="1081"/>
      <c r="AP336" s="1081"/>
      <c r="AQ336" s="1081"/>
      <c r="AR336" s="1081"/>
      <c r="AS336" s="1081"/>
      <c r="AT336" s="1081"/>
      <c r="AU336" s="1081"/>
      <c r="AV336" s="1081"/>
      <c r="AW336" s="1081"/>
      <c r="AX336" s="1081"/>
      <c r="AY336" s="1081"/>
      <c r="AZ336" s="1081"/>
      <c r="BA336" s="1081"/>
      <c r="BB336" s="1081"/>
      <c r="BC336" s="1081"/>
      <c r="BD336" s="1081"/>
      <c r="BE336" s="1081"/>
      <c r="BF336" s="1081"/>
      <c r="BG336" s="1081"/>
      <c r="BH336" s="1081"/>
      <c r="BI336" s="1081"/>
      <c r="BJ336" s="1081"/>
      <c r="BK336" s="1081"/>
      <c r="BL336" s="1081"/>
      <c r="BM336" s="1081"/>
      <c r="BN336" s="1081"/>
      <c r="BO336" s="1081"/>
      <c r="BP336" s="1081"/>
      <c r="BQ336" s="1081"/>
      <c r="BR336" s="1081"/>
      <c r="BS336" s="1081"/>
      <c r="BT336" s="1081"/>
      <c r="BU336" s="1081"/>
      <c r="BV336" s="1081"/>
      <c r="BW336" s="1081"/>
      <c r="BX336" s="1081"/>
      <c r="BY336" s="1081"/>
      <c r="BZ336" s="1081"/>
      <c r="CA336" s="1081"/>
    </row>
    <row r="337" spans="1:79" ht="21" customHeight="1">
      <c r="B337" s="1216" t="s">
        <v>888</v>
      </c>
      <c r="C337" s="1217">
        <v>1</v>
      </c>
      <c r="D337" s="1218">
        <v>2</v>
      </c>
      <c r="E337" s="1219">
        <v>2</v>
      </c>
      <c r="F337" s="1258"/>
      <c r="G337" s="1248"/>
      <c r="H337" s="1249"/>
      <c r="I337" s="1250"/>
      <c r="J337" s="1081"/>
      <c r="K337" s="1081"/>
      <c r="L337" s="1081"/>
      <c r="M337" s="1081"/>
      <c r="N337" s="1174"/>
      <c r="O337" s="1081"/>
      <c r="P337" s="1081"/>
      <c r="Q337" s="1081"/>
      <c r="R337" s="1081"/>
      <c r="S337" s="1081"/>
      <c r="T337" s="1081"/>
      <c r="U337" s="1081"/>
      <c r="V337" s="1081"/>
      <c r="W337" s="1081"/>
      <c r="X337" s="1081"/>
      <c r="Y337" s="1081"/>
      <c r="Z337" s="1081"/>
      <c r="AA337" s="1081"/>
      <c r="AB337" s="1081"/>
      <c r="AC337" s="1081"/>
      <c r="AD337" s="1081"/>
      <c r="AE337" s="1081"/>
      <c r="AF337" s="1081"/>
      <c r="AG337" s="1081"/>
      <c r="AH337" s="1081"/>
      <c r="AI337" s="1081"/>
      <c r="AJ337" s="1081"/>
      <c r="AK337" s="1081"/>
      <c r="AL337" s="1081"/>
      <c r="AM337" s="1081"/>
      <c r="AN337" s="1081"/>
      <c r="AO337" s="1081"/>
      <c r="AP337" s="1081"/>
      <c r="AQ337" s="1081"/>
      <c r="AR337" s="1081"/>
      <c r="AS337" s="1081"/>
      <c r="AT337" s="1081"/>
      <c r="AU337" s="1081"/>
      <c r="AV337" s="1081"/>
      <c r="AW337" s="1081"/>
      <c r="AX337" s="1081"/>
      <c r="AY337" s="1081"/>
      <c r="AZ337" s="1081"/>
      <c r="BA337" s="1081"/>
      <c r="BB337" s="1081"/>
      <c r="BC337" s="1081"/>
      <c r="BD337" s="1081"/>
      <c r="BE337" s="1081"/>
      <c r="BF337" s="1081"/>
      <c r="BG337" s="1081"/>
      <c r="BH337" s="1081"/>
      <c r="BI337" s="1081"/>
      <c r="BJ337" s="1081"/>
      <c r="BK337" s="1081"/>
      <c r="BL337" s="1081"/>
      <c r="BM337" s="1081"/>
      <c r="BN337" s="1081"/>
      <c r="BO337" s="1081"/>
      <c r="BP337" s="1081"/>
      <c r="BQ337" s="1081"/>
      <c r="BR337" s="1081"/>
      <c r="BS337" s="1081"/>
      <c r="BT337" s="1081"/>
      <c r="BU337" s="1081"/>
      <c r="BV337" s="1081"/>
      <c r="BW337" s="1081"/>
      <c r="BX337" s="1081"/>
      <c r="BY337" s="1081"/>
      <c r="BZ337" s="1081"/>
      <c r="CA337" s="1081"/>
    </row>
    <row r="338" spans="1:79" ht="20.25" customHeight="1">
      <c r="B338" s="1227" t="s">
        <v>889</v>
      </c>
      <c r="C338" s="1228">
        <v>2</v>
      </c>
      <c r="D338" s="1229">
        <v>2</v>
      </c>
      <c r="E338" s="1230">
        <v>4</v>
      </c>
      <c r="F338" s="1258"/>
      <c r="G338" s="1251"/>
      <c r="H338" s="1252"/>
      <c r="I338" s="1253"/>
      <c r="J338" s="1081"/>
      <c r="K338" s="1081"/>
      <c r="L338" s="1081"/>
      <c r="M338" s="1081"/>
      <c r="N338" s="1174"/>
      <c r="O338" s="1081"/>
      <c r="P338" s="1081"/>
      <c r="Q338" s="1081"/>
      <c r="R338" s="1081"/>
      <c r="S338" s="1081"/>
      <c r="T338" s="1081"/>
      <c r="U338" s="1081"/>
      <c r="V338" s="1081"/>
      <c r="W338" s="1081"/>
      <c r="X338" s="1081"/>
      <c r="Y338" s="1081"/>
      <c r="Z338" s="1081"/>
      <c r="AA338" s="1081"/>
      <c r="AB338" s="1081"/>
      <c r="AC338" s="1081"/>
      <c r="AD338" s="1081"/>
      <c r="AE338" s="1081"/>
      <c r="AF338" s="1081"/>
      <c r="AG338" s="1081"/>
      <c r="AH338" s="1081"/>
      <c r="AI338" s="1081"/>
      <c r="AJ338" s="1081"/>
      <c r="AK338" s="1081"/>
      <c r="AL338" s="1081"/>
      <c r="AM338" s="1081"/>
      <c r="AN338" s="1081"/>
      <c r="AO338" s="1081"/>
      <c r="AP338" s="1081"/>
      <c r="AQ338" s="1081"/>
      <c r="AR338" s="1081"/>
      <c r="AS338" s="1081"/>
      <c r="AT338" s="1081"/>
      <c r="AU338" s="1081"/>
      <c r="AV338" s="1081"/>
      <c r="AW338" s="1081"/>
      <c r="AX338" s="1081"/>
      <c r="AY338" s="1081"/>
      <c r="AZ338" s="1081"/>
      <c r="BA338" s="1081"/>
      <c r="BB338" s="1081"/>
      <c r="BC338" s="1081"/>
      <c r="BD338" s="1081"/>
      <c r="BE338" s="1081"/>
      <c r="BF338" s="1081"/>
      <c r="BG338" s="1081"/>
      <c r="BH338" s="1081"/>
      <c r="BI338" s="1081"/>
      <c r="BJ338" s="1081"/>
      <c r="BK338" s="1081"/>
      <c r="BL338" s="1081"/>
      <c r="BM338" s="1081"/>
      <c r="BN338" s="1081"/>
      <c r="BO338" s="1081"/>
      <c r="BP338" s="1081"/>
      <c r="BQ338" s="1081"/>
      <c r="BR338" s="1081"/>
      <c r="BS338" s="1081"/>
      <c r="BT338" s="1081"/>
      <c r="BU338" s="1081"/>
      <c r="BV338" s="1081"/>
      <c r="BW338" s="1081"/>
      <c r="BX338" s="1081"/>
      <c r="BY338" s="1081"/>
      <c r="BZ338" s="1081"/>
      <c r="CA338" s="1081"/>
    </row>
    <row r="339" spans="1:79" ht="88.5" customHeight="1" thickBot="1">
      <c r="B339" s="1234" t="s">
        <v>890</v>
      </c>
      <c r="C339" s="1235">
        <v>3</v>
      </c>
      <c r="D339" s="1236">
        <v>2</v>
      </c>
      <c r="E339" s="1237">
        <v>6</v>
      </c>
      <c r="F339" s="1259"/>
      <c r="G339" s="1254"/>
      <c r="H339" s="1255"/>
      <c r="I339" s="1256"/>
      <c r="J339" s="1081"/>
      <c r="K339" s="1081"/>
      <c r="L339" s="1081"/>
      <c r="M339" s="1081"/>
      <c r="N339" s="1174"/>
      <c r="O339" s="1081"/>
      <c r="P339" s="1081"/>
      <c r="Q339" s="1081"/>
      <c r="R339" s="1081"/>
      <c r="S339" s="1081"/>
      <c r="T339" s="1081"/>
      <c r="U339" s="1081"/>
      <c r="V339" s="1081"/>
      <c r="W339" s="1081"/>
      <c r="X339" s="1081"/>
      <c r="Y339" s="1081"/>
      <c r="Z339" s="1081"/>
      <c r="AA339" s="1081"/>
      <c r="AB339" s="1081"/>
      <c r="AC339" s="1081"/>
      <c r="AD339" s="1081"/>
      <c r="AE339" s="1081"/>
      <c r="AF339" s="1081"/>
      <c r="AG339" s="1081"/>
      <c r="AH339" s="1081"/>
      <c r="AI339" s="1081"/>
      <c r="AJ339" s="1081"/>
      <c r="AK339" s="1081"/>
      <c r="AL339" s="1081"/>
      <c r="AM339" s="1081"/>
      <c r="AN339" s="1081"/>
      <c r="AO339" s="1081"/>
      <c r="AP339" s="1081"/>
      <c r="AQ339" s="1081"/>
      <c r="AR339" s="1081"/>
      <c r="AS339" s="1081"/>
      <c r="AT339" s="1081"/>
      <c r="AU339" s="1081"/>
      <c r="AV339" s="1081"/>
      <c r="AW339" s="1081"/>
      <c r="AX339" s="1081"/>
      <c r="AY339" s="1081"/>
      <c r="AZ339" s="1081"/>
      <c r="BA339" s="1081"/>
      <c r="BB339" s="1081"/>
      <c r="BC339" s="1081"/>
      <c r="BD339" s="1081"/>
      <c r="BE339" s="1081"/>
      <c r="BF339" s="1081"/>
      <c r="BG339" s="1081"/>
      <c r="BH339" s="1081"/>
      <c r="BI339" s="1081"/>
      <c r="BJ339" s="1081"/>
      <c r="BK339" s="1081"/>
      <c r="BL339" s="1081"/>
      <c r="BM339" s="1081"/>
      <c r="BN339" s="1081"/>
      <c r="BO339" s="1081"/>
      <c r="BP339" s="1081"/>
      <c r="BQ339" s="1081"/>
      <c r="BR339" s="1081"/>
      <c r="BS339" s="1081"/>
      <c r="BT339" s="1081"/>
      <c r="BU339" s="1081"/>
      <c r="BV339" s="1081"/>
      <c r="BW339" s="1081"/>
      <c r="BX339" s="1081"/>
      <c r="BY339" s="1081"/>
      <c r="BZ339" s="1081"/>
      <c r="CA339" s="1081"/>
    </row>
    <row r="340" spans="1:79" ht="9" customHeight="1">
      <c r="B340" s="1245"/>
      <c r="C340" s="1246"/>
      <c r="D340" s="1246"/>
      <c r="E340" s="1246"/>
      <c r="F340" s="1300"/>
      <c r="G340" s="1200"/>
      <c r="H340" s="1200"/>
      <c r="I340" s="1081"/>
      <c r="J340" s="1081"/>
      <c r="K340" s="1081"/>
      <c r="L340" s="1081"/>
      <c r="M340" s="1081"/>
      <c r="N340" s="1174"/>
      <c r="O340" s="1081"/>
      <c r="P340" s="1081"/>
      <c r="Q340" s="1081"/>
      <c r="R340" s="1081"/>
      <c r="S340" s="1081"/>
      <c r="T340" s="1081"/>
      <c r="U340" s="1081"/>
      <c r="V340" s="1081"/>
      <c r="W340" s="1081"/>
      <c r="X340" s="1081"/>
      <c r="Y340" s="1081"/>
      <c r="Z340" s="1081"/>
      <c r="AA340" s="1081"/>
      <c r="AB340" s="1081"/>
      <c r="AC340" s="1081"/>
      <c r="AD340" s="1081"/>
      <c r="AE340" s="1081"/>
      <c r="AF340" s="1081"/>
      <c r="AG340" s="1081"/>
      <c r="AH340" s="1081"/>
      <c r="AI340" s="1081"/>
      <c r="AJ340" s="1081"/>
      <c r="AK340" s="1081"/>
      <c r="AL340" s="1081"/>
      <c r="AM340" s="1081"/>
      <c r="AN340" s="1081"/>
      <c r="AO340" s="1081"/>
      <c r="AP340" s="1081"/>
      <c r="AQ340" s="1081"/>
      <c r="AR340" s="1081"/>
      <c r="AS340" s="1081"/>
      <c r="AT340" s="1081"/>
      <c r="AU340" s="1081"/>
      <c r="AV340" s="1081"/>
      <c r="AW340" s="1081"/>
      <c r="AX340" s="1081"/>
      <c r="AY340" s="1081"/>
      <c r="AZ340" s="1081"/>
      <c r="BA340" s="1081"/>
      <c r="BB340" s="1081"/>
      <c r="BC340" s="1081"/>
      <c r="BD340" s="1081"/>
      <c r="BE340" s="1081"/>
      <c r="BF340" s="1081"/>
      <c r="BG340" s="1081"/>
      <c r="BH340" s="1081"/>
      <c r="BI340" s="1081"/>
      <c r="BJ340" s="1081"/>
      <c r="BK340" s="1081"/>
      <c r="BL340" s="1081"/>
      <c r="BM340" s="1081"/>
      <c r="BN340" s="1081"/>
      <c r="BO340" s="1081"/>
      <c r="BP340" s="1081"/>
      <c r="BQ340" s="1081"/>
      <c r="BR340" s="1081"/>
      <c r="BS340" s="1081"/>
      <c r="BT340" s="1081"/>
      <c r="BU340" s="1081"/>
      <c r="BV340" s="1081"/>
      <c r="BW340" s="1081"/>
      <c r="BX340" s="1081"/>
      <c r="BY340" s="1081"/>
      <c r="BZ340" s="1081"/>
      <c r="CA340" s="1081"/>
    </row>
    <row r="341" spans="1:79">
      <c r="C341" s="1037"/>
      <c r="D341" s="1037"/>
      <c r="E341" s="1037"/>
      <c r="F341" s="1300"/>
      <c r="G341" s="1200"/>
      <c r="I341" s="1081"/>
      <c r="J341" s="1081"/>
      <c r="K341" s="1081"/>
      <c r="L341" s="1081"/>
      <c r="M341" s="1081"/>
      <c r="N341" s="1174"/>
      <c r="O341" s="1081"/>
      <c r="P341" s="1081"/>
      <c r="Q341" s="1081"/>
      <c r="R341" s="1081"/>
      <c r="S341" s="1081"/>
      <c r="T341" s="1081"/>
      <c r="U341" s="1081"/>
      <c r="V341" s="1081"/>
      <c r="W341" s="1081"/>
      <c r="X341" s="1081"/>
      <c r="Y341" s="1081"/>
      <c r="Z341" s="1081"/>
      <c r="AA341" s="1081"/>
      <c r="AB341" s="1081"/>
      <c r="AC341" s="1081"/>
      <c r="AD341" s="1081"/>
      <c r="AE341" s="1081"/>
      <c r="AF341" s="1081"/>
      <c r="AG341" s="1081"/>
      <c r="AH341" s="1081"/>
      <c r="AI341" s="1081"/>
      <c r="AJ341" s="1081"/>
      <c r="AK341" s="1081"/>
      <c r="AL341" s="1081"/>
      <c r="AM341" s="1081"/>
      <c r="AN341" s="1081"/>
      <c r="AO341" s="1081"/>
      <c r="AP341" s="1081"/>
      <c r="AQ341" s="1081"/>
      <c r="AR341" s="1081"/>
      <c r="AS341" s="1081"/>
      <c r="AT341" s="1081"/>
      <c r="AU341" s="1081"/>
      <c r="AV341" s="1081"/>
      <c r="AW341" s="1081"/>
      <c r="AX341" s="1081"/>
      <c r="AY341" s="1081"/>
      <c r="AZ341" s="1081"/>
      <c r="BA341" s="1081"/>
      <c r="BB341" s="1081"/>
      <c r="BC341" s="1081"/>
      <c r="BD341" s="1081"/>
      <c r="BE341" s="1081"/>
      <c r="BF341" s="1081"/>
      <c r="BG341" s="1081"/>
      <c r="BH341" s="1081"/>
      <c r="BI341" s="1081"/>
      <c r="BJ341" s="1081"/>
      <c r="BK341" s="1081"/>
      <c r="BL341" s="1081"/>
      <c r="BM341" s="1081"/>
      <c r="BN341" s="1081"/>
      <c r="BO341" s="1081"/>
      <c r="BP341" s="1081"/>
      <c r="BQ341" s="1081"/>
      <c r="BR341" s="1081"/>
      <c r="BS341" s="1081"/>
      <c r="BT341" s="1081"/>
      <c r="BU341" s="1081"/>
      <c r="BV341" s="1081"/>
      <c r="BW341" s="1081"/>
      <c r="BX341" s="1081"/>
      <c r="BY341" s="1081"/>
      <c r="BZ341" s="1081"/>
      <c r="CA341" s="1081"/>
    </row>
    <row r="342" spans="1:79" ht="6.75" customHeight="1" thickBot="1">
      <c r="F342" s="1300"/>
      <c r="I342" s="1034"/>
      <c r="J342" s="1081"/>
      <c r="K342" s="1081"/>
      <c r="L342" s="1081"/>
      <c r="M342" s="1081"/>
      <c r="N342" s="1174"/>
      <c r="O342" s="1081"/>
      <c r="P342" s="1081"/>
      <c r="Q342" s="1081"/>
      <c r="R342" s="1081"/>
      <c r="S342" s="1081"/>
      <c r="T342" s="1081"/>
      <c r="U342" s="1081"/>
      <c r="V342" s="1081"/>
      <c r="W342" s="1081"/>
      <c r="X342" s="1081"/>
      <c r="Y342" s="1081"/>
      <c r="Z342" s="1081"/>
      <c r="AA342" s="1081"/>
      <c r="AB342" s="1081"/>
      <c r="AC342" s="1081"/>
      <c r="AD342" s="1081"/>
      <c r="AE342" s="1081"/>
      <c r="AF342" s="1081"/>
      <c r="AG342" s="1081"/>
      <c r="AH342" s="1081"/>
      <c r="AI342" s="1081"/>
      <c r="AJ342" s="1081"/>
      <c r="AK342" s="1081"/>
      <c r="AL342" s="1081"/>
      <c r="AM342" s="1081"/>
      <c r="AN342" s="1081"/>
      <c r="AO342" s="1081"/>
      <c r="AP342" s="1081"/>
      <c r="AQ342" s="1081"/>
      <c r="AR342" s="1081"/>
      <c r="AS342" s="1081"/>
      <c r="AT342" s="1081"/>
      <c r="AU342" s="1081"/>
      <c r="AV342" s="1081"/>
      <c r="AW342" s="1081"/>
      <c r="AX342" s="1081"/>
      <c r="AY342" s="1081"/>
      <c r="AZ342" s="1081"/>
      <c r="BA342" s="1081"/>
      <c r="BB342" s="1081"/>
      <c r="BC342" s="1081"/>
      <c r="BD342" s="1081"/>
      <c r="BE342" s="1081"/>
      <c r="BF342" s="1081"/>
      <c r="BG342" s="1081"/>
      <c r="BH342" s="1081"/>
      <c r="BI342" s="1081"/>
      <c r="BJ342" s="1081"/>
      <c r="BK342" s="1081"/>
      <c r="BL342" s="1081"/>
      <c r="BM342" s="1081"/>
      <c r="BN342" s="1081"/>
      <c r="BO342" s="1081"/>
      <c r="BP342" s="1081"/>
      <c r="BQ342" s="1081"/>
      <c r="BR342" s="1081"/>
      <c r="BS342" s="1081"/>
      <c r="BT342" s="1081"/>
      <c r="BU342" s="1081"/>
      <c r="BV342" s="1081"/>
      <c r="BW342" s="1081"/>
      <c r="BX342" s="1081"/>
      <c r="BY342" s="1081"/>
      <c r="BZ342" s="1081"/>
      <c r="CA342" s="1081"/>
    </row>
    <row r="343" spans="1:79" s="1188" customFormat="1" ht="23.25" customHeight="1" thickBot="1">
      <c r="A343" s="1181"/>
      <c r="B343" s="1182"/>
      <c r="C343" s="1183"/>
      <c r="D343" s="1183"/>
      <c r="E343" s="1184"/>
      <c r="F343" s="1185" t="s">
        <v>738</v>
      </c>
      <c r="G343" s="1186"/>
      <c r="H343" s="1185" t="s">
        <v>739</v>
      </c>
      <c r="I343" s="1269" t="str">
        <f>IF(OR(G357="KO",G366="KO",G374="KO"),"KO","Nincs KO")</f>
        <v>Nincs KO</v>
      </c>
      <c r="J343" s="1081"/>
      <c r="K343" s="1081"/>
      <c r="L343" s="1081"/>
      <c r="M343" s="1081"/>
      <c r="N343" s="1174"/>
      <c r="O343" s="1081"/>
      <c r="P343" s="1081"/>
      <c r="Q343" s="1081"/>
      <c r="R343" s="1081"/>
      <c r="S343" s="1081"/>
      <c r="T343" s="1081"/>
      <c r="U343" s="1081"/>
      <c r="V343" s="1081"/>
      <c r="W343" s="1081"/>
      <c r="X343" s="1081"/>
      <c r="Y343" s="1081"/>
      <c r="Z343" s="1081"/>
      <c r="AA343" s="1081"/>
      <c r="AB343" s="1081"/>
      <c r="AC343" s="1081"/>
      <c r="AD343" s="1081"/>
      <c r="AE343" s="1081"/>
      <c r="AF343" s="1081"/>
      <c r="AG343" s="1081"/>
      <c r="AH343" s="1081"/>
      <c r="AI343" s="1081"/>
      <c r="AJ343" s="1081"/>
      <c r="AK343" s="1081"/>
      <c r="AL343" s="1081"/>
      <c r="AM343" s="1081"/>
      <c r="AN343" s="1081"/>
      <c r="AO343" s="1081"/>
      <c r="AP343" s="1081"/>
      <c r="AQ343" s="1081"/>
      <c r="AR343" s="1081"/>
      <c r="AS343" s="1081"/>
      <c r="AT343" s="1081"/>
      <c r="AU343" s="1081"/>
      <c r="AV343" s="1081"/>
      <c r="AW343" s="1081"/>
      <c r="AX343" s="1081"/>
      <c r="AY343" s="1081"/>
      <c r="AZ343" s="1081"/>
      <c r="BA343" s="1081"/>
      <c r="BB343" s="1081"/>
      <c r="BC343" s="1081"/>
      <c r="BD343" s="1081"/>
      <c r="BE343" s="1081"/>
      <c r="BF343" s="1081"/>
      <c r="BG343" s="1081"/>
      <c r="BH343" s="1081"/>
      <c r="BI343" s="1081"/>
      <c r="BJ343" s="1081"/>
      <c r="BK343" s="1081"/>
      <c r="BL343" s="1081"/>
      <c r="BM343" s="1081"/>
      <c r="BN343" s="1081"/>
      <c r="BO343" s="1081"/>
      <c r="BP343" s="1081"/>
      <c r="BQ343" s="1081"/>
      <c r="BR343" s="1081"/>
      <c r="BS343" s="1081"/>
      <c r="BT343" s="1081"/>
      <c r="BU343" s="1081"/>
      <c r="BV343" s="1081"/>
      <c r="BW343" s="1081"/>
      <c r="BX343" s="1081"/>
      <c r="BY343" s="1081"/>
      <c r="BZ343" s="1081"/>
      <c r="CA343" s="1081"/>
    </row>
    <row r="344" spans="1:79" ht="45.6" customHeight="1" thickBot="1">
      <c r="B344" s="1189" t="s">
        <v>904</v>
      </c>
      <c r="C344" s="1190" t="s">
        <v>905</v>
      </c>
      <c r="D344" s="1190"/>
      <c r="E344" s="1191"/>
      <c r="F344" s="1192">
        <f>+E350+E359+E368+E376+E382</f>
        <v>8</v>
      </c>
      <c r="G344" s="1193"/>
      <c r="H344" s="1194">
        <v>27</v>
      </c>
      <c r="I344" s="1195">
        <f>SUM(G349,G357,G366,G374,G381)</f>
        <v>15</v>
      </c>
      <c r="J344" s="1081"/>
      <c r="K344" s="1081"/>
      <c r="L344" s="1081"/>
      <c r="M344" s="1081"/>
      <c r="N344" s="1174"/>
      <c r="O344" s="1081"/>
      <c r="P344" s="1081"/>
      <c r="Q344" s="1081"/>
      <c r="R344" s="1081"/>
      <c r="S344" s="1081"/>
      <c r="T344" s="1081"/>
      <c r="U344" s="1081"/>
      <c r="V344" s="1081"/>
      <c r="W344" s="1081"/>
      <c r="X344" s="1081"/>
      <c r="Y344" s="1081"/>
      <c r="Z344" s="1081"/>
      <c r="AA344" s="1081"/>
      <c r="AB344" s="1081"/>
      <c r="AC344" s="1081"/>
      <c r="AD344" s="1081"/>
      <c r="AE344" s="1081"/>
      <c r="AF344" s="1081"/>
      <c r="AG344" s="1081"/>
      <c r="AH344" s="1081"/>
      <c r="AI344" s="1081"/>
      <c r="AJ344" s="1081"/>
      <c r="AK344" s="1081"/>
      <c r="AL344" s="1081"/>
      <c r="AM344" s="1081"/>
      <c r="AN344" s="1081"/>
      <c r="AO344" s="1081"/>
      <c r="AP344" s="1081"/>
      <c r="AQ344" s="1081"/>
      <c r="AR344" s="1081"/>
      <c r="AS344" s="1081"/>
      <c r="AT344" s="1081"/>
      <c r="AU344" s="1081"/>
      <c r="AV344" s="1081"/>
      <c r="AW344" s="1081"/>
      <c r="AX344" s="1081"/>
      <c r="AY344" s="1081"/>
      <c r="AZ344" s="1081"/>
      <c r="BA344" s="1081"/>
      <c r="BB344" s="1081"/>
      <c r="BC344" s="1081"/>
      <c r="BD344" s="1081"/>
      <c r="BE344" s="1081"/>
      <c r="BF344" s="1081"/>
      <c r="BG344" s="1081"/>
      <c r="BH344" s="1081"/>
      <c r="BI344" s="1081"/>
      <c r="BJ344" s="1081"/>
      <c r="BK344" s="1081"/>
      <c r="BL344" s="1081"/>
      <c r="BM344" s="1081"/>
      <c r="BN344" s="1081"/>
      <c r="BO344" s="1081"/>
      <c r="BP344" s="1081"/>
      <c r="BQ344" s="1081"/>
      <c r="BR344" s="1081"/>
      <c r="BS344" s="1081"/>
      <c r="BT344" s="1081"/>
      <c r="BU344" s="1081"/>
      <c r="BV344" s="1081"/>
      <c r="BW344" s="1081"/>
      <c r="BX344" s="1081"/>
      <c r="BY344" s="1081"/>
      <c r="BZ344" s="1081"/>
      <c r="CA344" s="1081"/>
    </row>
    <row r="345" spans="1:79" ht="20.25" customHeight="1">
      <c r="B345" s="1196" t="s">
        <v>906</v>
      </c>
      <c r="C345" s="1197"/>
      <c r="D345" s="1197"/>
      <c r="E345" s="1197"/>
      <c r="F345" s="1300"/>
      <c r="G345" s="1199"/>
      <c r="H345" s="1199"/>
      <c r="I345" s="1081"/>
      <c r="J345" s="1081"/>
      <c r="K345" s="1081"/>
      <c r="L345" s="1081"/>
      <c r="M345" s="1081"/>
      <c r="N345" s="1174"/>
      <c r="O345" s="1081"/>
      <c r="P345" s="1081"/>
      <c r="Q345" s="1081"/>
      <c r="R345" s="1081"/>
      <c r="S345" s="1081"/>
      <c r="T345" s="1081"/>
      <c r="U345" s="1081"/>
      <c r="V345" s="1081"/>
      <c r="W345" s="1081"/>
      <c r="X345" s="1081"/>
      <c r="Y345" s="1081"/>
      <c r="Z345" s="1081"/>
      <c r="AA345" s="1081"/>
      <c r="AB345" s="1081"/>
      <c r="AC345" s="1081"/>
      <c r="AD345" s="1081"/>
      <c r="AE345" s="1081"/>
      <c r="AF345" s="1081"/>
      <c r="AG345" s="1081"/>
      <c r="AH345" s="1081"/>
      <c r="AI345" s="1081"/>
      <c r="AJ345" s="1081"/>
      <c r="AK345" s="1081"/>
      <c r="AL345" s="1081"/>
      <c r="AM345" s="1081"/>
      <c r="AN345" s="1081"/>
      <c r="AO345" s="1081"/>
      <c r="AP345" s="1081"/>
      <c r="AQ345" s="1081"/>
      <c r="AR345" s="1081"/>
      <c r="AS345" s="1081"/>
      <c r="AT345" s="1081"/>
      <c r="AU345" s="1081"/>
      <c r="AV345" s="1081"/>
      <c r="AW345" s="1081"/>
      <c r="AX345" s="1081"/>
      <c r="AY345" s="1081"/>
      <c r="AZ345" s="1081"/>
      <c r="BA345" s="1081"/>
      <c r="BB345" s="1081"/>
      <c r="BC345" s="1081"/>
      <c r="BD345" s="1081"/>
      <c r="BE345" s="1081"/>
      <c r="BF345" s="1081"/>
      <c r="BG345" s="1081"/>
      <c r="BH345" s="1081"/>
      <c r="BI345" s="1081"/>
      <c r="BJ345" s="1081"/>
      <c r="BK345" s="1081"/>
      <c r="BL345" s="1081"/>
      <c r="BM345" s="1081"/>
      <c r="BN345" s="1081"/>
      <c r="BO345" s="1081"/>
      <c r="BP345" s="1081"/>
      <c r="BQ345" s="1081"/>
      <c r="BR345" s="1081"/>
      <c r="BS345" s="1081"/>
      <c r="BT345" s="1081"/>
      <c r="BU345" s="1081"/>
      <c r="BV345" s="1081"/>
      <c r="BW345" s="1081"/>
      <c r="BX345" s="1081"/>
      <c r="BY345" s="1081"/>
      <c r="BZ345" s="1081"/>
      <c r="CA345" s="1081"/>
    </row>
    <row r="346" spans="1:79" ht="18" customHeight="1">
      <c r="A346" s="1156">
        <v>35</v>
      </c>
      <c r="B346" s="1196" t="s">
        <v>907</v>
      </c>
      <c r="C346" s="1197"/>
      <c r="D346" s="1197"/>
      <c r="E346" s="1197"/>
      <c r="F346" s="1300"/>
      <c r="G346" s="1200"/>
      <c r="H346" s="1200"/>
      <c r="I346" s="1081"/>
      <c r="J346" s="1081"/>
      <c r="K346" s="1081"/>
      <c r="L346" s="1081"/>
      <c r="M346" s="1081"/>
      <c r="N346" s="1174"/>
      <c r="O346" s="1081"/>
      <c r="P346" s="1081"/>
      <c r="Q346" s="1081"/>
      <c r="R346" s="1081"/>
      <c r="S346" s="1081"/>
      <c r="T346" s="1081"/>
      <c r="U346" s="1081"/>
      <c r="V346" s="1081"/>
      <c r="W346" s="1081"/>
      <c r="X346" s="1081"/>
      <c r="Y346" s="1081"/>
      <c r="Z346" s="1081"/>
      <c r="AA346" s="1081"/>
      <c r="AB346" s="1081"/>
      <c r="AC346" s="1081"/>
      <c r="AD346" s="1081"/>
      <c r="AE346" s="1081"/>
      <c r="AF346" s="1081"/>
      <c r="AG346" s="1081"/>
      <c r="AH346" s="1081"/>
      <c r="AI346" s="1081"/>
      <c r="AJ346" s="1081"/>
      <c r="AK346" s="1081"/>
      <c r="AL346" s="1081"/>
      <c r="AM346" s="1081"/>
      <c r="AN346" s="1081"/>
      <c r="AO346" s="1081"/>
      <c r="AP346" s="1081"/>
      <c r="AQ346" s="1081"/>
      <c r="AR346" s="1081"/>
      <c r="AS346" s="1081"/>
      <c r="AT346" s="1081"/>
      <c r="AU346" s="1081"/>
      <c r="AV346" s="1081"/>
      <c r="AW346" s="1081"/>
      <c r="AX346" s="1081"/>
      <c r="AY346" s="1081"/>
      <c r="AZ346" s="1081"/>
      <c r="BA346" s="1081"/>
      <c r="BB346" s="1081"/>
      <c r="BC346" s="1081"/>
      <c r="BD346" s="1081"/>
      <c r="BE346" s="1081"/>
      <c r="BF346" s="1081"/>
      <c r="BG346" s="1081"/>
      <c r="BH346" s="1081"/>
      <c r="BI346" s="1081"/>
      <c r="BJ346" s="1081"/>
      <c r="BK346" s="1081"/>
      <c r="BL346" s="1081"/>
      <c r="BM346" s="1081"/>
      <c r="BN346" s="1081"/>
      <c r="BO346" s="1081"/>
      <c r="BP346" s="1081"/>
      <c r="BQ346" s="1081"/>
      <c r="BR346" s="1081"/>
      <c r="BS346" s="1081"/>
      <c r="BT346" s="1081"/>
      <c r="BU346" s="1081"/>
      <c r="BV346" s="1081"/>
      <c r="BW346" s="1081"/>
      <c r="BX346" s="1081"/>
      <c r="BY346" s="1081"/>
      <c r="BZ346" s="1081"/>
      <c r="CA346" s="1081"/>
    </row>
    <row r="347" spans="1:79" ht="35.25" customHeight="1">
      <c r="B347" s="1201" t="s">
        <v>908</v>
      </c>
      <c r="C347" s="1202"/>
      <c r="D347" s="1202"/>
      <c r="E347" s="1203"/>
      <c r="F347" s="1300"/>
      <c r="G347" s="1200"/>
      <c r="H347" s="1200"/>
      <c r="I347" s="1081"/>
      <c r="J347" s="1081"/>
      <c r="K347" s="1081"/>
      <c r="L347" s="1081"/>
      <c r="M347" s="1081"/>
      <c r="N347" s="1174"/>
      <c r="O347" s="1081"/>
      <c r="P347" s="1081"/>
      <c r="Q347" s="1081"/>
      <c r="R347" s="1081"/>
      <c r="S347" s="1081"/>
      <c r="T347" s="1081"/>
      <c r="U347" s="1081"/>
      <c r="V347" s="1081"/>
      <c r="W347" s="1081"/>
      <c r="X347" s="1081"/>
      <c r="Y347" s="1081"/>
      <c r="Z347" s="1081"/>
      <c r="AA347" s="1081"/>
      <c r="AB347" s="1081"/>
      <c r="AC347" s="1081"/>
      <c r="AD347" s="1081"/>
      <c r="AE347" s="1081"/>
      <c r="AF347" s="1081"/>
      <c r="AG347" s="1081"/>
      <c r="AH347" s="1081"/>
      <c r="AI347" s="1081"/>
      <c r="AJ347" s="1081"/>
      <c r="AK347" s="1081"/>
      <c r="AL347" s="1081"/>
      <c r="AM347" s="1081"/>
      <c r="AN347" s="1081"/>
      <c r="AO347" s="1081"/>
      <c r="AP347" s="1081"/>
      <c r="AQ347" s="1081"/>
      <c r="AR347" s="1081"/>
      <c r="AS347" s="1081"/>
      <c r="AT347" s="1081"/>
      <c r="AU347" s="1081"/>
      <c r="AV347" s="1081"/>
      <c r="AW347" s="1081"/>
      <c r="AX347" s="1081"/>
      <c r="AY347" s="1081"/>
      <c r="AZ347" s="1081"/>
      <c r="BA347" s="1081"/>
      <c r="BB347" s="1081"/>
      <c r="BC347" s="1081"/>
      <c r="BD347" s="1081"/>
      <c r="BE347" s="1081"/>
      <c r="BF347" s="1081"/>
      <c r="BG347" s="1081"/>
      <c r="BH347" s="1081"/>
      <c r="BI347" s="1081"/>
      <c r="BJ347" s="1081"/>
      <c r="BK347" s="1081"/>
      <c r="BL347" s="1081"/>
      <c r="BM347" s="1081"/>
      <c r="BN347" s="1081"/>
      <c r="BO347" s="1081"/>
      <c r="BP347" s="1081"/>
      <c r="BQ347" s="1081"/>
      <c r="BR347" s="1081"/>
      <c r="BS347" s="1081"/>
      <c r="BT347" s="1081"/>
      <c r="BU347" s="1081"/>
      <c r="BV347" s="1081"/>
      <c r="BW347" s="1081"/>
      <c r="BX347" s="1081"/>
      <c r="BY347" s="1081"/>
      <c r="BZ347" s="1081"/>
      <c r="CA347" s="1081"/>
    </row>
    <row r="348" spans="1:79" ht="16.5" customHeight="1" thickBot="1">
      <c r="B348" s="1196" t="s">
        <v>744</v>
      </c>
      <c r="C348" s="1204"/>
      <c r="F348" s="1300"/>
      <c r="G348" s="1200"/>
      <c r="H348" s="1200"/>
      <c r="I348" s="1081"/>
      <c r="J348" s="1081"/>
      <c r="K348" s="1081"/>
      <c r="L348" s="1081"/>
      <c r="M348" s="1081"/>
      <c r="N348" s="1174"/>
      <c r="O348" s="1081"/>
      <c r="P348" s="1081"/>
      <c r="Q348" s="1081"/>
      <c r="R348" s="1081"/>
      <c r="S348" s="1081"/>
      <c r="T348" s="1081"/>
      <c r="U348" s="1081"/>
      <c r="V348" s="1081"/>
      <c r="W348" s="1081"/>
      <c r="X348" s="1081"/>
      <c r="Y348" s="1081"/>
      <c r="Z348" s="1081"/>
      <c r="AA348" s="1081"/>
      <c r="AB348" s="1081"/>
      <c r="AC348" s="1081"/>
      <c r="AD348" s="1081"/>
      <c r="AE348" s="1081"/>
      <c r="AF348" s="1081"/>
      <c r="AG348" s="1081"/>
      <c r="AH348" s="1081"/>
      <c r="AI348" s="1081"/>
      <c r="AJ348" s="1081"/>
      <c r="AK348" s="1081"/>
      <c r="AL348" s="1081"/>
      <c r="AM348" s="1081"/>
      <c r="AN348" s="1081"/>
      <c r="AO348" s="1081"/>
      <c r="AP348" s="1081"/>
      <c r="AQ348" s="1081"/>
      <c r="AR348" s="1081"/>
      <c r="AS348" s="1081"/>
      <c r="AT348" s="1081"/>
      <c r="AU348" s="1081"/>
      <c r="AV348" s="1081"/>
      <c r="AW348" s="1081"/>
      <c r="AX348" s="1081"/>
      <c r="AY348" s="1081"/>
      <c r="AZ348" s="1081"/>
      <c r="BA348" s="1081"/>
      <c r="BB348" s="1081"/>
      <c r="BC348" s="1081"/>
      <c r="BD348" s="1081"/>
      <c r="BE348" s="1081"/>
      <c r="BF348" s="1081"/>
      <c r="BG348" s="1081"/>
      <c r="BH348" s="1081"/>
      <c r="BI348" s="1081"/>
      <c r="BJ348" s="1081"/>
      <c r="BK348" s="1081"/>
      <c r="BL348" s="1081"/>
      <c r="BM348" s="1081"/>
      <c r="BN348" s="1081"/>
      <c r="BO348" s="1081"/>
      <c r="BP348" s="1081"/>
      <c r="BQ348" s="1081"/>
      <c r="BR348" s="1081"/>
      <c r="BS348" s="1081"/>
      <c r="BT348" s="1081"/>
      <c r="BU348" s="1081"/>
      <c r="BV348" s="1081"/>
      <c r="BW348" s="1081"/>
      <c r="BX348" s="1081"/>
      <c r="BY348" s="1081"/>
      <c r="BZ348" s="1081"/>
      <c r="CA348" s="1081"/>
    </row>
    <row r="349" spans="1:79" ht="33.75" customHeight="1" thickBot="1">
      <c r="B349" s="1205" t="s">
        <v>745</v>
      </c>
      <c r="C349" s="1206" t="s">
        <v>746</v>
      </c>
      <c r="D349" s="1206" t="s">
        <v>747</v>
      </c>
      <c r="E349" s="1207" t="s">
        <v>748</v>
      </c>
      <c r="F349" s="1257" t="s">
        <v>749</v>
      </c>
      <c r="G349" s="1247">
        <v>3</v>
      </c>
      <c r="H349" s="1200"/>
      <c r="I349" s="1081"/>
      <c r="J349" s="1081"/>
      <c r="K349" s="1081"/>
      <c r="L349" s="1081"/>
      <c r="M349" s="1081"/>
      <c r="N349" s="1174"/>
      <c r="O349" s="1081"/>
      <c r="P349" s="1081"/>
      <c r="Q349" s="1081"/>
      <c r="R349" s="1081"/>
      <c r="S349" s="1081"/>
      <c r="T349" s="1081"/>
      <c r="U349" s="1081"/>
      <c r="V349" s="1081"/>
      <c r="W349" s="1081"/>
      <c r="X349" s="1081"/>
      <c r="Y349" s="1081"/>
      <c r="Z349" s="1081"/>
      <c r="AA349" s="1081"/>
      <c r="AB349" s="1081"/>
      <c r="AC349" s="1081"/>
      <c r="AD349" s="1081"/>
      <c r="AE349" s="1081"/>
      <c r="AF349" s="1081"/>
      <c r="AG349" s="1081"/>
      <c r="AH349" s="1081"/>
      <c r="AI349" s="1081"/>
      <c r="AJ349" s="1081"/>
      <c r="AK349" s="1081"/>
      <c r="AL349" s="1081"/>
      <c r="AM349" s="1081"/>
      <c r="AN349" s="1081"/>
      <c r="AO349" s="1081"/>
      <c r="AP349" s="1081"/>
      <c r="AQ349" s="1081"/>
      <c r="AR349" s="1081"/>
      <c r="AS349" s="1081"/>
      <c r="AT349" s="1081"/>
      <c r="AU349" s="1081"/>
      <c r="AV349" s="1081"/>
      <c r="AW349" s="1081"/>
      <c r="AX349" s="1081"/>
      <c r="AY349" s="1081"/>
      <c r="AZ349" s="1081"/>
      <c r="BA349" s="1081"/>
      <c r="BB349" s="1081"/>
      <c r="BC349" s="1081"/>
      <c r="BD349" s="1081"/>
      <c r="BE349" s="1081"/>
      <c r="BF349" s="1081"/>
      <c r="BG349" s="1081"/>
      <c r="BH349" s="1081"/>
      <c r="BI349" s="1081"/>
      <c r="BJ349" s="1081"/>
      <c r="BK349" s="1081"/>
      <c r="BL349" s="1081"/>
      <c r="BM349" s="1081"/>
      <c r="BN349" s="1081"/>
      <c r="BO349" s="1081"/>
      <c r="BP349" s="1081"/>
      <c r="BQ349" s="1081"/>
      <c r="BR349" s="1081"/>
      <c r="BS349" s="1081"/>
      <c r="BT349" s="1081"/>
      <c r="BU349" s="1081"/>
      <c r="BV349" s="1081"/>
      <c r="BW349" s="1081"/>
      <c r="BX349" s="1081"/>
      <c r="BY349" s="1081"/>
      <c r="BZ349" s="1081"/>
      <c r="CA349" s="1081"/>
    </row>
    <row r="350" spans="1:79" ht="21" customHeight="1">
      <c r="B350" s="1216" t="s">
        <v>751</v>
      </c>
      <c r="C350" s="1217">
        <v>0</v>
      </c>
      <c r="D350" s="1218">
        <v>3</v>
      </c>
      <c r="E350" s="1219">
        <v>0</v>
      </c>
      <c r="F350" s="1258"/>
      <c r="G350" s="1248"/>
      <c r="H350" s="1249"/>
      <c r="I350" s="1250"/>
      <c r="J350" s="1081"/>
      <c r="K350" s="1081"/>
      <c r="L350" s="1081"/>
      <c r="M350" s="1081"/>
      <c r="N350" s="1174"/>
      <c r="O350" s="1081"/>
      <c r="P350" s="1081"/>
      <c r="Q350" s="1081"/>
      <c r="R350" s="1081"/>
      <c r="S350" s="1081"/>
      <c r="T350" s="1081"/>
      <c r="U350" s="1081"/>
      <c r="V350" s="1081"/>
      <c r="W350" s="1081"/>
      <c r="X350" s="1081"/>
      <c r="Y350" s="1081"/>
      <c r="Z350" s="1081"/>
      <c r="AA350" s="1081"/>
      <c r="AB350" s="1081"/>
      <c r="AC350" s="1081"/>
      <c r="AD350" s="1081"/>
      <c r="AE350" s="1081"/>
      <c r="AF350" s="1081"/>
      <c r="AG350" s="1081"/>
      <c r="AH350" s="1081"/>
      <c r="AI350" s="1081"/>
      <c r="AJ350" s="1081"/>
      <c r="AK350" s="1081"/>
      <c r="AL350" s="1081"/>
      <c r="AM350" s="1081"/>
      <c r="AN350" s="1081"/>
      <c r="AO350" s="1081"/>
      <c r="AP350" s="1081"/>
      <c r="AQ350" s="1081"/>
      <c r="AR350" s="1081"/>
      <c r="AS350" s="1081"/>
      <c r="AT350" s="1081"/>
      <c r="AU350" s="1081"/>
      <c r="AV350" s="1081"/>
      <c r="AW350" s="1081"/>
      <c r="AX350" s="1081"/>
      <c r="AY350" s="1081"/>
      <c r="AZ350" s="1081"/>
      <c r="BA350" s="1081"/>
      <c r="BB350" s="1081"/>
      <c r="BC350" s="1081"/>
      <c r="BD350" s="1081"/>
      <c r="BE350" s="1081"/>
      <c r="BF350" s="1081"/>
      <c r="BG350" s="1081"/>
      <c r="BH350" s="1081"/>
      <c r="BI350" s="1081"/>
      <c r="BJ350" s="1081"/>
      <c r="BK350" s="1081"/>
      <c r="BL350" s="1081"/>
      <c r="BM350" s="1081"/>
      <c r="BN350" s="1081"/>
      <c r="BO350" s="1081"/>
      <c r="BP350" s="1081"/>
      <c r="BQ350" s="1081"/>
      <c r="BR350" s="1081"/>
      <c r="BS350" s="1081"/>
      <c r="BT350" s="1081"/>
      <c r="BU350" s="1081"/>
      <c r="BV350" s="1081"/>
      <c r="BW350" s="1081"/>
      <c r="BX350" s="1081"/>
      <c r="BY350" s="1081"/>
      <c r="BZ350" s="1081"/>
      <c r="CA350" s="1081"/>
    </row>
    <row r="351" spans="1:79" ht="20.25" customHeight="1">
      <c r="B351" s="1227" t="s">
        <v>909</v>
      </c>
      <c r="C351" s="1228">
        <v>1</v>
      </c>
      <c r="D351" s="1229">
        <v>3</v>
      </c>
      <c r="E351" s="1230">
        <v>3</v>
      </c>
      <c r="F351" s="1258"/>
      <c r="G351" s="1251"/>
      <c r="H351" s="1252"/>
      <c r="I351" s="1253"/>
      <c r="J351" s="1081"/>
      <c r="K351" s="1081"/>
      <c r="L351" s="1081"/>
      <c r="M351" s="1081"/>
      <c r="N351" s="1174"/>
      <c r="O351" s="1081"/>
      <c r="P351" s="1081"/>
      <c r="Q351" s="1081"/>
      <c r="R351" s="1081"/>
      <c r="S351" s="1081"/>
      <c r="T351" s="1081"/>
      <c r="U351" s="1081"/>
      <c r="V351" s="1081"/>
      <c r="W351" s="1081"/>
      <c r="X351" s="1081"/>
      <c r="Y351" s="1081"/>
      <c r="Z351" s="1081"/>
      <c r="AA351" s="1081"/>
      <c r="AB351" s="1081"/>
      <c r="AC351" s="1081"/>
      <c r="AD351" s="1081"/>
      <c r="AE351" s="1081"/>
      <c r="AF351" s="1081"/>
      <c r="AG351" s="1081"/>
      <c r="AH351" s="1081"/>
      <c r="AI351" s="1081"/>
      <c r="AJ351" s="1081"/>
      <c r="AK351" s="1081"/>
      <c r="AL351" s="1081"/>
      <c r="AM351" s="1081"/>
      <c r="AN351" s="1081"/>
      <c r="AO351" s="1081"/>
      <c r="AP351" s="1081"/>
      <c r="AQ351" s="1081"/>
      <c r="AR351" s="1081"/>
      <c r="AS351" s="1081"/>
      <c r="AT351" s="1081"/>
      <c r="AU351" s="1081"/>
      <c r="AV351" s="1081"/>
      <c r="AW351" s="1081"/>
      <c r="AX351" s="1081"/>
      <c r="AY351" s="1081"/>
      <c r="AZ351" s="1081"/>
      <c r="BA351" s="1081"/>
      <c r="BB351" s="1081"/>
      <c r="BC351" s="1081"/>
      <c r="BD351" s="1081"/>
      <c r="BE351" s="1081"/>
      <c r="BF351" s="1081"/>
      <c r="BG351" s="1081"/>
      <c r="BH351" s="1081"/>
      <c r="BI351" s="1081"/>
      <c r="BJ351" s="1081"/>
      <c r="BK351" s="1081"/>
      <c r="BL351" s="1081"/>
      <c r="BM351" s="1081"/>
      <c r="BN351" s="1081"/>
      <c r="BO351" s="1081"/>
      <c r="BP351" s="1081"/>
      <c r="BQ351" s="1081"/>
      <c r="BR351" s="1081"/>
      <c r="BS351" s="1081"/>
      <c r="BT351" s="1081"/>
      <c r="BU351" s="1081"/>
      <c r="BV351" s="1081"/>
      <c r="BW351" s="1081"/>
      <c r="BX351" s="1081"/>
      <c r="BY351" s="1081"/>
      <c r="BZ351" s="1081"/>
      <c r="CA351" s="1081"/>
    </row>
    <row r="352" spans="1:79" ht="182.25" customHeight="1" thickBot="1">
      <c r="B352" s="1234" t="s">
        <v>910</v>
      </c>
      <c r="C352" s="1235">
        <v>2</v>
      </c>
      <c r="D352" s="1236">
        <v>3</v>
      </c>
      <c r="E352" s="1237">
        <v>6</v>
      </c>
      <c r="F352" s="1259"/>
      <c r="G352" s="1254"/>
      <c r="H352" s="1255"/>
      <c r="I352" s="1256"/>
      <c r="J352" s="1081"/>
      <c r="K352" s="1081"/>
      <c r="L352" s="1081"/>
      <c r="M352" s="1081"/>
      <c r="N352" s="1174"/>
      <c r="O352" s="1081"/>
      <c r="P352" s="1081"/>
      <c r="Q352" s="1081"/>
      <c r="R352" s="1081"/>
      <c r="S352" s="1081"/>
      <c r="T352" s="1081"/>
      <c r="U352" s="1081"/>
      <c r="V352" s="1081"/>
      <c r="W352" s="1081"/>
      <c r="X352" s="1081"/>
      <c r="Y352" s="1081"/>
      <c r="Z352" s="1081"/>
      <c r="AA352" s="1081"/>
      <c r="AB352" s="1081"/>
      <c r="AC352" s="1081"/>
      <c r="AD352" s="1081"/>
      <c r="AE352" s="1081"/>
      <c r="AF352" s="1081"/>
      <c r="AG352" s="1081"/>
      <c r="AH352" s="1081"/>
      <c r="AI352" s="1081"/>
      <c r="AJ352" s="1081"/>
      <c r="AK352" s="1081"/>
      <c r="AL352" s="1081"/>
      <c r="AM352" s="1081"/>
      <c r="AN352" s="1081"/>
      <c r="AO352" s="1081"/>
      <c r="AP352" s="1081"/>
      <c r="AQ352" s="1081"/>
      <c r="AR352" s="1081"/>
      <c r="AS352" s="1081"/>
      <c r="AT352" s="1081"/>
      <c r="AU352" s="1081"/>
      <c r="AV352" s="1081"/>
      <c r="AW352" s="1081"/>
      <c r="AX352" s="1081"/>
      <c r="AY352" s="1081"/>
      <c r="AZ352" s="1081"/>
      <c r="BA352" s="1081"/>
      <c r="BB352" s="1081"/>
      <c r="BC352" s="1081"/>
      <c r="BD352" s="1081"/>
      <c r="BE352" s="1081"/>
      <c r="BF352" s="1081"/>
      <c r="BG352" s="1081"/>
      <c r="BH352" s="1081"/>
      <c r="BI352" s="1081"/>
      <c r="BJ352" s="1081"/>
      <c r="BK352" s="1081"/>
      <c r="BL352" s="1081"/>
      <c r="BM352" s="1081"/>
      <c r="BN352" s="1081"/>
      <c r="BO352" s="1081"/>
      <c r="BP352" s="1081"/>
      <c r="BQ352" s="1081"/>
      <c r="BR352" s="1081"/>
      <c r="BS352" s="1081"/>
      <c r="BT352" s="1081"/>
      <c r="BU352" s="1081"/>
      <c r="BV352" s="1081"/>
      <c r="BW352" s="1081"/>
      <c r="BX352" s="1081"/>
      <c r="BY352" s="1081"/>
      <c r="BZ352" s="1081"/>
      <c r="CA352" s="1081"/>
    </row>
    <row r="353" spans="1:79" ht="9" customHeight="1">
      <c r="B353" s="1245"/>
      <c r="C353" s="1246"/>
      <c r="D353" s="1246"/>
      <c r="E353" s="1246"/>
      <c r="F353" s="1300"/>
      <c r="G353" s="1200"/>
      <c r="H353" s="1200"/>
      <c r="I353" s="1081"/>
      <c r="J353" s="1081"/>
      <c r="K353" s="1081"/>
      <c r="L353" s="1081"/>
      <c r="M353" s="1081"/>
      <c r="N353" s="1174"/>
      <c r="O353" s="1081"/>
      <c r="P353" s="1081"/>
      <c r="Q353" s="1081"/>
      <c r="R353" s="1081"/>
      <c r="S353" s="1081"/>
      <c r="T353" s="1081"/>
      <c r="U353" s="1081"/>
      <c r="V353" s="1081"/>
      <c r="W353" s="1081"/>
      <c r="X353" s="1081"/>
      <c r="Y353" s="1081"/>
      <c r="Z353" s="1081"/>
      <c r="AA353" s="1081"/>
      <c r="AB353" s="1081"/>
      <c r="AC353" s="1081"/>
      <c r="AD353" s="1081"/>
      <c r="AE353" s="1081"/>
      <c r="AF353" s="1081"/>
      <c r="AG353" s="1081"/>
      <c r="AH353" s="1081"/>
      <c r="AI353" s="1081"/>
      <c r="AJ353" s="1081"/>
      <c r="AK353" s="1081"/>
      <c r="AL353" s="1081"/>
      <c r="AM353" s="1081"/>
      <c r="AN353" s="1081"/>
      <c r="AO353" s="1081"/>
      <c r="AP353" s="1081"/>
      <c r="AQ353" s="1081"/>
      <c r="AR353" s="1081"/>
      <c r="AS353" s="1081"/>
      <c r="AT353" s="1081"/>
      <c r="AU353" s="1081"/>
      <c r="AV353" s="1081"/>
      <c r="AW353" s="1081"/>
      <c r="AX353" s="1081"/>
      <c r="AY353" s="1081"/>
      <c r="AZ353" s="1081"/>
      <c r="BA353" s="1081"/>
      <c r="BB353" s="1081"/>
      <c r="BC353" s="1081"/>
      <c r="BD353" s="1081"/>
      <c r="BE353" s="1081"/>
      <c r="BF353" s="1081"/>
      <c r="BG353" s="1081"/>
      <c r="BH353" s="1081"/>
      <c r="BI353" s="1081"/>
      <c r="BJ353" s="1081"/>
      <c r="BK353" s="1081"/>
      <c r="BL353" s="1081"/>
      <c r="BM353" s="1081"/>
      <c r="BN353" s="1081"/>
      <c r="BO353" s="1081"/>
      <c r="BP353" s="1081"/>
      <c r="BQ353" s="1081"/>
      <c r="BR353" s="1081"/>
      <c r="BS353" s="1081"/>
      <c r="BT353" s="1081"/>
      <c r="BU353" s="1081"/>
      <c r="BV353" s="1081"/>
      <c r="BW353" s="1081"/>
      <c r="BX353" s="1081"/>
      <c r="BY353" s="1081"/>
      <c r="BZ353" s="1081"/>
      <c r="CA353" s="1081"/>
    </row>
    <row r="354" spans="1:79" ht="18" customHeight="1">
      <c r="A354" s="1156">
        <v>36</v>
      </c>
      <c r="B354" s="1196" t="s">
        <v>911</v>
      </c>
      <c r="C354" s="1197"/>
      <c r="D354" s="1197"/>
      <c r="E354" s="1197"/>
      <c r="F354" s="1300"/>
      <c r="G354" s="1200"/>
      <c r="H354" s="1200"/>
      <c r="I354" s="1081"/>
      <c r="J354" s="1081"/>
      <c r="K354" s="1081"/>
      <c r="L354" s="1081"/>
      <c r="M354" s="1081"/>
      <c r="N354" s="1174"/>
      <c r="O354" s="1081"/>
      <c r="P354" s="1081"/>
      <c r="Q354" s="1081"/>
      <c r="R354" s="1081"/>
      <c r="S354" s="1081"/>
      <c r="T354" s="1081"/>
      <c r="U354" s="1081"/>
      <c r="V354" s="1081"/>
      <c r="W354" s="1081"/>
      <c r="X354" s="1081"/>
      <c r="Y354" s="1081"/>
      <c r="Z354" s="1081"/>
      <c r="AA354" s="1081"/>
      <c r="AB354" s="1081"/>
      <c r="AC354" s="1081"/>
      <c r="AD354" s="1081"/>
      <c r="AE354" s="1081"/>
      <c r="AF354" s="1081"/>
      <c r="AG354" s="1081"/>
      <c r="AH354" s="1081"/>
      <c r="AI354" s="1081"/>
      <c r="AJ354" s="1081"/>
      <c r="AK354" s="1081"/>
      <c r="AL354" s="1081"/>
      <c r="AM354" s="1081"/>
      <c r="AN354" s="1081"/>
      <c r="AO354" s="1081"/>
      <c r="AP354" s="1081"/>
      <c r="AQ354" s="1081"/>
      <c r="AR354" s="1081"/>
      <c r="AS354" s="1081"/>
      <c r="AT354" s="1081"/>
      <c r="AU354" s="1081"/>
      <c r="AV354" s="1081"/>
      <c r="AW354" s="1081"/>
      <c r="AX354" s="1081"/>
      <c r="AY354" s="1081"/>
      <c r="AZ354" s="1081"/>
      <c r="BA354" s="1081"/>
      <c r="BB354" s="1081"/>
      <c r="BC354" s="1081"/>
      <c r="BD354" s="1081"/>
      <c r="BE354" s="1081"/>
      <c r="BF354" s="1081"/>
      <c r="BG354" s="1081"/>
      <c r="BH354" s="1081"/>
      <c r="BI354" s="1081"/>
      <c r="BJ354" s="1081"/>
      <c r="BK354" s="1081"/>
      <c r="BL354" s="1081"/>
      <c r="BM354" s="1081"/>
      <c r="BN354" s="1081"/>
      <c r="BO354" s="1081"/>
      <c r="BP354" s="1081"/>
      <c r="BQ354" s="1081"/>
      <c r="BR354" s="1081"/>
      <c r="BS354" s="1081"/>
      <c r="BT354" s="1081"/>
      <c r="BU354" s="1081"/>
      <c r="BV354" s="1081"/>
      <c r="BW354" s="1081"/>
      <c r="BX354" s="1081"/>
      <c r="BY354" s="1081"/>
      <c r="BZ354" s="1081"/>
      <c r="CA354" s="1081"/>
    </row>
    <row r="355" spans="1:79" ht="50.25" customHeight="1">
      <c r="B355" s="1201" t="s">
        <v>912</v>
      </c>
      <c r="C355" s="1202"/>
      <c r="D355" s="1202"/>
      <c r="E355" s="1203"/>
      <c r="F355" s="1300"/>
      <c r="G355" s="1200"/>
      <c r="H355" s="1200"/>
      <c r="I355" s="1081"/>
      <c r="J355" s="1081"/>
      <c r="K355" s="1081"/>
      <c r="L355" s="1081"/>
      <c r="M355" s="1081"/>
      <c r="N355" s="1174"/>
      <c r="O355" s="1081"/>
      <c r="P355" s="1081"/>
      <c r="Q355" s="1081"/>
      <c r="R355" s="1081"/>
      <c r="S355" s="1081"/>
      <c r="T355" s="1081"/>
      <c r="U355" s="1081"/>
      <c r="V355" s="1081"/>
      <c r="W355" s="1081"/>
      <c r="X355" s="1081"/>
      <c r="Y355" s="1081"/>
      <c r="Z355" s="1081"/>
      <c r="AA355" s="1081"/>
      <c r="AB355" s="1081"/>
      <c r="AC355" s="1081"/>
      <c r="AD355" s="1081"/>
      <c r="AE355" s="1081"/>
      <c r="AF355" s="1081"/>
      <c r="AG355" s="1081"/>
      <c r="AH355" s="1081"/>
      <c r="AI355" s="1081"/>
      <c r="AJ355" s="1081"/>
      <c r="AK355" s="1081"/>
      <c r="AL355" s="1081"/>
      <c r="AM355" s="1081"/>
      <c r="AN355" s="1081"/>
      <c r="AO355" s="1081"/>
      <c r="AP355" s="1081"/>
      <c r="AQ355" s="1081"/>
      <c r="AR355" s="1081"/>
      <c r="AS355" s="1081"/>
      <c r="AT355" s="1081"/>
      <c r="AU355" s="1081"/>
      <c r="AV355" s="1081"/>
      <c r="AW355" s="1081"/>
      <c r="AX355" s="1081"/>
      <c r="AY355" s="1081"/>
      <c r="AZ355" s="1081"/>
      <c r="BA355" s="1081"/>
      <c r="BB355" s="1081"/>
      <c r="BC355" s="1081"/>
      <c r="BD355" s="1081"/>
      <c r="BE355" s="1081"/>
      <c r="BF355" s="1081"/>
      <c r="BG355" s="1081"/>
      <c r="BH355" s="1081"/>
      <c r="BI355" s="1081"/>
      <c r="BJ355" s="1081"/>
      <c r="BK355" s="1081"/>
      <c r="BL355" s="1081"/>
      <c r="BM355" s="1081"/>
      <c r="BN355" s="1081"/>
      <c r="BO355" s="1081"/>
      <c r="BP355" s="1081"/>
      <c r="BQ355" s="1081"/>
      <c r="BR355" s="1081"/>
      <c r="BS355" s="1081"/>
      <c r="BT355" s="1081"/>
      <c r="BU355" s="1081"/>
      <c r="BV355" s="1081"/>
      <c r="BW355" s="1081"/>
      <c r="BX355" s="1081"/>
      <c r="BY355" s="1081"/>
      <c r="BZ355" s="1081"/>
      <c r="CA355" s="1081"/>
    </row>
    <row r="356" spans="1:79" ht="16.5" customHeight="1" thickBot="1">
      <c r="B356" s="1196" t="s">
        <v>744</v>
      </c>
      <c r="C356" s="1204"/>
      <c r="F356" s="1300"/>
      <c r="G356" s="1200"/>
      <c r="H356" s="1200"/>
      <c r="I356" s="1081"/>
      <c r="J356" s="1081"/>
      <c r="K356" s="1081"/>
      <c r="L356" s="1081"/>
      <c r="M356" s="1081"/>
      <c r="N356" s="1174"/>
      <c r="O356" s="1081"/>
      <c r="P356" s="1081"/>
      <c r="Q356" s="1081"/>
      <c r="R356" s="1081"/>
      <c r="S356" s="1081"/>
      <c r="T356" s="1081"/>
      <c r="U356" s="1081"/>
      <c r="V356" s="1081"/>
      <c r="W356" s="1081"/>
      <c r="X356" s="1081"/>
      <c r="Y356" s="1081"/>
      <c r="Z356" s="1081"/>
      <c r="AA356" s="1081"/>
      <c r="AB356" s="1081"/>
      <c r="AC356" s="1081"/>
      <c r="AD356" s="1081"/>
      <c r="AE356" s="1081"/>
      <c r="AF356" s="1081"/>
      <c r="AG356" s="1081"/>
      <c r="AH356" s="1081"/>
      <c r="AI356" s="1081"/>
      <c r="AJ356" s="1081"/>
      <c r="AK356" s="1081"/>
      <c r="AL356" s="1081"/>
      <c r="AM356" s="1081"/>
      <c r="AN356" s="1081"/>
      <c r="AO356" s="1081"/>
      <c r="AP356" s="1081"/>
      <c r="AQ356" s="1081"/>
      <c r="AR356" s="1081"/>
      <c r="AS356" s="1081"/>
      <c r="AT356" s="1081"/>
      <c r="AU356" s="1081"/>
      <c r="AV356" s="1081"/>
      <c r="AW356" s="1081"/>
      <c r="AX356" s="1081"/>
      <c r="AY356" s="1081"/>
      <c r="AZ356" s="1081"/>
      <c r="BA356" s="1081"/>
      <c r="BB356" s="1081"/>
      <c r="BC356" s="1081"/>
      <c r="BD356" s="1081"/>
      <c r="BE356" s="1081"/>
      <c r="BF356" s="1081"/>
      <c r="BG356" s="1081"/>
      <c r="BH356" s="1081"/>
      <c r="BI356" s="1081"/>
      <c r="BJ356" s="1081"/>
      <c r="BK356" s="1081"/>
      <c r="BL356" s="1081"/>
      <c r="BM356" s="1081"/>
      <c r="BN356" s="1081"/>
      <c r="BO356" s="1081"/>
      <c r="BP356" s="1081"/>
      <c r="BQ356" s="1081"/>
      <c r="BR356" s="1081"/>
      <c r="BS356" s="1081"/>
      <c r="BT356" s="1081"/>
      <c r="BU356" s="1081"/>
      <c r="BV356" s="1081"/>
      <c r="BW356" s="1081"/>
      <c r="BX356" s="1081"/>
      <c r="BY356" s="1081"/>
      <c r="BZ356" s="1081"/>
      <c r="CA356" s="1081"/>
    </row>
    <row r="357" spans="1:79" ht="33.75" customHeight="1" thickBot="1">
      <c r="B357" s="1270" t="s">
        <v>745</v>
      </c>
      <c r="C357" s="1271" t="s">
        <v>746</v>
      </c>
      <c r="D357" s="1271" t="s">
        <v>747</v>
      </c>
      <c r="E357" s="1272" t="s">
        <v>748</v>
      </c>
      <c r="F357" s="1257" t="s">
        <v>749</v>
      </c>
      <c r="G357" s="1209">
        <v>0</v>
      </c>
      <c r="H357" s="1200"/>
      <c r="I357" s="1081"/>
      <c r="J357" s="1081"/>
      <c r="K357" s="1081"/>
      <c r="L357" s="1081"/>
      <c r="M357" s="1081"/>
      <c r="N357" s="1174"/>
      <c r="O357" s="1081"/>
      <c r="P357" s="1081"/>
      <c r="Q357" s="1081"/>
      <c r="R357" s="1081"/>
      <c r="S357" s="1081"/>
      <c r="T357" s="1081"/>
      <c r="U357" s="1081"/>
      <c r="V357" s="1081"/>
      <c r="W357" s="1081"/>
      <c r="X357" s="1081"/>
      <c r="Y357" s="1081"/>
      <c r="Z357" s="1081"/>
      <c r="AA357" s="1081"/>
      <c r="AB357" s="1081"/>
      <c r="AC357" s="1081"/>
      <c r="AD357" s="1081"/>
      <c r="AE357" s="1081"/>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1"/>
      <c r="AY357" s="1081"/>
      <c r="AZ357" s="1081"/>
      <c r="BA357" s="1081"/>
      <c r="BB357" s="1081"/>
      <c r="BC357" s="1081"/>
      <c r="BD357" s="1081"/>
      <c r="BE357" s="1081"/>
      <c r="BF357" s="1081"/>
      <c r="BG357" s="1081"/>
      <c r="BH357" s="1081"/>
      <c r="BI357" s="1081"/>
      <c r="BJ357" s="1081"/>
      <c r="BK357" s="1081"/>
      <c r="BL357" s="1081"/>
      <c r="BM357" s="1081"/>
      <c r="BN357" s="1081"/>
      <c r="BO357" s="1081"/>
      <c r="BP357" s="1081"/>
      <c r="BQ357" s="1081"/>
      <c r="BR357" s="1081"/>
      <c r="BS357" s="1081"/>
      <c r="BT357" s="1081"/>
      <c r="BU357" s="1081"/>
      <c r="BV357" s="1081"/>
      <c r="BW357" s="1081"/>
      <c r="BX357" s="1081"/>
      <c r="BY357" s="1081"/>
      <c r="BZ357" s="1081"/>
      <c r="CA357" s="1081"/>
    </row>
    <row r="358" spans="1:79" ht="29.25" customHeight="1" thickBot="1">
      <c r="B358" s="1305" t="s">
        <v>913</v>
      </c>
      <c r="C358" s="1306" t="s">
        <v>781</v>
      </c>
      <c r="D358" s="1307"/>
      <c r="E358" s="1308" t="s">
        <v>726</v>
      </c>
      <c r="F358" s="1258"/>
      <c r="G358" s="1279"/>
      <c r="H358" s="1279"/>
      <c r="I358" s="1280"/>
      <c r="J358" s="1081"/>
      <c r="K358" s="1081"/>
      <c r="L358" s="1081"/>
      <c r="M358" s="1081"/>
      <c r="N358" s="1174"/>
      <c r="O358" s="1081"/>
      <c r="P358" s="1081"/>
      <c r="Q358" s="1081"/>
      <c r="R358" s="1081"/>
      <c r="S358" s="1081"/>
      <c r="T358" s="1081"/>
      <c r="U358" s="1081"/>
      <c r="V358" s="1081"/>
      <c r="W358" s="1081"/>
      <c r="X358" s="1081"/>
      <c r="Y358" s="1081"/>
      <c r="Z358" s="1081"/>
      <c r="AA358" s="1081"/>
      <c r="AB358" s="1081"/>
      <c r="AC358" s="1081"/>
      <c r="AD358" s="1081"/>
      <c r="AE358" s="1081"/>
      <c r="AF358" s="1081"/>
      <c r="AG358" s="1081"/>
      <c r="AH358" s="1081"/>
      <c r="AI358" s="1081"/>
      <c r="AJ358" s="1081"/>
      <c r="AK358" s="1081"/>
      <c r="AL358" s="1081"/>
      <c r="AM358" s="1081"/>
      <c r="AN358" s="1081"/>
      <c r="AO358" s="1081"/>
      <c r="AP358" s="1081"/>
      <c r="AQ358" s="1081"/>
      <c r="AR358" s="1081"/>
      <c r="AS358" s="1081"/>
      <c r="AT358" s="1081"/>
      <c r="AU358" s="1081"/>
      <c r="AV358" s="1081"/>
      <c r="AW358" s="1081"/>
      <c r="AX358" s="1081"/>
      <c r="AY358" s="1081"/>
      <c r="AZ358" s="1081"/>
      <c r="BA358" s="1081"/>
      <c r="BB358" s="1081"/>
      <c r="BC358" s="1081"/>
      <c r="BD358" s="1081"/>
      <c r="BE358" s="1081"/>
      <c r="BF358" s="1081"/>
      <c r="BG358" s="1081"/>
      <c r="BH358" s="1081"/>
      <c r="BI358" s="1081"/>
      <c r="BJ358" s="1081"/>
      <c r="BK358" s="1081"/>
      <c r="BL358" s="1081"/>
      <c r="BM358" s="1081"/>
      <c r="BN358" s="1081"/>
      <c r="BO358" s="1081"/>
      <c r="BP358" s="1081"/>
      <c r="BQ358" s="1081"/>
      <c r="BR358" s="1081"/>
      <c r="BS358" s="1081"/>
      <c r="BT358" s="1081"/>
      <c r="BU358" s="1081"/>
      <c r="BV358" s="1081"/>
      <c r="BW358" s="1081"/>
      <c r="BX358" s="1081"/>
      <c r="BY358" s="1081"/>
      <c r="BZ358" s="1081"/>
      <c r="CA358" s="1081"/>
    </row>
    <row r="359" spans="1:79" ht="29.25" customHeight="1" thickBot="1">
      <c r="B359" s="1309" t="s">
        <v>914</v>
      </c>
      <c r="C359" s="1310">
        <v>0</v>
      </c>
      <c r="D359" s="1289">
        <v>3</v>
      </c>
      <c r="E359" s="1311">
        <v>0</v>
      </c>
      <c r="F359" s="1258"/>
      <c r="G359" s="1296"/>
      <c r="H359" s="1296"/>
      <c r="I359" s="1297"/>
      <c r="J359" s="1081"/>
      <c r="K359" s="1081"/>
      <c r="L359" s="1081"/>
      <c r="M359" s="1081"/>
      <c r="N359" s="1174"/>
      <c r="O359" s="1081"/>
      <c r="P359" s="1081"/>
      <c r="Q359" s="1081"/>
      <c r="R359" s="1081"/>
      <c r="S359" s="1081"/>
      <c r="T359" s="1081"/>
      <c r="U359" s="1081"/>
      <c r="V359" s="1081"/>
      <c r="W359" s="1081"/>
      <c r="X359" s="1081"/>
      <c r="Y359" s="1081"/>
      <c r="Z359" s="1081"/>
      <c r="AA359" s="1081"/>
      <c r="AB359" s="1081"/>
      <c r="AC359" s="1081"/>
      <c r="AD359" s="1081"/>
      <c r="AE359" s="1081"/>
      <c r="AF359" s="1081"/>
      <c r="AG359" s="1081"/>
      <c r="AH359" s="1081"/>
      <c r="AI359" s="1081"/>
      <c r="AJ359" s="1081"/>
      <c r="AK359" s="1081"/>
      <c r="AL359" s="1081"/>
      <c r="AM359" s="1081"/>
      <c r="AN359" s="1081"/>
      <c r="AO359" s="1081"/>
      <c r="AP359" s="1081"/>
      <c r="AQ359" s="1081"/>
      <c r="AR359" s="1081"/>
      <c r="AS359" s="1081"/>
      <c r="AT359" s="1081"/>
      <c r="AU359" s="1081"/>
      <c r="AV359" s="1081"/>
      <c r="AW359" s="1081"/>
      <c r="AX359" s="1081"/>
      <c r="AY359" s="1081"/>
      <c r="AZ359" s="1081"/>
      <c r="BA359" s="1081"/>
      <c r="BB359" s="1081"/>
      <c r="BC359" s="1081"/>
      <c r="BD359" s="1081"/>
      <c r="BE359" s="1081"/>
      <c r="BF359" s="1081"/>
      <c r="BG359" s="1081"/>
      <c r="BH359" s="1081"/>
      <c r="BI359" s="1081"/>
      <c r="BJ359" s="1081"/>
      <c r="BK359" s="1081"/>
      <c r="BL359" s="1081"/>
      <c r="BM359" s="1081"/>
      <c r="BN359" s="1081"/>
      <c r="BO359" s="1081"/>
      <c r="BP359" s="1081"/>
      <c r="BQ359" s="1081"/>
      <c r="BR359" s="1081"/>
      <c r="BS359" s="1081"/>
      <c r="BT359" s="1081"/>
      <c r="BU359" s="1081"/>
      <c r="BV359" s="1081"/>
      <c r="BW359" s="1081"/>
      <c r="BX359" s="1081"/>
      <c r="BY359" s="1081"/>
      <c r="BZ359" s="1081"/>
      <c r="CA359" s="1081"/>
    </row>
    <row r="360" spans="1:79" ht="29.25" customHeight="1" thickBot="1">
      <c r="B360" s="1287" t="s">
        <v>915</v>
      </c>
      <c r="C360" s="1312">
        <v>1</v>
      </c>
      <c r="D360" s="1293">
        <v>3</v>
      </c>
      <c r="E360" s="1313">
        <v>3</v>
      </c>
      <c r="F360" s="1258"/>
      <c r="G360" s="1296"/>
      <c r="H360" s="1296"/>
      <c r="I360" s="1297"/>
      <c r="J360" s="1081"/>
      <c r="K360" s="1081"/>
      <c r="L360" s="1081"/>
      <c r="M360" s="1081"/>
      <c r="N360" s="1174"/>
      <c r="O360" s="1081"/>
      <c r="P360" s="1081"/>
      <c r="Q360" s="1081"/>
      <c r="R360" s="1081"/>
      <c r="S360" s="1081"/>
      <c r="T360" s="1081"/>
      <c r="U360" s="1081"/>
      <c r="V360" s="1081"/>
      <c r="W360" s="1081"/>
      <c r="X360" s="1081"/>
      <c r="Y360" s="1081"/>
      <c r="Z360" s="1081"/>
      <c r="AA360" s="1081"/>
      <c r="AB360" s="1081"/>
      <c r="AC360" s="1081"/>
      <c r="AD360" s="1081"/>
      <c r="AE360" s="1081"/>
      <c r="AF360" s="1081"/>
      <c r="AG360" s="1081"/>
      <c r="AH360" s="1081"/>
      <c r="AI360" s="1081"/>
      <c r="AJ360" s="1081"/>
      <c r="AK360" s="1081"/>
      <c r="AL360" s="1081"/>
      <c r="AM360" s="1081"/>
      <c r="AN360" s="1081"/>
      <c r="AO360" s="1081"/>
      <c r="AP360" s="1081"/>
      <c r="AQ360" s="1081"/>
      <c r="AR360" s="1081"/>
      <c r="AS360" s="1081"/>
      <c r="AT360" s="1081"/>
      <c r="AU360" s="1081"/>
      <c r="AV360" s="1081"/>
      <c r="AW360" s="1081"/>
      <c r="AX360" s="1081"/>
      <c r="AY360" s="1081"/>
      <c r="AZ360" s="1081"/>
      <c r="BA360" s="1081"/>
      <c r="BB360" s="1081"/>
      <c r="BC360" s="1081"/>
      <c r="BD360" s="1081"/>
      <c r="BE360" s="1081"/>
      <c r="BF360" s="1081"/>
      <c r="BG360" s="1081"/>
      <c r="BH360" s="1081"/>
      <c r="BI360" s="1081"/>
      <c r="BJ360" s="1081"/>
      <c r="BK360" s="1081"/>
      <c r="BL360" s="1081"/>
      <c r="BM360" s="1081"/>
      <c r="BN360" s="1081"/>
      <c r="BO360" s="1081"/>
      <c r="BP360" s="1081"/>
      <c r="BQ360" s="1081"/>
      <c r="BR360" s="1081"/>
      <c r="BS360" s="1081"/>
      <c r="BT360" s="1081"/>
      <c r="BU360" s="1081"/>
      <c r="BV360" s="1081"/>
      <c r="BW360" s="1081"/>
      <c r="BX360" s="1081"/>
      <c r="BY360" s="1081"/>
      <c r="BZ360" s="1081"/>
      <c r="CA360" s="1081"/>
    </row>
    <row r="361" spans="1:79" ht="29.25" customHeight="1" thickBot="1">
      <c r="B361" s="1291" t="s">
        <v>916</v>
      </c>
      <c r="C361" s="1310">
        <v>2</v>
      </c>
      <c r="D361" s="1295">
        <v>3</v>
      </c>
      <c r="E361" s="1311">
        <v>6</v>
      </c>
      <c r="F361" s="1259"/>
      <c r="G361" s="1281"/>
      <c r="H361" s="1281"/>
      <c r="I361" s="1282"/>
      <c r="J361" s="1081"/>
      <c r="K361" s="1081"/>
      <c r="L361" s="1081"/>
      <c r="M361" s="1081"/>
      <c r="N361" s="1174"/>
      <c r="O361" s="1081"/>
      <c r="P361" s="1081"/>
      <c r="Q361" s="1081"/>
      <c r="R361" s="1081"/>
      <c r="S361" s="1081"/>
      <c r="T361" s="1081"/>
      <c r="U361" s="1081"/>
      <c r="V361" s="1081"/>
      <c r="W361" s="1081"/>
      <c r="X361" s="1081"/>
      <c r="Y361" s="1081"/>
      <c r="Z361" s="1081"/>
      <c r="AA361" s="1081"/>
      <c r="AB361" s="1081"/>
      <c r="AC361" s="1081"/>
      <c r="AD361" s="1081"/>
      <c r="AE361" s="1081"/>
      <c r="AF361" s="1081"/>
      <c r="AG361" s="1081"/>
      <c r="AH361" s="1081"/>
      <c r="AI361" s="1081"/>
      <c r="AJ361" s="1081"/>
      <c r="AK361" s="1081"/>
      <c r="AL361" s="1081"/>
      <c r="AM361" s="1081"/>
      <c r="AN361" s="1081"/>
      <c r="AO361" s="1081"/>
      <c r="AP361" s="1081"/>
      <c r="AQ361" s="1081"/>
      <c r="AR361" s="1081"/>
      <c r="AS361" s="1081"/>
      <c r="AT361" s="1081"/>
      <c r="AU361" s="1081"/>
      <c r="AV361" s="1081"/>
      <c r="AW361" s="1081"/>
      <c r="AX361" s="1081"/>
      <c r="AY361" s="1081"/>
      <c r="AZ361" s="1081"/>
      <c r="BA361" s="1081"/>
      <c r="BB361" s="1081"/>
      <c r="BC361" s="1081"/>
      <c r="BD361" s="1081"/>
      <c r="BE361" s="1081"/>
      <c r="BF361" s="1081"/>
      <c r="BG361" s="1081"/>
      <c r="BH361" s="1081"/>
      <c r="BI361" s="1081"/>
      <c r="BJ361" s="1081"/>
      <c r="BK361" s="1081"/>
      <c r="BL361" s="1081"/>
      <c r="BM361" s="1081"/>
      <c r="BN361" s="1081"/>
      <c r="BO361" s="1081"/>
      <c r="BP361" s="1081"/>
      <c r="BQ361" s="1081"/>
      <c r="BR361" s="1081"/>
      <c r="BS361" s="1081"/>
      <c r="BT361" s="1081"/>
      <c r="BU361" s="1081"/>
      <c r="BV361" s="1081"/>
      <c r="BW361" s="1081"/>
      <c r="BX361" s="1081"/>
      <c r="BY361" s="1081"/>
      <c r="BZ361" s="1081"/>
      <c r="CA361" s="1081"/>
    </row>
    <row r="362" spans="1:79" ht="11.25" customHeight="1">
      <c r="B362" s="1196"/>
      <c r="C362" s="1037"/>
      <c r="D362" s="1037"/>
      <c r="E362" s="1037"/>
      <c r="F362" s="1300"/>
      <c r="I362" s="1081"/>
      <c r="J362" s="1081"/>
      <c r="K362" s="1081"/>
      <c r="L362" s="1081"/>
      <c r="M362" s="1081"/>
      <c r="N362" s="1174"/>
      <c r="O362" s="1081"/>
      <c r="P362" s="1081"/>
      <c r="Q362" s="1081"/>
      <c r="R362" s="1081"/>
      <c r="S362" s="1081"/>
      <c r="T362" s="1081"/>
      <c r="U362" s="1081"/>
      <c r="V362" s="1081"/>
      <c r="W362" s="1081"/>
      <c r="X362" s="1081"/>
      <c r="Y362" s="1081"/>
      <c r="Z362" s="1081"/>
      <c r="AA362" s="1081"/>
      <c r="AB362" s="1081"/>
      <c r="AC362" s="1081"/>
      <c r="AD362" s="1081"/>
      <c r="AE362" s="1081"/>
      <c r="AF362" s="1081"/>
      <c r="AG362" s="1081"/>
      <c r="AH362" s="1081"/>
      <c r="AI362" s="1081"/>
      <c r="AJ362" s="1081"/>
      <c r="AK362" s="1081"/>
      <c r="AL362" s="1081"/>
      <c r="AM362" s="1081"/>
      <c r="AN362" s="1081"/>
      <c r="AO362" s="1081"/>
      <c r="AP362" s="1081"/>
      <c r="AQ362" s="1081"/>
      <c r="AR362" s="1081"/>
      <c r="AS362" s="1081"/>
      <c r="AT362" s="1081"/>
      <c r="AU362" s="1081"/>
      <c r="AV362" s="1081"/>
      <c r="AW362" s="1081"/>
      <c r="AX362" s="1081"/>
      <c r="AY362" s="1081"/>
      <c r="AZ362" s="1081"/>
      <c r="BA362" s="1081"/>
      <c r="BB362" s="1081"/>
      <c r="BC362" s="1081"/>
      <c r="BD362" s="1081"/>
      <c r="BE362" s="1081"/>
      <c r="BF362" s="1081"/>
      <c r="BG362" s="1081"/>
      <c r="BH362" s="1081"/>
      <c r="BI362" s="1081"/>
      <c r="BJ362" s="1081"/>
      <c r="BK362" s="1081"/>
      <c r="BL362" s="1081"/>
      <c r="BM362" s="1081"/>
      <c r="BN362" s="1081"/>
      <c r="BO362" s="1081"/>
      <c r="BP362" s="1081"/>
      <c r="BQ362" s="1081"/>
      <c r="BR362" s="1081"/>
      <c r="BS362" s="1081"/>
      <c r="BT362" s="1081"/>
      <c r="BU362" s="1081"/>
      <c r="BV362" s="1081"/>
      <c r="BW362" s="1081"/>
      <c r="BX362" s="1081"/>
      <c r="BY362" s="1081"/>
      <c r="BZ362" s="1081"/>
      <c r="CA362" s="1081"/>
    </row>
    <row r="363" spans="1:79" ht="18" customHeight="1">
      <c r="A363" s="1156">
        <v>37</v>
      </c>
      <c r="B363" s="1196" t="s">
        <v>917</v>
      </c>
      <c r="C363" s="1197"/>
      <c r="D363" s="1197"/>
      <c r="E363" s="1197"/>
      <c r="F363" s="1300"/>
      <c r="G363" s="1200"/>
      <c r="H363" s="1200"/>
      <c r="I363" s="1081"/>
      <c r="J363" s="1081"/>
      <c r="K363" s="1081"/>
      <c r="L363" s="1081"/>
      <c r="M363" s="1081"/>
      <c r="N363" s="1174"/>
      <c r="O363" s="1081"/>
      <c r="P363" s="1081"/>
      <c r="Q363" s="1081"/>
      <c r="R363" s="1081"/>
      <c r="S363" s="1081"/>
      <c r="T363" s="1081"/>
      <c r="U363" s="1081"/>
      <c r="V363" s="1081"/>
      <c r="W363" s="1081"/>
      <c r="X363" s="1081"/>
      <c r="Y363" s="1081"/>
      <c r="Z363" s="1081"/>
      <c r="AA363" s="1081"/>
      <c r="AB363" s="1081"/>
      <c r="AC363" s="1081"/>
      <c r="AD363" s="1081"/>
      <c r="AE363" s="1081"/>
      <c r="AF363" s="1081"/>
      <c r="AG363" s="1081"/>
      <c r="AH363" s="1081"/>
      <c r="AI363" s="1081"/>
      <c r="AJ363" s="1081"/>
      <c r="AK363" s="1081"/>
      <c r="AL363" s="1081"/>
      <c r="AM363" s="1081"/>
      <c r="AN363" s="1081"/>
      <c r="AO363" s="1081"/>
      <c r="AP363" s="1081"/>
      <c r="AQ363" s="1081"/>
      <c r="AR363" s="1081"/>
      <c r="AS363" s="1081"/>
      <c r="AT363" s="1081"/>
      <c r="AU363" s="1081"/>
      <c r="AV363" s="1081"/>
      <c r="AW363" s="1081"/>
      <c r="AX363" s="1081"/>
      <c r="AY363" s="1081"/>
      <c r="AZ363" s="1081"/>
      <c r="BA363" s="1081"/>
      <c r="BB363" s="1081"/>
      <c r="BC363" s="1081"/>
      <c r="BD363" s="1081"/>
      <c r="BE363" s="1081"/>
      <c r="BF363" s="1081"/>
      <c r="BG363" s="1081"/>
      <c r="BH363" s="1081"/>
      <c r="BI363" s="1081"/>
      <c r="BJ363" s="1081"/>
      <c r="BK363" s="1081"/>
      <c r="BL363" s="1081"/>
      <c r="BM363" s="1081"/>
      <c r="BN363" s="1081"/>
      <c r="BO363" s="1081"/>
      <c r="BP363" s="1081"/>
      <c r="BQ363" s="1081"/>
      <c r="BR363" s="1081"/>
      <c r="BS363" s="1081"/>
      <c r="BT363" s="1081"/>
      <c r="BU363" s="1081"/>
      <c r="BV363" s="1081"/>
      <c r="BW363" s="1081"/>
      <c r="BX363" s="1081"/>
      <c r="BY363" s="1081"/>
      <c r="BZ363" s="1081"/>
      <c r="CA363" s="1081"/>
    </row>
    <row r="364" spans="1:79" ht="35.25" customHeight="1">
      <c r="B364" s="1201" t="s">
        <v>918</v>
      </c>
      <c r="C364" s="1202"/>
      <c r="D364" s="1202"/>
      <c r="E364" s="1203"/>
      <c r="F364" s="1300"/>
      <c r="G364" s="1200"/>
      <c r="H364" s="1200"/>
      <c r="I364" s="1081"/>
      <c r="J364" s="1081"/>
      <c r="K364" s="1081"/>
      <c r="L364" s="1081"/>
      <c r="M364" s="1081"/>
      <c r="N364" s="1174"/>
      <c r="O364" s="1081"/>
      <c r="P364" s="1081"/>
      <c r="Q364" s="1081"/>
      <c r="R364" s="1081"/>
      <c r="S364" s="1081"/>
      <c r="T364" s="1081"/>
      <c r="U364" s="1081"/>
      <c r="V364" s="1081"/>
      <c r="W364" s="1081"/>
      <c r="X364" s="1081"/>
      <c r="Y364" s="1081"/>
      <c r="Z364" s="1081"/>
      <c r="AA364" s="1081"/>
      <c r="AB364" s="1081"/>
      <c r="AC364" s="1081"/>
      <c r="AD364" s="1081"/>
      <c r="AE364" s="1081"/>
      <c r="AF364" s="1081"/>
      <c r="AG364" s="1081"/>
      <c r="AH364" s="1081"/>
      <c r="AI364" s="1081"/>
      <c r="AJ364" s="1081"/>
      <c r="AK364" s="1081"/>
      <c r="AL364" s="1081"/>
      <c r="AM364" s="1081"/>
      <c r="AN364" s="1081"/>
      <c r="AO364" s="1081"/>
      <c r="AP364" s="1081"/>
      <c r="AQ364" s="1081"/>
      <c r="AR364" s="1081"/>
      <c r="AS364" s="1081"/>
      <c r="AT364" s="1081"/>
      <c r="AU364" s="1081"/>
      <c r="AV364" s="1081"/>
      <c r="AW364" s="1081"/>
      <c r="AX364" s="1081"/>
      <c r="AY364" s="1081"/>
      <c r="AZ364" s="1081"/>
      <c r="BA364" s="1081"/>
      <c r="BB364" s="1081"/>
      <c r="BC364" s="1081"/>
      <c r="BD364" s="1081"/>
      <c r="BE364" s="1081"/>
      <c r="BF364" s="1081"/>
      <c r="BG364" s="1081"/>
      <c r="BH364" s="1081"/>
      <c r="BI364" s="1081"/>
      <c r="BJ364" s="1081"/>
      <c r="BK364" s="1081"/>
      <c r="BL364" s="1081"/>
      <c r="BM364" s="1081"/>
      <c r="BN364" s="1081"/>
      <c r="BO364" s="1081"/>
      <c r="BP364" s="1081"/>
      <c r="BQ364" s="1081"/>
      <c r="BR364" s="1081"/>
      <c r="BS364" s="1081"/>
      <c r="BT364" s="1081"/>
      <c r="BU364" s="1081"/>
      <c r="BV364" s="1081"/>
      <c r="BW364" s="1081"/>
      <c r="BX364" s="1081"/>
      <c r="BY364" s="1081"/>
      <c r="BZ364" s="1081"/>
      <c r="CA364" s="1081"/>
    </row>
    <row r="365" spans="1:79" ht="16.5" customHeight="1" thickBot="1">
      <c r="B365" s="1196" t="s">
        <v>744</v>
      </c>
      <c r="C365" s="1204"/>
      <c r="F365" s="1300"/>
      <c r="G365" s="1200"/>
      <c r="H365" s="1200"/>
      <c r="I365" s="1081"/>
      <c r="J365" s="1081"/>
      <c r="K365" s="1081"/>
      <c r="L365" s="1081"/>
      <c r="M365" s="1081"/>
      <c r="N365" s="1174"/>
      <c r="O365" s="1081"/>
      <c r="P365" s="1081"/>
      <c r="Q365" s="1081"/>
      <c r="R365" s="1081"/>
      <c r="S365" s="1081"/>
      <c r="T365" s="1081"/>
      <c r="U365" s="1081"/>
      <c r="V365" s="1081"/>
      <c r="W365" s="1081"/>
      <c r="X365" s="1081"/>
      <c r="Y365" s="1081"/>
      <c r="Z365" s="1081"/>
      <c r="AA365" s="1081"/>
      <c r="AB365" s="1081"/>
      <c r="AC365" s="1081"/>
      <c r="AD365" s="1081"/>
      <c r="AE365" s="1081"/>
      <c r="AF365" s="1081"/>
      <c r="AG365" s="1081"/>
      <c r="AH365" s="1081"/>
      <c r="AI365" s="1081"/>
      <c r="AJ365" s="1081"/>
      <c r="AK365" s="1081"/>
      <c r="AL365" s="1081"/>
      <c r="AM365" s="1081"/>
      <c r="AN365" s="1081"/>
      <c r="AO365" s="1081"/>
      <c r="AP365" s="1081"/>
      <c r="AQ365" s="1081"/>
      <c r="AR365" s="1081"/>
      <c r="AS365" s="1081"/>
      <c r="AT365" s="1081"/>
      <c r="AU365" s="1081"/>
      <c r="AV365" s="1081"/>
      <c r="AW365" s="1081"/>
      <c r="AX365" s="1081"/>
      <c r="AY365" s="1081"/>
      <c r="AZ365" s="1081"/>
      <c r="BA365" s="1081"/>
      <c r="BB365" s="1081"/>
      <c r="BC365" s="1081"/>
      <c r="BD365" s="1081"/>
      <c r="BE365" s="1081"/>
      <c r="BF365" s="1081"/>
      <c r="BG365" s="1081"/>
      <c r="BH365" s="1081"/>
      <c r="BI365" s="1081"/>
      <c r="BJ365" s="1081"/>
      <c r="BK365" s="1081"/>
      <c r="BL365" s="1081"/>
      <c r="BM365" s="1081"/>
      <c r="BN365" s="1081"/>
      <c r="BO365" s="1081"/>
      <c r="BP365" s="1081"/>
      <c r="BQ365" s="1081"/>
      <c r="BR365" s="1081"/>
      <c r="BS365" s="1081"/>
      <c r="BT365" s="1081"/>
      <c r="BU365" s="1081"/>
      <c r="BV365" s="1081"/>
      <c r="BW365" s="1081"/>
      <c r="BX365" s="1081"/>
      <c r="BY365" s="1081"/>
      <c r="BZ365" s="1081"/>
      <c r="CA365" s="1081"/>
    </row>
    <row r="366" spans="1:79" ht="33.75" customHeight="1" thickBot="1">
      <c r="B366" s="1314" t="s">
        <v>745</v>
      </c>
      <c r="C366" s="1315" t="s">
        <v>746</v>
      </c>
      <c r="D366" s="1315" t="s">
        <v>747</v>
      </c>
      <c r="E366" s="1316" t="s">
        <v>748</v>
      </c>
      <c r="F366" s="1257" t="s">
        <v>749</v>
      </c>
      <c r="G366" s="1247">
        <v>3</v>
      </c>
      <c r="H366" s="1200"/>
      <c r="I366" s="1081"/>
      <c r="J366" s="1081"/>
      <c r="K366" s="1081"/>
      <c r="L366" s="1081"/>
      <c r="M366" s="1081"/>
      <c r="N366" s="1174"/>
      <c r="O366" s="1081"/>
      <c r="P366" s="1081"/>
      <c r="Q366" s="1081"/>
      <c r="R366" s="1081"/>
      <c r="S366" s="1081"/>
      <c r="T366" s="1081"/>
      <c r="U366" s="1081"/>
      <c r="V366" s="1081"/>
      <c r="W366" s="1081"/>
      <c r="X366" s="1081"/>
      <c r="Y366" s="1081"/>
      <c r="Z366" s="1081"/>
      <c r="AA366" s="1081"/>
      <c r="AB366" s="1081"/>
      <c r="AC366" s="1081"/>
      <c r="AD366" s="1081"/>
      <c r="AE366" s="1081"/>
      <c r="AF366" s="1081"/>
      <c r="AG366" s="1081"/>
      <c r="AH366" s="1081"/>
      <c r="AI366" s="1081"/>
      <c r="AJ366" s="1081"/>
      <c r="AK366" s="1081"/>
      <c r="AL366" s="1081"/>
      <c r="AM366" s="1081"/>
      <c r="AN366" s="1081"/>
      <c r="AO366" s="1081"/>
      <c r="AP366" s="1081"/>
      <c r="AQ366" s="1081"/>
      <c r="AR366" s="1081"/>
      <c r="AS366" s="1081"/>
      <c r="AT366" s="1081"/>
      <c r="AU366" s="1081"/>
      <c r="AV366" s="1081"/>
      <c r="AW366" s="1081"/>
      <c r="AX366" s="1081"/>
      <c r="AY366" s="1081"/>
      <c r="AZ366" s="1081"/>
      <c r="BA366" s="1081"/>
      <c r="BB366" s="1081"/>
      <c r="BC366" s="1081"/>
      <c r="BD366" s="1081"/>
      <c r="BE366" s="1081"/>
      <c r="BF366" s="1081"/>
      <c r="BG366" s="1081"/>
      <c r="BH366" s="1081"/>
      <c r="BI366" s="1081"/>
      <c r="BJ366" s="1081"/>
      <c r="BK366" s="1081"/>
      <c r="BL366" s="1081"/>
      <c r="BM366" s="1081"/>
      <c r="BN366" s="1081"/>
      <c r="BO366" s="1081"/>
      <c r="BP366" s="1081"/>
      <c r="BQ366" s="1081"/>
      <c r="BR366" s="1081"/>
      <c r="BS366" s="1081"/>
      <c r="BT366" s="1081"/>
      <c r="BU366" s="1081"/>
      <c r="BV366" s="1081"/>
      <c r="BW366" s="1081"/>
      <c r="BX366" s="1081"/>
      <c r="BY366" s="1081"/>
      <c r="BZ366" s="1081"/>
      <c r="CA366" s="1081"/>
    </row>
    <row r="367" spans="1:79" ht="25.5" customHeight="1">
      <c r="B367" s="1317" t="s">
        <v>919</v>
      </c>
      <c r="C367" s="1318" t="s">
        <v>781</v>
      </c>
      <c r="D367" s="1318"/>
      <c r="E367" s="1319" t="s">
        <v>726</v>
      </c>
      <c r="F367" s="1258"/>
      <c r="G367" s="1248"/>
      <c r="H367" s="1249"/>
      <c r="I367" s="1250"/>
      <c r="J367" s="1081"/>
      <c r="K367" s="1081"/>
      <c r="L367" s="1081"/>
      <c r="M367" s="1081"/>
      <c r="N367" s="1174"/>
      <c r="O367" s="1081"/>
      <c r="P367" s="1081"/>
      <c r="Q367" s="1081"/>
      <c r="R367" s="1081"/>
      <c r="S367" s="1081"/>
      <c r="T367" s="1081"/>
      <c r="U367" s="1081"/>
      <c r="V367" s="1081"/>
      <c r="W367" s="1081"/>
      <c r="X367" s="1081"/>
      <c r="Y367" s="1081"/>
      <c r="Z367" s="1081"/>
      <c r="AA367" s="1081"/>
      <c r="AB367" s="1081"/>
      <c r="AC367" s="1081"/>
      <c r="AD367" s="1081"/>
      <c r="AE367" s="1081"/>
      <c r="AF367" s="1081"/>
      <c r="AG367" s="1081"/>
      <c r="AH367" s="1081"/>
      <c r="AI367" s="1081"/>
      <c r="AJ367" s="1081"/>
      <c r="AK367" s="1081"/>
      <c r="AL367" s="1081"/>
      <c r="AM367" s="1081"/>
      <c r="AN367" s="1081"/>
      <c r="AO367" s="1081"/>
      <c r="AP367" s="1081"/>
      <c r="AQ367" s="1081"/>
      <c r="AR367" s="1081"/>
      <c r="AS367" s="1081"/>
      <c r="AT367" s="1081"/>
      <c r="AU367" s="1081"/>
      <c r="AV367" s="1081"/>
      <c r="AW367" s="1081"/>
      <c r="AX367" s="1081"/>
      <c r="AY367" s="1081"/>
      <c r="AZ367" s="1081"/>
      <c r="BA367" s="1081"/>
      <c r="BB367" s="1081"/>
      <c r="BC367" s="1081"/>
      <c r="BD367" s="1081"/>
      <c r="BE367" s="1081"/>
      <c r="BF367" s="1081"/>
      <c r="BG367" s="1081"/>
      <c r="BH367" s="1081"/>
      <c r="BI367" s="1081"/>
      <c r="BJ367" s="1081"/>
      <c r="BK367" s="1081"/>
      <c r="BL367" s="1081"/>
      <c r="BM367" s="1081"/>
      <c r="BN367" s="1081"/>
      <c r="BO367" s="1081"/>
      <c r="BP367" s="1081"/>
      <c r="BQ367" s="1081"/>
      <c r="BR367" s="1081"/>
      <c r="BS367" s="1081"/>
      <c r="BT367" s="1081"/>
      <c r="BU367" s="1081"/>
      <c r="BV367" s="1081"/>
      <c r="BW367" s="1081"/>
      <c r="BX367" s="1081"/>
      <c r="BY367" s="1081"/>
      <c r="BZ367" s="1081"/>
      <c r="CA367" s="1081"/>
    </row>
    <row r="368" spans="1:79" ht="25.5" customHeight="1">
      <c r="B368" s="1227" t="s">
        <v>920</v>
      </c>
      <c r="C368" s="1320">
        <v>1</v>
      </c>
      <c r="D368" s="1229">
        <v>3</v>
      </c>
      <c r="E368" s="1230">
        <v>3</v>
      </c>
      <c r="F368" s="1258"/>
      <c r="G368" s="1251"/>
      <c r="H368" s="1252"/>
      <c r="I368" s="1253"/>
      <c r="J368" s="1081"/>
      <c r="K368" s="1081"/>
      <c r="L368" s="1081"/>
      <c r="M368" s="1081"/>
      <c r="N368" s="1174"/>
      <c r="O368" s="1081"/>
      <c r="P368" s="1081"/>
      <c r="Q368" s="1081"/>
      <c r="R368" s="1081"/>
      <c r="S368" s="1081"/>
      <c r="T368" s="1081"/>
      <c r="U368" s="1081"/>
      <c r="V368" s="1081"/>
      <c r="W368" s="1081"/>
      <c r="X368" s="1081"/>
      <c r="Y368" s="1081"/>
      <c r="Z368" s="1081"/>
      <c r="AA368" s="1081"/>
      <c r="AB368" s="1081"/>
      <c r="AC368" s="1081"/>
      <c r="AD368" s="1081"/>
      <c r="AE368" s="1081"/>
      <c r="AF368" s="1081"/>
      <c r="AG368" s="1081"/>
      <c r="AH368" s="1081"/>
      <c r="AI368" s="1081"/>
      <c r="AJ368" s="1081"/>
      <c r="AK368" s="1081"/>
      <c r="AL368" s="1081"/>
      <c r="AM368" s="1081"/>
      <c r="AN368" s="1081"/>
      <c r="AO368" s="1081"/>
      <c r="AP368" s="1081"/>
      <c r="AQ368" s="1081"/>
      <c r="AR368" s="1081"/>
      <c r="AS368" s="1081"/>
      <c r="AT368" s="1081"/>
      <c r="AU368" s="1081"/>
      <c r="AV368" s="1081"/>
      <c r="AW368" s="1081"/>
      <c r="AX368" s="1081"/>
      <c r="AY368" s="1081"/>
      <c r="AZ368" s="1081"/>
      <c r="BA368" s="1081"/>
      <c r="BB368" s="1081"/>
      <c r="BC368" s="1081"/>
      <c r="BD368" s="1081"/>
      <c r="BE368" s="1081"/>
      <c r="BF368" s="1081"/>
      <c r="BG368" s="1081"/>
      <c r="BH368" s="1081"/>
      <c r="BI368" s="1081"/>
      <c r="BJ368" s="1081"/>
      <c r="BK368" s="1081"/>
      <c r="BL368" s="1081"/>
      <c r="BM368" s="1081"/>
      <c r="BN368" s="1081"/>
      <c r="BO368" s="1081"/>
      <c r="BP368" s="1081"/>
      <c r="BQ368" s="1081"/>
      <c r="BR368" s="1081"/>
      <c r="BS368" s="1081"/>
      <c r="BT368" s="1081"/>
      <c r="BU368" s="1081"/>
      <c r="BV368" s="1081"/>
      <c r="BW368" s="1081"/>
      <c r="BX368" s="1081"/>
      <c r="BY368" s="1081"/>
      <c r="BZ368" s="1081"/>
      <c r="CA368" s="1081"/>
    </row>
    <row r="369" spans="1:79" ht="81.75" customHeight="1" thickBot="1">
      <c r="B369" s="1234" t="s">
        <v>921</v>
      </c>
      <c r="C369" s="1276">
        <v>2</v>
      </c>
      <c r="D369" s="1236">
        <v>3</v>
      </c>
      <c r="E369" s="1237">
        <v>6</v>
      </c>
      <c r="F369" s="1259"/>
      <c r="G369" s="1254"/>
      <c r="H369" s="1255"/>
      <c r="I369" s="1256"/>
      <c r="J369" s="1081"/>
      <c r="K369" s="1081"/>
      <c r="L369" s="1081"/>
      <c r="M369" s="1081"/>
      <c r="N369" s="1174"/>
      <c r="O369" s="1081"/>
      <c r="P369" s="1081"/>
      <c r="Q369" s="1081"/>
      <c r="R369" s="1081"/>
      <c r="S369" s="1081"/>
      <c r="T369" s="1081"/>
      <c r="U369" s="1081"/>
      <c r="V369" s="1081"/>
      <c r="W369" s="1081"/>
      <c r="X369" s="1081"/>
      <c r="Y369" s="1081"/>
      <c r="Z369" s="1081"/>
      <c r="AA369" s="1081"/>
      <c r="AB369" s="1081"/>
      <c r="AC369" s="1081"/>
      <c r="AD369" s="1081"/>
      <c r="AE369" s="1081"/>
      <c r="AF369" s="1081"/>
      <c r="AG369" s="1081"/>
      <c r="AH369" s="1081"/>
      <c r="AI369" s="1081"/>
      <c r="AJ369" s="1081"/>
      <c r="AK369" s="1081"/>
      <c r="AL369" s="1081"/>
      <c r="AM369" s="1081"/>
      <c r="AN369" s="1081"/>
      <c r="AO369" s="1081"/>
      <c r="AP369" s="1081"/>
      <c r="AQ369" s="1081"/>
      <c r="AR369" s="1081"/>
      <c r="AS369" s="1081"/>
      <c r="AT369" s="1081"/>
      <c r="AU369" s="1081"/>
      <c r="AV369" s="1081"/>
      <c r="AW369" s="1081"/>
      <c r="AX369" s="1081"/>
      <c r="AY369" s="1081"/>
      <c r="AZ369" s="1081"/>
      <c r="BA369" s="1081"/>
      <c r="BB369" s="1081"/>
      <c r="BC369" s="1081"/>
      <c r="BD369" s="1081"/>
      <c r="BE369" s="1081"/>
      <c r="BF369" s="1081"/>
      <c r="BG369" s="1081"/>
      <c r="BH369" s="1081"/>
      <c r="BI369" s="1081"/>
      <c r="BJ369" s="1081"/>
      <c r="BK369" s="1081"/>
      <c r="BL369" s="1081"/>
      <c r="BM369" s="1081"/>
      <c r="BN369" s="1081"/>
      <c r="BO369" s="1081"/>
      <c r="BP369" s="1081"/>
      <c r="BQ369" s="1081"/>
      <c r="BR369" s="1081"/>
      <c r="BS369" s="1081"/>
      <c r="BT369" s="1081"/>
      <c r="BU369" s="1081"/>
      <c r="BV369" s="1081"/>
      <c r="BW369" s="1081"/>
      <c r="BX369" s="1081"/>
      <c r="BY369" s="1081"/>
      <c r="BZ369" s="1081"/>
      <c r="CA369" s="1081"/>
    </row>
    <row r="370" spans="1:79">
      <c r="B370" s="1245"/>
      <c r="C370" s="1321"/>
      <c r="D370" s="1321"/>
      <c r="E370" s="1321"/>
      <c r="F370" s="1300"/>
      <c r="I370" s="1081"/>
      <c r="J370" s="1081"/>
      <c r="K370" s="1081"/>
      <c r="L370" s="1081"/>
      <c r="M370" s="1081"/>
      <c r="N370" s="1174"/>
      <c r="O370" s="1081"/>
      <c r="P370" s="1081"/>
      <c r="Q370" s="1081"/>
      <c r="R370" s="1081"/>
      <c r="S370" s="1081"/>
      <c r="T370" s="1081"/>
      <c r="U370" s="1081"/>
      <c r="V370" s="1081"/>
      <c r="W370" s="1081"/>
      <c r="X370" s="1081"/>
      <c r="Y370" s="1081"/>
      <c r="Z370" s="1081"/>
      <c r="AA370" s="1081"/>
      <c r="AB370" s="1081"/>
      <c r="AC370" s="1081"/>
      <c r="AD370" s="1081"/>
      <c r="AE370" s="1081"/>
      <c r="AF370" s="1081"/>
      <c r="AG370" s="1081"/>
      <c r="AH370" s="1081"/>
      <c r="AI370" s="1081"/>
      <c r="AJ370" s="1081"/>
      <c r="AK370" s="1081"/>
      <c r="AL370" s="1081"/>
      <c r="AM370" s="1081"/>
      <c r="AN370" s="1081"/>
      <c r="AO370" s="1081"/>
      <c r="AP370" s="1081"/>
      <c r="AQ370" s="1081"/>
      <c r="AR370" s="1081"/>
      <c r="AS370" s="1081"/>
      <c r="AT370" s="1081"/>
      <c r="AU370" s="1081"/>
      <c r="AV370" s="1081"/>
      <c r="AW370" s="1081"/>
      <c r="AX370" s="1081"/>
      <c r="AY370" s="1081"/>
      <c r="AZ370" s="1081"/>
      <c r="BA370" s="1081"/>
      <c r="BB370" s="1081"/>
      <c r="BC370" s="1081"/>
      <c r="BD370" s="1081"/>
      <c r="BE370" s="1081"/>
      <c r="BF370" s="1081"/>
      <c r="BG370" s="1081"/>
      <c r="BH370" s="1081"/>
      <c r="BI370" s="1081"/>
      <c r="BJ370" s="1081"/>
      <c r="BK370" s="1081"/>
      <c r="BL370" s="1081"/>
      <c r="BM370" s="1081"/>
      <c r="BN370" s="1081"/>
      <c r="BO370" s="1081"/>
      <c r="BP370" s="1081"/>
      <c r="BQ370" s="1081"/>
      <c r="BR370" s="1081"/>
      <c r="BS370" s="1081"/>
      <c r="BT370" s="1081"/>
      <c r="BU370" s="1081"/>
      <c r="BV370" s="1081"/>
      <c r="BW370" s="1081"/>
      <c r="BX370" s="1081"/>
      <c r="BY370" s="1081"/>
      <c r="BZ370" s="1081"/>
      <c r="CA370" s="1081"/>
    </row>
    <row r="371" spans="1:79" ht="18" customHeight="1">
      <c r="A371" s="1156">
        <v>38</v>
      </c>
      <c r="B371" s="1196" t="s">
        <v>922</v>
      </c>
      <c r="C371" s="1197"/>
      <c r="D371" s="1197"/>
      <c r="E371" s="1197"/>
      <c r="F371" s="1300"/>
      <c r="G371" s="1200"/>
      <c r="H371" s="1200"/>
      <c r="I371" s="1081"/>
      <c r="J371" s="1081"/>
      <c r="K371" s="1081"/>
      <c r="L371" s="1081"/>
      <c r="M371" s="1081"/>
      <c r="N371" s="1174"/>
      <c r="O371" s="1081"/>
      <c r="P371" s="1081"/>
      <c r="Q371" s="1081"/>
      <c r="R371" s="1081"/>
      <c r="S371" s="1081"/>
      <c r="T371" s="1081"/>
      <c r="U371" s="1081"/>
      <c r="V371" s="1081"/>
      <c r="W371" s="1081"/>
      <c r="X371" s="1081"/>
      <c r="Y371" s="1081"/>
      <c r="Z371" s="1081"/>
      <c r="AA371" s="1081"/>
      <c r="AB371" s="1081"/>
      <c r="AC371" s="1081"/>
      <c r="AD371" s="1081"/>
      <c r="AE371" s="1081"/>
      <c r="AF371" s="1081"/>
      <c r="AG371" s="1081"/>
      <c r="AH371" s="1081"/>
      <c r="AI371" s="1081"/>
      <c r="AJ371" s="1081"/>
      <c r="AK371" s="1081"/>
      <c r="AL371" s="1081"/>
      <c r="AM371" s="1081"/>
      <c r="AN371" s="1081"/>
      <c r="AO371" s="1081"/>
      <c r="AP371" s="1081"/>
      <c r="AQ371" s="1081"/>
      <c r="AR371" s="1081"/>
      <c r="AS371" s="1081"/>
      <c r="AT371" s="1081"/>
      <c r="AU371" s="1081"/>
      <c r="AV371" s="1081"/>
      <c r="AW371" s="1081"/>
      <c r="AX371" s="1081"/>
      <c r="AY371" s="1081"/>
      <c r="AZ371" s="1081"/>
      <c r="BA371" s="1081"/>
      <c r="BB371" s="1081"/>
      <c r="BC371" s="1081"/>
      <c r="BD371" s="1081"/>
      <c r="BE371" s="1081"/>
      <c r="BF371" s="1081"/>
      <c r="BG371" s="1081"/>
      <c r="BH371" s="1081"/>
      <c r="BI371" s="1081"/>
      <c r="BJ371" s="1081"/>
      <c r="BK371" s="1081"/>
      <c r="BL371" s="1081"/>
      <c r="BM371" s="1081"/>
      <c r="BN371" s="1081"/>
      <c r="BO371" s="1081"/>
      <c r="BP371" s="1081"/>
      <c r="BQ371" s="1081"/>
      <c r="BR371" s="1081"/>
      <c r="BS371" s="1081"/>
      <c r="BT371" s="1081"/>
      <c r="BU371" s="1081"/>
      <c r="BV371" s="1081"/>
      <c r="BW371" s="1081"/>
      <c r="BX371" s="1081"/>
      <c r="BY371" s="1081"/>
      <c r="BZ371" s="1081"/>
      <c r="CA371" s="1081"/>
    </row>
    <row r="372" spans="1:79" ht="35.25" customHeight="1">
      <c r="B372" s="1201" t="s">
        <v>923</v>
      </c>
      <c r="C372" s="1202"/>
      <c r="D372" s="1202"/>
      <c r="E372" s="1203"/>
      <c r="F372" s="1300"/>
      <c r="G372" s="1200"/>
      <c r="H372" s="1200"/>
      <c r="I372" s="1081"/>
      <c r="J372" s="1081"/>
      <c r="K372" s="1081"/>
      <c r="L372" s="1081"/>
      <c r="M372" s="1081"/>
      <c r="N372" s="1174"/>
      <c r="O372" s="1081"/>
      <c r="P372" s="1081"/>
      <c r="Q372" s="1081"/>
      <c r="R372" s="1081"/>
      <c r="S372" s="1081"/>
      <c r="T372" s="1081"/>
      <c r="U372" s="1081"/>
      <c r="V372" s="1081"/>
      <c r="W372" s="1081"/>
      <c r="X372" s="1081"/>
      <c r="Y372" s="1081"/>
      <c r="Z372" s="1081"/>
      <c r="AA372" s="1081"/>
      <c r="AB372" s="1081"/>
      <c r="AC372" s="1081"/>
      <c r="AD372" s="1081"/>
      <c r="AE372" s="1081"/>
      <c r="AF372" s="1081"/>
      <c r="AG372" s="1081"/>
      <c r="AH372" s="1081"/>
      <c r="AI372" s="1081"/>
      <c r="AJ372" s="1081"/>
      <c r="AK372" s="1081"/>
      <c r="AL372" s="1081"/>
      <c r="AM372" s="1081"/>
      <c r="AN372" s="1081"/>
      <c r="AO372" s="1081"/>
      <c r="AP372" s="1081"/>
      <c r="AQ372" s="1081"/>
      <c r="AR372" s="1081"/>
      <c r="AS372" s="1081"/>
      <c r="AT372" s="1081"/>
      <c r="AU372" s="1081"/>
      <c r="AV372" s="1081"/>
      <c r="AW372" s="1081"/>
      <c r="AX372" s="1081"/>
      <c r="AY372" s="1081"/>
      <c r="AZ372" s="1081"/>
      <c r="BA372" s="1081"/>
      <c r="BB372" s="1081"/>
      <c r="BC372" s="1081"/>
      <c r="BD372" s="1081"/>
      <c r="BE372" s="1081"/>
      <c r="BF372" s="1081"/>
      <c r="BG372" s="1081"/>
      <c r="BH372" s="1081"/>
      <c r="BI372" s="1081"/>
      <c r="BJ372" s="1081"/>
      <c r="BK372" s="1081"/>
      <c r="BL372" s="1081"/>
      <c r="BM372" s="1081"/>
      <c r="BN372" s="1081"/>
      <c r="BO372" s="1081"/>
      <c r="BP372" s="1081"/>
      <c r="BQ372" s="1081"/>
      <c r="BR372" s="1081"/>
      <c r="BS372" s="1081"/>
      <c r="BT372" s="1081"/>
      <c r="BU372" s="1081"/>
      <c r="BV372" s="1081"/>
      <c r="BW372" s="1081"/>
      <c r="BX372" s="1081"/>
      <c r="BY372" s="1081"/>
      <c r="BZ372" s="1081"/>
      <c r="CA372" s="1081"/>
    </row>
    <row r="373" spans="1:79" ht="16.5" customHeight="1" thickBot="1">
      <c r="B373" s="1196" t="s">
        <v>744</v>
      </c>
      <c r="C373" s="1204"/>
      <c r="F373" s="1300"/>
      <c r="G373" s="1200"/>
      <c r="H373" s="1200"/>
      <c r="I373" s="1081"/>
      <c r="J373" s="1081"/>
      <c r="K373" s="1081"/>
      <c r="L373" s="1081"/>
      <c r="M373" s="1081"/>
      <c r="N373" s="1174"/>
      <c r="O373" s="1081"/>
      <c r="P373" s="1081"/>
      <c r="Q373" s="1081"/>
      <c r="R373" s="1081"/>
      <c r="S373" s="1081"/>
      <c r="T373" s="1081"/>
      <c r="U373" s="1081"/>
      <c r="V373" s="1081"/>
      <c r="W373" s="1081"/>
      <c r="X373" s="1081"/>
      <c r="Y373" s="1081"/>
      <c r="Z373" s="1081"/>
      <c r="AA373" s="1081"/>
      <c r="AB373" s="1081"/>
      <c r="AC373" s="1081"/>
      <c r="AD373" s="1081"/>
      <c r="AE373" s="1081"/>
      <c r="AF373" s="1081"/>
      <c r="AG373" s="1081"/>
      <c r="AH373" s="1081"/>
      <c r="AI373" s="1081"/>
      <c r="AJ373" s="1081"/>
      <c r="AK373" s="1081"/>
      <c r="AL373" s="1081"/>
      <c r="AM373" s="1081"/>
      <c r="AN373" s="1081"/>
      <c r="AO373" s="1081"/>
      <c r="AP373" s="1081"/>
      <c r="AQ373" s="1081"/>
      <c r="AR373" s="1081"/>
      <c r="AS373" s="1081"/>
      <c r="AT373" s="1081"/>
      <c r="AU373" s="1081"/>
      <c r="AV373" s="1081"/>
      <c r="AW373" s="1081"/>
      <c r="AX373" s="1081"/>
      <c r="AY373" s="1081"/>
      <c r="AZ373" s="1081"/>
      <c r="BA373" s="1081"/>
      <c r="BB373" s="1081"/>
      <c r="BC373" s="1081"/>
      <c r="BD373" s="1081"/>
      <c r="BE373" s="1081"/>
      <c r="BF373" s="1081"/>
      <c r="BG373" s="1081"/>
      <c r="BH373" s="1081"/>
      <c r="BI373" s="1081"/>
      <c r="BJ373" s="1081"/>
      <c r="BK373" s="1081"/>
      <c r="BL373" s="1081"/>
      <c r="BM373" s="1081"/>
      <c r="BN373" s="1081"/>
      <c r="BO373" s="1081"/>
      <c r="BP373" s="1081"/>
      <c r="BQ373" s="1081"/>
      <c r="BR373" s="1081"/>
      <c r="BS373" s="1081"/>
      <c r="BT373" s="1081"/>
      <c r="BU373" s="1081"/>
      <c r="BV373" s="1081"/>
      <c r="BW373" s="1081"/>
      <c r="BX373" s="1081"/>
      <c r="BY373" s="1081"/>
      <c r="BZ373" s="1081"/>
      <c r="CA373" s="1081"/>
    </row>
    <row r="374" spans="1:79" ht="33.75" customHeight="1" thickBot="1">
      <c r="B374" s="1314" t="s">
        <v>745</v>
      </c>
      <c r="C374" s="1315" t="s">
        <v>746</v>
      </c>
      <c r="D374" s="1315" t="s">
        <v>747</v>
      </c>
      <c r="E374" s="1316" t="s">
        <v>748</v>
      </c>
      <c r="F374" s="1257" t="s">
        <v>749</v>
      </c>
      <c r="G374" s="1247">
        <v>5</v>
      </c>
      <c r="H374" s="1200"/>
      <c r="I374" s="1081"/>
      <c r="J374" s="1081"/>
      <c r="K374" s="1081"/>
      <c r="L374" s="1081"/>
      <c r="M374" s="1081"/>
      <c r="N374" s="1174"/>
      <c r="O374" s="1081"/>
      <c r="P374" s="1081"/>
      <c r="Q374" s="1081"/>
      <c r="R374" s="1081"/>
      <c r="S374" s="1081"/>
      <c r="T374" s="1081"/>
      <c r="U374" s="1081"/>
      <c r="V374" s="1081"/>
      <c r="W374" s="1081"/>
      <c r="X374" s="1081"/>
      <c r="Y374" s="1081"/>
      <c r="Z374" s="1081"/>
      <c r="AA374" s="1081"/>
      <c r="AB374" s="1081"/>
      <c r="AC374" s="1081"/>
      <c r="AD374" s="1081"/>
      <c r="AE374" s="1081"/>
      <c r="AF374" s="1081"/>
      <c r="AG374" s="1081"/>
      <c r="AH374" s="1081"/>
      <c r="AI374" s="1081"/>
      <c r="AJ374" s="1081"/>
      <c r="AK374" s="1081"/>
      <c r="AL374" s="1081"/>
      <c r="AM374" s="1081"/>
      <c r="AN374" s="1081"/>
      <c r="AO374" s="1081"/>
      <c r="AP374" s="1081"/>
      <c r="AQ374" s="1081"/>
      <c r="AR374" s="1081"/>
      <c r="AS374" s="1081"/>
      <c r="AT374" s="1081"/>
      <c r="AU374" s="1081"/>
      <c r="AV374" s="1081"/>
      <c r="AW374" s="1081"/>
      <c r="AX374" s="1081"/>
      <c r="AY374" s="1081"/>
      <c r="AZ374" s="1081"/>
      <c r="BA374" s="1081"/>
      <c r="BB374" s="1081"/>
      <c r="BC374" s="1081"/>
      <c r="BD374" s="1081"/>
      <c r="BE374" s="1081"/>
      <c r="BF374" s="1081"/>
      <c r="BG374" s="1081"/>
      <c r="BH374" s="1081"/>
      <c r="BI374" s="1081"/>
      <c r="BJ374" s="1081"/>
      <c r="BK374" s="1081"/>
      <c r="BL374" s="1081"/>
      <c r="BM374" s="1081"/>
      <c r="BN374" s="1081"/>
      <c r="BO374" s="1081"/>
      <c r="BP374" s="1081"/>
      <c r="BQ374" s="1081"/>
      <c r="BR374" s="1081"/>
      <c r="BS374" s="1081"/>
      <c r="BT374" s="1081"/>
      <c r="BU374" s="1081"/>
      <c r="BV374" s="1081"/>
      <c r="BW374" s="1081"/>
      <c r="BX374" s="1081"/>
      <c r="BY374" s="1081"/>
      <c r="BZ374" s="1081"/>
      <c r="CA374" s="1081"/>
    </row>
    <row r="375" spans="1:79" ht="27" customHeight="1">
      <c r="B375" s="1301" t="s">
        <v>780</v>
      </c>
      <c r="C375" s="1318" t="s">
        <v>781</v>
      </c>
      <c r="D375" s="1318"/>
      <c r="E375" s="1319" t="s">
        <v>726</v>
      </c>
      <c r="F375" s="1258"/>
      <c r="G375" s="1322"/>
      <c r="H375" s="1323"/>
      <c r="I375" s="1324"/>
    </row>
    <row r="376" spans="1:79" ht="25.5" thickBot="1">
      <c r="B376" s="1234" t="s">
        <v>782</v>
      </c>
      <c r="C376" s="1276">
        <v>5</v>
      </c>
      <c r="D376" s="1236">
        <v>1</v>
      </c>
      <c r="E376" s="1237">
        <v>5</v>
      </c>
      <c r="F376" s="1259"/>
      <c r="G376" s="1325"/>
      <c r="H376" s="1326"/>
      <c r="I376" s="1327"/>
    </row>
    <row r="377" spans="1:79" ht="9" customHeight="1">
      <c r="B377" s="1245"/>
      <c r="C377" s="1277"/>
      <c r="D377" s="1277"/>
      <c r="E377" s="1277"/>
      <c r="F377" s="1277"/>
      <c r="G377" s="1200"/>
      <c r="H377" s="1200"/>
      <c r="I377" s="1081"/>
      <c r="J377" s="1081"/>
      <c r="K377" s="1081"/>
      <c r="L377" s="1081"/>
      <c r="M377" s="1081"/>
      <c r="N377" s="1174"/>
      <c r="O377" s="1081"/>
      <c r="P377" s="1081"/>
      <c r="Q377" s="1081"/>
      <c r="R377" s="1081"/>
      <c r="S377" s="1081"/>
      <c r="T377" s="1081"/>
      <c r="U377" s="1081"/>
      <c r="V377" s="1081"/>
      <c r="W377" s="1081"/>
      <c r="X377" s="1081"/>
      <c r="Y377" s="1081"/>
      <c r="Z377" s="1081"/>
      <c r="AA377" s="1081"/>
      <c r="AB377" s="1081"/>
      <c r="AC377" s="1081"/>
      <c r="AD377" s="1081"/>
      <c r="AE377" s="1081"/>
      <c r="AF377" s="1081"/>
      <c r="AG377" s="1081"/>
      <c r="AH377" s="1081"/>
      <c r="AI377" s="1081"/>
      <c r="AJ377" s="1081"/>
      <c r="AK377" s="1081"/>
      <c r="AL377" s="1081"/>
      <c r="AM377" s="1081"/>
      <c r="AN377" s="1081"/>
      <c r="AO377" s="1081"/>
      <c r="AP377" s="1081"/>
      <c r="AQ377" s="1081"/>
      <c r="AR377" s="1081"/>
      <c r="AS377" s="1081"/>
      <c r="AT377" s="1081"/>
      <c r="AU377" s="1081"/>
      <c r="AV377" s="1081"/>
      <c r="AW377" s="1081"/>
      <c r="AX377" s="1081"/>
      <c r="AY377" s="1081"/>
      <c r="AZ377" s="1081"/>
      <c r="BA377" s="1081"/>
      <c r="BB377" s="1081"/>
      <c r="BC377" s="1081"/>
      <c r="BD377" s="1081"/>
      <c r="BE377" s="1081"/>
      <c r="BF377" s="1081"/>
      <c r="BG377" s="1081"/>
      <c r="BH377" s="1081"/>
      <c r="BI377" s="1081"/>
      <c r="BJ377" s="1081"/>
      <c r="BK377" s="1081"/>
      <c r="BL377" s="1081"/>
      <c r="BM377" s="1081"/>
      <c r="BN377" s="1081"/>
      <c r="BO377" s="1081"/>
      <c r="BP377" s="1081"/>
      <c r="BQ377" s="1081"/>
      <c r="BR377" s="1081"/>
      <c r="BS377" s="1081"/>
      <c r="BT377" s="1081"/>
      <c r="BU377" s="1081"/>
      <c r="BV377" s="1081"/>
      <c r="BW377" s="1081"/>
      <c r="BX377" s="1081"/>
      <c r="BY377" s="1081"/>
      <c r="BZ377" s="1081"/>
      <c r="CA377" s="1081"/>
    </row>
    <row r="378" spans="1:79" ht="18" customHeight="1">
      <c r="A378" s="1156">
        <v>39</v>
      </c>
      <c r="B378" s="1196" t="s">
        <v>924</v>
      </c>
      <c r="C378" s="1197"/>
      <c r="D378" s="1197"/>
      <c r="E378" s="1197"/>
      <c r="F378" s="1300"/>
      <c r="G378" s="1200"/>
      <c r="H378" s="1200"/>
      <c r="I378" s="1081"/>
      <c r="J378" s="1081"/>
      <c r="K378" s="1081"/>
      <c r="L378" s="1081"/>
      <c r="M378" s="1081"/>
      <c r="N378" s="1174"/>
      <c r="O378" s="1081"/>
      <c r="P378" s="1081"/>
      <c r="Q378" s="1081"/>
      <c r="R378" s="1081"/>
      <c r="S378" s="1081"/>
      <c r="T378" s="1081"/>
      <c r="U378" s="1081"/>
      <c r="V378" s="1081"/>
      <c r="W378" s="1081"/>
      <c r="X378" s="1081"/>
      <c r="Y378" s="1081"/>
      <c r="Z378" s="1081"/>
      <c r="AA378" s="1081"/>
      <c r="AB378" s="1081"/>
      <c r="AC378" s="1081"/>
      <c r="AD378" s="1081"/>
      <c r="AE378" s="1081"/>
      <c r="AF378" s="1081"/>
      <c r="AG378" s="1081"/>
      <c r="AH378" s="1081"/>
      <c r="AI378" s="1081"/>
      <c r="AJ378" s="1081"/>
      <c r="AK378" s="1081"/>
      <c r="AL378" s="1081"/>
      <c r="AM378" s="1081"/>
      <c r="AN378" s="1081"/>
      <c r="AO378" s="1081"/>
      <c r="AP378" s="1081"/>
      <c r="AQ378" s="1081"/>
      <c r="AR378" s="1081"/>
      <c r="AS378" s="1081"/>
      <c r="AT378" s="1081"/>
      <c r="AU378" s="1081"/>
      <c r="AV378" s="1081"/>
      <c r="AW378" s="1081"/>
      <c r="AX378" s="1081"/>
      <c r="AY378" s="1081"/>
      <c r="AZ378" s="1081"/>
      <c r="BA378" s="1081"/>
      <c r="BB378" s="1081"/>
      <c r="BC378" s="1081"/>
      <c r="BD378" s="1081"/>
      <c r="BE378" s="1081"/>
      <c r="BF378" s="1081"/>
      <c r="BG378" s="1081"/>
      <c r="BH378" s="1081"/>
      <c r="BI378" s="1081"/>
      <c r="BJ378" s="1081"/>
      <c r="BK378" s="1081"/>
      <c r="BL378" s="1081"/>
      <c r="BM378" s="1081"/>
      <c r="BN378" s="1081"/>
      <c r="BO378" s="1081"/>
      <c r="BP378" s="1081"/>
      <c r="BQ378" s="1081"/>
      <c r="BR378" s="1081"/>
      <c r="BS378" s="1081"/>
      <c r="BT378" s="1081"/>
      <c r="BU378" s="1081"/>
      <c r="BV378" s="1081"/>
      <c r="BW378" s="1081"/>
      <c r="BX378" s="1081"/>
      <c r="BY378" s="1081"/>
      <c r="BZ378" s="1081"/>
      <c r="CA378" s="1081"/>
    </row>
    <row r="379" spans="1:79" ht="35.25" customHeight="1">
      <c r="B379" s="1201" t="s">
        <v>925</v>
      </c>
      <c r="C379" s="1202"/>
      <c r="D379" s="1202"/>
      <c r="E379" s="1203"/>
      <c r="F379" s="1300"/>
      <c r="G379" s="1200"/>
      <c r="H379" s="1200"/>
      <c r="I379" s="1081"/>
      <c r="J379" s="1081"/>
      <c r="K379" s="1081"/>
      <c r="L379" s="1081"/>
      <c r="M379" s="1081"/>
      <c r="N379" s="1174"/>
      <c r="O379" s="1081"/>
      <c r="P379" s="1081"/>
      <c r="Q379" s="1081"/>
      <c r="R379" s="1081"/>
      <c r="S379" s="1081"/>
      <c r="T379" s="1081"/>
      <c r="U379" s="1081"/>
      <c r="V379" s="1081"/>
      <c r="W379" s="1081"/>
      <c r="X379" s="1081"/>
      <c r="Y379" s="1081"/>
      <c r="Z379" s="1081"/>
      <c r="AA379" s="1081"/>
      <c r="AB379" s="1081"/>
      <c r="AC379" s="1081"/>
      <c r="AD379" s="1081"/>
      <c r="AE379" s="1081"/>
      <c r="AF379" s="1081"/>
      <c r="AG379" s="1081"/>
      <c r="AH379" s="1081"/>
      <c r="AI379" s="1081"/>
      <c r="AJ379" s="1081"/>
      <c r="AK379" s="1081"/>
      <c r="AL379" s="1081"/>
      <c r="AM379" s="1081"/>
      <c r="AN379" s="1081"/>
      <c r="AO379" s="1081"/>
      <c r="AP379" s="1081"/>
      <c r="AQ379" s="1081"/>
      <c r="AR379" s="1081"/>
      <c r="AS379" s="1081"/>
      <c r="AT379" s="1081"/>
      <c r="AU379" s="1081"/>
      <c r="AV379" s="1081"/>
      <c r="AW379" s="1081"/>
      <c r="AX379" s="1081"/>
      <c r="AY379" s="1081"/>
      <c r="AZ379" s="1081"/>
      <c r="BA379" s="1081"/>
      <c r="BB379" s="1081"/>
      <c r="BC379" s="1081"/>
      <c r="BD379" s="1081"/>
      <c r="BE379" s="1081"/>
      <c r="BF379" s="1081"/>
      <c r="BG379" s="1081"/>
      <c r="BH379" s="1081"/>
      <c r="BI379" s="1081"/>
      <c r="BJ379" s="1081"/>
      <c r="BK379" s="1081"/>
      <c r="BL379" s="1081"/>
      <c r="BM379" s="1081"/>
      <c r="BN379" s="1081"/>
      <c r="BO379" s="1081"/>
      <c r="BP379" s="1081"/>
      <c r="BQ379" s="1081"/>
      <c r="BR379" s="1081"/>
      <c r="BS379" s="1081"/>
      <c r="BT379" s="1081"/>
      <c r="BU379" s="1081"/>
      <c r="BV379" s="1081"/>
      <c r="BW379" s="1081"/>
      <c r="BX379" s="1081"/>
      <c r="BY379" s="1081"/>
      <c r="BZ379" s="1081"/>
      <c r="CA379" s="1081"/>
    </row>
    <row r="380" spans="1:79" ht="16.5" customHeight="1" thickBot="1">
      <c r="B380" s="1196" t="s">
        <v>744</v>
      </c>
      <c r="C380" s="1204"/>
      <c r="F380" s="1300"/>
      <c r="G380" s="1200"/>
      <c r="H380" s="1200"/>
      <c r="I380" s="1081"/>
      <c r="J380" s="1081"/>
      <c r="K380" s="1081"/>
      <c r="L380" s="1081"/>
      <c r="M380" s="1081"/>
      <c r="N380" s="1174"/>
      <c r="O380" s="1081"/>
      <c r="P380" s="1081"/>
      <c r="Q380" s="1081"/>
      <c r="R380" s="1081"/>
      <c r="S380" s="1081"/>
      <c r="T380" s="1081"/>
      <c r="U380" s="1081"/>
      <c r="V380" s="1081"/>
      <c r="W380" s="1081"/>
      <c r="X380" s="1081"/>
      <c r="Y380" s="1081"/>
      <c r="Z380" s="1081"/>
      <c r="AA380" s="1081"/>
      <c r="AB380" s="1081"/>
      <c r="AC380" s="1081"/>
      <c r="AD380" s="1081"/>
      <c r="AE380" s="1081"/>
      <c r="AF380" s="1081"/>
      <c r="AG380" s="1081"/>
      <c r="AH380" s="1081"/>
      <c r="AI380" s="1081"/>
      <c r="AJ380" s="1081"/>
      <c r="AK380" s="1081"/>
      <c r="AL380" s="1081"/>
      <c r="AM380" s="1081"/>
      <c r="AN380" s="1081"/>
      <c r="AO380" s="1081"/>
      <c r="AP380" s="1081"/>
      <c r="AQ380" s="1081"/>
      <c r="AR380" s="1081"/>
      <c r="AS380" s="1081"/>
      <c r="AT380" s="1081"/>
      <c r="AU380" s="1081"/>
      <c r="AV380" s="1081"/>
      <c r="AW380" s="1081"/>
      <c r="AX380" s="1081"/>
      <c r="AY380" s="1081"/>
      <c r="AZ380" s="1081"/>
      <c r="BA380" s="1081"/>
      <c r="BB380" s="1081"/>
      <c r="BC380" s="1081"/>
      <c r="BD380" s="1081"/>
      <c r="BE380" s="1081"/>
      <c r="BF380" s="1081"/>
      <c r="BG380" s="1081"/>
      <c r="BH380" s="1081"/>
      <c r="BI380" s="1081"/>
      <c r="BJ380" s="1081"/>
      <c r="BK380" s="1081"/>
      <c r="BL380" s="1081"/>
      <c r="BM380" s="1081"/>
      <c r="BN380" s="1081"/>
      <c r="BO380" s="1081"/>
      <c r="BP380" s="1081"/>
      <c r="BQ380" s="1081"/>
      <c r="BR380" s="1081"/>
      <c r="BS380" s="1081"/>
      <c r="BT380" s="1081"/>
      <c r="BU380" s="1081"/>
      <c r="BV380" s="1081"/>
      <c r="BW380" s="1081"/>
      <c r="BX380" s="1081"/>
      <c r="BY380" s="1081"/>
      <c r="BZ380" s="1081"/>
      <c r="CA380" s="1081"/>
    </row>
    <row r="381" spans="1:79" ht="33.75" customHeight="1" thickBot="1">
      <c r="B381" s="1328" t="s">
        <v>745</v>
      </c>
      <c r="C381" s="1329" t="s">
        <v>746</v>
      </c>
      <c r="D381" s="1329" t="s">
        <v>747</v>
      </c>
      <c r="E381" s="1330" t="s">
        <v>748</v>
      </c>
      <c r="F381" s="1257" t="s">
        <v>749</v>
      </c>
      <c r="G381" s="1247">
        <v>4</v>
      </c>
      <c r="H381" s="1200"/>
      <c r="I381" s="1081"/>
      <c r="J381" s="1081"/>
      <c r="K381" s="1081"/>
      <c r="L381" s="1081"/>
      <c r="M381" s="1081"/>
      <c r="N381" s="1174"/>
      <c r="O381" s="1081"/>
      <c r="P381" s="1081"/>
      <c r="Q381" s="1081"/>
      <c r="R381" s="1081"/>
      <c r="S381" s="1081"/>
      <c r="T381" s="1081"/>
      <c r="U381" s="1081"/>
      <c r="V381" s="1081"/>
      <c r="W381" s="1081"/>
      <c r="X381" s="1081"/>
      <c r="Y381" s="1081"/>
      <c r="Z381" s="1081"/>
      <c r="AA381" s="1081"/>
      <c r="AB381" s="1081"/>
      <c r="AC381" s="1081"/>
      <c r="AD381" s="1081"/>
      <c r="AE381" s="1081"/>
      <c r="AF381" s="1081"/>
      <c r="AG381" s="1081"/>
      <c r="AH381" s="1081"/>
      <c r="AI381" s="1081"/>
      <c r="AJ381" s="1081"/>
      <c r="AK381" s="1081"/>
      <c r="AL381" s="1081"/>
      <c r="AM381" s="1081"/>
      <c r="AN381" s="1081"/>
      <c r="AO381" s="1081"/>
      <c r="AP381" s="1081"/>
      <c r="AQ381" s="1081"/>
      <c r="AR381" s="1081"/>
      <c r="AS381" s="1081"/>
      <c r="AT381" s="1081"/>
      <c r="AU381" s="1081"/>
      <c r="AV381" s="1081"/>
      <c r="AW381" s="1081"/>
      <c r="AX381" s="1081"/>
      <c r="AY381" s="1081"/>
      <c r="AZ381" s="1081"/>
      <c r="BA381" s="1081"/>
      <c r="BB381" s="1081"/>
      <c r="BC381" s="1081"/>
      <c r="BD381" s="1081"/>
      <c r="BE381" s="1081"/>
      <c r="BF381" s="1081"/>
      <c r="BG381" s="1081"/>
      <c r="BH381" s="1081"/>
      <c r="BI381" s="1081"/>
      <c r="BJ381" s="1081"/>
      <c r="BK381" s="1081"/>
      <c r="BL381" s="1081"/>
      <c r="BM381" s="1081"/>
      <c r="BN381" s="1081"/>
      <c r="BO381" s="1081"/>
      <c r="BP381" s="1081"/>
      <c r="BQ381" s="1081"/>
      <c r="BR381" s="1081"/>
      <c r="BS381" s="1081"/>
      <c r="BT381" s="1081"/>
      <c r="BU381" s="1081"/>
      <c r="BV381" s="1081"/>
      <c r="BW381" s="1081"/>
      <c r="BX381" s="1081"/>
      <c r="BY381" s="1081"/>
      <c r="BZ381" s="1081"/>
      <c r="CA381" s="1081"/>
    </row>
    <row r="382" spans="1:79" ht="27.75" customHeight="1">
      <c r="B382" s="1227" t="s">
        <v>751</v>
      </c>
      <c r="C382" s="1320">
        <v>0</v>
      </c>
      <c r="D382" s="1229">
        <v>2</v>
      </c>
      <c r="E382" s="1230">
        <v>0</v>
      </c>
      <c r="F382" s="1258"/>
      <c r="G382" s="1248"/>
      <c r="H382" s="1249"/>
      <c r="I382" s="1250"/>
      <c r="J382" s="1081"/>
      <c r="K382" s="1081"/>
      <c r="L382" s="1081"/>
      <c r="M382" s="1081"/>
      <c r="N382" s="1174"/>
      <c r="O382" s="1081"/>
      <c r="P382" s="1081"/>
      <c r="Q382" s="1081"/>
      <c r="R382" s="1081"/>
      <c r="S382" s="1081"/>
      <c r="T382" s="1081"/>
      <c r="U382" s="1081"/>
      <c r="V382" s="1081"/>
      <c r="W382" s="1081"/>
      <c r="X382" s="1081"/>
      <c r="Y382" s="1081"/>
      <c r="Z382" s="1081"/>
      <c r="AA382" s="1081"/>
      <c r="AB382" s="1081"/>
      <c r="AC382" s="1081"/>
      <c r="AD382" s="1081"/>
      <c r="AE382" s="1081"/>
      <c r="AF382" s="1081"/>
      <c r="AG382" s="1081"/>
      <c r="AH382" s="1081"/>
      <c r="AI382" s="1081"/>
      <c r="AJ382" s="1081"/>
      <c r="AK382" s="1081"/>
      <c r="AL382" s="1081"/>
      <c r="AM382" s="1081"/>
      <c r="AN382" s="1081"/>
      <c r="AO382" s="1081"/>
      <c r="AP382" s="1081"/>
      <c r="AQ382" s="1081"/>
      <c r="AR382" s="1081"/>
      <c r="AS382" s="1081"/>
      <c r="AT382" s="1081"/>
      <c r="AU382" s="1081"/>
      <c r="AV382" s="1081"/>
      <c r="AW382" s="1081"/>
      <c r="AX382" s="1081"/>
      <c r="AY382" s="1081"/>
      <c r="AZ382" s="1081"/>
      <c r="BA382" s="1081"/>
      <c r="BB382" s="1081"/>
      <c r="BC382" s="1081"/>
      <c r="BD382" s="1081"/>
      <c r="BE382" s="1081"/>
      <c r="BF382" s="1081"/>
      <c r="BG382" s="1081"/>
      <c r="BH382" s="1081"/>
      <c r="BI382" s="1081"/>
      <c r="BJ382" s="1081"/>
      <c r="BK382" s="1081"/>
      <c r="BL382" s="1081"/>
      <c r="BM382" s="1081"/>
      <c r="BN382" s="1081"/>
      <c r="BO382" s="1081"/>
      <c r="BP382" s="1081"/>
      <c r="BQ382" s="1081"/>
      <c r="BR382" s="1081"/>
      <c r="BS382" s="1081"/>
      <c r="BT382" s="1081"/>
      <c r="BU382" s="1081"/>
      <c r="BV382" s="1081"/>
      <c r="BW382" s="1081"/>
      <c r="BX382" s="1081"/>
      <c r="BY382" s="1081"/>
      <c r="BZ382" s="1081"/>
      <c r="CA382" s="1081"/>
    </row>
    <row r="383" spans="1:79" ht="27" customHeight="1">
      <c r="B383" s="1227" t="s">
        <v>753</v>
      </c>
      <c r="C383" s="1320">
        <v>1</v>
      </c>
      <c r="D383" s="1229">
        <v>2</v>
      </c>
      <c r="E383" s="1230">
        <v>2</v>
      </c>
      <c r="F383" s="1258"/>
      <c r="G383" s="1251"/>
      <c r="H383" s="1252"/>
      <c r="I383" s="1253"/>
      <c r="J383" s="1081"/>
      <c r="K383" s="1081"/>
      <c r="L383" s="1081"/>
      <c r="M383" s="1081"/>
      <c r="N383" s="1174"/>
      <c r="O383" s="1081"/>
      <c r="P383" s="1081"/>
      <c r="Q383" s="1081"/>
      <c r="R383" s="1081"/>
      <c r="S383" s="1081"/>
      <c r="T383" s="1081"/>
      <c r="U383" s="1081"/>
      <c r="V383" s="1081"/>
      <c r="W383" s="1081"/>
      <c r="X383" s="1081"/>
      <c r="Y383" s="1081"/>
      <c r="Z383" s="1081"/>
      <c r="AA383" s="1081"/>
      <c r="AB383" s="1081"/>
      <c r="AC383" s="1081"/>
      <c r="AD383" s="1081"/>
      <c r="AE383" s="1081"/>
      <c r="AF383" s="1081"/>
      <c r="AG383" s="1081"/>
      <c r="AH383" s="1081"/>
      <c r="AI383" s="1081"/>
      <c r="AJ383" s="1081"/>
      <c r="AK383" s="1081"/>
      <c r="AL383" s="1081"/>
      <c r="AM383" s="1081"/>
      <c r="AN383" s="1081"/>
      <c r="AO383" s="1081"/>
      <c r="AP383" s="1081"/>
      <c r="AQ383" s="1081"/>
      <c r="AR383" s="1081"/>
      <c r="AS383" s="1081"/>
      <c r="AT383" s="1081"/>
      <c r="AU383" s="1081"/>
      <c r="AV383" s="1081"/>
      <c r="AW383" s="1081"/>
      <c r="AX383" s="1081"/>
      <c r="AY383" s="1081"/>
      <c r="AZ383" s="1081"/>
      <c r="BA383" s="1081"/>
      <c r="BB383" s="1081"/>
      <c r="BC383" s="1081"/>
      <c r="BD383" s="1081"/>
      <c r="BE383" s="1081"/>
      <c r="BF383" s="1081"/>
      <c r="BG383" s="1081"/>
      <c r="BH383" s="1081"/>
      <c r="BI383" s="1081"/>
      <c r="BJ383" s="1081"/>
      <c r="BK383" s="1081"/>
      <c r="BL383" s="1081"/>
      <c r="BM383" s="1081"/>
      <c r="BN383" s="1081"/>
      <c r="BO383" s="1081"/>
      <c r="BP383" s="1081"/>
      <c r="BQ383" s="1081"/>
      <c r="BR383" s="1081"/>
      <c r="BS383" s="1081"/>
      <c r="BT383" s="1081"/>
      <c r="BU383" s="1081"/>
      <c r="BV383" s="1081"/>
      <c r="BW383" s="1081"/>
      <c r="BX383" s="1081"/>
      <c r="BY383" s="1081"/>
      <c r="BZ383" s="1081"/>
      <c r="CA383" s="1081"/>
    </row>
    <row r="384" spans="1:79" ht="27" customHeight="1" thickBot="1">
      <c r="B384" s="1234" t="s">
        <v>755</v>
      </c>
      <c r="C384" s="1276">
        <v>2</v>
      </c>
      <c r="D384" s="1236">
        <v>2</v>
      </c>
      <c r="E384" s="1237">
        <v>4</v>
      </c>
      <c r="F384" s="1259"/>
      <c r="G384" s="1254"/>
      <c r="H384" s="1255"/>
      <c r="I384" s="1256"/>
      <c r="J384" s="1081"/>
      <c r="K384" s="1081"/>
      <c r="L384" s="1081"/>
      <c r="M384" s="1081"/>
      <c r="N384" s="1174"/>
      <c r="O384" s="1081"/>
      <c r="P384" s="1081"/>
      <c r="Q384" s="1081"/>
      <c r="R384" s="1081"/>
      <c r="S384" s="1081"/>
      <c r="T384" s="1081"/>
      <c r="U384" s="1081"/>
      <c r="V384" s="1081"/>
      <c r="W384" s="1081"/>
      <c r="X384" s="1081"/>
      <c r="Y384" s="1081"/>
      <c r="Z384" s="1081"/>
      <c r="AA384" s="1081"/>
      <c r="AB384" s="1081"/>
      <c r="AC384" s="1081"/>
      <c r="AD384" s="1081"/>
      <c r="AE384" s="1081"/>
      <c r="AF384" s="1081"/>
      <c r="AG384" s="1081"/>
      <c r="AH384" s="1081"/>
      <c r="AI384" s="1081"/>
      <c r="AJ384" s="1081"/>
      <c r="AK384" s="1081"/>
      <c r="AL384" s="1081"/>
      <c r="AM384" s="1081"/>
      <c r="AN384" s="1081"/>
      <c r="AO384" s="1081"/>
      <c r="AP384" s="1081"/>
      <c r="AQ384" s="1081"/>
      <c r="AR384" s="1081"/>
      <c r="AS384" s="1081"/>
      <c r="AT384" s="1081"/>
      <c r="AU384" s="1081"/>
      <c r="AV384" s="1081"/>
      <c r="AW384" s="1081"/>
      <c r="AX384" s="1081"/>
      <c r="AY384" s="1081"/>
      <c r="AZ384" s="1081"/>
      <c r="BA384" s="1081"/>
      <c r="BB384" s="1081"/>
      <c r="BC384" s="1081"/>
      <c r="BD384" s="1081"/>
      <c r="BE384" s="1081"/>
      <c r="BF384" s="1081"/>
      <c r="BG384" s="1081"/>
      <c r="BH384" s="1081"/>
      <c r="BI384" s="1081"/>
      <c r="BJ384" s="1081"/>
      <c r="BK384" s="1081"/>
      <c r="BL384" s="1081"/>
      <c r="BM384" s="1081"/>
      <c r="BN384" s="1081"/>
      <c r="BO384" s="1081"/>
      <c r="BP384" s="1081"/>
      <c r="BQ384" s="1081"/>
      <c r="BR384" s="1081"/>
      <c r="BS384" s="1081"/>
      <c r="BT384" s="1081"/>
      <c r="BU384" s="1081"/>
      <c r="BV384" s="1081"/>
      <c r="BW384" s="1081"/>
      <c r="BX384" s="1081"/>
      <c r="BY384" s="1081"/>
      <c r="BZ384" s="1081"/>
      <c r="CA384" s="1081"/>
    </row>
    <row r="385" spans="2:79" ht="9" customHeight="1">
      <c r="B385" s="1245"/>
      <c r="C385" s="1246"/>
      <c r="D385" s="1246"/>
      <c r="E385" s="1246"/>
      <c r="F385" s="1331"/>
      <c r="G385" s="1200"/>
      <c r="H385" s="1200"/>
      <c r="I385" s="1081"/>
      <c r="J385" s="1081"/>
      <c r="K385" s="1081"/>
      <c r="L385" s="1081"/>
      <c r="M385" s="1081"/>
      <c r="N385" s="1174"/>
      <c r="O385" s="1081"/>
      <c r="P385" s="1081"/>
      <c r="Q385" s="1081"/>
      <c r="R385" s="1081"/>
      <c r="S385" s="1081"/>
      <c r="T385" s="1081"/>
      <c r="U385" s="1081"/>
      <c r="V385" s="1081"/>
      <c r="W385" s="1081"/>
      <c r="X385" s="1081"/>
      <c r="Y385" s="1081"/>
      <c r="Z385" s="1081"/>
      <c r="AA385" s="1081"/>
      <c r="AB385" s="1081"/>
      <c r="AC385" s="1081"/>
      <c r="AD385" s="1081"/>
      <c r="AE385" s="1081"/>
      <c r="AF385" s="1081"/>
      <c r="AG385" s="1081"/>
      <c r="AH385" s="1081"/>
      <c r="AI385" s="1081"/>
      <c r="AJ385" s="1081"/>
      <c r="AK385" s="1081"/>
      <c r="AL385" s="1081"/>
      <c r="AM385" s="1081"/>
      <c r="AN385" s="1081"/>
      <c r="AO385" s="1081"/>
      <c r="AP385" s="1081"/>
      <c r="AQ385" s="1081"/>
      <c r="AR385" s="1081"/>
      <c r="AS385" s="1081"/>
      <c r="AT385" s="1081"/>
      <c r="AU385" s="1081"/>
      <c r="AV385" s="1081"/>
      <c r="AW385" s="1081"/>
      <c r="AX385" s="1081"/>
      <c r="AY385" s="1081"/>
      <c r="AZ385" s="1081"/>
      <c r="BA385" s="1081"/>
      <c r="BB385" s="1081"/>
      <c r="BC385" s="1081"/>
      <c r="BD385" s="1081"/>
      <c r="BE385" s="1081"/>
      <c r="BF385" s="1081"/>
      <c r="BG385" s="1081"/>
      <c r="BH385" s="1081"/>
      <c r="BI385" s="1081"/>
      <c r="BJ385" s="1081"/>
      <c r="BK385" s="1081"/>
      <c r="BL385" s="1081"/>
      <c r="BM385" s="1081"/>
      <c r="BN385" s="1081"/>
      <c r="BO385" s="1081"/>
      <c r="BP385" s="1081"/>
      <c r="BQ385" s="1081"/>
      <c r="BR385" s="1081"/>
      <c r="BS385" s="1081"/>
      <c r="BT385" s="1081"/>
      <c r="BU385" s="1081"/>
      <c r="BV385" s="1081"/>
      <c r="BW385" s="1081"/>
      <c r="BX385" s="1081"/>
      <c r="BY385" s="1081"/>
      <c r="BZ385" s="1081"/>
      <c r="CA385" s="1081"/>
    </row>
    <row r="386" spans="2:79">
      <c r="C386" s="1037"/>
      <c r="D386" s="1037"/>
      <c r="E386" s="1037"/>
      <c r="F386" s="1331"/>
      <c r="G386" s="1035"/>
    </row>
    <row r="387" spans="2:79">
      <c r="C387" s="1037"/>
      <c r="D387" s="1037"/>
      <c r="E387" s="1037"/>
      <c r="G387" s="1035"/>
    </row>
    <row r="388" spans="2:79">
      <c r="C388" s="1037"/>
      <c r="D388" s="1037"/>
      <c r="E388" s="1037"/>
    </row>
  </sheetData>
  <sheetProtection formatCells="0" formatRows="0"/>
  <dataConsolidate/>
  <mergeCells count="159">
    <mergeCell ref="F381:F384"/>
    <mergeCell ref="G382:I384"/>
    <mergeCell ref="G367:I369"/>
    <mergeCell ref="B372:E372"/>
    <mergeCell ref="F374:F376"/>
    <mergeCell ref="C375:D375"/>
    <mergeCell ref="G375:I376"/>
    <mergeCell ref="B379:E379"/>
    <mergeCell ref="B355:E355"/>
    <mergeCell ref="F357:F361"/>
    <mergeCell ref="C358:D358"/>
    <mergeCell ref="B364:E364"/>
    <mergeCell ref="F366:F369"/>
    <mergeCell ref="C367:D367"/>
    <mergeCell ref="B334:E334"/>
    <mergeCell ref="F336:F339"/>
    <mergeCell ref="G337:I339"/>
    <mergeCell ref="B343:E343"/>
    <mergeCell ref="B347:E347"/>
    <mergeCell ref="F349:F352"/>
    <mergeCell ref="G350:I352"/>
    <mergeCell ref="B313:E313"/>
    <mergeCell ref="F315:F318"/>
    <mergeCell ref="G316:I318"/>
    <mergeCell ref="B322:E322"/>
    <mergeCell ref="B326:E326"/>
    <mergeCell ref="F328:F331"/>
    <mergeCell ref="G329:I331"/>
    <mergeCell ref="B292:E292"/>
    <mergeCell ref="F294:F297"/>
    <mergeCell ref="G295:I297"/>
    <mergeCell ref="B301:E301"/>
    <mergeCell ref="B305:E305"/>
    <mergeCell ref="F307:F310"/>
    <mergeCell ref="G308:I310"/>
    <mergeCell ref="B274:E274"/>
    <mergeCell ref="F276:F281"/>
    <mergeCell ref="G277:I281"/>
    <mergeCell ref="B282:E282"/>
    <mergeCell ref="B284:E284"/>
    <mergeCell ref="F286:F289"/>
    <mergeCell ref="G287:I289"/>
    <mergeCell ref="B259:E259"/>
    <mergeCell ref="F261:F263"/>
    <mergeCell ref="G262:I263"/>
    <mergeCell ref="B266:E266"/>
    <mergeCell ref="F268:F271"/>
    <mergeCell ref="G269:I271"/>
    <mergeCell ref="B239:E239"/>
    <mergeCell ref="B243:E243"/>
    <mergeCell ref="F245:F248"/>
    <mergeCell ref="G246:I248"/>
    <mergeCell ref="B251:E251"/>
    <mergeCell ref="F253:F256"/>
    <mergeCell ref="G254:I256"/>
    <mergeCell ref="B218:E218"/>
    <mergeCell ref="F220:F223"/>
    <mergeCell ref="G221:I223"/>
    <mergeCell ref="B227:E227"/>
    <mergeCell ref="B231:E231"/>
    <mergeCell ref="F233:F236"/>
    <mergeCell ref="G234:I236"/>
    <mergeCell ref="B199:E199"/>
    <mergeCell ref="F201:F206"/>
    <mergeCell ref="G202:I206"/>
    <mergeCell ref="B207:E207"/>
    <mergeCell ref="B209:E209"/>
    <mergeCell ref="F211:F215"/>
    <mergeCell ref="G212:I215"/>
    <mergeCell ref="B183:E183"/>
    <mergeCell ref="F185:F188"/>
    <mergeCell ref="G186:I188"/>
    <mergeCell ref="B191:E191"/>
    <mergeCell ref="F193:F196"/>
    <mergeCell ref="G194:I196"/>
    <mergeCell ref="B161:E161"/>
    <mergeCell ref="F163:F166"/>
    <mergeCell ref="G164:I166"/>
    <mergeCell ref="B171:E171"/>
    <mergeCell ref="B175:E175"/>
    <mergeCell ref="F177:F180"/>
    <mergeCell ref="G178:I180"/>
    <mergeCell ref="B145:E145"/>
    <mergeCell ref="F147:F150"/>
    <mergeCell ref="G148:I150"/>
    <mergeCell ref="B153:E153"/>
    <mergeCell ref="F155:F158"/>
    <mergeCell ref="G156:I158"/>
    <mergeCell ref="B124:E124"/>
    <mergeCell ref="F126:F129"/>
    <mergeCell ref="B132:E132"/>
    <mergeCell ref="F134:F137"/>
    <mergeCell ref="G135:I137"/>
    <mergeCell ref="B141:E141"/>
    <mergeCell ref="B109:E109"/>
    <mergeCell ref="F111:F113"/>
    <mergeCell ref="C112:D112"/>
    <mergeCell ref="B116:E116"/>
    <mergeCell ref="F118:F121"/>
    <mergeCell ref="G119:I121"/>
    <mergeCell ref="B94:E94"/>
    <mergeCell ref="F96:F98"/>
    <mergeCell ref="C97:D97"/>
    <mergeCell ref="G97:I98"/>
    <mergeCell ref="B101:E101"/>
    <mergeCell ref="F103:F106"/>
    <mergeCell ref="G104:I106"/>
    <mergeCell ref="B75:E75"/>
    <mergeCell ref="F77:F80"/>
    <mergeCell ref="G78:I80"/>
    <mergeCell ref="B83:E83"/>
    <mergeCell ref="B87:E87"/>
    <mergeCell ref="F89:F91"/>
    <mergeCell ref="C90:D90"/>
    <mergeCell ref="G90:I91"/>
    <mergeCell ref="B59:E59"/>
    <mergeCell ref="F61:F64"/>
    <mergeCell ref="G62:I64"/>
    <mergeCell ref="B67:E67"/>
    <mergeCell ref="F69:F72"/>
    <mergeCell ref="G70:I72"/>
    <mergeCell ref="B39:E39"/>
    <mergeCell ref="F41:F44"/>
    <mergeCell ref="G42:I44"/>
    <mergeCell ref="B47:E47"/>
    <mergeCell ref="B51:E51"/>
    <mergeCell ref="F53:F56"/>
    <mergeCell ref="G54:I56"/>
    <mergeCell ref="B24:E24"/>
    <mergeCell ref="B27:E27"/>
    <mergeCell ref="B31:E31"/>
    <mergeCell ref="F33:F36"/>
    <mergeCell ref="L33:L36"/>
    <mergeCell ref="M33:N36"/>
    <mergeCell ref="G34:I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formula1>E90:E91</formula1>
    </dataValidation>
    <dataValidation type="list" allowBlank="1" showErrorMessage="1" errorTitle="HIBA!" error="Nem beírható pontszám!!" sqref="G211 JC211 SY211 ACU211 AMQ211 AWM211 BGI211 BQE211 CAA211 CJW211 CTS211 DDO211 DNK211 DXG211 EHC211 EQY211 FAU211 FKQ211 FUM211 GEI211 GOE211 GYA211 HHW211 HRS211 IBO211 ILK211 IVG211 JFC211 JOY211 JYU211 KIQ211 KSM211 LCI211 LME211 LWA211 MFW211 MPS211 MZO211 NJK211 NTG211 ODC211 OMY211 OWU211 PGQ211 PQM211 QAI211 QKE211 QUA211 RDW211 RNS211 RXO211 SHK211 SRG211 TBC211 TKY211 TUU211 UEQ211 UOM211 UYI211 VIE211 VSA211 WBW211 WLS211 WVO211 G65747 JC65747 SY65747 ACU65747 AMQ65747 AWM65747 BGI65747 BQE65747 CAA65747 CJW65747 CTS65747 DDO65747 DNK65747 DXG65747 EHC65747 EQY65747 FAU65747 FKQ65747 FUM65747 GEI65747 GOE65747 GYA65747 HHW65747 HRS65747 IBO65747 ILK65747 IVG65747 JFC65747 JOY65747 JYU65747 KIQ65747 KSM65747 LCI65747 LME65747 LWA65747 MFW65747 MPS65747 MZO65747 NJK65747 NTG65747 ODC65747 OMY65747 OWU65747 PGQ65747 PQM65747 QAI65747 QKE65747 QUA65747 RDW65747 RNS65747 RXO65747 SHK65747 SRG65747 TBC65747 TKY65747 TUU65747 UEQ65747 UOM65747 UYI65747 VIE65747 VSA65747 WBW65747 WLS65747 WVO65747 G131283 JC131283 SY131283 ACU131283 AMQ131283 AWM131283 BGI131283 BQE131283 CAA131283 CJW131283 CTS131283 DDO131283 DNK131283 DXG131283 EHC131283 EQY131283 FAU131283 FKQ131283 FUM131283 GEI131283 GOE131283 GYA131283 HHW131283 HRS131283 IBO131283 ILK131283 IVG131283 JFC131283 JOY131283 JYU131283 KIQ131283 KSM131283 LCI131283 LME131283 LWA131283 MFW131283 MPS131283 MZO131283 NJK131283 NTG131283 ODC131283 OMY131283 OWU131283 PGQ131283 PQM131283 QAI131283 QKE131283 QUA131283 RDW131283 RNS131283 RXO131283 SHK131283 SRG131283 TBC131283 TKY131283 TUU131283 UEQ131283 UOM131283 UYI131283 VIE131283 VSA131283 WBW131283 WLS131283 WVO131283 G196819 JC196819 SY196819 ACU196819 AMQ196819 AWM196819 BGI196819 BQE196819 CAA196819 CJW196819 CTS196819 DDO196819 DNK196819 DXG196819 EHC196819 EQY196819 FAU196819 FKQ196819 FUM196819 GEI196819 GOE196819 GYA196819 HHW196819 HRS196819 IBO196819 ILK196819 IVG196819 JFC196819 JOY196819 JYU196819 KIQ196819 KSM196819 LCI196819 LME196819 LWA196819 MFW196819 MPS196819 MZO196819 NJK196819 NTG196819 ODC196819 OMY196819 OWU196819 PGQ196819 PQM196819 QAI196819 QKE196819 QUA196819 RDW196819 RNS196819 RXO196819 SHK196819 SRG196819 TBC196819 TKY196819 TUU196819 UEQ196819 UOM196819 UYI196819 VIE196819 VSA196819 WBW196819 WLS196819 WVO196819 G262355 JC262355 SY262355 ACU262355 AMQ262355 AWM262355 BGI262355 BQE262355 CAA262355 CJW262355 CTS262355 DDO262355 DNK262355 DXG262355 EHC262355 EQY262355 FAU262355 FKQ262355 FUM262355 GEI262355 GOE262355 GYA262355 HHW262355 HRS262355 IBO262355 ILK262355 IVG262355 JFC262355 JOY262355 JYU262355 KIQ262355 KSM262355 LCI262355 LME262355 LWA262355 MFW262355 MPS262355 MZO262355 NJK262355 NTG262355 ODC262355 OMY262355 OWU262355 PGQ262355 PQM262355 QAI262355 QKE262355 QUA262355 RDW262355 RNS262355 RXO262355 SHK262355 SRG262355 TBC262355 TKY262355 TUU262355 UEQ262355 UOM262355 UYI262355 VIE262355 VSA262355 WBW262355 WLS262355 WVO262355 G327891 JC327891 SY327891 ACU327891 AMQ327891 AWM327891 BGI327891 BQE327891 CAA327891 CJW327891 CTS327891 DDO327891 DNK327891 DXG327891 EHC327891 EQY327891 FAU327891 FKQ327891 FUM327891 GEI327891 GOE327891 GYA327891 HHW327891 HRS327891 IBO327891 ILK327891 IVG327891 JFC327891 JOY327891 JYU327891 KIQ327891 KSM327891 LCI327891 LME327891 LWA327891 MFW327891 MPS327891 MZO327891 NJK327891 NTG327891 ODC327891 OMY327891 OWU327891 PGQ327891 PQM327891 QAI327891 QKE327891 QUA327891 RDW327891 RNS327891 RXO327891 SHK327891 SRG327891 TBC327891 TKY327891 TUU327891 UEQ327891 UOM327891 UYI327891 VIE327891 VSA327891 WBW327891 WLS327891 WVO327891 G393427 JC393427 SY393427 ACU393427 AMQ393427 AWM393427 BGI393427 BQE393427 CAA393427 CJW393427 CTS393427 DDO393427 DNK393427 DXG393427 EHC393427 EQY393427 FAU393427 FKQ393427 FUM393427 GEI393427 GOE393427 GYA393427 HHW393427 HRS393427 IBO393427 ILK393427 IVG393427 JFC393427 JOY393427 JYU393427 KIQ393427 KSM393427 LCI393427 LME393427 LWA393427 MFW393427 MPS393427 MZO393427 NJK393427 NTG393427 ODC393427 OMY393427 OWU393427 PGQ393427 PQM393427 QAI393427 QKE393427 QUA393427 RDW393427 RNS393427 RXO393427 SHK393427 SRG393427 TBC393427 TKY393427 TUU393427 UEQ393427 UOM393427 UYI393427 VIE393427 VSA393427 WBW393427 WLS393427 WVO393427 G458963 JC458963 SY458963 ACU458963 AMQ458963 AWM458963 BGI458963 BQE458963 CAA458963 CJW458963 CTS458963 DDO458963 DNK458963 DXG458963 EHC458963 EQY458963 FAU458963 FKQ458963 FUM458963 GEI458963 GOE458963 GYA458963 HHW458963 HRS458963 IBO458963 ILK458963 IVG458963 JFC458963 JOY458963 JYU458963 KIQ458963 KSM458963 LCI458963 LME458963 LWA458963 MFW458963 MPS458963 MZO458963 NJK458963 NTG458963 ODC458963 OMY458963 OWU458963 PGQ458963 PQM458963 QAI458963 QKE458963 QUA458963 RDW458963 RNS458963 RXO458963 SHK458963 SRG458963 TBC458963 TKY458963 TUU458963 UEQ458963 UOM458963 UYI458963 VIE458963 VSA458963 WBW458963 WLS458963 WVO458963 G524499 JC524499 SY524499 ACU524499 AMQ524499 AWM524499 BGI524499 BQE524499 CAA524499 CJW524499 CTS524499 DDO524499 DNK524499 DXG524499 EHC524499 EQY524499 FAU524499 FKQ524499 FUM524499 GEI524499 GOE524499 GYA524499 HHW524499 HRS524499 IBO524499 ILK524499 IVG524499 JFC524499 JOY524499 JYU524499 KIQ524499 KSM524499 LCI524499 LME524499 LWA524499 MFW524499 MPS524499 MZO524499 NJK524499 NTG524499 ODC524499 OMY524499 OWU524499 PGQ524499 PQM524499 QAI524499 QKE524499 QUA524499 RDW524499 RNS524499 RXO524499 SHK524499 SRG524499 TBC524499 TKY524499 TUU524499 UEQ524499 UOM524499 UYI524499 VIE524499 VSA524499 WBW524499 WLS524499 WVO524499 G590035 JC590035 SY590035 ACU590035 AMQ590035 AWM590035 BGI590035 BQE590035 CAA590035 CJW590035 CTS590035 DDO590035 DNK590035 DXG590035 EHC590035 EQY590035 FAU590035 FKQ590035 FUM590035 GEI590035 GOE590035 GYA590035 HHW590035 HRS590035 IBO590035 ILK590035 IVG590035 JFC590035 JOY590035 JYU590035 KIQ590035 KSM590035 LCI590035 LME590035 LWA590035 MFW590035 MPS590035 MZO590035 NJK590035 NTG590035 ODC590035 OMY590035 OWU590035 PGQ590035 PQM590035 QAI590035 QKE590035 QUA590035 RDW590035 RNS590035 RXO590035 SHK590035 SRG590035 TBC590035 TKY590035 TUU590035 UEQ590035 UOM590035 UYI590035 VIE590035 VSA590035 WBW590035 WLS590035 WVO590035 G655571 JC655571 SY655571 ACU655571 AMQ655571 AWM655571 BGI655571 BQE655571 CAA655571 CJW655571 CTS655571 DDO655571 DNK655571 DXG655571 EHC655571 EQY655571 FAU655571 FKQ655571 FUM655571 GEI655571 GOE655571 GYA655571 HHW655571 HRS655571 IBO655571 ILK655571 IVG655571 JFC655571 JOY655571 JYU655571 KIQ655571 KSM655571 LCI655571 LME655571 LWA655571 MFW655571 MPS655571 MZO655571 NJK655571 NTG655571 ODC655571 OMY655571 OWU655571 PGQ655571 PQM655571 QAI655571 QKE655571 QUA655571 RDW655571 RNS655571 RXO655571 SHK655571 SRG655571 TBC655571 TKY655571 TUU655571 UEQ655571 UOM655571 UYI655571 VIE655571 VSA655571 WBW655571 WLS655571 WVO655571 G721107 JC721107 SY721107 ACU721107 AMQ721107 AWM721107 BGI721107 BQE721107 CAA721107 CJW721107 CTS721107 DDO721107 DNK721107 DXG721107 EHC721107 EQY721107 FAU721107 FKQ721107 FUM721107 GEI721107 GOE721107 GYA721107 HHW721107 HRS721107 IBO721107 ILK721107 IVG721107 JFC721107 JOY721107 JYU721107 KIQ721107 KSM721107 LCI721107 LME721107 LWA721107 MFW721107 MPS721107 MZO721107 NJK721107 NTG721107 ODC721107 OMY721107 OWU721107 PGQ721107 PQM721107 QAI721107 QKE721107 QUA721107 RDW721107 RNS721107 RXO721107 SHK721107 SRG721107 TBC721107 TKY721107 TUU721107 UEQ721107 UOM721107 UYI721107 VIE721107 VSA721107 WBW721107 WLS721107 WVO721107 G786643 JC786643 SY786643 ACU786643 AMQ786643 AWM786643 BGI786643 BQE786643 CAA786643 CJW786643 CTS786643 DDO786643 DNK786643 DXG786643 EHC786643 EQY786643 FAU786643 FKQ786643 FUM786643 GEI786643 GOE786643 GYA786643 HHW786643 HRS786643 IBO786643 ILK786643 IVG786643 JFC786643 JOY786643 JYU786643 KIQ786643 KSM786643 LCI786643 LME786643 LWA786643 MFW786643 MPS786643 MZO786643 NJK786643 NTG786643 ODC786643 OMY786643 OWU786643 PGQ786643 PQM786643 QAI786643 QKE786643 QUA786643 RDW786643 RNS786643 RXO786643 SHK786643 SRG786643 TBC786643 TKY786643 TUU786643 UEQ786643 UOM786643 UYI786643 VIE786643 VSA786643 WBW786643 WLS786643 WVO786643 G852179 JC852179 SY852179 ACU852179 AMQ852179 AWM852179 BGI852179 BQE852179 CAA852179 CJW852179 CTS852179 DDO852179 DNK852179 DXG852179 EHC852179 EQY852179 FAU852179 FKQ852179 FUM852179 GEI852179 GOE852179 GYA852179 HHW852179 HRS852179 IBO852179 ILK852179 IVG852179 JFC852179 JOY852179 JYU852179 KIQ852179 KSM852179 LCI852179 LME852179 LWA852179 MFW852179 MPS852179 MZO852179 NJK852179 NTG852179 ODC852179 OMY852179 OWU852179 PGQ852179 PQM852179 QAI852179 QKE852179 QUA852179 RDW852179 RNS852179 RXO852179 SHK852179 SRG852179 TBC852179 TKY852179 TUU852179 UEQ852179 UOM852179 UYI852179 VIE852179 VSA852179 WBW852179 WLS852179 WVO852179 G917715 JC917715 SY917715 ACU917715 AMQ917715 AWM917715 BGI917715 BQE917715 CAA917715 CJW917715 CTS917715 DDO917715 DNK917715 DXG917715 EHC917715 EQY917715 FAU917715 FKQ917715 FUM917715 GEI917715 GOE917715 GYA917715 HHW917715 HRS917715 IBO917715 ILK917715 IVG917715 JFC917715 JOY917715 JYU917715 KIQ917715 KSM917715 LCI917715 LME917715 LWA917715 MFW917715 MPS917715 MZO917715 NJK917715 NTG917715 ODC917715 OMY917715 OWU917715 PGQ917715 PQM917715 QAI917715 QKE917715 QUA917715 RDW917715 RNS917715 RXO917715 SHK917715 SRG917715 TBC917715 TKY917715 TUU917715 UEQ917715 UOM917715 UYI917715 VIE917715 VSA917715 WBW917715 WLS917715 WVO917715 G983251 JC983251 SY983251 ACU983251 AMQ983251 AWM983251 BGI983251 BQE983251 CAA983251 CJW983251 CTS983251 DDO983251 DNK983251 DXG983251 EHC983251 EQY983251 FAU983251 FKQ983251 FUM983251 GEI983251 GOE983251 GYA983251 HHW983251 HRS983251 IBO983251 ILK983251 IVG983251 JFC983251 JOY983251 JYU983251 KIQ983251 KSM983251 LCI983251 LME983251 LWA983251 MFW983251 MPS983251 MZO983251 NJK983251 NTG983251 ODC983251 OMY983251 OWU983251 PGQ983251 PQM983251 QAI983251 QKE983251 QUA983251 RDW983251 RNS983251 RXO983251 SHK983251 SRG983251 TBC983251 TKY983251 TUU983251 UEQ983251 UOM983251 UYI983251 VIE983251 VSA983251 WBW983251 WLS983251 WVO983251">
      <formula1>E212:E215</formula1>
    </dataValidation>
    <dataValidation type="list" allowBlank="1" showErrorMessage="1" errorTitle="HIBA!" error="Nem beírható pontszám!!" sqref="G201 JC201 SY201 ACU201 AMQ201 AWM201 BGI201 BQE201 CAA201 CJW201 CTS201 DDO201 DNK201 DXG201 EHC201 EQY201 FAU201 FKQ201 FUM201 GEI201 GOE201 GYA201 HHW201 HRS201 IBO201 ILK201 IVG201 JFC201 JOY201 JYU201 KIQ201 KSM201 LCI201 LME201 LWA201 MFW201 MPS201 MZO201 NJK201 NTG201 ODC201 OMY201 OWU201 PGQ201 PQM201 QAI201 QKE201 QUA201 RDW201 RNS201 RXO201 SHK201 SRG201 TBC201 TKY201 TUU201 UEQ201 UOM201 UYI201 VIE201 VSA201 WBW201 WLS201 WVO201 G65737 JC65737 SY65737 ACU65737 AMQ65737 AWM65737 BGI65737 BQE65737 CAA65737 CJW65737 CTS65737 DDO65737 DNK65737 DXG65737 EHC65737 EQY65737 FAU65737 FKQ65737 FUM65737 GEI65737 GOE65737 GYA65737 HHW65737 HRS65737 IBO65737 ILK65737 IVG65737 JFC65737 JOY65737 JYU65737 KIQ65737 KSM65737 LCI65737 LME65737 LWA65737 MFW65737 MPS65737 MZO65737 NJK65737 NTG65737 ODC65737 OMY65737 OWU65737 PGQ65737 PQM65737 QAI65737 QKE65737 QUA65737 RDW65737 RNS65737 RXO65737 SHK65737 SRG65737 TBC65737 TKY65737 TUU65737 UEQ65737 UOM65737 UYI65737 VIE65737 VSA65737 WBW65737 WLS65737 WVO65737 G131273 JC131273 SY131273 ACU131273 AMQ131273 AWM131273 BGI131273 BQE131273 CAA131273 CJW131273 CTS131273 DDO131273 DNK131273 DXG131273 EHC131273 EQY131273 FAU131273 FKQ131273 FUM131273 GEI131273 GOE131273 GYA131273 HHW131273 HRS131273 IBO131273 ILK131273 IVG131273 JFC131273 JOY131273 JYU131273 KIQ131273 KSM131273 LCI131273 LME131273 LWA131273 MFW131273 MPS131273 MZO131273 NJK131273 NTG131273 ODC131273 OMY131273 OWU131273 PGQ131273 PQM131273 QAI131273 QKE131273 QUA131273 RDW131273 RNS131273 RXO131273 SHK131273 SRG131273 TBC131273 TKY131273 TUU131273 UEQ131273 UOM131273 UYI131273 VIE131273 VSA131273 WBW131273 WLS131273 WVO131273 G196809 JC196809 SY196809 ACU196809 AMQ196809 AWM196809 BGI196809 BQE196809 CAA196809 CJW196809 CTS196809 DDO196809 DNK196809 DXG196809 EHC196809 EQY196809 FAU196809 FKQ196809 FUM196809 GEI196809 GOE196809 GYA196809 HHW196809 HRS196809 IBO196809 ILK196809 IVG196809 JFC196809 JOY196809 JYU196809 KIQ196809 KSM196809 LCI196809 LME196809 LWA196809 MFW196809 MPS196809 MZO196809 NJK196809 NTG196809 ODC196809 OMY196809 OWU196809 PGQ196809 PQM196809 QAI196809 QKE196809 QUA196809 RDW196809 RNS196809 RXO196809 SHK196809 SRG196809 TBC196809 TKY196809 TUU196809 UEQ196809 UOM196809 UYI196809 VIE196809 VSA196809 WBW196809 WLS196809 WVO196809 G262345 JC262345 SY262345 ACU262345 AMQ262345 AWM262345 BGI262345 BQE262345 CAA262345 CJW262345 CTS262345 DDO262345 DNK262345 DXG262345 EHC262345 EQY262345 FAU262345 FKQ262345 FUM262345 GEI262345 GOE262345 GYA262345 HHW262345 HRS262345 IBO262345 ILK262345 IVG262345 JFC262345 JOY262345 JYU262345 KIQ262345 KSM262345 LCI262345 LME262345 LWA262345 MFW262345 MPS262345 MZO262345 NJK262345 NTG262345 ODC262345 OMY262345 OWU262345 PGQ262345 PQM262345 QAI262345 QKE262345 QUA262345 RDW262345 RNS262345 RXO262345 SHK262345 SRG262345 TBC262345 TKY262345 TUU262345 UEQ262345 UOM262345 UYI262345 VIE262345 VSA262345 WBW262345 WLS262345 WVO262345 G327881 JC327881 SY327881 ACU327881 AMQ327881 AWM327881 BGI327881 BQE327881 CAA327881 CJW327881 CTS327881 DDO327881 DNK327881 DXG327881 EHC327881 EQY327881 FAU327881 FKQ327881 FUM327881 GEI327881 GOE327881 GYA327881 HHW327881 HRS327881 IBO327881 ILK327881 IVG327881 JFC327881 JOY327881 JYU327881 KIQ327881 KSM327881 LCI327881 LME327881 LWA327881 MFW327881 MPS327881 MZO327881 NJK327881 NTG327881 ODC327881 OMY327881 OWU327881 PGQ327881 PQM327881 QAI327881 QKE327881 QUA327881 RDW327881 RNS327881 RXO327881 SHK327881 SRG327881 TBC327881 TKY327881 TUU327881 UEQ327881 UOM327881 UYI327881 VIE327881 VSA327881 WBW327881 WLS327881 WVO327881 G393417 JC393417 SY393417 ACU393417 AMQ393417 AWM393417 BGI393417 BQE393417 CAA393417 CJW393417 CTS393417 DDO393417 DNK393417 DXG393417 EHC393417 EQY393417 FAU393417 FKQ393417 FUM393417 GEI393417 GOE393417 GYA393417 HHW393417 HRS393417 IBO393417 ILK393417 IVG393417 JFC393417 JOY393417 JYU393417 KIQ393417 KSM393417 LCI393417 LME393417 LWA393417 MFW393417 MPS393417 MZO393417 NJK393417 NTG393417 ODC393417 OMY393417 OWU393417 PGQ393417 PQM393417 QAI393417 QKE393417 QUA393417 RDW393417 RNS393417 RXO393417 SHK393417 SRG393417 TBC393417 TKY393417 TUU393417 UEQ393417 UOM393417 UYI393417 VIE393417 VSA393417 WBW393417 WLS393417 WVO393417 G458953 JC458953 SY458953 ACU458953 AMQ458953 AWM458953 BGI458953 BQE458953 CAA458953 CJW458953 CTS458953 DDO458953 DNK458953 DXG458953 EHC458953 EQY458953 FAU458953 FKQ458953 FUM458953 GEI458953 GOE458953 GYA458953 HHW458953 HRS458953 IBO458953 ILK458953 IVG458953 JFC458953 JOY458953 JYU458953 KIQ458953 KSM458953 LCI458953 LME458953 LWA458953 MFW458953 MPS458953 MZO458953 NJK458953 NTG458953 ODC458953 OMY458953 OWU458953 PGQ458953 PQM458953 QAI458953 QKE458953 QUA458953 RDW458953 RNS458953 RXO458953 SHK458953 SRG458953 TBC458953 TKY458953 TUU458953 UEQ458953 UOM458953 UYI458953 VIE458953 VSA458953 WBW458953 WLS458953 WVO458953 G524489 JC524489 SY524489 ACU524489 AMQ524489 AWM524489 BGI524489 BQE524489 CAA524489 CJW524489 CTS524489 DDO524489 DNK524489 DXG524489 EHC524489 EQY524489 FAU524489 FKQ524489 FUM524489 GEI524489 GOE524489 GYA524489 HHW524489 HRS524489 IBO524489 ILK524489 IVG524489 JFC524489 JOY524489 JYU524489 KIQ524489 KSM524489 LCI524489 LME524489 LWA524489 MFW524489 MPS524489 MZO524489 NJK524489 NTG524489 ODC524489 OMY524489 OWU524489 PGQ524489 PQM524489 QAI524489 QKE524489 QUA524489 RDW524489 RNS524489 RXO524489 SHK524489 SRG524489 TBC524489 TKY524489 TUU524489 UEQ524489 UOM524489 UYI524489 VIE524489 VSA524489 WBW524489 WLS524489 WVO524489 G590025 JC590025 SY590025 ACU590025 AMQ590025 AWM590025 BGI590025 BQE590025 CAA590025 CJW590025 CTS590025 DDO590025 DNK590025 DXG590025 EHC590025 EQY590025 FAU590025 FKQ590025 FUM590025 GEI590025 GOE590025 GYA590025 HHW590025 HRS590025 IBO590025 ILK590025 IVG590025 JFC590025 JOY590025 JYU590025 KIQ590025 KSM590025 LCI590025 LME590025 LWA590025 MFW590025 MPS590025 MZO590025 NJK590025 NTG590025 ODC590025 OMY590025 OWU590025 PGQ590025 PQM590025 QAI590025 QKE590025 QUA590025 RDW590025 RNS590025 RXO590025 SHK590025 SRG590025 TBC590025 TKY590025 TUU590025 UEQ590025 UOM590025 UYI590025 VIE590025 VSA590025 WBW590025 WLS590025 WVO590025 G655561 JC655561 SY655561 ACU655561 AMQ655561 AWM655561 BGI655561 BQE655561 CAA655561 CJW655561 CTS655561 DDO655561 DNK655561 DXG655561 EHC655561 EQY655561 FAU655561 FKQ655561 FUM655561 GEI655561 GOE655561 GYA655561 HHW655561 HRS655561 IBO655561 ILK655561 IVG655561 JFC655561 JOY655561 JYU655561 KIQ655561 KSM655561 LCI655561 LME655561 LWA655561 MFW655561 MPS655561 MZO655561 NJK655561 NTG655561 ODC655561 OMY655561 OWU655561 PGQ655561 PQM655561 QAI655561 QKE655561 QUA655561 RDW655561 RNS655561 RXO655561 SHK655561 SRG655561 TBC655561 TKY655561 TUU655561 UEQ655561 UOM655561 UYI655561 VIE655561 VSA655561 WBW655561 WLS655561 WVO655561 G721097 JC721097 SY721097 ACU721097 AMQ721097 AWM721097 BGI721097 BQE721097 CAA721097 CJW721097 CTS721097 DDO721097 DNK721097 DXG721097 EHC721097 EQY721097 FAU721097 FKQ721097 FUM721097 GEI721097 GOE721097 GYA721097 HHW721097 HRS721097 IBO721097 ILK721097 IVG721097 JFC721097 JOY721097 JYU721097 KIQ721097 KSM721097 LCI721097 LME721097 LWA721097 MFW721097 MPS721097 MZO721097 NJK721097 NTG721097 ODC721097 OMY721097 OWU721097 PGQ721097 PQM721097 QAI721097 QKE721097 QUA721097 RDW721097 RNS721097 RXO721097 SHK721097 SRG721097 TBC721097 TKY721097 TUU721097 UEQ721097 UOM721097 UYI721097 VIE721097 VSA721097 WBW721097 WLS721097 WVO721097 G786633 JC786633 SY786633 ACU786633 AMQ786633 AWM786633 BGI786633 BQE786633 CAA786633 CJW786633 CTS786633 DDO786633 DNK786633 DXG786633 EHC786633 EQY786633 FAU786633 FKQ786633 FUM786633 GEI786633 GOE786633 GYA786633 HHW786633 HRS786633 IBO786633 ILK786633 IVG786633 JFC786633 JOY786633 JYU786633 KIQ786633 KSM786633 LCI786633 LME786633 LWA786633 MFW786633 MPS786633 MZO786633 NJK786633 NTG786633 ODC786633 OMY786633 OWU786633 PGQ786633 PQM786633 QAI786633 QKE786633 QUA786633 RDW786633 RNS786633 RXO786633 SHK786633 SRG786633 TBC786633 TKY786633 TUU786633 UEQ786633 UOM786633 UYI786633 VIE786633 VSA786633 WBW786633 WLS786633 WVO786633 G852169 JC852169 SY852169 ACU852169 AMQ852169 AWM852169 BGI852169 BQE852169 CAA852169 CJW852169 CTS852169 DDO852169 DNK852169 DXG852169 EHC852169 EQY852169 FAU852169 FKQ852169 FUM852169 GEI852169 GOE852169 GYA852169 HHW852169 HRS852169 IBO852169 ILK852169 IVG852169 JFC852169 JOY852169 JYU852169 KIQ852169 KSM852169 LCI852169 LME852169 LWA852169 MFW852169 MPS852169 MZO852169 NJK852169 NTG852169 ODC852169 OMY852169 OWU852169 PGQ852169 PQM852169 QAI852169 QKE852169 QUA852169 RDW852169 RNS852169 RXO852169 SHK852169 SRG852169 TBC852169 TKY852169 TUU852169 UEQ852169 UOM852169 UYI852169 VIE852169 VSA852169 WBW852169 WLS852169 WVO852169 G917705 JC917705 SY917705 ACU917705 AMQ917705 AWM917705 BGI917705 BQE917705 CAA917705 CJW917705 CTS917705 DDO917705 DNK917705 DXG917705 EHC917705 EQY917705 FAU917705 FKQ917705 FUM917705 GEI917705 GOE917705 GYA917705 HHW917705 HRS917705 IBO917705 ILK917705 IVG917705 JFC917705 JOY917705 JYU917705 KIQ917705 KSM917705 LCI917705 LME917705 LWA917705 MFW917705 MPS917705 MZO917705 NJK917705 NTG917705 ODC917705 OMY917705 OWU917705 PGQ917705 PQM917705 QAI917705 QKE917705 QUA917705 RDW917705 RNS917705 RXO917705 SHK917705 SRG917705 TBC917705 TKY917705 TUU917705 UEQ917705 UOM917705 UYI917705 VIE917705 VSA917705 WBW917705 WLS917705 WVO917705 G983241 JC983241 SY983241 ACU983241 AMQ983241 AWM983241 BGI983241 BQE983241 CAA983241 CJW983241 CTS983241 DDO983241 DNK983241 DXG983241 EHC983241 EQY983241 FAU983241 FKQ983241 FUM983241 GEI983241 GOE983241 GYA983241 HHW983241 HRS983241 IBO983241 ILK983241 IVG983241 JFC983241 JOY983241 JYU983241 KIQ983241 KSM983241 LCI983241 LME983241 LWA983241 MFW983241 MPS983241 MZO983241 NJK983241 NTG983241 ODC983241 OMY983241 OWU983241 PGQ983241 PQM983241 QAI983241 QKE983241 QUA983241 RDW983241 RNS983241 RXO983241 SHK983241 SRG983241 TBC983241 TKY983241 TUU983241 UEQ983241 UOM983241 UYI983241 VIE983241 VSA983241 WBW983241 WLS983241 WVO983241">
      <formula1>E202:E206</formula1>
    </dataValidation>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D15:I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D65551:I65551 IZ65551:JE65551 SV65551:TA65551 ACR65551:ACW65551 AMN65551:AMS65551 AWJ65551:AWO65551 BGF65551:BGK65551 BQB65551:BQG65551 BZX65551:CAC65551 CJT65551:CJY65551 CTP65551:CTU65551 DDL65551:DDQ65551 DNH65551:DNM65551 DXD65551:DXI65551 EGZ65551:EHE65551 EQV65551:ERA65551 FAR65551:FAW65551 FKN65551:FKS65551 FUJ65551:FUO65551 GEF65551:GEK65551 GOB65551:GOG65551 GXX65551:GYC65551 HHT65551:HHY65551 HRP65551:HRU65551 IBL65551:IBQ65551 ILH65551:ILM65551 IVD65551:IVI65551 JEZ65551:JFE65551 JOV65551:JPA65551 JYR65551:JYW65551 KIN65551:KIS65551 KSJ65551:KSO65551 LCF65551:LCK65551 LMB65551:LMG65551 LVX65551:LWC65551 MFT65551:MFY65551 MPP65551:MPU65551 MZL65551:MZQ65551 NJH65551:NJM65551 NTD65551:NTI65551 OCZ65551:ODE65551 OMV65551:ONA65551 OWR65551:OWW65551 PGN65551:PGS65551 PQJ65551:PQO65551 QAF65551:QAK65551 QKB65551:QKG65551 QTX65551:QUC65551 RDT65551:RDY65551 RNP65551:RNU65551 RXL65551:RXQ65551 SHH65551:SHM65551 SRD65551:SRI65551 TAZ65551:TBE65551 TKV65551:TLA65551 TUR65551:TUW65551 UEN65551:UES65551 UOJ65551:UOO65551 UYF65551:UYK65551 VIB65551:VIG65551 VRX65551:VSC65551 WBT65551:WBY65551 WLP65551:WLU65551 WVL65551:WVQ65551 D131087:I131087 IZ131087:JE131087 SV131087:TA131087 ACR131087:ACW131087 AMN131087:AMS131087 AWJ131087:AWO131087 BGF131087:BGK131087 BQB131087:BQG131087 BZX131087:CAC131087 CJT131087:CJY131087 CTP131087:CTU131087 DDL131087:DDQ131087 DNH131087:DNM131087 DXD131087:DXI131087 EGZ131087:EHE131087 EQV131087:ERA131087 FAR131087:FAW131087 FKN131087:FKS131087 FUJ131087:FUO131087 GEF131087:GEK131087 GOB131087:GOG131087 GXX131087:GYC131087 HHT131087:HHY131087 HRP131087:HRU131087 IBL131087:IBQ131087 ILH131087:ILM131087 IVD131087:IVI131087 JEZ131087:JFE131087 JOV131087:JPA131087 JYR131087:JYW131087 KIN131087:KIS131087 KSJ131087:KSO131087 LCF131087:LCK131087 LMB131087:LMG131087 LVX131087:LWC131087 MFT131087:MFY131087 MPP131087:MPU131087 MZL131087:MZQ131087 NJH131087:NJM131087 NTD131087:NTI131087 OCZ131087:ODE131087 OMV131087:ONA131087 OWR131087:OWW131087 PGN131087:PGS131087 PQJ131087:PQO131087 QAF131087:QAK131087 QKB131087:QKG131087 QTX131087:QUC131087 RDT131087:RDY131087 RNP131087:RNU131087 RXL131087:RXQ131087 SHH131087:SHM131087 SRD131087:SRI131087 TAZ131087:TBE131087 TKV131087:TLA131087 TUR131087:TUW131087 UEN131087:UES131087 UOJ131087:UOO131087 UYF131087:UYK131087 VIB131087:VIG131087 VRX131087:VSC131087 WBT131087:WBY131087 WLP131087:WLU131087 WVL131087:WVQ131087 D196623:I196623 IZ196623:JE196623 SV196623:TA196623 ACR196623:ACW196623 AMN196623:AMS196623 AWJ196623:AWO196623 BGF196623:BGK196623 BQB196623:BQG196623 BZX196623:CAC196623 CJT196623:CJY196623 CTP196623:CTU196623 DDL196623:DDQ196623 DNH196623:DNM196623 DXD196623:DXI196623 EGZ196623:EHE196623 EQV196623:ERA196623 FAR196623:FAW196623 FKN196623:FKS196623 FUJ196623:FUO196623 GEF196623:GEK196623 GOB196623:GOG196623 GXX196623:GYC196623 HHT196623:HHY196623 HRP196623:HRU196623 IBL196623:IBQ196623 ILH196623:ILM196623 IVD196623:IVI196623 JEZ196623:JFE196623 JOV196623:JPA196623 JYR196623:JYW196623 KIN196623:KIS196623 KSJ196623:KSO196623 LCF196623:LCK196623 LMB196623:LMG196623 LVX196623:LWC196623 MFT196623:MFY196623 MPP196623:MPU196623 MZL196623:MZQ196623 NJH196623:NJM196623 NTD196623:NTI196623 OCZ196623:ODE196623 OMV196623:ONA196623 OWR196623:OWW196623 PGN196623:PGS196623 PQJ196623:PQO196623 QAF196623:QAK196623 QKB196623:QKG196623 QTX196623:QUC196623 RDT196623:RDY196623 RNP196623:RNU196623 RXL196623:RXQ196623 SHH196623:SHM196623 SRD196623:SRI196623 TAZ196623:TBE196623 TKV196623:TLA196623 TUR196623:TUW196623 UEN196623:UES196623 UOJ196623:UOO196623 UYF196623:UYK196623 VIB196623:VIG196623 VRX196623:VSC196623 WBT196623:WBY196623 WLP196623:WLU196623 WVL196623:WVQ196623 D262159:I262159 IZ262159:JE262159 SV262159:TA262159 ACR262159:ACW262159 AMN262159:AMS262159 AWJ262159:AWO262159 BGF262159:BGK262159 BQB262159:BQG262159 BZX262159:CAC262159 CJT262159:CJY262159 CTP262159:CTU262159 DDL262159:DDQ262159 DNH262159:DNM262159 DXD262159:DXI262159 EGZ262159:EHE262159 EQV262159:ERA262159 FAR262159:FAW262159 FKN262159:FKS262159 FUJ262159:FUO262159 GEF262159:GEK262159 GOB262159:GOG262159 GXX262159:GYC262159 HHT262159:HHY262159 HRP262159:HRU262159 IBL262159:IBQ262159 ILH262159:ILM262159 IVD262159:IVI262159 JEZ262159:JFE262159 JOV262159:JPA262159 JYR262159:JYW262159 KIN262159:KIS262159 KSJ262159:KSO262159 LCF262159:LCK262159 LMB262159:LMG262159 LVX262159:LWC262159 MFT262159:MFY262159 MPP262159:MPU262159 MZL262159:MZQ262159 NJH262159:NJM262159 NTD262159:NTI262159 OCZ262159:ODE262159 OMV262159:ONA262159 OWR262159:OWW262159 PGN262159:PGS262159 PQJ262159:PQO262159 QAF262159:QAK262159 QKB262159:QKG262159 QTX262159:QUC262159 RDT262159:RDY262159 RNP262159:RNU262159 RXL262159:RXQ262159 SHH262159:SHM262159 SRD262159:SRI262159 TAZ262159:TBE262159 TKV262159:TLA262159 TUR262159:TUW262159 UEN262159:UES262159 UOJ262159:UOO262159 UYF262159:UYK262159 VIB262159:VIG262159 VRX262159:VSC262159 WBT262159:WBY262159 WLP262159:WLU262159 WVL262159:WVQ262159 D327695:I327695 IZ327695:JE327695 SV327695:TA327695 ACR327695:ACW327695 AMN327695:AMS327695 AWJ327695:AWO327695 BGF327695:BGK327695 BQB327695:BQG327695 BZX327695:CAC327695 CJT327695:CJY327695 CTP327695:CTU327695 DDL327695:DDQ327695 DNH327695:DNM327695 DXD327695:DXI327695 EGZ327695:EHE327695 EQV327695:ERA327695 FAR327695:FAW327695 FKN327695:FKS327695 FUJ327695:FUO327695 GEF327695:GEK327695 GOB327695:GOG327695 GXX327695:GYC327695 HHT327695:HHY327695 HRP327695:HRU327695 IBL327695:IBQ327695 ILH327695:ILM327695 IVD327695:IVI327695 JEZ327695:JFE327695 JOV327695:JPA327695 JYR327695:JYW327695 KIN327695:KIS327695 KSJ327695:KSO327695 LCF327695:LCK327695 LMB327695:LMG327695 LVX327695:LWC327695 MFT327695:MFY327695 MPP327695:MPU327695 MZL327695:MZQ327695 NJH327695:NJM327695 NTD327695:NTI327695 OCZ327695:ODE327695 OMV327695:ONA327695 OWR327695:OWW327695 PGN327695:PGS327695 PQJ327695:PQO327695 QAF327695:QAK327695 QKB327695:QKG327695 QTX327695:QUC327695 RDT327695:RDY327695 RNP327695:RNU327695 RXL327695:RXQ327695 SHH327695:SHM327695 SRD327695:SRI327695 TAZ327695:TBE327695 TKV327695:TLA327695 TUR327695:TUW327695 UEN327695:UES327695 UOJ327695:UOO327695 UYF327695:UYK327695 VIB327695:VIG327695 VRX327695:VSC327695 WBT327695:WBY327695 WLP327695:WLU327695 WVL327695:WVQ327695 D393231:I393231 IZ393231:JE393231 SV393231:TA393231 ACR393231:ACW393231 AMN393231:AMS393231 AWJ393231:AWO393231 BGF393231:BGK393231 BQB393231:BQG393231 BZX393231:CAC393231 CJT393231:CJY393231 CTP393231:CTU393231 DDL393231:DDQ393231 DNH393231:DNM393231 DXD393231:DXI393231 EGZ393231:EHE393231 EQV393231:ERA393231 FAR393231:FAW393231 FKN393231:FKS393231 FUJ393231:FUO393231 GEF393231:GEK393231 GOB393231:GOG393231 GXX393231:GYC393231 HHT393231:HHY393231 HRP393231:HRU393231 IBL393231:IBQ393231 ILH393231:ILM393231 IVD393231:IVI393231 JEZ393231:JFE393231 JOV393231:JPA393231 JYR393231:JYW393231 KIN393231:KIS393231 KSJ393231:KSO393231 LCF393231:LCK393231 LMB393231:LMG393231 LVX393231:LWC393231 MFT393231:MFY393231 MPP393231:MPU393231 MZL393231:MZQ393231 NJH393231:NJM393231 NTD393231:NTI393231 OCZ393231:ODE393231 OMV393231:ONA393231 OWR393231:OWW393231 PGN393231:PGS393231 PQJ393231:PQO393231 QAF393231:QAK393231 QKB393231:QKG393231 QTX393231:QUC393231 RDT393231:RDY393231 RNP393231:RNU393231 RXL393231:RXQ393231 SHH393231:SHM393231 SRD393231:SRI393231 TAZ393231:TBE393231 TKV393231:TLA393231 TUR393231:TUW393231 UEN393231:UES393231 UOJ393231:UOO393231 UYF393231:UYK393231 VIB393231:VIG393231 VRX393231:VSC393231 WBT393231:WBY393231 WLP393231:WLU393231 WVL393231:WVQ393231 D458767:I458767 IZ458767:JE458767 SV458767:TA458767 ACR458767:ACW458767 AMN458767:AMS458767 AWJ458767:AWO458767 BGF458767:BGK458767 BQB458767:BQG458767 BZX458767:CAC458767 CJT458767:CJY458767 CTP458767:CTU458767 DDL458767:DDQ458767 DNH458767:DNM458767 DXD458767:DXI458767 EGZ458767:EHE458767 EQV458767:ERA458767 FAR458767:FAW458767 FKN458767:FKS458767 FUJ458767:FUO458767 GEF458767:GEK458767 GOB458767:GOG458767 GXX458767:GYC458767 HHT458767:HHY458767 HRP458767:HRU458767 IBL458767:IBQ458767 ILH458767:ILM458767 IVD458767:IVI458767 JEZ458767:JFE458767 JOV458767:JPA458767 JYR458767:JYW458767 KIN458767:KIS458767 KSJ458767:KSO458767 LCF458767:LCK458767 LMB458767:LMG458767 LVX458767:LWC458767 MFT458767:MFY458767 MPP458767:MPU458767 MZL458767:MZQ458767 NJH458767:NJM458767 NTD458767:NTI458767 OCZ458767:ODE458767 OMV458767:ONA458767 OWR458767:OWW458767 PGN458767:PGS458767 PQJ458767:PQO458767 QAF458767:QAK458767 QKB458767:QKG458767 QTX458767:QUC458767 RDT458767:RDY458767 RNP458767:RNU458767 RXL458767:RXQ458767 SHH458767:SHM458767 SRD458767:SRI458767 TAZ458767:TBE458767 TKV458767:TLA458767 TUR458767:TUW458767 UEN458767:UES458767 UOJ458767:UOO458767 UYF458767:UYK458767 VIB458767:VIG458767 VRX458767:VSC458767 WBT458767:WBY458767 WLP458767:WLU458767 WVL458767:WVQ458767 D524303:I524303 IZ524303:JE524303 SV524303:TA524303 ACR524303:ACW524303 AMN524303:AMS524303 AWJ524303:AWO524303 BGF524303:BGK524303 BQB524303:BQG524303 BZX524303:CAC524303 CJT524303:CJY524303 CTP524303:CTU524303 DDL524303:DDQ524303 DNH524303:DNM524303 DXD524303:DXI524303 EGZ524303:EHE524303 EQV524303:ERA524303 FAR524303:FAW524303 FKN524303:FKS524303 FUJ524303:FUO524303 GEF524303:GEK524303 GOB524303:GOG524303 GXX524303:GYC524303 HHT524303:HHY524303 HRP524303:HRU524303 IBL524303:IBQ524303 ILH524303:ILM524303 IVD524303:IVI524303 JEZ524303:JFE524303 JOV524303:JPA524303 JYR524303:JYW524303 KIN524303:KIS524303 KSJ524303:KSO524303 LCF524303:LCK524303 LMB524303:LMG524303 LVX524303:LWC524303 MFT524303:MFY524303 MPP524303:MPU524303 MZL524303:MZQ524303 NJH524303:NJM524303 NTD524303:NTI524303 OCZ524303:ODE524303 OMV524303:ONA524303 OWR524303:OWW524303 PGN524303:PGS524303 PQJ524303:PQO524303 QAF524303:QAK524303 QKB524303:QKG524303 QTX524303:QUC524303 RDT524303:RDY524303 RNP524303:RNU524303 RXL524303:RXQ524303 SHH524303:SHM524303 SRD524303:SRI524303 TAZ524303:TBE524303 TKV524303:TLA524303 TUR524303:TUW524303 UEN524303:UES524303 UOJ524303:UOO524303 UYF524303:UYK524303 VIB524303:VIG524303 VRX524303:VSC524303 WBT524303:WBY524303 WLP524303:WLU524303 WVL524303:WVQ524303 D589839:I589839 IZ589839:JE589839 SV589839:TA589839 ACR589839:ACW589839 AMN589839:AMS589839 AWJ589839:AWO589839 BGF589839:BGK589839 BQB589839:BQG589839 BZX589839:CAC589839 CJT589839:CJY589839 CTP589839:CTU589839 DDL589839:DDQ589839 DNH589839:DNM589839 DXD589839:DXI589839 EGZ589839:EHE589839 EQV589839:ERA589839 FAR589839:FAW589839 FKN589839:FKS589839 FUJ589839:FUO589839 GEF589839:GEK589839 GOB589839:GOG589839 GXX589839:GYC589839 HHT589839:HHY589839 HRP589839:HRU589839 IBL589839:IBQ589839 ILH589839:ILM589839 IVD589839:IVI589839 JEZ589839:JFE589839 JOV589839:JPA589839 JYR589839:JYW589839 KIN589839:KIS589839 KSJ589839:KSO589839 LCF589839:LCK589839 LMB589839:LMG589839 LVX589839:LWC589839 MFT589839:MFY589839 MPP589839:MPU589839 MZL589839:MZQ589839 NJH589839:NJM589839 NTD589839:NTI589839 OCZ589839:ODE589839 OMV589839:ONA589839 OWR589839:OWW589839 PGN589839:PGS589839 PQJ589839:PQO589839 QAF589839:QAK589839 QKB589839:QKG589839 QTX589839:QUC589839 RDT589839:RDY589839 RNP589839:RNU589839 RXL589839:RXQ589839 SHH589839:SHM589839 SRD589839:SRI589839 TAZ589839:TBE589839 TKV589839:TLA589839 TUR589839:TUW589839 UEN589839:UES589839 UOJ589839:UOO589839 UYF589839:UYK589839 VIB589839:VIG589839 VRX589839:VSC589839 WBT589839:WBY589839 WLP589839:WLU589839 WVL589839:WVQ589839 D655375:I655375 IZ655375:JE655375 SV655375:TA655375 ACR655375:ACW655375 AMN655375:AMS655375 AWJ655375:AWO655375 BGF655375:BGK655375 BQB655375:BQG655375 BZX655375:CAC655375 CJT655375:CJY655375 CTP655375:CTU655375 DDL655375:DDQ655375 DNH655375:DNM655375 DXD655375:DXI655375 EGZ655375:EHE655375 EQV655375:ERA655375 FAR655375:FAW655375 FKN655375:FKS655375 FUJ655375:FUO655375 GEF655375:GEK655375 GOB655375:GOG655375 GXX655375:GYC655375 HHT655375:HHY655375 HRP655375:HRU655375 IBL655375:IBQ655375 ILH655375:ILM655375 IVD655375:IVI655375 JEZ655375:JFE655375 JOV655375:JPA655375 JYR655375:JYW655375 KIN655375:KIS655375 KSJ655375:KSO655375 LCF655375:LCK655375 LMB655375:LMG655375 LVX655375:LWC655375 MFT655375:MFY655375 MPP655375:MPU655375 MZL655375:MZQ655375 NJH655375:NJM655375 NTD655375:NTI655375 OCZ655375:ODE655375 OMV655375:ONA655375 OWR655375:OWW655375 PGN655375:PGS655375 PQJ655375:PQO655375 QAF655375:QAK655375 QKB655375:QKG655375 QTX655375:QUC655375 RDT655375:RDY655375 RNP655375:RNU655375 RXL655375:RXQ655375 SHH655375:SHM655375 SRD655375:SRI655375 TAZ655375:TBE655375 TKV655375:TLA655375 TUR655375:TUW655375 UEN655375:UES655375 UOJ655375:UOO655375 UYF655375:UYK655375 VIB655375:VIG655375 VRX655375:VSC655375 WBT655375:WBY655375 WLP655375:WLU655375 WVL655375:WVQ655375 D720911:I720911 IZ720911:JE720911 SV720911:TA720911 ACR720911:ACW720911 AMN720911:AMS720911 AWJ720911:AWO720911 BGF720911:BGK720911 BQB720911:BQG720911 BZX720911:CAC720911 CJT720911:CJY720911 CTP720911:CTU720911 DDL720911:DDQ720911 DNH720911:DNM720911 DXD720911:DXI720911 EGZ720911:EHE720911 EQV720911:ERA720911 FAR720911:FAW720911 FKN720911:FKS720911 FUJ720911:FUO720911 GEF720911:GEK720911 GOB720911:GOG720911 GXX720911:GYC720911 HHT720911:HHY720911 HRP720911:HRU720911 IBL720911:IBQ720911 ILH720911:ILM720911 IVD720911:IVI720911 JEZ720911:JFE720911 JOV720911:JPA720911 JYR720911:JYW720911 KIN720911:KIS720911 KSJ720911:KSO720911 LCF720911:LCK720911 LMB720911:LMG720911 LVX720911:LWC720911 MFT720911:MFY720911 MPP720911:MPU720911 MZL720911:MZQ720911 NJH720911:NJM720911 NTD720911:NTI720911 OCZ720911:ODE720911 OMV720911:ONA720911 OWR720911:OWW720911 PGN720911:PGS720911 PQJ720911:PQO720911 QAF720911:QAK720911 QKB720911:QKG720911 QTX720911:QUC720911 RDT720911:RDY720911 RNP720911:RNU720911 RXL720911:RXQ720911 SHH720911:SHM720911 SRD720911:SRI720911 TAZ720911:TBE720911 TKV720911:TLA720911 TUR720911:TUW720911 UEN720911:UES720911 UOJ720911:UOO720911 UYF720911:UYK720911 VIB720911:VIG720911 VRX720911:VSC720911 WBT720911:WBY720911 WLP720911:WLU720911 WVL720911:WVQ720911 D786447:I786447 IZ786447:JE786447 SV786447:TA786447 ACR786447:ACW786447 AMN786447:AMS786447 AWJ786447:AWO786447 BGF786447:BGK786447 BQB786447:BQG786447 BZX786447:CAC786447 CJT786447:CJY786447 CTP786447:CTU786447 DDL786447:DDQ786447 DNH786447:DNM786447 DXD786447:DXI786447 EGZ786447:EHE786447 EQV786447:ERA786447 FAR786447:FAW786447 FKN786447:FKS786447 FUJ786447:FUO786447 GEF786447:GEK786447 GOB786447:GOG786447 GXX786447:GYC786447 HHT786447:HHY786447 HRP786447:HRU786447 IBL786447:IBQ786447 ILH786447:ILM786447 IVD786447:IVI786447 JEZ786447:JFE786447 JOV786447:JPA786447 JYR786447:JYW786447 KIN786447:KIS786447 KSJ786447:KSO786447 LCF786447:LCK786447 LMB786447:LMG786447 LVX786447:LWC786447 MFT786447:MFY786447 MPP786447:MPU786447 MZL786447:MZQ786447 NJH786447:NJM786447 NTD786447:NTI786447 OCZ786447:ODE786447 OMV786447:ONA786447 OWR786447:OWW786447 PGN786447:PGS786447 PQJ786447:PQO786447 QAF786447:QAK786447 QKB786447:QKG786447 QTX786447:QUC786447 RDT786447:RDY786447 RNP786447:RNU786447 RXL786447:RXQ786447 SHH786447:SHM786447 SRD786447:SRI786447 TAZ786447:TBE786447 TKV786447:TLA786447 TUR786447:TUW786447 UEN786447:UES786447 UOJ786447:UOO786447 UYF786447:UYK786447 VIB786447:VIG786447 VRX786447:VSC786447 WBT786447:WBY786447 WLP786447:WLU786447 WVL786447:WVQ786447 D851983:I851983 IZ851983:JE851983 SV851983:TA851983 ACR851983:ACW851983 AMN851983:AMS851983 AWJ851983:AWO851983 BGF851983:BGK851983 BQB851983:BQG851983 BZX851983:CAC851983 CJT851983:CJY851983 CTP851983:CTU851983 DDL851983:DDQ851983 DNH851983:DNM851983 DXD851983:DXI851983 EGZ851983:EHE851983 EQV851983:ERA851983 FAR851983:FAW851983 FKN851983:FKS851983 FUJ851983:FUO851983 GEF851983:GEK851983 GOB851983:GOG851983 GXX851983:GYC851983 HHT851983:HHY851983 HRP851983:HRU851983 IBL851983:IBQ851983 ILH851983:ILM851983 IVD851983:IVI851983 JEZ851983:JFE851983 JOV851983:JPA851983 JYR851983:JYW851983 KIN851983:KIS851983 KSJ851983:KSO851983 LCF851983:LCK851983 LMB851983:LMG851983 LVX851983:LWC851983 MFT851983:MFY851983 MPP851983:MPU851983 MZL851983:MZQ851983 NJH851983:NJM851983 NTD851983:NTI851983 OCZ851983:ODE851983 OMV851983:ONA851983 OWR851983:OWW851983 PGN851983:PGS851983 PQJ851983:PQO851983 QAF851983:QAK851983 QKB851983:QKG851983 QTX851983:QUC851983 RDT851983:RDY851983 RNP851983:RNU851983 RXL851983:RXQ851983 SHH851983:SHM851983 SRD851983:SRI851983 TAZ851983:TBE851983 TKV851983:TLA851983 TUR851983:TUW851983 UEN851983:UES851983 UOJ851983:UOO851983 UYF851983:UYK851983 VIB851983:VIG851983 VRX851983:VSC851983 WBT851983:WBY851983 WLP851983:WLU851983 WVL851983:WVQ851983 D917519:I917519 IZ917519:JE917519 SV917519:TA917519 ACR917519:ACW917519 AMN917519:AMS917519 AWJ917519:AWO917519 BGF917519:BGK917519 BQB917519:BQG917519 BZX917519:CAC917519 CJT917519:CJY917519 CTP917519:CTU917519 DDL917519:DDQ917519 DNH917519:DNM917519 DXD917519:DXI917519 EGZ917519:EHE917519 EQV917519:ERA917519 FAR917519:FAW917519 FKN917519:FKS917519 FUJ917519:FUO917519 GEF917519:GEK917519 GOB917519:GOG917519 GXX917519:GYC917519 HHT917519:HHY917519 HRP917519:HRU917519 IBL917519:IBQ917519 ILH917519:ILM917519 IVD917519:IVI917519 JEZ917519:JFE917519 JOV917519:JPA917519 JYR917519:JYW917519 KIN917519:KIS917519 KSJ917519:KSO917519 LCF917519:LCK917519 LMB917519:LMG917519 LVX917519:LWC917519 MFT917519:MFY917519 MPP917519:MPU917519 MZL917519:MZQ917519 NJH917519:NJM917519 NTD917519:NTI917519 OCZ917519:ODE917519 OMV917519:ONA917519 OWR917519:OWW917519 PGN917519:PGS917519 PQJ917519:PQO917519 QAF917519:QAK917519 QKB917519:QKG917519 QTX917519:QUC917519 RDT917519:RDY917519 RNP917519:RNU917519 RXL917519:RXQ917519 SHH917519:SHM917519 SRD917519:SRI917519 TAZ917519:TBE917519 TKV917519:TLA917519 TUR917519:TUW917519 UEN917519:UES917519 UOJ917519:UOO917519 UYF917519:UYK917519 VIB917519:VIG917519 VRX917519:VSC917519 WBT917519:WBY917519 WLP917519:WLU917519 WVL917519:WVQ917519 D983055:I983055 IZ983055:JE983055 SV983055:TA983055 ACR983055:ACW983055 AMN983055:AMS983055 AWJ983055:AWO983055 BGF983055:BGK983055 BQB983055:BQG983055 BZX983055:CAC983055 CJT983055:CJY983055 CTP983055:CTU983055 DDL983055:DDQ983055 DNH983055:DNM983055 DXD983055:DXI983055 EGZ983055:EHE983055 EQV983055:ERA983055 FAR983055:FAW983055 FKN983055:FKS983055 FUJ983055:FUO983055 GEF983055:GEK983055 GOB983055:GOG983055 GXX983055:GYC983055 HHT983055:HHY983055 HRP983055:HRU983055 IBL983055:IBQ983055 ILH983055:ILM983055 IVD983055:IVI983055 JEZ983055:JFE983055 JOV983055:JPA983055 JYR983055:JYW983055 KIN983055:KIS983055 KSJ983055:KSO983055 LCF983055:LCK983055 LMB983055:LMG983055 LVX983055:LWC983055 MFT983055:MFY983055 MPP983055:MPU983055 MZL983055:MZQ983055 NJH983055:NJM983055 NTD983055:NTI983055 OCZ983055:ODE983055 OMV983055:ONA983055 OWR983055:OWW983055 PGN983055:PGS983055 PQJ983055:PQO983055 QAF983055:QAK983055 QKB983055:QKG983055 QTX983055:QUC983055 RDT983055:RDY983055 RNP983055:RNU983055 RXL983055:RXQ983055 SHH983055:SHM983055 SRD983055:SRI983055 TAZ983055:TBE983055 TKV983055:TLA983055 TUR983055:TUW983055 UEN983055:UES983055 UOJ983055:UOO983055 UYF983055:UYK983055 VIB983055:VIG983055 VRX983055:VSC983055 WBT983055:WBY983055 WLP983055:WLU983055 WVL983055:WVQ983055 D13:I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D65549:I65549 IZ65549:JE65549 SV65549:TA65549 ACR65549:ACW65549 AMN65549:AMS65549 AWJ65549:AWO65549 BGF65549:BGK65549 BQB65549:BQG65549 BZX65549:CAC65549 CJT65549:CJY65549 CTP65549:CTU65549 DDL65549:DDQ65549 DNH65549:DNM65549 DXD65549:DXI65549 EGZ65549:EHE65549 EQV65549:ERA65549 FAR65549:FAW65549 FKN65549:FKS65549 FUJ65549:FUO65549 GEF65549:GEK65549 GOB65549:GOG65549 GXX65549:GYC65549 HHT65549:HHY65549 HRP65549:HRU65549 IBL65549:IBQ65549 ILH65549:ILM65549 IVD65549:IVI65549 JEZ65549:JFE65549 JOV65549:JPA65549 JYR65549:JYW65549 KIN65549:KIS65549 KSJ65549:KSO65549 LCF65549:LCK65549 LMB65549:LMG65549 LVX65549:LWC65549 MFT65549:MFY65549 MPP65549:MPU65549 MZL65549:MZQ65549 NJH65549:NJM65549 NTD65549:NTI65549 OCZ65549:ODE65549 OMV65549:ONA65549 OWR65549:OWW65549 PGN65549:PGS65549 PQJ65549:PQO65549 QAF65549:QAK65549 QKB65549:QKG65549 QTX65549:QUC65549 RDT65549:RDY65549 RNP65549:RNU65549 RXL65549:RXQ65549 SHH65549:SHM65549 SRD65549:SRI65549 TAZ65549:TBE65549 TKV65549:TLA65549 TUR65549:TUW65549 UEN65549:UES65549 UOJ65549:UOO65549 UYF65549:UYK65549 VIB65549:VIG65549 VRX65549:VSC65549 WBT65549:WBY65549 WLP65549:WLU65549 WVL65549:WVQ65549 D131085:I131085 IZ131085:JE131085 SV131085:TA131085 ACR131085:ACW131085 AMN131085:AMS131085 AWJ131085:AWO131085 BGF131085:BGK131085 BQB131085:BQG131085 BZX131085:CAC131085 CJT131085:CJY131085 CTP131085:CTU131085 DDL131085:DDQ131085 DNH131085:DNM131085 DXD131085:DXI131085 EGZ131085:EHE131085 EQV131085:ERA131085 FAR131085:FAW131085 FKN131085:FKS131085 FUJ131085:FUO131085 GEF131085:GEK131085 GOB131085:GOG131085 GXX131085:GYC131085 HHT131085:HHY131085 HRP131085:HRU131085 IBL131085:IBQ131085 ILH131085:ILM131085 IVD131085:IVI131085 JEZ131085:JFE131085 JOV131085:JPA131085 JYR131085:JYW131085 KIN131085:KIS131085 KSJ131085:KSO131085 LCF131085:LCK131085 LMB131085:LMG131085 LVX131085:LWC131085 MFT131085:MFY131085 MPP131085:MPU131085 MZL131085:MZQ131085 NJH131085:NJM131085 NTD131085:NTI131085 OCZ131085:ODE131085 OMV131085:ONA131085 OWR131085:OWW131085 PGN131085:PGS131085 PQJ131085:PQO131085 QAF131085:QAK131085 QKB131085:QKG131085 QTX131085:QUC131085 RDT131085:RDY131085 RNP131085:RNU131085 RXL131085:RXQ131085 SHH131085:SHM131085 SRD131085:SRI131085 TAZ131085:TBE131085 TKV131085:TLA131085 TUR131085:TUW131085 UEN131085:UES131085 UOJ131085:UOO131085 UYF131085:UYK131085 VIB131085:VIG131085 VRX131085:VSC131085 WBT131085:WBY131085 WLP131085:WLU131085 WVL131085:WVQ131085 D196621:I196621 IZ196621:JE196621 SV196621:TA196621 ACR196621:ACW196621 AMN196621:AMS196621 AWJ196621:AWO196621 BGF196621:BGK196621 BQB196621:BQG196621 BZX196621:CAC196621 CJT196621:CJY196621 CTP196621:CTU196621 DDL196621:DDQ196621 DNH196621:DNM196621 DXD196621:DXI196621 EGZ196621:EHE196621 EQV196621:ERA196621 FAR196621:FAW196621 FKN196621:FKS196621 FUJ196621:FUO196621 GEF196621:GEK196621 GOB196621:GOG196621 GXX196621:GYC196621 HHT196621:HHY196621 HRP196621:HRU196621 IBL196621:IBQ196621 ILH196621:ILM196621 IVD196621:IVI196621 JEZ196621:JFE196621 JOV196621:JPA196621 JYR196621:JYW196621 KIN196621:KIS196621 KSJ196621:KSO196621 LCF196621:LCK196621 LMB196621:LMG196621 LVX196621:LWC196621 MFT196621:MFY196621 MPP196621:MPU196621 MZL196621:MZQ196621 NJH196621:NJM196621 NTD196621:NTI196621 OCZ196621:ODE196621 OMV196621:ONA196621 OWR196621:OWW196621 PGN196621:PGS196621 PQJ196621:PQO196621 QAF196621:QAK196621 QKB196621:QKG196621 QTX196621:QUC196621 RDT196621:RDY196621 RNP196621:RNU196621 RXL196621:RXQ196621 SHH196621:SHM196621 SRD196621:SRI196621 TAZ196621:TBE196621 TKV196621:TLA196621 TUR196621:TUW196621 UEN196621:UES196621 UOJ196621:UOO196621 UYF196621:UYK196621 VIB196621:VIG196621 VRX196621:VSC196621 WBT196621:WBY196621 WLP196621:WLU196621 WVL196621:WVQ196621 D262157:I262157 IZ262157:JE262157 SV262157:TA262157 ACR262157:ACW262157 AMN262157:AMS262157 AWJ262157:AWO262157 BGF262157:BGK262157 BQB262157:BQG262157 BZX262157:CAC262157 CJT262157:CJY262157 CTP262157:CTU262157 DDL262157:DDQ262157 DNH262157:DNM262157 DXD262157:DXI262157 EGZ262157:EHE262157 EQV262157:ERA262157 FAR262157:FAW262157 FKN262157:FKS262157 FUJ262157:FUO262157 GEF262157:GEK262157 GOB262157:GOG262157 GXX262157:GYC262157 HHT262157:HHY262157 HRP262157:HRU262157 IBL262157:IBQ262157 ILH262157:ILM262157 IVD262157:IVI262157 JEZ262157:JFE262157 JOV262157:JPA262157 JYR262157:JYW262157 KIN262157:KIS262157 KSJ262157:KSO262157 LCF262157:LCK262157 LMB262157:LMG262157 LVX262157:LWC262157 MFT262157:MFY262157 MPP262157:MPU262157 MZL262157:MZQ262157 NJH262157:NJM262157 NTD262157:NTI262157 OCZ262157:ODE262157 OMV262157:ONA262157 OWR262157:OWW262157 PGN262157:PGS262157 PQJ262157:PQO262157 QAF262157:QAK262157 QKB262157:QKG262157 QTX262157:QUC262157 RDT262157:RDY262157 RNP262157:RNU262157 RXL262157:RXQ262157 SHH262157:SHM262157 SRD262157:SRI262157 TAZ262157:TBE262157 TKV262157:TLA262157 TUR262157:TUW262157 UEN262157:UES262157 UOJ262157:UOO262157 UYF262157:UYK262157 VIB262157:VIG262157 VRX262157:VSC262157 WBT262157:WBY262157 WLP262157:WLU262157 WVL262157:WVQ262157 D327693:I327693 IZ327693:JE327693 SV327693:TA327693 ACR327693:ACW327693 AMN327693:AMS327693 AWJ327693:AWO327693 BGF327693:BGK327693 BQB327693:BQG327693 BZX327693:CAC327693 CJT327693:CJY327693 CTP327693:CTU327693 DDL327693:DDQ327693 DNH327693:DNM327693 DXD327693:DXI327693 EGZ327693:EHE327693 EQV327693:ERA327693 FAR327693:FAW327693 FKN327693:FKS327693 FUJ327693:FUO327693 GEF327693:GEK327693 GOB327693:GOG327693 GXX327693:GYC327693 HHT327693:HHY327693 HRP327693:HRU327693 IBL327693:IBQ327693 ILH327693:ILM327693 IVD327693:IVI327693 JEZ327693:JFE327693 JOV327693:JPA327693 JYR327693:JYW327693 KIN327693:KIS327693 KSJ327693:KSO327693 LCF327693:LCK327693 LMB327693:LMG327693 LVX327693:LWC327693 MFT327693:MFY327693 MPP327693:MPU327693 MZL327693:MZQ327693 NJH327693:NJM327693 NTD327693:NTI327693 OCZ327693:ODE327693 OMV327693:ONA327693 OWR327693:OWW327693 PGN327693:PGS327693 PQJ327693:PQO327693 QAF327693:QAK327693 QKB327693:QKG327693 QTX327693:QUC327693 RDT327693:RDY327693 RNP327693:RNU327693 RXL327693:RXQ327693 SHH327693:SHM327693 SRD327693:SRI327693 TAZ327693:TBE327693 TKV327693:TLA327693 TUR327693:TUW327693 UEN327693:UES327693 UOJ327693:UOO327693 UYF327693:UYK327693 VIB327693:VIG327693 VRX327693:VSC327693 WBT327693:WBY327693 WLP327693:WLU327693 WVL327693:WVQ327693 D393229:I393229 IZ393229:JE393229 SV393229:TA393229 ACR393229:ACW393229 AMN393229:AMS393229 AWJ393229:AWO393229 BGF393229:BGK393229 BQB393229:BQG393229 BZX393229:CAC393229 CJT393229:CJY393229 CTP393229:CTU393229 DDL393229:DDQ393229 DNH393229:DNM393229 DXD393229:DXI393229 EGZ393229:EHE393229 EQV393229:ERA393229 FAR393229:FAW393229 FKN393229:FKS393229 FUJ393229:FUO393229 GEF393229:GEK393229 GOB393229:GOG393229 GXX393229:GYC393229 HHT393229:HHY393229 HRP393229:HRU393229 IBL393229:IBQ393229 ILH393229:ILM393229 IVD393229:IVI393229 JEZ393229:JFE393229 JOV393229:JPA393229 JYR393229:JYW393229 KIN393229:KIS393229 KSJ393229:KSO393229 LCF393229:LCK393229 LMB393229:LMG393229 LVX393229:LWC393229 MFT393229:MFY393229 MPP393229:MPU393229 MZL393229:MZQ393229 NJH393229:NJM393229 NTD393229:NTI393229 OCZ393229:ODE393229 OMV393229:ONA393229 OWR393229:OWW393229 PGN393229:PGS393229 PQJ393229:PQO393229 QAF393229:QAK393229 QKB393229:QKG393229 QTX393229:QUC393229 RDT393229:RDY393229 RNP393229:RNU393229 RXL393229:RXQ393229 SHH393229:SHM393229 SRD393229:SRI393229 TAZ393229:TBE393229 TKV393229:TLA393229 TUR393229:TUW393229 UEN393229:UES393229 UOJ393229:UOO393229 UYF393229:UYK393229 VIB393229:VIG393229 VRX393229:VSC393229 WBT393229:WBY393229 WLP393229:WLU393229 WVL393229:WVQ393229 D458765:I458765 IZ458765:JE458765 SV458765:TA458765 ACR458765:ACW458765 AMN458765:AMS458765 AWJ458765:AWO458765 BGF458765:BGK458765 BQB458765:BQG458765 BZX458765:CAC458765 CJT458765:CJY458765 CTP458765:CTU458765 DDL458765:DDQ458765 DNH458765:DNM458765 DXD458765:DXI458765 EGZ458765:EHE458765 EQV458765:ERA458765 FAR458765:FAW458765 FKN458765:FKS458765 FUJ458765:FUO458765 GEF458765:GEK458765 GOB458765:GOG458765 GXX458765:GYC458765 HHT458765:HHY458765 HRP458765:HRU458765 IBL458765:IBQ458765 ILH458765:ILM458765 IVD458765:IVI458765 JEZ458765:JFE458765 JOV458765:JPA458765 JYR458765:JYW458765 KIN458765:KIS458765 KSJ458765:KSO458765 LCF458765:LCK458765 LMB458765:LMG458765 LVX458765:LWC458765 MFT458765:MFY458765 MPP458765:MPU458765 MZL458765:MZQ458765 NJH458765:NJM458765 NTD458765:NTI458765 OCZ458765:ODE458765 OMV458765:ONA458765 OWR458765:OWW458765 PGN458765:PGS458765 PQJ458765:PQO458765 QAF458765:QAK458765 QKB458765:QKG458765 QTX458765:QUC458765 RDT458765:RDY458765 RNP458765:RNU458765 RXL458765:RXQ458765 SHH458765:SHM458765 SRD458765:SRI458765 TAZ458765:TBE458765 TKV458765:TLA458765 TUR458765:TUW458765 UEN458765:UES458765 UOJ458765:UOO458765 UYF458765:UYK458765 VIB458765:VIG458765 VRX458765:VSC458765 WBT458765:WBY458765 WLP458765:WLU458765 WVL458765:WVQ458765 D524301:I524301 IZ524301:JE524301 SV524301:TA524301 ACR524301:ACW524301 AMN524301:AMS524301 AWJ524301:AWO524301 BGF524301:BGK524301 BQB524301:BQG524301 BZX524301:CAC524301 CJT524301:CJY524301 CTP524301:CTU524301 DDL524301:DDQ524301 DNH524301:DNM524301 DXD524301:DXI524301 EGZ524301:EHE524301 EQV524301:ERA524301 FAR524301:FAW524301 FKN524301:FKS524301 FUJ524301:FUO524301 GEF524301:GEK524301 GOB524301:GOG524301 GXX524301:GYC524301 HHT524301:HHY524301 HRP524301:HRU524301 IBL524301:IBQ524301 ILH524301:ILM524301 IVD524301:IVI524301 JEZ524301:JFE524301 JOV524301:JPA524301 JYR524301:JYW524301 KIN524301:KIS524301 KSJ524301:KSO524301 LCF524301:LCK524301 LMB524301:LMG524301 LVX524301:LWC524301 MFT524301:MFY524301 MPP524301:MPU524301 MZL524301:MZQ524301 NJH524301:NJM524301 NTD524301:NTI524301 OCZ524301:ODE524301 OMV524301:ONA524301 OWR524301:OWW524301 PGN524301:PGS524301 PQJ524301:PQO524301 QAF524301:QAK524301 QKB524301:QKG524301 QTX524301:QUC524301 RDT524301:RDY524301 RNP524301:RNU524301 RXL524301:RXQ524301 SHH524301:SHM524301 SRD524301:SRI524301 TAZ524301:TBE524301 TKV524301:TLA524301 TUR524301:TUW524301 UEN524301:UES524301 UOJ524301:UOO524301 UYF524301:UYK524301 VIB524301:VIG524301 VRX524301:VSC524301 WBT524301:WBY524301 WLP524301:WLU524301 WVL524301:WVQ524301 D589837:I589837 IZ589837:JE589837 SV589837:TA589837 ACR589837:ACW589837 AMN589837:AMS589837 AWJ589837:AWO589837 BGF589837:BGK589837 BQB589837:BQG589837 BZX589837:CAC589837 CJT589837:CJY589837 CTP589837:CTU589837 DDL589837:DDQ589837 DNH589837:DNM589837 DXD589837:DXI589837 EGZ589837:EHE589837 EQV589837:ERA589837 FAR589837:FAW589837 FKN589837:FKS589837 FUJ589837:FUO589837 GEF589837:GEK589837 GOB589837:GOG589837 GXX589837:GYC589837 HHT589837:HHY589837 HRP589837:HRU589837 IBL589837:IBQ589837 ILH589837:ILM589837 IVD589837:IVI589837 JEZ589837:JFE589837 JOV589837:JPA589837 JYR589837:JYW589837 KIN589837:KIS589837 KSJ589837:KSO589837 LCF589837:LCK589837 LMB589837:LMG589837 LVX589837:LWC589837 MFT589837:MFY589837 MPP589837:MPU589837 MZL589837:MZQ589837 NJH589837:NJM589837 NTD589837:NTI589837 OCZ589837:ODE589837 OMV589837:ONA589837 OWR589837:OWW589837 PGN589837:PGS589837 PQJ589837:PQO589837 QAF589837:QAK589837 QKB589837:QKG589837 QTX589837:QUC589837 RDT589837:RDY589837 RNP589837:RNU589837 RXL589837:RXQ589837 SHH589837:SHM589837 SRD589837:SRI589837 TAZ589837:TBE589837 TKV589837:TLA589837 TUR589837:TUW589837 UEN589837:UES589837 UOJ589837:UOO589837 UYF589837:UYK589837 VIB589837:VIG589837 VRX589837:VSC589837 WBT589837:WBY589837 WLP589837:WLU589837 WVL589837:WVQ589837 D655373:I655373 IZ655373:JE655373 SV655373:TA655373 ACR655373:ACW655373 AMN655373:AMS655373 AWJ655373:AWO655373 BGF655373:BGK655373 BQB655373:BQG655373 BZX655373:CAC655373 CJT655373:CJY655373 CTP655373:CTU655373 DDL655373:DDQ655373 DNH655373:DNM655373 DXD655373:DXI655373 EGZ655373:EHE655373 EQV655373:ERA655373 FAR655373:FAW655373 FKN655373:FKS655373 FUJ655373:FUO655373 GEF655373:GEK655373 GOB655373:GOG655373 GXX655373:GYC655373 HHT655373:HHY655373 HRP655373:HRU655373 IBL655373:IBQ655373 ILH655373:ILM655373 IVD655373:IVI655373 JEZ655373:JFE655373 JOV655373:JPA655373 JYR655373:JYW655373 KIN655373:KIS655373 KSJ655373:KSO655373 LCF655373:LCK655373 LMB655373:LMG655373 LVX655373:LWC655373 MFT655373:MFY655373 MPP655373:MPU655373 MZL655373:MZQ655373 NJH655373:NJM655373 NTD655373:NTI655373 OCZ655373:ODE655373 OMV655373:ONA655373 OWR655373:OWW655373 PGN655373:PGS655373 PQJ655373:PQO655373 QAF655373:QAK655373 QKB655373:QKG655373 QTX655373:QUC655373 RDT655373:RDY655373 RNP655373:RNU655373 RXL655373:RXQ655373 SHH655373:SHM655373 SRD655373:SRI655373 TAZ655373:TBE655373 TKV655373:TLA655373 TUR655373:TUW655373 UEN655373:UES655373 UOJ655373:UOO655373 UYF655373:UYK655373 VIB655373:VIG655373 VRX655373:VSC655373 WBT655373:WBY655373 WLP655373:WLU655373 WVL655373:WVQ655373 D720909:I720909 IZ720909:JE720909 SV720909:TA720909 ACR720909:ACW720909 AMN720909:AMS720909 AWJ720909:AWO720909 BGF720909:BGK720909 BQB720909:BQG720909 BZX720909:CAC720909 CJT720909:CJY720909 CTP720909:CTU720909 DDL720909:DDQ720909 DNH720909:DNM720909 DXD720909:DXI720909 EGZ720909:EHE720909 EQV720909:ERA720909 FAR720909:FAW720909 FKN720909:FKS720909 FUJ720909:FUO720909 GEF720909:GEK720909 GOB720909:GOG720909 GXX720909:GYC720909 HHT720909:HHY720909 HRP720909:HRU720909 IBL720909:IBQ720909 ILH720909:ILM720909 IVD720909:IVI720909 JEZ720909:JFE720909 JOV720909:JPA720909 JYR720909:JYW720909 KIN720909:KIS720909 KSJ720909:KSO720909 LCF720909:LCK720909 LMB720909:LMG720909 LVX720909:LWC720909 MFT720909:MFY720909 MPP720909:MPU720909 MZL720909:MZQ720909 NJH720909:NJM720909 NTD720909:NTI720909 OCZ720909:ODE720909 OMV720909:ONA720909 OWR720909:OWW720909 PGN720909:PGS720909 PQJ720909:PQO720909 QAF720909:QAK720909 QKB720909:QKG720909 QTX720909:QUC720909 RDT720909:RDY720909 RNP720909:RNU720909 RXL720909:RXQ720909 SHH720909:SHM720909 SRD720909:SRI720909 TAZ720909:TBE720909 TKV720909:TLA720909 TUR720909:TUW720909 UEN720909:UES720909 UOJ720909:UOO720909 UYF720909:UYK720909 VIB720909:VIG720909 VRX720909:VSC720909 WBT720909:WBY720909 WLP720909:WLU720909 WVL720909:WVQ720909 D786445:I786445 IZ786445:JE786445 SV786445:TA786445 ACR786445:ACW786445 AMN786445:AMS786445 AWJ786445:AWO786445 BGF786445:BGK786445 BQB786445:BQG786445 BZX786445:CAC786445 CJT786445:CJY786445 CTP786445:CTU786445 DDL786445:DDQ786445 DNH786445:DNM786445 DXD786445:DXI786445 EGZ786445:EHE786445 EQV786445:ERA786445 FAR786445:FAW786445 FKN786445:FKS786445 FUJ786445:FUO786445 GEF786445:GEK786445 GOB786445:GOG786445 GXX786445:GYC786445 HHT786445:HHY786445 HRP786445:HRU786445 IBL786445:IBQ786445 ILH786445:ILM786445 IVD786445:IVI786445 JEZ786445:JFE786445 JOV786445:JPA786445 JYR786445:JYW786445 KIN786445:KIS786445 KSJ786445:KSO786445 LCF786445:LCK786445 LMB786445:LMG786445 LVX786445:LWC786445 MFT786445:MFY786445 MPP786445:MPU786445 MZL786445:MZQ786445 NJH786445:NJM786445 NTD786445:NTI786445 OCZ786445:ODE786445 OMV786445:ONA786445 OWR786445:OWW786445 PGN786445:PGS786445 PQJ786445:PQO786445 QAF786445:QAK786445 QKB786445:QKG786445 QTX786445:QUC786445 RDT786445:RDY786445 RNP786445:RNU786445 RXL786445:RXQ786445 SHH786445:SHM786445 SRD786445:SRI786445 TAZ786445:TBE786445 TKV786445:TLA786445 TUR786445:TUW786445 UEN786445:UES786445 UOJ786445:UOO786445 UYF786445:UYK786445 VIB786445:VIG786445 VRX786445:VSC786445 WBT786445:WBY786445 WLP786445:WLU786445 WVL786445:WVQ786445 D851981:I851981 IZ851981:JE851981 SV851981:TA851981 ACR851981:ACW851981 AMN851981:AMS851981 AWJ851981:AWO851981 BGF851981:BGK851981 BQB851981:BQG851981 BZX851981:CAC851981 CJT851981:CJY851981 CTP851981:CTU851981 DDL851981:DDQ851981 DNH851981:DNM851981 DXD851981:DXI851981 EGZ851981:EHE851981 EQV851981:ERA851981 FAR851981:FAW851981 FKN851981:FKS851981 FUJ851981:FUO851981 GEF851981:GEK851981 GOB851981:GOG851981 GXX851981:GYC851981 HHT851981:HHY851981 HRP851981:HRU851981 IBL851981:IBQ851981 ILH851981:ILM851981 IVD851981:IVI851981 JEZ851981:JFE851981 JOV851981:JPA851981 JYR851981:JYW851981 KIN851981:KIS851981 KSJ851981:KSO851981 LCF851981:LCK851981 LMB851981:LMG851981 LVX851981:LWC851981 MFT851981:MFY851981 MPP851981:MPU851981 MZL851981:MZQ851981 NJH851981:NJM851981 NTD851981:NTI851981 OCZ851981:ODE851981 OMV851981:ONA851981 OWR851981:OWW851981 PGN851981:PGS851981 PQJ851981:PQO851981 QAF851981:QAK851981 QKB851981:QKG851981 QTX851981:QUC851981 RDT851981:RDY851981 RNP851981:RNU851981 RXL851981:RXQ851981 SHH851981:SHM851981 SRD851981:SRI851981 TAZ851981:TBE851981 TKV851981:TLA851981 TUR851981:TUW851981 UEN851981:UES851981 UOJ851981:UOO851981 UYF851981:UYK851981 VIB851981:VIG851981 VRX851981:VSC851981 WBT851981:WBY851981 WLP851981:WLU851981 WVL851981:WVQ851981 D917517:I917517 IZ917517:JE917517 SV917517:TA917517 ACR917517:ACW917517 AMN917517:AMS917517 AWJ917517:AWO917517 BGF917517:BGK917517 BQB917517:BQG917517 BZX917517:CAC917517 CJT917517:CJY917517 CTP917517:CTU917517 DDL917517:DDQ917517 DNH917517:DNM917517 DXD917517:DXI917517 EGZ917517:EHE917517 EQV917517:ERA917517 FAR917517:FAW917517 FKN917517:FKS917517 FUJ917517:FUO917517 GEF917517:GEK917517 GOB917517:GOG917517 GXX917517:GYC917517 HHT917517:HHY917517 HRP917517:HRU917517 IBL917517:IBQ917517 ILH917517:ILM917517 IVD917517:IVI917517 JEZ917517:JFE917517 JOV917517:JPA917517 JYR917517:JYW917517 KIN917517:KIS917517 KSJ917517:KSO917517 LCF917517:LCK917517 LMB917517:LMG917517 LVX917517:LWC917517 MFT917517:MFY917517 MPP917517:MPU917517 MZL917517:MZQ917517 NJH917517:NJM917517 NTD917517:NTI917517 OCZ917517:ODE917517 OMV917517:ONA917517 OWR917517:OWW917517 PGN917517:PGS917517 PQJ917517:PQO917517 QAF917517:QAK917517 QKB917517:QKG917517 QTX917517:QUC917517 RDT917517:RDY917517 RNP917517:RNU917517 RXL917517:RXQ917517 SHH917517:SHM917517 SRD917517:SRI917517 TAZ917517:TBE917517 TKV917517:TLA917517 TUR917517:TUW917517 UEN917517:UES917517 UOJ917517:UOO917517 UYF917517:UYK917517 VIB917517:VIG917517 VRX917517:VSC917517 WBT917517:WBY917517 WLP917517:WLU917517 WVL917517:WVQ917517 D983053:I983053 IZ983053:JE983053 SV983053:TA983053 ACR983053:ACW983053 AMN983053:AMS983053 AWJ983053:AWO983053 BGF983053:BGK983053 BQB983053:BQG983053 BZX983053:CAC983053 CJT983053:CJY983053 CTP983053:CTU983053 DDL983053:DDQ983053 DNH983053:DNM983053 DXD983053:DXI983053 EGZ983053:EHE983053 EQV983053:ERA983053 FAR983053:FAW983053 FKN983053:FKS983053 FUJ983053:FUO983053 GEF983053:GEK983053 GOB983053:GOG983053 GXX983053:GYC983053 HHT983053:HHY983053 HRP983053:HRU983053 IBL983053:IBQ983053 ILH983053:ILM983053 IVD983053:IVI983053 JEZ983053:JFE983053 JOV983053:JPA983053 JYR983053:JYW983053 KIN983053:KIS983053 KSJ983053:KSO983053 LCF983053:LCK983053 LMB983053:LMG983053 LVX983053:LWC983053 MFT983053:MFY983053 MPP983053:MPU983053 MZL983053:MZQ983053 NJH983053:NJM983053 NTD983053:NTI983053 OCZ983053:ODE983053 OMV983053:ONA983053 OWR983053:OWW983053 PGN983053:PGS983053 PQJ983053:PQO983053 QAF983053:QAK983053 QKB983053:QKG983053 QTX983053:QUC983053 RDT983053:RDY983053 RNP983053:RNU983053 RXL983053:RXQ983053 SHH983053:SHM983053 SRD983053:SRI983053 TAZ983053:TBE983053 TKV983053:TLA983053 TUR983053:TUW983053 UEN983053:UES983053 UOJ983053:UOO983053 UYF983053:UYK983053 VIB983053:VIG983053 VRX983053:VSC983053 WBT983053:WBY983053 WLP983053:WLU983053 WVL983053:WVQ983053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formula1>$O$33:$O$35</formula1>
    </dataValidation>
    <dataValidation type="list" allowBlank="1" showInputMessage="1" showErrorMessage="1" sqref="D16:I16 IZ16:JE16 SV16:TA16 ACR16:ACW16 AMN16:AMS16 AWJ16:AWO16 BGF16:BGK16 BQB16:BQG16 BZX16:CAC16 CJT16:CJY16 CTP16:CTU16 DDL16:DDQ16 DNH16:DNM16 DXD16:DXI16 EGZ16:EHE16 EQV16:ERA16 FAR16:FAW16 FKN16:FKS16 FUJ16:FUO16 GEF16:GEK16 GOB16:GOG16 GXX16:GYC16 HHT16:HHY16 HRP16:HRU16 IBL16:IBQ16 ILH16:ILM16 IVD16:IVI16 JEZ16:JFE16 JOV16:JPA16 JYR16:JYW16 KIN16:KIS16 KSJ16:KSO16 LCF16:LCK16 LMB16:LMG16 LVX16:LWC16 MFT16:MFY16 MPP16:MPU16 MZL16:MZQ16 NJH16:NJM16 NTD16:NTI16 OCZ16:ODE16 OMV16:ONA16 OWR16:OWW16 PGN16:PGS16 PQJ16:PQO16 QAF16:QAK16 QKB16:QKG16 QTX16:QUC16 RDT16:RDY16 RNP16:RNU16 RXL16:RXQ16 SHH16:SHM16 SRD16:SRI16 TAZ16:TBE16 TKV16:TLA16 TUR16:TUW16 UEN16:UES16 UOJ16:UOO16 UYF16:UYK16 VIB16:VIG16 VRX16:VSC16 WBT16:WBY16 WLP16:WLU16 WVL16:WVQ16 D65552:I65552 IZ65552:JE65552 SV65552:TA65552 ACR65552:ACW65552 AMN65552:AMS65552 AWJ65552:AWO65552 BGF65552:BGK65552 BQB65552:BQG65552 BZX65552:CAC65552 CJT65552:CJY65552 CTP65552:CTU65552 DDL65552:DDQ65552 DNH65552:DNM65552 DXD65552:DXI65552 EGZ65552:EHE65552 EQV65552:ERA65552 FAR65552:FAW65552 FKN65552:FKS65552 FUJ65552:FUO65552 GEF65552:GEK65552 GOB65552:GOG65552 GXX65552:GYC65552 HHT65552:HHY65552 HRP65552:HRU65552 IBL65552:IBQ65552 ILH65552:ILM65552 IVD65552:IVI65552 JEZ65552:JFE65552 JOV65552:JPA65552 JYR65552:JYW65552 KIN65552:KIS65552 KSJ65552:KSO65552 LCF65552:LCK65552 LMB65552:LMG65552 LVX65552:LWC65552 MFT65552:MFY65552 MPP65552:MPU65552 MZL65552:MZQ65552 NJH65552:NJM65552 NTD65552:NTI65552 OCZ65552:ODE65552 OMV65552:ONA65552 OWR65552:OWW65552 PGN65552:PGS65552 PQJ65552:PQO65552 QAF65552:QAK65552 QKB65552:QKG65552 QTX65552:QUC65552 RDT65552:RDY65552 RNP65552:RNU65552 RXL65552:RXQ65552 SHH65552:SHM65552 SRD65552:SRI65552 TAZ65552:TBE65552 TKV65552:TLA65552 TUR65552:TUW65552 UEN65552:UES65552 UOJ65552:UOO65552 UYF65552:UYK65552 VIB65552:VIG65552 VRX65552:VSC65552 WBT65552:WBY65552 WLP65552:WLU65552 WVL65552:WVQ65552 D131088:I131088 IZ131088:JE131088 SV131088:TA131088 ACR131088:ACW131088 AMN131088:AMS131088 AWJ131088:AWO131088 BGF131088:BGK131088 BQB131088:BQG131088 BZX131088:CAC131088 CJT131088:CJY131088 CTP131088:CTU131088 DDL131088:DDQ131088 DNH131088:DNM131088 DXD131088:DXI131088 EGZ131088:EHE131088 EQV131088:ERA131088 FAR131088:FAW131088 FKN131088:FKS131088 FUJ131088:FUO131088 GEF131088:GEK131088 GOB131088:GOG131088 GXX131088:GYC131088 HHT131088:HHY131088 HRP131088:HRU131088 IBL131088:IBQ131088 ILH131088:ILM131088 IVD131088:IVI131088 JEZ131088:JFE131088 JOV131088:JPA131088 JYR131088:JYW131088 KIN131088:KIS131088 KSJ131088:KSO131088 LCF131088:LCK131088 LMB131088:LMG131088 LVX131088:LWC131088 MFT131088:MFY131088 MPP131088:MPU131088 MZL131088:MZQ131088 NJH131088:NJM131088 NTD131088:NTI131088 OCZ131088:ODE131088 OMV131088:ONA131088 OWR131088:OWW131088 PGN131088:PGS131088 PQJ131088:PQO131088 QAF131088:QAK131088 QKB131088:QKG131088 QTX131088:QUC131088 RDT131088:RDY131088 RNP131088:RNU131088 RXL131088:RXQ131088 SHH131088:SHM131088 SRD131088:SRI131088 TAZ131088:TBE131088 TKV131088:TLA131088 TUR131088:TUW131088 UEN131088:UES131088 UOJ131088:UOO131088 UYF131088:UYK131088 VIB131088:VIG131088 VRX131088:VSC131088 WBT131088:WBY131088 WLP131088:WLU131088 WVL131088:WVQ131088 D196624:I196624 IZ196624:JE196624 SV196624:TA196624 ACR196624:ACW196624 AMN196624:AMS196624 AWJ196624:AWO196624 BGF196624:BGK196624 BQB196624:BQG196624 BZX196624:CAC196624 CJT196624:CJY196624 CTP196624:CTU196624 DDL196624:DDQ196624 DNH196624:DNM196624 DXD196624:DXI196624 EGZ196624:EHE196624 EQV196624:ERA196624 FAR196624:FAW196624 FKN196624:FKS196624 FUJ196624:FUO196624 GEF196624:GEK196624 GOB196624:GOG196624 GXX196624:GYC196624 HHT196624:HHY196624 HRP196624:HRU196624 IBL196624:IBQ196624 ILH196624:ILM196624 IVD196624:IVI196624 JEZ196624:JFE196624 JOV196624:JPA196624 JYR196624:JYW196624 KIN196624:KIS196624 KSJ196624:KSO196624 LCF196624:LCK196624 LMB196624:LMG196624 LVX196624:LWC196624 MFT196624:MFY196624 MPP196624:MPU196624 MZL196624:MZQ196624 NJH196624:NJM196624 NTD196624:NTI196624 OCZ196624:ODE196624 OMV196624:ONA196624 OWR196624:OWW196624 PGN196624:PGS196624 PQJ196624:PQO196624 QAF196624:QAK196624 QKB196624:QKG196624 QTX196624:QUC196624 RDT196624:RDY196624 RNP196624:RNU196624 RXL196624:RXQ196624 SHH196624:SHM196624 SRD196624:SRI196624 TAZ196624:TBE196624 TKV196624:TLA196624 TUR196624:TUW196624 UEN196624:UES196624 UOJ196624:UOO196624 UYF196624:UYK196624 VIB196624:VIG196624 VRX196624:VSC196624 WBT196624:WBY196624 WLP196624:WLU196624 WVL196624:WVQ196624 D262160:I262160 IZ262160:JE262160 SV262160:TA262160 ACR262160:ACW262160 AMN262160:AMS262160 AWJ262160:AWO262160 BGF262160:BGK262160 BQB262160:BQG262160 BZX262160:CAC262160 CJT262160:CJY262160 CTP262160:CTU262160 DDL262160:DDQ262160 DNH262160:DNM262160 DXD262160:DXI262160 EGZ262160:EHE262160 EQV262160:ERA262160 FAR262160:FAW262160 FKN262160:FKS262160 FUJ262160:FUO262160 GEF262160:GEK262160 GOB262160:GOG262160 GXX262160:GYC262160 HHT262160:HHY262160 HRP262160:HRU262160 IBL262160:IBQ262160 ILH262160:ILM262160 IVD262160:IVI262160 JEZ262160:JFE262160 JOV262160:JPA262160 JYR262160:JYW262160 KIN262160:KIS262160 KSJ262160:KSO262160 LCF262160:LCK262160 LMB262160:LMG262160 LVX262160:LWC262160 MFT262160:MFY262160 MPP262160:MPU262160 MZL262160:MZQ262160 NJH262160:NJM262160 NTD262160:NTI262160 OCZ262160:ODE262160 OMV262160:ONA262160 OWR262160:OWW262160 PGN262160:PGS262160 PQJ262160:PQO262160 QAF262160:QAK262160 QKB262160:QKG262160 QTX262160:QUC262160 RDT262160:RDY262160 RNP262160:RNU262160 RXL262160:RXQ262160 SHH262160:SHM262160 SRD262160:SRI262160 TAZ262160:TBE262160 TKV262160:TLA262160 TUR262160:TUW262160 UEN262160:UES262160 UOJ262160:UOO262160 UYF262160:UYK262160 VIB262160:VIG262160 VRX262160:VSC262160 WBT262160:WBY262160 WLP262160:WLU262160 WVL262160:WVQ262160 D327696:I327696 IZ327696:JE327696 SV327696:TA327696 ACR327696:ACW327696 AMN327696:AMS327696 AWJ327696:AWO327696 BGF327696:BGK327696 BQB327696:BQG327696 BZX327696:CAC327696 CJT327696:CJY327696 CTP327696:CTU327696 DDL327696:DDQ327696 DNH327696:DNM327696 DXD327696:DXI327696 EGZ327696:EHE327696 EQV327696:ERA327696 FAR327696:FAW327696 FKN327696:FKS327696 FUJ327696:FUO327696 GEF327696:GEK327696 GOB327696:GOG327696 GXX327696:GYC327696 HHT327696:HHY327696 HRP327696:HRU327696 IBL327696:IBQ327696 ILH327696:ILM327696 IVD327696:IVI327696 JEZ327696:JFE327696 JOV327696:JPA327696 JYR327696:JYW327696 KIN327696:KIS327696 KSJ327696:KSO327696 LCF327696:LCK327696 LMB327696:LMG327696 LVX327696:LWC327696 MFT327696:MFY327696 MPP327696:MPU327696 MZL327696:MZQ327696 NJH327696:NJM327696 NTD327696:NTI327696 OCZ327696:ODE327696 OMV327696:ONA327696 OWR327696:OWW327696 PGN327696:PGS327696 PQJ327696:PQO327696 QAF327696:QAK327696 QKB327696:QKG327696 QTX327696:QUC327696 RDT327696:RDY327696 RNP327696:RNU327696 RXL327696:RXQ327696 SHH327696:SHM327696 SRD327696:SRI327696 TAZ327696:TBE327696 TKV327696:TLA327696 TUR327696:TUW327696 UEN327696:UES327696 UOJ327696:UOO327696 UYF327696:UYK327696 VIB327696:VIG327696 VRX327696:VSC327696 WBT327696:WBY327696 WLP327696:WLU327696 WVL327696:WVQ327696 D393232:I393232 IZ393232:JE393232 SV393232:TA393232 ACR393232:ACW393232 AMN393232:AMS393232 AWJ393232:AWO393232 BGF393232:BGK393232 BQB393232:BQG393232 BZX393232:CAC393232 CJT393232:CJY393232 CTP393232:CTU393232 DDL393232:DDQ393232 DNH393232:DNM393232 DXD393232:DXI393232 EGZ393232:EHE393232 EQV393232:ERA393232 FAR393232:FAW393232 FKN393232:FKS393232 FUJ393232:FUO393232 GEF393232:GEK393232 GOB393232:GOG393232 GXX393232:GYC393232 HHT393232:HHY393232 HRP393232:HRU393232 IBL393232:IBQ393232 ILH393232:ILM393232 IVD393232:IVI393232 JEZ393232:JFE393232 JOV393232:JPA393232 JYR393232:JYW393232 KIN393232:KIS393232 KSJ393232:KSO393232 LCF393232:LCK393232 LMB393232:LMG393232 LVX393232:LWC393232 MFT393232:MFY393232 MPP393232:MPU393232 MZL393232:MZQ393232 NJH393232:NJM393232 NTD393232:NTI393232 OCZ393232:ODE393232 OMV393232:ONA393232 OWR393232:OWW393232 PGN393232:PGS393232 PQJ393232:PQO393232 QAF393232:QAK393232 QKB393232:QKG393232 QTX393232:QUC393232 RDT393232:RDY393232 RNP393232:RNU393232 RXL393232:RXQ393232 SHH393232:SHM393232 SRD393232:SRI393232 TAZ393232:TBE393232 TKV393232:TLA393232 TUR393232:TUW393232 UEN393232:UES393232 UOJ393232:UOO393232 UYF393232:UYK393232 VIB393232:VIG393232 VRX393232:VSC393232 WBT393232:WBY393232 WLP393232:WLU393232 WVL393232:WVQ393232 D458768:I458768 IZ458768:JE458768 SV458768:TA458768 ACR458768:ACW458768 AMN458768:AMS458768 AWJ458768:AWO458768 BGF458768:BGK458768 BQB458768:BQG458768 BZX458768:CAC458768 CJT458768:CJY458768 CTP458768:CTU458768 DDL458768:DDQ458768 DNH458768:DNM458768 DXD458768:DXI458768 EGZ458768:EHE458768 EQV458768:ERA458768 FAR458768:FAW458768 FKN458768:FKS458768 FUJ458768:FUO458768 GEF458768:GEK458768 GOB458768:GOG458768 GXX458768:GYC458768 HHT458768:HHY458768 HRP458768:HRU458768 IBL458768:IBQ458768 ILH458768:ILM458768 IVD458768:IVI458768 JEZ458768:JFE458768 JOV458768:JPA458768 JYR458768:JYW458768 KIN458768:KIS458768 KSJ458768:KSO458768 LCF458768:LCK458768 LMB458768:LMG458768 LVX458768:LWC458768 MFT458768:MFY458768 MPP458768:MPU458768 MZL458768:MZQ458768 NJH458768:NJM458768 NTD458768:NTI458768 OCZ458768:ODE458768 OMV458768:ONA458768 OWR458768:OWW458768 PGN458768:PGS458768 PQJ458768:PQO458768 QAF458768:QAK458768 QKB458768:QKG458768 QTX458768:QUC458768 RDT458768:RDY458768 RNP458768:RNU458768 RXL458768:RXQ458768 SHH458768:SHM458768 SRD458768:SRI458768 TAZ458768:TBE458768 TKV458768:TLA458768 TUR458768:TUW458768 UEN458768:UES458768 UOJ458768:UOO458768 UYF458768:UYK458768 VIB458768:VIG458768 VRX458768:VSC458768 WBT458768:WBY458768 WLP458768:WLU458768 WVL458768:WVQ458768 D524304:I524304 IZ524304:JE524304 SV524304:TA524304 ACR524304:ACW524304 AMN524304:AMS524304 AWJ524304:AWO524304 BGF524304:BGK524304 BQB524304:BQG524304 BZX524304:CAC524304 CJT524304:CJY524304 CTP524304:CTU524304 DDL524304:DDQ524304 DNH524304:DNM524304 DXD524304:DXI524304 EGZ524304:EHE524304 EQV524304:ERA524304 FAR524304:FAW524304 FKN524304:FKS524304 FUJ524304:FUO524304 GEF524304:GEK524304 GOB524304:GOG524304 GXX524304:GYC524304 HHT524304:HHY524304 HRP524304:HRU524304 IBL524304:IBQ524304 ILH524304:ILM524304 IVD524304:IVI524304 JEZ524304:JFE524304 JOV524304:JPA524304 JYR524304:JYW524304 KIN524304:KIS524304 KSJ524304:KSO524304 LCF524304:LCK524304 LMB524304:LMG524304 LVX524304:LWC524304 MFT524304:MFY524304 MPP524304:MPU524304 MZL524304:MZQ524304 NJH524304:NJM524304 NTD524304:NTI524304 OCZ524304:ODE524304 OMV524304:ONA524304 OWR524304:OWW524304 PGN524304:PGS524304 PQJ524304:PQO524304 QAF524304:QAK524304 QKB524304:QKG524304 QTX524304:QUC524304 RDT524304:RDY524304 RNP524304:RNU524304 RXL524304:RXQ524304 SHH524304:SHM524304 SRD524304:SRI524304 TAZ524304:TBE524304 TKV524304:TLA524304 TUR524304:TUW524304 UEN524304:UES524304 UOJ524304:UOO524304 UYF524304:UYK524304 VIB524304:VIG524304 VRX524304:VSC524304 WBT524304:WBY524304 WLP524304:WLU524304 WVL524304:WVQ524304 D589840:I589840 IZ589840:JE589840 SV589840:TA589840 ACR589840:ACW589840 AMN589840:AMS589840 AWJ589840:AWO589840 BGF589840:BGK589840 BQB589840:BQG589840 BZX589840:CAC589840 CJT589840:CJY589840 CTP589840:CTU589840 DDL589840:DDQ589840 DNH589840:DNM589840 DXD589840:DXI589840 EGZ589840:EHE589840 EQV589840:ERA589840 FAR589840:FAW589840 FKN589840:FKS589840 FUJ589840:FUO589840 GEF589840:GEK589840 GOB589840:GOG589840 GXX589840:GYC589840 HHT589840:HHY589840 HRP589840:HRU589840 IBL589840:IBQ589840 ILH589840:ILM589840 IVD589840:IVI589840 JEZ589840:JFE589840 JOV589840:JPA589840 JYR589840:JYW589840 KIN589840:KIS589840 KSJ589840:KSO589840 LCF589840:LCK589840 LMB589840:LMG589840 LVX589840:LWC589840 MFT589840:MFY589840 MPP589840:MPU589840 MZL589840:MZQ589840 NJH589840:NJM589840 NTD589840:NTI589840 OCZ589840:ODE589840 OMV589840:ONA589840 OWR589840:OWW589840 PGN589840:PGS589840 PQJ589840:PQO589840 QAF589840:QAK589840 QKB589840:QKG589840 QTX589840:QUC589840 RDT589840:RDY589840 RNP589840:RNU589840 RXL589840:RXQ589840 SHH589840:SHM589840 SRD589840:SRI589840 TAZ589840:TBE589840 TKV589840:TLA589840 TUR589840:TUW589840 UEN589840:UES589840 UOJ589840:UOO589840 UYF589840:UYK589840 VIB589840:VIG589840 VRX589840:VSC589840 WBT589840:WBY589840 WLP589840:WLU589840 WVL589840:WVQ589840 D655376:I655376 IZ655376:JE655376 SV655376:TA655376 ACR655376:ACW655376 AMN655376:AMS655376 AWJ655376:AWO655376 BGF655376:BGK655376 BQB655376:BQG655376 BZX655376:CAC655376 CJT655376:CJY655376 CTP655376:CTU655376 DDL655376:DDQ655376 DNH655376:DNM655376 DXD655376:DXI655376 EGZ655376:EHE655376 EQV655376:ERA655376 FAR655376:FAW655376 FKN655376:FKS655376 FUJ655376:FUO655376 GEF655376:GEK655376 GOB655376:GOG655376 GXX655376:GYC655376 HHT655376:HHY655376 HRP655376:HRU655376 IBL655376:IBQ655376 ILH655376:ILM655376 IVD655376:IVI655376 JEZ655376:JFE655376 JOV655376:JPA655376 JYR655376:JYW655376 KIN655376:KIS655376 KSJ655376:KSO655376 LCF655376:LCK655376 LMB655376:LMG655376 LVX655376:LWC655376 MFT655376:MFY655376 MPP655376:MPU655376 MZL655376:MZQ655376 NJH655376:NJM655376 NTD655376:NTI655376 OCZ655376:ODE655376 OMV655376:ONA655376 OWR655376:OWW655376 PGN655376:PGS655376 PQJ655376:PQO655376 QAF655376:QAK655376 QKB655376:QKG655376 QTX655376:QUC655376 RDT655376:RDY655376 RNP655376:RNU655376 RXL655376:RXQ655376 SHH655376:SHM655376 SRD655376:SRI655376 TAZ655376:TBE655376 TKV655376:TLA655376 TUR655376:TUW655376 UEN655376:UES655376 UOJ655376:UOO655376 UYF655376:UYK655376 VIB655376:VIG655376 VRX655376:VSC655376 WBT655376:WBY655376 WLP655376:WLU655376 WVL655376:WVQ655376 D720912:I720912 IZ720912:JE720912 SV720912:TA720912 ACR720912:ACW720912 AMN720912:AMS720912 AWJ720912:AWO720912 BGF720912:BGK720912 BQB720912:BQG720912 BZX720912:CAC720912 CJT720912:CJY720912 CTP720912:CTU720912 DDL720912:DDQ720912 DNH720912:DNM720912 DXD720912:DXI720912 EGZ720912:EHE720912 EQV720912:ERA720912 FAR720912:FAW720912 FKN720912:FKS720912 FUJ720912:FUO720912 GEF720912:GEK720912 GOB720912:GOG720912 GXX720912:GYC720912 HHT720912:HHY720912 HRP720912:HRU720912 IBL720912:IBQ720912 ILH720912:ILM720912 IVD720912:IVI720912 JEZ720912:JFE720912 JOV720912:JPA720912 JYR720912:JYW720912 KIN720912:KIS720912 KSJ720912:KSO720912 LCF720912:LCK720912 LMB720912:LMG720912 LVX720912:LWC720912 MFT720912:MFY720912 MPP720912:MPU720912 MZL720912:MZQ720912 NJH720912:NJM720912 NTD720912:NTI720912 OCZ720912:ODE720912 OMV720912:ONA720912 OWR720912:OWW720912 PGN720912:PGS720912 PQJ720912:PQO720912 QAF720912:QAK720912 QKB720912:QKG720912 QTX720912:QUC720912 RDT720912:RDY720912 RNP720912:RNU720912 RXL720912:RXQ720912 SHH720912:SHM720912 SRD720912:SRI720912 TAZ720912:TBE720912 TKV720912:TLA720912 TUR720912:TUW720912 UEN720912:UES720912 UOJ720912:UOO720912 UYF720912:UYK720912 VIB720912:VIG720912 VRX720912:VSC720912 WBT720912:WBY720912 WLP720912:WLU720912 WVL720912:WVQ720912 D786448:I786448 IZ786448:JE786448 SV786448:TA786448 ACR786448:ACW786448 AMN786448:AMS786448 AWJ786448:AWO786448 BGF786448:BGK786448 BQB786448:BQG786448 BZX786448:CAC786448 CJT786448:CJY786448 CTP786448:CTU786448 DDL786448:DDQ786448 DNH786448:DNM786448 DXD786448:DXI786448 EGZ786448:EHE786448 EQV786448:ERA786448 FAR786448:FAW786448 FKN786448:FKS786448 FUJ786448:FUO786448 GEF786448:GEK786448 GOB786448:GOG786448 GXX786448:GYC786448 HHT786448:HHY786448 HRP786448:HRU786448 IBL786448:IBQ786448 ILH786448:ILM786448 IVD786448:IVI786448 JEZ786448:JFE786448 JOV786448:JPA786448 JYR786448:JYW786448 KIN786448:KIS786448 KSJ786448:KSO786448 LCF786448:LCK786448 LMB786448:LMG786448 LVX786448:LWC786448 MFT786448:MFY786448 MPP786448:MPU786448 MZL786448:MZQ786448 NJH786448:NJM786448 NTD786448:NTI786448 OCZ786448:ODE786448 OMV786448:ONA786448 OWR786448:OWW786448 PGN786448:PGS786448 PQJ786448:PQO786448 QAF786448:QAK786448 QKB786448:QKG786448 QTX786448:QUC786448 RDT786448:RDY786448 RNP786448:RNU786448 RXL786448:RXQ786448 SHH786448:SHM786448 SRD786448:SRI786448 TAZ786448:TBE786448 TKV786448:TLA786448 TUR786448:TUW786448 UEN786448:UES786448 UOJ786448:UOO786448 UYF786448:UYK786448 VIB786448:VIG786448 VRX786448:VSC786448 WBT786448:WBY786448 WLP786448:WLU786448 WVL786448:WVQ786448 D851984:I851984 IZ851984:JE851984 SV851984:TA851984 ACR851984:ACW851984 AMN851984:AMS851984 AWJ851984:AWO851984 BGF851984:BGK851984 BQB851984:BQG851984 BZX851984:CAC851984 CJT851984:CJY851984 CTP851984:CTU851984 DDL851984:DDQ851984 DNH851984:DNM851984 DXD851984:DXI851984 EGZ851984:EHE851984 EQV851984:ERA851984 FAR851984:FAW851984 FKN851984:FKS851984 FUJ851984:FUO851984 GEF851984:GEK851984 GOB851984:GOG851984 GXX851984:GYC851984 HHT851984:HHY851984 HRP851984:HRU851984 IBL851984:IBQ851984 ILH851984:ILM851984 IVD851984:IVI851984 JEZ851984:JFE851984 JOV851984:JPA851984 JYR851984:JYW851984 KIN851984:KIS851984 KSJ851984:KSO851984 LCF851984:LCK851984 LMB851984:LMG851984 LVX851984:LWC851984 MFT851984:MFY851984 MPP851984:MPU851984 MZL851984:MZQ851984 NJH851984:NJM851984 NTD851984:NTI851984 OCZ851984:ODE851984 OMV851984:ONA851984 OWR851984:OWW851984 PGN851984:PGS851984 PQJ851984:PQO851984 QAF851984:QAK851984 QKB851984:QKG851984 QTX851984:QUC851984 RDT851984:RDY851984 RNP851984:RNU851984 RXL851984:RXQ851984 SHH851984:SHM851984 SRD851984:SRI851984 TAZ851984:TBE851984 TKV851984:TLA851984 TUR851984:TUW851984 UEN851984:UES851984 UOJ851984:UOO851984 UYF851984:UYK851984 VIB851984:VIG851984 VRX851984:VSC851984 WBT851984:WBY851984 WLP851984:WLU851984 WVL851984:WVQ851984 D917520:I917520 IZ917520:JE917520 SV917520:TA917520 ACR917520:ACW917520 AMN917520:AMS917520 AWJ917520:AWO917520 BGF917520:BGK917520 BQB917520:BQG917520 BZX917520:CAC917520 CJT917520:CJY917520 CTP917520:CTU917520 DDL917520:DDQ917520 DNH917520:DNM917520 DXD917520:DXI917520 EGZ917520:EHE917520 EQV917520:ERA917520 FAR917520:FAW917520 FKN917520:FKS917520 FUJ917520:FUO917520 GEF917520:GEK917520 GOB917520:GOG917520 GXX917520:GYC917520 HHT917520:HHY917520 HRP917520:HRU917520 IBL917520:IBQ917520 ILH917520:ILM917520 IVD917520:IVI917520 JEZ917520:JFE917520 JOV917520:JPA917520 JYR917520:JYW917520 KIN917520:KIS917520 KSJ917520:KSO917520 LCF917520:LCK917520 LMB917520:LMG917520 LVX917520:LWC917520 MFT917520:MFY917520 MPP917520:MPU917520 MZL917520:MZQ917520 NJH917520:NJM917520 NTD917520:NTI917520 OCZ917520:ODE917520 OMV917520:ONA917520 OWR917520:OWW917520 PGN917520:PGS917520 PQJ917520:PQO917520 QAF917520:QAK917520 QKB917520:QKG917520 QTX917520:QUC917520 RDT917520:RDY917520 RNP917520:RNU917520 RXL917520:RXQ917520 SHH917520:SHM917520 SRD917520:SRI917520 TAZ917520:TBE917520 TKV917520:TLA917520 TUR917520:TUW917520 UEN917520:UES917520 UOJ917520:UOO917520 UYF917520:UYK917520 VIB917520:VIG917520 VRX917520:VSC917520 WBT917520:WBY917520 WLP917520:WLU917520 WVL917520:WVQ917520 D983056:I983056 IZ983056:JE983056 SV983056:TA983056 ACR983056:ACW983056 AMN983056:AMS983056 AWJ983056:AWO983056 BGF983056:BGK983056 BQB983056:BQG983056 BZX983056:CAC983056 CJT983056:CJY983056 CTP983056:CTU983056 DDL983056:DDQ983056 DNH983056:DNM983056 DXD983056:DXI983056 EGZ983056:EHE983056 EQV983056:ERA983056 FAR983056:FAW983056 FKN983056:FKS983056 FUJ983056:FUO983056 GEF983056:GEK983056 GOB983056:GOG983056 GXX983056:GYC983056 HHT983056:HHY983056 HRP983056:HRU983056 IBL983056:IBQ983056 ILH983056:ILM983056 IVD983056:IVI983056 JEZ983056:JFE983056 JOV983056:JPA983056 JYR983056:JYW983056 KIN983056:KIS983056 KSJ983056:KSO983056 LCF983056:LCK983056 LMB983056:LMG983056 LVX983056:LWC983056 MFT983056:MFY983056 MPP983056:MPU983056 MZL983056:MZQ983056 NJH983056:NJM983056 NTD983056:NTI983056 OCZ983056:ODE983056 OMV983056:ONA983056 OWR983056:OWW983056 PGN983056:PGS983056 PQJ983056:PQO983056 QAF983056:QAK983056 QKB983056:QKG983056 QTX983056:QUC983056 RDT983056:RDY983056 RNP983056:RNU983056 RXL983056:RXQ983056 SHH983056:SHM983056 SRD983056:SRI983056 TAZ983056:TBE983056 TKV983056:TLA983056 TUR983056:TUW983056 UEN983056:UES983056 UOJ983056:UOO983056 UYF983056:UYK983056 VIB983056:VIG983056 VRX983056:VSC983056 WBT983056:WBY983056 WLP983056:WLU983056 WVL983056:WVQ983056">
      <formula1>$O$33:$O$36</formula1>
    </dataValidation>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I59"/>
  <sheetViews>
    <sheetView zoomScale="60" workbookViewId="0">
      <pane ySplit="1" topLeftCell="A6" activePane="bottomLeft" state="frozen"/>
      <selection pane="bottomLeft" activeCell="C9" sqref="C9"/>
    </sheetView>
  </sheetViews>
  <sheetFormatPr defaultRowHeight="14.25"/>
  <cols>
    <col min="1" max="1" width="12.7109375" style="13" customWidth="1"/>
    <col min="2" max="2" width="76.85546875" style="13" customWidth="1"/>
    <col min="3" max="3" width="79.42578125" style="13" customWidth="1"/>
    <col min="4" max="4" width="22" style="13" customWidth="1"/>
    <col min="5" max="5" width="33.7109375" style="13" customWidth="1"/>
    <col min="6" max="16384" width="9.140625" style="13"/>
  </cols>
  <sheetData>
    <row r="2" spans="2:9" ht="213.75" customHeight="1">
      <c r="B2" s="630" t="s">
        <v>244</v>
      </c>
      <c r="C2" s="631"/>
    </row>
    <row r="3" spans="2:9" ht="31.5" customHeight="1">
      <c r="B3" s="629" t="s">
        <v>245</v>
      </c>
      <c r="C3" s="629"/>
    </row>
    <row r="4" spans="2:9" ht="31.5" customHeight="1">
      <c r="B4" s="629" t="s">
        <v>246</v>
      </c>
      <c r="C4" s="629"/>
    </row>
    <row r="5" spans="2:9" ht="28.5" customHeight="1">
      <c r="B5" s="627" t="s">
        <v>247</v>
      </c>
      <c r="C5" s="628"/>
      <c r="I5" s="14"/>
    </row>
    <row r="6" spans="2:9" ht="165.75" customHeight="1">
      <c r="I6" s="14"/>
    </row>
    <row r="7" spans="2:9" ht="31.5" customHeight="1">
      <c r="B7" s="16" t="s">
        <v>248</v>
      </c>
      <c r="C7" s="17" t="s">
        <v>97</v>
      </c>
    </row>
    <row r="8" spans="2:9" ht="31.5" customHeight="1">
      <c r="B8" s="16" t="s">
        <v>249</v>
      </c>
      <c r="C8" s="17" t="s">
        <v>604</v>
      </c>
    </row>
    <row r="9" spans="2:9" ht="31.5" customHeight="1">
      <c r="B9" s="16" t="s">
        <v>250</v>
      </c>
      <c r="C9" s="16" t="s">
        <v>675</v>
      </c>
    </row>
    <row r="10" spans="2:9" ht="31.5" customHeight="1">
      <c r="B10" s="16" t="s">
        <v>251</v>
      </c>
      <c r="C10" s="18" t="s">
        <v>654</v>
      </c>
    </row>
    <row r="11" spans="2:9" ht="31.5" customHeight="1">
      <c r="B11" s="16"/>
      <c r="C11" s="16"/>
    </row>
    <row r="12" spans="2:9" ht="31.5" customHeight="1">
      <c r="B12" s="16"/>
      <c r="C12" s="16"/>
    </row>
    <row r="13" spans="2:9" ht="62.25" customHeight="1">
      <c r="B13" s="19" t="s">
        <v>252</v>
      </c>
      <c r="C13" s="20"/>
      <c r="I13" s="14"/>
    </row>
    <row r="14" spans="2:9" ht="20.25">
      <c r="I14" s="21"/>
    </row>
    <row r="15" spans="2:9" ht="20.25">
      <c r="I15" s="21"/>
    </row>
    <row r="16" spans="2:9" ht="20.25">
      <c r="B16" s="22"/>
      <c r="I16" s="21"/>
    </row>
    <row r="20" spans="9:9" ht="20.25">
      <c r="I20" s="14"/>
    </row>
    <row r="22" spans="9:9" ht="20.25">
      <c r="I22" s="14"/>
    </row>
    <row r="26" spans="9:9" ht="3" customHeight="1"/>
    <row r="45" ht="41.25" customHeight="1"/>
    <row r="49" spans="4:4" ht="15">
      <c r="D49" s="1"/>
    </row>
    <row r="51" spans="4:4" ht="44.25" customHeight="1"/>
    <row r="59" spans="4:4" ht="42.75" customHeight="1"/>
  </sheetData>
  <sheetProtection formatCells="0" formatColumns="0" formatRows="0" insertColumns="0" insertRows="0" insertHyperlinks="0" deleteColumns="0" deleteRows="0" selectLockedCells="1" sort="0" autoFilter="0" pivotTables="0" selectUnlockedCells="1"/>
  <mergeCells count="4">
    <mergeCell ref="B5:C5"/>
    <mergeCell ref="B4:C4"/>
    <mergeCell ref="B3:C3"/>
    <mergeCell ref="B2:C2"/>
  </mergeCells>
  <pageMargins left="0.23622047244094491" right="0.23622047244094491" top="0.74803149606299213" bottom="0.86"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zoomScale="44" zoomScaleNormal="55" zoomScaleSheetLayoutView="40" workbookViewId="0">
      <selection activeCell="G33" sqref="G33"/>
    </sheetView>
  </sheetViews>
  <sheetFormatPr defaultRowHeight="24.75"/>
  <cols>
    <col min="1" max="1" width="4.85546875" style="1156" customWidth="1"/>
    <col min="2" max="2" width="63" style="1032" customWidth="1"/>
    <col min="3" max="3" width="12" style="1033" customWidth="1"/>
    <col min="4" max="4" width="13.140625" style="1033" customWidth="1"/>
    <col min="5" max="5" width="13.5703125" style="1033" customWidth="1"/>
    <col min="6" max="6" width="10.85546875" style="1034" customWidth="1"/>
    <col min="7" max="7" width="15" style="1034" customWidth="1"/>
    <col min="8" max="8" width="15.7109375" style="1034" customWidth="1"/>
    <col min="9" max="9" width="20.42578125" style="1035" customWidth="1"/>
    <col min="10" max="10" width="2.7109375" style="1036" customWidth="1"/>
    <col min="11" max="11" width="3.140625" style="1036" customWidth="1"/>
    <col min="12" max="12" width="32.42578125" style="1036" customWidth="1"/>
    <col min="13" max="13" width="9" style="1036" customWidth="1"/>
    <col min="14" max="14" width="11.140625" style="1037" customWidth="1"/>
    <col min="15" max="15" width="30.28515625" style="1034" customWidth="1"/>
    <col min="16" max="16" width="10.140625" style="1034" customWidth="1"/>
    <col min="17" max="17" width="11.140625" style="1034" customWidth="1"/>
    <col min="18" max="18" width="30" style="1034" customWidth="1"/>
    <col min="19" max="19" width="8.85546875" style="1035" customWidth="1"/>
    <col min="20" max="20" width="11.140625" style="1036" customWidth="1"/>
    <col min="21" max="21" width="1.7109375" style="1036" customWidth="1"/>
    <col min="22" max="22" width="8.85546875" style="1034" customWidth="1"/>
    <col min="23" max="23" width="9.85546875" style="1035" customWidth="1"/>
    <col min="24" max="24" width="8.85546875" style="1034" customWidth="1"/>
    <col min="25" max="25" width="54.7109375" style="1035" customWidth="1"/>
    <col min="26" max="26" width="10.85546875" style="1036" customWidth="1"/>
    <col min="27" max="27" width="8.7109375" style="1036" customWidth="1"/>
    <col min="28" max="28" width="12.28515625" style="1036" customWidth="1"/>
    <col min="29" max="29" width="8.85546875" style="1034" customWidth="1"/>
    <col min="30" max="30" width="9.85546875" style="1035" customWidth="1"/>
    <col min="31" max="31" width="8.85546875" style="1034" customWidth="1"/>
    <col min="32" max="32" width="54.7109375" style="1035" customWidth="1"/>
    <col min="33" max="33" width="10.85546875" style="1035" customWidth="1"/>
    <col min="34" max="34" width="8.7109375" style="1035" customWidth="1"/>
    <col min="35" max="35" width="13.28515625" style="1035" customWidth="1"/>
    <col min="36" max="36" width="8.85546875" style="1034" customWidth="1"/>
    <col min="37" max="37" width="9.85546875" style="1035" customWidth="1"/>
    <col min="38" max="38" width="8.85546875" style="1034" customWidth="1"/>
    <col min="39" max="39" width="54.7109375" style="1035" customWidth="1"/>
    <col min="40" max="40" width="12.140625" style="1036" customWidth="1"/>
    <col min="41" max="41" width="8.7109375" style="1036" customWidth="1"/>
    <col min="42" max="42" width="11.28515625" style="1036" customWidth="1"/>
    <col min="43" max="43" width="8.85546875" style="1034" customWidth="1"/>
    <col min="44" max="44" width="9.140625" style="1035"/>
    <col min="45" max="45" width="8.85546875" style="1034" customWidth="1"/>
    <col min="46" max="46" width="54.7109375" style="1035" customWidth="1"/>
    <col min="47" max="47" width="13.7109375" style="1036" customWidth="1"/>
    <col min="48" max="48" width="8.7109375" style="1036" customWidth="1"/>
    <col min="49" max="49" width="14.7109375" style="1036" customWidth="1"/>
    <col min="50" max="50" width="8.85546875" style="1034" customWidth="1"/>
    <col min="51" max="51" width="9.85546875" style="1035" customWidth="1"/>
    <col min="52" max="52" width="8.85546875" style="1034" customWidth="1"/>
    <col min="53" max="53" width="54.7109375" style="1035" customWidth="1"/>
    <col min="54" max="54" width="12.42578125" style="1036" customWidth="1"/>
    <col min="55" max="55" width="8.7109375" style="1036" customWidth="1"/>
    <col min="56" max="56" width="13.42578125" style="1036" customWidth="1"/>
    <col min="57" max="57" width="8.85546875" style="1034" customWidth="1"/>
    <col min="58" max="58" width="9.140625" style="1035"/>
    <col min="59" max="59" width="8.85546875" style="1034" customWidth="1"/>
    <col min="60" max="60" width="54.7109375" style="1035" customWidth="1"/>
    <col min="61" max="61" width="10.7109375" style="1035" customWidth="1"/>
    <col min="62" max="62" width="8.7109375" style="1035" customWidth="1"/>
    <col min="63" max="63" width="13" style="1035" customWidth="1"/>
    <col min="64" max="64" width="8.85546875" style="1034" customWidth="1"/>
    <col min="65" max="65" width="9.140625" style="1035"/>
    <col min="66" max="66" width="8.85546875" style="1034" customWidth="1"/>
    <col min="67" max="67" width="54.7109375" style="1035" customWidth="1"/>
    <col min="68" max="68" width="10.85546875" style="1036" customWidth="1"/>
    <col min="69" max="69" width="8.7109375" style="1036" customWidth="1"/>
    <col min="70" max="70" width="13" style="1036" customWidth="1"/>
    <col min="71" max="71" width="8.85546875" style="1034" customWidth="1"/>
    <col min="72" max="72" width="9.85546875" style="1035" customWidth="1"/>
    <col min="73" max="73" width="8.85546875" style="1034" customWidth="1"/>
    <col min="74" max="256" width="9.140625" style="1035"/>
    <col min="257" max="257" width="4.85546875" style="1035" customWidth="1"/>
    <col min="258" max="258" width="63" style="1035" customWidth="1"/>
    <col min="259" max="259" width="12" style="1035" customWidth="1"/>
    <col min="260" max="260" width="13.140625" style="1035" customWidth="1"/>
    <col min="261" max="261" width="13.5703125" style="1035" customWidth="1"/>
    <col min="262" max="262" width="10.85546875" style="1035" customWidth="1"/>
    <col min="263" max="263" width="15" style="1035" customWidth="1"/>
    <col min="264" max="264" width="15.7109375" style="1035" customWidth="1"/>
    <col min="265" max="265" width="20.42578125" style="1035" customWidth="1"/>
    <col min="266" max="266" width="2.7109375" style="1035" customWidth="1"/>
    <col min="267" max="267" width="3.140625" style="1035" customWidth="1"/>
    <col min="268" max="268" width="32.42578125" style="1035" customWidth="1"/>
    <col min="269" max="269" width="9" style="1035" customWidth="1"/>
    <col min="270" max="270" width="11.140625" style="1035" customWidth="1"/>
    <col min="271" max="271" width="30.28515625" style="1035" customWidth="1"/>
    <col min="272" max="272" width="10.140625" style="1035" customWidth="1"/>
    <col min="273" max="273" width="11.140625" style="1035" customWidth="1"/>
    <col min="274" max="274" width="30" style="1035" customWidth="1"/>
    <col min="275" max="275" width="8.85546875" style="1035" customWidth="1"/>
    <col min="276" max="276" width="11.140625" style="1035" customWidth="1"/>
    <col min="277" max="277" width="1.7109375" style="1035" customWidth="1"/>
    <col min="278" max="278" width="8.85546875" style="1035" customWidth="1"/>
    <col min="279" max="279" width="9.85546875" style="1035" customWidth="1"/>
    <col min="280" max="280" width="8.85546875" style="1035" customWidth="1"/>
    <col min="281" max="281" width="54.7109375" style="1035" customWidth="1"/>
    <col min="282" max="282" width="10.85546875" style="1035" customWidth="1"/>
    <col min="283" max="283" width="8.7109375" style="1035" customWidth="1"/>
    <col min="284" max="284" width="12.28515625" style="1035" customWidth="1"/>
    <col min="285" max="285" width="8.85546875" style="1035" customWidth="1"/>
    <col min="286" max="286" width="9.85546875" style="1035" customWidth="1"/>
    <col min="287" max="287" width="8.85546875" style="1035" customWidth="1"/>
    <col min="288" max="288" width="54.7109375" style="1035" customWidth="1"/>
    <col min="289" max="289" width="10.85546875" style="1035" customWidth="1"/>
    <col min="290" max="290" width="8.7109375" style="1035" customWidth="1"/>
    <col min="291" max="291" width="13.28515625" style="1035" customWidth="1"/>
    <col min="292" max="292" width="8.85546875" style="1035" customWidth="1"/>
    <col min="293" max="293" width="9.85546875" style="1035" customWidth="1"/>
    <col min="294" max="294" width="8.85546875" style="1035" customWidth="1"/>
    <col min="295" max="295" width="54.7109375" style="1035" customWidth="1"/>
    <col min="296" max="296" width="12.140625" style="1035" customWidth="1"/>
    <col min="297" max="297" width="8.7109375" style="1035" customWidth="1"/>
    <col min="298" max="298" width="11.28515625" style="1035" customWidth="1"/>
    <col min="299" max="299" width="8.85546875" style="1035" customWidth="1"/>
    <col min="300" max="300" width="9.140625" style="1035"/>
    <col min="301" max="301" width="8.85546875" style="1035" customWidth="1"/>
    <col min="302" max="302" width="54.7109375" style="1035" customWidth="1"/>
    <col min="303" max="303" width="13.7109375" style="1035" customWidth="1"/>
    <col min="304" max="304" width="8.7109375" style="1035" customWidth="1"/>
    <col min="305" max="305" width="14.7109375" style="1035" customWidth="1"/>
    <col min="306" max="306" width="8.85546875" style="1035" customWidth="1"/>
    <col min="307" max="307" width="9.85546875" style="1035" customWidth="1"/>
    <col min="308" max="308" width="8.85546875" style="1035" customWidth="1"/>
    <col min="309" max="309" width="54.7109375" style="1035" customWidth="1"/>
    <col min="310" max="310" width="12.42578125" style="1035" customWidth="1"/>
    <col min="311" max="311" width="8.7109375" style="1035" customWidth="1"/>
    <col min="312" max="312" width="13.42578125" style="1035" customWidth="1"/>
    <col min="313" max="313" width="8.85546875" style="1035" customWidth="1"/>
    <col min="314" max="314" width="9.140625" style="1035"/>
    <col min="315" max="315" width="8.85546875" style="1035" customWidth="1"/>
    <col min="316" max="316" width="54.7109375" style="1035" customWidth="1"/>
    <col min="317" max="317" width="10.7109375" style="1035" customWidth="1"/>
    <col min="318" max="318" width="8.7109375" style="1035" customWidth="1"/>
    <col min="319" max="319" width="13" style="1035" customWidth="1"/>
    <col min="320" max="320" width="8.85546875" style="1035" customWidth="1"/>
    <col min="321" max="321" width="9.140625" style="1035"/>
    <col min="322" max="322" width="8.85546875" style="1035" customWidth="1"/>
    <col min="323" max="323" width="54.7109375" style="1035" customWidth="1"/>
    <col min="324" max="324" width="10.85546875" style="1035" customWidth="1"/>
    <col min="325" max="325" width="8.7109375" style="1035" customWidth="1"/>
    <col min="326" max="326" width="13" style="1035" customWidth="1"/>
    <col min="327" max="327" width="8.85546875" style="1035" customWidth="1"/>
    <col min="328" max="328" width="9.85546875" style="1035" customWidth="1"/>
    <col min="329" max="329" width="8.85546875" style="1035" customWidth="1"/>
    <col min="330" max="512" width="9.140625" style="1035"/>
    <col min="513" max="513" width="4.85546875" style="1035" customWidth="1"/>
    <col min="514" max="514" width="63" style="1035" customWidth="1"/>
    <col min="515" max="515" width="12" style="1035" customWidth="1"/>
    <col min="516" max="516" width="13.140625" style="1035" customWidth="1"/>
    <col min="517" max="517" width="13.5703125" style="1035" customWidth="1"/>
    <col min="518" max="518" width="10.85546875" style="1035" customWidth="1"/>
    <col min="519" max="519" width="15" style="1035" customWidth="1"/>
    <col min="520" max="520" width="15.7109375" style="1035" customWidth="1"/>
    <col min="521" max="521" width="20.42578125" style="1035" customWidth="1"/>
    <col min="522" max="522" width="2.7109375" style="1035" customWidth="1"/>
    <col min="523" max="523" width="3.140625" style="1035" customWidth="1"/>
    <col min="524" max="524" width="32.42578125" style="1035" customWidth="1"/>
    <col min="525" max="525" width="9" style="1035" customWidth="1"/>
    <col min="526" max="526" width="11.140625" style="1035" customWidth="1"/>
    <col min="527" max="527" width="30.28515625" style="1035" customWidth="1"/>
    <col min="528" max="528" width="10.140625" style="1035" customWidth="1"/>
    <col min="529" max="529" width="11.140625" style="1035" customWidth="1"/>
    <col min="530" max="530" width="30" style="1035" customWidth="1"/>
    <col min="531" max="531" width="8.85546875" style="1035" customWidth="1"/>
    <col min="532" max="532" width="11.140625" style="1035" customWidth="1"/>
    <col min="533" max="533" width="1.7109375" style="1035" customWidth="1"/>
    <col min="534" max="534" width="8.85546875" style="1035" customWidth="1"/>
    <col min="535" max="535" width="9.85546875" style="1035" customWidth="1"/>
    <col min="536" max="536" width="8.85546875" style="1035" customWidth="1"/>
    <col min="537" max="537" width="54.7109375" style="1035" customWidth="1"/>
    <col min="538" max="538" width="10.85546875" style="1035" customWidth="1"/>
    <col min="539" max="539" width="8.7109375" style="1035" customWidth="1"/>
    <col min="540" max="540" width="12.28515625" style="1035" customWidth="1"/>
    <col min="541" max="541" width="8.85546875" style="1035" customWidth="1"/>
    <col min="542" max="542" width="9.85546875" style="1035" customWidth="1"/>
    <col min="543" max="543" width="8.85546875" style="1035" customWidth="1"/>
    <col min="544" max="544" width="54.7109375" style="1035" customWidth="1"/>
    <col min="545" max="545" width="10.85546875" style="1035" customWidth="1"/>
    <col min="546" max="546" width="8.7109375" style="1035" customWidth="1"/>
    <col min="547" max="547" width="13.28515625" style="1035" customWidth="1"/>
    <col min="548" max="548" width="8.85546875" style="1035" customWidth="1"/>
    <col min="549" max="549" width="9.85546875" style="1035" customWidth="1"/>
    <col min="550" max="550" width="8.85546875" style="1035" customWidth="1"/>
    <col min="551" max="551" width="54.7109375" style="1035" customWidth="1"/>
    <col min="552" max="552" width="12.140625" style="1035" customWidth="1"/>
    <col min="553" max="553" width="8.7109375" style="1035" customWidth="1"/>
    <col min="554" max="554" width="11.28515625" style="1035" customWidth="1"/>
    <col min="555" max="555" width="8.85546875" style="1035" customWidth="1"/>
    <col min="556" max="556" width="9.140625" style="1035"/>
    <col min="557" max="557" width="8.85546875" style="1035" customWidth="1"/>
    <col min="558" max="558" width="54.7109375" style="1035" customWidth="1"/>
    <col min="559" max="559" width="13.7109375" style="1035" customWidth="1"/>
    <col min="560" max="560" width="8.7109375" style="1035" customWidth="1"/>
    <col min="561" max="561" width="14.7109375" style="1035" customWidth="1"/>
    <col min="562" max="562" width="8.85546875" style="1035" customWidth="1"/>
    <col min="563" max="563" width="9.85546875" style="1035" customWidth="1"/>
    <col min="564" max="564" width="8.85546875" style="1035" customWidth="1"/>
    <col min="565" max="565" width="54.7109375" style="1035" customWidth="1"/>
    <col min="566" max="566" width="12.42578125" style="1035" customWidth="1"/>
    <col min="567" max="567" width="8.7109375" style="1035" customWidth="1"/>
    <col min="568" max="568" width="13.42578125" style="1035" customWidth="1"/>
    <col min="569" max="569" width="8.85546875" style="1035" customWidth="1"/>
    <col min="570" max="570" width="9.140625" style="1035"/>
    <col min="571" max="571" width="8.85546875" style="1035" customWidth="1"/>
    <col min="572" max="572" width="54.7109375" style="1035" customWidth="1"/>
    <col min="573" max="573" width="10.7109375" style="1035" customWidth="1"/>
    <col min="574" max="574" width="8.7109375" style="1035" customWidth="1"/>
    <col min="575" max="575" width="13" style="1035" customWidth="1"/>
    <col min="576" max="576" width="8.85546875" style="1035" customWidth="1"/>
    <col min="577" max="577" width="9.140625" style="1035"/>
    <col min="578" max="578" width="8.85546875" style="1035" customWidth="1"/>
    <col min="579" max="579" width="54.7109375" style="1035" customWidth="1"/>
    <col min="580" max="580" width="10.85546875" style="1035" customWidth="1"/>
    <col min="581" max="581" width="8.7109375" style="1035" customWidth="1"/>
    <col min="582" max="582" width="13" style="1035" customWidth="1"/>
    <col min="583" max="583" width="8.85546875" style="1035" customWidth="1"/>
    <col min="584" max="584" width="9.85546875" style="1035" customWidth="1"/>
    <col min="585" max="585" width="8.85546875" style="1035" customWidth="1"/>
    <col min="586" max="768" width="9.140625" style="1035"/>
    <col min="769" max="769" width="4.85546875" style="1035" customWidth="1"/>
    <col min="770" max="770" width="63" style="1035" customWidth="1"/>
    <col min="771" max="771" width="12" style="1035" customWidth="1"/>
    <col min="772" max="772" width="13.140625" style="1035" customWidth="1"/>
    <col min="773" max="773" width="13.5703125" style="1035" customWidth="1"/>
    <col min="774" max="774" width="10.85546875" style="1035" customWidth="1"/>
    <col min="775" max="775" width="15" style="1035" customWidth="1"/>
    <col min="776" max="776" width="15.7109375" style="1035" customWidth="1"/>
    <col min="777" max="777" width="20.42578125" style="1035" customWidth="1"/>
    <col min="778" max="778" width="2.7109375" style="1035" customWidth="1"/>
    <col min="779" max="779" width="3.140625" style="1035" customWidth="1"/>
    <col min="780" max="780" width="32.42578125" style="1035" customWidth="1"/>
    <col min="781" max="781" width="9" style="1035" customWidth="1"/>
    <col min="782" max="782" width="11.140625" style="1035" customWidth="1"/>
    <col min="783" max="783" width="30.28515625" style="1035" customWidth="1"/>
    <col min="784" max="784" width="10.140625" style="1035" customWidth="1"/>
    <col min="785" max="785" width="11.140625" style="1035" customWidth="1"/>
    <col min="786" max="786" width="30" style="1035" customWidth="1"/>
    <col min="787" max="787" width="8.85546875" style="1035" customWidth="1"/>
    <col min="788" max="788" width="11.140625" style="1035" customWidth="1"/>
    <col min="789" max="789" width="1.7109375" style="1035" customWidth="1"/>
    <col min="790" max="790" width="8.85546875" style="1035" customWidth="1"/>
    <col min="791" max="791" width="9.85546875" style="1035" customWidth="1"/>
    <col min="792" max="792" width="8.85546875" style="1035" customWidth="1"/>
    <col min="793" max="793" width="54.7109375" style="1035" customWidth="1"/>
    <col min="794" max="794" width="10.85546875" style="1035" customWidth="1"/>
    <col min="795" max="795" width="8.7109375" style="1035" customWidth="1"/>
    <col min="796" max="796" width="12.28515625" style="1035" customWidth="1"/>
    <col min="797" max="797" width="8.85546875" style="1035" customWidth="1"/>
    <col min="798" max="798" width="9.85546875" style="1035" customWidth="1"/>
    <col min="799" max="799" width="8.85546875" style="1035" customWidth="1"/>
    <col min="800" max="800" width="54.7109375" style="1035" customWidth="1"/>
    <col min="801" max="801" width="10.85546875" style="1035" customWidth="1"/>
    <col min="802" max="802" width="8.7109375" style="1035" customWidth="1"/>
    <col min="803" max="803" width="13.28515625" style="1035" customWidth="1"/>
    <col min="804" max="804" width="8.85546875" style="1035" customWidth="1"/>
    <col min="805" max="805" width="9.85546875" style="1035" customWidth="1"/>
    <col min="806" max="806" width="8.85546875" style="1035" customWidth="1"/>
    <col min="807" max="807" width="54.7109375" style="1035" customWidth="1"/>
    <col min="808" max="808" width="12.140625" style="1035" customWidth="1"/>
    <col min="809" max="809" width="8.7109375" style="1035" customWidth="1"/>
    <col min="810" max="810" width="11.28515625" style="1035" customWidth="1"/>
    <col min="811" max="811" width="8.85546875" style="1035" customWidth="1"/>
    <col min="812" max="812" width="9.140625" style="1035"/>
    <col min="813" max="813" width="8.85546875" style="1035" customWidth="1"/>
    <col min="814" max="814" width="54.7109375" style="1035" customWidth="1"/>
    <col min="815" max="815" width="13.7109375" style="1035" customWidth="1"/>
    <col min="816" max="816" width="8.7109375" style="1035" customWidth="1"/>
    <col min="817" max="817" width="14.7109375" style="1035" customWidth="1"/>
    <col min="818" max="818" width="8.85546875" style="1035" customWidth="1"/>
    <col min="819" max="819" width="9.85546875" style="1035" customWidth="1"/>
    <col min="820" max="820" width="8.85546875" style="1035" customWidth="1"/>
    <col min="821" max="821" width="54.7109375" style="1035" customWidth="1"/>
    <col min="822" max="822" width="12.42578125" style="1035" customWidth="1"/>
    <col min="823" max="823" width="8.7109375" style="1035" customWidth="1"/>
    <col min="824" max="824" width="13.42578125" style="1035" customWidth="1"/>
    <col min="825" max="825" width="8.85546875" style="1035" customWidth="1"/>
    <col min="826" max="826" width="9.140625" style="1035"/>
    <col min="827" max="827" width="8.85546875" style="1035" customWidth="1"/>
    <col min="828" max="828" width="54.7109375" style="1035" customWidth="1"/>
    <col min="829" max="829" width="10.7109375" style="1035" customWidth="1"/>
    <col min="830" max="830" width="8.7109375" style="1035" customWidth="1"/>
    <col min="831" max="831" width="13" style="1035" customWidth="1"/>
    <col min="832" max="832" width="8.85546875" style="1035" customWidth="1"/>
    <col min="833" max="833" width="9.140625" style="1035"/>
    <col min="834" max="834" width="8.85546875" style="1035" customWidth="1"/>
    <col min="835" max="835" width="54.7109375" style="1035" customWidth="1"/>
    <col min="836" max="836" width="10.85546875" style="1035" customWidth="1"/>
    <col min="837" max="837" width="8.7109375" style="1035" customWidth="1"/>
    <col min="838" max="838" width="13" style="1035" customWidth="1"/>
    <col min="839" max="839" width="8.85546875" style="1035" customWidth="1"/>
    <col min="840" max="840" width="9.85546875" style="1035" customWidth="1"/>
    <col min="841" max="841" width="8.85546875" style="1035" customWidth="1"/>
    <col min="842" max="1024" width="9.140625" style="1035"/>
    <col min="1025" max="1025" width="4.85546875" style="1035" customWidth="1"/>
    <col min="1026" max="1026" width="63" style="1035" customWidth="1"/>
    <col min="1027" max="1027" width="12" style="1035" customWidth="1"/>
    <col min="1028" max="1028" width="13.140625" style="1035" customWidth="1"/>
    <col min="1029" max="1029" width="13.5703125" style="1035" customWidth="1"/>
    <col min="1030" max="1030" width="10.85546875" style="1035" customWidth="1"/>
    <col min="1031" max="1031" width="15" style="1035" customWidth="1"/>
    <col min="1032" max="1032" width="15.7109375" style="1035" customWidth="1"/>
    <col min="1033" max="1033" width="20.42578125" style="1035" customWidth="1"/>
    <col min="1034" max="1034" width="2.7109375" style="1035" customWidth="1"/>
    <col min="1035" max="1035" width="3.140625" style="1035" customWidth="1"/>
    <col min="1036" max="1036" width="32.42578125" style="1035" customWidth="1"/>
    <col min="1037" max="1037" width="9" style="1035" customWidth="1"/>
    <col min="1038" max="1038" width="11.140625" style="1035" customWidth="1"/>
    <col min="1039" max="1039" width="30.28515625" style="1035" customWidth="1"/>
    <col min="1040" max="1040" width="10.140625" style="1035" customWidth="1"/>
    <col min="1041" max="1041" width="11.140625" style="1035" customWidth="1"/>
    <col min="1042" max="1042" width="30" style="1035" customWidth="1"/>
    <col min="1043" max="1043" width="8.85546875" style="1035" customWidth="1"/>
    <col min="1044" max="1044" width="11.140625" style="1035" customWidth="1"/>
    <col min="1045" max="1045" width="1.7109375" style="1035" customWidth="1"/>
    <col min="1046" max="1046" width="8.85546875" style="1035" customWidth="1"/>
    <col min="1047" max="1047" width="9.85546875" style="1035" customWidth="1"/>
    <col min="1048" max="1048" width="8.85546875" style="1035" customWidth="1"/>
    <col min="1049" max="1049" width="54.7109375" style="1035" customWidth="1"/>
    <col min="1050" max="1050" width="10.85546875" style="1035" customWidth="1"/>
    <col min="1051" max="1051" width="8.7109375" style="1035" customWidth="1"/>
    <col min="1052" max="1052" width="12.28515625" style="1035" customWidth="1"/>
    <col min="1053" max="1053" width="8.85546875" style="1035" customWidth="1"/>
    <col min="1054" max="1054" width="9.85546875" style="1035" customWidth="1"/>
    <col min="1055" max="1055" width="8.85546875" style="1035" customWidth="1"/>
    <col min="1056" max="1056" width="54.7109375" style="1035" customWidth="1"/>
    <col min="1057" max="1057" width="10.85546875" style="1035" customWidth="1"/>
    <col min="1058" max="1058" width="8.7109375" style="1035" customWidth="1"/>
    <col min="1059" max="1059" width="13.28515625" style="1035" customWidth="1"/>
    <col min="1060" max="1060" width="8.85546875" style="1035" customWidth="1"/>
    <col min="1061" max="1061" width="9.85546875" style="1035" customWidth="1"/>
    <col min="1062" max="1062" width="8.85546875" style="1035" customWidth="1"/>
    <col min="1063" max="1063" width="54.7109375" style="1035" customWidth="1"/>
    <col min="1064" max="1064" width="12.140625" style="1035" customWidth="1"/>
    <col min="1065" max="1065" width="8.7109375" style="1035" customWidth="1"/>
    <col min="1066" max="1066" width="11.28515625" style="1035" customWidth="1"/>
    <col min="1067" max="1067" width="8.85546875" style="1035" customWidth="1"/>
    <col min="1068" max="1068" width="9.140625" style="1035"/>
    <col min="1069" max="1069" width="8.85546875" style="1035" customWidth="1"/>
    <col min="1070" max="1070" width="54.7109375" style="1035" customWidth="1"/>
    <col min="1071" max="1071" width="13.7109375" style="1035" customWidth="1"/>
    <col min="1072" max="1072" width="8.7109375" style="1035" customWidth="1"/>
    <col min="1073" max="1073" width="14.7109375" style="1035" customWidth="1"/>
    <col min="1074" max="1074" width="8.85546875" style="1035" customWidth="1"/>
    <col min="1075" max="1075" width="9.85546875" style="1035" customWidth="1"/>
    <col min="1076" max="1076" width="8.85546875" style="1035" customWidth="1"/>
    <col min="1077" max="1077" width="54.7109375" style="1035" customWidth="1"/>
    <col min="1078" max="1078" width="12.42578125" style="1035" customWidth="1"/>
    <col min="1079" max="1079" width="8.7109375" style="1035" customWidth="1"/>
    <col min="1080" max="1080" width="13.42578125" style="1035" customWidth="1"/>
    <col min="1081" max="1081" width="8.85546875" style="1035" customWidth="1"/>
    <col min="1082" max="1082" width="9.140625" style="1035"/>
    <col min="1083" max="1083" width="8.85546875" style="1035" customWidth="1"/>
    <col min="1084" max="1084" width="54.7109375" style="1035" customWidth="1"/>
    <col min="1085" max="1085" width="10.7109375" style="1035" customWidth="1"/>
    <col min="1086" max="1086" width="8.7109375" style="1035" customWidth="1"/>
    <col min="1087" max="1087" width="13" style="1035" customWidth="1"/>
    <col min="1088" max="1088" width="8.85546875" style="1035" customWidth="1"/>
    <col min="1089" max="1089" width="9.140625" style="1035"/>
    <col min="1090" max="1090" width="8.85546875" style="1035" customWidth="1"/>
    <col min="1091" max="1091" width="54.7109375" style="1035" customWidth="1"/>
    <col min="1092" max="1092" width="10.85546875" style="1035" customWidth="1"/>
    <col min="1093" max="1093" width="8.7109375" style="1035" customWidth="1"/>
    <col min="1094" max="1094" width="13" style="1035" customWidth="1"/>
    <col min="1095" max="1095" width="8.85546875" style="1035" customWidth="1"/>
    <col min="1096" max="1096" width="9.85546875" style="1035" customWidth="1"/>
    <col min="1097" max="1097" width="8.85546875" style="1035" customWidth="1"/>
    <col min="1098" max="1280" width="9.140625" style="1035"/>
    <col min="1281" max="1281" width="4.85546875" style="1035" customWidth="1"/>
    <col min="1282" max="1282" width="63" style="1035" customWidth="1"/>
    <col min="1283" max="1283" width="12" style="1035" customWidth="1"/>
    <col min="1284" max="1284" width="13.140625" style="1035" customWidth="1"/>
    <col min="1285" max="1285" width="13.5703125" style="1035" customWidth="1"/>
    <col min="1286" max="1286" width="10.85546875" style="1035" customWidth="1"/>
    <col min="1287" max="1287" width="15" style="1035" customWidth="1"/>
    <col min="1288" max="1288" width="15.7109375" style="1035" customWidth="1"/>
    <col min="1289" max="1289" width="20.42578125" style="1035" customWidth="1"/>
    <col min="1290" max="1290" width="2.7109375" style="1035" customWidth="1"/>
    <col min="1291" max="1291" width="3.140625" style="1035" customWidth="1"/>
    <col min="1292" max="1292" width="32.42578125" style="1035" customWidth="1"/>
    <col min="1293" max="1293" width="9" style="1035" customWidth="1"/>
    <col min="1294" max="1294" width="11.140625" style="1035" customWidth="1"/>
    <col min="1295" max="1295" width="30.28515625" style="1035" customWidth="1"/>
    <col min="1296" max="1296" width="10.140625" style="1035" customWidth="1"/>
    <col min="1297" max="1297" width="11.140625" style="1035" customWidth="1"/>
    <col min="1298" max="1298" width="30" style="1035" customWidth="1"/>
    <col min="1299" max="1299" width="8.85546875" style="1035" customWidth="1"/>
    <col min="1300" max="1300" width="11.140625" style="1035" customWidth="1"/>
    <col min="1301" max="1301" width="1.7109375" style="1035" customWidth="1"/>
    <col min="1302" max="1302" width="8.85546875" style="1035" customWidth="1"/>
    <col min="1303" max="1303" width="9.85546875" style="1035" customWidth="1"/>
    <col min="1304" max="1304" width="8.85546875" style="1035" customWidth="1"/>
    <col min="1305" max="1305" width="54.7109375" style="1035" customWidth="1"/>
    <col min="1306" max="1306" width="10.85546875" style="1035" customWidth="1"/>
    <col min="1307" max="1307" width="8.7109375" style="1035" customWidth="1"/>
    <col min="1308" max="1308" width="12.28515625" style="1035" customWidth="1"/>
    <col min="1309" max="1309" width="8.85546875" style="1035" customWidth="1"/>
    <col min="1310" max="1310" width="9.85546875" style="1035" customWidth="1"/>
    <col min="1311" max="1311" width="8.85546875" style="1035" customWidth="1"/>
    <col min="1312" max="1312" width="54.7109375" style="1035" customWidth="1"/>
    <col min="1313" max="1313" width="10.85546875" style="1035" customWidth="1"/>
    <col min="1314" max="1314" width="8.7109375" style="1035" customWidth="1"/>
    <col min="1315" max="1315" width="13.28515625" style="1035" customWidth="1"/>
    <col min="1316" max="1316" width="8.85546875" style="1035" customWidth="1"/>
    <col min="1317" max="1317" width="9.85546875" style="1035" customWidth="1"/>
    <col min="1318" max="1318" width="8.85546875" style="1035" customWidth="1"/>
    <col min="1319" max="1319" width="54.7109375" style="1035" customWidth="1"/>
    <col min="1320" max="1320" width="12.140625" style="1035" customWidth="1"/>
    <col min="1321" max="1321" width="8.7109375" style="1035" customWidth="1"/>
    <col min="1322" max="1322" width="11.28515625" style="1035" customWidth="1"/>
    <col min="1323" max="1323" width="8.85546875" style="1035" customWidth="1"/>
    <col min="1324" max="1324" width="9.140625" style="1035"/>
    <col min="1325" max="1325" width="8.85546875" style="1035" customWidth="1"/>
    <col min="1326" max="1326" width="54.7109375" style="1035" customWidth="1"/>
    <col min="1327" max="1327" width="13.7109375" style="1035" customWidth="1"/>
    <col min="1328" max="1328" width="8.7109375" style="1035" customWidth="1"/>
    <col min="1329" max="1329" width="14.7109375" style="1035" customWidth="1"/>
    <col min="1330" max="1330" width="8.85546875" style="1035" customWidth="1"/>
    <col min="1331" max="1331" width="9.85546875" style="1035" customWidth="1"/>
    <col min="1332" max="1332" width="8.85546875" style="1035" customWidth="1"/>
    <col min="1333" max="1333" width="54.7109375" style="1035" customWidth="1"/>
    <col min="1334" max="1334" width="12.42578125" style="1035" customWidth="1"/>
    <col min="1335" max="1335" width="8.7109375" style="1035" customWidth="1"/>
    <col min="1336" max="1336" width="13.42578125" style="1035" customWidth="1"/>
    <col min="1337" max="1337" width="8.85546875" style="1035" customWidth="1"/>
    <col min="1338" max="1338" width="9.140625" style="1035"/>
    <col min="1339" max="1339" width="8.85546875" style="1035" customWidth="1"/>
    <col min="1340" max="1340" width="54.7109375" style="1035" customWidth="1"/>
    <col min="1341" max="1341" width="10.7109375" style="1035" customWidth="1"/>
    <col min="1342" max="1342" width="8.7109375" style="1035" customWidth="1"/>
    <col min="1343" max="1343" width="13" style="1035" customWidth="1"/>
    <col min="1344" max="1344" width="8.85546875" style="1035" customWidth="1"/>
    <col min="1345" max="1345" width="9.140625" style="1035"/>
    <col min="1346" max="1346" width="8.85546875" style="1035" customWidth="1"/>
    <col min="1347" max="1347" width="54.7109375" style="1035" customWidth="1"/>
    <col min="1348" max="1348" width="10.85546875" style="1035" customWidth="1"/>
    <col min="1349" max="1349" width="8.7109375" style="1035" customWidth="1"/>
    <col min="1350" max="1350" width="13" style="1035" customWidth="1"/>
    <col min="1351" max="1351" width="8.85546875" style="1035" customWidth="1"/>
    <col min="1352" max="1352" width="9.85546875" style="1035" customWidth="1"/>
    <col min="1353" max="1353" width="8.85546875" style="1035" customWidth="1"/>
    <col min="1354" max="1536" width="9.140625" style="1035"/>
    <col min="1537" max="1537" width="4.85546875" style="1035" customWidth="1"/>
    <col min="1538" max="1538" width="63" style="1035" customWidth="1"/>
    <col min="1539" max="1539" width="12" style="1035" customWidth="1"/>
    <col min="1540" max="1540" width="13.140625" style="1035" customWidth="1"/>
    <col min="1541" max="1541" width="13.5703125" style="1035" customWidth="1"/>
    <col min="1542" max="1542" width="10.85546875" style="1035" customWidth="1"/>
    <col min="1543" max="1543" width="15" style="1035" customWidth="1"/>
    <col min="1544" max="1544" width="15.7109375" style="1035" customWidth="1"/>
    <col min="1545" max="1545" width="20.42578125" style="1035" customWidth="1"/>
    <col min="1546" max="1546" width="2.7109375" style="1035" customWidth="1"/>
    <col min="1547" max="1547" width="3.140625" style="1035" customWidth="1"/>
    <col min="1548" max="1548" width="32.42578125" style="1035" customWidth="1"/>
    <col min="1549" max="1549" width="9" style="1035" customWidth="1"/>
    <col min="1550" max="1550" width="11.140625" style="1035" customWidth="1"/>
    <col min="1551" max="1551" width="30.28515625" style="1035" customWidth="1"/>
    <col min="1552" max="1552" width="10.140625" style="1035" customWidth="1"/>
    <col min="1553" max="1553" width="11.140625" style="1035" customWidth="1"/>
    <col min="1554" max="1554" width="30" style="1035" customWidth="1"/>
    <col min="1555" max="1555" width="8.85546875" style="1035" customWidth="1"/>
    <col min="1556" max="1556" width="11.140625" style="1035" customWidth="1"/>
    <col min="1557" max="1557" width="1.7109375" style="1035" customWidth="1"/>
    <col min="1558" max="1558" width="8.85546875" style="1035" customWidth="1"/>
    <col min="1559" max="1559" width="9.85546875" style="1035" customWidth="1"/>
    <col min="1560" max="1560" width="8.85546875" style="1035" customWidth="1"/>
    <col min="1561" max="1561" width="54.7109375" style="1035" customWidth="1"/>
    <col min="1562" max="1562" width="10.85546875" style="1035" customWidth="1"/>
    <col min="1563" max="1563" width="8.7109375" style="1035" customWidth="1"/>
    <col min="1564" max="1564" width="12.28515625" style="1035" customWidth="1"/>
    <col min="1565" max="1565" width="8.85546875" style="1035" customWidth="1"/>
    <col min="1566" max="1566" width="9.85546875" style="1035" customWidth="1"/>
    <col min="1567" max="1567" width="8.85546875" style="1035" customWidth="1"/>
    <col min="1568" max="1568" width="54.7109375" style="1035" customWidth="1"/>
    <col min="1569" max="1569" width="10.85546875" style="1035" customWidth="1"/>
    <col min="1570" max="1570" width="8.7109375" style="1035" customWidth="1"/>
    <col min="1571" max="1571" width="13.28515625" style="1035" customWidth="1"/>
    <col min="1572" max="1572" width="8.85546875" style="1035" customWidth="1"/>
    <col min="1573" max="1573" width="9.85546875" style="1035" customWidth="1"/>
    <col min="1574" max="1574" width="8.85546875" style="1035" customWidth="1"/>
    <col min="1575" max="1575" width="54.7109375" style="1035" customWidth="1"/>
    <col min="1576" max="1576" width="12.140625" style="1035" customWidth="1"/>
    <col min="1577" max="1577" width="8.7109375" style="1035" customWidth="1"/>
    <col min="1578" max="1578" width="11.28515625" style="1035" customWidth="1"/>
    <col min="1579" max="1579" width="8.85546875" style="1035" customWidth="1"/>
    <col min="1580" max="1580" width="9.140625" style="1035"/>
    <col min="1581" max="1581" width="8.85546875" style="1035" customWidth="1"/>
    <col min="1582" max="1582" width="54.7109375" style="1035" customWidth="1"/>
    <col min="1583" max="1583" width="13.7109375" style="1035" customWidth="1"/>
    <col min="1584" max="1584" width="8.7109375" style="1035" customWidth="1"/>
    <col min="1585" max="1585" width="14.7109375" style="1035" customWidth="1"/>
    <col min="1586" max="1586" width="8.85546875" style="1035" customWidth="1"/>
    <col min="1587" max="1587" width="9.85546875" style="1035" customWidth="1"/>
    <col min="1588" max="1588" width="8.85546875" style="1035" customWidth="1"/>
    <col min="1589" max="1589" width="54.7109375" style="1035" customWidth="1"/>
    <col min="1590" max="1590" width="12.42578125" style="1035" customWidth="1"/>
    <col min="1591" max="1591" width="8.7109375" style="1035" customWidth="1"/>
    <col min="1592" max="1592" width="13.42578125" style="1035" customWidth="1"/>
    <col min="1593" max="1593" width="8.85546875" style="1035" customWidth="1"/>
    <col min="1594" max="1594" width="9.140625" style="1035"/>
    <col min="1595" max="1595" width="8.85546875" style="1035" customWidth="1"/>
    <col min="1596" max="1596" width="54.7109375" style="1035" customWidth="1"/>
    <col min="1597" max="1597" width="10.7109375" style="1035" customWidth="1"/>
    <col min="1598" max="1598" width="8.7109375" style="1035" customWidth="1"/>
    <col min="1599" max="1599" width="13" style="1035" customWidth="1"/>
    <col min="1600" max="1600" width="8.85546875" style="1035" customWidth="1"/>
    <col min="1601" max="1601" width="9.140625" style="1035"/>
    <col min="1602" max="1602" width="8.85546875" style="1035" customWidth="1"/>
    <col min="1603" max="1603" width="54.7109375" style="1035" customWidth="1"/>
    <col min="1604" max="1604" width="10.85546875" style="1035" customWidth="1"/>
    <col min="1605" max="1605" width="8.7109375" style="1035" customWidth="1"/>
    <col min="1606" max="1606" width="13" style="1035" customWidth="1"/>
    <col min="1607" max="1607" width="8.85546875" style="1035" customWidth="1"/>
    <col min="1608" max="1608" width="9.85546875" style="1035" customWidth="1"/>
    <col min="1609" max="1609" width="8.85546875" style="1035" customWidth="1"/>
    <col min="1610" max="1792" width="9.140625" style="1035"/>
    <col min="1793" max="1793" width="4.85546875" style="1035" customWidth="1"/>
    <col min="1794" max="1794" width="63" style="1035" customWidth="1"/>
    <col min="1795" max="1795" width="12" style="1035" customWidth="1"/>
    <col min="1796" max="1796" width="13.140625" style="1035" customWidth="1"/>
    <col min="1797" max="1797" width="13.5703125" style="1035" customWidth="1"/>
    <col min="1798" max="1798" width="10.85546875" style="1035" customWidth="1"/>
    <col min="1799" max="1799" width="15" style="1035" customWidth="1"/>
    <col min="1800" max="1800" width="15.7109375" style="1035" customWidth="1"/>
    <col min="1801" max="1801" width="20.42578125" style="1035" customWidth="1"/>
    <col min="1802" max="1802" width="2.7109375" style="1035" customWidth="1"/>
    <col min="1803" max="1803" width="3.140625" style="1035" customWidth="1"/>
    <col min="1804" max="1804" width="32.42578125" style="1035" customWidth="1"/>
    <col min="1805" max="1805" width="9" style="1035" customWidth="1"/>
    <col min="1806" max="1806" width="11.140625" style="1035" customWidth="1"/>
    <col min="1807" max="1807" width="30.28515625" style="1035" customWidth="1"/>
    <col min="1808" max="1808" width="10.140625" style="1035" customWidth="1"/>
    <col min="1809" max="1809" width="11.140625" style="1035" customWidth="1"/>
    <col min="1810" max="1810" width="30" style="1035" customWidth="1"/>
    <col min="1811" max="1811" width="8.85546875" style="1035" customWidth="1"/>
    <col min="1812" max="1812" width="11.140625" style="1035" customWidth="1"/>
    <col min="1813" max="1813" width="1.7109375" style="1035" customWidth="1"/>
    <col min="1814" max="1814" width="8.85546875" style="1035" customWidth="1"/>
    <col min="1815" max="1815" width="9.85546875" style="1035" customWidth="1"/>
    <col min="1816" max="1816" width="8.85546875" style="1035" customWidth="1"/>
    <col min="1817" max="1817" width="54.7109375" style="1035" customWidth="1"/>
    <col min="1818" max="1818" width="10.85546875" style="1035" customWidth="1"/>
    <col min="1819" max="1819" width="8.7109375" style="1035" customWidth="1"/>
    <col min="1820" max="1820" width="12.28515625" style="1035" customWidth="1"/>
    <col min="1821" max="1821" width="8.85546875" style="1035" customWidth="1"/>
    <col min="1822" max="1822" width="9.85546875" style="1035" customWidth="1"/>
    <col min="1823" max="1823" width="8.85546875" style="1035" customWidth="1"/>
    <col min="1824" max="1824" width="54.7109375" style="1035" customWidth="1"/>
    <col min="1825" max="1825" width="10.85546875" style="1035" customWidth="1"/>
    <col min="1826" max="1826" width="8.7109375" style="1035" customWidth="1"/>
    <col min="1827" max="1827" width="13.28515625" style="1035" customWidth="1"/>
    <col min="1828" max="1828" width="8.85546875" style="1035" customWidth="1"/>
    <col min="1829" max="1829" width="9.85546875" style="1035" customWidth="1"/>
    <col min="1830" max="1830" width="8.85546875" style="1035" customWidth="1"/>
    <col min="1831" max="1831" width="54.7109375" style="1035" customWidth="1"/>
    <col min="1832" max="1832" width="12.140625" style="1035" customWidth="1"/>
    <col min="1833" max="1833" width="8.7109375" style="1035" customWidth="1"/>
    <col min="1834" max="1834" width="11.28515625" style="1035" customWidth="1"/>
    <col min="1835" max="1835" width="8.85546875" style="1035" customWidth="1"/>
    <col min="1836" max="1836" width="9.140625" style="1035"/>
    <col min="1837" max="1837" width="8.85546875" style="1035" customWidth="1"/>
    <col min="1838" max="1838" width="54.7109375" style="1035" customWidth="1"/>
    <col min="1839" max="1839" width="13.7109375" style="1035" customWidth="1"/>
    <col min="1840" max="1840" width="8.7109375" style="1035" customWidth="1"/>
    <col min="1841" max="1841" width="14.7109375" style="1035" customWidth="1"/>
    <col min="1842" max="1842" width="8.85546875" style="1035" customWidth="1"/>
    <col min="1843" max="1843" width="9.85546875" style="1035" customWidth="1"/>
    <col min="1844" max="1844" width="8.85546875" style="1035" customWidth="1"/>
    <col min="1845" max="1845" width="54.7109375" style="1035" customWidth="1"/>
    <col min="1846" max="1846" width="12.42578125" style="1035" customWidth="1"/>
    <col min="1847" max="1847" width="8.7109375" style="1035" customWidth="1"/>
    <col min="1848" max="1848" width="13.42578125" style="1035" customWidth="1"/>
    <col min="1849" max="1849" width="8.85546875" style="1035" customWidth="1"/>
    <col min="1850" max="1850" width="9.140625" style="1035"/>
    <col min="1851" max="1851" width="8.85546875" style="1035" customWidth="1"/>
    <col min="1852" max="1852" width="54.7109375" style="1035" customWidth="1"/>
    <col min="1853" max="1853" width="10.7109375" style="1035" customWidth="1"/>
    <col min="1854" max="1854" width="8.7109375" style="1035" customWidth="1"/>
    <col min="1855" max="1855" width="13" style="1035" customWidth="1"/>
    <col min="1856" max="1856" width="8.85546875" style="1035" customWidth="1"/>
    <col min="1857" max="1857" width="9.140625" style="1035"/>
    <col min="1858" max="1858" width="8.85546875" style="1035" customWidth="1"/>
    <col min="1859" max="1859" width="54.7109375" style="1035" customWidth="1"/>
    <col min="1860" max="1860" width="10.85546875" style="1035" customWidth="1"/>
    <col min="1861" max="1861" width="8.7109375" style="1035" customWidth="1"/>
    <col min="1862" max="1862" width="13" style="1035" customWidth="1"/>
    <col min="1863" max="1863" width="8.85546875" style="1035" customWidth="1"/>
    <col min="1864" max="1864" width="9.85546875" style="1035" customWidth="1"/>
    <col min="1865" max="1865" width="8.85546875" style="1035" customWidth="1"/>
    <col min="1866" max="2048" width="9.140625" style="1035"/>
    <col min="2049" max="2049" width="4.85546875" style="1035" customWidth="1"/>
    <col min="2050" max="2050" width="63" style="1035" customWidth="1"/>
    <col min="2051" max="2051" width="12" style="1035" customWidth="1"/>
    <col min="2052" max="2052" width="13.140625" style="1035" customWidth="1"/>
    <col min="2053" max="2053" width="13.5703125" style="1035" customWidth="1"/>
    <col min="2054" max="2054" width="10.85546875" style="1035" customWidth="1"/>
    <col min="2055" max="2055" width="15" style="1035" customWidth="1"/>
    <col min="2056" max="2056" width="15.7109375" style="1035" customWidth="1"/>
    <col min="2057" max="2057" width="20.42578125" style="1035" customWidth="1"/>
    <col min="2058" max="2058" width="2.7109375" style="1035" customWidth="1"/>
    <col min="2059" max="2059" width="3.140625" style="1035" customWidth="1"/>
    <col min="2060" max="2060" width="32.42578125" style="1035" customWidth="1"/>
    <col min="2061" max="2061" width="9" style="1035" customWidth="1"/>
    <col min="2062" max="2062" width="11.140625" style="1035" customWidth="1"/>
    <col min="2063" max="2063" width="30.28515625" style="1035" customWidth="1"/>
    <col min="2064" max="2064" width="10.140625" style="1035" customWidth="1"/>
    <col min="2065" max="2065" width="11.140625" style="1035" customWidth="1"/>
    <col min="2066" max="2066" width="30" style="1035" customWidth="1"/>
    <col min="2067" max="2067" width="8.85546875" style="1035" customWidth="1"/>
    <col min="2068" max="2068" width="11.140625" style="1035" customWidth="1"/>
    <col min="2069" max="2069" width="1.7109375" style="1035" customWidth="1"/>
    <col min="2070" max="2070" width="8.85546875" style="1035" customWidth="1"/>
    <col min="2071" max="2071" width="9.85546875" style="1035" customWidth="1"/>
    <col min="2072" max="2072" width="8.85546875" style="1035" customWidth="1"/>
    <col min="2073" max="2073" width="54.7109375" style="1035" customWidth="1"/>
    <col min="2074" max="2074" width="10.85546875" style="1035" customWidth="1"/>
    <col min="2075" max="2075" width="8.7109375" style="1035" customWidth="1"/>
    <col min="2076" max="2076" width="12.28515625" style="1035" customWidth="1"/>
    <col min="2077" max="2077" width="8.85546875" style="1035" customWidth="1"/>
    <col min="2078" max="2078" width="9.85546875" style="1035" customWidth="1"/>
    <col min="2079" max="2079" width="8.85546875" style="1035" customWidth="1"/>
    <col min="2080" max="2080" width="54.7109375" style="1035" customWidth="1"/>
    <col min="2081" max="2081" width="10.85546875" style="1035" customWidth="1"/>
    <col min="2082" max="2082" width="8.7109375" style="1035" customWidth="1"/>
    <col min="2083" max="2083" width="13.28515625" style="1035" customWidth="1"/>
    <col min="2084" max="2084" width="8.85546875" style="1035" customWidth="1"/>
    <col min="2085" max="2085" width="9.85546875" style="1035" customWidth="1"/>
    <col min="2086" max="2086" width="8.85546875" style="1035" customWidth="1"/>
    <col min="2087" max="2087" width="54.7109375" style="1035" customWidth="1"/>
    <col min="2088" max="2088" width="12.140625" style="1035" customWidth="1"/>
    <col min="2089" max="2089" width="8.7109375" style="1035" customWidth="1"/>
    <col min="2090" max="2090" width="11.28515625" style="1035" customWidth="1"/>
    <col min="2091" max="2091" width="8.85546875" style="1035" customWidth="1"/>
    <col min="2092" max="2092" width="9.140625" style="1035"/>
    <col min="2093" max="2093" width="8.85546875" style="1035" customWidth="1"/>
    <col min="2094" max="2094" width="54.7109375" style="1035" customWidth="1"/>
    <col min="2095" max="2095" width="13.7109375" style="1035" customWidth="1"/>
    <col min="2096" max="2096" width="8.7109375" style="1035" customWidth="1"/>
    <col min="2097" max="2097" width="14.7109375" style="1035" customWidth="1"/>
    <col min="2098" max="2098" width="8.85546875" style="1035" customWidth="1"/>
    <col min="2099" max="2099" width="9.85546875" style="1035" customWidth="1"/>
    <col min="2100" max="2100" width="8.85546875" style="1035" customWidth="1"/>
    <col min="2101" max="2101" width="54.7109375" style="1035" customWidth="1"/>
    <col min="2102" max="2102" width="12.42578125" style="1035" customWidth="1"/>
    <col min="2103" max="2103" width="8.7109375" style="1035" customWidth="1"/>
    <col min="2104" max="2104" width="13.42578125" style="1035" customWidth="1"/>
    <col min="2105" max="2105" width="8.85546875" style="1035" customWidth="1"/>
    <col min="2106" max="2106" width="9.140625" style="1035"/>
    <col min="2107" max="2107" width="8.85546875" style="1035" customWidth="1"/>
    <col min="2108" max="2108" width="54.7109375" style="1035" customWidth="1"/>
    <col min="2109" max="2109" width="10.7109375" style="1035" customWidth="1"/>
    <col min="2110" max="2110" width="8.7109375" style="1035" customWidth="1"/>
    <col min="2111" max="2111" width="13" style="1035" customWidth="1"/>
    <col min="2112" max="2112" width="8.85546875" style="1035" customWidth="1"/>
    <col min="2113" max="2113" width="9.140625" style="1035"/>
    <col min="2114" max="2114" width="8.85546875" style="1035" customWidth="1"/>
    <col min="2115" max="2115" width="54.7109375" style="1035" customWidth="1"/>
    <col min="2116" max="2116" width="10.85546875" style="1035" customWidth="1"/>
    <col min="2117" max="2117" width="8.7109375" style="1035" customWidth="1"/>
    <col min="2118" max="2118" width="13" style="1035" customWidth="1"/>
    <col min="2119" max="2119" width="8.85546875" style="1035" customWidth="1"/>
    <col min="2120" max="2120" width="9.85546875" style="1035" customWidth="1"/>
    <col min="2121" max="2121" width="8.85546875" style="1035" customWidth="1"/>
    <col min="2122" max="2304" width="9.140625" style="1035"/>
    <col min="2305" max="2305" width="4.85546875" style="1035" customWidth="1"/>
    <col min="2306" max="2306" width="63" style="1035" customWidth="1"/>
    <col min="2307" max="2307" width="12" style="1035" customWidth="1"/>
    <col min="2308" max="2308" width="13.140625" style="1035" customWidth="1"/>
    <col min="2309" max="2309" width="13.5703125" style="1035" customWidth="1"/>
    <col min="2310" max="2310" width="10.85546875" style="1035" customWidth="1"/>
    <col min="2311" max="2311" width="15" style="1035" customWidth="1"/>
    <col min="2312" max="2312" width="15.7109375" style="1035" customWidth="1"/>
    <col min="2313" max="2313" width="20.42578125" style="1035" customWidth="1"/>
    <col min="2314" max="2314" width="2.7109375" style="1035" customWidth="1"/>
    <col min="2315" max="2315" width="3.140625" style="1035" customWidth="1"/>
    <col min="2316" max="2316" width="32.42578125" style="1035" customWidth="1"/>
    <col min="2317" max="2317" width="9" style="1035" customWidth="1"/>
    <col min="2318" max="2318" width="11.140625" style="1035" customWidth="1"/>
    <col min="2319" max="2319" width="30.28515625" style="1035" customWidth="1"/>
    <col min="2320" max="2320" width="10.140625" style="1035" customWidth="1"/>
    <col min="2321" max="2321" width="11.140625" style="1035" customWidth="1"/>
    <col min="2322" max="2322" width="30" style="1035" customWidth="1"/>
    <col min="2323" max="2323" width="8.85546875" style="1035" customWidth="1"/>
    <col min="2324" max="2324" width="11.140625" style="1035" customWidth="1"/>
    <col min="2325" max="2325" width="1.7109375" style="1035" customWidth="1"/>
    <col min="2326" max="2326" width="8.85546875" style="1035" customWidth="1"/>
    <col min="2327" max="2327" width="9.85546875" style="1035" customWidth="1"/>
    <col min="2328" max="2328" width="8.85546875" style="1035" customWidth="1"/>
    <col min="2329" max="2329" width="54.7109375" style="1035" customWidth="1"/>
    <col min="2330" max="2330" width="10.85546875" style="1035" customWidth="1"/>
    <col min="2331" max="2331" width="8.7109375" style="1035" customWidth="1"/>
    <col min="2332" max="2332" width="12.28515625" style="1035" customWidth="1"/>
    <col min="2333" max="2333" width="8.85546875" style="1035" customWidth="1"/>
    <col min="2334" max="2334" width="9.85546875" style="1035" customWidth="1"/>
    <col min="2335" max="2335" width="8.85546875" style="1035" customWidth="1"/>
    <col min="2336" max="2336" width="54.7109375" style="1035" customWidth="1"/>
    <col min="2337" max="2337" width="10.85546875" style="1035" customWidth="1"/>
    <col min="2338" max="2338" width="8.7109375" style="1035" customWidth="1"/>
    <col min="2339" max="2339" width="13.28515625" style="1035" customWidth="1"/>
    <col min="2340" max="2340" width="8.85546875" style="1035" customWidth="1"/>
    <col min="2341" max="2341" width="9.85546875" style="1035" customWidth="1"/>
    <col min="2342" max="2342" width="8.85546875" style="1035" customWidth="1"/>
    <col min="2343" max="2343" width="54.7109375" style="1035" customWidth="1"/>
    <col min="2344" max="2344" width="12.140625" style="1035" customWidth="1"/>
    <col min="2345" max="2345" width="8.7109375" style="1035" customWidth="1"/>
    <col min="2346" max="2346" width="11.28515625" style="1035" customWidth="1"/>
    <col min="2347" max="2347" width="8.85546875" style="1035" customWidth="1"/>
    <col min="2348" max="2348" width="9.140625" style="1035"/>
    <col min="2349" max="2349" width="8.85546875" style="1035" customWidth="1"/>
    <col min="2350" max="2350" width="54.7109375" style="1035" customWidth="1"/>
    <col min="2351" max="2351" width="13.7109375" style="1035" customWidth="1"/>
    <col min="2352" max="2352" width="8.7109375" style="1035" customWidth="1"/>
    <col min="2353" max="2353" width="14.7109375" style="1035" customWidth="1"/>
    <col min="2354" max="2354" width="8.85546875" style="1035" customWidth="1"/>
    <col min="2355" max="2355" width="9.85546875" style="1035" customWidth="1"/>
    <col min="2356" max="2356" width="8.85546875" style="1035" customWidth="1"/>
    <col min="2357" max="2357" width="54.7109375" style="1035" customWidth="1"/>
    <col min="2358" max="2358" width="12.42578125" style="1035" customWidth="1"/>
    <col min="2359" max="2359" width="8.7109375" style="1035" customWidth="1"/>
    <col min="2360" max="2360" width="13.42578125" style="1035" customWidth="1"/>
    <col min="2361" max="2361" width="8.85546875" style="1035" customWidth="1"/>
    <col min="2362" max="2362" width="9.140625" style="1035"/>
    <col min="2363" max="2363" width="8.85546875" style="1035" customWidth="1"/>
    <col min="2364" max="2364" width="54.7109375" style="1035" customWidth="1"/>
    <col min="2365" max="2365" width="10.7109375" style="1035" customWidth="1"/>
    <col min="2366" max="2366" width="8.7109375" style="1035" customWidth="1"/>
    <col min="2367" max="2367" width="13" style="1035" customWidth="1"/>
    <col min="2368" max="2368" width="8.85546875" style="1035" customWidth="1"/>
    <col min="2369" max="2369" width="9.140625" style="1035"/>
    <col min="2370" max="2370" width="8.85546875" style="1035" customWidth="1"/>
    <col min="2371" max="2371" width="54.7109375" style="1035" customWidth="1"/>
    <col min="2372" max="2372" width="10.85546875" style="1035" customWidth="1"/>
    <col min="2373" max="2373" width="8.7109375" style="1035" customWidth="1"/>
    <col min="2374" max="2374" width="13" style="1035" customWidth="1"/>
    <col min="2375" max="2375" width="8.85546875" style="1035" customWidth="1"/>
    <col min="2376" max="2376" width="9.85546875" style="1035" customWidth="1"/>
    <col min="2377" max="2377" width="8.85546875" style="1035" customWidth="1"/>
    <col min="2378" max="2560" width="9.140625" style="1035"/>
    <col min="2561" max="2561" width="4.85546875" style="1035" customWidth="1"/>
    <col min="2562" max="2562" width="63" style="1035" customWidth="1"/>
    <col min="2563" max="2563" width="12" style="1035" customWidth="1"/>
    <col min="2564" max="2564" width="13.140625" style="1035" customWidth="1"/>
    <col min="2565" max="2565" width="13.5703125" style="1035" customWidth="1"/>
    <col min="2566" max="2566" width="10.85546875" style="1035" customWidth="1"/>
    <col min="2567" max="2567" width="15" style="1035" customWidth="1"/>
    <col min="2568" max="2568" width="15.7109375" style="1035" customWidth="1"/>
    <col min="2569" max="2569" width="20.42578125" style="1035" customWidth="1"/>
    <col min="2570" max="2570" width="2.7109375" style="1035" customWidth="1"/>
    <col min="2571" max="2571" width="3.140625" style="1035" customWidth="1"/>
    <col min="2572" max="2572" width="32.42578125" style="1035" customWidth="1"/>
    <col min="2573" max="2573" width="9" style="1035" customWidth="1"/>
    <col min="2574" max="2574" width="11.140625" style="1035" customWidth="1"/>
    <col min="2575" max="2575" width="30.28515625" style="1035" customWidth="1"/>
    <col min="2576" max="2576" width="10.140625" style="1035" customWidth="1"/>
    <col min="2577" max="2577" width="11.140625" style="1035" customWidth="1"/>
    <col min="2578" max="2578" width="30" style="1035" customWidth="1"/>
    <col min="2579" max="2579" width="8.85546875" style="1035" customWidth="1"/>
    <col min="2580" max="2580" width="11.140625" style="1035" customWidth="1"/>
    <col min="2581" max="2581" width="1.7109375" style="1035" customWidth="1"/>
    <col min="2582" max="2582" width="8.85546875" style="1035" customWidth="1"/>
    <col min="2583" max="2583" width="9.85546875" style="1035" customWidth="1"/>
    <col min="2584" max="2584" width="8.85546875" style="1035" customWidth="1"/>
    <col min="2585" max="2585" width="54.7109375" style="1035" customWidth="1"/>
    <col min="2586" max="2586" width="10.85546875" style="1035" customWidth="1"/>
    <col min="2587" max="2587" width="8.7109375" style="1035" customWidth="1"/>
    <col min="2588" max="2588" width="12.28515625" style="1035" customWidth="1"/>
    <col min="2589" max="2589" width="8.85546875" style="1035" customWidth="1"/>
    <col min="2590" max="2590" width="9.85546875" style="1035" customWidth="1"/>
    <col min="2591" max="2591" width="8.85546875" style="1035" customWidth="1"/>
    <col min="2592" max="2592" width="54.7109375" style="1035" customWidth="1"/>
    <col min="2593" max="2593" width="10.85546875" style="1035" customWidth="1"/>
    <col min="2594" max="2594" width="8.7109375" style="1035" customWidth="1"/>
    <col min="2595" max="2595" width="13.28515625" style="1035" customWidth="1"/>
    <col min="2596" max="2596" width="8.85546875" style="1035" customWidth="1"/>
    <col min="2597" max="2597" width="9.85546875" style="1035" customWidth="1"/>
    <col min="2598" max="2598" width="8.85546875" style="1035" customWidth="1"/>
    <col min="2599" max="2599" width="54.7109375" style="1035" customWidth="1"/>
    <col min="2600" max="2600" width="12.140625" style="1035" customWidth="1"/>
    <col min="2601" max="2601" width="8.7109375" style="1035" customWidth="1"/>
    <col min="2602" max="2602" width="11.28515625" style="1035" customWidth="1"/>
    <col min="2603" max="2603" width="8.85546875" style="1035" customWidth="1"/>
    <col min="2604" max="2604" width="9.140625" style="1035"/>
    <col min="2605" max="2605" width="8.85546875" style="1035" customWidth="1"/>
    <col min="2606" max="2606" width="54.7109375" style="1035" customWidth="1"/>
    <col min="2607" max="2607" width="13.7109375" style="1035" customWidth="1"/>
    <col min="2608" max="2608" width="8.7109375" style="1035" customWidth="1"/>
    <col min="2609" max="2609" width="14.7109375" style="1035" customWidth="1"/>
    <col min="2610" max="2610" width="8.85546875" style="1035" customWidth="1"/>
    <col min="2611" max="2611" width="9.85546875" style="1035" customWidth="1"/>
    <col min="2612" max="2612" width="8.85546875" style="1035" customWidth="1"/>
    <col min="2613" max="2613" width="54.7109375" style="1035" customWidth="1"/>
    <col min="2614" max="2614" width="12.42578125" style="1035" customWidth="1"/>
    <col min="2615" max="2615" width="8.7109375" style="1035" customWidth="1"/>
    <col min="2616" max="2616" width="13.42578125" style="1035" customWidth="1"/>
    <col min="2617" max="2617" width="8.85546875" style="1035" customWidth="1"/>
    <col min="2618" max="2618" width="9.140625" style="1035"/>
    <col min="2619" max="2619" width="8.85546875" style="1035" customWidth="1"/>
    <col min="2620" max="2620" width="54.7109375" style="1035" customWidth="1"/>
    <col min="2621" max="2621" width="10.7109375" style="1035" customWidth="1"/>
    <col min="2622" max="2622" width="8.7109375" style="1035" customWidth="1"/>
    <col min="2623" max="2623" width="13" style="1035" customWidth="1"/>
    <col min="2624" max="2624" width="8.85546875" style="1035" customWidth="1"/>
    <col min="2625" max="2625" width="9.140625" style="1035"/>
    <col min="2626" max="2626" width="8.85546875" style="1035" customWidth="1"/>
    <col min="2627" max="2627" width="54.7109375" style="1035" customWidth="1"/>
    <col min="2628" max="2628" width="10.85546875" style="1035" customWidth="1"/>
    <col min="2629" max="2629" width="8.7109375" style="1035" customWidth="1"/>
    <col min="2630" max="2630" width="13" style="1035" customWidth="1"/>
    <col min="2631" max="2631" width="8.85546875" style="1035" customWidth="1"/>
    <col min="2632" max="2632" width="9.85546875" style="1035" customWidth="1"/>
    <col min="2633" max="2633" width="8.85546875" style="1035" customWidth="1"/>
    <col min="2634" max="2816" width="9.140625" style="1035"/>
    <col min="2817" max="2817" width="4.85546875" style="1035" customWidth="1"/>
    <col min="2818" max="2818" width="63" style="1035" customWidth="1"/>
    <col min="2819" max="2819" width="12" style="1035" customWidth="1"/>
    <col min="2820" max="2820" width="13.140625" style="1035" customWidth="1"/>
    <col min="2821" max="2821" width="13.5703125" style="1035" customWidth="1"/>
    <col min="2822" max="2822" width="10.85546875" style="1035" customWidth="1"/>
    <col min="2823" max="2823" width="15" style="1035" customWidth="1"/>
    <col min="2824" max="2824" width="15.7109375" style="1035" customWidth="1"/>
    <col min="2825" max="2825" width="20.42578125" style="1035" customWidth="1"/>
    <col min="2826" max="2826" width="2.7109375" style="1035" customWidth="1"/>
    <col min="2827" max="2827" width="3.140625" style="1035" customWidth="1"/>
    <col min="2828" max="2828" width="32.42578125" style="1035" customWidth="1"/>
    <col min="2829" max="2829" width="9" style="1035" customWidth="1"/>
    <col min="2830" max="2830" width="11.140625" style="1035" customWidth="1"/>
    <col min="2831" max="2831" width="30.28515625" style="1035" customWidth="1"/>
    <col min="2832" max="2832" width="10.140625" style="1035" customWidth="1"/>
    <col min="2833" max="2833" width="11.140625" style="1035" customWidth="1"/>
    <col min="2834" max="2834" width="30" style="1035" customWidth="1"/>
    <col min="2835" max="2835" width="8.85546875" style="1035" customWidth="1"/>
    <col min="2836" max="2836" width="11.140625" style="1035" customWidth="1"/>
    <col min="2837" max="2837" width="1.7109375" style="1035" customWidth="1"/>
    <col min="2838" max="2838" width="8.85546875" style="1035" customWidth="1"/>
    <col min="2839" max="2839" width="9.85546875" style="1035" customWidth="1"/>
    <col min="2840" max="2840" width="8.85546875" style="1035" customWidth="1"/>
    <col min="2841" max="2841" width="54.7109375" style="1035" customWidth="1"/>
    <col min="2842" max="2842" width="10.85546875" style="1035" customWidth="1"/>
    <col min="2843" max="2843" width="8.7109375" style="1035" customWidth="1"/>
    <col min="2844" max="2844" width="12.28515625" style="1035" customWidth="1"/>
    <col min="2845" max="2845" width="8.85546875" style="1035" customWidth="1"/>
    <col min="2846" max="2846" width="9.85546875" style="1035" customWidth="1"/>
    <col min="2847" max="2847" width="8.85546875" style="1035" customWidth="1"/>
    <col min="2848" max="2848" width="54.7109375" style="1035" customWidth="1"/>
    <col min="2849" max="2849" width="10.85546875" style="1035" customWidth="1"/>
    <col min="2850" max="2850" width="8.7109375" style="1035" customWidth="1"/>
    <col min="2851" max="2851" width="13.28515625" style="1035" customWidth="1"/>
    <col min="2852" max="2852" width="8.85546875" style="1035" customWidth="1"/>
    <col min="2853" max="2853" width="9.85546875" style="1035" customWidth="1"/>
    <col min="2854" max="2854" width="8.85546875" style="1035" customWidth="1"/>
    <col min="2855" max="2855" width="54.7109375" style="1035" customWidth="1"/>
    <col min="2856" max="2856" width="12.140625" style="1035" customWidth="1"/>
    <col min="2857" max="2857" width="8.7109375" style="1035" customWidth="1"/>
    <col min="2858" max="2858" width="11.28515625" style="1035" customWidth="1"/>
    <col min="2859" max="2859" width="8.85546875" style="1035" customWidth="1"/>
    <col min="2860" max="2860" width="9.140625" style="1035"/>
    <col min="2861" max="2861" width="8.85546875" style="1035" customWidth="1"/>
    <col min="2862" max="2862" width="54.7109375" style="1035" customWidth="1"/>
    <col min="2863" max="2863" width="13.7109375" style="1035" customWidth="1"/>
    <col min="2864" max="2864" width="8.7109375" style="1035" customWidth="1"/>
    <col min="2865" max="2865" width="14.7109375" style="1035" customWidth="1"/>
    <col min="2866" max="2866" width="8.85546875" style="1035" customWidth="1"/>
    <col min="2867" max="2867" width="9.85546875" style="1035" customWidth="1"/>
    <col min="2868" max="2868" width="8.85546875" style="1035" customWidth="1"/>
    <col min="2869" max="2869" width="54.7109375" style="1035" customWidth="1"/>
    <col min="2870" max="2870" width="12.42578125" style="1035" customWidth="1"/>
    <col min="2871" max="2871" width="8.7109375" style="1035" customWidth="1"/>
    <col min="2872" max="2872" width="13.42578125" style="1035" customWidth="1"/>
    <col min="2873" max="2873" width="8.85546875" style="1035" customWidth="1"/>
    <col min="2874" max="2874" width="9.140625" style="1035"/>
    <col min="2875" max="2875" width="8.85546875" style="1035" customWidth="1"/>
    <col min="2876" max="2876" width="54.7109375" style="1035" customWidth="1"/>
    <col min="2877" max="2877" width="10.7109375" style="1035" customWidth="1"/>
    <col min="2878" max="2878" width="8.7109375" style="1035" customWidth="1"/>
    <col min="2879" max="2879" width="13" style="1035" customWidth="1"/>
    <col min="2880" max="2880" width="8.85546875" style="1035" customWidth="1"/>
    <col min="2881" max="2881" width="9.140625" style="1035"/>
    <col min="2882" max="2882" width="8.85546875" style="1035" customWidth="1"/>
    <col min="2883" max="2883" width="54.7109375" style="1035" customWidth="1"/>
    <col min="2884" max="2884" width="10.85546875" style="1035" customWidth="1"/>
    <col min="2885" max="2885" width="8.7109375" style="1035" customWidth="1"/>
    <col min="2886" max="2886" width="13" style="1035" customWidth="1"/>
    <col min="2887" max="2887" width="8.85546875" style="1035" customWidth="1"/>
    <col min="2888" max="2888" width="9.85546875" style="1035" customWidth="1"/>
    <col min="2889" max="2889" width="8.85546875" style="1035" customWidth="1"/>
    <col min="2890" max="3072" width="9.140625" style="1035"/>
    <col min="3073" max="3073" width="4.85546875" style="1035" customWidth="1"/>
    <col min="3074" max="3074" width="63" style="1035" customWidth="1"/>
    <col min="3075" max="3075" width="12" style="1035" customWidth="1"/>
    <col min="3076" max="3076" width="13.140625" style="1035" customWidth="1"/>
    <col min="3077" max="3077" width="13.5703125" style="1035" customWidth="1"/>
    <col min="3078" max="3078" width="10.85546875" style="1035" customWidth="1"/>
    <col min="3079" max="3079" width="15" style="1035" customWidth="1"/>
    <col min="3080" max="3080" width="15.7109375" style="1035" customWidth="1"/>
    <col min="3081" max="3081" width="20.42578125" style="1035" customWidth="1"/>
    <col min="3082" max="3082" width="2.7109375" style="1035" customWidth="1"/>
    <col min="3083" max="3083" width="3.140625" style="1035" customWidth="1"/>
    <col min="3084" max="3084" width="32.42578125" style="1035" customWidth="1"/>
    <col min="3085" max="3085" width="9" style="1035" customWidth="1"/>
    <col min="3086" max="3086" width="11.140625" style="1035" customWidth="1"/>
    <col min="3087" max="3087" width="30.28515625" style="1035" customWidth="1"/>
    <col min="3088" max="3088" width="10.140625" style="1035" customWidth="1"/>
    <col min="3089" max="3089" width="11.140625" style="1035" customWidth="1"/>
    <col min="3090" max="3090" width="30" style="1035" customWidth="1"/>
    <col min="3091" max="3091" width="8.85546875" style="1035" customWidth="1"/>
    <col min="3092" max="3092" width="11.140625" style="1035" customWidth="1"/>
    <col min="3093" max="3093" width="1.7109375" style="1035" customWidth="1"/>
    <col min="3094" max="3094" width="8.85546875" style="1035" customWidth="1"/>
    <col min="3095" max="3095" width="9.85546875" style="1035" customWidth="1"/>
    <col min="3096" max="3096" width="8.85546875" style="1035" customWidth="1"/>
    <col min="3097" max="3097" width="54.7109375" style="1035" customWidth="1"/>
    <col min="3098" max="3098" width="10.85546875" style="1035" customWidth="1"/>
    <col min="3099" max="3099" width="8.7109375" style="1035" customWidth="1"/>
    <col min="3100" max="3100" width="12.28515625" style="1035" customWidth="1"/>
    <col min="3101" max="3101" width="8.85546875" style="1035" customWidth="1"/>
    <col min="3102" max="3102" width="9.85546875" style="1035" customWidth="1"/>
    <col min="3103" max="3103" width="8.85546875" style="1035" customWidth="1"/>
    <col min="3104" max="3104" width="54.7109375" style="1035" customWidth="1"/>
    <col min="3105" max="3105" width="10.85546875" style="1035" customWidth="1"/>
    <col min="3106" max="3106" width="8.7109375" style="1035" customWidth="1"/>
    <col min="3107" max="3107" width="13.28515625" style="1035" customWidth="1"/>
    <col min="3108" max="3108" width="8.85546875" style="1035" customWidth="1"/>
    <col min="3109" max="3109" width="9.85546875" style="1035" customWidth="1"/>
    <col min="3110" max="3110" width="8.85546875" style="1035" customWidth="1"/>
    <col min="3111" max="3111" width="54.7109375" style="1035" customWidth="1"/>
    <col min="3112" max="3112" width="12.140625" style="1035" customWidth="1"/>
    <col min="3113" max="3113" width="8.7109375" style="1035" customWidth="1"/>
    <col min="3114" max="3114" width="11.28515625" style="1035" customWidth="1"/>
    <col min="3115" max="3115" width="8.85546875" style="1035" customWidth="1"/>
    <col min="3116" max="3116" width="9.140625" style="1035"/>
    <col min="3117" max="3117" width="8.85546875" style="1035" customWidth="1"/>
    <col min="3118" max="3118" width="54.7109375" style="1035" customWidth="1"/>
    <col min="3119" max="3119" width="13.7109375" style="1035" customWidth="1"/>
    <col min="3120" max="3120" width="8.7109375" style="1035" customWidth="1"/>
    <col min="3121" max="3121" width="14.7109375" style="1035" customWidth="1"/>
    <col min="3122" max="3122" width="8.85546875" style="1035" customWidth="1"/>
    <col min="3123" max="3123" width="9.85546875" style="1035" customWidth="1"/>
    <col min="3124" max="3124" width="8.85546875" style="1035" customWidth="1"/>
    <col min="3125" max="3125" width="54.7109375" style="1035" customWidth="1"/>
    <col min="3126" max="3126" width="12.42578125" style="1035" customWidth="1"/>
    <col min="3127" max="3127" width="8.7109375" style="1035" customWidth="1"/>
    <col min="3128" max="3128" width="13.42578125" style="1035" customWidth="1"/>
    <col min="3129" max="3129" width="8.85546875" style="1035" customWidth="1"/>
    <col min="3130" max="3130" width="9.140625" style="1035"/>
    <col min="3131" max="3131" width="8.85546875" style="1035" customWidth="1"/>
    <col min="3132" max="3132" width="54.7109375" style="1035" customWidth="1"/>
    <col min="3133" max="3133" width="10.7109375" style="1035" customWidth="1"/>
    <col min="3134" max="3134" width="8.7109375" style="1035" customWidth="1"/>
    <col min="3135" max="3135" width="13" style="1035" customWidth="1"/>
    <col min="3136" max="3136" width="8.85546875" style="1035" customWidth="1"/>
    <col min="3137" max="3137" width="9.140625" style="1035"/>
    <col min="3138" max="3138" width="8.85546875" style="1035" customWidth="1"/>
    <col min="3139" max="3139" width="54.7109375" style="1035" customWidth="1"/>
    <col min="3140" max="3140" width="10.85546875" style="1035" customWidth="1"/>
    <col min="3141" max="3141" width="8.7109375" style="1035" customWidth="1"/>
    <col min="3142" max="3142" width="13" style="1035" customWidth="1"/>
    <col min="3143" max="3143" width="8.85546875" style="1035" customWidth="1"/>
    <col min="3144" max="3144" width="9.85546875" style="1035" customWidth="1"/>
    <col min="3145" max="3145" width="8.85546875" style="1035" customWidth="1"/>
    <col min="3146" max="3328" width="9.140625" style="1035"/>
    <col min="3329" max="3329" width="4.85546875" style="1035" customWidth="1"/>
    <col min="3330" max="3330" width="63" style="1035" customWidth="1"/>
    <col min="3331" max="3331" width="12" style="1035" customWidth="1"/>
    <col min="3332" max="3332" width="13.140625" style="1035" customWidth="1"/>
    <col min="3333" max="3333" width="13.5703125" style="1035" customWidth="1"/>
    <col min="3334" max="3334" width="10.85546875" style="1035" customWidth="1"/>
    <col min="3335" max="3335" width="15" style="1035" customWidth="1"/>
    <col min="3336" max="3336" width="15.7109375" style="1035" customWidth="1"/>
    <col min="3337" max="3337" width="20.42578125" style="1035" customWidth="1"/>
    <col min="3338" max="3338" width="2.7109375" style="1035" customWidth="1"/>
    <col min="3339" max="3339" width="3.140625" style="1035" customWidth="1"/>
    <col min="3340" max="3340" width="32.42578125" style="1035" customWidth="1"/>
    <col min="3341" max="3341" width="9" style="1035" customWidth="1"/>
    <col min="3342" max="3342" width="11.140625" style="1035" customWidth="1"/>
    <col min="3343" max="3343" width="30.28515625" style="1035" customWidth="1"/>
    <col min="3344" max="3344" width="10.140625" style="1035" customWidth="1"/>
    <col min="3345" max="3345" width="11.140625" style="1035" customWidth="1"/>
    <col min="3346" max="3346" width="30" style="1035" customWidth="1"/>
    <col min="3347" max="3347" width="8.85546875" style="1035" customWidth="1"/>
    <col min="3348" max="3348" width="11.140625" style="1035" customWidth="1"/>
    <col min="3349" max="3349" width="1.7109375" style="1035" customWidth="1"/>
    <col min="3350" max="3350" width="8.85546875" style="1035" customWidth="1"/>
    <col min="3351" max="3351" width="9.85546875" style="1035" customWidth="1"/>
    <col min="3352" max="3352" width="8.85546875" style="1035" customWidth="1"/>
    <col min="3353" max="3353" width="54.7109375" style="1035" customWidth="1"/>
    <col min="3354" max="3354" width="10.85546875" style="1035" customWidth="1"/>
    <col min="3355" max="3355" width="8.7109375" style="1035" customWidth="1"/>
    <col min="3356" max="3356" width="12.28515625" style="1035" customWidth="1"/>
    <col min="3357" max="3357" width="8.85546875" style="1035" customWidth="1"/>
    <col min="3358" max="3358" width="9.85546875" style="1035" customWidth="1"/>
    <col min="3359" max="3359" width="8.85546875" style="1035" customWidth="1"/>
    <col min="3360" max="3360" width="54.7109375" style="1035" customWidth="1"/>
    <col min="3361" max="3361" width="10.85546875" style="1035" customWidth="1"/>
    <col min="3362" max="3362" width="8.7109375" style="1035" customWidth="1"/>
    <col min="3363" max="3363" width="13.28515625" style="1035" customWidth="1"/>
    <col min="3364" max="3364" width="8.85546875" style="1035" customWidth="1"/>
    <col min="3365" max="3365" width="9.85546875" style="1035" customWidth="1"/>
    <col min="3366" max="3366" width="8.85546875" style="1035" customWidth="1"/>
    <col min="3367" max="3367" width="54.7109375" style="1035" customWidth="1"/>
    <col min="3368" max="3368" width="12.140625" style="1035" customWidth="1"/>
    <col min="3369" max="3369" width="8.7109375" style="1035" customWidth="1"/>
    <col min="3370" max="3370" width="11.28515625" style="1035" customWidth="1"/>
    <col min="3371" max="3371" width="8.85546875" style="1035" customWidth="1"/>
    <col min="3372" max="3372" width="9.140625" style="1035"/>
    <col min="3373" max="3373" width="8.85546875" style="1035" customWidth="1"/>
    <col min="3374" max="3374" width="54.7109375" style="1035" customWidth="1"/>
    <col min="3375" max="3375" width="13.7109375" style="1035" customWidth="1"/>
    <col min="3376" max="3376" width="8.7109375" style="1035" customWidth="1"/>
    <col min="3377" max="3377" width="14.7109375" style="1035" customWidth="1"/>
    <col min="3378" max="3378" width="8.85546875" style="1035" customWidth="1"/>
    <col min="3379" max="3379" width="9.85546875" style="1035" customWidth="1"/>
    <col min="3380" max="3380" width="8.85546875" style="1035" customWidth="1"/>
    <col min="3381" max="3381" width="54.7109375" style="1035" customWidth="1"/>
    <col min="3382" max="3382" width="12.42578125" style="1035" customWidth="1"/>
    <col min="3383" max="3383" width="8.7109375" style="1035" customWidth="1"/>
    <col min="3384" max="3384" width="13.42578125" style="1035" customWidth="1"/>
    <col min="3385" max="3385" width="8.85546875" style="1035" customWidth="1"/>
    <col min="3386" max="3386" width="9.140625" style="1035"/>
    <col min="3387" max="3387" width="8.85546875" style="1035" customWidth="1"/>
    <col min="3388" max="3388" width="54.7109375" style="1035" customWidth="1"/>
    <col min="3389" max="3389" width="10.7109375" style="1035" customWidth="1"/>
    <col min="3390" max="3390" width="8.7109375" style="1035" customWidth="1"/>
    <col min="3391" max="3391" width="13" style="1035" customWidth="1"/>
    <col min="3392" max="3392" width="8.85546875" style="1035" customWidth="1"/>
    <col min="3393" max="3393" width="9.140625" style="1035"/>
    <col min="3394" max="3394" width="8.85546875" style="1035" customWidth="1"/>
    <col min="3395" max="3395" width="54.7109375" style="1035" customWidth="1"/>
    <col min="3396" max="3396" width="10.85546875" style="1035" customWidth="1"/>
    <col min="3397" max="3397" width="8.7109375" style="1035" customWidth="1"/>
    <col min="3398" max="3398" width="13" style="1035" customWidth="1"/>
    <col min="3399" max="3399" width="8.85546875" style="1035" customWidth="1"/>
    <col min="3400" max="3400" width="9.85546875" style="1035" customWidth="1"/>
    <col min="3401" max="3401" width="8.85546875" style="1035" customWidth="1"/>
    <col min="3402" max="3584" width="9.140625" style="1035"/>
    <col min="3585" max="3585" width="4.85546875" style="1035" customWidth="1"/>
    <col min="3586" max="3586" width="63" style="1035" customWidth="1"/>
    <col min="3587" max="3587" width="12" style="1035" customWidth="1"/>
    <col min="3588" max="3588" width="13.140625" style="1035" customWidth="1"/>
    <col min="3589" max="3589" width="13.5703125" style="1035" customWidth="1"/>
    <col min="3590" max="3590" width="10.85546875" style="1035" customWidth="1"/>
    <col min="3591" max="3591" width="15" style="1035" customWidth="1"/>
    <col min="3592" max="3592" width="15.7109375" style="1035" customWidth="1"/>
    <col min="3593" max="3593" width="20.42578125" style="1035" customWidth="1"/>
    <col min="3594" max="3594" width="2.7109375" style="1035" customWidth="1"/>
    <col min="3595" max="3595" width="3.140625" style="1035" customWidth="1"/>
    <col min="3596" max="3596" width="32.42578125" style="1035" customWidth="1"/>
    <col min="3597" max="3597" width="9" style="1035" customWidth="1"/>
    <col min="3598" max="3598" width="11.140625" style="1035" customWidth="1"/>
    <col min="3599" max="3599" width="30.28515625" style="1035" customWidth="1"/>
    <col min="3600" max="3600" width="10.140625" style="1035" customWidth="1"/>
    <col min="3601" max="3601" width="11.140625" style="1035" customWidth="1"/>
    <col min="3602" max="3602" width="30" style="1035" customWidth="1"/>
    <col min="3603" max="3603" width="8.85546875" style="1035" customWidth="1"/>
    <col min="3604" max="3604" width="11.140625" style="1035" customWidth="1"/>
    <col min="3605" max="3605" width="1.7109375" style="1035" customWidth="1"/>
    <col min="3606" max="3606" width="8.85546875" style="1035" customWidth="1"/>
    <col min="3607" max="3607" width="9.85546875" style="1035" customWidth="1"/>
    <col min="3608" max="3608" width="8.85546875" style="1035" customWidth="1"/>
    <col min="3609" max="3609" width="54.7109375" style="1035" customWidth="1"/>
    <col min="3610" max="3610" width="10.85546875" style="1035" customWidth="1"/>
    <col min="3611" max="3611" width="8.7109375" style="1035" customWidth="1"/>
    <col min="3612" max="3612" width="12.28515625" style="1035" customWidth="1"/>
    <col min="3613" max="3613" width="8.85546875" style="1035" customWidth="1"/>
    <col min="3614" max="3614" width="9.85546875" style="1035" customWidth="1"/>
    <col min="3615" max="3615" width="8.85546875" style="1035" customWidth="1"/>
    <col min="3616" max="3616" width="54.7109375" style="1035" customWidth="1"/>
    <col min="3617" max="3617" width="10.85546875" style="1035" customWidth="1"/>
    <col min="3618" max="3618" width="8.7109375" style="1035" customWidth="1"/>
    <col min="3619" max="3619" width="13.28515625" style="1035" customWidth="1"/>
    <col min="3620" max="3620" width="8.85546875" style="1035" customWidth="1"/>
    <col min="3621" max="3621" width="9.85546875" style="1035" customWidth="1"/>
    <col min="3622" max="3622" width="8.85546875" style="1035" customWidth="1"/>
    <col min="3623" max="3623" width="54.7109375" style="1035" customWidth="1"/>
    <col min="3624" max="3624" width="12.140625" style="1035" customWidth="1"/>
    <col min="3625" max="3625" width="8.7109375" style="1035" customWidth="1"/>
    <col min="3626" max="3626" width="11.28515625" style="1035" customWidth="1"/>
    <col min="3627" max="3627" width="8.85546875" style="1035" customWidth="1"/>
    <col min="3628" max="3628" width="9.140625" style="1035"/>
    <col min="3629" max="3629" width="8.85546875" style="1035" customWidth="1"/>
    <col min="3630" max="3630" width="54.7109375" style="1035" customWidth="1"/>
    <col min="3631" max="3631" width="13.7109375" style="1035" customWidth="1"/>
    <col min="3632" max="3632" width="8.7109375" style="1035" customWidth="1"/>
    <col min="3633" max="3633" width="14.7109375" style="1035" customWidth="1"/>
    <col min="3634" max="3634" width="8.85546875" style="1035" customWidth="1"/>
    <col min="3635" max="3635" width="9.85546875" style="1035" customWidth="1"/>
    <col min="3636" max="3636" width="8.85546875" style="1035" customWidth="1"/>
    <col min="3637" max="3637" width="54.7109375" style="1035" customWidth="1"/>
    <col min="3638" max="3638" width="12.42578125" style="1035" customWidth="1"/>
    <col min="3639" max="3639" width="8.7109375" style="1035" customWidth="1"/>
    <col min="3640" max="3640" width="13.42578125" style="1035" customWidth="1"/>
    <col min="3641" max="3641" width="8.85546875" style="1035" customWidth="1"/>
    <col min="3642" max="3642" width="9.140625" style="1035"/>
    <col min="3643" max="3643" width="8.85546875" style="1035" customWidth="1"/>
    <col min="3644" max="3644" width="54.7109375" style="1035" customWidth="1"/>
    <col min="3645" max="3645" width="10.7109375" style="1035" customWidth="1"/>
    <col min="3646" max="3646" width="8.7109375" style="1035" customWidth="1"/>
    <col min="3647" max="3647" width="13" style="1035" customWidth="1"/>
    <col min="3648" max="3648" width="8.85546875" style="1035" customWidth="1"/>
    <col min="3649" max="3649" width="9.140625" style="1035"/>
    <col min="3650" max="3650" width="8.85546875" style="1035" customWidth="1"/>
    <col min="3651" max="3651" width="54.7109375" style="1035" customWidth="1"/>
    <col min="3652" max="3652" width="10.85546875" style="1035" customWidth="1"/>
    <col min="3653" max="3653" width="8.7109375" style="1035" customWidth="1"/>
    <col min="3654" max="3654" width="13" style="1035" customWidth="1"/>
    <col min="3655" max="3655" width="8.85546875" style="1035" customWidth="1"/>
    <col min="3656" max="3656" width="9.85546875" style="1035" customWidth="1"/>
    <col min="3657" max="3657" width="8.85546875" style="1035" customWidth="1"/>
    <col min="3658" max="3840" width="9.140625" style="1035"/>
    <col min="3841" max="3841" width="4.85546875" style="1035" customWidth="1"/>
    <col min="3842" max="3842" width="63" style="1035" customWidth="1"/>
    <col min="3843" max="3843" width="12" style="1035" customWidth="1"/>
    <col min="3844" max="3844" width="13.140625" style="1035" customWidth="1"/>
    <col min="3845" max="3845" width="13.5703125" style="1035" customWidth="1"/>
    <col min="3846" max="3846" width="10.85546875" style="1035" customWidth="1"/>
    <col min="3847" max="3847" width="15" style="1035" customWidth="1"/>
    <col min="3848" max="3848" width="15.7109375" style="1035" customWidth="1"/>
    <col min="3849" max="3849" width="20.42578125" style="1035" customWidth="1"/>
    <col min="3850" max="3850" width="2.7109375" style="1035" customWidth="1"/>
    <col min="3851" max="3851" width="3.140625" style="1035" customWidth="1"/>
    <col min="3852" max="3852" width="32.42578125" style="1035" customWidth="1"/>
    <col min="3853" max="3853" width="9" style="1035" customWidth="1"/>
    <col min="3854" max="3854" width="11.140625" style="1035" customWidth="1"/>
    <col min="3855" max="3855" width="30.28515625" style="1035" customWidth="1"/>
    <col min="3856" max="3856" width="10.140625" style="1035" customWidth="1"/>
    <col min="3857" max="3857" width="11.140625" style="1035" customWidth="1"/>
    <col min="3858" max="3858" width="30" style="1035" customWidth="1"/>
    <col min="3859" max="3859" width="8.85546875" style="1035" customWidth="1"/>
    <col min="3860" max="3860" width="11.140625" style="1035" customWidth="1"/>
    <col min="3861" max="3861" width="1.7109375" style="1035" customWidth="1"/>
    <col min="3862" max="3862" width="8.85546875" style="1035" customWidth="1"/>
    <col min="3863" max="3863" width="9.85546875" style="1035" customWidth="1"/>
    <col min="3864" max="3864" width="8.85546875" style="1035" customWidth="1"/>
    <col min="3865" max="3865" width="54.7109375" style="1035" customWidth="1"/>
    <col min="3866" max="3866" width="10.85546875" style="1035" customWidth="1"/>
    <col min="3867" max="3867" width="8.7109375" style="1035" customWidth="1"/>
    <col min="3868" max="3868" width="12.28515625" style="1035" customWidth="1"/>
    <col min="3869" max="3869" width="8.85546875" style="1035" customWidth="1"/>
    <col min="3870" max="3870" width="9.85546875" style="1035" customWidth="1"/>
    <col min="3871" max="3871" width="8.85546875" style="1035" customWidth="1"/>
    <col min="3872" max="3872" width="54.7109375" style="1035" customWidth="1"/>
    <col min="3873" max="3873" width="10.85546875" style="1035" customWidth="1"/>
    <col min="3874" max="3874" width="8.7109375" style="1035" customWidth="1"/>
    <col min="3875" max="3875" width="13.28515625" style="1035" customWidth="1"/>
    <col min="3876" max="3876" width="8.85546875" style="1035" customWidth="1"/>
    <col min="3877" max="3877" width="9.85546875" style="1035" customWidth="1"/>
    <col min="3878" max="3878" width="8.85546875" style="1035" customWidth="1"/>
    <col min="3879" max="3879" width="54.7109375" style="1035" customWidth="1"/>
    <col min="3880" max="3880" width="12.140625" style="1035" customWidth="1"/>
    <col min="3881" max="3881" width="8.7109375" style="1035" customWidth="1"/>
    <col min="3882" max="3882" width="11.28515625" style="1035" customWidth="1"/>
    <col min="3883" max="3883" width="8.85546875" style="1035" customWidth="1"/>
    <col min="3884" max="3884" width="9.140625" style="1035"/>
    <col min="3885" max="3885" width="8.85546875" style="1035" customWidth="1"/>
    <col min="3886" max="3886" width="54.7109375" style="1035" customWidth="1"/>
    <col min="3887" max="3887" width="13.7109375" style="1035" customWidth="1"/>
    <col min="3888" max="3888" width="8.7109375" style="1035" customWidth="1"/>
    <col min="3889" max="3889" width="14.7109375" style="1035" customWidth="1"/>
    <col min="3890" max="3890" width="8.85546875" style="1035" customWidth="1"/>
    <col min="3891" max="3891" width="9.85546875" style="1035" customWidth="1"/>
    <col min="3892" max="3892" width="8.85546875" style="1035" customWidth="1"/>
    <col min="3893" max="3893" width="54.7109375" style="1035" customWidth="1"/>
    <col min="3894" max="3894" width="12.42578125" style="1035" customWidth="1"/>
    <col min="3895" max="3895" width="8.7109375" style="1035" customWidth="1"/>
    <col min="3896" max="3896" width="13.42578125" style="1035" customWidth="1"/>
    <col min="3897" max="3897" width="8.85546875" style="1035" customWidth="1"/>
    <col min="3898" max="3898" width="9.140625" style="1035"/>
    <col min="3899" max="3899" width="8.85546875" style="1035" customWidth="1"/>
    <col min="3900" max="3900" width="54.7109375" style="1035" customWidth="1"/>
    <col min="3901" max="3901" width="10.7109375" style="1035" customWidth="1"/>
    <col min="3902" max="3902" width="8.7109375" style="1035" customWidth="1"/>
    <col min="3903" max="3903" width="13" style="1035" customWidth="1"/>
    <col min="3904" max="3904" width="8.85546875" style="1035" customWidth="1"/>
    <col min="3905" max="3905" width="9.140625" style="1035"/>
    <col min="3906" max="3906" width="8.85546875" style="1035" customWidth="1"/>
    <col min="3907" max="3907" width="54.7109375" style="1035" customWidth="1"/>
    <col min="3908" max="3908" width="10.85546875" style="1035" customWidth="1"/>
    <col min="3909" max="3909" width="8.7109375" style="1035" customWidth="1"/>
    <col min="3910" max="3910" width="13" style="1035" customWidth="1"/>
    <col min="3911" max="3911" width="8.85546875" style="1035" customWidth="1"/>
    <col min="3912" max="3912" width="9.85546875" style="1035" customWidth="1"/>
    <col min="3913" max="3913" width="8.85546875" style="1035" customWidth="1"/>
    <col min="3914" max="4096" width="9.140625" style="1035"/>
    <col min="4097" max="4097" width="4.85546875" style="1035" customWidth="1"/>
    <col min="4098" max="4098" width="63" style="1035" customWidth="1"/>
    <col min="4099" max="4099" width="12" style="1035" customWidth="1"/>
    <col min="4100" max="4100" width="13.140625" style="1035" customWidth="1"/>
    <col min="4101" max="4101" width="13.5703125" style="1035" customWidth="1"/>
    <col min="4102" max="4102" width="10.85546875" style="1035" customWidth="1"/>
    <col min="4103" max="4103" width="15" style="1035" customWidth="1"/>
    <col min="4104" max="4104" width="15.7109375" style="1035" customWidth="1"/>
    <col min="4105" max="4105" width="20.42578125" style="1035" customWidth="1"/>
    <col min="4106" max="4106" width="2.7109375" style="1035" customWidth="1"/>
    <col min="4107" max="4107" width="3.140625" style="1035" customWidth="1"/>
    <col min="4108" max="4108" width="32.42578125" style="1035" customWidth="1"/>
    <col min="4109" max="4109" width="9" style="1035" customWidth="1"/>
    <col min="4110" max="4110" width="11.140625" style="1035" customWidth="1"/>
    <col min="4111" max="4111" width="30.28515625" style="1035" customWidth="1"/>
    <col min="4112" max="4112" width="10.140625" style="1035" customWidth="1"/>
    <col min="4113" max="4113" width="11.140625" style="1035" customWidth="1"/>
    <col min="4114" max="4114" width="30" style="1035" customWidth="1"/>
    <col min="4115" max="4115" width="8.85546875" style="1035" customWidth="1"/>
    <col min="4116" max="4116" width="11.140625" style="1035" customWidth="1"/>
    <col min="4117" max="4117" width="1.7109375" style="1035" customWidth="1"/>
    <col min="4118" max="4118" width="8.85546875" style="1035" customWidth="1"/>
    <col min="4119" max="4119" width="9.85546875" style="1035" customWidth="1"/>
    <col min="4120" max="4120" width="8.85546875" style="1035" customWidth="1"/>
    <col min="4121" max="4121" width="54.7109375" style="1035" customWidth="1"/>
    <col min="4122" max="4122" width="10.85546875" style="1035" customWidth="1"/>
    <col min="4123" max="4123" width="8.7109375" style="1035" customWidth="1"/>
    <col min="4124" max="4124" width="12.28515625" style="1035" customWidth="1"/>
    <col min="4125" max="4125" width="8.85546875" style="1035" customWidth="1"/>
    <col min="4126" max="4126" width="9.85546875" style="1035" customWidth="1"/>
    <col min="4127" max="4127" width="8.85546875" style="1035" customWidth="1"/>
    <col min="4128" max="4128" width="54.7109375" style="1035" customWidth="1"/>
    <col min="4129" max="4129" width="10.85546875" style="1035" customWidth="1"/>
    <col min="4130" max="4130" width="8.7109375" style="1035" customWidth="1"/>
    <col min="4131" max="4131" width="13.28515625" style="1035" customWidth="1"/>
    <col min="4132" max="4132" width="8.85546875" style="1035" customWidth="1"/>
    <col min="4133" max="4133" width="9.85546875" style="1035" customWidth="1"/>
    <col min="4134" max="4134" width="8.85546875" style="1035" customWidth="1"/>
    <col min="4135" max="4135" width="54.7109375" style="1035" customWidth="1"/>
    <col min="4136" max="4136" width="12.140625" style="1035" customWidth="1"/>
    <col min="4137" max="4137" width="8.7109375" style="1035" customWidth="1"/>
    <col min="4138" max="4138" width="11.28515625" style="1035" customWidth="1"/>
    <col min="4139" max="4139" width="8.85546875" style="1035" customWidth="1"/>
    <col min="4140" max="4140" width="9.140625" style="1035"/>
    <col min="4141" max="4141" width="8.85546875" style="1035" customWidth="1"/>
    <col min="4142" max="4142" width="54.7109375" style="1035" customWidth="1"/>
    <col min="4143" max="4143" width="13.7109375" style="1035" customWidth="1"/>
    <col min="4144" max="4144" width="8.7109375" style="1035" customWidth="1"/>
    <col min="4145" max="4145" width="14.7109375" style="1035" customWidth="1"/>
    <col min="4146" max="4146" width="8.85546875" style="1035" customWidth="1"/>
    <col min="4147" max="4147" width="9.85546875" style="1035" customWidth="1"/>
    <col min="4148" max="4148" width="8.85546875" style="1035" customWidth="1"/>
    <col min="4149" max="4149" width="54.7109375" style="1035" customWidth="1"/>
    <col min="4150" max="4150" width="12.42578125" style="1035" customWidth="1"/>
    <col min="4151" max="4151" width="8.7109375" style="1035" customWidth="1"/>
    <col min="4152" max="4152" width="13.42578125" style="1035" customWidth="1"/>
    <col min="4153" max="4153" width="8.85546875" style="1035" customWidth="1"/>
    <col min="4154" max="4154" width="9.140625" style="1035"/>
    <col min="4155" max="4155" width="8.85546875" style="1035" customWidth="1"/>
    <col min="4156" max="4156" width="54.7109375" style="1035" customWidth="1"/>
    <col min="4157" max="4157" width="10.7109375" style="1035" customWidth="1"/>
    <col min="4158" max="4158" width="8.7109375" style="1035" customWidth="1"/>
    <col min="4159" max="4159" width="13" style="1035" customWidth="1"/>
    <col min="4160" max="4160" width="8.85546875" style="1035" customWidth="1"/>
    <col min="4161" max="4161" width="9.140625" style="1035"/>
    <col min="4162" max="4162" width="8.85546875" style="1035" customWidth="1"/>
    <col min="4163" max="4163" width="54.7109375" style="1035" customWidth="1"/>
    <col min="4164" max="4164" width="10.85546875" style="1035" customWidth="1"/>
    <col min="4165" max="4165" width="8.7109375" style="1035" customWidth="1"/>
    <col min="4166" max="4166" width="13" style="1035" customWidth="1"/>
    <col min="4167" max="4167" width="8.85546875" style="1035" customWidth="1"/>
    <col min="4168" max="4168" width="9.85546875" style="1035" customWidth="1"/>
    <col min="4169" max="4169" width="8.85546875" style="1035" customWidth="1"/>
    <col min="4170" max="4352" width="9.140625" style="1035"/>
    <col min="4353" max="4353" width="4.85546875" style="1035" customWidth="1"/>
    <col min="4354" max="4354" width="63" style="1035" customWidth="1"/>
    <col min="4355" max="4355" width="12" style="1035" customWidth="1"/>
    <col min="4356" max="4356" width="13.140625" style="1035" customWidth="1"/>
    <col min="4357" max="4357" width="13.5703125" style="1035" customWidth="1"/>
    <col min="4358" max="4358" width="10.85546875" style="1035" customWidth="1"/>
    <col min="4359" max="4359" width="15" style="1035" customWidth="1"/>
    <col min="4360" max="4360" width="15.7109375" style="1035" customWidth="1"/>
    <col min="4361" max="4361" width="20.42578125" style="1035" customWidth="1"/>
    <col min="4362" max="4362" width="2.7109375" style="1035" customWidth="1"/>
    <col min="4363" max="4363" width="3.140625" style="1035" customWidth="1"/>
    <col min="4364" max="4364" width="32.42578125" style="1035" customWidth="1"/>
    <col min="4365" max="4365" width="9" style="1035" customWidth="1"/>
    <col min="4366" max="4366" width="11.140625" style="1035" customWidth="1"/>
    <col min="4367" max="4367" width="30.28515625" style="1035" customWidth="1"/>
    <col min="4368" max="4368" width="10.140625" style="1035" customWidth="1"/>
    <col min="4369" max="4369" width="11.140625" style="1035" customWidth="1"/>
    <col min="4370" max="4370" width="30" style="1035" customWidth="1"/>
    <col min="4371" max="4371" width="8.85546875" style="1035" customWidth="1"/>
    <col min="4372" max="4372" width="11.140625" style="1035" customWidth="1"/>
    <col min="4373" max="4373" width="1.7109375" style="1035" customWidth="1"/>
    <col min="4374" max="4374" width="8.85546875" style="1035" customWidth="1"/>
    <col min="4375" max="4375" width="9.85546875" style="1035" customWidth="1"/>
    <col min="4376" max="4376" width="8.85546875" style="1035" customWidth="1"/>
    <col min="4377" max="4377" width="54.7109375" style="1035" customWidth="1"/>
    <col min="4378" max="4378" width="10.85546875" style="1035" customWidth="1"/>
    <col min="4379" max="4379" width="8.7109375" style="1035" customWidth="1"/>
    <col min="4380" max="4380" width="12.28515625" style="1035" customWidth="1"/>
    <col min="4381" max="4381" width="8.85546875" style="1035" customWidth="1"/>
    <col min="4382" max="4382" width="9.85546875" style="1035" customWidth="1"/>
    <col min="4383" max="4383" width="8.85546875" style="1035" customWidth="1"/>
    <col min="4384" max="4384" width="54.7109375" style="1035" customWidth="1"/>
    <col min="4385" max="4385" width="10.85546875" style="1035" customWidth="1"/>
    <col min="4386" max="4386" width="8.7109375" style="1035" customWidth="1"/>
    <col min="4387" max="4387" width="13.28515625" style="1035" customWidth="1"/>
    <col min="4388" max="4388" width="8.85546875" style="1035" customWidth="1"/>
    <col min="4389" max="4389" width="9.85546875" style="1035" customWidth="1"/>
    <col min="4390" max="4390" width="8.85546875" style="1035" customWidth="1"/>
    <col min="4391" max="4391" width="54.7109375" style="1035" customWidth="1"/>
    <col min="4392" max="4392" width="12.140625" style="1035" customWidth="1"/>
    <col min="4393" max="4393" width="8.7109375" style="1035" customWidth="1"/>
    <col min="4394" max="4394" width="11.28515625" style="1035" customWidth="1"/>
    <col min="4395" max="4395" width="8.85546875" style="1035" customWidth="1"/>
    <col min="4396" max="4396" width="9.140625" style="1035"/>
    <col min="4397" max="4397" width="8.85546875" style="1035" customWidth="1"/>
    <col min="4398" max="4398" width="54.7109375" style="1035" customWidth="1"/>
    <col min="4399" max="4399" width="13.7109375" style="1035" customWidth="1"/>
    <col min="4400" max="4400" width="8.7109375" style="1035" customWidth="1"/>
    <col min="4401" max="4401" width="14.7109375" style="1035" customWidth="1"/>
    <col min="4402" max="4402" width="8.85546875" style="1035" customWidth="1"/>
    <col min="4403" max="4403" width="9.85546875" style="1035" customWidth="1"/>
    <col min="4404" max="4404" width="8.85546875" style="1035" customWidth="1"/>
    <col min="4405" max="4405" width="54.7109375" style="1035" customWidth="1"/>
    <col min="4406" max="4406" width="12.42578125" style="1035" customWidth="1"/>
    <col min="4407" max="4407" width="8.7109375" style="1035" customWidth="1"/>
    <col min="4408" max="4408" width="13.42578125" style="1035" customWidth="1"/>
    <col min="4409" max="4409" width="8.85546875" style="1035" customWidth="1"/>
    <col min="4410" max="4410" width="9.140625" style="1035"/>
    <col min="4411" max="4411" width="8.85546875" style="1035" customWidth="1"/>
    <col min="4412" max="4412" width="54.7109375" style="1035" customWidth="1"/>
    <col min="4413" max="4413" width="10.7109375" style="1035" customWidth="1"/>
    <col min="4414" max="4414" width="8.7109375" style="1035" customWidth="1"/>
    <col min="4415" max="4415" width="13" style="1035" customWidth="1"/>
    <col min="4416" max="4416" width="8.85546875" style="1035" customWidth="1"/>
    <col min="4417" max="4417" width="9.140625" style="1035"/>
    <col min="4418" max="4418" width="8.85546875" style="1035" customWidth="1"/>
    <col min="4419" max="4419" width="54.7109375" style="1035" customWidth="1"/>
    <col min="4420" max="4420" width="10.85546875" style="1035" customWidth="1"/>
    <col min="4421" max="4421" width="8.7109375" style="1035" customWidth="1"/>
    <col min="4422" max="4422" width="13" style="1035" customWidth="1"/>
    <col min="4423" max="4423" width="8.85546875" style="1035" customWidth="1"/>
    <col min="4424" max="4424" width="9.85546875" style="1035" customWidth="1"/>
    <col min="4425" max="4425" width="8.85546875" style="1035" customWidth="1"/>
    <col min="4426" max="4608" width="9.140625" style="1035"/>
    <col min="4609" max="4609" width="4.85546875" style="1035" customWidth="1"/>
    <col min="4610" max="4610" width="63" style="1035" customWidth="1"/>
    <col min="4611" max="4611" width="12" style="1035" customWidth="1"/>
    <col min="4612" max="4612" width="13.140625" style="1035" customWidth="1"/>
    <col min="4613" max="4613" width="13.5703125" style="1035" customWidth="1"/>
    <col min="4614" max="4614" width="10.85546875" style="1035" customWidth="1"/>
    <col min="4615" max="4615" width="15" style="1035" customWidth="1"/>
    <col min="4616" max="4616" width="15.7109375" style="1035" customWidth="1"/>
    <col min="4617" max="4617" width="20.42578125" style="1035" customWidth="1"/>
    <col min="4618" max="4618" width="2.7109375" style="1035" customWidth="1"/>
    <col min="4619" max="4619" width="3.140625" style="1035" customWidth="1"/>
    <col min="4620" max="4620" width="32.42578125" style="1035" customWidth="1"/>
    <col min="4621" max="4621" width="9" style="1035" customWidth="1"/>
    <col min="4622" max="4622" width="11.140625" style="1035" customWidth="1"/>
    <col min="4623" max="4623" width="30.28515625" style="1035" customWidth="1"/>
    <col min="4624" max="4624" width="10.140625" style="1035" customWidth="1"/>
    <col min="4625" max="4625" width="11.140625" style="1035" customWidth="1"/>
    <col min="4626" max="4626" width="30" style="1035" customWidth="1"/>
    <col min="4627" max="4627" width="8.85546875" style="1035" customWidth="1"/>
    <col min="4628" max="4628" width="11.140625" style="1035" customWidth="1"/>
    <col min="4629" max="4629" width="1.7109375" style="1035" customWidth="1"/>
    <col min="4630" max="4630" width="8.85546875" style="1035" customWidth="1"/>
    <col min="4631" max="4631" width="9.85546875" style="1035" customWidth="1"/>
    <col min="4632" max="4632" width="8.85546875" style="1035" customWidth="1"/>
    <col min="4633" max="4633" width="54.7109375" style="1035" customWidth="1"/>
    <col min="4634" max="4634" width="10.85546875" style="1035" customWidth="1"/>
    <col min="4635" max="4635" width="8.7109375" style="1035" customWidth="1"/>
    <col min="4636" max="4636" width="12.28515625" style="1035" customWidth="1"/>
    <col min="4637" max="4637" width="8.85546875" style="1035" customWidth="1"/>
    <col min="4638" max="4638" width="9.85546875" style="1035" customWidth="1"/>
    <col min="4639" max="4639" width="8.85546875" style="1035" customWidth="1"/>
    <col min="4640" max="4640" width="54.7109375" style="1035" customWidth="1"/>
    <col min="4641" max="4641" width="10.85546875" style="1035" customWidth="1"/>
    <col min="4642" max="4642" width="8.7109375" style="1035" customWidth="1"/>
    <col min="4643" max="4643" width="13.28515625" style="1035" customWidth="1"/>
    <col min="4644" max="4644" width="8.85546875" style="1035" customWidth="1"/>
    <col min="4645" max="4645" width="9.85546875" style="1035" customWidth="1"/>
    <col min="4646" max="4646" width="8.85546875" style="1035" customWidth="1"/>
    <col min="4647" max="4647" width="54.7109375" style="1035" customWidth="1"/>
    <col min="4648" max="4648" width="12.140625" style="1035" customWidth="1"/>
    <col min="4649" max="4649" width="8.7109375" style="1035" customWidth="1"/>
    <col min="4650" max="4650" width="11.28515625" style="1035" customWidth="1"/>
    <col min="4651" max="4651" width="8.85546875" style="1035" customWidth="1"/>
    <col min="4652" max="4652" width="9.140625" style="1035"/>
    <col min="4653" max="4653" width="8.85546875" style="1035" customWidth="1"/>
    <col min="4654" max="4654" width="54.7109375" style="1035" customWidth="1"/>
    <col min="4655" max="4655" width="13.7109375" style="1035" customWidth="1"/>
    <col min="4656" max="4656" width="8.7109375" style="1035" customWidth="1"/>
    <col min="4657" max="4657" width="14.7109375" style="1035" customWidth="1"/>
    <col min="4658" max="4658" width="8.85546875" style="1035" customWidth="1"/>
    <col min="4659" max="4659" width="9.85546875" style="1035" customWidth="1"/>
    <col min="4660" max="4660" width="8.85546875" style="1035" customWidth="1"/>
    <col min="4661" max="4661" width="54.7109375" style="1035" customWidth="1"/>
    <col min="4662" max="4662" width="12.42578125" style="1035" customWidth="1"/>
    <col min="4663" max="4663" width="8.7109375" style="1035" customWidth="1"/>
    <col min="4664" max="4664" width="13.42578125" style="1035" customWidth="1"/>
    <col min="4665" max="4665" width="8.85546875" style="1035" customWidth="1"/>
    <col min="4666" max="4666" width="9.140625" style="1035"/>
    <col min="4667" max="4667" width="8.85546875" style="1035" customWidth="1"/>
    <col min="4668" max="4668" width="54.7109375" style="1035" customWidth="1"/>
    <col min="4669" max="4669" width="10.7109375" style="1035" customWidth="1"/>
    <col min="4670" max="4670" width="8.7109375" style="1035" customWidth="1"/>
    <col min="4671" max="4671" width="13" style="1035" customWidth="1"/>
    <col min="4672" max="4672" width="8.85546875" style="1035" customWidth="1"/>
    <col min="4673" max="4673" width="9.140625" style="1035"/>
    <col min="4674" max="4674" width="8.85546875" style="1035" customWidth="1"/>
    <col min="4675" max="4675" width="54.7109375" style="1035" customWidth="1"/>
    <col min="4676" max="4676" width="10.85546875" style="1035" customWidth="1"/>
    <col min="4677" max="4677" width="8.7109375" style="1035" customWidth="1"/>
    <col min="4678" max="4678" width="13" style="1035" customWidth="1"/>
    <col min="4679" max="4679" width="8.85546875" style="1035" customWidth="1"/>
    <col min="4680" max="4680" width="9.85546875" style="1035" customWidth="1"/>
    <col min="4681" max="4681" width="8.85546875" style="1035" customWidth="1"/>
    <col min="4682" max="4864" width="9.140625" style="1035"/>
    <col min="4865" max="4865" width="4.85546875" style="1035" customWidth="1"/>
    <col min="4866" max="4866" width="63" style="1035" customWidth="1"/>
    <col min="4867" max="4867" width="12" style="1035" customWidth="1"/>
    <col min="4868" max="4868" width="13.140625" style="1035" customWidth="1"/>
    <col min="4869" max="4869" width="13.5703125" style="1035" customWidth="1"/>
    <col min="4870" max="4870" width="10.85546875" style="1035" customWidth="1"/>
    <col min="4871" max="4871" width="15" style="1035" customWidth="1"/>
    <col min="4872" max="4872" width="15.7109375" style="1035" customWidth="1"/>
    <col min="4873" max="4873" width="20.42578125" style="1035" customWidth="1"/>
    <col min="4874" max="4874" width="2.7109375" style="1035" customWidth="1"/>
    <col min="4875" max="4875" width="3.140625" style="1035" customWidth="1"/>
    <col min="4876" max="4876" width="32.42578125" style="1035" customWidth="1"/>
    <col min="4877" max="4877" width="9" style="1035" customWidth="1"/>
    <col min="4878" max="4878" width="11.140625" style="1035" customWidth="1"/>
    <col min="4879" max="4879" width="30.28515625" style="1035" customWidth="1"/>
    <col min="4880" max="4880" width="10.140625" style="1035" customWidth="1"/>
    <col min="4881" max="4881" width="11.140625" style="1035" customWidth="1"/>
    <col min="4882" max="4882" width="30" style="1035" customWidth="1"/>
    <col min="4883" max="4883" width="8.85546875" style="1035" customWidth="1"/>
    <col min="4884" max="4884" width="11.140625" style="1035" customWidth="1"/>
    <col min="4885" max="4885" width="1.7109375" style="1035" customWidth="1"/>
    <col min="4886" max="4886" width="8.85546875" style="1035" customWidth="1"/>
    <col min="4887" max="4887" width="9.85546875" style="1035" customWidth="1"/>
    <col min="4888" max="4888" width="8.85546875" style="1035" customWidth="1"/>
    <col min="4889" max="4889" width="54.7109375" style="1035" customWidth="1"/>
    <col min="4890" max="4890" width="10.85546875" style="1035" customWidth="1"/>
    <col min="4891" max="4891" width="8.7109375" style="1035" customWidth="1"/>
    <col min="4892" max="4892" width="12.28515625" style="1035" customWidth="1"/>
    <col min="4893" max="4893" width="8.85546875" style="1035" customWidth="1"/>
    <col min="4894" max="4894" width="9.85546875" style="1035" customWidth="1"/>
    <col min="4895" max="4895" width="8.85546875" style="1035" customWidth="1"/>
    <col min="4896" max="4896" width="54.7109375" style="1035" customWidth="1"/>
    <col min="4897" max="4897" width="10.85546875" style="1035" customWidth="1"/>
    <col min="4898" max="4898" width="8.7109375" style="1035" customWidth="1"/>
    <col min="4899" max="4899" width="13.28515625" style="1035" customWidth="1"/>
    <col min="4900" max="4900" width="8.85546875" style="1035" customWidth="1"/>
    <col min="4901" max="4901" width="9.85546875" style="1035" customWidth="1"/>
    <col min="4902" max="4902" width="8.85546875" style="1035" customWidth="1"/>
    <col min="4903" max="4903" width="54.7109375" style="1035" customWidth="1"/>
    <col min="4904" max="4904" width="12.140625" style="1035" customWidth="1"/>
    <col min="4905" max="4905" width="8.7109375" style="1035" customWidth="1"/>
    <col min="4906" max="4906" width="11.28515625" style="1035" customWidth="1"/>
    <col min="4907" max="4907" width="8.85546875" style="1035" customWidth="1"/>
    <col min="4908" max="4908" width="9.140625" style="1035"/>
    <col min="4909" max="4909" width="8.85546875" style="1035" customWidth="1"/>
    <col min="4910" max="4910" width="54.7109375" style="1035" customWidth="1"/>
    <col min="4911" max="4911" width="13.7109375" style="1035" customWidth="1"/>
    <col min="4912" max="4912" width="8.7109375" style="1035" customWidth="1"/>
    <col min="4913" max="4913" width="14.7109375" style="1035" customWidth="1"/>
    <col min="4914" max="4914" width="8.85546875" style="1035" customWidth="1"/>
    <col min="4915" max="4915" width="9.85546875" style="1035" customWidth="1"/>
    <col min="4916" max="4916" width="8.85546875" style="1035" customWidth="1"/>
    <col min="4917" max="4917" width="54.7109375" style="1035" customWidth="1"/>
    <col min="4918" max="4918" width="12.42578125" style="1035" customWidth="1"/>
    <col min="4919" max="4919" width="8.7109375" style="1035" customWidth="1"/>
    <col min="4920" max="4920" width="13.42578125" style="1035" customWidth="1"/>
    <col min="4921" max="4921" width="8.85546875" style="1035" customWidth="1"/>
    <col min="4922" max="4922" width="9.140625" style="1035"/>
    <col min="4923" max="4923" width="8.85546875" style="1035" customWidth="1"/>
    <col min="4924" max="4924" width="54.7109375" style="1035" customWidth="1"/>
    <col min="4925" max="4925" width="10.7109375" style="1035" customWidth="1"/>
    <col min="4926" max="4926" width="8.7109375" style="1035" customWidth="1"/>
    <col min="4927" max="4927" width="13" style="1035" customWidth="1"/>
    <col min="4928" max="4928" width="8.85546875" style="1035" customWidth="1"/>
    <col min="4929" max="4929" width="9.140625" style="1035"/>
    <col min="4930" max="4930" width="8.85546875" style="1035" customWidth="1"/>
    <col min="4931" max="4931" width="54.7109375" style="1035" customWidth="1"/>
    <col min="4932" max="4932" width="10.85546875" style="1035" customWidth="1"/>
    <col min="4933" max="4933" width="8.7109375" style="1035" customWidth="1"/>
    <col min="4934" max="4934" width="13" style="1035" customWidth="1"/>
    <col min="4935" max="4935" width="8.85546875" style="1035" customWidth="1"/>
    <col min="4936" max="4936" width="9.85546875" style="1035" customWidth="1"/>
    <col min="4937" max="4937" width="8.85546875" style="1035" customWidth="1"/>
    <col min="4938" max="5120" width="9.140625" style="1035"/>
    <col min="5121" max="5121" width="4.85546875" style="1035" customWidth="1"/>
    <col min="5122" max="5122" width="63" style="1035" customWidth="1"/>
    <col min="5123" max="5123" width="12" style="1035" customWidth="1"/>
    <col min="5124" max="5124" width="13.140625" style="1035" customWidth="1"/>
    <col min="5125" max="5125" width="13.5703125" style="1035" customWidth="1"/>
    <col min="5126" max="5126" width="10.85546875" style="1035" customWidth="1"/>
    <col min="5127" max="5127" width="15" style="1035" customWidth="1"/>
    <col min="5128" max="5128" width="15.7109375" style="1035" customWidth="1"/>
    <col min="5129" max="5129" width="20.42578125" style="1035" customWidth="1"/>
    <col min="5130" max="5130" width="2.7109375" style="1035" customWidth="1"/>
    <col min="5131" max="5131" width="3.140625" style="1035" customWidth="1"/>
    <col min="5132" max="5132" width="32.42578125" style="1035" customWidth="1"/>
    <col min="5133" max="5133" width="9" style="1035" customWidth="1"/>
    <col min="5134" max="5134" width="11.140625" style="1035" customWidth="1"/>
    <col min="5135" max="5135" width="30.28515625" style="1035" customWidth="1"/>
    <col min="5136" max="5136" width="10.140625" style="1035" customWidth="1"/>
    <col min="5137" max="5137" width="11.140625" style="1035" customWidth="1"/>
    <col min="5138" max="5138" width="30" style="1035" customWidth="1"/>
    <col min="5139" max="5139" width="8.85546875" style="1035" customWidth="1"/>
    <col min="5140" max="5140" width="11.140625" style="1035" customWidth="1"/>
    <col min="5141" max="5141" width="1.7109375" style="1035" customWidth="1"/>
    <col min="5142" max="5142" width="8.85546875" style="1035" customWidth="1"/>
    <col min="5143" max="5143" width="9.85546875" style="1035" customWidth="1"/>
    <col min="5144" max="5144" width="8.85546875" style="1035" customWidth="1"/>
    <col min="5145" max="5145" width="54.7109375" style="1035" customWidth="1"/>
    <col min="5146" max="5146" width="10.85546875" style="1035" customWidth="1"/>
    <col min="5147" max="5147" width="8.7109375" style="1035" customWidth="1"/>
    <col min="5148" max="5148" width="12.28515625" style="1035" customWidth="1"/>
    <col min="5149" max="5149" width="8.85546875" style="1035" customWidth="1"/>
    <col min="5150" max="5150" width="9.85546875" style="1035" customWidth="1"/>
    <col min="5151" max="5151" width="8.85546875" style="1035" customWidth="1"/>
    <col min="5152" max="5152" width="54.7109375" style="1035" customWidth="1"/>
    <col min="5153" max="5153" width="10.85546875" style="1035" customWidth="1"/>
    <col min="5154" max="5154" width="8.7109375" style="1035" customWidth="1"/>
    <col min="5155" max="5155" width="13.28515625" style="1035" customWidth="1"/>
    <col min="5156" max="5156" width="8.85546875" style="1035" customWidth="1"/>
    <col min="5157" max="5157" width="9.85546875" style="1035" customWidth="1"/>
    <col min="5158" max="5158" width="8.85546875" style="1035" customWidth="1"/>
    <col min="5159" max="5159" width="54.7109375" style="1035" customWidth="1"/>
    <col min="5160" max="5160" width="12.140625" style="1035" customWidth="1"/>
    <col min="5161" max="5161" width="8.7109375" style="1035" customWidth="1"/>
    <col min="5162" max="5162" width="11.28515625" style="1035" customWidth="1"/>
    <col min="5163" max="5163" width="8.85546875" style="1035" customWidth="1"/>
    <col min="5164" max="5164" width="9.140625" style="1035"/>
    <col min="5165" max="5165" width="8.85546875" style="1035" customWidth="1"/>
    <col min="5166" max="5166" width="54.7109375" style="1035" customWidth="1"/>
    <col min="5167" max="5167" width="13.7109375" style="1035" customWidth="1"/>
    <col min="5168" max="5168" width="8.7109375" style="1035" customWidth="1"/>
    <col min="5169" max="5169" width="14.7109375" style="1035" customWidth="1"/>
    <col min="5170" max="5170" width="8.85546875" style="1035" customWidth="1"/>
    <col min="5171" max="5171" width="9.85546875" style="1035" customWidth="1"/>
    <col min="5172" max="5172" width="8.85546875" style="1035" customWidth="1"/>
    <col min="5173" max="5173" width="54.7109375" style="1035" customWidth="1"/>
    <col min="5174" max="5174" width="12.42578125" style="1035" customWidth="1"/>
    <col min="5175" max="5175" width="8.7109375" style="1035" customWidth="1"/>
    <col min="5176" max="5176" width="13.42578125" style="1035" customWidth="1"/>
    <col min="5177" max="5177" width="8.85546875" style="1035" customWidth="1"/>
    <col min="5178" max="5178" width="9.140625" style="1035"/>
    <col min="5179" max="5179" width="8.85546875" style="1035" customWidth="1"/>
    <col min="5180" max="5180" width="54.7109375" style="1035" customWidth="1"/>
    <col min="5181" max="5181" width="10.7109375" style="1035" customWidth="1"/>
    <col min="5182" max="5182" width="8.7109375" style="1035" customWidth="1"/>
    <col min="5183" max="5183" width="13" style="1035" customWidth="1"/>
    <col min="5184" max="5184" width="8.85546875" style="1035" customWidth="1"/>
    <col min="5185" max="5185" width="9.140625" style="1035"/>
    <col min="5186" max="5186" width="8.85546875" style="1035" customWidth="1"/>
    <col min="5187" max="5187" width="54.7109375" style="1035" customWidth="1"/>
    <col min="5188" max="5188" width="10.85546875" style="1035" customWidth="1"/>
    <col min="5189" max="5189" width="8.7109375" style="1035" customWidth="1"/>
    <col min="5190" max="5190" width="13" style="1035" customWidth="1"/>
    <col min="5191" max="5191" width="8.85546875" style="1035" customWidth="1"/>
    <col min="5192" max="5192" width="9.85546875" style="1035" customWidth="1"/>
    <col min="5193" max="5193" width="8.85546875" style="1035" customWidth="1"/>
    <col min="5194" max="5376" width="9.140625" style="1035"/>
    <col min="5377" max="5377" width="4.85546875" style="1035" customWidth="1"/>
    <col min="5378" max="5378" width="63" style="1035" customWidth="1"/>
    <col min="5379" max="5379" width="12" style="1035" customWidth="1"/>
    <col min="5380" max="5380" width="13.140625" style="1035" customWidth="1"/>
    <col min="5381" max="5381" width="13.5703125" style="1035" customWidth="1"/>
    <col min="5382" max="5382" width="10.85546875" style="1035" customWidth="1"/>
    <col min="5383" max="5383" width="15" style="1035" customWidth="1"/>
    <col min="5384" max="5384" width="15.7109375" style="1035" customWidth="1"/>
    <col min="5385" max="5385" width="20.42578125" style="1035" customWidth="1"/>
    <col min="5386" max="5386" width="2.7109375" style="1035" customWidth="1"/>
    <col min="5387" max="5387" width="3.140625" style="1035" customWidth="1"/>
    <col min="5388" max="5388" width="32.42578125" style="1035" customWidth="1"/>
    <col min="5389" max="5389" width="9" style="1035" customWidth="1"/>
    <col min="5390" max="5390" width="11.140625" style="1035" customWidth="1"/>
    <col min="5391" max="5391" width="30.28515625" style="1035" customWidth="1"/>
    <col min="5392" max="5392" width="10.140625" style="1035" customWidth="1"/>
    <col min="5393" max="5393" width="11.140625" style="1035" customWidth="1"/>
    <col min="5394" max="5394" width="30" style="1035" customWidth="1"/>
    <col min="5395" max="5395" width="8.85546875" style="1035" customWidth="1"/>
    <col min="5396" max="5396" width="11.140625" style="1035" customWidth="1"/>
    <col min="5397" max="5397" width="1.7109375" style="1035" customWidth="1"/>
    <col min="5398" max="5398" width="8.85546875" style="1035" customWidth="1"/>
    <col min="5399" max="5399" width="9.85546875" style="1035" customWidth="1"/>
    <col min="5400" max="5400" width="8.85546875" style="1035" customWidth="1"/>
    <col min="5401" max="5401" width="54.7109375" style="1035" customWidth="1"/>
    <col min="5402" max="5402" width="10.85546875" style="1035" customWidth="1"/>
    <col min="5403" max="5403" width="8.7109375" style="1035" customWidth="1"/>
    <col min="5404" max="5404" width="12.28515625" style="1035" customWidth="1"/>
    <col min="5405" max="5405" width="8.85546875" style="1035" customWidth="1"/>
    <col min="5406" max="5406" width="9.85546875" style="1035" customWidth="1"/>
    <col min="5407" max="5407" width="8.85546875" style="1035" customWidth="1"/>
    <col min="5408" max="5408" width="54.7109375" style="1035" customWidth="1"/>
    <col min="5409" max="5409" width="10.85546875" style="1035" customWidth="1"/>
    <col min="5410" max="5410" width="8.7109375" style="1035" customWidth="1"/>
    <col min="5411" max="5411" width="13.28515625" style="1035" customWidth="1"/>
    <col min="5412" max="5412" width="8.85546875" style="1035" customWidth="1"/>
    <col min="5413" max="5413" width="9.85546875" style="1035" customWidth="1"/>
    <col min="5414" max="5414" width="8.85546875" style="1035" customWidth="1"/>
    <col min="5415" max="5415" width="54.7109375" style="1035" customWidth="1"/>
    <col min="5416" max="5416" width="12.140625" style="1035" customWidth="1"/>
    <col min="5417" max="5417" width="8.7109375" style="1035" customWidth="1"/>
    <col min="5418" max="5418" width="11.28515625" style="1035" customWidth="1"/>
    <col min="5419" max="5419" width="8.85546875" style="1035" customWidth="1"/>
    <col min="5420" max="5420" width="9.140625" style="1035"/>
    <col min="5421" max="5421" width="8.85546875" style="1035" customWidth="1"/>
    <col min="5422" max="5422" width="54.7109375" style="1035" customWidth="1"/>
    <col min="5423" max="5423" width="13.7109375" style="1035" customWidth="1"/>
    <col min="5424" max="5424" width="8.7109375" style="1035" customWidth="1"/>
    <col min="5425" max="5425" width="14.7109375" style="1035" customWidth="1"/>
    <col min="5426" max="5426" width="8.85546875" style="1035" customWidth="1"/>
    <col min="5427" max="5427" width="9.85546875" style="1035" customWidth="1"/>
    <col min="5428" max="5428" width="8.85546875" style="1035" customWidth="1"/>
    <col min="5429" max="5429" width="54.7109375" style="1035" customWidth="1"/>
    <col min="5430" max="5430" width="12.42578125" style="1035" customWidth="1"/>
    <col min="5431" max="5431" width="8.7109375" style="1035" customWidth="1"/>
    <col min="5432" max="5432" width="13.42578125" style="1035" customWidth="1"/>
    <col min="5433" max="5433" width="8.85546875" style="1035" customWidth="1"/>
    <col min="5434" max="5434" width="9.140625" style="1035"/>
    <col min="5435" max="5435" width="8.85546875" style="1035" customWidth="1"/>
    <col min="5436" max="5436" width="54.7109375" style="1035" customWidth="1"/>
    <col min="5437" max="5437" width="10.7109375" style="1035" customWidth="1"/>
    <col min="5438" max="5438" width="8.7109375" style="1035" customWidth="1"/>
    <col min="5439" max="5439" width="13" style="1035" customWidth="1"/>
    <col min="5440" max="5440" width="8.85546875" style="1035" customWidth="1"/>
    <col min="5441" max="5441" width="9.140625" style="1035"/>
    <col min="5442" max="5442" width="8.85546875" style="1035" customWidth="1"/>
    <col min="5443" max="5443" width="54.7109375" style="1035" customWidth="1"/>
    <col min="5444" max="5444" width="10.85546875" style="1035" customWidth="1"/>
    <col min="5445" max="5445" width="8.7109375" style="1035" customWidth="1"/>
    <col min="5446" max="5446" width="13" style="1035" customWidth="1"/>
    <col min="5447" max="5447" width="8.85546875" style="1035" customWidth="1"/>
    <col min="5448" max="5448" width="9.85546875" style="1035" customWidth="1"/>
    <col min="5449" max="5449" width="8.85546875" style="1035" customWidth="1"/>
    <col min="5450" max="5632" width="9.140625" style="1035"/>
    <col min="5633" max="5633" width="4.85546875" style="1035" customWidth="1"/>
    <col min="5634" max="5634" width="63" style="1035" customWidth="1"/>
    <col min="5635" max="5635" width="12" style="1035" customWidth="1"/>
    <col min="5636" max="5636" width="13.140625" style="1035" customWidth="1"/>
    <col min="5637" max="5637" width="13.5703125" style="1035" customWidth="1"/>
    <col min="5638" max="5638" width="10.85546875" style="1035" customWidth="1"/>
    <col min="5639" max="5639" width="15" style="1035" customWidth="1"/>
    <col min="5640" max="5640" width="15.7109375" style="1035" customWidth="1"/>
    <col min="5641" max="5641" width="20.42578125" style="1035" customWidth="1"/>
    <col min="5642" max="5642" width="2.7109375" style="1035" customWidth="1"/>
    <col min="5643" max="5643" width="3.140625" style="1035" customWidth="1"/>
    <col min="5644" max="5644" width="32.42578125" style="1035" customWidth="1"/>
    <col min="5645" max="5645" width="9" style="1035" customWidth="1"/>
    <col min="5646" max="5646" width="11.140625" style="1035" customWidth="1"/>
    <col min="5647" max="5647" width="30.28515625" style="1035" customWidth="1"/>
    <col min="5648" max="5648" width="10.140625" style="1035" customWidth="1"/>
    <col min="5649" max="5649" width="11.140625" style="1035" customWidth="1"/>
    <col min="5650" max="5650" width="30" style="1035" customWidth="1"/>
    <col min="5651" max="5651" width="8.85546875" style="1035" customWidth="1"/>
    <col min="5652" max="5652" width="11.140625" style="1035" customWidth="1"/>
    <col min="5653" max="5653" width="1.7109375" style="1035" customWidth="1"/>
    <col min="5654" max="5654" width="8.85546875" style="1035" customWidth="1"/>
    <col min="5655" max="5655" width="9.85546875" style="1035" customWidth="1"/>
    <col min="5656" max="5656" width="8.85546875" style="1035" customWidth="1"/>
    <col min="5657" max="5657" width="54.7109375" style="1035" customWidth="1"/>
    <col min="5658" max="5658" width="10.85546875" style="1035" customWidth="1"/>
    <col min="5659" max="5659" width="8.7109375" style="1035" customWidth="1"/>
    <col min="5660" max="5660" width="12.28515625" style="1035" customWidth="1"/>
    <col min="5661" max="5661" width="8.85546875" style="1035" customWidth="1"/>
    <col min="5662" max="5662" width="9.85546875" style="1035" customWidth="1"/>
    <col min="5663" max="5663" width="8.85546875" style="1035" customWidth="1"/>
    <col min="5664" max="5664" width="54.7109375" style="1035" customWidth="1"/>
    <col min="5665" max="5665" width="10.85546875" style="1035" customWidth="1"/>
    <col min="5666" max="5666" width="8.7109375" style="1035" customWidth="1"/>
    <col min="5667" max="5667" width="13.28515625" style="1035" customWidth="1"/>
    <col min="5668" max="5668" width="8.85546875" style="1035" customWidth="1"/>
    <col min="5669" max="5669" width="9.85546875" style="1035" customWidth="1"/>
    <col min="5670" max="5670" width="8.85546875" style="1035" customWidth="1"/>
    <col min="5671" max="5671" width="54.7109375" style="1035" customWidth="1"/>
    <col min="5672" max="5672" width="12.140625" style="1035" customWidth="1"/>
    <col min="5673" max="5673" width="8.7109375" style="1035" customWidth="1"/>
    <col min="5674" max="5674" width="11.28515625" style="1035" customWidth="1"/>
    <col min="5675" max="5675" width="8.85546875" style="1035" customWidth="1"/>
    <col min="5676" max="5676" width="9.140625" style="1035"/>
    <col min="5677" max="5677" width="8.85546875" style="1035" customWidth="1"/>
    <col min="5678" max="5678" width="54.7109375" style="1035" customWidth="1"/>
    <col min="5679" max="5679" width="13.7109375" style="1035" customWidth="1"/>
    <col min="5680" max="5680" width="8.7109375" style="1035" customWidth="1"/>
    <col min="5681" max="5681" width="14.7109375" style="1035" customWidth="1"/>
    <col min="5682" max="5682" width="8.85546875" style="1035" customWidth="1"/>
    <col min="5683" max="5683" width="9.85546875" style="1035" customWidth="1"/>
    <col min="5684" max="5684" width="8.85546875" style="1035" customWidth="1"/>
    <col min="5685" max="5685" width="54.7109375" style="1035" customWidth="1"/>
    <col min="5686" max="5686" width="12.42578125" style="1035" customWidth="1"/>
    <col min="5687" max="5687" width="8.7109375" style="1035" customWidth="1"/>
    <col min="5688" max="5688" width="13.42578125" style="1035" customWidth="1"/>
    <col min="5689" max="5689" width="8.85546875" style="1035" customWidth="1"/>
    <col min="5690" max="5690" width="9.140625" style="1035"/>
    <col min="5691" max="5691" width="8.85546875" style="1035" customWidth="1"/>
    <col min="5692" max="5692" width="54.7109375" style="1035" customWidth="1"/>
    <col min="5693" max="5693" width="10.7109375" style="1035" customWidth="1"/>
    <col min="5694" max="5694" width="8.7109375" style="1035" customWidth="1"/>
    <col min="5695" max="5695" width="13" style="1035" customWidth="1"/>
    <col min="5696" max="5696" width="8.85546875" style="1035" customWidth="1"/>
    <col min="5697" max="5697" width="9.140625" style="1035"/>
    <col min="5698" max="5698" width="8.85546875" style="1035" customWidth="1"/>
    <col min="5699" max="5699" width="54.7109375" style="1035" customWidth="1"/>
    <col min="5700" max="5700" width="10.85546875" style="1035" customWidth="1"/>
    <col min="5701" max="5701" width="8.7109375" style="1035" customWidth="1"/>
    <col min="5702" max="5702" width="13" style="1035" customWidth="1"/>
    <col min="5703" max="5703" width="8.85546875" style="1035" customWidth="1"/>
    <col min="5704" max="5704" width="9.85546875" style="1035" customWidth="1"/>
    <col min="5705" max="5705" width="8.85546875" style="1035" customWidth="1"/>
    <col min="5706" max="5888" width="9.140625" style="1035"/>
    <col min="5889" max="5889" width="4.85546875" style="1035" customWidth="1"/>
    <col min="5890" max="5890" width="63" style="1035" customWidth="1"/>
    <col min="5891" max="5891" width="12" style="1035" customWidth="1"/>
    <col min="5892" max="5892" width="13.140625" style="1035" customWidth="1"/>
    <col min="5893" max="5893" width="13.5703125" style="1035" customWidth="1"/>
    <col min="5894" max="5894" width="10.85546875" style="1035" customWidth="1"/>
    <col min="5895" max="5895" width="15" style="1035" customWidth="1"/>
    <col min="5896" max="5896" width="15.7109375" style="1035" customWidth="1"/>
    <col min="5897" max="5897" width="20.42578125" style="1035" customWidth="1"/>
    <col min="5898" max="5898" width="2.7109375" style="1035" customWidth="1"/>
    <col min="5899" max="5899" width="3.140625" style="1035" customWidth="1"/>
    <col min="5900" max="5900" width="32.42578125" style="1035" customWidth="1"/>
    <col min="5901" max="5901" width="9" style="1035" customWidth="1"/>
    <col min="5902" max="5902" width="11.140625" style="1035" customWidth="1"/>
    <col min="5903" max="5903" width="30.28515625" style="1035" customWidth="1"/>
    <col min="5904" max="5904" width="10.140625" style="1035" customWidth="1"/>
    <col min="5905" max="5905" width="11.140625" style="1035" customWidth="1"/>
    <col min="5906" max="5906" width="30" style="1035" customWidth="1"/>
    <col min="5907" max="5907" width="8.85546875" style="1035" customWidth="1"/>
    <col min="5908" max="5908" width="11.140625" style="1035" customWidth="1"/>
    <col min="5909" max="5909" width="1.7109375" style="1035" customWidth="1"/>
    <col min="5910" max="5910" width="8.85546875" style="1035" customWidth="1"/>
    <col min="5911" max="5911" width="9.85546875" style="1035" customWidth="1"/>
    <col min="5912" max="5912" width="8.85546875" style="1035" customWidth="1"/>
    <col min="5913" max="5913" width="54.7109375" style="1035" customWidth="1"/>
    <col min="5914" max="5914" width="10.85546875" style="1035" customWidth="1"/>
    <col min="5915" max="5915" width="8.7109375" style="1035" customWidth="1"/>
    <col min="5916" max="5916" width="12.28515625" style="1035" customWidth="1"/>
    <col min="5917" max="5917" width="8.85546875" style="1035" customWidth="1"/>
    <col min="5918" max="5918" width="9.85546875" style="1035" customWidth="1"/>
    <col min="5919" max="5919" width="8.85546875" style="1035" customWidth="1"/>
    <col min="5920" max="5920" width="54.7109375" style="1035" customWidth="1"/>
    <col min="5921" max="5921" width="10.85546875" style="1035" customWidth="1"/>
    <col min="5922" max="5922" width="8.7109375" style="1035" customWidth="1"/>
    <col min="5923" max="5923" width="13.28515625" style="1035" customWidth="1"/>
    <col min="5924" max="5924" width="8.85546875" style="1035" customWidth="1"/>
    <col min="5925" max="5925" width="9.85546875" style="1035" customWidth="1"/>
    <col min="5926" max="5926" width="8.85546875" style="1035" customWidth="1"/>
    <col min="5927" max="5927" width="54.7109375" style="1035" customWidth="1"/>
    <col min="5928" max="5928" width="12.140625" style="1035" customWidth="1"/>
    <col min="5929" max="5929" width="8.7109375" style="1035" customWidth="1"/>
    <col min="5930" max="5930" width="11.28515625" style="1035" customWidth="1"/>
    <col min="5931" max="5931" width="8.85546875" style="1035" customWidth="1"/>
    <col min="5932" max="5932" width="9.140625" style="1035"/>
    <col min="5933" max="5933" width="8.85546875" style="1035" customWidth="1"/>
    <col min="5934" max="5934" width="54.7109375" style="1035" customWidth="1"/>
    <col min="5935" max="5935" width="13.7109375" style="1035" customWidth="1"/>
    <col min="5936" max="5936" width="8.7109375" style="1035" customWidth="1"/>
    <col min="5937" max="5937" width="14.7109375" style="1035" customWidth="1"/>
    <col min="5938" max="5938" width="8.85546875" style="1035" customWidth="1"/>
    <col min="5939" max="5939" width="9.85546875" style="1035" customWidth="1"/>
    <col min="5940" max="5940" width="8.85546875" style="1035" customWidth="1"/>
    <col min="5941" max="5941" width="54.7109375" style="1035" customWidth="1"/>
    <col min="5942" max="5942" width="12.42578125" style="1035" customWidth="1"/>
    <col min="5943" max="5943" width="8.7109375" style="1035" customWidth="1"/>
    <col min="5944" max="5944" width="13.42578125" style="1035" customWidth="1"/>
    <col min="5945" max="5945" width="8.85546875" style="1035" customWidth="1"/>
    <col min="5946" max="5946" width="9.140625" style="1035"/>
    <col min="5947" max="5947" width="8.85546875" style="1035" customWidth="1"/>
    <col min="5948" max="5948" width="54.7109375" style="1035" customWidth="1"/>
    <col min="5949" max="5949" width="10.7109375" style="1035" customWidth="1"/>
    <col min="5950" max="5950" width="8.7109375" style="1035" customWidth="1"/>
    <col min="5951" max="5951" width="13" style="1035" customWidth="1"/>
    <col min="5952" max="5952" width="8.85546875" style="1035" customWidth="1"/>
    <col min="5953" max="5953" width="9.140625" style="1035"/>
    <col min="5954" max="5954" width="8.85546875" style="1035" customWidth="1"/>
    <col min="5955" max="5955" width="54.7109375" style="1035" customWidth="1"/>
    <col min="5956" max="5956" width="10.85546875" style="1035" customWidth="1"/>
    <col min="5957" max="5957" width="8.7109375" style="1035" customWidth="1"/>
    <col min="5958" max="5958" width="13" style="1035" customWidth="1"/>
    <col min="5959" max="5959" width="8.85546875" style="1035" customWidth="1"/>
    <col min="5960" max="5960" width="9.85546875" style="1035" customWidth="1"/>
    <col min="5961" max="5961" width="8.85546875" style="1035" customWidth="1"/>
    <col min="5962" max="6144" width="9.140625" style="1035"/>
    <col min="6145" max="6145" width="4.85546875" style="1035" customWidth="1"/>
    <col min="6146" max="6146" width="63" style="1035" customWidth="1"/>
    <col min="6147" max="6147" width="12" style="1035" customWidth="1"/>
    <col min="6148" max="6148" width="13.140625" style="1035" customWidth="1"/>
    <col min="6149" max="6149" width="13.5703125" style="1035" customWidth="1"/>
    <col min="6150" max="6150" width="10.85546875" style="1035" customWidth="1"/>
    <col min="6151" max="6151" width="15" style="1035" customWidth="1"/>
    <col min="6152" max="6152" width="15.7109375" style="1035" customWidth="1"/>
    <col min="6153" max="6153" width="20.42578125" style="1035" customWidth="1"/>
    <col min="6154" max="6154" width="2.7109375" style="1035" customWidth="1"/>
    <col min="6155" max="6155" width="3.140625" style="1035" customWidth="1"/>
    <col min="6156" max="6156" width="32.42578125" style="1035" customWidth="1"/>
    <col min="6157" max="6157" width="9" style="1035" customWidth="1"/>
    <col min="6158" max="6158" width="11.140625" style="1035" customWidth="1"/>
    <col min="6159" max="6159" width="30.28515625" style="1035" customWidth="1"/>
    <col min="6160" max="6160" width="10.140625" style="1035" customWidth="1"/>
    <col min="6161" max="6161" width="11.140625" style="1035" customWidth="1"/>
    <col min="6162" max="6162" width="30" style="1035" customWidth="1"/>
    <col min="6163" max="6163" width="8.85546875" style="1035" customWidth="1"/>
    <col min="6164" max="6164" width="11.140625" style="1035" customWidth="1"/>
    <col min="6165" max="6165" width="1.7109375" style="1035" customWidth="1"/>
    <col min="6166" max="6166" width="8.85546875" style="1035" customWidth="1"/>
    <col min="6167" max="6167" width="9.85546875" style="1035" customWidth="1"/>
    <col min="6168" max="6168" width="8.85546875" style="1035" customWidth="1"/>
    <col min="6169" max="6169" width="54.7109375" style="1035" customWidth="1"/>
    <col min="6170" max="6170" width="10.85546875" style="1035" customWidth="1"/>
    <col min="6171" max="6171" width="8.7109375" style="1035" customWidth="1"/>
    <col min="6172" max="6172" width="12.28515625" style="1035" customWidth="1"/>
    <col min="6173" max="6173" width="8.85546875" style="1035" customWidth="1"/>
    <col min="6174" max="6174" width="9.85546875" style="1035" customWidth="1"/>
    <col min="6175" max="6175" width="8.85546875" style="1035" customWidth="1"/>
    <col min="6176" max="6176" width="54.7109375" style="1035" customWidth="1"/>
    <col min="6177" max="6177" width="10.85546875" style="1035" customWidth="1"/>
    <col min="6178" max="6178" width="8.7109375" style="1035" customWidth="1"/>
    <col min="6179" max="6179" width="13.28515625" style="1035" customWidth="1"/>
    <col min="6180" max="6180" width="8.85546875" style="1035" customWidth="1"/>
    <col min="6181" max="6181" width="9.85546875" style="1035" customWidth="1"/>
    <col min="6182" max="6182" width="8.85546875" style="1035" customWidth="1"/>
    <col min="6183" max="6183" width="54.7109375" style="1035" customWidth="1"/>
    <col min="6184" max="6184" width="12.140625" style="1035" customWidth="1"/>
    <col min="6185" max="6185" width="8.7109375" style="1035" customWidth="1"/>
    <col min="6186" max="6186" width="11.28515625" style="1035" customWidth="1"/>
    <col min="6187" max="6187" width="8.85546875" style="1035" customWidth="1"/>
    <col min="6188" max="6188" width="9.140625" style="1035"/>
    <col min="6189" max="6189" width="8.85546875" style="1035" customWidth="1"/>
    <col min="6190" max="6190" width="54.7109375" style="1035" customWidth="1"/>
    <col min="6191" max="6191" width="13.7109375" style="1035" customWidth="1"/>
    <col min="6192" max="6192" width="8.7109375" style="1035" customWidth="1"/>
    <col min="6193" max="6193" width="14.7109375" style="1035" customWidth="1"/>
    <col min="6194" max="6194" width="8.85546875" style="1035" customWidth="1"/>
    <col min="6195" max="6195" width="9.85546875" style="1035" customWidth="1"/>
    <col min="6196" max="6196" width="8.85546875" style="1035" customWidth="1"/>
    <col min="6197" max="6197" width="54.7109375" style="1035" customWidth="1"/>
    <col min="6198" max="6198" width="12.42578125" style="1035" customWidth="1"/>
    <col min="6199" max="6199" width="8.7109375" style="1035" customWidth="1"/>
    <col min="6200" max="6200" width="13.42578125" style="1035" customWidth="1"/>
    <col min="6201" max="6201" width="8.85546875" style="1035" customWidth="1"/>
    <col min="6202" max="6202" width="9.140625" style="1035"/>
    <col min="6203" max="6203" width="8.85546875" style="1035" customWidth="1"/>
    <col min="6204" max="6204" width="54.7109375" style="1035" customWidth="1"/>
    <col min="6205" max="6205" width="10.7109375" style="1035" customWidth="1"/>
    <col min="6206" max="6206" width="8.7109375" style="1035" customWidth="1"/>
    <col min="6207" max="6207" width="13" style="1035" customWidth="1"/>
    <col min="6208" max="6208" width="8.85546875" style="1035" customWidth="1"/>
    <col min="6209" max="6209" width="9.140625" style="1035"/>
    <col min="6210" max="6210" width="8.85546875" style="1035" customWidth="1"/>
    <col min="6211" max="6211" width="54.7109375" style="1035" customWidth="1"/>
    <col min="6212" max="6212" width="10.85546875" style="1035" customWidth="1"/>
    <col min="6213" max="6213" width="8.7109375" style="1035" customWidth="1"/>
    <col min="6214" max="6214" width="13" style="1035" customWidth="1"/>
    <col min="6215" max="6215" width="8.85546875" style="1035" customWidth="1"/>
    <col min="6216" max="6216" width="9.85546875" style="1035" customWidth="1"/>
    <col min="6217" max="6217" width="8.85546875" style="1035" customWidth="1"/>
    <col min="6218" max="6400" width="9.140625" style="1035"/>
    <col min="6401" max="6401" width="4.85546875" style="1035" customWidth="1"/>
    <col min="6402" max="6402" width="63" style="1035" customWidth="1"/>
    <col min="6403" max="6403" width="12" style="1035" customWidth="1"/>
    <col min="6404" max="6404" width="13.140625" style="1035" customWidth="1"/>
    <col min="6405" max="6405" width="13.5703125" style="1035" customWidth="1"/>
    <col min="6406" max="6406" width="10.85546875" style="1035" customWidth="1"/>
    <col min="6407" max="6407" width="15" style="1035" customWidth="1"/>
    <col min="6408" max="6408" width="15.7109375" style="1035" customWidth="1"/>
    <col min="6409" max="6409" width="20.42578125" style="1035" customWidth="1"/>
    <col min="6410" max="6410" width="2.7109375" style="1035" customWidth="1"/>
    <col min="6411" max="6411" width="3.140625" style="1035" customWidth="1"/>
    <col min="6412" max="6412" width="32.42578125" style="1035" customWidth="1"/>
    <col min="6413" max="6413" width="9" style="1035" customWidth="1"/>
    <col min="6414" max="6414" width="11.140625" style="1035" customWidth="1"/>
    <col min="6415" max="6415" width="30.28515625" style="1035" customWidth="1"/>
    <col min="6416" max="6416" width="10.140625" style="1035" customWidth="1"/>
    <col min="6417" max="6417" width="11.140625" style="1035" customWidth="1"/>
    <col min="6418" max="6418" width="30" style="1035" customWidth="1"/>
    <col min="6419" max="6419" width="8.85546875" style="1035" customWidth="1"/>
    <col min="6420" max="6420" width="11.140625" style="1035" customWidth="1"/>
    <col min="6421" max="6421" width="1.7109375" style="1035" customWidth="1"/>
    <col min="6422" max="6422" width="8.85546875" style="1035" customWidth="1"/>
    <col min="6423" max="6423" width="9.85546875" style="1035" customWidth="1"/>
    <col min="6424" max="6424" width="8.85546875" style="1035" customWidth="1"/>
    <col min="6425" max="6425" width="54.7109375" style="1035" customWidth="1"/>
    <col min="6426" max="6426" width="10.85546875" style="1035" customWidth="1"/>
    <col min="6427" max="6427" width="8.7109375" style="1035" customWidth="1"/>
    <col min="6428" max="6428" width="12.28515625" style="1035" customWidth="1"/>
    <col min="6429" max="6429" width="8.85546875" style="1035" customWidth="1"/>
    <col min="6430" max="6430" width="9.85546875" style="1035" customWidth="1"/>
    <col min="6431" max="6431" width="8.85546875" style="1035" customWidth="1"/>
    <col min="6432" max="6432" width="54.7109375" style="1035" customWidth="1"/>
    <col min="6433" max="6433" width="10.85546875" style="1035" customWidth="1"/>
    <col min="6434" max="6434" width="8.7109375" style="1035" customWidth="1"/>
    <col min="6435" max="6435" width="13.28515625" style="1035" customWidth="1"/>
    <col min="6436" max="6436" width="8.85546875" style="1035" customWidth="1"/>
    <col min="6437" max="6437" width="9.85546875" style="1035" customWidth="1"/>
    <col min="6438" max="6438" width="8.85546875" style="1035" customWidth="1"/>
    <col min="6439" max="6439" width="54.7109375" style="1035" customWidth="1"/>
    <col min="6440" max="6440" width="12.140625" style="1035" customWidth="1"/>
    <col min="6441" max="6441" width="8.7109375" style="1035" customWidth="1"/>
    <col min="6442" max="6442" width="11.28515625" style="1035" customWidth="1"/>
    <col min="6443" max="6443" width="8.85546875" style="1035" customWidth="1"/>
    <col min="6444" max="6444" width="9.140625" style="1035"/>
    <col min="6445" max="6445" width="8.85546875" style="1035" customWidth="1"/>
    <col min="6446" max="6446" width="54.7109375" style="1035" customWidth="1"/>
    <col min="6447" max="6447" width="13.7109375" style="1035" customWidth="1"/>
    <col min="6448" max="6448" width="8.7109375" style="1035" customWidth="1"/>
    <col min="6449" max="6449" width="14.7109375" style="1035" customWidth="1"/>
    <col min="6450" max="6450" width="8.85546875" style="1035" customWidth="1"/>
    <col min="6451" max="6451" width="9.85546875" style="1035" customWidth="1"/>
    <col min="6452" max="6452" width="8.85546875" style="1035" customWidth="1"/>
    <col min="6453" max="6453" width="54.7109375" style="1035" customWidth="1"/>
    <col min="6454" max="6454" width="12.42578125" style="1035" customWidth="1"/>
    <col min="6455" max="6455" width="8.7109375" style="1035" customWidth="1"/>
    <col min="6456" max="6456" width="13.42578125" style="1035" customWidth="1"/>
    <col min="6457" max="6457" width="8.85546875" style="1035" customWidth="1"/>
    <col min="6458" max="6458" width="9.140625" style="1035"/>
    <col min="6459" max="6459" width="8.85546875" style="1035" customWidth="1"/>
    <col min="6460" max="6460" width="54.7109375" style="1035" customWidth="1"/>
    <col min="6461" max="6461" width="10.7109375" style="1035" customWidth="1"/>
    <col min="6462" max="6462" width="8.7109375" style="1035" customWidth="1"/>
    <col min="6463" max="6463" width="13" style="1035" customWidth="1"/>
    <col min="6464" max="6464" width="8.85546875" style="1035" customWidth="1"/>
    <col min="6465" max="6465" width="9.140625" style="1035"/>
    <col min="6466" max="6466" width="8.85546875" style="1035" customWidth="1"/>
    <col min="6467" max="6467" width="54.7109375" style="1035" customWidth="1"/>
    <col min="6468" max="6468" width="10.85546875" style="1035" customWidth="1"/>
    <col min="6469" max="6469" width="8.7109375" style="1035" customWidth="1"/>
    <col min="6470" max="6470" width="13" style="1035" customWidth="1"/>
    <col min="6471" max="6471" width="8.85546875" style="1035" customWidth="1"/>
    <col min="6472" max="6472" width="9.85546875" style="1035" customWidth="1"/>
    <col min="6473" max="6473" width="8.85546875" style="1035" customWidth="1"/>
    <col min="6474" max="6656" width="9.140625" style="1035"/>
    <col min="6657" max="6657" width="4.85546875" style="1035" customWidth="1"/>
    <col min="6658" max="6658" width="63" style="1035" customWidth="1"/>
    <col min="6659" max="6659" width="12" style="1035" customWidth="1"/>
    <col min="6660" max="6660" width="13.140625" style="1035" customWidth="1"/>
    <col min="6661" max="6661" width="13.5703125" style="1035" customWidth="1"/>
    <col min="6662" max="6662" width="10.85546875" style="1035" customWidth="1"/>
    <col min="6663" max="6663" width="15" style="1035" customWidth="1"/>
    <col min="6664" max="6664" width="15.7109375" style="1035" customWidth="1"/>
    <col min="6665" max="6665" width="20.42578125" style="1035" customWidth="1"/>
    <col min="6666" max="6666" width="2.7109375" style="1035" customWidth="1"/>
    <col min="6667" max="6667" width="3.140625" style="1035" customWidth="1"/>
    <col min="6668" max="6668" width="32.42578125" style="1035" customWidth="1"/>
    <col min="6669" max="6669" width="9" style="1035" customWidth="1"/>
    <col min="6670" max="6670" width="11.140625" style="1035" customWidth="1"/>
    <col min="6671" max="6671" width="30.28515625" style="1035" customWidth="1"/>
    <col min="6672" max="6672" width="10.140625" style="1035" customWidth="1"/>
    <col min="6673" max="6673" width="11.140625" style="1035" customWidth="1"/>
    <col min="6674" max="6674" width="30" style="1035" customWidth="1"/>
    <col min="6675" max="6675" width="8.85546875" style="1035" customWidth="1"/>
    <col min="6676" max="6676" width="11.140625" style="1035" customWidth="1"/>
    <col min="6677" max="6677" width="1.7109375" style="1035" customWidth="1"/>
    <col min="6678" max="6678" width="8.85546875" style="1035" customWidth="1"/>
    <col min="6679" max="6679" width="9.85546875" style="1035" customWidth="1"/>
    <col min="6680" max="6680" width="8.85546875" style="1035" customWidth="1"/>
    <col min="6681" max="6681" width="54.7109375" style="1035" customWidth="1"/>
    <col min="6682" max="6682" width="10.85546875" style="1035" customWidth="1"/>
    <col min="6683" max="6683" width="8.7109375" style="1035" customWidth="1"/>
    <col min="6684" max="6684" width="12.28515625" style="1035" customWidth="1"/>
    <col min="6685" max="6685" width="8.85546875" style="1035" customWidth="1"/>
    <col min="6686" max="6686" width="9.85546875" style="1035" customWidth="1"/>
    <col min="6687" max="6687" width="8.85546875" style="1035" customWidth="1"/>
    <col min="6688" max="6688" width="54.7109375" style="1035" customWidth="1"/>
    <col min="6689" max="6689" width="10.85546875" style="1035" customWidth="1"/>
    <col min="6690" max="6690" width="8.7109375" style="1035" customWidth="1"/>
    <col min="6691" max="6691" width="13.28515625" style="1035" customWidth="1"/>
    <col min="6692" max="6692" width="8.85546875" style="1035" customWidth="1"/>
    <col min="6693" max="6693" width="9.85546875" style="1035" customWidth="1"/>
    <col min="6694" max="6694" width="8.85546875" style="1035" customWidth="1"/>
    <col min="6695" max="6695" width="54.7109375" style="1035" customWidth="1"/>
    <col min="6696" max="6696" width="12.140625" style="1035" customWidth="1"/>
    <col min="6697" max="6697" width="8.7109375" style="1035" customWidth="1"/>
    <col min="6698" max="6698" width="11.28515625" style="1035" customWidth="1"/>
    <col min="6699" max="6699" width="8.85546875" style="1035" customWidth="1"/>
    <col min="6700" max="6700" width="9.140625" style="1035"/>
    <col min="6701" max="6701" width="8.85546875" style="1035" customWidth="1"/>
    <col min="6702" max="6702" width="54.7109375" style="1035" customWidth="1"/>
    <col min="6703" max="6703" width="13.7109375" style="1035" customWidth="1"/>
    <col min="6704" max="6704" width="8.7109375" style="1035" customWidth="1"/>
    <col min="6705" max="6705" width="14.7109375" style="1035" customWidth="1"/>
    <col min="6706" max="6706" width="8.85546875" style="1035" customWidth="1"/>
    <col min="6707" max="6707" width="9.85546875" style="1035" customWidth="1"/>
    <col min="6708" max="6708" width="8.85546875" style="1035" customWidth="1"/>
    <col min="6709" max="6709" width="54.7109375" style="1035" customWidth="1"/>
    <col min="6710" max="6710" width="12.42578125" style="1035" customWidth="1"/>
    <col min="6711" max="6711" width="8.7109375" style="1035" customWidth="1"/>
    <col min="6712" max="6712" width="13.42578125" style="1035" customWidth="1"/>
    <col min="6713" max="6713" width="8.85546875" style="1035" customWidth="1"/>
    <col min="6714" max="6714" width="9.140625" style="1035"/>
    <col min="6715" max="6715" width="8.85546875" style="1035" customWidth="1"/>
    <col min="6716" max="6716" width="54.7109375" style="1035" customWidth="1"/>
    <col min="6717" max="6717" width="10.7109375" style="1035" customWidth="1"/>
    <col min="6718" max="6718" width="8.7109375" style="1035" customWidth="1"/>
    <col min="6719" max="6719" width="13" style="1035" customWidth="1"/>
    <col min="6720" max="6720" width="8.85546875" style="1035" customWidth="1"/>
    <col min="6721" max="6721" width="9.140625" style="1035"/>
    <col min="6722" max="6722" width="8.85546875" style="1035" customWidth="1"/>
    <col min="6723" max="6723" width="54.7109375" style="1035" customWidth="1"/>
    <col min="6724" max="6724" width="10.85546875" style="1035" customWidth="1"/>
    <col min="6725" max="6725" width="8.7109375" style="1035" customWidth="1"/>
    <col min="6726" max="6726" width="13" style="1035" customWidth="1"/>
    <col min="6727" max="6727" width="8.85546875" style="1035" customWidth="1"/>
    <col min="6728" max="6728" width="9.85546875" style="1035" customWidth="1"/>
    <col min="6729" max="6729" width="8.85546875" style="1035" customWidth="1"/>
    <col min="6730" max="6912" width="9.140625" style="1035"/>
    <col min="6913" max="6913" width="4.85546875" style="1035" customWidth="1"/>
    <col min="6914" max="6914" width="63" style="1035" customWidth="1"/>
    <col min="6915" max="6915" width="12" style="1035" customWidth="1"/>
    <col min="6916" max="6916" width="13.140625" style="1035" customWidth="1"/>
    <col min="6917" max="6917" width="13.5703125" style="1035" customWidth="1"/>
    <col min="6918" max="6918" width="10.85546875" style="1035" customWidth="1"/>
    <col min="6919" max="6919" width="15" style="1035" customWidth="1"/>
    <col min="6920" max="6920" width="15.7109375" style="1035" customWidth="1"/>
    <col min="6921" max="6921" width="20.42578125" style="1035" customWidth="1"/>
    <col min="6922" max="6922" width="2.7109375" style="1035" customWidth="1"/>
    <col min="6923" max="6923" width="3.140625" style="1035" customWidth="1"/>
    <col min="6924" max="6924" width="32.42578125" style="1035" customWidth="1"/>
    <col min="6925" max="6925" width="9" style="1035" customWidth="1"/>
    <col min="6926" max="6926" width="11.140625" style="1035" customWidth="1"/>
    <col min="6927" max="6927" width="30.28515625" style="1035" customWidth="1"/>
    <col min="6928" max="6928" width="10.140625" style="1035" customWidth="1"/>
    <col min="6929" max="6929" width="11.140625" style="1035" customWidth="1"/>
    <col min="6930" max="6930" width="30" style="1035" customWidth="1"/>
    <col min="6931" max="6931" width="8.85546875" style="1035" customWidth="1"/>
    <col min="6932" max="6932" width="11.140625" style="1035" customWidth="1"/>
    <col min="6933" max="6933" width="1.7109375" style="1035" customWidth="1"/>
    <col min="6934" max="6934" width="8.85546875" style="1035" customWidth="1"/>
    <col min="6935" max="6935" width="9.85546875" style="1035" customWidth="1"/>
    <col min="6936" max="6936" width="8.85546875" style="1035" customWidth="1"/>
    <col min="6937" max="6937" width="54.7109375" style="1035" customWidth="1"/>
    <col min="6938" max="6938" width="10.85546875" style="1035" customWidth="1"/>
    <col min="6939" max="6939" width="8.7109375" style="1035" customWidth="1"/>
    <col min="6940" max="6940" width="12.28515625" style="1035" customWidth="1"/>
    <col min="6941" max="6941" width="8.85546875" style="1035" customWidth="1"/>
    <col min="6942" max="6942" width="9.85546875" style="1035" customWidth="1"/>
    <col min="6943" max="6943" width="8.85546875" style="1035" customWidth="1"/>
    <col min="6944" max="6944" width="54.7109375" style="1035" customWidth="1"/>
    <col min="6945" max="6945" width="10.85546875" style="1035" customWidth="1"/>
    <col min="6946" max="6946" width="8.7109375" style="1035" customWidth="1"/>
    <col min="6947" max="6947" width="13.28515625" style="1035" customWidth="1"/>
    <col min="6948" max="6948" width="8.85546875" style="1035" customWidth="1"/>
    <col min="6949" max="6949" width="9.85546875" style="1035" customWidth="1"/>
    <col min="6950" max="6950" width="8.85546875" style="1035" customWidth="1"/>
    <col min="6951" max="6951" width="54.7109375" style="1035" customWidth="1"/>
    <col min="6952" max="6952" width="12.140625" style="1035" customWidth="1"/>
    <col min="6953" max="6953" width="8.7109375" style="1035" customWidth="1"/>
    <col min="6954" max="6954" width="11.28515625" style="1035" customWidth="1"/>
    <col min="6955" max="6955" width="8.85546875" style="1035" customWidth="1"/>
    <col min="6956" max="6956" width="9.140625" style="1035"/>
    <col min="6957" max="6957" width="8.85546875" style="1035" customWidth="1"/>
    <col min="6958" max="6958" width="54.7109375" style="1035" customWidth="1"/>
    <col min="6959" max="6959" width="13.7109375" style="1035" customWidth="1"/>
    <col min="6960" max="6960" width="8.7109375" style="1035" customWidth="1"/>
    <col min="6961" max="6961" width="14.7109375" style="1035" customWidth="1"/>
    <col min="6962" max="6962" width="8.85546875" style="1035" customWidth="1"/>
    <col min="6963" max="6963" width="9.85546875" style="1035" customWidth="1"/>
    <col min="6964" max="6964" width="8.85546875" style="1035" customWidth="1"/>
    <col min="6965" max="6965" width="54.7109375" style="1035" customWidth="1"/>
    <col min="6966" max="6966" width="12.42578125" style="1035" customWidth="1"/>
    <col min="6967" max="6967" width="8.7109375" style="1035" customWidth="1"/>
    <col min="6968" max="6968" width="13.42578125" style="1035" customWidth="1"/>
    <col min="6969" max="6969" width="8.85546875" style="1035" customWidth="1"/>
    <col min="6970" max="6970" width="9.140625" style="1035"/>
    <col min="6971" max="6971" width="8.85546875" style="1035" customWidth="1"/>
    <col min="6972" max="6972" width="54.7109375" style="1035" customWidth="1"/>
    <col min="6973" max="6973" width="10.7109375" style="1035" customWidth="1"/>
    <col min="6974" max="6974" width="8.7109375" style="1035" customWidth="1"/>
    <col min="6975" max="6975" width="13" style="1035" customWidth="1"/>
    <col min="6976" max="6976" width="8.85546875" style="1035" customWidth="1"/>
    <col min="6977" max="6977" width="9.140625" style="1035"/>
    <col min="6978" max="6978" width="8.85546875" style="1035" customWidth="1"/>
    <col min="6979" max="6979" width="54.7109375" style="1035" customWidth="1"/>
    <col min="6980" max="6980" width="10.85546875" style="1035" customWidth="1"/>
    <col min="6981" max="6981" width="8.7109375" style="1035" customWidth="1"/>
    <col min="6982" max="6982" width="13" style="1035" customWidth="1"/>
    <col min="6983" max="6983" width="8.85546875" style="1035" customWidth="1"/>
    <col min="6984" max="6984" width="9.85546875" style="1035" customWidth="1"/>
    <col min="6985" max="6985" width="8.85546875" style="1035" customWidth="1"/>
    <col min="6986" max="7168" width="9.140625" style="1035"/>
    <col min="7169" max="7169" width="4.85546875" style="1035" customWidth="1"/>
    <col min="7170" max="7170" width="63" style="1035" customWidth="1"/>
    <col min="7171" max="7171" width="12" style="1035" customWidth="1"/>
    <col min="7172" max="7172" width="13.140625" style="1035" customWidth="1"/>
    <col min="7173" max="7173" width="13.5703125" style="1035" customWidth="1"/>
    <col min="7174" max="7174" width="10.85546875" style="1035" customWidth="1"/>
    <col min="7175" max="7175" width="15" style="1035" customWidth="1"/>
    <col min="7176" max="7176" width="15.7109375" style="1035" customWidth="1"/>
    <col min="7177" max="7177" width="20.42578125" style="1035" customWidth="1"/>
    <col min="7178" max="7178" width="2.7109375" style="1035" customWidth="1"/>
    <col min="7179" max="7179" width="3.140625" style="1035" customWidth="1"/>
    <col min="7180" max="7180" width="32.42578125" style="1035" customWidth="1"/>
    <col min="7181" max="7181" width="9" style="1035" customWidth="1"/>
    <col min="7182" max="7182" width="11.140625" style="1035" customWidth="1"/>
    <col min="7183" max="7183" width="30.28515625" style="1035" customWidth="1"/>
    <col min="7184" max="7184" width="10.140625" style="1035" customWidth="1"/>
    <col min="7185" max="7185" width="11.140625" style="1035" customWidth="1"/>
    <col min="7186" max="7186" width="30" style="1035" customWidth="1"/>
    <col min="7187" max="7187" width="8.85546875" style="1035" customWidth="1"/>
    <col min="7188" max="7188" width="11.140625" style="1035" customWidth="1"/>
    <col min="7189" max="7189" width="1.7109375" style="1035" customWidth="1"/>
    <col min="7190" max="7190" width="8.85546875" style="1035" customWidth="1"/>
    <col min="7191" max="7191" width="9.85546875" style="1035" customWidth="1"/>
    <col min="7192" max="7192" width="8.85546875" style="1035" customWidth="1"/>
    <col min="7193" max="7193" width="54.7109375" style="1035" customWidth="1"/>
    <col min="7194" max="7194" width="10.85546875" style="1035" customWidth="1"/>
    <col min="7195" max="7195" width="8.7109375" style="1035" customWidth="1"/>
    <col min="7196" max="7196" width="12.28515625" style="1035" customWidth="1"/>
    <col min="7197" max="7197" width="8.85546875" style="1035" customWidth="1"/>
    <col min="7198" max="7198" width="9.85546875" style="1035" customWidth="1"/>
    <col min="7199" max="7199" width="8.85546875" style="1035" customWidth="1"/>
    <col min="7200" max="7200" width="54.7109375" style="1035" customWidth="1"/>
    <col min="7201" max="7201" width="10.85546875" style="1035" customWidth="1"/>
    <col min="7202" max="7202" width="8.7109375" style="1035" customWidth="1"/>
    <col min="7203" max="7203" width="13.28515625" style="1035" customWidth="1"/>
    <col min="7204" max="7204" width="8.85546875" style="1035" customWidth="1"/>
    <col min="7205" max="7205" width="9.85546875" style="1035" customWidth="1"/>
    <col min="7206" max="7206" width="8.85546875" style="1035" customWidth="1"/>
    <col min="7207" max="7207" width="54.7109375" style="1035" customWidth="1"/>
    <col min="7208" max="7208" width="12.140625" style="1035" customWidth="1"/>
    <col min="7209" max="7209" width="8.7109375" style="1035" customWidth="1"/>
    <col min="7210" max="7210" width="11.28515625" style="1035" customWidth="1"/>
    <col min="7211" max="7211" width="8.85546875" style="1035" customWidth="1"/>
    <col min="7212" max="7212" width="9.140625" style="1035"/>
    <col min="7213" max="7213" width="8.85546875" style="1035" customWidth="1"/>
    <col min="7214" max="7214" width="54.7109375" style="1035" customWidth="1"/>
    <col min="7215" max="7215" width="13.7109375" style="1035" customWidth="1"/>
    <col min="7216" max="7216" width="8.7109375" style="1035" customWidth="1"/>
    <col min="7217" max="7217" width="14.7109375" style="1035" customWidth="1"/>
    <col min="7218" max="7218" width="8.85546875" style="1035" customWidth="1"/>
    <col min="7219" max="7219" width="9.85546875" style="1035" customWidth="1"/>
    <col min="7220" max="7220" width="8.85546875" style="1035" customWidth="1"/>
    <col min="7221" max="7221" width="54.7109375" style="1035" customWidth="1"/>
    <col min="7222" max="7222" width="12.42578125" style="1035" customWidth="1"/>
    <col min="7223" max="7223" width="8.7109375" style="1035" customWidth="1"/>
    <col min="7224" max="7224" width="13.42578125" style="1035" customWidth="1"/>
    <col min="7225" max="7225" width="8.85546875" style="1035" customWidth="1"/>
    <col min="7226" max="7226" width="9.140625" style="1035"/>
    <col min="7227" max="7227" width="8.85546875" style="1035" customWidth="1"/>
    <col min="7228" max="7228" width="54.7109375" style="1035" customWidth="1"/>
    <col min="7229" max="7229" width="10.7109375" style="1035" customWidth="1"/>
    <col min="7230" max="7230" width="8.7109375" style="1035" customWidth="1"/>
    <col min="7231" max="7231" width="13" style="1035" customWidth="1"/>
    <col min="7232" max="7232" width="8.85546875" style="1035" customWidth="1"/>
    <col min="7233" max="7233" width="9.140625" style="1035"/>
    <col min="7234" max="7234" width="8.85546875" style="1035" customWidth="1"/>
    <col min="7235" max="7235" width="54.7109375" style="1035" customWidth="1"/>
    <col min="7236" max="7236" width="10.85546875" style="1035" customWidth="1"/>
    <col min="7237" max="7237" width="8.7109375" style="1035" customWidth="1"/>
    <col min="7238" max="7238" width="13" style="1035" customWidth="1"/>
    <col min="7239" max="7239" width="8.85546875" style="1035" customWidth="1"/>
    <col min="7240" max="7240" width="9.85546875" style="1035" customWidth="1"/>
    <col min="7241" max="7241" width="8.85546875" style="1035" customWidth="1"/>
    <col min="7242" max="7424" width="9.140625" style="1035"/>
    <col min="7425" max="7425" width="4.85546875" style="1035" customWidth="1"/>
    <col min="7426" max="7426" width="63" style="1035" customWidth="1"/>
    <col min="7427" max="7427" width="12" style="1035" customWidth="1"/>
    <col min="7428" max="7428" width="13.140625" style="1035" customWidth="1"/>
    <col min="7429" max="7429" width="13.5703125" style="1035" customWidth="1"/>
    <col min="7430" max="7430" width="10.85546875" style="1035" customWidth="1"/>
    <col min="7431" max="7431" width="15" style="1035" customWidth="1"/>
    <col min="7432" max="7432" width="15.7109375" style="1035" customWidth="1"/>
    <col min="7433" max="7433" width="20.42578125" style="1035" customWidth="1"/>
    <col min="7434" max="7434" width="2.7109375" style="1035" customWidth="1"/>
    <col min="7435" max="7435" width="3.140625" style="1035" customWidth="1"/>
    <col min="7436" max="7436" width="32.42578125" style="1035" customWidth="1"/>
    <col min="7437" max="7437" width="9" style="1035" customWidth="1"/>
    <col min="7438" max="7438" width="11.140625" style="1035" customWidth="1"/>
    <col min="7439" max="7439" width="30.28515625" style="1035" customWidth="1"/>
    <col min="7440" max="7440" width="10.140625" style="1035" customWidth="1"/>
    <col min="7441" max="7441" width="11.140625" style="1035" customWidth="1"/>
    <col min="7442" max="7442" width="30" style="1035" customWidth="1"/>
    <col min="7443" max="7443" width="8.85546875" style="1035" customWidth="1"/>
    <col min="7444" max="7444" width="11.140625" style="1035" customWidth="1"/>
    <col min="7445" max="7445" width="1.7109375" style="1035" customWidth="1"/>
    <col min="7446" max="7446" width="8.85546875" style="1035" customWidth="1"/>
    <col min="7447" max="7447" width="9.85546875" style="1035" customWidth="1"/>
    <col min="7448" max="7448" width="8.85546875" style="1035" customWidth="1"/>
    <col min="7449" max="7449" width="54.7109375" style="1035" customWidth="1"/>
    <col min="7450" max="7450" width="10.85546875" style="1035" customWidth="1"/>
    <col min="7451" max="7451" width="8.7109375" style="1035" customWidth="1"/>
    <col min="7452" max="7452" width="12.28515625" style="1035" customWidth="1"/>
    <col min="7453" max="7453" width="8.85546875" style="1035" customWidth="1"/>
    <col min="7454" max="7454" width="9.85546875" style="1035" customWidth="1"/>
    <col min="7455" max="7455" width="8.85546875" style="1035" customWidth="1"/>
    <col min="7456" max="7456" width="54.7109375" style="1035" customWidth="1"/>
    <col min="7457" max="7457" width="10.85546875" style="1035" customWidth="1"/>
    <col min="7458" max="7458" width="8.7109375" style="1035" customWidth="1"/>
    <col min="7459" max="7459" width="13.28515625" style="1035" customWidth="1"/>
    <col min="7460" max="7460" width="8.85546875" style="1035" customWidth="1"/>
    <col min="7461" max="7461" width="9.85546875" style="1035" customWidth="1"/>
    <col min="7462" max="7462" width="8.85546875" style="1035" customWidth="1"/>
    <col min="7463" max="7463" width="54.7109375" style="1035" customWidth="1"/>
    <col min="7464" max="7464" width="12.140625" style="1035" customWidth="1"/>
    <col min="7465" max="7465" width="8.7109375" style="1035" customWidth="1"/>
    <col min="7466" max="7466" width="11.28515625" style="1035" customWidth="1"/>
    <col min="7467" max="7467" width="8.85546875" style="1035" customWidth="1"/>
    <col min="7468" max="7468" width="9.140625" style="1035"/>
    <col min="7469" max="7469" width="8.85546875" style="1035" customWidth="1"/>
    <col min="7470" max="7470" width="54.7109375" style="1035" customWidth="1"/>
    <col min="7471" max="7471" width="13.7109375" style="1035" customWidth="1"/>
    <col min="7472" max="7472" width="8.7109375" style="1035" customWidth="1"/>
    <col min="7473" max="7473" width="14.7109375" style="1035" customWidth="1"/>
    <col min="7474" max="7474" width="8.85546875" style="1035" customWidth="1"/>
    <col min="7475" max="7475" width="9.85546875" style="1035" customWidth="1"/>
    <col min="7476" max="7476" width="8.85546875" style="1035" customWidth="1"/>
    <col min="7477" max="7477" width="54.7109375" style="1035" customWidth="1"/>
    <col min="7478" max="7478" width="12.42578125" style="1035" customWidth="1"/>
    <col min="7479" max="7479" width="8.7109375" style="1035" customWidth="1"/>
    <col min="7480" max="7480" width="13.42578125" style="1035" customWidth="1"/>
    <col min="7481" max="7481" width="8.85546875" style="1035" customWidth="1"/>
    <col min="7482" max="7482" width="9.140625" style="1035"/>
    <col min="7483" max="7483" width="8.85546875" style="1035" customWidth="1"/>
    <col min="7484" max="7484" width="54.7109375" style="1035" customWidth="1"/>
    <col min="7485" max="7485" width="10.7109375" style="1035" customWidth="1"/>
    <col min="7486" max="7486" width="8.7109375" style="1035" customWidth="1"/>
    <col min="7487" max="7487" width="13" style="1035" customWidth="1"/>
    <col min="7488" max="7488" width="8.85546875" style="1035" customWidth="1"/>
    <col min="7489" max="7489" width="9.140625" style="1035"/>
    <col min="7490" max="7490" width="8.85546875" style="1035" customWidth="1"/>
    <col min="7491" max="7491" width="54.7109375" style="1035" customWidth="1"/>
    <col min="7492" max="7492" width="10.85546875" style="1035" customWidth="1"/>
    <col min="7493" max="7493" width="8.7109375" style="1035" customWidth="1"/>
    <col min="7494" max="7494" width="13" style="1035" customWidth="1"/>
    <col min="7495" max="7495" width="8.85546875" style="1035" customWidth="1"/>
    <col min="7496" max="7496" width="9.85546875" style="1035" customWidth="1"/>
    <col min="7497" max="7497" width="8.85546875" style="1035" customWidth="1"/>
    <col min="7498" max="7680" width="9.140625" style="1035"/>
    <col min="7681" max="7681" width="4.85546875" style="1035" customWidth="1"/>
    <col min="7682" max="7682" width="63" style="1035" customWidth="1"/>
    <col min="7683" max="7683" width="12" style="1035" customWidth="1"/>
    <col min="7684" max="7684" width="13.140625" style="1035" customWidth="1"/>
    <col min="7685" max="7685" width="13.5703125" style="1035" customWidth="1"/>
    <col min="7686" max="7686" width="10.85546875" style="1035" customWidth="1"/>
    <col min="7687" max="7687" width="15" style="1035" customWidth="1"/>
    <col min="7688" max="7688" width="15.7109375" style="1035" customWidth="1"/>
    <col min="7689" max="7689" width="20.42578125" style="1035" customWidth="1"/>
    <col min="7690" max="7690" width="2.7109375" style="1035" customWidth="1"/>
    <col min="7691" max="7691" width="3.140625" style="1035" customWidth="1"/>
    <col min="7692" max="7692" width="32.42578125" style="1035" customWidth="1"/>
    <col min="7693" max="7693" width="9" style="1035" customWidth="1"/>
    <col min="7694" max="7694" width="11.140625" style="1035" customWidth="1"/>
    <col min="7695" max="7695" width="30.28515625" style="1035" customWidth="1"/>
    <col min="7696" max="7696" width="10.140625" style="1035" customWidth="1"/>
    <col min="7697" max="7697" width="11.140625" style="1035" customWidth="1"/>
    <col min="7698" max="7698" width="30" style="1035" customWidth="1"/>
    <col min="7699" max="7699" width="8.85546875" style="1035" customWidth="1"/>
    <col min="7700" max="7700" width="11.140625" style="1035" customWidth="1"/>
    <col min="7701" max="7701" width="1.7109375" style="1035" customWidth="1"/>
    <col min="7702" max="7702" width="8.85546875" style="1035" customWidth="1"/>
    <col min="7703" max="7703" width="9.85546875" style="1035" customWidth="1"/>
    <col min="7704" max="7704" width="8.85546875" style="1035" customWidth="1"/>
    <col min="7705" max="7705" width="54.7109375" style="1035" customWidth="1"/>
    <col min="7706" max="7706" width="10.85546875" style="1035" customWidth="1"/>
    <col min="7707" max="7707" width="8.7109375" style="1035" customWidth="1"/>
    <col min="7708" max="7708" width="12.28515625" style="1035" customWidth="1"/>
    <col min="7709" max="7709" width="8.85546875" style="1035" customWidth="1"/>
    <col min="7710" max="7710" width="9.85546875" style="1035" customWidth="1"/>
    <col min="7711" max="7711" width="8.85546875" style="1035" customWidth="1"/>
    <col min="7712" max="7712" width="54.7109375" style="1035" customWidth="1"/>
    <col min="7713" max="7713" width="10.85546875" style="1035" customWidth="1"/>
    <col min="7714" max="7714" width="8.7109375" style="1035" customWidth="1"/>
    <col min="7715" max="7715" width="13.28515625" style="1035" customWidth="1"/>
    <col min="7716" max="7716" width="8.85546875" style="1035" customWidth="1"/>
    <col min="7717" max="7717" width="9.85546875" style="1035" customWidth="1"/>
    <col min="7718" max="7718" width="8.85546875" style="1035" customWidth="1"/>
    <col min="7719" max="7719" width="54.7109375" style="1035" customWidth="1"/>
    <col min="7720" max="7720" width="12.140625" style="1035" customWidth="1"/>
    <col min="7721" max="7721" width="8.7109375" style="1035" customWidth="1"/>
    <col min="7722" max="7722" width="11.28515625" style="1035" customWidth="1"/>
    <col min="7723" max="7723" width="8.85546875" style="1035" customWidth="1"/>
    <col min="7724" max="7724" width="9.140625" style="1035"/>
    <col min="7725" max="7725" width="8.85546875" style="1035" customWidth="1"/>
    <col min="7726" max="7726" width="54.7109375" style="1035" customWidth="1"/>
    <col min="7727" max="7727" width="13.7109375" style="1035" customWidth="1"/>
    <col min="7728" max="7728" width="8.7109375" style="1035" customWidth="1"/>
    <col min="7729" max="7729" width="14.7109375" style="1035" customWidth="1"/>
    <col min="7730" max="7730" width="8.85546875" style="1035" customWidth="1"/>
    <col min="7731" max="7731" width="9.85546875" style="1035" customWidth="1"/>
    <col min="7732" max="7732" width="8.85546875" style="1035" customWidth="1"/>
    <col min="7733" max="7733" width="54.7109375" style="1035" customWidth="1"/>
    <col min="7734" max="7734" width="12.42578125" style="1035" customWidth="1"/>
    <col min="7735" max="7735" width="8.7109375" style="1035" customWidth="1"/>
    <col min="7736" max="7736" width="13.42578125" style="1035" customWidth="1"/>
    <col min="7737" max="7737" width="8.85546875" style="1035" customWidth="1"/>
    <col min="7738" max="7738" width="9.140625" style="1035"/>
    <col min="7739" max="7739" width="8.85546875" style="1035" customWidth="1"/>
    <col min="7740" max="7740" width="54.7109375" style="1035" customWidth="1"/>
    <col min="7741" max="7741" width="10.7109375" style="1035" customWidth="1"/>
    <col min="7742" max="7742" width="8.7109375" style="1035" customWidth="1"/>
    <col min="7743" max="7743" width="13" style="1035" customWidth="1"/>
    <col min="7744" max="7744" width="8.85546875" style="1035" customWidth="1"/>
    <col min="7745" max="7745" width="9.140625" style="1035"/>
    <col min="7746" max="7746" width="8.85546875" style="1035" customWidth="1"/>
    <col min="7747" max="7747" width="54.7109375" style="1035" customWidth="1"/>
    <col min="7748" max="7748" width="10.85546875" style="1035" customWidth="1"/>
    <col min="7749" max="7749" width="8.7109375" style="1035" customWidth="1"/>
    <col min="7750" max="7750" width="13" style="1035" customWidth="1"/>
    <col min="7751" max="7751" width="8.85546875" style="1035" customWidth="1"/>
    <col min="7752" max="7752" width="9.85546875" style="1035" customWidth="1"/>
    <col min="7753" max="7753" width="8.85546875" style="1035" customWidth="1"/>
    <col min="7754" max="7936" width="9.140625" style="1035"/>
    <col min="7937" max="7937" width="4.85546875" style="1035" customWidth="1"/>
    <col min="7938" max="7938" width="63" style="1035" customWidth="1"/>
    <col min="7939" max="7939" width="12" style="1035" customWidth="1"/>
    <col min="7940" max="7940" width="13.140625" style="1035" customWidth="1"/>
    <col min="7941" max="7941" width="13.5703125" style="1035" customWidth="1"/>
    <col min="7942" max="7942" width="10.85546875" style="1035" customWidth="1"/>
    <col min="7943" max="7943" width="15" style="1035" customWidth="1"/>
    <col min="7944" max="7944" width="15.7109375" style="1035" customWidth="1"/>
    <col min="7945" max="7945" width="20.42578125" style="1035" customWidth="1"/>
    <col min="7946" max="7946" width="2.7109375" style="1035" customWidth="1"/>
    <col min="7947" max="7947" width="3.140625" style="1035" customWidth="1"/>
    <col min="7948" max="7948" width="32.42578125" style="1035" customWidth="1"/>
    <col min="7949" max="7949" width="9" style="1035" customWidth="1"/>
    <col min="7950" max="7950" width="11.140625" style="1035" customWidth="1"/>
    <col min="7951" max="7951" width="30.28515625" style="1035" customWidth="1"/>
    <col min="7952" max="7952" width="10.140625" style="1035" customWidth="1"/>
    <col min="7953" max="7953" width="11.140625" style="1035" customWidth="1"/>
    <col min="7954" max="7954" width="30" style="1035" customWidth="1"/>
    <col min="7955" max="7955" width="8.85546875" style="1035" customWidth="1"/>
    <col min="7956" max="7956" width="11.140625" style="1035" customWidth="1"/>
    <col min="7957" max="7957" width="1.7109375" style="1035" customWidth="1"/>
    <col min="7958" max="7958" width="8.85546875" style="1035" customWidth="1"/>
    <col min="7959" max="7959" width="9.85546875" style="1035" customWidth="1"/>
    <col min="7960" max="7960" width="8.85546875" style="1035" customWidth="1"/>
    <col min="7961" max="7961" width="54.7109375" style="1035" customWidth="1"/>
    <col min="7962" max="7962" width="10.85546875" style="1035" customWidth="1"/>
    <col min="7963" max="7963" width="8.7109375" style="1035" customWidth="1"/>
    <col min="7964" max="7964" width="12.28515625" style="1035" customWidth="1"/>
    <col min="7965" max="7965" width="8.85546875" style="1035" customWidth="1"/>
    <col min="7966" max="7966" width="9.85546875" style="1035" customWidth="1"/>
    <col min="7967" max="7967" width="8.85546875" style="1035" customWidth="1"/>
    <col min="7968" max="7968" width="54.7109375" style="1035" customWidth="1"/>
    <col min="7969" max="7969" width="10.85546875" style="1035" customWidth="1"/>
    <col min="7970" max="7970" width="8.7109375" style="1035" customWidth="1"/>
    <col min="7971" max="7971" width="13.28515625" style="1035" customWidth="1"/>
    <col min="7972" max="7972" width="8.85546875" style="1035" customWidth="1"/>
    <col min="7973" max="7973" width="9.85546875" style="1035" customWidth="1"/>
    <col min="7974" max="7974" width="8.85546875" style="1035" customWidth="1"/>
    <col min="7975" max="7975" width="54.7109375" style="1035" customWidth="1"/>
    <col min="7976" max="7976" width="12.140625" style="1035" customWidth="1"/>
    <col min="7977" max="7977" width="8.7109375" style="1035" customWidth="1"/>
    <col min="7978" max="7978" width="11.28515625" style="1035" customWidth="1"/>
    <col min="7979" max="7979" width="8.85546875" style="1035" customWidth="1"/>
    <col min="7980" max="7980" width="9.140625" style="1035"/>
    <col min="7981" max="7981" width="8.85546875" style="1035" customWidth="1"/>
    <col min="7982" max="7982" width="54.7109375" style="1035" customWidth="1"/>
    <col min="7983" max="7983" width="13.7109375" style="1035" customWidth="1"/>
    <col min="7984" max="7984" width="8.7109375" style="1035" customWidth="1"/>
    <col min="7985" max="7985" width="14.7109375" style="1035" customWidth="1"/>
    <col min="7986" max="7986" width="8.85546875" style="1035" customWidth="1"/>
    <col min="7987" max="7987" width="9.85546875" style="1035" customWidth="1"/>
    <col min="7988" max="7988" width="8.85546875" style="1035" customWidth="1"/>
    <col min="7989" max="7989" width="54.7109375" style="1035" customWidth="1"/>
    <col min="7990" max="7990" width="12.42578125" style="1035" customWidth="1"/>
    <col min="7991" max="7991" width="8.7109375" style="1035" customWidth="1"/>
    <col min="7992" max="7992" width="13.42578125" style="1035" customWidth="1"/>
    <col min="7993" max="7993" width="8.85546875" style="1035" customWidth="1"/>
    <col min="7994" max="7994" width="9.140625" style="1035"/>
    <col min="7995" max="7995" width="8.85546875" style="1035" customWidth="1"/>
    <col min="7996" max="7996" width="54.7109375" style="1035" customWidth="1"/>
    <col min="7997" max="7997" width="10.7109375" style="1035" customWidth="1"/>
    <col min="7998" max="7998" width="8.7109375" style="1035" customWidth="1"/>
    <col min="7999" max="7999" width="13" style="1035" customWidth="1"/>
    <col min="8000" max="8000" width="8.85546875" style="1035" customWidth="1"/>
    <col min="8001" max="8001" width="9.140625" style="1035"/>
    <col min="8002" max="8002" width="8.85546875" style="1035" customWidth="1"/>
    <col min="8003" max="8003" width="54.7109375" style="1035" customWidth="1"/>
    <col min="8004" max="8004" width="10.85546875" style="1035" customWidth="1"/>
    <col min="8005" max="8005" width="8.7109375" style="1035" customWidth="1"/>
    <col min="8006" max="8006" width="13" style="1035" customWidth="1"/>
    <col min="8007" max="8007" width="8.85546875" style="1035" customWidth="1"/>
    <col min="8008" max="8008" width="9.85546875" style="1035" customWidth="1"/>
    <col min="8009" max="8009" width="8.85546875" style="1035" customWidth="1"/>
    <col min="8010" max="8192" width="9.140625" style="1035"/>
    <col min="8193" max="8193" width="4.85546875" style="1035" customWidth="1"/>
    <col min="8194" max="8194" width="63" style="1035" customWidth="1"/>
    <col min="8195" max="8195" width="12" style="1035" customWidth="1"/>
    <col min="8196" max="8196" width="13.140625" style="1035" customWidth="1"/>
    <col min="8197" max="8197" width="13.5703125" style="1035" customWidth="1"/>
    <col min="8198" max="8198" width="10.85546875" style="1035" customWidth="1"/>
    <col min="8199" max="8199" width="15" style="1035" customWidth="1"/>
    <col min="8200" max="8200" width="15.7109375" style="1035" customWidth="1"/>
    <col min="8201" max="8201" width="20.42578125" style="1035" customWidth="1"/>
    <col min="8202" max="8202" width="2.7109375" style="1035" customWidth="1"/>
    <col min="8203" max="8203" width="3.140625" style="1035" customWidth="1"/>
    <col min="8204" max="8204" width="32.42578125" style="1035" customWidth="1"/>
    <col min="8205" max="8205" width="9" style="1035" customWidth="1"/>
    <col min="8206" max="8206" width="11.140625" style="1035" customWidth="1"/>
    <col min="8207" max="8207" width="30.28515625" style="1035" customWidth="1"/>
    <col min="8208" max="8208" width="10.140625" style="1035" customWidth="1"/>
    <col min="8209" max="8209" width="11.140625" style="1035" customWidth="1"/>
    <col min="8210" max="8210" width="30" style="1035" customWidth="1"/>
    <col min="8211" max="8211" width="8.85546875" style="1035" customWidth="1"/>
    <col min="8212" max="8212" width="11.140625" style="1035" customWidth="1"/>
    <col min="8213" max="8213" width="1.7109375" style="1035" customWidth="1"/>
    <col min="8214" max="8214" width="8.85546875" style="1035" customWidth="1"/>
    <col min="8215" max="8215" width="9.85546875" style="1035" customWidth="1"/>
    <col min="8216" max="8216" width="8.85546875" style="1035" customWidth="1"/>
    <col min="8217" max="8217" width="54.7109375" style="1035" customWidth="1"/>
    <col min="8218" max="8218" width="10.85546875" style="1035" customWidth="1"/>
    <col min="8219" max="8219" width="8.7109375" style="1035" customWidth="1"/>
    <col min="8220" max="8220" width="12.28515625" style="1035" customWidth="1"/>
    <col min="8221" max="8221" width="8.85546875" style="1035" customWidth="1"/>
    <col min="8222" max="8222" width="9.85546875" style="1035" customWidth="1"/>
    <col min="8223" max="8223" width="8.85546875" style="1035" customWidth="1"/>
    <col min="8224" max="8224" width="54.7109375" style="1035" customWidth="1"/>
    <col min="8225" max="8225" width="10.85546875" style="1035" customWidth="1"/>
    <col min="8226" max="8226" width="8.7109375" style="1035" customWidth="1"/>
    <col min="8227" max="8227" width="13.28515625" style="1035" customWidth="1"/>
    <col min="8228" max="8228" width="8.85546875" style="1035" customWidth="1"/>
    <col min="8229" max="8229" width="9.85546875" style="1035" customWidth="1"/>
    <col min="8230" max="8230" width="8.85546875" style="1035" customWidth="1"/>
    <col min="8231" max="8231" width="54.7109375" style="1035" customWidth="1"/>
    <col min="8232" max="8232" width="12.140625" style="1035" customWidth="1"/>
    <col min="8233" max="8233" width="8.7109375" style="1035" customWidth="1"/>
    <col min="8234" max="8234" width="11.28515625" style="1035" customWidth="1"/>
    <col min="8235" max="8235" width="8.85546875" style="1035" customWidth="1"/>
    <col min="8236" max="8236" width="9.140625" style="1035"/>
    <col min="8237" max="8237" width="8.85546875" style="1035" customWidth="1"/>
    <col min="8238" max="8238" width="54.7109375" style="1035" customWidth="1"/>
    <col min="8239" max="8239" width="13.7109375" style="1035" customWidth="1"/>
    <col min="8240" max="8240" width="8.7109375" style="1035" customWidth="1"/>
    <col min="8241" max="8241" width="14.7109375" style="1035" customWidth="1"/>
    <col min="8242" max="8242" width="8.85546875" style="1035" customWidth="1"/>
    <col min="8243" max="8243" width="9.85546875" style="1035" customWidth="1"/>
    <col min="8244" max="8244" width="8.85546875" style="1035" customWidth="1"/>
    <col min="8245" max="8245" width="54.7109375" style="1035" customWidth="1"/>
    <col min="8246" max="8246" width="12.42578125" style="1035" customWidth="1"/>
    <col min="8247" max="8247" width="8.7109375" style="1035" customWidth="1"/>
    <col min="8248" max="8248" width="13.42578125" style="1035" customWidth="1"/>
    <col min="8249" max="8249" width="8.85546875" style="1035" customWidth="1"/>
    <col min="8250" max="8250" width="9.140625" style="1035"/>
    <col min="8251" max="8251" width="8.85546875" style="1035" customWidth="1"/>
    <col min="8252" max="8252" width="54.7109375" style="1035" customWidth="1"/>
    <col min="8253" max="8253" width="10.7109375" style="1035" customWidth="1"/>
    <col min="8254" max="8254" width="8.7109375" style="1035" customWidth="1"/>
    <col min="8255" max="8255" width="13" style="1035" customWidth="1"/>
    <col min="8256" max="8256" width="8.85546875" style="1035" customWidth="1"/>
    <col min="8257" max="8257" width="9.140625" style="1035"/>
    <col min="8258" max="8258" width="8.85546875" style="1035" customWidth="1"/>
    <col min="8259" max="8259" width="54.7109375" style="1035" customWidth="1"/>
    <col min="8260" max="8260" width="10.85546875" style="1035" customWidth="1"/>
    <col min="8261" max="8261" width="8.7109375" style="1035" customWidth="1"/>
    <col min="8262" max="8262" width="13" style="1035" customWidth="1"/>
    <col min="8263" max="8263" width="8.85546875" style="1035" customWidth="1"/>
    <col min="8264" max="8264" width="9.85546875" style="1035" customWidth="1"/>
    <col min="8265" max="8265" width="8.85546875" style="1035" customWidth="1"/>
    <col min="8266" max="8448" width="9.140625" style="1035"/>
    <col min="8449" max="8449" width="4.85546875" style="1035" customWidth="1"/>
    <col min="8450" max="8450" width="63" style="1035" customWidth="1"/>
    <col min="8451" max="8451" width="12" style="1035" customWidth="1"/>
    <col min="8452" max="8452" width="13.140625" style="1035" customWidth="1"/>
    <col min="8453" max="8453" width="13.5703125" style="1035" customWidth="1"/>
    <col min="8454" max="8454" width="10.85546875" style="1035" customWidth="1"/>
    <col min="8455" max="8455" width="15" style="1035" customWidth="1"/>
    <col min="8456" max="8456" width="15.7109375" style="1035" customWidth="1"/>
    <col min="8457" max="8457" width="20.42578125" style="1035" customWidth="1"/>
    <col min="8458" max="8458" width="2.7109375" style="1035" customWidth="1"/>
    <col min="8459" max="8459" width="3.140625" style="1035" customWidth="1"/>
    <col min="8460" max="8460" width="32.42578125" style="1035" customWidth="1"/>
    <col min="8461" max="8461" width="9" style="1035" customWidth="1"/>
    <col min="8462" max="8462" width="11.140625" style="1035" customWidth="1"/>
    <col min="8463" max="8463" width="30.28515625" style="1035" customWidth="1"/>
    <col min="8464" max="8464" width="10.140625" style="1035" customWidth="1"/>
    <col min="8465" max="8465" width="11.140625" style="1035" customWidth="1"/>
    <col min="8466" max="8466" width="30" style="1035" customWidth="1"/>
    <col min="8467" max="8467" width="8.85546875" style="1035" customWidth="1"/>
    <col min="8468" max="8468" width="11.140625" style="1035" customWidth="1"/>
    <col min="8469" max="8469" width="1.7109375" style="1035" customWidth="1"/>
    <col min="8470" max="8470" width="8.85546875" style="1035" customWidth="1"/>
    <col min="8471" max="8471" width="9.85546875" style="1035" customWidth="1"/>
    <col min="8472" max="8472" width="8.85546875" style="1035" customWidth="1"/>
    <col min="8473" max="8473" width="54.7109375" style="1035" customWidth="1"/>
    <col min="8474" max="8474" width="10.85546875" style="1035" customWidth="1"/>
    <col min="8475" max="8475" width="8.7109375" style="1035" customWidth="1"/>
    <col min="8476" max="8476" width="12.28515625" style="1035" customWidth="1"/>
    <col min="8477" max="8477" width="8.85546875" style="1035" customWidth="1"/>
    <col min="8478" max="8478" width="9.85546875" style="1035" customWidth="1"/>
    <col min="8479" max="8479" width="8.85546875" style="1035" customWidth="1"/>
    <col min="8480" max="8480" width="54.7109375" style="1035" customWidth="1"/>
    <col min="8481" max="8481" width="10.85546875" style="1035" customWidth="1"/>
    <col min="8482" max="8482" width="8.7109375" style="1035" customWidth="1"/>
    <col min="8483" max="8483" width="13.28515625" style="1035" customWidth="1"/>
    <col min="8484" max="8484" width="8.85546875" style="1035" customWidth="1"/>
    <col min="8485" max="8485" width="9.85546875" style="1035" customWidth="1"/>
    <col min="8486" max="8486" width="8.85546875" style="1035" customWidth="1"/>
    <col min="8487" max="8487" width="54.7109375" style="1035" customWidth="1"/>
    <col min="8488" max="8488" width="12.140625" style="1035" customWidth="1"/>
    <col min="8489" max="8489" width="8.7109375" style="1035" customWidth="1"/>
    <col min="8490" max="8490" width="11.28515625" style="1035" customWidth="1"/>
    <col min="8491" max="8491" width="8.85546875" style="1035" customWidth="1"/>
    <col min="8492" max="8492" width="9.140625" style="1035"/>
    <col min="8493" max="8493" width="8.85546875" style="1035" customWidth="1"/>
    <col min="8494" max="8494" width="54.7109375" style="1035" customWidth="1"/>
    <col min="8495" max="8495" width="13.7109375" style="1035" customWidth="1"/>
    <col min="8496" max="8496" width="8.7109375" style="1035" customWidth="1"/>
    <col min="8497" max="8497" width="14.7109375" style="1035" customWidth="1"/>
    <col min="8498" max="8498" width="8.85546875" style="1035" customWidth="1"/>
    <col min="8499" max="8499" width="9.85546875" style="1035" customWidth="1"/>
    <col min="8500" max="8500" width="8.85546875" style="1035" customWidth="1"/>
    <col min="8501" max="8501" width="54.7109375" style="1035" customWidth="1"/>
    <col min="8502" max="8502" width="12.42578125" style="1035" customWidth="1"/>
    <col min="8503" max="8503" width="8.7109375" style="1035" customWidth="1"/>
    <col min="8504" max="8504" width="13.42578125" style="1035" customWidth="1"/>
    <col min="8505" max="8505" width="8.85546875" style="1035" customWidth="1"/>
    <col min="8506" max="8506" width="9.140625" style="1035"/>
    <col min="8507" max="8507" width="8.85546875" style="1035" customWidth="1"/>
    <col min="8508" max="8508" width="54.7109375" style="1035" customWidth="1"/>
    <col min="8509" max="8509" width="10.7109375" style="1035" customWidth="1"/>
    <col min="8510" max="8510" width="8.7109375" style="1035" customWidth="1"/>
    <col min="8511" max="8511" width="13" style="1035" customWidth="1"/>
    <col min="8512" max="8512" width="8.85546875" style="1035" customWidth="1"/>
    <col min="8513" max="8513" width="9.140625" style="1035"/>
    <col min="8514" max="8514" width="8.85546875" style="1035" customWidth="1"/>
    <col min="8515" max="8515" width="54.7109375" style="1035" customWidth="1"/>
    <col min="8516" max="8516" width="10.85546875" style="1035" customWidth="1"/>
    <col min="8517" max="8517" width="8.7109375" style="1035" customWidth="1"/>
    <col min="8518" max="8518" width="13" style="1035" customWidth="1"/>
    <col min="8519" max="8519" width="8.85546875" style="1035" customWidth="1"/>
    <col min="8520" max="8520" width="9.85546875" style="1035" customWidth="1"/>
    <col min="8521" max="8521" width="8.85546875" style="1035" customWidth="1"/>
    <col min="8522" max="8704" width="9.140625" style="1035"/>
    <col min="8705" max="8705" width="4.85546875" style="1035" customWidth="1"/>
    <col min="8706" max="8706" width="63" style="1035" customWidth="1"/>
    <col min="8707" max="8707" width="12" style="1035" customWidth="1"/>
    <col min="8708" max="8708" width="13.140625" style="1035" customWidth="1"/>
    <col min="8709" max="8709" width="13.5703125" style="1035" customWidth="1"/>
    <col min="8710" max="8710" width="10.85546875" style="1035" customWidth="1"/>
    <col min="8711" max="8711" width="15" style="1035" customWidth="1"/>
    <col min="8712" max="8712" width="15.7109375" style="1035" customWidth="1"/>
    <col min="8713" max="8713" width="20.42578125" style="1035" customWidth="1"/>
    <col min="8714" max="8714" width="2.7109375" style="1035" customWidth="1"/>
    <col min="8715" max="8715" width="3.140625" style="1035" customWidth="1"/>
    <col min="8716" max="8716" width="32.42578125" style="1035" customWidth="1"/>
    <col min="8717" max="8717" width="9" style="1035" customWidth="1"/>
    <col min="8718" max="8718" width="11.140625" style="1035" customWidth="1"/>
    <col min="8719" max="8719" width="30.28515625" style="1035" customWidth="1"/>
    <col min="8720" max="8720" width="10.140625" style="1035" customWidth="1"/>
    <col min="8721" max="8721" width="11.140625" style="1035" customWidth="1"/>
    <col min="8722" max="8722" width="30" style="1035" customWidth="1"/>
    <col min="8723" max="8723" width="8.85546875" style="1035" customWidth="1"/>
    <col min="8724" max="8724" width="11.140625" style="1035" customWidth="1"/>
    <col min="8725" max="8725" width="1.7109375" style="1035" customWidth="1"/>
    <col min="8726" max="8726" width="8.85546875" style="1035" customWidth="1"/>
    <col min="8727" max="8727" width="9.85546875" style="1035" customWidth="1"/>
    <col min="8728" max="8728" width="8.85546875" style="1035" customWidth="1"/>
    <col min="8729" max="8729" width="54.7109375" style="1035" customWidth="1"/>
    <col min="8730" max="8730" width="10.85546875" style="1035" customWidth="1"/>
    <col min="8731" max="8731" width="8.7109375" style="1035" customWidth="1"/>
    <col min="8732" max="8732" width="12.28515625" style="1035" customWidth="1"/>
    <col min="8733" max="8733" width="8.85546875" style="1035" customWidth="1"/>
    <col min="8734" max="8734" width="9.85546875" style="1035" customWidth="1"/>
    <col min="8735" max="8735" width="8.85546875" style="1035" customWidth="1"/>
    <col min="8736" max="8736" width="54.7109375" style="1035" customWidth="1"/>
    <col min="8737" max="8737" width="10.85546875" style="1035" customWidth="1"/>
    <col min="8738" max="8738" width="8.7109375" style="1035" customWidth="1"/>
    <col min="8739" max="8739" width="13.28515625" style="1035" customWidth="1"/>
    <col min="8740" max="8740" width="8.85546875" style="1035" customWidth="1"/>
    <col min="8741" max="8741" width="9.85546875" style="1035" customWidth="1"/>
    <col min="8742" max="8742" width="8.85546875" style="1035" customWidth="1"/>
    <col min="8743" max="8743" width="54.7109375" style="1035" customWidth="1"/>
    <col min="8744" max="8744" width="12.140625" style="1035" customWidth="1"/>
    <col min="8745" max="8745" width="8.7109375" style="1035" customWidth="1"/>
    <col min="8746" max="8746" width="11.28515625" style="1035" customWidth="1"/>
    <col min="8747" max="8747" width="8.85546875" style="1035" customWidth="1"/>
    <col min="8748" max="8748" width="9.140625" style="1035"/>
    <col min="8749" max="8749" width="8.85546875" style="1035" customWidth="1"/>
    <col min="8750" max="8750" width="54.7109375" style="1035" customWidth="1"/>
    <col min="8751" max="8751" width="13.7109375" style="1035" customWidth="1"/>
    <col min="8752" max="8752" width="8.7109375" style="1035" customWidth="1"/>
    <col min="8753" max="8753" width="14.7109375" style="1035" customWidth="1"/>
    <col min="8754" max="8754" width="8.85546875" style="1035" customWidth="1"/>
    <col min="8755" max="8755" width="9.85546875" style="1035" customWidth="1"/>
    <col min="8756" max="8756" width="8.85546875" style="1035" customWidth="1"/>
    <col min="8757" max="8757" width="54.7109375" style="1035" customWidth="1"/>
    <col min="8758" max="8758" width="12.42578125" style="1035" customWidth="1"/>
    <col min="8759" max="8759" width="8.7109375" style="1035" customWidth="1"/>
    <col min="8760" max="8760" width="13.42578125" style="1035" customWidth="1"/>
    <col min="8761" max="8761" width="8.85546875" style="1035" customWidth="1"/>
    <col min="8762" max="8762" width="9.140625" style="1035"/>
    <col min="8763" max="8763" width="8.85546875" style="1035" customWidth="1"/>
    <col min="8764" max="8764" width="54.7109375" style="1035" customWidth="1"/>
    <col min="8765" max="8765" width="10.7109375" style="1035" customWidth="1"/>
    <col min="8766" max="8766" width="8.7109375" style="1035" customWidth="1"/>
    <col min="8767" max="8767" width="13" style="1035" customWidth="1"/>
    <col min="8768" max="8768" width="8.85546875" style="1035" customWidth="1"/>
    <col min="8769" max="8769" width="9.140625" style="1035"/>
    <col min="8770" max="8770" width="8.85546875" style="1035" customWidth="1"/>
    <col min="8771" max="8771" width="54.7109375" style="1035" customWidth="1"/>
    <col min="8772" max="8772" width="10.85546875" style="1035" customWidth="1"/>
    <col min="8773" max="8773" width="8.7109375" style="1035" customWidth="1"/>
    <col min="8774" max="8774" width="13" style="1035" customWidth="1"/>
    <col min="8775" max="8775" width="8.85546875" style="1035" customWidth="1"/>
    <col min="8776" max="8776" width="9.85546875" style="1035" customWidth="1"/>
    <col min="8777" max="8777" width="8.85546875" style="1035" customWidth="1"/>
    <col min="8778" max="8960" width="9.140625" style="1035"/>
    <col min="8961" max="8961" width="4.85546875" style="1035" customWidth="1"/>
    <col min="8962" max="8962" width="63" style="1035" customWidth="1"/>
    <col min="8963" max="8963" width="12" style="1035" customWidth="1"/>
    <col min="8964" max="8964" width="13.140625" style="1035" customWidth="1"/>
    <col min="8965" max="8965" width="13.5703125" style="1035" customWidth="1"/>
    <col min="8966" max="8966" width="10.85546875" style="1035" customWidth="1"/>
    <col min="8967" max="8967" width="15" style="1035" customWidth="1"/>
    <col min="8968" max="8968" width="15.7109375" style="1035" customWidth="1"/>
    <col min="8969" max="8969" width="20.42578125" style="1035" customWidth="1"/>
    <col min="8970" max="8970" width="2.7109375" style="1035" customWidth="1"/>
    <col min="8971" max="8971" width="3.140625" style="1035" customWidth="1"/>
    <col min="8972" max="8972" width="32.42578125" style="1035" customWidth="1"/>
    <col min="8973" max="8973" width="9" style="1035" customWidth="1"/>
    <col min="8974" max="8974" width="11.140625" style="1035" customWidth="1"/>
    <col min="8975" max="8975" width="30.28515625" style="1035" customWidth="1"/>
    <col min="8976" max="8976" width="10.140625" style="1035" customWidth="1"/>
    <col min="8977" max="8977" width="11.140625" style="1035" customWidth="1"/>
    <col min="8978" max="8978" width="30" style="1035" customWidth="1"/>
    <col min="8979" max="8979" width="8.85546875" style="1035" customWidth="1"/>
    <col min="8980" max="8980" width="11.140625" style="1035" customWidth="1"/>
    <col min="8981" max="8981" width="1.7109375" style="1035" customWidth="1"/>
    <col min="8982" max="8982" width="8.85546875" style="1035" customWidth="1"/>
    <col min="8983" max="8983" width="9.85546875" style="1035" customWidth="1"/>
    <col min="8984" max="8984" width="8.85546875" style="1035" customWidth="1"/>
    <col min="8985" max="8985" width="54.7109375" style="1035" customWidth="1"/>
    <col min="8986" max="8986" width="10.85546875" style="1035" customWidth="1"/>
    <col min="8987" max="8987" width="8.7109375" style="1035" customWidth="1"/>
    <col min="8988" max="8988" width="12.28515625" style="1035" customWidth="1"/>
    <col min="8989" max="8989" width="8.85546875" style="1035" customWidth="1"/>
    <col min="8990" max="8990" width="9.85546875" style="1035" customWidth="1"/>
    <col min="8991" max="8991" width="8.85546875" style="1035" customWidth="1"/>
    <col min="8992" max="8992" width="54.7109375" style="1035" customWidth="1"/>
    <col min="8993" max="8993" width="10.85546875" style="1035" customWidth="1"/>
    <col min="8994" max="8994" width="8.7109375" style="1035" customWidth="1"/>
    <col min="8995" max="8995" width="13.28515625" style="1035" customWidth="1"/>
    <col min="8996" max="8996" width="8.85546875" style="1035" customWidth="1"/>
    <col min="8997" max="8997" width="9.85546875" style="1035" customWidth="1"/>
    <col min="8998" max="8998" width="8.85546875" style="1035" customWidth="1"/>
    <col min="8999" max="8999" width="54.7109375" style="1035" customWidth="1"/>
    <col min="9000" max="9000" width="12.140625" style="1035" customWidth="1"/>
    <col min="9001" max="9001" width="8.7109375" style="1035" customWidth="1"/>
    <col min="9002" max="9002" width="11.28515625" style="1035" customWidth="1"/>
    <col min="9003" max="9003" width="8.85546875" style="1035" customWidth="1"/>
    <col min="9004" max="9004" width="9.140625" style="1035"/>
    <col min="9005" max="9005" width="8.85546875" style="1035" customWidth="1"/>
    <col min="9006" max="9006" width="54.7109375" style="1035" customWidth="1"/>
    <col min="9007" max="9007" width="13.7109375" style="1035" customWidth="1"/>
    <col min="9008" max="9008" width="8.7109375" style="1035" customWidth="1"/>
    <col min="9009" max="9009" width="14.7109375" style="1035" customWidth="1"/>
    <col min="9010" max="9010" width="8.85546875" style="1035" customWidth="1"/>
    <col min="9011" max="9011" width="9.85546875" style="1035" customWidth="1"/>
    <col min="9012" max="9012" width="8.85546875" style="1035" customWidth="1"/>
    <col min="9013" max="9013" width="54.7109375" style="1035" customWidth="1"/>
    <col min="9014" max="9014" width="12.42578125" style="1035" customWidth="1"/>
    <col min="9015" max="9015" width="8.7109375" style="1035" customWidth="1"/>
    <col min="9016" max="9016" width="13.42578125" style="1035" customWidth="1"/>
    <col min="9017" max="9017" width="8.85546875" style="1035" customWidth="1"/>
    <col min="9018" max="9018" width="9.140625" style="1035"/>
    <col min="9019" max="9019" width="8.85546875" style="1035" customWidth="1"/>
    <col min="9020" max="9020" width="54.7109375" style="1035" customWidth="1"/>
    <col min="9021" max="9021" width="10.7109375" style="1035" customWidth="1"/>
    <col min="9022" max="9022" width="8.7109375" style="1035" customWidth="1"/>
    <col min="9023" max="9023" width="13" style="1035" customWidth="1"/>
    <col min="9024" max="9024" width="8.85546875" style="1035" customWidth="1"/>
    <col min="9025" max="9025" width="9.140625" style="1035"/>
    <col min="9026" max="9026" width="8.85546875" style="1035" customWidth="1"/>
    <col min="9027" max="9027" width="54.7109375" style="1035" customWidth="1"/>
    <col min="9028" max="9028" width="10.85546875" style="1035" customWidth="1"/>
    <col min="9029" max="9029" width="8.7109375" style="1035" customWidth="1"/>
    <col min="9030" max="9030" width="13" style="1035" customWidth="1"/>
    <col min="9031" max="9031" width="8.85546875" style="1035" customWidth="1"/>
    <col min="9032" max="9032" width="9.85546875" style="1035" customWidth="1"/>
    <col min="9033" max="9033" width="8.85546875" style="1035" customWidth="1"/>
    <col min="9034" max="9216" width="9.140625" style="1035"/>
    <col min="9217" max="9217" width="4.85546875" style="1035" customWidth="1"/>
    <col min="9218" max="9218" width="63" style="1035" customWidth="1"/>
    <col min="9219" max="9219" width="12" style="1035" customWidth="1"/>
    <col min="9220" max="9220" width="13.140625" style="1035" customWidth="1"/>
    <col min="9221" max="9221" width="13.5703125" style="1035" customWidth="1"/>
    <col min="9222" max="9222" width="10.85546875" style="1035" customWidth="1"/>
    <col min="9223" max="9223" width="15" style="1035" customWidth="1"/>
    <col min="9224" max="9224" width="15.7109375" style="1035" customWidth="1"/>
    <col min="9225" max="9225" width="20.42578125" style="1035" customWidth="1"/>
    <col min="9226" max="9226" width="2.7109375" style="1035" customWidth="1"/>
    <col min="9227" max="9227" width="3.140625" style="1035" customWidth="1"/>
    <col min="9228" max="9228" width="32.42578125" style="1035" customWidth="1"/>
    <col min="9229" max="9229" width="9" style="1035" customWidth="1"/>
    <col min="9230" max="9230" width="11.140625" style="1035" customWidth="1"/>
    <col min="9231" max="9231" width="30.28515625" style="1035" customWidth="1"/>
    <col min="9232" max="9232" width="10.140625" style="1035" customWidth="1"/>
    <col min="9233" max="9233" width="11.140625" style="1035" customWidth="1"/>
    <col min="9234" max="9234" width="30" style="1035" customWidth="1"/>
    <col min="9235" max="9235" width="8.85546875" style="1035" customWidth="1"/>
    <col min="9236" max="9236" width="11.140625" style="1035" customWidth="1"/>
    <col min="9237" max="9237" width="1.7109375" style="1035" customWidth="1"/>
    <col min="9238" max="9238" width="8.85546875" style="1035" customWidth="1"/>
    <col min="9239" max="9239" width="9.85546875" style="1035" customWidth="1"/>
    <col min="9240" max="9240" width="8.85546875" style="1035" customWidth="1"/>
    <col min="9241" max="9241" width="54.7109375" style="1035" customWidth="1"/>
    <col min="9242" max="9242" width="10.85546875" style="1035" customWidth="1"/>
    <col min="9243" max="9243" width="8.7109375" style="1035" customWidth="1"/>
    <col min="9244" max="9244" width="12.28515625" style="1035" customWidth="1"/>
    <col min="9245" max="9245" width="8.85546875" style="1035" customWidth="1"/>
    <col min="9246" max="9246" width="9.85546875" style="1035" customWidth="1"/>
    <col min="9247" max="9247" width="8.85546875" style="1035" customWidth="1"/>
    <col min="9248" max="9248" width="54.7109375" style="1035" customWidth="1"/>
    <col min="9249" max="9249" width="10.85546875" style="1035" customWidth="1"/>
    <col min="9250" max="9250" width="8.7109375" style="1035" customWidth="1"/>
    <col min="9251" max="9251" width="13.28515625" style="1035" customWidth="1"/>
    <col min="9252" max="9252" width="8.85546875" style="1035" customWidth="1"/>
    <col min="9253" max="9253" width="9.85546875" style="1035" customWidth="1"/>
    <col min="9254" max="9254" width="8.85546875" style="1035" customWidth="1"/>
    <col min="9255" max="9255" width="54.7109375" style="1035" customWidth="1"/>
    <col min="9256" max="9256" width="12.140625" style="1035" customWidth="1"/>
    <col min="9257" max="9257" width="8.7109375" style="1035" customWidth="1"/>
    <col min="9258" max="9258" width="11.28515625" style="1035" customWidth="1"/>
    <col min="9259" max="9259" width="8.85546875" style="1035" customWidth="1"/>
    <col min="9260" max="9260" width="9.140625" style="1035"/>
    <col min="9261" max="9261" width="8.85546875" style="1035" customWidth="1"/>
    <col min="9262" max="9262" width="54.7109375" style="1035" customWidth="1"/>
    <col min="9263" max="9263" width="13.7109375" style="1035" customWidth="1"/>
    <col min="9264" max="9264" width="8.7109375" style="1035" customWidth="1"/>
    <col min="9265" max="9265" width="14.7109375" style="1035" customWidth="1"/>
    <col min="9266" max="9266" width="8.85546875" style="1035" customWidth="1"/>
    <col min="9267" max="9267" width="9.85546875" style="1035" customWidth="1"/>
    <col min="9268" max="9268" width="8.85546875" style="1035" customWidth="1"/>
    <col min="9269" max="9269" width="54.7109375" style="1035" customWidth="1"/>
    <col min="9270" max="9270" width="12.42578125" style="1035" customWidth="1"/>
    <col min="9271" max="9271" width="8.7109375" style="1035" customWidth="1"/>
    <col min="9272" max="9272" width="13.42578125" style="1035" customWidth="1"/>
    <col min="9273" max="9273" width="8.85546875" style="1035" customWidth="1"/>
    <col min="9274" max="9274" width="9.140625" style="1035"/>
    <col min="9275" max="9275" width="8.85546875" style="1035" customWidth="1"/>
    <col min="9276" max="9276" width="54.7109375" style="1035" customWidth="1"/>
    <col min="9277" max="9277" width="10.7109375" style="1035" customWidth="1"/>
    <col min="9278" max="9278" width="8.7109375" style="1035" customWidth="1"/>
    <col min="9279" max="9279" width="13" style="1035" customWidth="1"/>
    <col min="9280" max="9280" width="8.85546875" style="1035" customWidth="1"/>
    <col min="9281" max="9281" width="9.140625" style="1035"/>
    <col min="9282" max="9282" width="8.85546875" style="1035" customWidth="1"/>
    <col min="9283" max="9283" width="54.7109375" style="1035" customWidth="1"/>
    <col min="9284" max="9284" width="10.85546875" style="1035" customWidth="1"/>
    <col min="9285" max="9285" width="8.7109375" style="1035" customWidth="1"/>
    <col min="9286" max="9286" width="13" style="1035" customWidth="1"/>
    <col min="9287" max="9287" width="8.85546875" style="1035" customWidth="1"/>
    <col min="9288" max="9288" width="9.85546875" style="1035" customWidth="1"/>
    <col min="9289" max="9289" width="8.85546875" style="1035" customWidth="1"/>
    <col min="9290" max="9472" width="9.140625" style="1035"/>
    <col min="9473" max="9473" width="4.85546875" style="1035" customWidth="1"/>
    <col min="9474" max="9474" width="63" style="1035" customWidth="1"/>
    <col min="9475" max="9475" width="12" style="1035" customWidth="1"/>
    <col min="9476" max="9476" width="13.140625" style="1035" customWidth="1"/>
    <col min="9477" max="9477" width="13.5703125" style="1035" customWidth="1"/>
    <col min="9478" max="9478" width="10.85546875" style="1035" customWidth="1"/>
    <col min="9479" max="9479" width="15" style="1035" customWidth="1"/>
    <col min="9480" max="9480" width="15.7109375" style="1035" customWidth="1"/>
    <col min="9481" max="9481" width="20.42578125" style="1035" customWidth="1"/>
    <col min="9482" max="9482" width="2.7109375" style="1035" customWidth="1"/>
    <col min="9483" max="9483" width="3.140625" style="1035" customWidth="1"/>
    <col min="9484" max="9484" width="32.42578125" style="1035" customWidth="1"/>
    <col min="9485" max="9485" width="9" style="1035" customWidth="1"/>
    <col min="9486" max="9486" width="11.140625" style="1035" customWidth="1"/>
    <col min="9487" max="9487" width="30.28515625" style="1035" customWidth="1"/>
    <col min="9488" max="9488" width="10.140625" style="1035" customWidth="1"/>
    <col min="9489" max="9489" width="11.140625" style="1035" customWidth="1"/>
    <col min="9490" max="9490" width="30" style="1035" customWidth="1"/>
    <col min="9491" max="9491" width="8.85546875" style="1035" customWidth="1"/>
    <col min="9492" max="9492" width="11.140625" style="1035" customWidth="1"/>
    <col min="9493" max="9493" width="1.7109375" style="1035" customWidth="1"/>
    <col min="9494" max="9494" width="8.85546875" style="1035" customWidth="1"/>
    <col min="9495" max="9495" width="9.85546875" style="1035" customWidth="1"/>
    <col min="9496" max="9496" width="8.85546875" style="1035" customWidth="1"/>
    <col min="9497" max="9497" width="54.7109375" style="1035" customWidth="1"/>
    <col min="9498" max="9498" width="10.85546875" style="1035" customWidth="1"/>
    <col min="9499" max="9499" width="8.7109375" style="1035" customWidth="1"/>
    <col min="9500" max="9500" width="12.28515625" style="1035" customWidth="1"/>
    <col min="9501" max="9501" width="8.85546875" style="1035" customWidth="1"/>
    <col min="9502" max="9502" width="9.85546875" style="1035" customWidth="1"/>
    <col min="9503" max="9503" width="8.85546875" style="1035" customWidth="1"/>
    <col min="9504" max="9504" width="54.7109375" style="1035" customWidth="1"/>
    <col min="9505" max="9505" width="10.85546875" style="1035" customWidth="1"/>
    <col min="9506" max="9506" width="8.7109375" style="1035" customWidth="1"/>
    <col min="9507" max="9507" width="13.28515625" style="1035" customWidth="1"/>
    <col min="9508" max="9508" width="8.85546875" style="1035" customWidth="1"/>
    <col min="9509" max="9509" width="9.85546875" style="1035" customWidth="1"/>
    <col min="9510" max="9510" width="8.85546875" style="1035" customWidth="1"/>
    <col min="9511" max="9511" width="54.7109375" style="1035" customWidth="1"/>
    <col min="9512" max="9512" width="12.140625" style="1035" customWidth="1"/>
    <col min="9513" max="9513" width="8.7109375" style="1035" customWidth="1"/>
    <col min="9514" max="9514" width="11.28515625" style="1035" customWidth="1"/>
    <col min="9515" max="9515" width="8.85546875" style="1035" customWidth="1"/>
    <col min="9516" max="9516" width="9.140625" style="1035"/>
    <col min="9517" max="9517" width="8.85546875" style="1035" customWidth="1"/>
    <col min="9518" max="9518" width="54.7109375" style="1035" customWidth="1"/>
    <col min="9519" max="9519" width="13.7109375" style="1035" customWidth="1"/>
    <col min="9520" max="9520" width="8.7109375" style="1035" customWidth="1"/>
    <col min="9521" max="9521" width="14.7109375" style="1035" customWidth="1"/>
    <col min="9522" max="9522" width="8.85546875" style="1035" customWidth="1"/>
    <col min="9523" max="9523" width="9.85546875" style="1035" customWidth="1"/>
    <col min="9524" max="9524" width="8.85546875" style="1035" customWidth="1"/>
    <col min="9525" max="9525" width="54.7109375" style="1035" customWidth="1"/>
    <col min="9526" max="9526" width="12.42578125" style="1035" customWidth="1"/>
    <col min="9527" max="9527" width="8.7109375" style="1035" customWidth="1"/>
    <col min="9528" max="9528" width="13.42578125" style="1035" customWidth="1"/>
    <col min="9529" max="9529" width="8.85546875" style="1035" customWidth="1"/>
    <col min="9530" max="9530" width="9.140625" style="1035"/>
    <col min="9531" max="9531" width="8.85546875" style="1035" customWidth="1"/>
    <col min="9532" max="9532" width="54.7109375" style="1035" customWidth="1"/>
    <col min="9533" max="9533" width="10.7109375" style="1035" customWidth="1"/>
    <col min="9534" max="9534" width="8.7109375" style="1035" customWidth="1"/>
    <col min="9535" max="9535" width="13" style="1035" customWidth="1"/>
    <col min="9536" max="9536" width="8.85546875" style="1035" customWidth="1"/>
    <col min="9537" max="9537" width="9.140625" style="1035"/>
    <col min="9538" max="9538" width="8.85546875" style="1035" customWidth="1"/>
    <col min="9539" max="9539" width="54.7109375" style="1035" customWidth="1"/>
    <col min="9540" max="9540" width="10.85546875" style="1035" customWidth="1"/>
    <col min="9541" max="9541" width="8.7109375" style="1035" customWidth="1"/>
    <col min="9542" max="9542" width="13" style="1035" customWidth="1"/>
    <col min="9543" max="9543" width="8.85546875" style="1035" customWidth="1"/>
    <col min="9544" max="9544" width="9.85546875" style="1035" customWidth="1"/>
    <col min="9545" max="9545" width="8.85546875" style="1035" customWidth="1"/>
    <col min="9546" max="9728" width="9.140625" style="1035"/>
    <col min="9729" max="9729" width="4.85546875" style="1035" customWidth="1"/>
    <col min="9730" max="9730" width="63" style="1035" customWidth="1"/>
    <col min="9731" max="9731" width="12" style="1035" customWidth="1"/>
    <col min="9732" max="9732" width="13.140625" style="1035" customWidth="1"/>
    <col min="9733" max="9733" width="13.5703125" style="1035" customWidth="1"/>
    <col min="9734" max="9734" width="10.85546875" style="1035" customWidth="1"/>
    <col min="9735" max="9735" width="15" style="1035" customWidth="1"/>
    <col min="9736" max="9736" width="15.7109375" style="1035" customWidth="1"/>
    <col min="9737" max="9737" width="20.42578125" style="1035" customWidth="1"/>
    <col min="9738" max="9738" width="2.7109375" style="1035" customWidth="1"/>
    <col min="9739" max="9739" width="3.140625" style="1035" customWidth="1"/>
    <col min="9740" max="9740" width="32.42578125" style="1035" customWidth="1"/>
    <col min="9741" max="9741" width="9" style="1035" customWidth="1"/>
    <col min="9742" max="9742" width="11.140625" style="1035" customWidth="1"/>
    <col min="9743" max="9743" width="30.28515625" style="1035" customWidth="1"/>
    <col min="9744" max="9744" width="10.140625" style="1035" customWidth="1"/>
    <col min="9745" max="9745" width="11.140625" style="1035" customWidth="1"/>
    <col min="9746" max="9746" width="30" style="1035" customWidth="1"/>
    <col min="9747" max="9747" width="8.85546875" style="1035" customWidth="1"/>
    <col min="9748" max="9748" width="11.140625" style="1035" customWidth="1"/>
    <col min="9749" max="9749" width="1.7109375" style="1035" customWidth="1"/>
    <col min="9750" max="9750" width="8.85546875" style="1035" customWidth="1"/>
    <col min="9751" max="9751" width="9.85546875" style="1035" customWidth="1"/>
    <col min="9752" max="9752" width="8.85546875" style="1035" customWidth="1"/>
    <col min="9753" max="9753" width="54.7109375" style="1035" customWidth="1"/>
    <col min="9754" max="9754" width="10.85546875" style="1035" customWidth="1"/>
    <col min="9755" max="9755" width="8.7109375" style="1035" customWidth="1"/>
    <col min="9756" max="9756" width="12.28515625" style="1035" customWidth="1"/>
    <col min="9757" max="9757" width="8.85546875" style="1035" customWidth="1"/>
    <col min="9758" max="9758" width="9.85546875" style="1035" customWidth="1"/>
    <col min="9759" max="9759" width="8.85546875" style="1035" customWidth="1"/>
    <col min="9760" max="9760" width="54.7109375" style="1035" customWidth="1"/>
    <col min="9761" max="9761" width="10.85546875" style="1035" customWidth="1"/>
    <col min="9762" max="9762" width="8.7109375" style="1035" customWidth="1"/>
    <col min="9763" max="9763" width="13.28515625" style="1035" customWidth="1"/>
    <col min="9764" max="9764" width="8.85546875" style="1035" customWidth="1"/>
    <col min="9765" max="9765" width="9.85546875" style="1035" customWidth="1"/>
    <col min="9766" max="9766" width="8.85546875" style="1035" customWidth="1"/>
    <col min="9767" max="9767" width="54.7109375" style="1035" customWidth="1"/>
    <col min="9768" max="9768" width="12.140625" style="1035" customWidth="1"/>
    <col min="9769" max="9769" width="8.7109375" style="1035" customWidth="1"/>
    <col min="9770" max="9770" width="11.28515625" style="1035" customWidth="1"/>
    <col min="9771" max="9771" width="8.85546875" style="1035" customWidth="1"/>
    <col min="9772" max="9772" width="9.140625" style="1035"/>
    <col min="9773" max="9773" width="8.85546875" style="1035" customWidth="1"/>
    <col min="9774" max="9774" width="54.7109375" style="1035" customWidth="1"/>
    <col min="9775" max="9775" width="13.7109375" style="1035" customWidth="1"/>
    <col min="9776" max="9776" width="8.7109375" style="1035" customWidth="1"/>
    <col min="9777" max="9777" width="14.7109375" style="1035" customWidth="1"/>
    <col min="9778" max="9778" width="8.85546875" style="1035" customWidth="1"/>
    <col min="9779" max="9779" width="9.85546875" style="1035" customWidth="1"/>
    <col min="9780" max="9780" width="8.85546875" style="1035" customWidth="1"/>
    <col min="9781" max="9781" width="54.7109375" style="1035" customWidth="1"/>
    <col min="9782" max="9782" width="12.42578125" style="1035" customWidth="1"/>
    <col min="9783" max="9783" width="8.7109375" style="1035" customWidth="1"/>
    <col min="9784" max="9784" width="13.42578125" style="1035" customWidth="1"/>
    <col min="9785" max="9785" width="8.85546875" style="1035" customWidth="1"/>
    <col min="9786" max="9786" width="9.140625" style="1035"/>
    <col min="9787" max="9787" width="8.85546875" style="1035" customWidth="1"/>
    <col min="9788" max="9788" width="54.7109375" style="1035" customWidth="1"/>
    <col min="9789" max="9789" width="10.7109375" style="1035" customWidth="1"/>
    <col min="9790" max="9790" width="8.7109375" style="1035" customWidth="1"/>
    <col min="9791" max="9791" width="13" style="1035" customWidth="1"/>
    <col min="9792" max="9792" width="8.85546875" style="1035" customWidth="1"/>
    <col min="9793" max="9793" width="9.140625" style="1035"/>
    <col min="9794" max="9794" width="8.85546875" style="1035" customWidth="1"/>
    <col min="9795" max="9795" width="54.7109375" style="1035" customWidth="1"/>
    <col min="9796" max="9796" width="10.85546875" style="1035" customWidth="1"/>
    <col min="9797" max="9797" width="8.7109375" style="1035" customWidth="1"/>
    <col min="9798" max="9798" width="13" style="1035" customWidth="1"/>
    <col min="9799" max="9799" width="8.85546875" style="1035" customWidth="1"/>
    <col min="9800" max="9800" width="9.85546875" style="1035" customWidth="1"/>
    <col min="9801" max="9801" width="8.85546875" style="1035" customWidth="1"/>
    <col min="9802" max="9984" width="9.140625" style="1035"/>
    <col min="9985" max="9985" width="4.85546875" style="1035" customWidth="1"/>
    <col min="9986" max="9986" width="63" style="1035" customWidth="1"/>
    <col min="9987" max="9987" width="12" style="1035" customWidth="1"/>
    <col min="9988" max="9988" width="13.140625" style="1035" customWidth="1"/>
    <col min="9989" max="9989" width="13.5703125" style="1035" customWidth="1"/>
    <col min="9990" max="9990" width="10.85546875" style="1035" customWidth="1"/>
    <col min="9991" max="9991" width="15" style="1035" customWidth="1"/>
    <col min="9992" max="9992" width="15.7109375" style="1035" customWidth="1"/>
    <col min="9993" max="9993" width="20.42578125" style="1035" customWidth="1"/>
    <col min="9994" max="9994" width="2.7109375" style="1035" customWidth="1"/>
    <col min="9995" max="9995" width="3.140625" style="1035" customWidth="1"/>
    <col min="9996" max="9996" width="32.42578125" style="1035" customWidth="1"/>
    <col min="9997" max="9997" width="9" style="1035" customWidth="1"/>
    <col min="9998" max="9998" width="11.140625" style="1035" customWidth="1"/>
    <col min="9999" max="9999" width="30.28515625" style="1035" customWidth="1"/>
    <col min="10000" max="10000" width="10.140625" style="1035" customWidth="1"/>
    <col min="10001" max="10001" width="11.140625" style="1035" customWidth="1"/>
    <col min="10002" max="10002" width="30" style="1035" customWidth="1"/>
    <col min="10003" max="10003" width="8.85546875" style="1035" customWidth="1"/>
    <col min="10004" max="10004" width="11.140625" style="1035" customWidth="1"/>
    <col min="10005" max="10005" width="1.7109375" style="1035" customWidth="1"/>
    <col min="10006" max="10006" width="8.85546875" style="1035" customWidth="1"/>
    <col min="10007" max="10007" width="9.85546875" style="1035" customWidth="1"/>
    <col min="10008" max="10008" width="8.85546875" style="1035" customWidth="1"/>
    <col min="10009" max="10009" width="54.7109375" style="1035" customWidth="1"/>
    <col min="10010" max="10010" width="10.85546875" style="1035" customWidth="1"/>
    <col min="10011" max="10011" width="8.7109375" style="1035" customWidth="1"/>
    <col min="10012" max="10012" width="12.28515625" style="1035" customWidth="1"/>
    <col min="10013" max="10013" width="8.85546875" style="1035" customWidth="1"/>
    <col min="10014" max="10014" width="9.85546875" style="1035" customWidth="1"/>
    <col min="10015" max="10015" width="8.85546875" style="1035" customWidth="1"/>
    <col min="10016" max="10016" width="54.7109375" style="1035" customWidth="1"/>
    <col min="10017" max="10017" width="10.85546875" style="1035" customWidth="1"/>
    <col min="10018" max="10018" width="8.7109375" style="1035" customWidth="1"/>
    <col min="10019" max="10019" width="13.28515625" style="1035" customWidth="1"/>
    <col min="10020" max="10020" width="8.85546875" style="1035" customWidth="1"/>
    <col min="10021" max="10021" width="9.85546875" style="1035" customWidth="1"/>
    <col min="10022" max="10022" width="8.85546875" style="1035" customWidth="1"/>
    <col min="10023" max="10023" width="54.7109375" style="1035" customWidth="1"/>
    <col min="10024" max="10024" width="12.140625" style="1035" customWidth="1"/>
    <col min="10025" max="10025" width="8.7109375" style="1035" customWidth="1"/>
    <col min="10026" max="10026" width="11.28515625" style="1035" customWidth="1"/>
    <col min="10027" max="10027" width="8.85546875" style="1035" customWidth="1"/>
    <col min="10028" max="10028" width="9.140625" style="1035"/>
    <col min="10029" max="10029" width="8.85546875" style="1035" customWidth="1"/>
    <col min="10030" max="10030" width="54.7109375" style="1035" customWidth="1"/>
    <col min="10031" max="10031" width="13.7109375" style="1035" customWidth="1"/>
    <col min="10032" max="10032" width="8.7109375" style="1035" customWidth="1"/>
    <col min="10033" max="10033" width="14.7109375" style="1035" customWidth="1"/>
    <col min="10034" max="10034" width="8.85546875" style="1035" customWidth="1"/>
    <col min="10035" max="10035" width="9.85546875" style="1035" customWidth="1"/>
    <col min="10036" max="10036" width="8.85546875" style="1035" customWidth="1"/>
    <col min="10037" max="10037" width="54.7109375" style="1035" customWidth="1"/>
    <col min="10038" max="10038" width="12.42578125" style="1035" customWidth="1"/>
    <col min="10039" max="10039" width="8.7109375" style="1035" customWidth="1"/>
    <col min="10040" max="10040" width="13.42578125" style="1035" customWidth="1"/>
    <col min="10041" max="10041" width="8.85546875" style="1035" customWidth="1"/>
    <col min="10042" max="10042" width="9.140625" style="1035"/>
    <col min="10043" max="10043" width="8.85546875" style="1035" customWidth="1"/>
    <col min="10044" max="10044" width="54.7109375" style="1035" customWidth="1"/>
    <col min="10045" max="10045" width="10.7109375" style="1035" customWidth="1"/>
    <col min="10046" max="10046" width="8.7109375" style="1035" customWidth="1"/>
    <col min="10047" max="10047" width="13" style="1035" customWidth="1"/>
    <col min="10048" max="10048" width="8.85546875" style="1035" customWidth="1"/>
    <col min="10049" max="10049" width="9.140625" style="1035"/>
    <col min="10050" max="10050" width="8.85546875" style="1035" customWidth="1"/>
    <col min="10051" max="10051" width="54.7109375" style="1035" customWidth="1"/>
    <col min="10052" max="10052" width="10.85546875" style="1035" customWidth="1"/>
    <col min="10053" max="10053" width="8.7109375" style="1035" customWidth="1"/>
    <col min="10054" max="10054" width="13" style="1035" customWidth="1"/>
    <col min="10055" max="10055" width="8.85546875" style="1035" customWidth="1"/>
    <col min="10056" max="10056" width="9.85546875" style="1035" customWidth="1"/>
    <col min="10057" max="10057" width="8.85546875" style="1035" customWidth="1"/>
    <col min="10058" max="10240" width="9.140625" style="1035"/>
    <col min="10241" max="10241" width="4.85546875" style="1035" customWidth="1"/>
    <col min="10242" max="10242" width="63" style="1035" customWidth="1"/>
    <col min="10243" max="10243" width="12" style="1035" customWidth="1"/>
    <col min="10244" max="10244" width="13.140625" style="1035" customWidth="1"/>
    <col min="10245" max="10245" width="13.5703125" style="1035" customWidth="1"/>
    <col min="10246" max="10246" width="10.85546875" style="1035" customWidth="1"/>
    <col min="10247" max="10247" width="15" style="1035" customWidth="1"/>
    <col min="10248" max="10248" width="15.7109375" style="1035" customWidth="1"/>
    <col min="10249" max="10249" width="20.42578125" style="1035" customWidth="1"/>
    <col min="10250" max="10250" width="2.7109375" style="1035" customWidth="1"/>
    <col min="10251" max="10251" width="3.140625" style="1035" customWidth="1"/>
    <col min="10252" max="10252" width="32.42578125" style="1035" customWidth="1"/>
    <col min="10253" max="10253" width="9" style="1035" customWidth="1"/>
    <col min="10254" max="10254" width="11.140625" style="1035" customWidth="1"/>
    <col min="10255" max="10255" width="30.28515625" style="1035" customWidth="1"/>
    <col min="10256" max="10256" width="10.140625" style="1035" customWidth="1"/>
    <col min="10257" max="10257" width="11.140625" style="1035" customWidth="1"/>
    <col min="10258" max="10258" width="30" style="1035" customWidth="1"/>
    <col min="10259" max="10259" width="8.85546875" style="1035" customWidth="1"/>
    <col min="10260" max="10260" width="11.140625" style="1035" customWidth="1"/>
    <col min="10261" max="10261" width="1.7109375" style="1035" customWidth="1"/>
    <col min="10262" max="10262" width="8.85546875" style="1035" customWidth="1"/>
    <col min="10263" max="10263" width="9.85546875" style="1035" customWidth="1"/>
    <col min="10264" max="10264" width="8.85546875" style="1035" customWidth="1"/>
    <col min="10265" max="10265" width="54.7109375" style="1035" customWidth="1"/>
    <col min="10266" max="10266" width="10.85546875" style="1035" customWidth="1"/>
    <col min="10267" max="10267" width="8.7109375" style="1035" customWidth="1"/>
    <col min="10268" max="10268" width="12.28515625" style="1035" customWidth="1"/>
    <col min="10269" max="10269" width="8.85546875" style="1035" customWidth="1"/>
    <col min="10270" max="10270" width="9.85546875" style="1035" customWidth="1"/>
    <col min="10271" max="10271" width="8.85546875" style="1035" customWidth="1"/>
    <col min="10272" max="10272" width="54.7109375" style="1035" customWidth="1"/>
    <col min="10273" max="10273" width="10.85546875" style="1035" customWidth="1"/>
    <col min="10274" max="10274" width="8.7109375" style="1035" customWidth="1"/>
    <col min="10275" max="10275" width="13.28515625" style="1035" customWidth="1"/>
    <col min="10276" max="10276" width="8.85546875" style="1035" customWidth="1"/>
    <col min="10277" max="10277" width="9.85546875" style="1035" customWidth="1"/>
    <col min="10278" max="10278" width="8.85546875" style="1035" customWidth="1"/>
    <col min="10279" max="10279" width="54.7109375" style="1035" customWidth="1"/>
    <col min="10280" max="10280" width="12.140625" style="1035" customWidth="1"/>
    <col min="10281" max="10281" width="8.7109375" style="1035" customWidth="1"/>
    <col min="10282" max="10282" width="11.28515625" style="1035" customWidth="1"/>
    <col min="10283" max="10283" width="8.85546875" style="1035" customWidth="1"/>
    <col min="10284" max="10284" width="9.140625" style="1035"/>
    <col min="10285" max="10285" width="8.85546875" style="1035" customWidth="1"/>
    <col min="10286" max="10286" width="54.7109375" style="1035" customWidth="1"/>
    <col min="10287" max="10287" width="13.7109375" style="1035" customWidth="1"/>
    <col min="10288" max="10288" width="8.7109375" style="1035" customWidth="1"/>
    <col min="10289" max="10289" width="14.7109375" style="1035" customWidth="1"/>
    <col min="10290" max="10290" width="8.85546875" style="1035" customWidth="1"/>
    <col min="10291" max="10291" width="9.85546875" style="1035" customWidth="1"/>
    <col min="10292" max="10292" width="8.85546875" style="1035" customWidth="1"/>
    <col min="10293" max="10293" width="54.7109375" style="1035" customWidth="1"/>
    <col min="10294" max="10294" width="12.42578125" style="1035" customWidth="1"/>
    <col min="10295" max="10295" width="8.7109375" style="1035" customWidth="1"/>
    <col min="10296" max="10296" width="13.42578125" style="1035" customWidth="1"/>
    <col min="10297" max="10297" width="8.85546875" style="1035" customWidth="1"/>
    <col min="10298" max="10298" width="9.140625" style="1035"/>
    <col min="10299" max="10299" width="8.85546875" style="1035" customWidth="1"/>
    <col min="10300" max="10300" width="54.7109375" style="1035" customWidth="1"/>
    <col min="10301" max="10301" width="10.7109375" style="1035" customWidth="1"/>
    <col min="10302" max="10302" width="8.7109375" style="1035" customWidth="1"/>
    <col min="10303" max="10303" width="13" style="1035" customWidth="1"/>
    <col min="10304" max="10304" width="8.85546875" style="1035" customWidth="1"/>
    <col min="10305" max="10305" width="9.140625" style="1035"/>
    <col min="10306" max="10306" width="8.85546875" style="1035" customWidth="1"/>
    <col min="10307" max="10307" width="54.7109375" style="1035" customWidth="1"/>
    <col min="10308" max="10308" width="10.85546875" style="1035" customWidth="1"/>
    <col min="10309" max="10309" width="8.7109375" style="1035" customWidth="1"/>
    <col min="10310" max="10310" width="13" style="1035" customWidth="1"/>
    <col min="10311" max="10311" width="8.85546875" style="1035" customWidth="1"/>
    <col min="10312" max="10312" width="9.85546875" style="1035" customWidth="1"/>
    <col min="10313" max="10313" width="8.85546875" style="1035" customWidth="1"/>
    <col min="10314" max="10496" width="9.140625" style="1035"/>
    <col min="10497" max="10497" width="4.85546875" style="1035" customWidth="1"/>
    <col min="10498" max="10498" width="63" style="1035" customWidth="1"/>
    <col min="10499" max="10499" width="12" style="1035" customWidth="1"/>
    <col min="10500" max="10500" width="13.140625" style="1035" customWidth="1"/>
    <col min="10501" max="10501" width="13.5703125" style="1035" customWidth="1"/>
    <col min="10502" max="10502" width="10.85546875" style="1035" customWidth="1"/>
    <col min="10503" max="10503" width="15" style="1035" customWidth="1"/>
    <col min="10504" max="10504" width="15.7109375" style="1035" customWidth="1"/>
    <col min="10505" max="10505" width="20.42578125" style="1035" customWidth="1"/>
    <col min="10506" max="10506" width="2.7109375" style="1035" customWidth="1"/>
    <col min="10507" max="10507" width="3.140625" style="1035" customWidth="1"/>
    <col min="10508" max="10508" width="32.42578125" style="1035" customWidth="1"/>
    <col min="10509" max="10509" width="9" style="1035" customWidth="1"/>
    <col min="10510" max="10510" width="11.140625" style="1035" customWidth="1"/>
    <col min="10511" max="10511" width="30.28515625" style="1035" customWidth="1"/>
    <col min="10512" max="10512" width="10.140625" style="1035" customWidth="1"/>
    <col min="10513" max="10513" width="11.140625" style="1035" customWidth="1"/>
    <col min="10514" max="10514" width="30" style="1035" customWidth="1"/>
    <col min="10515" max="10515" width="8.85546875" style="1035" customWidth="1"/>
    <col min="10516" max="10516" width="11.140625" style="1035" customWidth="1"/>
    <col min="10517" max="10517" width="1.7109375" style="1035" customWidth="1"/>
    <col min="10518" max="10518" width="8.85546875" style="1035" customWidth="1"/>
    <col min="10519" max="10519" width="9.85546875" style="1035" customWidth="1"/>
    <col min="10520" max="10520" width="8.85546875" style="1035" customWidth="1"/>
    <col min="10521" max="10521" width="54.7109375" style="1035" customWidth="1"/>
    <col min="10522" max="10522" width="10.85546875" style="1035" customWidth="1"/>
    <col min="10523" max="10523" width="8.7109375" style="1035" customWidth="1"/>
    <col min="10524" max="10524" width="12.28515625" style="1035" customWidth="1"/>
    <col min="10525" max="10525" width="8.85546875" style="1035" customWidth="1"/>
    <col min="10526" max="10526" width="9.85546875" style="1035" customWidth="1"/>
    <col min="10527" max="10527" width="8.85546875" style="1035" customWidth="1"/>
    <col min="10528" max="10528" width="54.7109375" style="1035" customWidth="1"/>
    <col min="10529" max="10529" width="10.85546875" style="1035" customWidth="1"/>
    <col min="10530" max="10530" width="8.7109375" style="1035" customWidth="1"/>
    <col min="10531" max="10531" width="13.28515625" style="1035" customWidth="1"/>
    <col min="10532" max="10532" width="8.85546875" style="1035" customWidth="1"/>
    <col min="10533" max="10533" width="9.85546875" style="1035" customWidth="1"/>
    <col min="10534" max="10534" width="8.85546875" style="1035" customWidth="1"/>
    <col min="10535" max="10535" width="54.7109375" style="1035" customWidth="1"/>
    <col min="10536" max="10536" width="12.140625" style="1035" customWidth="1"/>
    <col min="10537" max="10537" width="8.7109375" style="1035" customWidth="1"/>
    <col min="10538" max="10538" width="11.28515625" style="1035" customWidth="1"/>
    <col min="10539" max="10539" width="8.85546875" style="1035" customWidth="1"/>
    <col min="10540" max="10540" width="9.140625" style="1035"/>
    <col min="10541" max="10541" width="8.85546875" style="1035" customWidth="1"/>
    <col min="10542" max="10542" width="54.7109375" style="1035" customWidth="1"/>
    <col min="10543" max="10543" width="13.7109375" style="1035" customWidth="1"/>
    <col min="10544" max="10544" width="8.7109375" style="1035" customWidth="1"/>
    <col min="10545" max="10545" width="14.7109375" style="1035" customWidth="1"/>
    <col min="10546" max="10546" width="8.85546875" style="1035" customWidth="1"/>
    <col min="10547" max="10547" width="9.85546875" style="1035" customWidth="1"/>
    <col min="10548" max="10548" width="8.85546875" style="1035" customWidth="1"/>
    <col min="10549" max="10549" width="54.7109375" style="1035" customWidth="1"/>
    <col min="10550" max="10550" width="12.42578125" style="1035" customWidth="1"/>
    <col min="10551" max="10551" width="8.7109375" style="1035" customWidth="1"/>
    <col min="10552" max="10552" width="13.42578125" style="1035" customWidth="1"/>
    <col min="10553" max="10553" width="8.85546875" style="1035" customWidth="1"/>
    <col min="10554" max="10554" width="9.140625" style="1035"/>
    <col min="10555" max="10555" width="8.85546875" style="1035" customWidth="1"/>
    <col min="10556" max="10556" width="54.7109375" style="1035" customWidth="1"/>
    <col min="10557" max="10557" width="10.7109375" style="1035" customWidth="1"/>
    <col min="10558" max="10558" width="8.7109375" style="1035" customWidth="1"/>
    <col min="10559" max="10559" width="13" style="1035" customWidth="1"/>
    <col min="10560" max="10560" width="8.85546875" style="1035" customWidth="1"/>
    <col min="10561" max="10561" width="9.140625" style="1035"/>
    <col min="10562" max="10562" width="8.85546875" style="1035" customWidth="1"/>
    <col min="10563" max="10563" width="54.7109375" style="1035" customWidth="1"/>
    <col min="10564" max="10564" width="10.85546875" style="1035" customWidth="1"/>
    <col min="10565" max="10565" width="8.7109375" style="1035" customWidth="1"/>
    <col min="10566" max="10566" width="13" style="1035" customWidth="1"/>
    <col min="10567" max="10567" width="8.85546875" style="1035" customWidth="1"/>
    <col min="10568" max="10568" width="9.85546875" style="1035" customWidth="1"/>
    <col min="10569" max="10569" width="8.85546875" style="1035" customWidth="1"/>
    <col min="10570" max="10752" width="9.140625" style="1035"/>
    <col min="10753" max="10753" width="4.85546875" style="1035" customWidth="1"/>
    <col min="10754" max="10754" width="63" style="1035" customWidth="1"/>
    <col min="10755" max="10755" width="12" style="1035" customWidth="1"/>
    <col min="10756" max="10756" width="13.140625" style="1035" customWidth="1"/>
    <col min="10757" max="10757" width="13.5703125" style="1035" customWidth="1"/>
    <col min="10758" max="10758" width="10.85546875" style="1035" customWidth="1"/>
    <col min="10759" max="10759" width="15" style="1035" customWidth="1"/>
    <col min="10760" max="10760" width="15.7109375" style="1035" customWidth="1"/>
    <col min="10761" max="10761" width="20.42578125" style="1035" customWidth="1"/>
    <col min="10762" max="10762" width="2.7109375" style="1035" customWidth="1"/>
    <col min="10763" max="10763" width="3.140625" style="1035" customWidth="1"/>
    <col min="10764" max="10764" width="32.42578125" style="1035" customWidth="1"/>
    <col min="10765" max="10765" width="9" style="1035" customWidth="1"/>
    <col min="10766" max="10766" width="11.140625" style="1035" customWidth="1"/>
    <col min="10767" max="10767" width="30.28515625" style="1035" customWidth="1"/>
    <col min="10768" max="10768" width="10.140625" style="1035" customWidth="1"/>
    <col min="10769" max="10769" width="11.140625" style="1035" customWidth="1"/>
    <col min="10770" max="10770" width="30" style="1035" customWidth="1"/>
    <col min="10771" max="10771" width="8.85546875" style="1035" customWidth="1"/>
    <col min="10772" max="10772" width="11.140625" style="1035" customWidth="1"/>
    <col min="10773" max="10773" width="1.7109375" style="1035" customWidth="1"/>
    <col min="10774" max="10774" width="8.85546875" style="1035" customWidth="1"/>
    <col min="10775" max="10775" width="9.85546875" style="1035" customWidth="1"/>
    <col min="10776" max="10776" width="8.85546875" style="1035" customWidth="1"/>
    <col min="10777" max="10777" width="54.7109375" style="1035" customWidth="1"/>
    <col min="10778" max="10778" width="10.85546875" style="1035" customWidth="1"/>
    <col min="10779" max="10779" width="8.7109375" style="1035" customWidth="1"/>
    <col min="10780" max="10780" width="12.28515625" style="1035" customWidth="1"/>
    <col min="10781" max="10781" width="8.85546875" style="1035" customWidth="1"/>
    <col min="10782" max="10782" width="9.85546875" style="1035" customWidth="1"/>
    <col min="10783" max="10783" width="8.85546875" style="1035" customWidth="1"/>
    <col min="10784" max="10784" width="54.7109375" style="1035" customWidth="1"/>
    <col min="10785" max="10785" width="10.85546875" style="1035" customWidth="1"/>
    <col min="10786" max="10786" width="8.7109375" style="1035" customWidth="1"/>
    <col min="10787" max="10787" width="13.28515625" style="1035" customWidth="1"/>
    <col min="10788" max="10788" width="8.85546875" style="1035" customWidth="1"/>
    <col min="10789" max="10789" width="9.85546875" style="1035" customWidth="1"/>
    <col min="10790" max="10790" width="8.85546875" style="1035" customWidth="1"/>
    <col min="10791" max="10791" width="54.7109375" style="1035" customWidth="1"/>
    <col min="10792" max="10792" width="12.140625" style="1035" customWidth="1"/>
    <col min="10793" max="10793" width="8.7109375" style="1035" customWidth="1"/>
    <col min="10794" max="10794" width="11.28515625" style="1035" customWidth="1"/>
    <col min="10795" max="10795" width="8.85546875" style="1035" customWidth="1"/>
    <col min="10796" max="10796" width="9.140625" style="1035"/>
    <col min="10797" max="10797" width="8.85546875" style="1035" customWidth="1"/>
    <col min="10798" max="10798" width="54.7109375" style="1035" customWidth="1"/>
    <col min="10799" max="10799" width="13.7109375" style="1035" customWidth="1"/>
    <col min="10800" max="10800" width="8.7109375" style="1035" customWidth="1"/>
    <col min="10801" max="10801" width="14.7109375" style="1035" customWidth="1"/>
    <col min="10802" max="10802" width="8.85546875" style="1035" customWidth="1"/>
    <col min="10803" max="10803" width="9.85546875" style="1035" customWidth="1"/>
    <col min="10804" max="10804" width="8.85546875" style="1035" customWidth="1"/>
    <col min="10805" max="10805" width="54.7109375" style="1035" customWidth="1"/>
    <col min="10806" max="10806" width="12.42578125" style="1035" customWidth="1"/>
    <col min="10807" max="10807" width="8.7109375" style="1035" customWidth="1"/>
    <col min="10808" max="10808" width="13.42578125" style="1035" customWidth="1"/>
    <col min="10809" max="10809" width="8.85546875" style="1035" customWidth="1"/>
    <col min="10810" max="10810" width="9.140625" style="1035"/>
    <col min="10811" max="10811" width="8.85546875" style="1035" customWidth="1"/>
    <col min="10812" max="10812" width="54.7109375" style="1035" customWidth="1"/>
    <col min="10813" max="10813" width="10.7109375" style="1035" customWidth="1"/>
    <col min="10814" max="10814" width="8.7109375" style="1035" customWidth="1"/>
    <col min="10815" max="10815" width="13" style="1035" customWidth="1"/>
    <col min="10816" max="10816" width="8.85546875" style="1035" customWidth="1"/>
    <col min="10817" max="10817" width="9.140625" style="1035"/>
    <col min="10818" max="10818" width="8.85546875" style="1035" customWidth="1"/>
    <col min="10819" max="10819" width="54.7109375" style="1035" customWidth="1"/>
    <col min="10820" max="10820" width="10.85546875" style="1035" customWidth="1"/>
    <col min="10821" max="10821" width="8.7109375" style="1035" customWidth="1"/>
    <col min="10822" max="10822" width="13" style="1035" customWidth="1"/>
    <col min="10823" max="10823" width="8.85546875" style="1035" customWidth="1"/>
    <col min="10824" max="10824" width="9.85546875" style="1035" customWidth="1"/>
    <col min="10825" max="10825" width="8.85546875" style="1035" customWidth="1"/>
    <col min="10826" max="11008" width="9.140625" style="1035"/>
    <col min="11009" max="11009" width="4.85546875" style="1035" customWidth="1"/>
    <col min="11010" max="11010" width="63" style="1035" customWidth="1"/>
    <col min="11011" max="11011" width="12" style="1035" customWidth="1"/>
    <col min="11012" max="11012" width="13.140625" style="1035" customWidth="1"/>
    <col min="11013" max="11013" width="13.5703125" style="1035" customWidth="1"/>
    <col min="11014" max="11014" width="10.85546875" style="1035" customWidth="1"/>
    <col min="11015" max="11015" width="15" style="1035" customWidth="1"/>
    <col min="11016" max="11016" width="15.7109375" style="1035" customWidth="1"/>
    <col min="11017" max="11017" width="20.42578125" style="1035" customWidth="1"/>
    <col min="11018" max="11018" width="2.7109375" style="1035" customWidth="1"/>
    <col min="11019" max="11019" width="3.140625" style="1035" customWidth="1"/>
    <col min="11020" max="11020" width="32.42578125" style="1035" customWidth="1"/>
    <col min="11021" max="11021" width="9" style="1035" customWidth="1"/>
    <col min="11022" max="11022" width="11.140625" style="1035" customWidth="1"/>
    <col min="11023" max="11023" width="30.28515625" style="1035" customWidth="1"/>
    <col min="11024" max="11024" width="10.140625" style="1035" customWidth="1"/>
    <col min="11025" max="11025" width="11.140625" style="1035" customWidth="1"/>
    <col min="11026" max="11026" width="30" style="1035" customWidth="1"/>
    <col min="11027" max="11027" width="8.85546875" style="1035" customWidth="1"/>
    <col min="11028" max="11028" width="11.140625" style="1035" customWidth="1"/>
    <col min="11029" max="11029" width="1.7109375" style="1035" customWidth="1"/>
    <col min="11030" max="11030" width="8.85546875" style="1035" customWidth="1"/>
    <col min="11031" max="11031" width="9.85546875" style="1035" customWidth="1"/>
    <col min="11032" max="11032" width="8.85546875" style="1035" customWidth="1"/>
    <col min="11033" max="11033" width="54.7109375" style="1035" customWidth="1"/>
    <col min="11034" max="11034" width="10.85546875" style="1035" customWidth="1"/>
    <col min="11035" max="11035" width="8.7109375" style="1035" customWidth="1"/>
    <col min="11036" max="11036" width="12.28515625" style="1035" customWidth="1"/>
    <col min="11037" max="11037" width="8.85546875" style="1035" customWidth="1"/>
    <col min="11038" max="11038" width="9.85546875" style="1035" customWidth="1"/>
    <col min="11039" max="11039" width="8.85546875" style="1035" customWidth="1"/>
    <col min="11040" max="11040" width="54.7109375" style="1035" customWidth="1"/>
    <col min="11041" max="11041" width="10.85546875" style="1035" customWidth="1"/>
    <col min="11042" max="11042" width="8.7109375" style="1035" customWidth="1"/>
    <col min="11043" max="11043" width="13.28515625" style="1035" customWidth="1"/>
    <col min="11044" max="11044" width="8.85546875" style="1035" customWidth="1"/>
    <col min="11045" max="11045" width="9.85546875" style="1035" customWidth="1"/>
    <col min="11046" max="11046" width="8.85546875" style="1035" customWidth="1"/>
    <col min="11047" max="11047" width="54.7109375" style="1035" customWidth="1"/>
    <col min="11048" max="11048" width="12.140625" style="1035" customWidth="1"/>
    <col min="11049" max="11049" width="8.7109375" style="1035" customWidth="1"/>
    <col min="11050" max="11050" width="11.28515625" style="1035" customWidth="1"/>
    <col min="11051" max="11051" width="8.85546875" style="1035" customWidth="1"/>
    <col min="11052" max="11052" width="9.140625" style="1035"/>
    <col min="11053" max="11053" width="8.85546875" style="1035" customWidth="1"/>
    <col min="11054" max="11054" width="54.7109375" style="1035" customWidth="1"/>
    <col min="11055" max="11055" width="13.7109375" style="1035" customWidth="1"/>
    <col min="11056" max="11056" width="8.7109375" style="1035" customWidth="1"/>
    <col min="11057" max="11057" width="14.7109375" style="1035" customWidth="1"/>
    <col min="11058" max="11058" width="8.85546875" style="1035" customWidth="1"/>
    <col min="11059" max="11059" width="9.85546875" style="1035" customWidth="1"/>
    <col min="11060" max="11060" width="8.85546875" style="1035" customWidth="1"/>
    <col min="11061" max="11061" width="54.7109375" style="1035" customWidth="1"/>
    <col min="11062" max="11062" width="12.42578125" style="1035" customWidth="1"/>
    <col min="11063" max="11063" width="8.7109375" style="1035" customWidth="1"/>
    <col min="11064" max="11064" width="13.42578125" style="1035" customWidth="1"/>
    <col min="11065" max="11065" width="8.85546875" style="1035" customWidth="1"/>
    <col min="11066" max="11066" width="9.140625" style="1035"/>
    <col min="11067" max="11067" width="8.85546875" style="1035" customWidth="1"/>
    <col min="11068" max="11068" width="54.7109375" style="1035" customWidth="1"/>
    <col min="11069" max="11069" width="10.7109375" style="1035" customWidth="1"/>
    <col min="11070" max="11070" width="8.7109375" style="1035" customWidth="1"/>
    <col min="11071" max="11071" width="13" style="1035" customWidth="1"/>
    <col min="11072" max="11072" width="8.85546875" style="1035" customWidth="1"/>
    <col min="11073" max="11073" width="9.140625" style="1035"/>
    <col min="11074" max="11074" width="8.85546875" style="1035" customWidth="1"/>
    <col min="11075" max="11075" width="54.7109375" style="1035" customWidth="1"/>
    <col min="11076" max="11076" width="10.85546875" style="1035" customWidth="1"/>
    <col min="11077" max="11077" width="8.7109375" style="1035" customWidth="1"/>
    <col min="11078" max="11078" width="13" style="1035" customWidth="1"/>
    <col min="11079" max="11079" width="8.85546875" style="1035" customWidth="1"/>
    <col min="11080" max="11080" width="9.85546875" style="1035" customWidth="1"/>
    <col min="11081" max="11081" width="8.85546875" style="1035" customWidth="1"/>
    <col min="11082" max="11264" width="9.140625" style="1035"/>
    <col min="11265" max="11265" width="4.85546875" style="1035" customWidth="1"/>
    <col min="11266" max="11266" width="63" style="1035" customWidth="1"/>
    <col min="11267" max="11267" width="12" style="1035" customWidth="1"/>
    <col min="11268" max="11268" width="13.140625" style="1035" customWidth="1"/>
    <col min="11269" max="11269" width="13.5703125" style="1035" customWidth="1"/>
    <col min="11270" max="11270" width="10.85546875" style="1035" customWidth="1"/>
    <col min="11271" max="11271" width="15" style="1035" customWidth="1"/>
    <col min="11272" max="11272" width="15.7109375" style="1035" customWidth="1"/>
    <col min="11273" max="11273" width="20.42578125" style="1035" customWidth="1"/>
    <col min="11274" max="11274" width="2.7109375" style="1035" customWidth="1"/>
    <col min="11275" max="11275" width="3.140625" style="1035" customWidth="1"/>
    <col min="11276" max="11276" width="32.42578125" style="1035" customWidth="1"/>
    <col min="11277" max="11277" width="9" style="1035" customWidth="1"/>
    <col min="11278" max="11278" width="11.140625" style="1035" customWidth="1"/>
    <col min="11279" max="11279" width="30.28515625" style="1035" customWidth="1"/>
    <col min="11280" max="11280" width="10.140625" style="1035" customWidth="1"/>
    <col min="11281" max="11281" width="11.140625" style="1035" customWidth="1"/>
    <col min="11282" max="11282" width="30" style="1035" customWidth="1"/>
    <col min="11283" max="11283" width="8.85546875" style="1035" customWidth="1"/>
    <col min="11284" max="11284" width="11.140625" style="1035" customWidth="1"/>
    <col min="11285" max="11285" width="1.7109375" style="1035" customWidth="1"/>
    <col min="11286" max="11286" width="8.85546875" style="1035" customWidth="1"/>
    <col min="11287" max="11287" width="9.85546875" style="1035" customWidth="1"/>
    <col min="11288" max="11288" width="8.85546875" style="1035" customWidth="1"/>
    <col min="11289" max="11289" width="54.7109375" style="1035" customWidth="1"/>
    <col min="11290" max="11290" width="10.85546875" style="1035" customWidth="1"/>
    <col min="11291" max="11291" width="8.7109375" style="1035" customWidth="1"/>
    <col min="11292" max="11292" width="12.28515625" style="1035" customWidth="1"/>
    <col min="11293" max="11293" width="8.85546875" style="1035" customWidth="1"/>
    <col min="11294" max="11294" width="9.85546875" style="1035" customWidth="1"/>
    <col min="11295" max="11295" width="8.85546875" style="1035" customWidth="1"/>
    <col min="11296" max="11296" width="54.7109375" style="1035" customWidth="1"/>
    <col min="11297" max="11297" width="10.85546875" style="1035" customWidth="1"/>
    <col min="11298" max="11298" width="8.7109375" style="1035" customWidth="1"/>
    <col min="11299" max="11299" width="13.28515625" style="1035" customWidth="1"/>
    <col min="11300" max="11300" width="8.85546875" style="1035" customWidth="1"/>
    <col min="11301" max="11301" width="9.85546875" style="1035" customWidth="1"/>
    <col min="11302" max="11302" width="8.85546875" style="1035" customWidth="1"/>
    <col min="11303" max="11303" width="54.7109375" style="1035" customWidth="1"/>
    <col min="11304" max="11304" width="12.140625" style="1035" customWidth="1"/>
    <col min="11305" max="11305" width="8.7109375" style="1035" customWidth="1"/>
    <col min="11306" max="11306" width="11.28515625" style="1035" customWidth="1"/>
    <col min="11307" max="11307" width="8.85546875" style="1035" customWidth="1"/>
    <col min="11308" max="11308" width="9.140625" style="1035"/>
    <col min="11309" max="11309" width="8.85546875" style="1035" customWidth="1"/>
    <col min="11310" max="11310" width="54.7109375" style="1035" customWidth="1"/>
    <col min="11311" max="11311" width="13.7109375" style="1035" customWidth="1"/>
    <col min="11312" max="11312" width="8.7109375" style="1035" customWidth="1"/>
    <col min="11313" max="11313" width="14.7109375" style="1035" customWidth="1"/>
    <col min="11314" max="11314" width="8.85546875" style="1035" customWidth="1"/>
    <col min="11315" max="11315" width="9.85546875" style="1035" customWidth="1"/>
    <col min="11316" max="11316" width="8.85546875" style="1035" customWidth="1"/>
    <col min="11317" max="11317" width="54.7109375" style="1035" customWidth="1"/>
    <col min="11318" max="11318" width="12.42578125" style="1035" customWidth="1"/>
    <col min="11319" max="11319" width="8.7109375" style="1035" customWidth="1"/>
    <col min="11320" max="11320" width="13.42578125" style="1035" customWidth="1"/>
    <col min="11321" max="11321" width="8.85546875" style="1035" customWidth="1"/>
    <col min="11322" max="11322" width="9.140625" style="1035"/>
    <col min="11323" max="11323" width="8.85546875" style="1035" customWidth="1"/>
    <col min="11324" max="11324" width="54.7109375" style="1035" customWidth="1"/>
    <col min="11325" max="11325" width="10.7109375" style="1035" customWidth="1"/>
    <col min="11326" max="11326" width="8.7109375" style="1035" customWidth="1"/>
    <col min="11327" max="11327" width="13" style="1035" customWidth="1"/>
    <col min="11328" max="11328" width="8.85546875" style="1035" customWidth="1"/>
    <col min="11329" max="11329" width="9.140625" style="1035"/>
    <col min="11330" max="11330" width="8.85546875" style="1035" customWidth="1"/>
    <col min="11331" max="11331" width="54.7109375" style="1035" customWidth="1"/>
    <col min="11332" max="11332" width="10.85546875" style="1035" customWidth="1"/>
    <col min="11333" max="11333" width="8.7109375" style="1035" customWidth="1"/>
    <col min="11334" max="11334" width="13" style="1035" customWidth="1"/>
    <col min="11335" max="11335" width="8.85546875" style="1035" customWidth="1"/>
    <col min="11336" max="11336" width="9.85546875" style="1035" customWidth="1"/>
    <col min="11337" max="11337" width="8.85546875" style="1035" customWidth="1"/>
    <col min="11338" max="11520" width="9.140625" style="1035"/>
    <col min="11521" max="11521" width="4.85546875" style="1035" customWidth="1"/>
    <col min="11522" max="11522" width="63" style="1035" customWidth="1"/>
    <col min="11523" max="11523" width="12" style="1035" customWidth="1"/>
    <col min="11524" max="11524" width="13.140625" style="1035" customWidth="1"/>
    <col min="11525" max="11525" width="13.5703125" style="1035" customWidth="1"/>
    <col min="11526" max="11526" width="10.85546875" style="1035" customWidth="1"/>
    <col min="11527" max="11527" width="15" style="1035" customWidth="1"/>
    <col min="11528" max="11528" width="15.7109375" style="1035" customWidth="1"/>
    <col min="11529" max="11529" width="20.42578125" style="1035" customWidth="1"/>
    <col min="11530" max="11530" width="2.7109375" style="1035" customWidth="1"/>
    <col min="11531" max="11531" width="3.140625" style="1035" customWidth="1"/>
    <col min="11532" max="11532" width="32.42578125" style="1035" customWidth="1"/>
    <col min="11533" max="11533" width="9" style="1035" customWidth="1"/>
    <col min="11534" max="11534" width="11.140625" style="1035" customWidth="1"/>
    <col min="11535" max="11535" width="30.28515625" style="1035" customWidth="1"/>
    <col min="11536" max="11536" width="10.140625" style="1035" customWidth="1"/>
    <col min="11537" max="11537" width="11.140625" style="1035" customWidth="1"/>
    <col min="11538" max="11538" width="30" style="1035" customWidth="1"/>
    <col min="11539" max="11539" width="8.85546875" style="1035" customWidth="1"/>
    <col min="11540" max="11540" width="11.140625" style="1035" customWidth="1"/>
    <col min="11541" max="11541" width="1.7109375" style="1035" customWidth="1"/>
    <col min="11542" max="11542" width="8.85546875" style="1035" customWidth="1"/>
    <col min="11543" max="11543" width="9.85546875" style="1035" customWidth="1"/>
    <col min="11544" max="11544" width="8.85546875" style="1035" customWidth="1"/>
    <col min="11545" max="11545" width="54.7109375" style="1035" customWidth="1"/>
    <col min="11546" max="11546" width="10.85546875" style="1035" customWidth="1"/>
    <col min="11547" max="11547" width="8.7109375" style="1035" customWidth="1"/>
    <col min="11548" max="11548" width="12.28515625" style="1035" customWidth="1"/>
    <col min="11549" max="11549" width="8.85546875" style="1035" customWidth="1"/>
    <col min="11550" max="11550" width="9.85546875" style="1035" customWidth="1"/>
    <col min="11551" max="11551" width="8.85546875" style="1035" customWidth="1"/>
    <col min="11552" max="11552" width="54.7109375" style="1035" customWidth="1"/>
    <col min="11553" max="11553" width="10.85546875" style="1035" customWidth="1"/>
    <col min="11554" max="11554" width="8.7109375" style="1035" customWidth="1"/>
    <col min="11555" max="11555" width="13.28515625" style="1035" customWidth="1"/>
    <col min="11556" max="11556" width="8.85546875" style="1035" customWidth="1"/>
    <col min="11557" max="11557" width="9.85546875" style="1035" customWidth="1"/>
    <col min="11558" max="11558" width="8.85546875" style="1035" customWidth="1"/>
    <col min="11559" max="11559" width="54.7109375" style="1035" customWidth="1"/>
    <col min="11560" max="11560" width="12.140625" style="1035" customWidth="1"/>
    <col min="11561" max="11561" width="8.7109375" style="1035" customWidth="1"/>
    <col min="11562" max="11562" width="11.28515625" style="1035" customWidth="1"/>
    <col min="11563" max="11563" width="8.85546875" style="1035" customWidth="1"/>
    <col min="11564" max="11564" width="9.140625" style="1035"/>
    <col min="11565" max="11565" width="8.85546875" style="1035" customWidth="1"/>
    <col min="11566" max="11566" width="54.7109375" style="1035" customWidth="1"/>
    <col min="11567" max="11567" width="13.7109375" style="1035" customWidth="1"/>
    <col min="11568" max="11568" width="8.7109375" style="1035" customWidth="1"/>
    <col min="11569" max="11569" width="14.7109375" style="1035" customWidth="1"/>
    <col min="11570" max="11570" width="8.85546875" style="1035" customWidth="1"/>
    <col min="11571" max="11571" width="9.85546875" style="1035" customWidth="1"/>
    <col min="11572" max="11572" width="8.85546875" style="1035" customWidth="1"/>
    <col min="11573" max="11573" width="54.7109375" style="1035" customWidth="1"/>
    <col min="11574" max="11574" width="12.42578125" style="1035" customWidth="1"/>
    <col min="11575" max="11575" width="8.7109375" style="1035" customWidth="1"/>
    <col min="11576" max="11576" width="13.42578125" style="1035" customWidth="1"/>
    <col min="11577" max="11577" width="8.85546875" style="1035" customWidth="1"/>
    <col min="11578" max="11578" width="9.140625" style="1035"/>
    <col min="11579" max="11579" width="8.85546875" style="1035" customWidth="1"/>
    <col min="11580" max="11580" width="54.7109375" style="1035" customWidth="1"/>
    <col min="11581" max="11581" width="10.7109375" style="1035" customWidth="1"/>
    <col min="11582" max="11582" width="8.7109375" style="1035" customWidth="1"/>
    <col min="11583" max="11583" width="13" style="1035" customWidth="1"/>
    <col min="11584" max="11584" width="8.85546875" style="1035" customWidth="1"/>
    <col min="11585" max="11585" width="9.140625" style="1035"/>
    <col min="11586" max="11586" width="8.85546875" style="1035" customWidth="1"/>
    <col min="11587" max="11587" width="54.7109375" style="1035" customWidth="1"/>
    <col min="11588" max="11588" width="10.85546875" style="1035" customWidth="1"/>
    <col min="11589" max="11589" width="8.7109375" style="1035" customWidth="1"/>
    <col min="11590" max="11590" width="13" style="1035" customWidth="1"/>
    <col min="11591" max="11591" width="8.85546875" style="1035" customWidth="1"/>
    <col min="11592" max="11592" width="9.85546875" style="1035" customWidth="1"/>
    <col min="11593" max="11593" width="8.85546875" style="1035" customWidth="1"/>
    <col min="11594" max="11776" width="9.140625" style="1035"/>
    <col min="11777" max="11777" width="4.85546875" style="1035" customWidth="1"/>
    <col min="11778" max="11778" width="63" style="1035" customWidth="1"/>
    <col min="11779" max="11779" width="12" style="1035" customWidth="1"/>
    <col min="11780" max="11780" width="13.140625" style="1035" customWidth="1"/>
    <col min="11781" max="11781" width="13.5703125" style="1035" customWidth="1"/>
    <col min="11782" max="11782" width="10.85546875" style="1035" customWidth="1"/>
    <col min="11783" max="11783" width="15" style="1035" customWidth="1"/>
    <col min="11784" max="11784" width="15.7109375" style="1035" customWidth="1"/>
    <col min="11785" max="11785" width="20.42578125" style="1035" customWidth="1"/>
    <col min="11786" max="11786" width="2.7109375" style="1035" customWidth="1"/>
    <col min="11787" max="11787" width="3.140625" style="1035" customWidth="1"/>
    <col min="11788" max="11788" width="32.42578125" style="1035" customWidth="1"/>
    <col min="11789" max="11789" width="9" style="1035" customWidth="1"/>
    <col min="11790" max="11790" width="11.140625" style="1035" customWidth="1"/>
    <col min="11791" max="11791" width="30.28515625" style="1035" customWidth="1"/>
    <col min="11792" max="11792" width="10.140625" style="1035" customWidth="1"/>
    <col min="11793" max="11793" width="11.140625" style="1035" customWidth="1"/>
    <col min="11794" max="11794" width="30" style="1035" customWidth="1"/>
    <col min="11795" max="11795" width="8.85546875" style="1035" customWidth="1"/>
    <col min="11796" max="11796" width="11.140625" style="1035" customWidth="1"/>
    <col min="11797" max="11797" width="1.7109375" style="1035" customWidth="1"/>
    <col min="11798" max="11798" width="8.85546875" style="1035" customWidth="1"/>
    <col min="11799" max="11799" width="9.85546875" style="1035" customWidth="1"/>
    <col min="11800" max="11800" width="8.85546875" style="1035" customWidth="1"/>
    <col min="11801" max="11801" width="54.7109375" style="1035" customWidth="1"/>
    <col min="11802" max="11802" width="10.85546875" style="1035" customWidth="1"/>
    <col min="11803" max="11803" width="8.7109375" style="1035" customWidth="1"/>
    <col min="11804" max="11804" width="12.28515625" style="1035" customWidth="1"/>
    <col min="11805" max="11805" width="8.85546875" style="1035" customWidth="1"/>
    <col min="11806" max="11806" width="9.85546875" style="1035" customWidth="1"/>
    <col min="11807" max="11807" width="8.85546875" style="1035" customWidth="1"/>
    <col min="11808" max="11808" width="54.7109375" style="1035" customWidth="1"/>
    <col min="11809" max="11809" width="10.85546875" style="1035" customWidth="1"/>
    <col min="11810" max="11810" width="8.7109375" style="1035" customWidth="1"/>
    <col min="11811" max="11811" width="13.28515625" style="1035" customWidth="1"/>
    <col min="11812" max="11812" width="8.85546875" style="1035" customWidth="1"/>
    <col min="11813" max="11813" width="9.85546875" style="1035" customWidth="1"/>
    <col min="11814" max="11814" width="8.85546875" style="1035" customWidth="1"/>
    <col min="11815" max="11815" width="54.7109375" style="1035" customWidth="1"/>
    <col min="11816" max="11816" width="12.140625" style="1035" customWidth="1"/>
    <col min="11817" max="11817" width="8.7109375" style="1035" customWidth="1"/>
    <col min="11818" max="11818" width="11.28515625" style="1035" customWidth="1"/>
    <col min="11819" max="11819" width="8.85546875" style="1035" customWidth="1"/>
    <col min="11820" max="11820" width="9.140625" style="1035"/>
    <col min="11821" max="11821" width="8.85546875" style="1035" customWidth="1"/>
    <col min="11822" max="11822" width="54.7109375" style="1035" customWidth="1"/>
    <col min="11823" max="11823" width="13.7109375" style="1035" customWidth="1"/>
    <col min="11824" max="11824" width="8.7109375" style="1035" customWidth="1"/>
    <col min="11825" max="11825" width="14.7109375" style="1035" customWidth="1"/>
    <col min="11826" max="11826" width="8.85546875" style="1035" customWidth="1"/>
    <col min="11827" max="11827" width="9.85546875" style="1035" customWidth="1"/>
    <col min="11828" max="11828" width="8.85546875" style="1035" customWidth="1"/>
    <col min="11829" max="11829" width="54.7109375" style="1035" customWidth="1"/>
    <col min="11830" max="11830" width="12.42578125" style="1035" customWidth="1"/>
    <col min="11831" max="11831" width="8.7109375" style="1035" customWidth="1"/>
    <col min="11832" max="11832" width="13.42578125" style="1035" customWidth="1"/>
    <col min="11833" max="11833" width="8.85546875" style="1035" customWidth="1"/>
    <col min="11834" max="11834" width="9.140625" style="1035"/>
    <col min="11835" max="11835" width="8.85546875" style="1035" customWidth="1"/>
    <col min="11836" max="11836" width="54.7109375" style="1035" customWidth="1"/>
    <col min="11837" max="11837" width="10.7109375" style="1035" customWidth="1"/>
    <col min="11838" max="11838" width="8.7109375" style="1035" customWidth="1"/>
    <col min="11839" max="11839" width="13" style="1035" customWidth="1"/>
    <col min="11840" max="11840" width="8.85546875" style="1035" customWidth="1"/>
    <col min="11841" max="11841" width="9.140625" style="1035"/>
    <col min="11842" max="11842" width="8.85546875" style="1035" customWidth="1"/>
    <col min="11843" max="11843" width="54.7109375" style="1035" customWidth="1"/>
    <col min="11844" max="11844" width="10.85546875" style="1035" customWidth="1"/>
    <col min="11845" max="11845" width="8.7109375" style="1035" customWidth="1"/>
    <col min="11846" max="11846" width="13" style="1035" customWidth="1"/>
    <col min="11847" max="11847" width="8.85546875" style="1035" customWidth="1"/>
    <col min="11848" max="11848" width="9.85546875" style="1035" customWidth="1"/>
    <col min="11849" max="11849" width="8.85546875" style="1035" customWidth="1"/>
    <col min="11850" max="12032" width="9.140625" style="1035"/>
    <col min="12033" max="12033" width="4.85546875" style="1035" customWidth="1"/>
    <col min="12034" max="12034" width="63" style="1035" customWidth="1"/>
    <col min="12035" max="12035" width="12" style="1035" customWidth="1"/>
    <col min="12036" max="12036" width="13.140625" style="1035" customWidth="1"/>
    <col min="12037" max="12037" width="13.5703125" style="1035" customWidth="1"/>
    <col min="12038" max="12038" width="10.85546875" style="1035" customWidth="1"/>
    <col min="12039" max="12039" width="15" style="1035" customWidth="1"/>
    <col min="12040" max="12040" width="15.7109375" style="1035" customWidth="1"/>
    <col min="12041" max="12041" width="20.42578125" style="1035" customWidth="1"/>
    <col min="12042" max="12042" width="2.7109375" style="1035" customWidth="1"/>
    <col min="12043" max="12043" width="3.140625" style="1035" customWidth="1"/>
    <col min="12044" max="12044" width="32.42578125" style="1035" customWidth="1"/>
    <col min="12045" max="12045" width="9" style="1035" customWidth="1"/>
    <col min="12046" max="12046" width="11.140625" style="1035" customWidth="1"/>
    <col min="12047" max="12047" width="30.28515625" style="1035" customWidth="1"/>
    <col min="12048" max="12048" width="10.140625" style="1035" customWidth="1"/>
    <col min="12049" max="12049" width="11.140625" style="1035" customWidth="1"/>
    <col min="12050" max="12050" width="30" style="1035" customWidth="1"/>
    <col min="12051" max="12051" width="8.85546875" style="1035" customWidth="1"/>
    <col min="12052" max="12052" width="11.140625" style="1035" customWidth="1"/>
    <col min="12053" max="12053" width="1.7109375" style="1035" customWidth="1"/>
    <col min="12054" max="12054" width="8.85546875" style="1035" customWidth="1"/>
    <col min="12055" max="12055" width="9.85546875" style="1035" customWidth="1"/>
    <col min="12056" max="12056" width="8.85546875" style="1035" customWidth="1"/>
    <col min="12057" max="12057" width="54.7109375" style="1035" customWidth="1"/>
    <col min="12058" max="12058" width="10.85546875" style="1035" customWidth="1"/>
    <col min="12059" max="12059" width="8.7109375" style="1035" customWidth="1"/>
    <col min="12060" max="12060" width="12.28515625" style="1035" customWidth="1"/>
    <col min="12061" max="12061" width="8.85546875" style="1035" customWidth="1"/>
    <col min="12062" max="12062" width="9.85546875" style="1035" customWidth="1"/>
    <col min="12063" max="12063" width="8.85546875" style="1035" customWidth="1"/>
    <col min="12064" max="12064" width="54.7109375" style="1035" customWidth="1"/>
    <col min="12065" max="12065" width="10.85546875" style="1035" customWidth="1"/>
    <col min="12066" max="12066" width="8.7109375" style="1035" customWidth="1"/>
    <col min="12067" max="12067" width="13.28515625" style="1035" customWidth="1"/>
    <col min="12068" max="12068" width="8.85546875" style="1035" customWidth="1"/>
    <col min="12069" max="12069" width="9.85546875" style="1035" customWidth="1"/>
    <col min="12070" max="12070" width="8.85546875" style="1035" customWidth="1"/>
    <col min="12071" max="12071" width="54.7109375" style="1035" customWidth="1"/>
    <col min="12072" max="12072" width="12.140625" style="1035" customWidth="1"/>
    <col min="12073" max="12073" width="8.7109375" style="1035" customWidth="1"/>
    <col min="12074" max="12074" width="11.28515625" style="1035" customWidth="1"/>
    <col min="12075" max="12075" width="8.85546875" style="1035" customWidth="1"/>
    <col min="12076" max="12076" width="9.140625" style="1035"/>
    <col min="12077" max="12077" width="8.85546875" style="1035" customWidth="1"/>
    <col min="12078" max="12078" width="54.7109375" style="1035" customWidth="1"/>
    <col min="12079" max="12079" width="13.7109375" style="1035" customWidth="1"/>
    <col min="12080" max="12080" width="8.7109375" style="1035" customWidth="1"/>
    <col min="12081" max="12081" width="14.7109375" style="1035" customWidth="1"/>
    <col min="12082" max="12082" width="8.85546875" style="1035" customWidth="1"/>
    <col min="12083" max="12083" width="9.85546875" style="1035" customWidth="1"/>
    <col min="12084" max="12084" width="8.85546875" style="1035" customWidth="1"/>
    <col min="12085" max="12085" width="54.7109375" style="1035" customWidth="1"/>
    <col min="12086" max="12086" width="12.42578125" style="1035" customWidth="1"/>
    <col min="12087" max="12087" width="8.7109375" style="1035" customWidth="1"/>
    <col min="12088" max="12088" width="13.42578125" style="1035" customWidth="1"/>
    <col min="12089" max="12089" width="8.85546875" style="1035" customWidth="1"/>
    <col min="12090" max="12090" width="9.140625" style="1035"/>
    <col min="12091" max="12091" width="8.85546875" style="1035" customWidth="1"/>
    <col min="12092" max="12092" width="54.7109375" style="1035" customWidth="1"/>
    <col min="12093" max="12093" width="10.7109375" style="1035" customWidth="1"/>
    <col min="12094" max="12094" width="8.7109375" style="1035" customWidth="1"/>
    <col min="12095" max="12095" width="13" style="1035" customWidth="1"/>
    <col min="12096" max="12096" width="8.85546875" style="1035" customWidth="1"/>
    <col min="12097" max="12097" width="9.140625" style="1035"/>
    <col min="12098" max="12098" width="8.85546875" style="1035" customWidth="1"/>
    <col min="12099" max="12099" width="54.7109375" style="1035" customWidth="1"/>
    <col min="12100" max="12100" width="10.85546875" style="1035" customWidth="1"/>
    <col min="12101" max="12101" width="8.7109375" style="1035" customWidth="1"/>
    <col min="12102" max="12102" width="13" style="1035" customWidth="1"/>
    <col min="12103" max="12103" width="8.85546875" style="1035" customWidth="1"/>
    <col min="12104" max="12104" width="9.85546875" style="1035" customWidth="1"/>
    <col min="12105" max="12105" width="8.85546875" style="1035" customWidth="1"/>
    <col min="12106" max="12288" width="9.140625" style="1035"/>
    <col min="12289" max="12289" width="4.85546875" style="1035" customWidth="1"/>
    <col min="12290" max="12290" width="63" style="1035" customWidth="1"/>
    <col min="12291" max="12291" width="12" style="1035" customWidth="1"/>
    <col min="12292" max="12292" width="13.140625" style="1035" customWidth="1"/>
    <col min="12293" max="12293" width="13.5703125" style="1035" customWidth="1"/>
    <col min="12294" max="12294" width="10.85546875" style="1035" customWidth="1"/>
    <col min="12295" max="12295" width="15" style="1035" customWidth="1"/>
    <col min="12296" max="12296" width="15.7109375" style="1035" customWidth="1"/>
    <col min="12297" max="12297" width="20.42578125" style="1035" customWidth="1"/>
    <col min="12298" max="12298" width="2.7109375" style="1035" customWidth="1"/>
    <col min="12299" max="12299" width="3.140625" style="1035" customWidth="1"/>
    <col min="12300" max="12300" width="32.42578125" style="1035" customWidth="1"/>
    <col min="12301" max="12301" width="9" style="1035" customWidth="1"/>
    <col min="12302" max="12302" width="11.140625" style="1035" customWidth="1"/>
    <col min="12303" max="12303" width="30.28515625" style="1035" customWidth="1"/>
    <col min="12304" max="12304" width="10.140625" style="1035" customWidth="1"/>
    <col min="12305" max="12305" width="11.140625" style="1035" customWidth="1"/>
    <col min="12306" max="12306" width="30" style="1035" customWidth="1"/>
    <col min="12307" max="12307" width="8.85546875" style="1035" customWidth="1"/>
    <col min="12308" max="12308" width="11.140625" style="1035" customWidth="1"/>
    <col min="12309" max="12309" width="1.7109375" style="1035" customWidth="1"/>
    <col min="12310" max="12310" width="8.85546875" style="1035" customWidth="1"/>
    <col min="12311" max="12311" width="9.85546875" style="1035" customWidth="1"/>
    <col min="12312" max="12312" width="8.85546875" style="1035" customWidth="1"/>
    <col min="12313" max="12313" width="54.7109375" style="1035" customWidth="1"/>
    <col min="12314" max="12314" width="10.85546875" style="1035" customWidth="1"/>
    <col min="12315" max="12315" width="8.7109375" style="1035" customWidth="1"/>
    <col min="12316" max="12316" width="12.28515625" style="1035" customWidth="1"/>
    <col min="12317" max="12317" width="8.85546875" style="1035" customWidth="1"/>
    <col min="12318" max="12318" width="9.85546875" style="1035" customWidth="1"/>
    <col min="12319" max="12319" width="8.85546875" style="1035" customWidth="1"/>
    <col min="12320" max="12320" width="54.7109375" style="1035" customWidth="1"/>
    <col min="12321" max="12321" width="10.85546875" style="1035" customWidth="1"/>
    <col min="12322" max="12322" width="8.7109375" style="1035" customWidth="1"/>
    <col min="12323" max="12323" width="13.28515625" style="1035" customWidth="1"/>
    <col min="12324" max="12324" width="8.85546875" style="1035" customWidth="1"/>
    <col min="12325" max="12325" width="9.85546875" style="1035" customWidth="1"/>
    <col min="12326" max="12326" width="8.85546875" style="1035" customWidth="1"/>
    <col min="12327" max="12327" width="54.7109375" style="1035" customWidth="1"/>
    <col min="12328" max="12328" width="12.140625" style="1035" customWidth="1"/>
    <col min="12329" max="12329" width="8.7109375" style="1035" customWidth="1"/>
    <col min="12330" max="12330" width="11.28515625" style="1035" customWidth="1"/>
    <col min="12331" max="12331" width="8.85546875" style="1035" customWidth="1"/>
    <col min="12332" max="12332" width="9.140625" style="1035"/>
    <col min="12333" max="12333" width="8.85546875" style="1035" customWidth="1"/>
    <col min="12334" max="12334" width="54.7109375" style="1035" customWidth="1"/>
    <col min="12335" max="12335" width="13.7109375" style="1035" customWidth="1"/>
    <col min="12336" max="12336" width="8.7109375" style="1035" customWidth="1"/>
    <col min="12337" max="12337" width="14.7109375" style="1035" customWidth="1"/>
    <col min="12338" max="12338" width="8.85546875" style="1035" customWidth="1"/>
    <col min="12339" max="12339" width="9.85546875" style="1035" customWidth="1"/>
    <col min="12340" max="12340" width="8.85546875" style="1035" customWidth="1"/>
    <col min="12341" max="12341" width="54.7109375" style="1035" customWidth="1"/>
    <col min="12342" max="12342" width="12.42578125" style="1035" customWidth="1"/>
    <col min="12343" max="12343" width="8.7109375" style="1035" customWidth="1"/>
    <col min="12344" max="12344" width="13.42578125" style="1035" customWidth="1"/>
    <col min="12345" max="12345" width="8.85546875" style="1035" customWidth="1"/>
    <col min="12346" max="12346" width="9.140625" style="1035"/>
    <col min="12347" max="12347" width="8.85546875" style="1035" customWidth="1"/>
    <col min="12348" max="12348" width="54.7109375" style="1035" customWidth="1"/>
    <col min="12349" max="12349" width="10.7109375" style="1035" customWidth="1"/>
    <col min="12350" max="12350" width="8.7109375" style="1035" customWidth="1"/>
    <col min="12351" max="12351" width="13" style="1035" customWidth="1"/>
    <col min="12352" max="12352" width="8.85546875" style="1035" customWidth="1"/>
    <col min="12353" max="12353" width="9.140625" style="1035"/>
    <col min="12354" max="12354" width="8.85546875" style="1035" customWidth="1"/>
    <col min="12355" max="12355" width="54.7109375" style="1035" customWidth="1"/>
    <col min="12356" max="12356" width="10.85546875" style="1035" customWidth="1"/>
    <col min="12357" max="12357" width="8.7109375" style="1035" customWidth="1"/>
    <col min="12358" max="12358" width="13" style="1035" customWidth="1"/>
    <col min="12359" max="12359" width="8.85546875" style="1035" customWidth="1"/>
    <col min="12360" max="12360" width="9.85546875" style="1035" customWidth="1"/>
    <col min="12361" max="12361" width="8.85546875" style="1035" customWidth="1"/>
    <col min="12362" max="12544" width="9.140625" style="1035"/>
    <col min="12545" max="12545" width="4.85546875" style="1035" customWidth="1"/>
    <col min="12546" max="12546" width="63" style="1035" customWidth="1"/>
    <col min="12547" max="12547" width="12" style="1035" customWidth="1"/>
    <col min="12548" max="12548" width="13.140625" style="1035" customWidth="1"/>
    <col min="12549" max="12549" width="13.5703125" style="1035" customWidth="1"/>
    <col min="12550" max="12550" width="10.85546875" style="1035" customWidth="1"/>
    <col min="12551" max="12551" width="15" style="1035" customWidth="1"/>
    <col min="12552" max="12552" width="15.7109375" style="1035" customWidth="1"/>
    <col min="12553" max="12553" width="20.42578125" style="1035" customWidth="1"/>
    <col min="12554" max="12554" width="2.7109375" style="1035" customWidth="1"/>
    <col min="12555" max="12555" width="3.140625" style="1035" customWidth="1"/>
    <col min="12556" max="12556" width="32.42578125" style="1035" customWidth="1"/>
    <col min="12557" max="12557" width="9" style="1035" customWidth="1"/>
    <col min="12558" max="12558" width="11.140625" style="1035" customWidth="1"/>
    <col min="12559" max="12559" width="30.28515625" style="1035" customWidth="1"/>
    <col min="12560" max="12560" width="10.140625" style="1035" customWidth="1"/>
    <col min="12561" max="12561" width="11.140625" style="1035" customWidth="1"/>
    <col min="12562" max="12562" width="30" style="1035" customWidth="1"/>
    <col min="12563" max="12563" width="8.85546875" style="1035" customWidth="1"/>
    <col min="12564" max="12564" width="11.140625" style="1035" customWidth="1"/>
    <col min="12565" max="12565" width="1.7109375" style="1035" customWidth="1"/>
    <col min="12566" max="12566" width="8.85546875" style="1035" customWidth="1"/>
    <col min="12567" max="12567" width="9.85546875" style="1035" customWidth="1"/>
    <col min="12568" max="12568" width="8.85546875" style="1035" customWidth="1"/>
    <col min="12569" max="12569" width="54.7109375" style="1035" customWidth="1"/>
    <col min="12570" max="12570" width="10.85546875" style="1035" customWidth="1"/>
    <col min="12571" max="12571" width="8.7109375" style="1035" customWidth="1"/>
    <col min="12572" max="12572" width="12.28515625" style="1035" customWidth="1"/>
    <col min="12573" max="12573" width="8.85546875" style="1035" customWidth="1"/>
    <col min="12574" max="12574" width="9.85546875" style="1035" customWidth="1"/>
    <col min="12575" max="12575" width="8.85546875" style="1035" customWidth="1"/>
    <col min="12576" max="12576" width="54.7109375" style="1035" customWidth="1"/>
    <col min="12577" max="12577" width="10.85546875" style="1035" customWidth="1"/>
    <col min="12578" max="12578" width="8.7109375" style="1035" customWidth="1"/>
    <col min="12579" max="12579" width="13.28515625" style="1035" customWidth="1"/>
    <col min="12580" max="12580" width="8.85546875" style="1035" customWidth="1"/>
    <col min="12581" max="12581" width="9.85546875" style="1035" customWidth="1"/>
    <col min="12582" max="12582" width="8.85546875" style="1035" customWidth="1"/>
    <col min="12583" max="12583" width="54.7109375" style="1035" customWidth="1"/>
    <col min="12584" max="12584" width="12.140625" style="1035" customWidth="1"/>
    <col min="12585" max="12585" width="8.7109375" style="1035" customWidth="1"/>
    <col min="12586" max="12586" width="11.28515625" style="1035" customWidth="1"/>
    <col min="12587" max="12587" width="8.85546875" style="1035" customWidth="1"/>
    <col min="12588" max="12588" width="9.140625" style="1035"/>
    <col min="12589" max="12589" width="8.85546875" style="1035" customWidth="1"/>
    <col min="12590" max="12590" width="54.7109375" style="1035" customWidth="1"/>
    <col min="12591" max="12591" width="13.7109375" style="1035" customWidth="1"/>
    <col min="12592" max="12592" width="8.7109375" style="1035" customWidth="1"/>
    <col min="12593" max="12593" width="14.7109375" style="1035" customWidth="1"/>
    <col min="12594" max="12594" width="8.85546875" style="1035" customWidth="1"/>
    <col min="12595" max="12595" width="9.85546875" style="1035" customWidth="1"/>
    <col min="12596" max="12596" width="8.85546875" style="1035" customWidth="1"/>
    <col min="12597" max="12597" width="54.7109375" style="1035" customWidth="1"/>
    <col min="12598" max="12598" width="12.42578125" style="1035" customWidth="1"/>
    <col min="12599" max="12599" width="8.7109375" style="1035" customWidth="1"/>
    <col min="12600" max="12600" width="13.42578125" style="1035" customWidth="1"/>
    <col min="12601" max="12601" width="8.85546875" style="1035" customWidth="1"/>
    <col min="12602" max="12602" width="9.140625" style="1035"/>
    <col min="12603" max="12603" width="8.85546875" style="1035" customWidth="1"/>
    <col min="12604" max="12604" width="54.7109375" style="1035" customWidth="1"/>
    <col min="12605" max="12605" width="10.7109375" style="1035" customWidth="1"/>
    <col min="12606" max="12606" width="8.7109375" style="1035" customWidth="1"/>
    <col min="12607" max="12607" width="13" style="1035" customWidth="1"/>
    <col min="12608" max="12608" width="8.85546875" style="1035" customWidth="1"/>
    <col min="12609" max="12609" width="9.140625" style="1035"/>
    <col min="12610" max="12610" width="8.85546875" style="1035" customWidth="1"/>
    <col min="12611" max="12611" width="54.7109375" style="1035" customWidth="1"/>
    <col min="12612" max="12612" width="10.85546875" style="1035" customWidth="1"/>
    <col min="12613" max="12613" width="8.7109375" style="1035" customWidth="1"/>
    <col min="12614" max="12614" width="13" style="1035" customWidth="1"/>
    <col min="12615" max="12615" width="8.85546875" style="1035" customWidth="1"/>
    <col min="12616" max="12616" width="9.85546875" style="1035" customWidth="1"/>
    <col min="12617" max="12617" width="8.85546875" style="1035" customWidth="1"/>
    <col min="12618" max="12800" width="9.140625" style="1035"/>
    <col min="12801" max="12801" width="4.85546875" style="1035" customWidth="1"/>
    <col min="12802" max="12802" width="63" style="1035" customWidth="1"/>
    <col min="12803" max="12803" width="12" style="1035" customWidth="1"/>
    <col min="12804" max="12804" width="13.140625" style="1035" customWidth="1"/>
    <col min="12805" max="12805" width="13.5703125" style="1035" customWidth="1"/>
    <col min="12806" max="12806" width="10.85546875" style="1035" customWidth="1"/>
    <col min="12807" max="12807" width="15" style="1035" customWidth="1"/>
    <col min="12808" max="12808" width="15.7109375" style="1035" customWidth="1"/>
    <col min="12809" max="12809" width="20.42578125" style="1035" customWidth="1"/>
    <col min="12810" max="12810" width="2.7109375" style="1035" customWidth="1"/>
    <col min="12811" max="12811" width="3.140625" style="1035" customWidth="1"/>
    <col min="12812" max="12812" width="32.42578125" style="1035" customWidth="1"/>
    <col min="12813" max="12813" width="9" style="1035" customWidth="1"/>
    <col min="12814" max="12814" width="11.140625" style="1035" customWidth="1"/>
    <col min="12815" max="12815" width="30.28515625" style="1035" customWidth="1"/>
    <col min="12816" max="12816" width="10.140625" style="1035" customWidth="1"/>
    <col min="12817" max="12817" width="11.140625" style="1035" customWidth="1"/>
    <col min="12818" max="12818" width="30" style="1035" customWidth="1"/>
    <col min="12819" max="12819" width="8.85546875" style="1035" customWidth="1"/>
    <col min="12820" max="12820" width="11.140625" style="1035" customWidth="1"/>
    <col min="12821" max="12821" width="1.7109375" style="1035" customWidth="1"/>
    <col min="12822" max="12822" width="8.85546875" style="1035" customWidth="1"/>
    <col min="12823" max="12823" width="9.85546875" style="1035" customWidth="1"/>
    <col min="12824" max="12824" width="8.85546875" style="1035" customWidth="1"/>
    <col min="12825" max="12825" width="54.7109375" style="1035" customWidth="1"/>
    <col min="12826" max="12826" width="10.85546875" style="1035" customWidth="1"/>
    <col min="12827" max="12827" width="8.7109375" style="1035" customWidth="1"/>
    <col min="12828" max="12828" width="12.28515625" style="1035" customWidth="1"/>
    <col min="12829" max="12829" width="8.85546875" style="1035" customWidth="1"/>
    <col min="12830" max="12830" width="9.85546875" style="1035" customWidth="1"/>
    <col min="12831" max="12831" width="8.85546875" style="1035" customWidth="1"/>
    <col min="12832" max="12832" width="54.7109375" style="1035" customWidth="1"/>
    <col min="12833" max="12833" width="10.85546875" style="1035" customWidth="1"/>
    <col min="12834" max="12834" width="8.7109375" style="1035" customWidth="1"/>
    <col min="12835" max="12835" width="13.28515625" style="1035" customWidth="1"/>
    <col min="12836" max="12836" width="8.85546875" style="1035" customWidth="1"/>
    <col min="12837" max="12837" width="9.85546875" style="1035" customWidth="1"/>
    <col min="12838" max="12838" width="8.85546875" style="1035" customWidth="1"/>
    <col min="12839" max="12839" width="54.7109375" style="1035" customWidth="1"/>
    <col min="12840" max="12840" width="12.140625" style="1035" customWidth="1"/>
    <col min="12841" max="12841" width="8.7109375" style="1035" customWidth="1"/>
    <col min="12842" max="12842" width="11.28515625" style="1035" customWidth="1"/>
    <col min="12843" max="12843" width="8.85546875" style="1035" customWidth="1"/>
    <col min="12844" max="12844" width="9.140625" style="1035"/>
    <col min="12845" max="12845" width="8.85546875" style="1035" customWidth="1"/>
    <col min="12846" max="12846" width="54.7109375" style="1035" customWidth="1"/>
    <col min="12847" max="12847" width="13.7109375" style="1035" customWidth="1"/>
    <col min="12848" max="12848" width="8.7109375" style="1035" customWidth="1"/>
    <col min="12849" max="12849" width="14.7109375" style="1035" customWidth="1"/>
    <col min="12850" max="12850" width="8.85546875" style="1035" customWidth="1"/>
    <col min="12851" max="12851" width="9.85546875" style="1035" customWidth="1"/>
    <col min="12852" max="12852" width="8.85546875" style="1035" customWidth="1"/>
    <col min="12853" max="12853" width="54.7109375" style="1035" customWidth="1"/>
    <col min="12854" max="12854" width="12.42578125" style="1035" customWidth="1"/>
    <col min="12855" max="12855" width="8.7109375" style="1035" customWidth="1"/>
    <col min="12856" max="12856" width="13.42578125" style="1035" customWidth="1"/>
    <col min="12857" max="12857" width="8.85546875" style="1035" customWidth="1"/>
    <col min="12858" max="12858" width="9.140625" style="1035"/>
    <col min="12859" max="12859" width="8.85546875" style="1035" customWidth="1"/>
    <col min="12860" max="12860" width="54.7109375" style="1035" customWidth="1"/>
    <col min="12861" max="12861" width="10.7109375" style="1035" customWidth="1"/>
    <col min="12862" max="12862" width="8.7109375" style="1035" customWidth="1"/>
    <col min="12863" max="12863" width="13" style="1035" customWidth="1"/>
    <col min="12864" max="12864" width="8.85546875" style="1035" customWidth="1"/>
    <col min="12865" max="12865" width="9.140625" style="1035"/>
    <col min="12866" max="12866" width="8.85546875" style="1035" customWidth="1"/>
    <col min="12867" max="12867" width="54.7109375" style="1035" customWidth="1"/>
    <col min="12868" max="12868" width="10.85546875" style="1035" customWidth="1"/>
    <col min="12869" max="12869" width="8.7109375" style="1035" customWidth="1"/>
    <col min="12870" max="12870" width="13" style="1035" customWidth="1"/>
    <col min="12871" max="12871" width="8.85546875" style="1035" customWidth="1"/>
    <col min="12872" max="12872" width="9.85546875" style="1035" customWidth="1"/>
    <col min="12873" max="12873" width="8.85546875" style="1035" customWidth="1"/>
    <col min="12874" max="13056" width="9.140625" style="1035"/>
    <col min="13057" max="13057" width="4.85546875" style="1035" customWidth="1"/>
    <col min="13058" max="13058" width="63" style="1035" customWidth="1"/>
    <col min="13059" max="13059" width="12" style="1035" customWidth="1"/>
    <col min="13060" max="13060" width="13.140625" style="1035" customWidth="1"/>
    <col min="13061" max="13061" width="13.5703125" style="1035" customWidth="1"/>
    <col min="13062" max="13062" width="10.85546875" style="1035" customWidth="1"/>
    <col min="13063" max="13063" width="15" style="1035" customWidth="1"/>
    <col min="13064" max="13064" width="15.7109375" style="1035" customWidth="1"/>
    <col min="13065" max="13065" width="20.42578125" style="1035" customWidth="1"/>
    <col min="13066" max="13066" width="2.7109375" style="1035" customWidth="1"/>
    <col min="13067" max="13067" width="3.140625" style="1035" customWidth="1"/>
    <col min="13068" max="13068" width="32.42578125" style="1035" customWidth="1"/>
    <col min="13069" max="13069" width="9" style="1035" customWidth="1"/>
    <col min="13070" max="13070" width="11.140625" style="1035" customWidth="1"/>
    <col min="13071" max="13071" width="30.28515625" style="1035" customWidth="1"/>
    <col min="13072" max="13072" width="10.140625" style="1035" customWidth="1"/>
    <col min="13073" max="13073" width="11.140625" style="1035" customWidth="1"/>
    <col min="13074" max="13074" width="30" style="1035" customWidth="1"/>
    <col min="13075" max="13075" width="8.85546875" style="1035" customWidth="1"/>
    <col min="13076" max="13076" width="11.140625" style="1035" customWidth="1"/>
    <col min="13077" max="13077" width="1.7109375" style="1035" customWidth="1"/>
    <col min="13078" max="13078" width="8.85546875" style="1035" customWidth="1"/>
    <col min="13079" max="13079" width="9.85546875" style="1035" customWidth="1"/>
    <col min="13080" max="13080" width="8.85546875" style="1035" customWidth="1"/>
    <col min="13081" max="13081" width="54.7109375" style="1035" customWidth="1"/>
    <col min="13082" max="13082" width="10.85546875" style="1035" customWidth="1"/>
    <col min="13083" max="13083" width="8.7109375" style="1035" customWidth="1"/>
    <col min="13084" max="13084" width="12.28515625" style="1035" customWidth="1"/>
    <col min="13085" max="13085" width="8.85546875" style="1035" customWidth="1"/>
    <col min="13086" max="13086" width="9.85546875" style="1035" customWidth="1"/>
    <col min="13087" max="13087" width="8.85546875" style="1035" customWidth="1"/>
    <col min="13088" max="13088" width="54.7109375" style="1035" customWidth="1"/>
    <col min="13089" max="13089" width="10.85546875" style="1035" customWidth="1"/>
    <col min="13090" max="13090" width="8.7109375" style="1035" customWidth="1"/>
    <col min="13091" max="13091" width="13.28515625" style="1035" customWidth="1"/>
    <col min="13092" max="13092" width="8.85546875" style="1035" customWidth="1"/>
    <col min="13093" max="13093" width="9.85546875" style="1035" customWidth="1"/>
    <col min="13094" max="13094" width="8.85546875" style="1035" customWidth="1"/>
    <col min="13095" max="13095" width="54.7109375" style="1035" customWidth="1"/>
    <col min="13096" max="13096" width="12.140625" style="1035" customWidth="1"/>
    <col min="13097" max="13097" width="8.7109375" style="1035" customWidth="1"/>
    <col min="13098" max="13098" width="11.28515625" style="1035" customWidth="1"/>
    <col min="13099" max="13099" width="8.85546875" style="1035" customWidth="1"/>
    <col min="13100" max="13100" width="9.140625" style="1035"/>
    <col min="13101" max="13101" width="8.85546875" style="1035" customWidth="1"/>
    <col min="13102" max="13102" width="54.7109375" style="1035" customWidth="1"/>
    <col min="13103" max="13103" width="13.7109375" style="1035" customWidth="1"/>
    <col min="13104" max="13104" width="8.7109375" style="1035" customWidth="1"/>
    <col min="13105" max="13105" width="14.7109375" style="1035" customWidth="1"/>
    <col min="13106" max="13106" width="8.85546875" style="1035" customWidth="1"/>
    <col min="13107" max="13107" width="9.85546875" style="1035" customWidth="1"/>
    <col min="13108" max="13108" width="8.85546875" style="1035" customWidth="1"/>
    <col min="13109" max="13109" width="54.7109375" style="1035" customWidth="1"/>
    <col min="13110" max="13110" width="12.42578125" style="1035" customWidth="1"/>
    <col min="13111" max="13111" width="8.7109375" style="1035" customWidth="1"/>
    <col min="13112" max="13112" width="13.42578125" style="1035" customWidth="1"/>
    <col min="13113" max="13113" width="8.85546875" style="1035" customWidth="1"/>
    <col min="13114" max="13114" width="9.140625" style="1035"/>
    <col min="13115" max="13115" width="8.85546875" style="1035" customWidth="1"/>
    <col min="13116" max="13116" width="54.7109375" style="1035" customWidth="1"/>
    <col min="13117" max="13117" width="10.7109375" style="1035" customWidth="1"/>
    <col min="13118" max="13118" width="8.7109375" style="1035" customWidth="1"/>
    <col min="13119" max="13119" width="13" style="1035" customWidth="1"/>
    <col min="13120" max="13120" width="8.85546875" style="1035" customWidth="1"/>
    <col min="13121" max="13121" width="9.140625" style="1035"/>
    <col min="13122" max="13122" width="8.85546875" style="1035" customWidth="1"/>
    <col min="13123" max="13123" width="54.7109375" style="1035" customWidth="1"/>
    <col min="13124" max="13124" width="10.85546875" style="1035" customWidth="1"/>
    <col min="13125" max="13125" width="8.7109375" style="1035" customWidth="1"/>
    <col min="13126" max="13126" width="13" style="1035" customWidth="1"/>
    <col min="13127" max="13127" width="8.85546875" style="1035" customWidth="1"/>
    <col min="13128" max="13128" width="9.85546875" style="1035" customWidth="1"/>
    <col min="13129" max="13129" width="8.85546875" style="1035" customWidth="1"/>
    <col min="13130" max="13312" width="9.140625" style="1035"/>
    <col min="13313" max="13313" width="4.85546875" style="1035" customWidth="1"/>
    <col min="13314" max="13314" width="63" style="1035" customWidth="1"/>
    <col min="13315" max="13315" width="12" style="1035" customWidth="1"/>
    <col min="13316" max="13316" width="13.140625" style="1035" customWidth="1"/>
    <col min="13317" max="13317" width="13.5703125" style="1035" customWidth="1"/>
    <col min="13318" max="13318" width="10.85546875" style="1035" customWidth="1"/>
    <col min="13319" max="13319" width="15" style="1035" customWidth="1"/>
    <col min="13320" max="13320" width="15.7109375" style="1035" customWidth="1"/>
    <col min="13321" max="13321" width="20.42578125" style="1035" customWidth="1"/>
    <col min="13322" max="13322" width="2.7109375" style="1035" customWidth="1"/>
    <col min="13323" max="13323" width="3.140625" style="1035" customWidth="1"/>
    <col min="13324" max="13324" width="32.42578125" style="1035" customWidth="1"/>
    <col min="13325" max="13325" width="9" style="1035" customWidth="1"/>
    <col min="13326" max="13326" width="11.140625" style="1035" customWidth="1"/>
    <col min="13327" max="13327" width="30.28515625" style="1035" customWidth="1"/>
    <col min="13328" max="13328" width="10.140625" style="1035" customWidth="1"/>
    <col min="13329" max="13329" width="11.140625" style="1035" customWidth="1"/>
    <col min="13330" max="13330" width="30" style="1035" customWidth="1"/>
    <col min="13331" max="13331" width="8.85546875" style="1035" customWidth="1"/>
    <col min="13332" max="13332" width="11.140625" style="1035" customWidth="1"/>
    <col min="13333" max="13333" width="1.7109375" style="1035" customWidth="1"/>
    <col min="13334" max="13334" width="8.85546875" style="1035" customWidth="1"/>
    <col min="13335" max="13335" width="9.85546875" style="1035" customWidth="1"/>
    <col min="13336" max="13336" width="8.85546875" style="1035" customWidth="1"/>
    <col min="13337" max="13337" width="54.7109375" style="1035" customWidth="1"/>
    <col min="13338" max="13338" width="10.85546875" style="1035" customWidth="1"/>
    <col min="13339" max="13339" width="8.7109375" style="1035" customWidth="1"/>
    <col min="13340" max="13340" width="12.28515625" style="1035" customWidth="1"/>
    <col min="13341" max="13341" width="8.85546875" style="1035" customWidth="1"/>
    <col min="13342" max="13342" width="9.85546875" style="1035" customWidth="1"/>
    <col min="13343" max="13343" width="8.85546875" style="1035" customWidth="1"/>
    <col min="13344" max="13344" width="54.7109375" style="1035" customWidth="1"/>
    <col min="13345" max="13345" width="10.85546875" style="1035" customWidth="1"/>
    <col min="13346" max="13346" width="8.7109375" style="1035" customWidth="1"/>
    <col min="13347" max="13347" width="13.28515625" style="1035" customWidth="1"/>
    <col min="13348" max="13348" width="8.85546875" style="1035" customWidth="1"/>
    <col min="13349" max="13349" width="9.85546875" style="1035" customWidth="1"/>
    <col min="13350" max="13350" width="8.85546875" style="1035" customWidth="1"/>
    <col min="13351" max="13351" width="54.7109375" style="1035" customWidth="1"/>
    <col min="13352" max="13352" width="12.140625" style="1035" customWidth="1"/>
    <col min="13353" max="13353" width="8.7109375" style="1035" customWidth="1"/>
    <col min="13354" max="13354" width="11.28515625" style="1035" customWidth="1"/>
    <col min="13355" max="13355" width="8.85546875" style="1035" customWidth="1"/>
    <col min="13356" max="13356" width="9.140625" style="1035"/>
    <col min="13357" max="13357" width="8.85546875" style="1035" customWidth="1"/>
    <col min="13358" max="13358" width="54.7109375" style="1035" customWidth="1"/>
    <col min="13359" max="13359" width="13.7109375" style="1035" customWidth="1"/>
    <col min="13360" max="13360" width="8.7109375" style="1035" customWidth="1"/>
    <col min="13361" max="13361" width="14.7109375" style="1035" customWidth="1"/>
    <col min="13362" max="13362" width="8.85546875" style="1035" customWidth="1"/>
    <col min="13363" max="13363" width="9.85546875" style="1035" customWidth="1"/>
    <col min="13364" max="13364" width="8.85546875" style="1035" customWidth="1"/>
    <col min="13365" max="13365" width="54.7109375" style="1035" customWidth="1"/>
    <col min="13366" max="13366" width="12.42578125" style="1035" customWidth="1"/>
    <col min="13367" max="13367" width="8.7109375" style="1035" customWidth="1"/>
    <col min="13368" max="13368" width="13.42578125" style="1035" customWidth="1"/>
    <col min="13369" max="13369" width="8.85546875" style="1035" customWidth="1"/>
    <col min="13370" max="13370" width="9.140625" style="1035"/>
    <col min="13371" max="13371" width="8.85546875" style="1035" customWidth="1"/>
    <col min="13372" max="13372" width="54.7109375" style="1035" customWidth="1"/>
    <col min="13373" max="13373" width="10.7109375" style="1035" customWidth="1"/>
    <col min="13374" max="13374" width="8.7109375" style="1035" customWidth="1"/>
    <col min="13375" max="13375" width="13" style="1035" customWidth="1"/>
    <col min="13376" max="13376" width="8.85546875" style="1035" customWidth="1"/>
    <col min="13377" max="13377" width="9.140625" style="1035"/>
    <col min="13378" max="13378" width="8.85546875" style="1035" customWidth="1"/>
    <col min="13379" max="13379" width="54.7109375" style="1035" customWidth="1"/>
    <col min="13380" max="13380" width="10.85546875" style="1035" customWidth="1"/>
    <col min="13381" max="13381" width="8.7109375" style="1035" customWidth="1"/>
    <col min="13382" max="13382" width="13" style="1035" customWidth="1"/>
    <col min="13383" max="13383" width="8.85546875" style="1035" customWidth="1"/>
    <col min="13384" max="13384" width="9.85546875" style="1035" customWidth="1"/>
    <col min="13385" max="13385" width="8.85546875" style="1035" customWidth="1"/>
    <col min="13386" max="13568" width="9.140625" style="1035"/>
    <col min="13569" max="13569" width="4.85546875" style="1035" customWidth="1"/>
    <col min="13570" max="13570" width="63" style="1035" customWidth="1"/>
    <col min="13571" max="13571" width="12" style="1035" customWidth="1"/>
    <col min="13572" max="13572" width="13.140625" style="1035" customWidth="1"/>
    <col min="13573" max="13573" width="13.5703125" style="1035" customWidth="1"/>
    <col min="13574" max="13574" width="10.85546875" style="1035" customWidth="1"/>
    <col min="13575" max="13575" width="15" style="1035" customWidth="1"/>
    <col min="13576" max="13576" width="15.7109375" style="1035" customWidth="1"/>
    <col min="13577" max="13577" width="20.42578125" style="1035" customWidth="1"/>
    <col min="13578" max="13578" width="2.7109375" style="1035" customWidth="1"/>
    <col min="13579" max="13579" width="3.140625" style="1035" customWidth="1"/>
    <col min="13580" max="13580" width="32.42578125" style="1035" customWidth="1"/>
    <col min="13581" max="13581" width="9" style="1035" customWidth="1"/>
    <col min="13582" max="13582" width="11.140625" style="1035" customWidth="1"/>
    <col min="13583" max="13583" width="30.28515625" style="1035" customWidth="1"/>
    <col min="13584" max="13584" width="10.140625" style="1035" customWidth="1"/>
    <col min="13585" max="13585" width="11.140625" style="1035" customWidth="1"/>
    <col min="13586" max="13586" width="30" style="1035" customWidth="1"/>
    <col min="13587" max="13587" width="8.85546875" style="1035" customWidth="1"/>
    <col min="13588" max="13588" width="11.140625" style="1035" customWidth="1"/>
    <col min="13589" max="13589" width="1.7109375" style="1035" customWidth="1"/>
    <col min="13590" max="13590" width="8.85546875" style="1035" customWidth="1"/>
    <col min="13591" max="13591" width="9.85546875" style="1035" customWidth="1"/>
    <col min="13592" max="13592" width="8.85546875" style="1035" customWidth="1"/>
    <col min="13593" max="13593" width="54.7109375" style="1035" customWidth="1"/>
    <col min="13594" max="13594" width="10.85546875" style="1035" customWidth="1"/>
    <col min="13595" max="13595" width="8.7109375" style="1035" customWidth="1"/>
    <col min="13596" max="13596" width="12.28515625" style="1035" customWidth="1"/>
    <col min="13597" max="13597" width="8.85546875" style="1035" customWidth="1"/>
    <col min="13598" max="13598" width="9.85546875" style="1035" customWidth="1"/>
    <col min="13599" max="13599" width="8.85546875" style="1035" customWidth="1"/>
    <col min="13600" max="13600" width="54.7109375" style="1035" customWidth="1"/>
    <col min="13601" max="13601" width="10.85546875" style="1035" customWidth="1"/>
    <col min="13602" max="13602" width="8.7109375" style="1035" customWidth="1"/>
    <col min="13603" max="13603" width="13.28515625" style="1035" customWidth="1"/>
    <col min="13604" max="13604" width="8.85546875" style="1035" customWidth="1"/>
    <col min="13605" max="13605" width="9.85546875" style="1035" customWidth="1"/>
    <col min="13606" max="13606" width="8.85546875" style="1035" customWidth="1"/>
    <col min="13607" max="13607" width="54.7109375" style="1035" customWidth="1"/>
    <col min="13608" max="13608" width="12.140625" style="1035" customWidth="1"/>
    <col min="13609" max="13609" width="8.7109375" style="1035" customWidth="1"/>
    <col min="13610" max="13610" width="11.28515625" style="1035" customWidth="1"/>
    <col min="13611" max="13611" width="8.85546875" style="1035" customWidth="1"/>
    <col min="13612" max="13612" width="9.140625" style="1035"/>
    <col min="13613" max="13613" width="8.85546875" style="1035" customWidth="1"/>
    <col min="13614" max="13614" width="54.7109375" style="1035" customWidth="1"/>
    <col min="13615" max="13615" width="13.7109375" style="1035" customWidth="1"/>
    <col min="13616" max="13616" width="8.7109375" style="1035" customWidth="1"/>
    <col min="13617" max="13617" width="14.7109375" style="1035" customWidth="1"/>
    <col min="13618" max="13618" width="8.85546875" style="1035" customWidth="1"/>
    <col min="13619" max="13619" width="9.85546875" style="1035" customWidth="1"/>
    <col min="13620" max="13620" width="8.85546875" style="1035" customWidth="1"/>
    <col min="13621" max="13621" width="54.7109375" style="1035" customWidth="1"/>
    <col min="13622" max="13622" width="12.42578125" style="1035" customWidth="1"/>
    <col min="13623" max="13623" width="8.7109375" style="1035" customWidth="1"/>
    <col min="13624" max="13624" width="13.42578125" style="1035" customWidth="1"/>
    <col min="13625" max="13625" width="8.85546875" style="1035" customWidth="1"/>
    <col min="13626" max="13626" width="9.140625" style="1035"/>
    <col min="13627" max="13627" width="8.85546875" style="1035" customWidth="1"/>
    <col min="13628" max="13628" width="54.7109375" style="1035" customWidth="1"/>
    <col min="13629" max="13629" width="10.7109375" style="1035" customWidth="1"/>
    <col min="13630" max="13630" width="8.7109375" style="1035" customWidth="1"/>
    <col min="13631" max="13631" width="13" style="1035" customWidth="1"/>
    <col min="13632" max="13632" width="8.85546875" style="1035" customWidth="1"/>
    <col min="13633" max="13633" width="9.140625" style="1035"/>
    <col min="13634" max="13634" width="8.85546875" style="1035" customWidth="1"/>
    <col min="13635" max="13635" width="54.7109375" style="1035" customWidth="1"/>
    <col min="13636" max="13636" width="10.85546875" style="1035" customWidth="1"/>
    <col min="13637" max="13637" width="8.7109375" style="1035" customWidth="1"/>
    <col min="13638" max="13638" width="13" style="1035" customWidth="1"/>
    <col min="13639" max="13639" width="8.85546875" style="1035" customWidth="1"/>
    <col min="13640" max="13640" width="9.85546875" style="1035" customWidth="1"/>
    <col min="13641" max="13641" width="8.85546875" style="1035" customWidth="1"/>
    <col min="13642" max="13824" width="9.140625" style="1035"/>
    <col min="13825" max="13825" width="4.85546875" style="1035" customWidth="1"/>
    <col min="13826" max="13826" width="63" style="1035" customWidth="1"/>
    <col min="13827" max="13827" width="12" style="1035" customWidth="1"/>
    <col min="13828" max="13828" width="13.140625" style="1035" customWidth="1"/>
    <col min="13829" max="13829" width="13.5703125" style="1035" customWidth="1"/>
    <col min="13830" max="13830" width="10.85546875" style="1035" customWidth="1"/>
    <col min="13831" max="13831" width="15" style="1035" customWidth="1"/>
    <col min="13832" max="13832" width="15.7109375" style="1035" customWidth="1"/>
    <col min="13833" max="13833" width="20.42578125" style="1035" customWidth="1"/>
    <col min="13834" max="13834" width="2.7109375" style="1035" customWidth="1"/>
    <col min="13835" max="13835" width="3.140625" style="1035" customWidth="1"/>
    <col min="13836" max="13836" width="32.42578125" style="1035" customWidth="1"/>
    <col min="13837" max="13837" width="9" style="1035" customWidth="1"/>
    <col min="13838" max="13838" width="11.140625" style="1035" customWidth="1"/>
    <col min="13839" max="13839" width="30.28515625" style="1035" customWidth="1"/>
    <col min="13840" max="13840" width="10.140625" style="1035" customWidth="1"/>
    <col min="13841" max="13841" width="11.140625" style="1035" customWidth="1"/>
    <col min="13842" max="13842" width="30" style="1035" customWidth="1"/>
    <col min="13843" max="13843" width="8.85546875" style="1035" customWidth="1"/>
    <col min="13844" max="13844" width="11.140625" style="1035" customWidth="1"/>
    <col min="13845" max="13845" width="1.7109375" style="1035" customWidth="1"/>
    <col min="13846" max="13846" width="8.85546875" style="1035" customWidth="1"/>
    <col min="13847" max="13847" width="9.85546875" style="1035" customWidth="1"/>
    <col min="13848" max="13848" width="8.85546875" style="1035" customWidth="1"/>
    <col min="13849" max="13849" width="54.7109375" style="1035" customWidth="1"/>
    <col min="13850" max="13850" width="10.85546875" style="1035" customWidth="1"/>
    <col min="13851" max="13851" width="8.7109375" style="1035" customWidth="1"/>
    <col min="13852" max="13852" width="12.28515625" style="1035" customWidth="1"/>
    <col min="13853" max="13853" width="8.85546875" style="1035" customWidth="1"/>
    <col min="13854" max="13854" width="9.85546875" style="1035" customWidth="1"/>
    <col min="13855" max="13855" width="8.85546875" style="1035" customWidth="1"/>
    <col min="13856" max="13856" width="54.7109375" style="1035" customWidth="1"/>
    <col min="13857" max="13857" width="10.85546875" style="1035" customWidth="1"/>
    <col min="13858" max="13858" width="8.7109375" style="1035" customWidth="1"/>
    <col min="13859" max="13859" width="13.28515625" style="1035" customWidth="1"/>
    <col min="13860" max="13860" width="8.85546875" style="1035" customWidth="1"/>
    <col min="13861" max="13861" width="9.85546875" style="1035" customWidth="1"/>
    <col min="13862" max="13862" width="8.85546875" style="1035" customWidth="1"/>
    <col min="13863" max="13863" width="54.7109375" style="1035" customWidth="1"/>
    <col min="13864" max="13864" width="12.140625" style="1035" customWidth="1"/>
    <col min="13865" max="13865" width="8.7109375" style="1035" customWidth="1"/>
    <col min="13866" max="13866" width="11.28515625" style="1035" customWidth="1"/>
    <col min="13867" max="13867" width="8.85546875" style="1035" customWidth="1"/>
    <col min="13868" max="13868" width="9.140625" style="1035"/>
    <col min="13869" max="13869" width="8.85546875" style="1035" customWidth="1"/>
    <col min="13870" max="13870" width="54.7109375" style="1035" customWidth="1"/>
    <col min="13871" max="13871" width="13.7109375" style="1035" customWidth="1"/>
    <col min="13872" max="13872" width="8.7109375" style="1035" customWidth="1"/>
    <col min="13873" max="13873" width="14.7109375" style="1035" customWidth="1"/>
    <col min="13874" max="13874" width="8.85546875" style="1035" customWidth="1"/>
    <col min="13875" max="13875" width="9.85546875" style="1035" customWidth="1"/>
    <col min="13876" max="13876" width="8.85546875" style="1035" customWidth="1"/>
    <col min="13877" max="13877" width="54.7109375" style="1035" customWidth="1"/>
    <col min="13878" max="13878" width="12.42578125" style="1035" customWidth="1"/>
    <col min="13879" max="13879" width="8.7109375" style="1035" customWidth="1"/>
    <col min="13880" max="13880" width="13.42578125" style="1035" customWidth="1"/>
    <col min="13881" max="13881" width="8.85546875" style="1035" customWidth="1"/>
    <col min="13882" max="13882" width="9.140625" style="1035"/>
    <col min="13883" max="13883" width="8.85546875" style="1035" customWidth="1"/>
    <col min="13884" max="13884" width="54.7109375" style="1035" customWidth="1"/>
    <col min="13885" max="13885" width="10.7109375" style="1035" customWidth="1"/>
    <col min="13886" max="13886" width="8.7109375" style="1035" customWidth="1"/>
    <col min="13887" max="13887" width="13" style="1035" customWidth="1"/>
    <col min="13888" max="13888" width="8.85546875" style="1035" customWidth="1"/>
    <col min="13889" max="13889" width="9.140625" style="1035"/>
    <col min="13890" max="13890" width="8.85546875" style="1035" customWidth="1"/>
    <col min="13891" max="13891" width="54.7109375" style="1035" customWidth="1"/>
    <col min="13892" max="13892" width="10.85546875" style="1035" customWidth="1"/>
    <col min="13893" max="13893" width="8.7109375" style="1035" customWidth="1"/>
    <col min="13894" max="13894" width="13" style="1035" customWidth="1"/>
    <col min="13895" max="13895" width="8.85546875" style="1035" customWidth="1"/>
    <col min="13896" max="13896" width="9.85546875" style="1035" customWidth="1"/>
    <col min="13897" max="13897" width="8.85546875" style="1035" customWidth="1"/>
    <col min="13898" max="14080" width="9.140625" style="1035"/>
    <col min="14081" max="14081" width="4.85546875" style="1035" customWidth="1"/>
    <col min="14082" max="14082" width="63" style="1035" customWidth="1"/>
    <col min="14083" max="14083" width="12" style="1035" customWidth="1"/>
    <col min="14084" max="14084" width="13.140625" style="1035" customWidth="1"/>
    <col min="14085" max="14085" width="13.5703125" style="1035" customWidth="1"/>
    <col min="14086" max="14086" width="10.85546875" style="1035" customWidth="1"/>
    <col min="14087" max="14087" width="15" style="1035" customWidth="1"/>
    <col min="14088" max="14088" width="15.7109375" style="1035" customWidth="1"/>
    <col min="14089" max="14089" width="20.42578125" style="1035" customWidth="1"/>
    <col min="14090" max="14090" width="2.7109375" style="1035" customWidth="1"/>
    <col min="14091" max="14091" width="3.140625" style="1035" customWidth="1"/>
    <col min="14092" max="14092" width="32.42578125" style="1035" customWidth="1"/>
    <col min="14093" max="14093" width="9" style="1035" customWidth="1"/>
    <col min="14094" max="14094" width="11.140625" style="1035" customWidth="1"/>
    <col min="14095" max="14095" width="30.28515625" style="1035" customWidth="1"/>
    <col min="14096" max="14096" width="10.140625" style="1035" customWidth="1"/>
    <col min="14097" max="14097" width="11.140625" style="1035" customWidth="1"/>
    <col min="14098" max="14098" width="30" style="1035" customWidth="1"/>
    <col min="14099" max="14099" width="8.85546875" style="1035" customWidth="1"/>
    <col min="14100" max="14100" width="11.140625" style="1035" customWidth="1"/>
    <col min="14101" max="14101" width="1.7109375" style="1035" customWidth="1"/>
    <col min="14102" max="14102" width="8.85546875" style="1035" customWidth="1"/>
    <col min="14103" max="14103" width="9.85546875" style="1035" customWidth="1"/>
    <col min="14104" max="14104" width="8.85546875" style="1035" customWidth="1"/>
    <col min="14105" max="14105" width="54.7109375" style="1035" customWidth="1"/>
    <col min="14106" max="14106" width="10.85546875" style="1035" customWidth="1"/>
    <col min="14107" max="14107" width="8.7109375" style="1035" customWidth="1"/>
    <col min="14108" max="14108" width="12.28515625" style="1035" customWidth="1"/>
    <col min="14109" max="14109" width="8.85546875" style="1035" customWidth="1"/>
    <col min="14110" max="14110" width="9.85546875" style="1035" customWidth="1"/>
    <col min="14111" max="14111" width="8.85546875" style="1035" customWidth="1"/>
    <col min="14112" max="14112" width="54.7109375" style="1035" customWidth="1"/>
    <col min="14113" max="14113" width="10.85546875" style="1035" customWidth="1"/>
    <col min="14114" max="14114" width="8.7109375" style="1035" customWidth="1"/>
    <col min="14115" max="14115" width="13.28515625" style="1035" customWidth="1"/>
    <col min="14116" max="14116" width="8.85546875" style="1035" customWidth="1"/>
    <col min="14117" max="14117" width="9.85546875" style="1035" customWidth="1"/>
    <col min="14118" max="14118" width="8.85546875" style="1035" customWidth="1"/>
    <col min="14119" max="14119" width="54.7109375" style="1035" customWidth="1"/>
    <col min="14120" max="14120" width="12.140625" style="1035" customWidth="1"/>
    <col min="14121" max="14121" width="8.7109375" style="1035" customWidth="1"/>
    <col min="14122" max="14122" width="11.28515625" style="1035" customWidth="1"/>
    <col min="14123" max="14123" width="8.85546875" style="1035" customWidth="1"/>
    <col min="14124" max="14124" width="9.140625" style="1035"/>
    <col min="14125" max="14125" width="8.85546875" style="1035" customWidth="1"/>
    <col min="14126" max="14126" width="54.7109375" style="1035" customWidth="1"/>
    <col min="14127" max="14127" width="13.7109375" style="1035" customWidth="1"/>
    <col min="14128" max="14128" width="8.7109375" style="1035" customWidth="1"/>
    <col min="14129" max="14129" width="14.7109375" style="1035" customWidth="1"/>
    <col min="14130" max="14130" width="8.85546875" style="1035" customWidth="1"/>
    <col min="14131" max="14131" width="9.85546875" style="1035" customWidth="1"/>
    <col min="14132" max="14132" width="8.85546875" style="1035" customWidth="1"/>
    <col min="14133" max="14133" width="54.7109375" style="1035" customWidth="1"/>
    <col min="14134" max="14134" width="12.42578125" style="1035" customWidth="1"/>
    <col min="14135" max="14135" width="8.7109375" style="1035" customWidth="1"/>
    <col min="14136" max="14136" width="13.42578125" style="1035" customWidth="1"/>
    <col min="14137" max="14137" width="8.85546875" style="1035" customWidth="1"/>
    <col min="14138" max="14138" width="9.140625" style="1035"/>
    <col min="14139" max="14139" width="8.85546875" style="1035" customWidth="1"/>
    <col min="14140" max="14140" width="54.7109375" style="1035" customWidth="1"/>
    <col min="14141" max="14141" width="10.7109375" style="1035" customWidth="1"/>
    <col min="14142" max="14142" width="8.7109375" style="1035" customWidth="1"/>
    <col min="14143" max="14143" width="13" style="1035" customWidth="1"/>
    <col min="14144" max="14144" width="8.85546875" style="1035" customWidth="1"/>
    <col min="14145" max="14145" width="9.140625" style="1035"/>
    <col min="14146" max="14146" width="8.85546875" style="1035" customWidth="1"/>
    <col min="14147" max="14147" width="54.7109375" style="1035" customWidth="1"/>
    <col min="14148" max="14148" width="10.85546875" style="1035" customWidth="1"/>
    <col min="14149" max="14149" width="8.7109375" style="1035" customWidth="1"/>
    <col min="14150" max="14150" width="13" style="1035" customWidth="1"/>
    <col min="14151" max="14151" width="8.85546875" style="1035" customWidth="1"/>
    <col min="14152" max="14152" width="9.85546875" style="1035" customWidth="1"/>
    <col min="14153" max="14153" width="8.85546875" style="1035" customWidth="1"/>
    <col min="14154" max="14336" width="9.140625" style="1035"/>
    <col min="14337" max="14337" width="4.85546875" style="1035" customWidth="1"/>
    <col min="14338" max="14338" width="63" style="1035" customWidth="1"/>
    <col min="14339" max="14339" width="12" style="1035" customWidth="1"/>
    <col min="14340" max="14340" width="13.140625" style="1035" customWidth="1"/>
    <col min="14341" max="14341" width="13.5703125" style="1035" customWidth="1"/>
    <col min="14342" max="14342" width="10.85546875" style="1035" customWidth="1"/>
    <col min="14343" max="14343" width="15" style="1035" customWidth="1"/>
    <col min="14344" max="14344" width="15.7109375" style="1035" customWidth="1"/>
    <col min="14345" max="14345" width="20.42578125" style="1035" customWidth="1"/>
    <col min="14346" max="14346" width="2.7109375" style="1035" customWidth="1"/>
    <col min="14347" max="14347" width="3.140625" style="1035" customWidth="1"/>
    <col min="14348" max="14348" width="32.42578125" style="1035" customWidth="1"/>
    <col min="14349" max="14349" width="9" style="1035" customWidth="1"/>
    <col min="14350" max="14350" width="11.140625" style="1035" customWidth="1"/>
    <col min="14351" max="14351" width="30.28515625" style="1035" customWidth="1"/>
    <col min="14352" max="14352" width="10.140625" style="1035" customWidth="1"/>
    <col min="14353" max="14353" width="11.140625" style="1035" customWidth="1"/>
    <col min="14354" max="14354" width="30" style="1035" customWidth="1"/>
    <col min="14355" max="14355" width="8.85546875" style="1035" customWidth="1"/>
    <col min="14356" max="14356" width="11.140625" style="1035" customWidth="1"/>
    <col min="14357" max="14357" width="1.7109375" style="1035" customWidth="1"/>
    <col min="14358" max="14358" width="8.85546875" style="1035" customWidth="1"/>
    <col min="14359" max="14359" width="9.85546875" style="1035" customWidth="1"/>
    <col min="14360" max="14360" width="8.85546875" style="1035" customWidth="1"/>
    <col min="14361" max="14361" width="54.7109375" style="1035" customWidth="1"/>
    <col min="14362" max="14362" width="10.85546875" style="1035" customWidth="1"/>
    <col min="14363" max="14363" width="8.7109375" style="1035" customWidth="1"/>
    <col min="14364" max="14364" width="12.28515625" style="1035" customWidth="1"/>
    <col min="14365" max="14365" width="8.85546875" style="1035" customWidth="1"/>
    <col min="14366" max="14366" width="9.85546875" style="1035" customWidth="1"/>
    <col min="14367" max="14367" width="8.85546875" style="1035" customWidth="1"/>
    <col min="14368" max="14368" width="54.7109375" style="1035" customWidth="1"/>
    <col min="14369" max="14369" width="10.85546875" style="1035" customWidth="1"/>
    <col min="14370" max="14370" width="8.7109375" style="1035" customWidth="1"/>
    <col min="14371" max="14371" width="13.28515625" style="1035" customWidth="1"/>
    <col min="14372" max="14372" width="8.85546875" style="1035" customWidth="1"/>
    <col min="14373" max="14373" width="9.85546875" style="1035" customWidth="1"/>
    <col min="14374" max="14374" width="8.85546875" style="1035" customWidth="1"/>
    <col min="14375" max="14375" width="54.7109375" style="1035" customWidth="1"/>
    <col min="14376" max="14376" width="12.140625" style="1035" customWidth="1"/>
    <col min="14377" max="14377" width="8.7109375" style="1035" customWidth="1"/>
    <col min="14378" max="14378" width="11.28515625" style="1035" customWidth="1"/>
    <col min="14379" max="14379" width="8.85546875" style="1035" customWidth="1"/>
    <col min="14380" max="14380" width="9.140625" style="1035"/>
    <col min="14381" max="14381" width="8.85546875" style="1035" customWidth="1"/>
    <col min="14382" max="14382" width="54.7109375" style="1035" customWidth="1"/>
    <col min="14383" max="14383" width="13.7109375" style="1035" customWidth="1"/>
    <col min="14384" max="14384" width="8.7109375" style="1035" customWidth="1"/>
    <col min="14385" max="14385" width="14.7109375" style="1035" customWidth="1"/>
    <col min="14386" max="14386" width="8.85546875" style="1035" customWidth="1"/>
    <col min="14387" max="14387" width="9.85546875" style="1035" customWidth="1"/>
    <col min="14388" max="14388" width="8.85546875" style="1035" customWidth="1"/>
    <col min="14389" max="14389" width="54.7109375" style="1035" customWidth="1"/>
    <col min="14390" max="14390" width="12.42578125" style="1035" customWidth="1"/>
    <col min="14391" max="14391" width="8.7109375" style="1035" customWidth="1"/>
    <col min="14392" max="14392" width="13.42578125" style="1035" customWidth="1"/>
    <col min="14393" max="14393" width="8.85546875" style="1035" customWidth="1"/>
    <col min="14394" max="14394" width="9.140625" style="1035"/>
    <col min="14395" max="14395" width="8.85546875" style="1035" customWidth="1"/>
    <col min="14396" max="14396" width="54.7109375" style="1035" customWidth="1"/>
    <col min="14397" max="14397" width="10.7109375" style="1035" customWidth="1"/>
    <col min="14398" max="14398" width="8.7109375" style="1035" customWidth="1"/>
    <col min="14399" max="14399" width="13" style="1035" customWidth="1"/>
    <col min="14400" max="14400" width="8.85546875" style="1035" customWidth="1"/>
    <col min="14401" max="14401" width="9.140625" style="1035"/>
    <col min="14402" max="14402" width="8.85546875" style="1035" customWidth="1"/>
    <col min="14403" max="14403" width="54.7109375" style="1035" customWidth="1"/>
    <col min="14404" max="14404" width="10.85546875" style="1035" customWidth="1"/>
    <col min="14405" max="14405" width="8.7109375" style="1035" customWidth="1"/>
    <col min="14406" max="14406" width="13" style="1035" customWidth="1"/>
    <col min="14407" max="14407" width="8.85546875" style="1035" customWidth="1"/>
    <col min="14408" max="14408" width="9.85546875" style="1035" customWidth="1"/>
    <col min="14409" max="14409" width="8.85546875" style="1035" customWidth="1"/>
    <col min="14410" max="14592" width="9.140625" style="1035"/>
    <col min="14593" max="14593" width="4.85546875" style="1035" customWidth="1"/>
    <col min="14594" max="14594" width="63" style="1035" customWidth="1"/>
    <col min="14595" max="14595" width="12" style="1035" customWidth="1"/>
    <col min="14596" max="14596" width="13.140625" style="1035" customWidth="1"/>
    <col min="14597" max="14597" width="13.5703125" style="1035" customWidth="1"/>
    <col min="14598" max="14598" width="10.85546875" style="1035" customWidth="1"/>
    <col min="14599" max="14599" width="15" style="1035" customWidth="1"/>
    <col min="14600" max="14600" width="15.7109375" style="1035" customWidth="1"/>
    <col min="14601" max="14601" width="20.42578125" style="1035" customWidth="1"/>
    <col min="14602" max="14602" width="2.7109375" style="1035" customWidth="1"/>
    <col min="14603" max="14603" width="3.140625" style="1035" customWidth="1"/>
    <col min="14604" max="14604" width="32.42578125" style="1035" customWidth="1"/>
    <col min="14605" max="14605" width="9" style="1035" customWidth="1"/>
    <col min="14606" max="14606" width="11.140625" style="1035" customWidth="1"/>
    <col min="14607" max="14607" width="30.28515625" style="1035" customWidth="1"/>
    <col min="14608" max="14608" width="10.140625" style="1035" customWidth="1"/>
    <col min="14609" max="14609" width="11.140625" style="1035" customWidth="1"/>
    <col min="14610" max="14610" width="30" style="1035" customWidth="1"/>
    <col min="14611" max="14611" width="8.85546875" style="1035" customWidth="1"/>
    <col min="14612" max="14612" width="11.140625" style="1035" customWidth="1"/>
    <col min="14613" max="14613" width="1.7109375" style="1035" customWidth="1"/>
    <col min="14614" max="14614" width="8.85546875" style="1035" customWidth="1"/>
    <col min="14615" max="14615" width="9.85546875" style="1035" customWidth="1"/>
    <col min="14616" max="14616" width="8.85546875" style="1035" customWidth="1"/>
    <col min="14617" max="14617" width="54.7109375" style="1035" customWidth="1"/>
    <col min="14618" max="14618" width="10.85546875" style="1035" customWidth="1"/>
    <col min="14619" max="14619" width="8.7109375" style="1035" customWidth="1"/>
    <col min="14620" max="14620" width="12.28515625" style="1035" customWidth="1"/>
    <col min="14621" max="14621" width="8.85546875" style="1035" customWidth="1"/>
    <col min="14622" max="14622" width="9.85546875" style="1035" customWidth="1"/>
    <col min="14623" max="14623" width="8.85546875" style="1035" customWidth="1"/>
    <col min="14624" max="14624" width="54.7109375" style="1035" customWidth="1"/>
    <col min="14625" max="14625" width="10.85546875" style="1035" customWidth="1"/>
    <col min="14626" max="14626" width="8.7109375" style="1035" customWidth="1"/>
    <col min="14627" max="14627" width="13.28515625" style="1035" customWidth="1"/>
    <col min="14628" max="14628" width="8.85546875" style="1035" customWidth="1"/>
    <col min="14629" max="14629" width="9.85546875" style="1035" customWidth="1"/>
    <col min="14630" max="14630" width="8.85546875" style="1035" customWidth="1"/>
    <col min="14631" max="14631" width="54.7109375" style="1035" customWidth="1"/>
    <col min="14632" max="14632" width="12.140625" style="1035" customWidth="1"/>
    <col min="14633" max="14633" width="8.7109375" style="1035" customWidth="1"/>
    <col min="14634" max="14634" width="11.28515625" style="1035" customWidth="1"/>
    <col min="14635" max="14635" width="8.85546875" style="1035" customWidth="1"/>
    <col min="14636" max="14636" width="9.140625" style="1035"/>
    <col min="14637" max="14637" width="8.85546875" style="1035" customWidth="1"/>
    <col min="14638" max="14638" width="54.7109375" style="1035" customWidth="1"/>
    <col min="14639" max="14639" width="13.7109375" style="1035" customWidth="1"/>
    <col min="14640" max="14640" width="8.7109375" style="1035" customWidth="1"/>
    <col min="14641" max="14641" width="14.7109375" style="1035" customWidth="1"/>
    <col min="14642" max="14642" width="8.85546875" style="1035" customWidth="1"/>
    <col min="14643" max="14643" width="9.85546875" style="1035" customWidth="1"/>
    <col min="14644" max="14644" width="8.85546875" style="1035" customWidth="1"/>
    <col min="14645" max="14645" width="54.7109375" style="1035" customWidth="1"/>
    <col min="14646" max="14646" width="12.42578125" style="1035" customWidth="1"/>
    <col min="14647" max="14647" width="8.7109375" style="1035" customWidth="1"/>
    <col min="14648" max="14648" width="13.42578125" style="1035" customWidth="1"/>
    <col min="14649" max="14649" width="8.85546875" style="1035" customWidth="1"/>
    <col min="14650" max="14650" width="9.140625" style="1035"/>
    <col min="14651" max="14651" width="8.85546875" style="1035" customWidth="1"/>
    <col min="14652" max="14652" width="54.7109375" style="1035" customWidth="1"/>
    <col min="14653" max="14653" width="10.7109375" style="1035" customWidth="1"/>
    <col min="14654" max="14654" width="8.7109375" style="1035" customWidth="1"/>
    <col min="14655" max="14655" width="13" style="1035" customWidth="1"/>
    <col min="14656" max="14656" width="8.85546875" style="1035" customWidth="1"/>
    <col min="14657" max="14657" width="9.140625" style="1035"/>
    <col min="14658" max="14658" width="8.85546875" style="1035" customWidth="1"/>
    <col min="14659" max="14659" width="54.7109375" style="1035" customWidth="1"/>
    <col min="14660" max="14660" width="10.85546875" style="1035" customWidth="1"/>
    <col min="14661" max="14661" width="8.7109375" style="1035" customWidth="1"/>
    <col min="14662" max="14662" width="13" style="1035" customWidth="1"/>
    <col min="14663" max="14663" width="8.85546875" style="1035" customWidth="1"/>
    <col min="14664" max="14664" width="9.85546875" style="1035" customWidth="1"/>
    <col min="14665" max="14665" width="8.85546875" style="1035" customWidth="1"/>
    <col min="14666" max="14848" width="9.140625" style="1035"/>
    <col min="14849" max="14849" width="4.85546875" style="1035" customWidth="1"/>
    <col min="14850" max="14850" width="63" style="1035" customWidth="1"/>
    <col min="14851" max="14851" width="12" style="1035" customWidth="1"/>
    <col min="14852" max="14852" width="13.140625" style="1035" customWidth="1"/>
    <col min="14853" max="14853" width="13.5703125" style="1035" customWidth="1"/>
    <col min="14854" max="14854" width="10.85546875" style="1035" customWidth="1"/>
    <col min="14855" max="14855" width="15" style="1035" customWidth="1"/>
    <col min="14856" max="14856" width="15.7109375" style="1035" customWidth="1"/>
    <col min="14857" max="14857" width="20.42578125" style="1035" customWidth="1"/>
    <col min="14858" max="14858" width="2.7109375" style="1035" customWidth="1"/>
    <col min="14859" max="14859" width="3.140625" style="1035" customWidth="1"/>
    <col min="14860" max="14860" width="32.42578125" style="1035" customWidth="1"/>
    <col min="14861" max="14861" width="9" style="1035" customWidth="1"/>
    <col min="14862" max="14862" width="11.140625" style="1035" customWidth="1"/>
    <col min="14863" max="14863" width="30.28515625" style="1035" customWidth="1"/>
    <col min="14864" max="14864" width="10.140625" style="1035" customWidth="1"/>
    <col min="14865" max="14865" width="11.140625" style="1035" customWidth="1"/>
    <col min="14866" max="14866" width="30" style="1035" customWidth="1"/>
    <col min="14867" max="14867" width="8.85546875" style="1035" customWidth="1"/>
    <col min="14868" max="14868" width="11.140625" style="1035" customWidth="1"/>
    <col min="14869" max="14869" width="1.7109375" style="1035" customWidth="1"/>
    <col min="14870" max="14870" width="8.85546875" style="1035" customWidth="1"/>
    <col min="14871" max="14871" width="9.85546875" style="1035" customWidth="1"/>
    <col min="14872" max="14872" width="8.85546875" style="1035" customWidth="1"/>
    <col min="14873" max="14873" width="54.7109375" style="1035" customWidth="1"/>
    <col min="14874" max="14874" width="10.85546875" style="1035" customWidth="1"/>
    <col min="14875" max="14875" width="8.7109375" style="1035" customWidth="1"/>
    <col min="14876" max="14876" width="12.28515625" style="1035" customWidth="1"/>
    <col min="14877" max="14877" width="8.85546875" style="1035" customWidth="1"/>
    <col min="14878" max="14878" width="9.85546875" style="1035" customWidth="1"/>
    <col min="14879" max="14879" width="8.85546875" style="1035" customWidth="1"/>
    <col min="14880" max="14880" width="54.7109375" style="1035" customWidth="1"/>
    <col min="14881" max="14881" width="10.85546875" style="1035" customWidth="1"/>
    <col min="14882" max="14882" width="8.7109375" style="1035" customWidth="1"/>
    <col min="14883" max="14883" width="13.28515625" style="1035" customWidth="1"/>
    <col min="14884" max="14884" width="8.85546875" style="1035" customWidth="1"/>
    <col min="14885" max="14885" width="9.85546875" style="1035" customWidth="1"/>
    <col min="14886" max="14886" width="8.85546875" style="1035" customWidth="1"/>
    <col min="14887" max="14887" width="54.7109375" style="1035" customWidth="1"/>
    <col min="14888" max="14888" width="12.140625" style="1035" customWidth="1"/>
    <col min="14889" max="14889" width="8.7109375" style="1035" customWidth="1"/>
    <col min="14890" max="14890" width="11.28515625" style="1035" customWidth="1"/>
    <col min="14891" max="14891" width="8.85546875" style="1035" customWidth="1"/>
    <col min="14892" max="14892" width="9.140625" style="1035"/>
    <col min="14893" max="14893" width="8.85546875" style="1035" customWidth="1"/>
    <col min="14894" max="14894" width="54.7109375" style="1035" customWidth="1"/>
    <col min="14895" max="14895" width="13.7109375" style="1035" customWidth="1"/>
    <col min="14896" max="14896" width="8.7109375" style="1035" customWidth="1"/>
    <col min="14897" max="14897" width="14.7109375" style="1035" customWidth="1"/>
    <col min="14898" max="14898" width="8.85546875" style="1035" customWidth="1"/>
    <col min="14899" max="14899" width="9.85546875" style="1035" customWidth="1"/>
    <col min="14900" max="14900" width="8.85546875" style="1035" customWidth="1"/>
    <col min="14901" max="14901" width="54.7109375" style="1035" customWidth="1"/>
    <col min="14902" max="14902" width="12.42578125" style="1035" customWidth="1"/>
    <col min="14903" max="14903" width="8.7109375" style="1035" customWidth="1"/>
    <col min="14904" max="14904" width="13.42578125" style="1035" customWidth="1"/>
    <col min="14905" max="14905" width="8.85546875" style="1035" customWidth="1"/>
    <col min="14906" max="14906" width="9.140625" style="1035"/>
    <col min="14907" max="14907" width="8.85546875" style="1035" customWidth="1"/>
    <col min="14908" max="14908" width="54.7109375" style="1035" customWidth="1"/>
    <col min="14909" max="14909" width="10.7109375" style="1035" customWidth="1"/>
    <col min="14910" max="14910" width="8.7109375" style="1035" customWidth="1"/>
    <col min="14911" max="14911" width="13" style="1035" customWidth="1"/>
    <col min="14912" max="14912" width="8.85546875" style="1035" customWidth="1"/>
    <col min="14913" max="14913" width="9.140625" style="1035"/>
    <col min="14914" max="14914" width="8.85546875" style="1035" customWidth="1"/>
    <col min="14915" max="14915" width="54.7109375" style="1035" customWidth="1"/>
    <col min="14916" max="14916" width="10.85546875" style="1035" customWidth="1"/>
    <col min="14917" max="14917" width="8.7109375" style="1035" customWidth="1"/>
    <col min="14918" max="14918" width="13" style="1035" customWidth="1"/>
    <col min="14919" max="14919" width="8.85546875" style="1035" customWidth="1"/>
    <col min="14920" max="14920" width="9.85546875" style="1035" customWidth="1"/>
    <col min="14921" max="14921" width="8.85546875" style="1035" customWidth="1"/>
    <col min="14922" max="15104" width="9.140625" style="1035"/>
    <col min="15105" max="15105" width="4.85546875" style="1035" customWidth="1"/>
    <col min="15106" max="15106" width="63" style="1035" customWidth="1"/>
    <col min="15107" max="15107" width="12" style="1035" customWidth="1"/>
    <col min="15108" max="15108" width="13.140625" style="1035" customWidth="1"/>
    <col min="15109" max="15109" width="13.5703125" style="1035" customWidth="1"/>
    <col min="15110" max="15110" width="10.85546875" style="1035" customWidth="1"/>
    <col min="15111" max="15111" width="15" style="1035" customWidth="1"/>
    <col min="15112" max="15112" width="15.7109375" style="1035" customWidth="1"/>
    <col min="15113" max="15113" width="20.42578125" style="1035" customWidth="1"/>
    <col min="15114" max="15114" width="2.7109375" style="1035" customWidth="1"/>
    <col min="15115" max="15115" width="3.140625" style="1035" customWidth="1"/>
    <col min="15116" max="15116" width="32.42578125" style="1035" customWidth="1"/>
    <col min="15117" max="15117" width="9" style="1035" customWidth="1"/>
    <col min="15118" max="15118" width="11.140625" style="1035" customWidth="1"/>
    <col min="15119" max="15119" width="30.28515625" style="1035" customWidth="1"/>
    <col min="15120" max="15120" width="10.140625" style="1035" customWidth="1"/>
    <col min="15121" max="15121" width="11.140625" style="1035" customWidth="1"/>
    <col min="15122" max="15122" width="30" style="1035" customWidth="1"/>
    <col min="15123" max="15123" width="8.85546875" style="1035" customWidth="1"/>
    <col min="15124" max="15124" width="11.140625" style="1035" customWidth="1"/>
    <col min="15125" max="15125" width="1.7109375" style="1035" customWidth="1"/>
    <col min="15126" max="15126" width="8.85546875" style="1035" customWidth="1"/>
    <col min="15127" max="15127" width="9.85546875" style="1035" customWidth="1"/>
    <col min="15128" max="15128" width="8.85546875" style="1035" customWidth="1"/>
    <col min="15129" max="15129" width="54.7109375" style="1035" customWidth="1"/>
    <col min="15130" max="15130" width="10.85546875" style="1035" customWidth="1"/>
    <col min="15131" max="15131" width="8.7109375" style="1035" customWidth="1"/>
    <col min="15132" max="15132" width="12.28515625" style="1035" customWidth="1"/>
    <col min="15133" max="15133" width="8.85546875" style="1035" customWidth="1"/>
    <col min="15134" max="15134" width="9.85546875" style="1035" customWidth="1"/>
    <col min="15135" max="15135" width="8.85546875" style="1035" customWidth="1"/>
    <col min="15136" max="15136" width="54.7109375" style="1035" customWidth="1"/>
    <col min="15137" max="15137" width="10.85546875" style="1035" customWidth="1"/>
    <col min="15138" max="15138" width="8.7109375" style="1035" customWidth="1"/>
    <col min="15139" max="15139" width="13.28515625" style="1035" customWidth="1"/>
    <col min="15140" max="15140" width="8.85546875" style="1035" customWidth="1"/>
    <col min="15141" max="15141" width="9.85546875" style="1035" customWidth="1"/>
    <col min="15142" max="15142" width="8.85546875" style="1035" customWidth="1"/>
    <col min="15143" max="15143" width="54.7109375" style="1035" customWidth="1"/>
    <col min="15144" max="15144" width="12.140625" style="1035" customWidth="1"/>
    <col min="15145" max="15145" width="8.7109375" style="1035" customWidth="1"/>
    <col min="15146" max="15146" width="11.28515625" style="1035" customWidth="1"/>
    <col min="15147" max="15147" width="8.85546875" style="1035" customWidth="1"/>
    <col min="15148" max="15148" width="9.140625" style="1035"/>
    <col min="15149" max="15149" width="8.85546875" style="1035" customWidth="1"/>
    <col min="15150" max="15150" width="54.7109375" style="1035" customWidth="1"/>
    <col min="15151" max="15151" width="13.7109375" style="1035" customWidth="1"/>
    <col min="15152" max="15152" width="8.7109375" style="1035" customWidth="1"/>
    <col min="15153" max="15153" width="14.7109375" style="1035" customWidth="1"/>
    <col min="15154" max="15154" width="8.85546875" style="1035" customWidth="1"/>
    <col min="15155" max="15155" width="9.85546875" style="1035" customWidth="1"/>
    <col min="15156" max="15156" width="8.85546875" style="1035" customWidth="1"/>
    <col min="15157" max="15157" width="54.7109375" style="1035" customWidth="1"/>
    <col min="15158" max="15158" width="12.42578125" style="1035" customWidth="1"/>
    <col min="15159" max="15159" width="8.7109375" style="1035" customWidth="1"/>
    <col min="15160" max="15160" width="13.42578125" style="1035" customWidth="1"/>
    <col min="15161" max="15161" width="8.85546875" style="1035" customWidth="1"/>
    <col min="15162" max="15162" width="9.140625" style="1035"/>
    <col min="15163" max="15163" width="8.85546875" style="1035" customWidth="1"/>
    <col min="15164" max="15164" width="54.7109375" style="1035" customWidth="1"/>
    <col min="15165" max="15165" width="10.7109375" style="1035" customWidth="1"/>
    <col min="15166" max="15166" width="8.7109375" style="1035" customWidth="1"/>
    <col min="15167" max="15167" width="13" style="1035" customWidth="1"/>
    <col min="15168" max="15168" width="8.85546875" style="1035" customWidth="1"/>
    <col min="15169" max="15169" width="9.140625" style="1035"/>
    <col min="15170" max="15170" width="8.85546875" style="1035" customWidth="1"/>
    <col min="15171" max="15171" width="54.7109375" style="1035" customWidth="1"/>
    <col min="15172" max="15172" width="10.85546875" style="1035" customWidth="1"/>
    <col min="15173" max="15173" width="8.7109375" style="1035" customWidth="1"/>
    <col min="15174" max="15174" width="13" style="1035" customWidth="1"/>
    <col min="15175" max="15175" width="8.85546875" style="1035" customWidth="1"/>
    <col min="15176" max="15176" width="9.85546875" style="1035" customWidth="1"/>
    <col min="15177" max="15177" width="8.85546875" style="1035" customWidth="1"/>
    <col min="15178" max="15360" width="9.140625" style="1035"/>
    <col min="15361" max="15361" width="4.85546875" style="1035" customWidth="1"/>
    <col min="15362" max="15362" width="63" style="1035" customWidth="1"/>
    <col min="15363" max="15363" width="12" style="1035" customWidth="1"/>
    <col min="15364" max="15364" width="13.140625" style="1035" customWidth="1"/>
    <col min="15365" max="15365" width="13.5703125" style="1035" customWidth="1"/>
    <col min="15366" max="15366" width="10.85546875" style="1035" customWidth="1"/>
    <col min="15367" max="15367" width="15" style="1035" customWidth="1"/>
    <col min="15368" max="15368" width="15.7109375" style="1035" customWidth="1"/>
    <col min="15369" max="15369" width="20.42578125" style="1035" customWidth="1"/>
    <col min="15370" max="15370" width="2.7109375" style="1035" customWidth="1"/>
    <col min="15371" max="15371" width="3.140625" style="1035" customWidth="1"/>
    <col min="15372" max="15372" width="32.42578125" style="1035" customWidth="1"/>
    <col min="15373" max="15373" width="9" style="1035" customWidth="1"/>
    <col min="15374" max="15374" width="11.140625" style="1035" customWidth="1"/>
    <col min="15375" max="15375" width="30.28515625" style="1035" customWidth="1"/>
    <col min="15376" max="15376" width="10.140625" style="1035" customWidth="1"/>
    <col min="15377" max="15377" width="11.140625" style="1035" customWidth="1"/>
    <col min="15378" max="15378" width="30" style="1035" customWidth="1"/>
    <col min="15379" max="15379" width="8.85546875" style="1035" customWidth="1"/>
    <col min="15380" max="15380" width="11.140625" style="1035" customWidth="1"/>
    <col min="15381" max="15381" width="1.7109375" style="1035" customWidth="1"/>
    <col min="15382" max="15382" width="8.85546875" style="1035" customWidth="1"/>
    <col min="15383" max="15383" width="9.85546875" style="1035" customWidth="1"/>
    <col min="15384" max="15384" width="8.85546875" style="1035" customWidth="1"/>
    <col min="15385" max="15385" width="54.7109375" style="1035" customWidth="1"/>
    <col min="15386" max="15386" width="10.85546875" style="1035" customWidth="1"/>
    <col min="15387" max="15387" width="8.7109375" style="1035" customWidth="1"/>
    <col min="15388" max="15388" width="12.28515625" style="1035" customWidth="1"/>
    <col min="15389" max="15389" width="8.85546875" style="1035" customWidth="1"/>
    <col min="15390" max="15390" width="9.85546875" style="1035" customWidth="1"/>
    <col min="15391" max="15391" width="8.85546875" style="1035" customWidth="1"/>
    <col min="15392" max="15392" width="54.7109375" style="1035" customWidth="1"/>
    <col min="15393" max="15393" width="10.85546875" style="1035" customWidth="1"/>
    <col min="15394" max="15394" width="8.7109375" style="1035" customWidth="1"/>
    <col min="15395" max="15395" width="13.28515625" style="1035" customWidth="1"/>
    <col min="15396" max="15396" width="8.85546875" style="1035" customWidth="1"/>
    <col min="15397" max="15397" width="9.85546875" style="1035" customWidth="1"/>
    <col min="15398" max="15398" width="8.85546875" style="1035" customWidth="1"/>
    <col min="15399" max="15399" width="54.7109375" style="1035" customWidth="1"/>
    <col min="15400" max="15400" width="12.140625" style="1035" customWidth="1"/>
    <col min="15401" max="15401" width="8.7109375" style="1035" customWidth="1"/>
    <col min="15402" max="15402" width="11.28515625" style="1035" customWidth="1"/>
    <col min="15403" max="15403" width="8.85546875" style="1035" customWidth="1"/>
    <col min="15404" max="15404" width="9.140625" style="1035"/>
    <col min="15405" max="15405" width="8.85546875" style="1035" customWidth="1"/>
    <col min="15406" max="15406" width="54.7109375" style="1035" customWidth="1"/>
    <col min="15407" max="15407" width="13.7109375" style="1035" customWidth="1"/>
    <col min="15408" max="15408" width="8.7109375" style="1035" customWidth="1"/>
    <col min="15409" max="15409" width="14.7109375" style="1035" customWidth="1"/>
    <col min="15410" max="15410" width="8.85546875" style="1035" customWidth="1"/>
    <col min="15411" max="15411" width="9.85546875" style="1035" customWidth="1"/>
    <col min="15412" max="15412" width="8.85546875" style="1035" customWidth="1"/>
    <col min="15413" max="15413" width="54.7109375" style="1035" customWidth="1"/>
    <col min="15414" max="15414" width="12.42578125" style="1035" customWidth="1"/>
    <col min="15415" max="15415" width="8.7109375" style="1035" customWidth="1"/>
    <col min="15416" max="15416" width="13.42578125" style="1035" customWidth="1"/>
    <col min="15417" max="15417" width="8.85546875" style="1035" customWidth="1"/>
    <col min="15418" max="15418" width="9.140625" style="1035"/>
    <col min="15419" max="15419" width="8.85546875" style="1035" customWidth="1"/>
    <col min="15420" max="15420" width="54.7109375" style="1035" customWidth="1"/>
    <col min="15421" max="15421" width="10.7109375" style="1035" customWidth="1"/>
    <col min="15422" max="15422" width="8.7109375" style="1035" customWidth="1"/>
    <col min="15423" max="15423" width="13" style="1035" customWidth="1"/>
    <col min="15424" max="15424" width="8.85546875" style="1035" customWidth="1"/>
    <col min="15425" max="15425" width="9.140625" style="1035"/>
    <col min="15426" max="15426" width="8.85546875" style="1035" customWidth="1"/>
    <col min="15427" max="15427" width="54.7109375" style="1035" customWidth="1"/>
    <col min="15428" max="15428" width="10.85546875" style="1035" customWidth="1"/>
    <col min="15429" max="15429" width="8.7109375" style="1035" customWidth="1"/>
    <col min="15430" max="15430" width="13" style="1035" customWidth="1"/>
    <col min="15431" max="15431" width="8.85546875" style="1035" customWidth="1"/>
    <col min="15432" max="15432" width="9.85546875" style="1035" customWidth="1"/>
    <col min="15433" max="15433" width="8.85546875" style="1035" customWidth="1"/>
    <col min="15434" max="15616" width="9.140625" style="1035"/>
    <col min="15617" max="15617" width="4.85546875" style="1035" customWidth="1"/>
    <col min="15618" max="15618" width="63" style="1035" customWidth="1"/>
    <col min="15619" max="15619" width="12" style="1035" customWidth="1"/>
    <col min="15620" max="15620" width="13.140625" style="1035" customWidth="1"/>
    <col min="15621" max="15621" width="13.5703125" style="1035" customWidth="1"/>
    <col min="15622" max="15622" width="10.85546875" style="1035" customWidth="1"/>
    <col min="15623" max="15623" width="15" style="1035" customWidth="1"/>
    <col min="15624" max="15624" width="15.7109375" style="1035" customWidth="1"/>
    <col min="15625" max="15625" width="20.42578125" style="1035" customWidth="1"/>
    <col min="15626" max="15626" width="2.7109375" style="1035" customWidth="1"/>
    <col min="15627" max="15627" width="3.140625" style="1035" customWidth="1"/>
    <col min="15628" max="15628" width="32.42578125" style="1035" customWidth="1"/>
    <col min="15629" max="15629" width="9" style="1035" customWidth="1"/>
    <col min="15630" max="15630" width="11.140625" style="1035" customWidth="1"/>
    <col min="15631" max="15631" width="30.28515625" style="1035" customWidth="1"/>
    <col min="15632" max="15632" width="10.140625" style="1035" customWidth="1"/>
    <col min="15633" max="15633" width="11.140625" style="1035" customWidth="1"/>
    <col min="15634" max="15634" width="30" style="1035" customWidth="1"/>
    <col min="15635" max="15635" width="8.85546875" style="1035" customWidth="1"/>
    <col min="15636" max="15636" width="11.140625" style="1035" customWidth="1"/>
    <col min="15637" max="15637" width="1.7109375" style="1035" customWidth="1"/>
    <col min="15638" max="15638" width="8.85546875" style="1035" customWidth="1"/>
    <col min="15639" max="15639" width="9.85546875" style="1035" customWidth="1"/>
    <col min="15640" max="15640" width="8.85546875" style="1035" customWidth="1"/>
    <col min="15641" max="15641" width="54.7109375" style="1035" customWidth="1"/>
    <col min="15642" max="15642" width="10.85546875" style="1035" customWidth="1"/>
    <col min="15643" max="15643" width="8.7109375" style="1035" customWidth="1"/>
    <col min="15644" max="15644" width="12.28515625" style="1035" customWidth="1"/>
    <col min="15645" max="15645" width="8.85546875" style="1035" customWidth="1"/>
    <col min="15646" max="15646" width="9.85546875" style="1035" customWidth="1"/>
    <col min="15647" max="15647" width="8.85546875" style="1035" customWidth="1"/>
    <col min="15648" max="15648" width="54.7109375" style="1035" customWidth="1"/>
    <col min="15649" max="15649" width="10.85546875" style="1035" customWidth="1"/>
    <col min="15650" max="15650" width="8.7109375" style="1035" customWidth="1"/>
    <col min="15651" max="15651" width="13.28515625" style="1035" customWidth="1"/>
    <col min="15652" max="15652" width="8.85546875" style="1035" customWidth="1"/>
    <col min="15653" max="15653" width="9.85546875" style="1035" customWidth="1"/>
    <col min="15654" max="15654" width="8.85546875" style="1035" customWidth="1"/>
    <col min="15655" max="15655" width="54.7109375" style="1035" customWidth="1"/>
    <col min="15656" max="15656" width="12.140625" style="1035" customWidth="1"/>
    <col min="15657" max="15657" width="8.7109375" style="1035" customWidth="1"/>
    <col min="15658" max="15658" width="11.28515625" style="1035" customWidth="1"/>
    <col min="15659" max="15659" width="8.85546875" style="1035" customWidth="1"/>
    <col min="15660" max="15660" width="9.140625" style="1035"/>
    <col min="15661" max="15661" width="8.85546875" style="1035" customWidth="1"/>
    <col min="15662" max="15662" width="54.7109375" style="1035" customWidth="1"/>
    <col min="15663" max="15663" width="13.7109375" style="1035" customWidth="1"/>
    <col min="15664" max="15664" width="8.7109375" style="1035" customWidth="1"/>
    <col min="15665" max="15665" width="14.7109375" style="1035" customWidth="1"/>
    <col min="15666" max="15666" width="8.85546875" style="1035" customWidth="1"/>
    <col min="15667" max="15667" width="9.85546875" style="1035" customWidth="1"/>
    <col min="15668" max="15668" width="8.85546875" style="1035" customWidth="1"/>
    <col min="15669" max="15669" width="54.7109375" style="1035" customWidth="1"/>
    <col min="15670" max="15670" width="12.42578125" style="1035" customWidth="1"/>
    <col min="15671" max="15671" width="8.7109375" style="1035" customWidth="1"/>
    <col min="15672" max="15672" width="13.42578125" style="1035" customWidth="1"/>
    <col min="15673" max="15673" width="8.85546875" style="1035" customWidth="1"/>
    <col min="15674" max="15674" width="9.140625" style="1035"/>
    <col min="15675" max="15675" width="8.85546875" style="1035" customWidth="1"/>
    <col min="15676" max="15676" width="54.7109375" style="1035" customWidth="1"/>
    <col min="15677" max="15677" width="10.7109375" style="1035" customWidth="1"/>
    <col min="15678" max="15678" width="8.7109375" style="1035" customWidth="1"/>
    <col min="15679" max="15679" width="13" style="1035" customWidth="1"/>
    <col min="15680" max="15680" width="8.85546875" style="1035" customWidth="1"/>
    <col min="15681" max="15681" width="9.140625" style="1035"/>
    <col min="15682" max="15682" width="8.85546875" style="1035" customWidth="1"/>
    <col min="15683" max="15683" width="54.7109375" style="1035" customWidth="1"/>
    <col min="15684" max="15684" width="10.85546875" style="1035" customWidth="1"/>
    <col min="15685" max="15685" width="8.7109375" style="1035" customWidth="1"/>
    <col min="15686" max="15686" width="13" style="1035" customWidth="1"/>
    <col min="15687" max="15687" width="8.85546875" style="1035" customWidth="1"/>
    <col min="15688" max="15688" width="9.85546875" style="1035" customWidth="1"/>
    <col min="15689" max="15689" width="8.85546875" style="1035" customWidth="1"/>
    <col min="15690" max="15872" width="9.140625" style="1035"/>
    <col min="15873" max="15873" width="4.85546875" style="1035" customWidth="1"/>
    <col min="15874" max="15874" width="63" style="1035" customWidth="1"/>
    <col min="15875" max="15875" width="12" style="1035" customWidth="1"/>
    <col min="15876" max="15876" width="13.140625" style="1035" customWidth="1"/>
    <col min="15877" max="15877" width="13.5703125" style="1035" customWidth="1"/>
    <col min="15878" max="15878" width="10.85546875" style="1035" customWidth="1"/>
    <col min="15879" max="15879" width="15" style="1035" customWidth="1"/>
    <col min="15880" max="15880" width="15.7109375" style="1035" customWidth="1"/>
    <col min="15881" max="15881" width="20.42578125" style="1035" customWidth="1"/>
    <col min="15882" max="15882" width="2.7109375" style="1035" customWidth="1"/>
    <col min="15883" max="15883" width="3.140625" style="1035" customWidth="1"/>
    <col min="15884" max="15884" width="32.42578125" style="1035" customWidth="1"/>
    <col min="15885" max="15885" width="9" style="1035" customWidth="1"/>
    <col min="15886" max="15886" width="11.140625" style="1035" customWidth="1"/>
    <col min="15887" max="15887" width="30.28515625" style="1035" customWidth="1"/>
    <col min="15888" max="15888" width="10.140625" style="1035" customWidth="1"/>
    <col min="15889" max="15889" width="11.140625" style="1035" customWidth="1"/>
    <col min="15890" max="15890" width="30" style="1035" customWidth="1"/>
    <col min="15891" max="15891" width="8.85546875" style="1035" customWidth="1"/>
    <col min="15892" max="15892" width="11.140625" style="1035" customWidth="1"/>
    <col min="15893" max="15893" width="1.7109375" style="1035" customWidth="1"/>
    <col min="15894" max="15894" width="8.85546875" style="1035" customWidth="1"/>
    <col min="15895" max="15895" width="9.85546875" style="1035" customWidth="1"/>
    <col min="15896" max="15896" width="8.85546875" style="1035" customWidth="1"/>
    <col min="15897" max="15897" width="54.7109375" style="1035" customWidth="1"/>
    <col min="15898" max="15898" width="10.85546875" style="1035" customWidth="1"/>
    <col min="15899" max="15899" width="8.7109375" style="1035" customWidth="1"/>
    <col min="15900" max="15900" width="12.28515625" style="1035" customWidth="1"/>
    <col min="15901" max="15901" width="8.85546875" style="1035" customWidth="1"/>
    <col min="15902" max="15902" width="9.85546875" style="1035" customWidth="1"/>
    <col min="15903" max="15903" width="8.85546875" style="1035" customWidth="1"/>
    <col min="15904" max="15904" width="54.7109375" style="1035" customWidth="1"/>
    <col min="15905" max="15905" width="10.85546875" style="1035" customWidth="1"/>
    <col min="15906" max="15906" width="8.7109375" style="1035" customWidth="1"/>
    <col min="15907" max="15907" width="13.28515625" style="1035" customWidth="1"/>
    <col min="15908" max="15908" width="8.85546875" style="1035" customWidth="1"/>
    <col min="15909" max="15909" width="9.85546875" style="1035" customWidth="1"/>
    <col min="15910" max="15910" width="8.85546875" style="1035" customWidth="1"/>
    <col min="15911" max="15911" width="54.7109375" style="1035" customWidth="1"/>
    <col min="15912" max="15912" width="12.140625" style="1035" customWidth="1"/>
    <col min="15913" max="15913" width="8.7109375" style="1035" customWidth="1"/>
    <col min="15914" max="15914" width="11.28515625" style="1035" customWidth="1"/>
    <col min="15915" max="15915" width="8.85546875" style="1035" customWidth="1"/>
    <col min="15916" max="15916" width="9.140625" style="1035"/>
    <col min="15917" max="15917" width="8.85546875" style="1035" customWidth="1"/>
    <col min="15918" max="15918" width="54.7109375" style="1035" customWidth="1"/>
    <col min="15919" max="15919" width="13.7109375" style="1035" customWidth="1"/>
    <col min="15920" max="15920" width="8.7109375" style="1035" customWidth="1"/>
    <col min="15921" max="15921" width="14.7109375" style="1035" customWidth="1"/>
    <col min="15922" max="15922" width="8.85546875" style="1035" customWidth="1"/>
    <col min="15923" max="15923" width="9.85546875" style="1035" customWidth="1"/>
    <col min="15924" max="15924" width="8.85546875" style="1035" customWidth="1"/>
    <col min="15925" max="15925" width="54.7109375" style="1035" customWidth="1"/>
    <col min="15926" max="15926" width="12.42578125" style="1035" customWidth="1"/>
    <col min="15927" max="15927" width="8.7109375" style="1035" customWidth="1"/>
    <col min="15928" max="15928" width="13.42578125" style="1035" customWidth="1"/>
    <col min="15929" max="15929" width="8.85546875" style="1035" customWidth="1"/>
    <col min="15930" max="15930" width="9.140625" style="1035"/>
    <col min="15931" max="15931" width="8.85546875" style="1035" customWidth="1"/>
    <col min="15932" max="15932" width="54.7109375" style="1035" customWidth="1"/>
    <col min="15933" max="15933" width="10.7109375" style="1035" customWidth="1"/>
    <col min="15934" max="15934" width="8.7109375" style="1035" customWidth="1"/>
    <col min="15935" max="15935" width="13" style="1035" customWidth="1"/>
    <col min="15936" max="15936" width="8.85546875" style="1035" customWidth="1"/>
    <col min="15937" max="15937" width="9.140625" style="1035"/>
    <col min="15938" max="15938" width="8.85546875" style="1035" customWidth="1"/>
    <col min="15939" max="15939" width="54.7109375" style="1035" customWidth="1"/>
    <col min="15940" max="15940" width="10.85546875" style="1035" customWidth="1"/>
    <col min="15941" max="15941" width="8.7109375" style="1035" customWidth="1"/>
    <col min="15942" max="15942" width="13" style="1035" customWidth="1"/>
    <col min="15943" max="15943" width="8.85546875" style="1035" customWidth="1"/>
    <col min="15944" max="15944" width="9.85546875" style="1035" customWidth="1"/>
    <col min="15945" max="15945" width="8.85546875" style="1035" customWidth="1"/>
    <col min="15946" max="16128" width="9.140625" style="1035"/>
    <col min="16129" max="16129" width="4.85546875" style="1035" customWidth="1"/>
    <col min="16130" max="16130" width="63" style="1035" customWidth="1"/>
    <col min="16131" max="16131" width="12" style="1035" customWidth="1"/>
    <col min="16132" max="16132" width="13.140625" style="1035" customWidth="1"/>
    <col min="16133" max="16133" width="13.5703125" style="1035" customWidth="1"/>
    <col min="16134" max="16134" width="10.85546875" style="1035" customWidth="1"/>
    <col min="16135" max="16135" width="15" style="1035" customWidth="1"/>
    <col min="16136" max="16136" width="15.7109375" style="1035" customWidth="1"/>
    <col min="16137" max="16137" width="20.42578125" style="1035" customWidth="1"/>
    <col min="16138" max="16138" width="2.7109375" style="1035" customWidth="1"/>
    <col min="16139" max="16139" width="3.140625" style="1035" customWidth="1"/>
    <col min="16140" max="16140" width="32.42578125" style="1035" customWidth="1"/>
    <col min="16141" max="16141" width="9" style="1035" customWidth="1"/>
    <col min="16142" max="16142" width="11.140625" style="1035" customWidth="1"/>
    <col min="16143" max="16143" width="30.28515625" style="1035" customWidth="1"/>
    <col min="16144" max="16144" width="10.140625" style="1035" customWidth="1"/>
    <col min="16145" max="16145" width="11.140625" style="1035" customWidth="1"/>
    <col min="16146" max="16146" width="30" style="1035" customWidth="1"/>
    <col min="16147" max="16147" width="8.85546875" style="1035" customWidth="1"/>
    <col min="16148" max="16148" width="11.140625" style="1035" customWidth="1"/>
    <col min="16149" max="16149" width="1.7109375" style="1035" customWidth="1"/>
    <col min="16150" max="16150" width="8.85546875" style="1035" customWidth="1"/>
    <col min="16151" max="16151" width="9.85546875" style="1035" customWidth="1"/>
    <col min="16152" max="16152" width="8.85546875" style="1035" customWidth="1"/>
    <col min="16153" max="16153" width="54.7109375" style="1035" customWidth="1"/>
    <col min="16154" max="16154" width="10.85546875" style="1035" customWidth="1"/>
    <col min="16155" max="16155" width="8.7109375" style="1035" customWidth="1"/>
    <col min="16156" max="16156" width="12.28515625" style="1035" customWidth="1"/>
    <col min="16157" max="16157" width="8.85546875" style="1035" customWidth="1"/>
    <col min="16158" max="16158" width="9.85546875" style="1035" customWidth="1"/>
    <col min="16159" max="16159" width="8.85546875" style="1035" customWidth="1"/>
    <col min="16160" max="16160" width="54.7109375" style="1035" customWidth="1"/>
    <col min="16161" max="16161" width="10.85546875" style="1035" customWidth="1"/>
    <col min="16162" max="16162" width="8.7109375" style="1035" customWidth="1"/>
    <col min="16163" max="16163" width="13.28515625" style="1035" customWidth="1"/>
    <col min="16164" max="16164" width="8.85546875" style="1035" customWidth="1"/>
    <col min="16165" max="16165" width="9.85546875" style="1035" customWidth="1"/>
    <col min="16166" max="16166" width="8.85546875" style="1035" customWidth="1"/>
    <col min="16167" max="16167" width="54.7109375" style="1035" customWidth="1"/>
    <col min="16168" max="16168" width="12.140625" style="1035" customWidth="1"/>
    <col min="16169" max="16169" width="8.7109375" style="1035" customWidth="1"/>
    <col min="16170" max="16170" width="11.28515625" style="1035" customWidth="1"/>
    <col min="16171" max="16171" width="8.85546875" style="1035" customWidth="1"/>
    <col min="16172" max="16172" width="9.140625" style="1035"/>
    <col min="16173" max="16173" width="8.85546875" style="1035" customWidth="1"/>
    <col min="16174" max="16174" width="54.7109375" style="1035" customWidth="1"/>
    <col min="16175" max="16175" width="13.7109375" style="1035" customWidth="1"/>
    <col min="16176" max="16176" width="8.7109375" style="1035" customWidth="1"/>
    <col min="16177" max="16177" width="14.7109375" style="1035" customWidth="1"/>
    <col min="16178" max="16178" width="8.85546875" style="1035" customWidth="1"/>
    <col min="16179" max="16179" width="9.85546875" style="1035" customWidth="1"/>
    <col min="16180" max="16180" width="8.85546875" style="1035" customWidth="1"/>
    <col min="16181" max="16181" width="54.7109375" style="1035" customWidth="1"/>
    <col min="16182" max="16182" width="12.42578125" style="1035" customWidth="1"/>
    <col min="16183" max="16183" width="8.7109375" style="1035" customWidth="1"/>
    <col min="16184" max="16184" width="13.42578125" style="1035" customWidth="1"/>
    <col min="16185" max="16185" width="8.85546875" style="1035" customWidth="1"/>
    <col min="16186" max="16186" width="9.140625" style="1035"/>
    <col min="16187" max="16187" width="8.85546875" style="1035" customWidth="1"/>
    <col min="16188" max="16188" width="54.7109375" style="1035" customWidth="1"/>
    <col min="16189" max="16189" width="10.7109375" style="1035" customWidth="1"/>
    <col min="16190" max="16190" width="8.7109375" style="1035" customWidth="1"/>
    <col min="16191" max="16191" width="13" style="1035" customWidth="1"/>
    <col min="16192" max="16192" width="8.85546875" style="1035" customWidth="1"/>
    <col min="16193" max="16193" width="9.140625" style="1035"/>
    <col min="16194" max="16194" width="8.85546875" style="1035" customWidth="1"/>
    <col min="16195" max="16195" width="54.7109375" style="1035" customWidth="1"/>
    <col min="16196" max="16196" width="10.85546875" style="1035" customWidth="1"/>
    <col min="16197" max="16197" width="8.7109375" style="1035" customWidth="1"/>
    <col min="16198" max="16198" width="13" style="1035" customWidth="1"/>
    <col min="16199" max="16199" width="8.85546875" style="1035" customWidth="1"/>
    <col min="16200" max="16200" width="9.85546875" style="1035" customWidth="1"/>
    <col min="16201" max="16201" width="8.85546875" style="1035" customWidth="1"/>
    <col min="16202" max="16384" width="9.140625" style="1035"/>
  </cols>
  <sheetData>
    <row r="1" spans="2:79" ht="9" customHeight="1" thickBot="1"/>
    <row r="2" spans="2:79" ht="47.45" customHeight="1" thickBot="1">
      <c r="B2" s="1038" t="s">
        <v>697</v>
      </c>
      <c r="C2" s="1039"/>
      <c r="D2" s="1039"/>
      <c r="E2" s="1039"/>
      <c r="F2" s="1039"/>
      <c r="G2" s="1039"/>
      <c r="H2" s="1039"/>
      <c r="I2" s="1040"/>
      <c r="L2" s="1041" t="s">
        <v>698</v>
      </c>
      <c r="M2" s="1042"/>
      <c r="N2" s="1042"/>
      <c r="O2" s="1043"/>
      <c r="P2" s="1043"/>
      <c r="Q2" s="1043"/>
      <c r="R2" s="1043"/>
      <c r="S2" s="1043"/>
      <c r="T2" s="1044"/>
      <c r="U2" s="1036" t="s">
        <v>627</v>
      </c>
    </row>
    <row r="3" spans="2:79" ht="45" customHeight="1" thickBot="1">
      <c r="B3" s="1045"/>
      <c r="C3" s="1046" t="s">
        <v>926</v>
      </c>
      <c r="D3" s="1039"/>
      <c r="E3" s="1040"/>
      <c r="F3" s="1047"/>
      <c r="G3" s="1048"/>
      <c r="H3" s="1048"/>
      <c r="I3" s="1048"/>
      <c r="L3" s="1049" t="s">
        <v>700</v>
      </c>
      <c r="M3" s="1050" t="s">
        <v>701</v>
      </c>
      <c r="N3" s="1051" t="s">
        <v>702</v>
      </c>
      <c r="O3" s="1049" t="s">
        <v>700</v>
      </c>
      <c r="P3" s="1050" t="s">
        <v>701</v>
      </c>
      <c r="Q3" s="1051" t="s">
        <v>702</v>
      </c>
      <c r="R3" s="1049" t="s">
        <v>700</v>
      </c>
      <c r="S3" s="1050" t="s">
        <v>701</v>
      </c>
      <c r="T3" s="1051" t="s">
        <v>702</v>
      </c>
    </row>
    <row r="4" spans="2:79" ht="51.6" customHeight="1" thickBot="1">
      <c r="F4" s="1035"/>
      <c r="G4" s="1035"/>
      <c r="H4" s="1035"/>
      <c r="L4" s="1052" t="s">
        <v>703</v>
      </c>
      <c r="M4" s="1053">
        <v>8</v>
      </c>
      <c r="N4" s="1054">
        <f>I28</f>
        <v>0</v>
      </c>
      <c r="O4" s="1055" t="s">
        <v>704</v>
      </c>
      <c r="P4" s="1056">
        <v>25</v>
      </c>
      <c r="Q4" s="1057">
        <f>I172</f>
        <v>0</v>
      </c>
      <c r="R4" s="1058" t="s">
        <v>705</v>
      </c>
      <c r="S4" s="1059">
        <v>39</v>
      </c>
      <c r="T4" s="1060">
        <f>I240</f>
        <v>0</v>
      </c>
    </row>
    <row r="5" spans="2:79" ht="54.6" customHeight="1">
      <c r="B5" s="1061" t="s">
        <v>706</v>
      </c>
      <c r="C5" s="1062" t="str">
        <f>A.Pontozás_1.értékelő!C5</f>
        <v>Rontó László</v>
      </c>
      <c r="D5" s="1063"/>
      <c r="E5" s="1063"/>
      <c r="F5" s="1063"/>
      <c r="G5" s="1063"/>
      <c r="H5" s="1063"/>
      <c r="I5" s="1064"/>
      <c r="L5" s="1065" t="s">
        <v>707</v>
      </c>
      <c r="M5" s="1066">
        <v>17</v>
      </c>
      <c r="N5" s="1067">
        <f>I48</f>
        <v>0</v>
      </c>
      <c r="O5" s="1068" t="s">
        <v>708</v>
      </c>
      <c r="P5" s="1069">
        <v>4</v>
      </c>
      <c r="Q5" s="1070">
        <f>I228</f>
        <v>0</v>
      </c>
      <c r="R5" s="1071" t="s">
        <v>709</v>
      </c>
      <c r="S5" s="1072">
        <v>10</v>
      </c>
      <c r="T5" s="1073">
        <f>I302</f>
        <v>0</v>
      </c>
    </row>
    <row r="6" spans="2:79" ht="54.6" customHeight="1">
      <c r="B6" s="1074" t="s">
        <v>710</v>
      </c>
      <c r="C6" s="1075">
        <f>A.Pontozás_1.értékelő!C6</f>
        <v>33503</v>
      </c>
      <c r="D6" s="1076"/>
      <c r="E6" s="1076"/>
      <c r="F6" s="1076"/>
      <c r="G6" s="1076"/>
      <c r="H6" s="1076"/>
      <c r="I6" s="1077"/>
      <c r="L6" s="1065" t="s">
        <v>711</v>
      </c>
      <c r="M6" s="1066">
        <v>40</v>
      </c>
      <c r="N6" s="1078">
        <f>I84</f>
        <v>0</v>
      </c>
      <c r="O6" s="1068" t="s">
        <v>712</v>
      </c>
      <c r="P6" s="1079">
        <v>27</v>
      </c>
      <c r="Q6" s="1070">
        <f>I344</f>
        <v>0</v>
      </c>
      <c r="R6" s="1071" t="s">
        <v>713</v>
      </c>
      <c r="S6" s="1072">
        <v>12</v>
      </c>
      <c r="T6" s="1073">
        <f>I323</f>
        <v>0</v>
      </c>
      <c r="Y6" s="1036"/>
      <c r="AC6" s="1080"/>
    </row>
    <row r="7" spans="2:79" ht="54.6" customHeight="1" thickBot="1">
      <c r="B7" s="1074" t="s">
        <v>714</v>
      </c>
      <c r="C7" s="1075" t="str">
        <f>A.Pontozás_1.értékelő!C7</f>
        <v>laszlo2011@freemail.hu</v>
      </c>
      <c r="D7" s="1076"/>
      <c r="E7" s="1076"/>
      <c r="F7" s="1076"/>
      <c r="G7" s="1076"/>
      <c r="H7" s="1076"/>
      <c r="I7" s="1077"/>
      <c r="J7" s="1081"/>
      <c r="K7" s="1081"/>
      <c r="L7" s="1082" t="s">
        <v>715</v>
      </c>
      <c r="M7" s="1083">
        <v>18</v>
      </c>
      <c r="N7" s="1084">
        <f>I142</f>
        <v>0</v>
      </c>
      <c r="O7" s="1085"/>
      <c r="P7" s="1086"/>
      <c r="Q7" s="1087"/>
      <c r="R7" s="1088"/>
      <c r="S7" s="1089"/>
      <c r="T7" s="1090"/>
    </row>
    <row r="8" spans="2:79" ht="54.6" customHeight="1">
      <c r="B8" s="1074" t="s">
        <v>716</v>
      </c>
      <c r="C8" s="1091"/>
      <c r="D8" s="1092"/>
      <c r="E8" s="1092"/>
      <c r="F8" s="1092"/>
      <c r="G8" s="1092"/>
      <c r="H8" s="1092"/>
      <c r="I8" s="1093"/>
      <c r="J8" s="1081"/>
      <c r="K8" s="1081"/>
      <c r="L8" s="1094" t="s">
        <v>717</v>
      </c>
      <c r="M8" s="1095">
        <f>SUM(M4:M7)</f>
        <v>83</v>
      </c>
      <c r="N8" s="1096"/>
      <c r="O8" s="1097" t="s">
        <v>717</v>
      </c>
      <c r="P8" s="1098">
        <f>SUM(P4:P7)</f>
        <v>56</v>
      </c>
      <c r="Q8" s="1099"/>
      <c r="R8" s="1100" t="s">
        <v>718</v>
      </c>
      <c r="S8" s="1101">
        <f>SUM(S4:S7)</f>
        <v>61</v>
      </c>
      <c r="T8" s="1102"/>
    </row>
    <row r="9" spans="2:79" ht="54.6" customHeight="1" thickBot="1">
      <c r="B9" s="1103" t="s">
        <v>719</v>
      </c>
      <c r="C9" s="1104"/>
      <c r="D9" s="1105"/>
      <c r="E9" s="1105"/>
      <c r="F9" s="1105"/>
      <c r="G9" s="1105"/>
      <c r="H9" s="1105"/>
      <c r="I9" s="1106"/>
      <c r="L9" s="1107" t="s">
        <v>720</v>
      </c>
      <c r="M9" s="1108">
        <f>ROUND(M8*0.3,0)</f>
        <v>25</v>
      </c>
      <c r="N9" s="1067"/>
      <c r="O9" s="1109" t="s">
        <v>721</v>
      </c>
      <c r="P9" s="1110">
        <f>ROUND(P8*0.3,0)</f>
        <v>17</v>
      </c>
      <c r="Q9" s="1111"/>
      <c r="R9" s="1112" t="s">
        <v>722</v>
      </c>
      <c r="S9" s="1113">
        <f>ROUND(S8*0.3,0)</f>
        <v>18</v>
      </c>
      <c r="T9" s="1114"/>
      <c r="U9" s="1115"/>
      <c r="V9" s="1116"/>
      <c r="W9" s="1115"/>
      <c r="AD9" s="1115"/>
      <c r="AK9" s="1115"/>
      <c r="AY9" s="1115"/>
      <c r="BT9" s="1115"/>
    </row>
    <row r="10" spans="2:79" ht="54.6" customHeight="1" thickBot="1">
      <c r="B10" s="1103" t="s">
        <v>723</v>
      </c>
      <c r="C10" s="1117"/>
      <c r="D10" s="1118"/>
      <c r="E10" s="1118"/>
      <c r="F10" s="1118"/>
      <c r="G10" s="1118"/>
      <c r="H10" s="1118"/>
      <c r="I10" s="1119"/>
      <c r="L10" s="1120" t="s">
        <v>724</v>
      </c>
      <c r="M10" s="1121"/>
      <c r="N10" s="1122">
        <f>SUM(N4:N9)</f>
        <v>0</v>
      </c>
      <c r="O10" s="1123"/>
      <c r="P10" s="1124"/>
      <c r="Q10" s="1125">
        <f>SUM(Q4:Q9)</f>
        <v>0</v>
      </c>
      <c r="R10" s="1126"/>
      <c r="S10" s="1127"/>
      <c r="T10" s="1128">
        <f>SUM(T4:T9)</f>
        <v>0</v>
      </c>
      <c r="U10" s="1129"/>
    </row>
    <row r="11" spans="2:79" ht="36.950000000000003" customHeight="1" thickBot="1">
      <c r="L11" s="1130" t="s">
        <v>725</v>
      </c>
      <c r="M11" s="1131" t="s">
        <v>726</v>
      </c>
      <c r="N11" s="1122" t="str">
        <f>IF(N10&lt;M9,"KO","OK")</f>
        <v>KO</v>
      </c>
      <c r="O11" s="1123"/>
      <c r="P11" s="1125"/>
      <c r="Q11" s="1125" t="str">
        <f>IF(Q10&lt;P9,"KO","OK")</f>
        <v>KO</v>
      </c>
      <c r="R11" s="1126"/>
      <c r="S11" s="1132"/>
      <c r="T11" s="1128" t="str">
        <f>IF(T10&lt;S9,"KO","OK")</f>
        <v>KO</v>
      </c>
    </row>
    <row r="12" spans="2:79" ht="64.5" customHeight="1" thickBot="1">
      <c r="B12" s="1133" t="s">
        <v>727</v>
      </c>
      <c r="C12" s="1134"/>
      <c r="D12" s="1135"/>
      <c r="E12" s="1136" t="str">
        <f>IF(OR(M12=$M$11,M16=$M$11),"ÜT elutasítás","   ")</f>
        <v>ÜT elutasítás</v>
      </c>
      <c r="F12" s="1136"/>
      <c r="G12" s="1137"/>
      <c r="H12" s="1138" t="str">
        <f>IF(OR(M12=$M$11,M16=$M$11)," ",I24)</f>
        <v xml:space="preserve"> </v>
      </c>
      <c r="I12" s="1139"/>
      <c r="J12" s="1081"/>
      <c r="K12" s="1081"/>
      <c r="L12" s="1140" t="s">
        <v>728</v>
      </c>
      <c r="M12" s="1141" t="str">
        <f>IF(OR(N11=M11,Q11=M11,T11=M11),"KO","OK")</f>
        <v>KO</v>
      </c>
      <c r="N12" s="1142" t="str">
        <f>IF(M12=$M$11,"Minősítési csoportonként nem érte el a 30%-ot! :(","Csoportonként elérte a 30%-ot! :-)")</f>
        <v>Minősítési csoportonként nem érte el a 30%-ot! :(</v>
      </c>
      <c r="O12" s="1143"/>
      <c r="P12" s="1143"/>
      <c r="Q12" s="1143"/>
      <c r="R12" s="1143"/>
      <c r="S12" s="1143"/>
      <c r="T12" s="1144"/>
      <c r="U12" s="1035"/>
      <c r="V12" s="1081"/>
      <c r="W12" s="1081"/>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81"/>
      <c r="AW12" s="1081"/>
      <c r="AX12" s="1081"/>
      <c r="AY12" s="1081"/>
      <c r="AZ12" s="1081"/>
      <c r="BA12" s="1081"/>
      <c r="BB12" s="1081"/>
      <c r="BC12" s="1081"/>
      <c r="BD12" s="1081"/>
      <c r="BE12" s="1081"/>
      <c r="BF12" s="1081"/>
      <c r="BG12" s="1081"/>
      <c r="BH12" s="1081"/>
      <c r="BI12" s="1081"/>
      <c r="BJ12" s="1081"/>
      <c r="BK12" s="1081"/>
      <c r="BL12" s="1081"/>
      <c r="BM12" s="1081"/>
      <c r="BN12" s="1081"/>
      <c r="BO12" s="1081"/>
      <c r="BP12" s="1081"/>
      <c r="BQ12" s="1081"/>
      <c r="BR12" s="1081"/>
      <c r="BS12" s="1081"/>
      <c r="BT12" s="1081"/>
      <c r="BU12" s="1081"/>
      <c r="BV12" s="1081"/>
      <c r="BW12" s="1081"/>
      <c r="BX12" s="1081"/>
      <c r="BY12" s="1081"/>
      <c r="BZ12" s="1081"/>
      <c r="CA12" s="1081"/>
    </row>
    <row r="13" spans="2:79" ht="10.5" customHeight="1" thickBot="1">
      <c r="J13" s="1081"/>
      <c r="K13" s="1081"/>
      <c r="L13" s="1035"/>
      <c r="M13" s="1081"/>
      <c r="N13" s="1081"/>
      <c r="O13" s="1081"/>
      <c r="P13" s="1081"/>
      <c r="Q13" s="1081"/>
      <c r="R13" s="1081"/>
      <c r="S13" s="1081"/>
      <c r="T13" s="1081"/>
      <c r="U13" s="1081"/>
      <c r="V13" s="1081"/>
      <c r="W13" s="1081"/>
      <c r="X13" s="1081"/>
      <c r="Y13" s="1081"/>
      <c r="Z13" s="1081"/>
      <c r="AA13" s="1081"/>
      <c r="AB13" s="1081"/>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c r="AW13" s="1081"/>
      <c r="AX13" s="1081"/>
      <c r="AY13" s="1081"/>
      <c r="AZ13" s="1081"/>
      <c r="BA13" s="1081"/>
      <c r="BB13" s="1081"/>
      <c r="BC13" s="1081"/>
      <c r="BD13" s="1081"/>
      <c r="BE13" s="1081"/>
      <c r="BF13" s="1081"/>
      <c r="BG13" s="1081"/>
      <c r="BH13" s="1081"/>
      <c r="BI13" s="1081"/>
      <c r="BJ13" s="1081"/>
      <c r="BK13" s="1081"/>
      <c r="BL13" s="1081"/>
      <c r="BM13" s="1081"/>
      <c r="BN13" s="1081"/>
      <c r="BO13" s="1081"/>
      <c r="BP13" s="1081"/>
      <c r="BQ13" s="1081"/>
      <c r="BR13" s="1081"/>
      <c r="BS13" s="1081"/>
      <c r="BT13" s="1081"/>
      <c r="BU13" s="1081"/>
      <c r="BV13" s="1081"/>
      <c r="BW13" s="1081"/>
      <c r="BX13" s="1081"/>
      <c r="BY13" s="1081"/>
      <c r="BZ13" s="1081"/>
      <c r="CA13" s="1081"/>
    </row>
    <row r="14" spans="2:79" ht="59.45" customHeight="1" thickBot="1">
      <c r="B14" s="1145" t="s">
        <v>729</v>
      </c>
      <c r="C14" s="1146"/>
      <c r="D14" s="1146"/>
      <c r="E14" s="1146"/>
      <c r="F14" s="1146"/>
      <c r="G14" s="1147"/>
      <c r="H14" s="1148">
        <v>60</v>
      </c>
      <c r="I14" s="1149"/>
      <c r="J14" s="1081"/>
      <c r="K14" s="1081"/>
      <c r="L14" s="1150" t="s">
        <v>730</v>
      </c>
      <c r="M14" s="1141" t="str">
        <f>IF(H24=M11,"KO","OK")</f>
        <v>OK</v>
      </c>
      <c r="N14" s="1151" t="str">
        <f>IF(M14=$M$11,"Elutasítási (KO) kritériumok alapján az ÜT NEM fogadható el! :-(","Elutasítási (KO) kritériumok alapján az ÜT elfogadható! :-)")</f>
        <v>Elutasítási (KO) kritériumok alapján az ÜT elfogadható! :-)</v>
      </c>
      <c r="O14" s="1152"/>
      <c r="P14" s="1152"/>
      <c r="Q14" s="1152"/>
      <c r="R14" s="1152"/>
      <c r="S14" s="1152"/>
      <c r="T14" s="1153"/>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081"/>
      <c r="AV14" s="1081"/>
      <c r="AW14" s="1081"/>
      <c r="AX14" s="1081"/>
      <c r="AY14" s="1081"/>
      <c r="AZ14" s="1081"/>
      <c r="BA14" s="1081"/>
      <c r="BB14" s="1081"/>
      <c r="BC14" s="1081"/>
      <c r="BD14" s="1081"/>
      <c r="BE14" s="1081"/>
      <c r="BF14" s="1081"/>
      <c r="BG14" s="1081"/>
      <c r="BH14" s="1081"/>
      <c r="BI14" s="1081"/>
      <c r="BJ14" s="1081"/>
      <c r="BK14" s="1081"/>
      <c r="BL14" s="1081"/>
      <c r="BM14" s="1081"/>
      <c r="BN14" s="1081"/>
      <c r="BO14" s="1081"/>
      <c r="BP14" s="1081"/>
      <c r="BQ14" s="1081"/>
      <c r="BR14" s="1081"/>
      <c r="BS14" s="1081"/>
      <c r="BT14" s="1081"/>
      <c r="BU14" s="1081"/>
      <c r="BV14" s="1081"/>
      <c r="BW14" s="1081"/>
      <c r="BX14" s="1081"/>
      <c r="BY14" s="1081"/>
      <c r="BZ14" s="1081"/>
      <c r="CA14" s="1081"/>
    </row>
    <row r="15" spans="2:79" ht="10.5" customHeight="1" thickBot="1">
      <c r="J15" s="1081"/>
      <c r="K15" s="1081"/>
      <c r="L15" s="1035"/>
      <c r="M15" s="1081"/>
      <c r="N15" s="1081"/>
      <c r="O15" s="1081"/>
      <c r="P15" s="1081"/>
      <c r="Q15" s="1081"/>
      <c r="R15" s="1081"/>
      <c r="S15" s="1081"/>
      <c r="T15" s="1081"/>
      <c r="U15" s="1081"/>
      <c r="V15" s="1081"/>
      <c r="W15" s="1081"/>
      <c r="X15" s="1081"/>
      <c r="Y15" s="1081"/>
      <c r="Z15" s="1081"/>
      <c r="AA15" s="1081"/>
      <c r="AB15" s="1081"/>
      <c r="AC15" s="1081"/>
      <c r="AD15" s="1081"/>
      <c r="AE15" s="1081"/>
      <c r="AF15" s="1081"/>
      <c r="AG15" s="1081"/>
      <c r="AH15" s="1081"/>
      <c r="AI15" s="1081"/>
      <c r="AJ15" s="1081"/>
      <c r="AK15" s="1081"/>
      <c r="AL15" s="1081"/>
      <c r="AM15" s="1081"/>
      <c r="AN15" s="1081"/>
      <c r="AO15" s="1081"/>
      <c r="AP15" s="1081"/>
      <c r="AQ15" s="1081"/>
      <c r="AR15" s="1081"/>
      <c r="AS15" s="1081"/>
      <c r="AT15" s="1081"/>
      <c r="AU15" s="1081"/>
      <c r="AV15" s="1081"/>
      <c r="AW15" s="1081"/>
      <c r="AX15" s="1081"/>
      <c r="AY15" s="1081"/>
      <c r="AZ15" s="1081"/>
      <c r="BA15" s="1081"/>
      <c r="BB15" s="1081"/>
      <c r="BC15" s="1081"/>
      <c r="BD15" s="1081"/>
      <c r="BE15" s="1081"/>
      <c r="BF15" s="1081"/>
      <c r="BG15" s="1081"/>
      <c r="BH15" s="1081"/>
      <c r="BI15" s="1081"/>
      <c r="BJ15" s="1081"/>
      <c r="BK15" s="1081"/>
      <c r="BL15" s="1081"/>
      <c r="BM15" s="1081"/>
      <c r="BN15" s="1081"/>
      <c r="BO15" s="1081"/>
      <c r="BP15" s="1081"/>
      <c r="BQ15" s="1081"/>
      <c r="BR15" s="1081"/>
      <c r="BS15" s="1081"/>
      <c r="BT15" s="1081"/>
      <c r="BU15" s="1081"/>
      <c r="BV15" s="1081"/>
      <c r="BW15" s="1081"/>
      <c r="BX15" s="1081"/>
      <c r="BY15" s="1081"/>
      <c r="BZ15" s="1081"/>
      <c r="CA15" s="1081"/>
    </row>
    <row r="16" spans="2:79" ht="62.1" customHeight="1" thickBot="1">
      <c r="B16" s="1154" t="s">
        <v>731</v>
      </c>
      <c r="C16" s="1155"/>
      <c r="D16" s="1136" t="str">
        <f>IF(ISBLANK(H14),O36,IF(OR(M12=$M$11,M14=$M$11),O35,IF(H12&lt;H14,O34,O33)))</f>
        <v>ÜT elutasítása</v>
      </c>
      <c r="E16" s="1136"/>
      <c r="F16" s="1136"/>
      <c r="G16" s="1136"/>
      <c r="H16" s="1136"/>
      <c r="I16" s="1137"/>
      <c r="L16" s="1035"/>
      <c r="M16" s="1081"/>
      <c r="N16" s="1081"/>
      <c r="O16" s="1081"/>
      <c r="P16" s="1081"/>
      <c r="Q16" s="1081"/>
      <c r="R16" s="1081"/>
      <c r="S16" s="1081"/>
      <c r="T16" s="1081"/>
      <c r="U16" s="1035"/>
      <c r="V16" s="1081"/>
      <c r="W16" s="1081"/>
      <c r="X16" s="1081"/>
      <c r="Y16" s="1081"/>
      <c r="Z16" s="1081"/>
      <c r="AA16" s="1081"/>
      <c r="AB16" s="1081"/>
      <c r="AC16" s="1081"/>
      <c r="AD16" s="1081"/>
      <c r="AE16" s="1081"/>
      <c r="AF16" s="1081"/>
      <c r="AG16" s="1081"/>
      <c r="AH16" s="1081"/>
      <c r="AI16" s="1081"/>
      <c r="AJ16" s="1081"/>
      <c r="AK16" s="1081"/>
      <c r="AL16" s="1081"/>
      <c r="AM16" s="1081"/>
      <c r="AN16" s="1081"/>
      <c r="AO16" s="1081"/>
      <c r="AP16" s="1081"/>
      <c r="AQ16" s="1081"/>
      <c r="AR16" s="1081"/>
      <c r="AS16" s="1081"/>
      <c r="AT16" s="1081"/>
      <c r="AU16" s="1081"/>
      <c r="AV16" s="1081"/>
      <c r="AW16" s="1081"/>
      <c r="AX16" s="1081"/>
      <c r="AY16" s="1081"/>
      <c r="AZ16" s="1081"/>
      <c r="BA16" s="1081"/>
      <c r="BB16" s="1081"/>
      <c r="BC16" s="1081"/>
      <c r="BD16" s="1081"/>
      <c r="BE16" s="1081"/>
      <c r="BF16" s="1081"/>
      <c r="BG16" s="1081"/>
      <c r="BH16" s="1081"/>
      <c r="BI16" s="1081"/>
      <c r="BJ16" s="1081"/>
      <c r="BK16" s="1081"/>
      <c r="BL16" s="1081"/>
      <c r="BM16" s="1081"/>
      <c r="BN16" s="1081"/>
      <c r="BO16" s="1081"/>
      <c r="BP16" s="1081"/>
      <c r="BQ16" s="1081"/>
      <c r="BR16" s="1081"/>
      <c r="BS16" s="1081"/>
      <c r="BT16" s="1081"/>
      <c r="BU16" s="1081"/>
      <c r="BV16" s="1081"/>
      <c r="BW16" s="1081"/>
      <c r="BX16" s="1081"/>
      <c r="BY16" s="1081"/>
      <c r="BZ16" s="1081"/>
      <c r="CA16" s="1081"/>
    </row>
    <row r="17" spans="1:79" ht="26.1" customHeight="1" thickBot="1">
      <c r="L17" s="1035"/>
      <c r="M17" s="1081"/>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1081"/>
      <c r="AS17" s="1081"/>
      <c r="AT17" s="1081"/>
      <c r="AU17" s="1081"/>
      <c r="AV17" s="1081"/>
      <c r="AW17" s="1081"/>
      <c r="AX17" s="1081"/>
      <c r="AY17" s="1081"/>
      <c r="AZ17" s="1081"/>
      <c r="BA17" s="1081"/>
      <c r="BB17" s="1081"/>
      <c r="BC17" s="1081"/>
      <c r="BD17" s="1081"/>
      <c r="BE17" s="1081"/>
      <c r="BF17" s="1081"/>
      <c r="BG17" s="1081"/>
      <c r="BH17" s="1081"/>
      <c r="BI17" s="1081"/>
      <c r="BJ17" s="1081"/>
      <c r="BK17" s="1081"/>
      <c r="BL17" s="1081"/>
      <c r="BM17" s="1081"/>
      <c r="BN17" s="1081"/>
      <c r="BO17" s="1081"/>
      <c r="BP17" s="1081"/>
      <c r="BQ17" s="1081"/>
      <c r="BR17" s="1081"/>
      <c r="BS17" s="1081"/>
      <c r="BT17" s="1081"/>
      <c r="BU17" s="1081"/>
      <c r="BV17" s="1081"/>
      <c r="BW17" s="1081"/>
      <c r="BX17" s="1081"/>
      <c r="BY17" s="1081"/>
      <c r="BZ17" s="1081"/>
      <c r="CA17" s="1081"/>
    </row>
    <row r="18" spans="1:79" ht="29.1" customHeight="1">
      <c r="B18" s="1061" t="s">
        <v>732</v>
      </c>
      <c r="C18" s="1157">
        <v>200</v>
      </c>
      <c r="D18" s="1158" t="s">
        <v>733</v>
      </c>
      <c r="E18" s="1159" t="s">
        <v>726</v>
      </c>
      <c r="F18" s="1160">
        <v>1</v>
      </c>
      <c r="G18" s="1160">
        <v>2</v>
      </c>
      <c r="H18" s="1160">
        <v>3</v>
      </c>
      <c r="I18" s="1161" t="s">
        <v>146</v>
      </c>
      <c r="J18" s="1081"/>
      <c r="K18" s="1081"/>
      <c r="V18" s="1081"/>
      <c r="W18" s="1081"/>
      <c r="X18" s="1081"/>
      <c r="Y18" s="1081"/>
      <c r="Z18" s="1081"/>
      <c r="AA18" s="1081"/>
      <c r="AB18" s="1081"/>
      <c r="AC18" s="1081"/>
      <c r="AD18" s="1081"/>
      <c r="AE18" s="1081"/>
      <c r="AF18" s="1081"/>
      <c r="AG18" s="1081"/>
      <c r="AH18" s="1081"/>
      <c r="AI18" s="1081"/>
      <c r="AJ18" s="1081"/>
      <c r="AK18" s="1081"/>
      <c r="AL18" s="1081"/>
      <c r="AM18" s="1081"/>
      <c r="AN18" s="1081"/>
      <c r="AO18" s="1081"/>
      <c r="AP18" s="1081"/>
      <c r="AQ18" s="1081"/>
      <c r="AR18" s="1081"/>
      <c r="AS18" s="1081"/>
      <c r="AT18" s="1081"/>
      <c r="AU18" s="1081"/>
      <c r="AV18" s="1081"/>
      <c r="AW18" s="1081"/>
      <c r="AX18" s="1081"/>
      <c r="AY18" s="1081"/>
      <c r="AZ18" s="1081"/>
      <c r="BA18" s="1081"/>
      <c r="BB18" s="1081"/>
      <c r="BC18" s="1081"/>
      <c r="BD18" s="1081"/>
      <c r="BE18" s="1081"/>
      <c r="BF18" s="1081"/>
      <c r="BG18" s="1081"/>
      <c r="BH18" s="1081"/>
      <c r="BI18" s="1081"/>
      <c r="BJ18" s="1081"/>
      <c r="BK18" s="1081"/>
      <c r="BL18" s="1081"/>
      <c r="BM18" s="1081"/>
      <c r="BN18" s="1081"/>
      <c r="BO18" s="1081"/>
      <c r="BP18" s="1081"/>
      <c r="BQ18" s="1081"/>
      <c r="BR18" s="1081"/>
      <c r="BS18" s="1035"/>
      <c r="BU18" s="1035"/>
    </row>
    <row r="19" spans="1:79" ht="47.1" customHeight="1">
      <c r="B19" s="1162" t="s">
        <v>734</v>
      </c>
      <c r="C19" s="1163">
        <v>50</v>
      </c>
      <c r="D19" s="1164"/>
      <c r="E19" s="1165"/>
      <c r="F19" s="1166"/>
      <c r="G19" s="1166"/>
      <c r="H19" s="1166"/>
      <c r="I19" s="1167"/>
      <c r="J19" s="1081"/>
      <c r="K19" s="1081"/>
      <c r="V19" s="1081"/>
      <c r="W19" s="1081"/>
      <c r="X19" s="1081"/>
      <c r="Y19" s="1081"/>
      <c r="Z19" s="1081"/>
      <c r="AA19" s="1081"/>
      <c r="AB19" s="1081"/>
      <c r="AC19" s="1081"/>
      <c r="AD19" s="1081"/>
      <c r="AE19" s="1081"/>
      <c r="AF19" s="1081"/>
      <c r="AG19" s="1081"/>
      <c r="AH19" s="1081"/>
      <c r="AI19" s="1081"/>
      <c r="AJ19" s="1081"/>
      <c r="AK19" s="1081"/>
      <c r="AL19" s="1081"/>
      <c r="AM19" s="1081"/>
      <c r="AN19" s="1081"/>
      <c r="AO19" s="1081"/>
      <c r="AP19" s="1081"/>
      <c r="AQ19" s="1081"/>
      <c r="AR19" s="1081"/>
      <c r="AS19" s="1081"/>
      <c r="AT19" s="1081"/>
      <c r="AU19" s="1081"/>
      <c r="AV19" s="1081"/>
      <c r="AW19" s="1081"/>
      <c r="AX19" s="1081"/>
      <c r="AY19" s="1081"/>
      <c r="AZ19" s="1081"/>
      <c r="BA19" s="1081"/>
      <c r="BB19" s="1081"/>
      <c r="BC19" s="1081"/>
      <c r="BD19" s="1081"/>
      <c r="BE19" s="1081"/>
      <c r="BF19" s="1081"/>
      <c r="BG19" s="1081"/>
      <c r="BH19" s="1081"/>
      <c r="BI19" s="1081"/>
      <c r="BJ19" s="1081"/>
      <c r="BK19" s="1081"/>
      <c r="BL19" s="1081"/>
      <c r="BM19" s="1081"/>
      <c r="BN19" s="1081"/>
      <c r="BO19" s="1081"/>
      <c r="BP19" s="1081"/>
      <c r="BQ19" s="1081"/>
      <c r="BR19" s="1081"/>
      <c r="BS19" s="1035"/>
      <c r="BU19" s="1035"/>
    </row>
    <row r="20" spans="1:79" ht="57.95" customHeight="1" thickBot="1">
      <c r="B20" s="1168" t="s">
        <v>735</v>
      </c>
      <c r="C20" s="1169">
        <v>60</v>
      </c>
      <c r="D20" s="1170" t="s">
        <v>736</v>
      </c>
      <c r="E20" s="1171">
        <v>6</v>
      </c>
      <c r="F20" s="1171">
        <v>5</v>
      </c>
      <c r="G20" s="1171">
        <v>20</v>
      </c>
      <c r="H20" s="1171">
        <v>8</v>
      </c>
      <c r="I20" s="1172">
        <v>39</v>
      </c>
      <c r="J20" s="1081"/>
      <c r="K20" s="1081"/>
      <c r="V20" s="1081"/>
      <c r="W20" s="1081"/>
      <c r="X20" s="1081"/>
      <c r="Y20" s="1081"/>
      <c r="Z20" s="1081"/>
      <c r="AA20" s="1081"/>
      <c r="AB20" s="1081"/>
      <c r="AC20" s="1081"/>
      <c r="AD20" s="1081"/>
      <c r="AE20" s="1081"/>
      <c r="AF20" s="1081"/>
      <c r="AG20" s="1081"/>
      <c r="AH20" s="1081"/>
      <c r="AI20" s="1081"/>
      <c r="AJ20" s="1081"/>
      <c r="AK20" s="1081"/>
      <c r="AL20" s="1081"/>
      <c r="AM20" s="1081"/>
      <c r="AN20" s="1081"/>
      <c r="AO20" s="1081"/>
      <c r="AP20" s="1081"/>
      <c r="AQ20" s="1081"/>
      <c r="AR20" s="1081"/>
      <c r="AS20" s="1081"/>
      <c r="AT20" s="1081"/>
      <c r="AU20" s="1081"/>
      <c r="AV20" s="1081"/>
      <c r="AW20" s="1081"/>
      <c r="AX20" s="1081"/>
      <c r="AY20" s="1081"/>
      <c r="AZ20" s="1081"/>
      <c r="BA20" s="1081"/>
      <c r="BB20" s="1081"/>
      <c r="BC20" s="1081"/>
      <c r="BD20" s="1081"/>
      <c r="BE20" s="1081"/>
      <c r="BF20" s="1081"/>
      <c r="BG20" s="1081"/>
      <c r="BH20" s="1081"/>
      <c r="BI20" s="1081"/>
      <c r="BJ20" s="1081"/>
      <c r="BK20" s="1081"/>
      <c r="BL20" s="1081"/>
      <c r="BM20" s="1081"/>
      <c r="BN20" s="1081"/>
      <c r="BO20" s="1081"/>
      <c r="BP20" s="1081"/>
      <c r="BQ20" s="1081"/>
      <c r="BR20" s="1081"/>
      <c r="BS20" s="1035"/>
      <c r="BU20" s="1035"/>
    </row>
    <row r="21" spans="1:79" ht="14.1" customHeight="1">
      <c r="B21" s="1173"/>
      <c r="I21" s="1081"/>
      <c r="J21" s="1081"/>
      <c r="K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1"/>
      <c r="AQ21" s="1081"/>
      <c r="AR21" s="1081"/>
      <c r="AS21" s="1081"/>
      <c r="AT21" s="1081"/>
      <c r="AU21" s="1081"/>
      <c r="AV21" s="1081"/>
      <c r="AW21" s="1081"/>
      <c r="AX21" s="1081"/>
      <c r="AY21" s="1081"/>
      <c r="AZ21" s="1081"/>
      <c r="BA21" s="1081"/>
      <c r="BB21" s="1081"/>
      <c r="BC21" s="1081"/>
      <c r="BD21" s="1081"/>
      <c r="BE21" s="1081"/>
      <c r="BF21" s="1081"/>
      <c r="BG21" s="1081"/>
      <c r="BH21" s="1081"/>
      <c r="BI21" s="1081"/>
      <c r="BJ21" s="1081"/>
      <c r="BK21" s="1081"/>
      <c r="BL21" s="1081"/>
      <c r="BM21" s="1081"/>
      <c r="BN21" s="1081"/>
      <c r="BO21" s="1081"/>
      <c r="BP21" s="1081"/>
      <c r="BQ21" s="1081"/>
      <c r="BR21" s="1081"/>
      <c r="BS21" s="1081"/>
      <c r="BT21" s="1081"/>
      <c r="BU21" s="1081"/>
      <c r="BV21" s="1081"/>
      <c r="BW21" s="1081"/>
      <c r="BX21" s="1081"/>
      <c r="BY21" s="1081"/>
      <c r="BZ21" s="1081"/>
      <c r="CA21" s="1081"/>
    </row>
    <row r="22" spans="1:79" ht="9.6" customHeight="1">
      <c r="I22" s="1034"/>
      <c r="J22" s="1081"/>
      <c r="K22" s="1081"/>
      <c r="L22" s="1081"/>
      <c r="M22" s="1081"/>
      <c r="N22" s="1174"/>
      <c r="O22" s="1081"/>
      <c r="P22" s="1081"/>
      <c r="Q22" s="1081"/>
      <c r="R22" s="1081"/>
      <c r="S22" s="1081"/>
      <c r="T22" s="1081"/>
      <c r="U22" s="1081"/>
      <c r="V22" s="1081"/>
      <c r="W22" s="1081"/>
      <c r="X22" s="1081"/>
      <c r="Y22" s="1081"/>
      <c r="Z22" s="1081"/>
      <c r="AA22" s="1081"/>
      <c r="AB22" s="1081"/>
      <c r="AC22" s="1081"/>
      <c r="AD22" s="1081"/>
      <c r="AE22" s="1081"/>
      <c r="AF22" s="1081"/>
      <c r="AG22" s="1081"/>
      <c r="AH22" s="1081"/>
      <c r="AI22" s="1081"/>
      <c r="AJ22" s="1081"/>
      <c r="AK22" s="1081"/>
      <c r="AL22" s="1081"/>
      <c r="AM22" s="1081"/>
      <c r="AN22" s="1081"/>
      <c r="AO22" s="1081"/>
      <c r="AP22" s="1081"/>
      <c r="AQ22" s="1081"/>
      <c r="AR22" s="1081"/>
      <c r="AS22" s="1081"/>
      <c r="AT22" s="1081"/>
      <c r="AU22" s="1081"/>
      <c r="AV22" s="1081"/>
      <c r="AW22" s="1081"/>
      <c r="AX22" s="1081"/>
      <c r="AY22" s="1081"/>
      <c r="AZ22" s="1081"/>
      <c r="BA22" s="1081"/>
      <c r="BB22" s="1081"/>
      <c r="BC22" s="1081"/>
      <c r="BD22" s="1081"/>
      <c r="BE22" s="1081"/>
      <c r="BF22" s="1081"/>
      <c r="BG22" s="1081"/>
      <c r="BH22" s="1081"/>
      <c r="BI22" s="1081"/>
      <c r="BJ22" s="1081"/>
      <c r="BK22" s="1081"/>
      <c r="BL22" s="1081"/>
      <c r="BM22" s="1081"/>
      <c r="BN22" s="1081"/>
      <c r="BO22" s="1081"/>
      <c r="BP22" s="1081"/>
      <c r="BQ22" s="1081"/>
      <c r="BR22" s="1081"/>
      <c r="BS22" s="1081"/>
      <c r="BT22" s="1081"/>
      <c r="BU22" s="1081"/>
      <c r="BV22" s="1081"/>
      <c r="BW22" s="1081"/>
      <c r="BX22" s="1081"/>
      <c r="BY22" s="1081"/>
      <c r="BZ22" s="1081"/>
      <c r="CA22" s="1081"/>
    </row>
    <row r="23" spans="1:79" ht="9.6" customHeight="1" thickBot="1">
      <c r="B23" s="1173"/>
      <c r="I23" s="1081"/>
      <c r="J23" s="1081"/>
      <c r="K23" s="1081"/>
      <c r="L23" s="1081"/>
      <c r="M23" s="1081"/>
      <c r="N23" s="1174"/>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c r="AL23" s="1081"/>
      <c r="AM23" s="1081"/>
      <c r="AN23" s="1081"/>
      <c r="AO23" s="1081"/>
      <c r="AP23" s="1081"/>
      <c r="AQ23" s="1081"/>
      <c r="AR23" s="1081"/>
      <c r="AS23" s="1081"/>
      <c r="AT23" s="1081"/>
      <c r="AU23" s="1081"/>
      <c r="AV23" s="1081"/>
      <c r="AW23" s="1081"/>
      <c r="AX23" s="1081"/>
      <c r="AY23" s="1081"/>
      <c r="AZ23" s="1081"/>
      <c r="BA23" s="1081"/>
      <c r="BB23" s="1081"/>
      <c r="BC23" s="1081"/>
      <c r="BD23" s="1081"/>
      <c r="BE23" s="1081"/>
      <c r="BF23" s="1081"/>
      <c r="BG23" s="1081"/>
      <c r="BH23" s="1081"/>
      <c r="BI23" s="1081"/>
      <c r="BJ23" s="1081"/>
      <c r="BK23" s="1081"/>
      <c r="BL23" s="1081"/>
      <c r="BM23" s="1081"/>
      <c r="BN23" s="1081"/>
      <c r="BO23" s="1081"/>
      <c r="BP23" s="1081"/>
      <c r="BQ23" s="1081"/>
      <c r="BR23" s="1081"/>
      <c r="BS23" s="1081"/>
      <c r="BT23" s="1081"/>
      <c r="BU23" s="1081"/>
      <c r="BV23" s="1081"/>
      <c r="BW23" s="1081"/>
      <c r="BX23" s="1081"/>
      <c r="BY23" s="1081"/>
      <c r="BZ23" s="1081"/>
      <c r="CA23" s="1081"/>
    </row>
    <row r="24" spans="1:79" ht="51.75" customHeight="1" thickBot="1">
      <c r="B24" s="1175" t="s">
        <v>737</v>
      </c>
      <c r="C24" s="1176"/>
      <c r="D24" s="1176"/>
      <c r="E24" s="1177"/>
      <c r="F24" s="1178"/>
      <c r="G24" s="1179">
        <f>SUM(G25:G384)</f>
        <v>0</v>
      </c>
      <c r="H24" s="1180" t="str">
        <f>IF(OR(G89="KO",G96="KO",G111="KO",G357="KO",G366="KO",G89="KO"),"KO"," ")</f>
        <v xml:space="preserve"> </v>
      </c>
      <c r="I24" s="1179">
        <f>SUM(I25:I384)</f>
        <v>0</v>
      </c>
      <c r="J24" s="1081"/>
      <c r="K24" s="1081"/>
      <c r="L24" s="1081"/>
      <c r="M24" s="1081"/>
      <c r="N24" s="1174"/>
      <c r="O24" s="1081"/>
      <c r="P24" s="1081"/>
      <c r="Q24" s="1081"/>
      <c r="R24" s="1081"/>
      <c r="S24" s="1081"/>
      <c r="T24" s="1081"/>
      <c r="U24" s="1081"/>
      <c r="V24" s="1081"/>
      <c r="W24" s="1081"/>
      <c r="X24" s="1081"/>
      <c r="Y24" s="1081"/>
      <c r="Z24" s="1081"/>
      <c r="AA24" s="1081"/>
      <c r="AB24" s="1081"/>
      <c r="AC24" s="1081"/>
      <c r="AD24" s="1081"/>
      <c r="AE24" s="1081"/>
      <c r="AF24" s="1081"/>
      <c r="AG24" s="1081"/>
      <c r="AH24" s="1081"/>
      <c r="AI24" s="1081"/>
      <c r="AJ24" s="1081"/>
      <c r="AK24" s="1081"/>
      <c r="AL24" s="1081"/>
      <c r="AM24" s="1081"/>
      <c r="AN24" s="1081"/>
      <c r="AO24" s="1081"/>
      <c r="AP24" s="1081"/>
      <c r="AQ24" s="1081"/>
      <c r="AR24" s="1081"/>
      <c r="AS24" s="1081"/>
      <c r="AT24" s="1081"/>
      <c r="AU24" s="1081"/>
      <c r="AV24" s="1081"/>
      <c r="AW24" s="1081"/>
      <c r="AX24" s="1081"/>
      <c r="AY24" s="1081"/>
      <c r="AZ24" s="1081"/>
      <c r="BA24" s="1081"/>
      <c r="BB24" s="1081"/>
      <c r="BC24" s="1081"/>
      <c r="BD24" s="1081"/>
      <c r="BE24" s="1081"/>
      <c r="BF24" s="1081"/>
      <c r="BG24" s="1081"/>
      <c r="BH24" s="1081"/>
      <c r="BI24" s="1081"/>
      <c r="BJ24" s="1081"/>
      <c r="BK24" s="1081"/>
      <c r="BL24" s="1081"/>
      <c r="BM24" s="1081"/>
      <c r="BN24" s="1081"/>
      <c r="BO24" s="1081"/>
      <c r="BP24" s="1081"/>
      <c r="BQ24" s="1081"/>
      <c r="BR24" s="1081"/>
      <c r="BS24" s="1081"/>
      <c r="BT24" s="1081"/>
      <c r="BU24" s="1081"/>
      <c r="BV24" s="1081"/>
      <c r="BW24" s="1081"/>
      <c r="BX24" s="1081"/>
      <c r="BY24" s="1081"/>
      <c r="BZ24" s="1081"/>
      <c r="CA24" s="1081"/>
    </row>
    <row r="25" spans="1:79" ht="35.450000000000003" customHeight="1">
      <c r="B25" s="1173"/>
      <c r="I25" s="1081"/>
      <c r="J25" s="1081"/>
      <c r="K25" s="1081"/>
      <c r="L25" s="1081"/>
      <c r="M25" s="1081"/>
      <c r="N25" s="1174"/>
      <c r="O25" s="1081"/>
      <c r="P25" s="1081"/>
      <c r="Q25" s="1081"/>
      <c r="R25" s="1081"/>
      <c r="S25" s="1081"/>
      <c r="T25" s="1081"/>
      <c r="U25" s="1081"/>
      <c r="V25" s="1081"/>
      <c r="W25" s="1081"/>
      <c r="X25" s="1081"/>
      <c r="Y25" s="1081"/>
      <c r="Z25" s="1081"/>
      <c r="AA25" s="1081"/>
      <c r="AB25" s="1081"/>
      <c r="AC25" s="1081"/>
      <c r="AD25" s="1081"/>
      <c r="AE25" s="1081"/>
      <c r="AF25" s="1081"/>
      <c r="AG25" s="1081"/>
      <c r="AH25" s="1081"/>
      <c r="AI25" s="1081"/>
      <c r="AJ25" s="1081"/>
      <c r="AK25" s="1081"/>
      <c r="AL25" s="1081"/>
      <c r="AM25" s="1081"/>
      <c r="AN25" s="1081"/>
      <c r="AO25" s="1081"/>
      <c r="AP25" s="1081"/>
      <c r="AQ25" s="1081"/>
      <c r="AR25" s="1081"/>
      <c r="AS25" s="1081"/>
      <c r="AT25" s="1081"/>
      <c r="AU25" s="1081"/>
      <c r="AV25" s="1081"/>
      <c r="AW25" s="1081"/>
      <c r="AX25" s="1081"/>
      <c r="AY25" s="1081"/>
      <c r="AZ25" s="1081"/>
      <c r="BA25" s="1081"/>
      <c r="BB25" s="1081"/>
      <c r="BC25" s="1081"/>
      <c r="BD25" s="1081"/>
      <c r="BE25" s="1081"/>
      <c r="BF25" s="1081"/>
      <c r="BG25" s="1081"/>
      <c r="BH25" s="1081"/>
      <c r="BI25" s="1081"/>
      <c r="BJ25" s="1081"/>
      <c r="BK25" s="1081"/>
      <c r="BL25" s="1081"/>
      <c r="BM25" s="1081"/>
      <c r="BN25" s="1081"/>
      <c r="BO25" s="1081"/>
      <c r="BP25" s="1081"/>
      <c r="BQ25" s="1081"/>
      <c r="BR25" s="1081"/>
      <c r="BS25" s="1081"/>
      <c r="BT25" s="1081"/>
      <c r="BU25" s="1081"/>
      <c r="BV25" s="1081"/>
      <c r="BW25" s="1081"/>
      <c r="BX25" s="1081"/>
      <c r="BY25" s="1081"/>
      <c r="BZ25" s="1081"/>
      <c r="CA25" s="1081"/>
    </row>
    <row r="26" spans="1:79" ht="6.6" customHeight="1" thickBot="1">
      <c r="I26" s="1034"/>
      <c r="J26" s="1081"/>
      <c r="K26" s="1081"/>
      <c r="L26" s="1081"/>
      <c r="M26" s="1081"/>
      <c r="N26" s="1174"/>
      <c r="O26" s="1081"/>
      <c r="P26" s="1081"/>
      <c r="Q26" s="1081"/>
      <c r="R26" s="1081"/>
      <c r="S26" s="1081"/>
      <c r="T26" s="1081"/>
      <c r="U26" s="1081"/>
      <c r="V26" s="1081"/>
      <c r="W26" s="1081"/>
      <c r="X26" s="1081"/>
      <c r="Y26" s="1081"/>
      <c r="Z26" s="1081"/>
      <c r="AA26" s="1081"/>
      <c r="AB26" s="1081"/>
      <c r="AC26" s="1081"/>
      <c r="AD26" s="1081"/>
      <c r="AE26" s="1081"/>
      <c r="AF26" s="1081"/>
      <c r="AG26" s="1081"/>
      <c r="AH26" s="1081"/>
      <c r="AI26" s="1081"/>
      <c r="AJ26" s="1081"/>
      <c r="AK26" s="1081"/>
      <c r="AL26" s="1081"/>
      <c r="AM26" s="1081"/>
      <c r="AN26" s="1081"/>
      <c r="AO26" s="1081"/>
      <c r="AP26" s="1081"/>
      <c r="AQ26" s="1081"/>
      <c r="AR26" s="1081"/>
      <c r="AS26" s="1081"/>
      <c r="AT26" s="1081"/>
      <c r="AU26" s="1081"/>
      <c r="AV26" s="1081"/>
      <c r="AW26" s="1081"/>
      <c r="AX26" s="1081"/>
      <c r="AY26" s="1081"/>
      <c r="AZ26" s="1081"/>
      <c r="BA26" s="1081"/>
      <c r="BB26" s="1081"/>
      <c r="BC26" s="1081"/>
      <c r="BD26" s="1081"/>
      <c r="BE26" s="1081"/>
      <c r="BF26" s="1081"/>
      <c r="BG26" s="1081"/>
      <c r="BH26" s="1081"/>
      <c r="BI26" s="1081"/>
      <c r="BJ26" s="1081"/>
      <c r="BK26" s="1081"/>
      <c r="BL26" s="1081"/>
      <c r="BM26" s="1081"/>
      <c r="BN26" s="1081"/>
      <c r="BO26" s="1081"/>
      <c r="BP26" s="1081"/>
      <c r="BQ26" s="1081"/>
      <c r="BR26" s="1081"/>
      <c r="BS26" s="1081"/>
      <c r="BT26" s="1081"/>
      <c r="BU26" s="1081"/>
      <c r="BV26" s="1081"/>
      <c r="BW26" s="1081"/>
      <c r="BX26" s="1081"/>
      <c r="BY26" s="1081"/>
      <c r="BZ26" s="1081"/>
      <c r="CA26" s="1081"/>
    </row>
    <row r="27" spans="1:79" s="1188" customFormat="1" ht="23.25" customHeight="1" thickBot="1">
      <c r="A27" s="1181"/>
      <c r="B27" s="1182"/>
      <c r="C27" s="1183"/>
      <c r="D27" s="1183"/>
      <c r="E27" s="1184"/>
      <c r="F27" s="1185" t="s">
        <v>738</v>
      </c>
      <c r="G27" s="1186"/>
      <c r="H27" s="1185" t="s">
        <v>739</v>
      </c>
      <c r="I27" s="1187"/>
      <c r="J27" s="1081"/>
      <c r="K27" s="1081"/>
      <c r="L27" s="1081"/>
      <c r="M27" s="1081"/>
      <c r="N27" s="1174"/>
      <c r="O27" s="1081"/>
      <c r="P27" s="1081"/>
      <c r="Q27" s="1081"/>
      <c r="R27" s="1081"/>
      <c r="S27" s="1081"/>
      <c r="T27" s="1081"/>
      <c r="U27" s="1081"/>
      <c r="V27" s="1081"/>
      <c r="W27" s="1081"/>
      <c r="X27" s="1081"/>
      <c r="Y27" s="1081"/>
      <c r="Z27" s="1081"/>
      <c r="AA27" s="1081"/>
      <c r="AB27" s="1081"/>
      <c r="AC27" s="1081"/>
      <c r="AD27" s="1081"/>
      <c r="AE27" s="1081"/>
      <c r="AF27" s="1081"/>
      <c r="AG27" s="1081"/>
      <c r="AH27" s="1081"/>
      <c r="AI27" s="1081"/>
      <c r="AJ27" s="1081"/>
      <c r="AK27" s="1081"/>
      <c r="AL27" s="1081"/>
      <c r="AM27" s="1081"/>
      <c r="AN27" s="1081"/>
      <c r="AO27" s="1081"/>
      <c r="AP27" s="1081"/>
      <c r="AQ27" s="1081"/>
      <c r="AR27" s="1081"/>
      <c r="AS27" s="1081"/>
      <c r="AT27" s="1081"/>
      <c r="AU27" s="1081"/>
      <c r="AV27" s="1081"/>
      <c r="AW27" s="1081"/>
      <c r="AX27" s="1081"/>
      <c r="AY27" s="1081"/>
      <c r="AZ27" s="1081"/>
      <c r="BA27" s="1081"/>
      <c r="BB27" s="1081"/>
      <c r="BC27" s="1081"/>
      <c r="BD27" s="1081"/>
      <c r="BE27" s="1081"/>
      <c r="BF27" s="1081"/>
      <c r="BG27" s="1081"/>
      <c r="BH27" s="1081"/>
      <c r="BI27" s="1081"/>
      <c r="BJ27" s="1081"/>
      <c r="BK27" s="1081"/>
      <c r="BL27" s="1081"/>
      <c r="BM27" s="1081"/>
      <c r="BN27" s="1081"/>
      <c r="BO27" s="1081"/>
      <c r="BP27" s="1081"/>
      <c r="BQ27" s="1081"/>
      <c r="BR27" s="1081"/>
      <c r="BS27" s="1081"/>
      <c r="BT27" s="1081"/>
      <c r="BU27" s="1081"/>
      <c r="BV27" s="1081"/>
      <c r="BW27" s="1081"/>
      <c r="BX27" s="1081"/>
      <c r="BY27" s="1081"/>
      <c r="BZ27" s="1081"/>
      <c r="CA27" s="1081"/>
    </row>
    <row r="28" spans="1:79" ht="45.6" customHeight="1" thickBot="1">
      <c r="B28" s="1189" t="s">
        <v>740</v>
      </c>
      <c r="C28" s="1190" t="s">
        <v>741</v>
      </c>
      <c r="D28" s="1190"/>
      <c r="E28" s="1191"/>
      <c r="F28" s="1192">
        <f>+E34+E42</f>
        <v>0</v>
      </c>
      <c r="G28" s="1193"/>
      <c r="H28" s="1194">
        <v>8</v>
      </c>
      <c r="I28" s="1195">
        <f>SUM(G33,G41)</f>
        <v>0</v>
      </c>
      <c r="J28" s="1081"/>
      <c r="K28" s="1081"/>
      <c r="L28" s="1081"/>
      <c r="M28" s="1081"/>
      <c r="N28" s="1174"/>
      <c r="O28" s="1081"/>
      <c r="P28" s="1081"/>
      <c r="Q28" s="1081"/>
      <c r="R28" s="1081"/>
      <c r="S28" s="1081"/>
      <c r="T28" s="1081"/>
      <c r="U28" s="1081"/>
      <c r="V28" s="1081"/>
      <c r="W28" s="1081"/>
      <c r="X28" s="1081"/>
      <c r="Y28" s="1081"/>
      <c r="Z28" s="1081"/>
      <c r="AA28" s="1081"/>
      <c r="AB28" s="1081"/>
      <c r="AC28" s="1081"/>
      <c r="AD28" s="1081"/>
      <c r="AE28" s="1081"/>
      <c r="AF28" s="1081"/>
      <c r="AG28" s="1081"/>
      <c r="AH28" s="1081"/>
      <c r="AI28" s="1081"/>
      <c r="AJ28" s="1081"/>
      <c r="AK28" s="1081"/>
      <c r="AL28" s="1081"/>
      <c r="AM28" s="1081"/>
      <c r="AN28" s="1081"/>
      <c r="AO28" s="1081"/>
      <c r="AP28" s="1081"/>
      <c r="AQ28" s="1081"/>
      <c r="AR28" s="1081"/>
      <c r="AS28" s="1081"/>
      <c r="AT28" s="1081"/>
      <c r="AU28" s="1081"/>
      <c r="AV28" s="1081"/>
      <c r="AW28" s="1081"/>
      <c r="AX28" s="1081"/>
      <c r="AY28" s="1081"/>
      <c r="AZ28" s="1081"/>
      <c r="BA28" s="1081"/>
      <c r="BB28" s="1081"/>
      <c r="BC28" s="1081"/>
      <c r="BD28" s="1081"/>
      <c r="BE28" s="1081"/>
      <c r="BF28" s="1081"/>
      <c r="BG28" s="1081"/>
      <c r="BH28" s="1081"/>
      <c r="BI28" s="1081"/>
      <c r="BJ28" s="1081"/>
      <c r="BK28" s="1081"/>
      <c r="BL28" s="1081"/>
      <c r="BM28" s="1081"/>
      <c r="BN28" s="1081"/>
      <c r="BO28" s="1081"/>
      <c r="BP28" s="1081"/>
      <c r="BQ28" s="1081"/>
      <c r="BR28" s="1081"/>
      <c r="BS28" s="1081"/>
      <c r="BT28" s="1081"/>
      <c r="BU28" s="1081"/>
      <c r="BV28" s="1081"/>
      <c r="BW28" s="1081"/>
      <c r="BX28" s="1081"/>
      <c r="BY28" s="1081"/>
      <c r="BZ28" s="1081"/>
      <c r="CA28" s="1081"/>
    </row>
    <row r="29" spans="1:79" ht="6.75" customHeight="1">
      <c r="B29" s="1196"/>
      <c r="C29" s="1197"/>
      <c r="D29" s="1197"/>
      <c r="E29" s="1197"/>
      <c r="F29" s="1198"/>
      <c r="G29" s="1199"/>
      <c r="H29" s="1199"/>
      <c r="I29" s="1081"/>
      <c r="J29" s="1081"/>
      <c r="K29" s="1081"/>
      <c r="L29" s="1081"/>
      <c r="M29" s="1081"/>
      <c r="N29" s="1174"/>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c r="AL29" s="1081"/>
      <c r="AM29" s="1081"/>
      <c r="AN29" s="1081"/>
      <c r="AO29" s="1081"/>
      <c r="AP29" s="1081"/>
      <c r="AQ29" s="1081"/>
      <c r="AR29" s="1081"/>
      <c r="AS29" s="1081"/>
      <c r="AT29" s="1081"/>
      <c r="AU29" s="1081"/>
      <c r="AV29" s="1081"/>
      <c r="AW29" s="1081"/>
      <c r="AX29" s="1081"/>
      <c r="AY29" s="1081"/>
      <c r="AZ29" s="1081"/>
      <c r="BA29" s="1081"/>
      <c r="BB29" s="1081"/>
      <c r="BC29" s="1081"/>
      <c r="BD29" s="1081"/>
      <c r="BE29" s="1081"/>
      <c r="BF29" s="1081"/>
      <c r="BG29" s="1081"/>
      <c r="BH29" s="1081"/>
      <c r="BI29" s="1081"/>
      <c r="BJ29" s="1081"/>
      <c r="BK29" s="1081"/>
      <c r="BL29" s="1081"/>
      <c r="BM29" s="1081"/>
      <c r="BN29" s="1081"/>
      <c r="BO29" s="1081"/>
      <c r="BP29" s="1081"/>
      <c r="BQ29" s="1081"/>
      <c r="BR29" s="1081"/>
      <c r="BS29" s="1081"/>
      <c r="BT29" s="1081"/>
      <c r="BU29" s="1081"/>
      <c r="BV29" s="1081"/>
      <c r="BW29" s="1081"/>
      <c r="BX29" s="1081"/>
      <c r="BY29" s="1081"/>
      <c r="BZ29" s="1081"/>
      <c r="CA29" s="1081"/>
    </row>
    <row r="30" spans="1:79" ht="18" customHeight="1">
      <c r="A30" s="1156">
        <v>1</v>
      </c>
      <c r="B30" s="1196" t="s">
        <v>742</v>
      </c>
      <c r="C30" s="1197"/>
      <c r="D30" s="1197"/>
      <c r="E30" s="1197"/>
      <c r="F30" s="1198"/>
      <c r="G30" s="1200"/>
      <c r="H30" s="1200"/>
      <c r="I30" s="1081"/>
      <c r="J30" s="1081"/>
      <c r="K30" s="1081"/>
      <c r="L30" s="1081"/>
      <c r="M30" s="1081"/>
      <c r="N30" s="1174"/>
      <c r="O30" s="1081"/>
      <c r="P30" s="1081"/>
      <c r="Q30" s="1081"/>
      <c r="R30" s="1081"/>
      <c r="S30" s="1081"/>
      <c r="T30" s="1081"/>
      <c r="U30" s="1081"/>
      <c r="V30" s="1081"/>
      <c r="W30" s="1081"/>
      <c r="X30" s="1081"/>
      <c r="Y30" s="1081"/>
      <c r="Z30" s="1081"/>
      <c r="AA30" s="1081"/>
      <c r="AB30" s="1081"/>
      <c r="AC30" s="1081"/>
      <c r="AD30" s="1081"/>
      <c r="AE30" s="1081"/>
      <c r="AF30" s="1081"/>
      <c r="AG30" s="1081"/>
      <c r="AH30" s="1081"/>
      <c r="AI30" s="1081"/>
      <c r="AJ30" s="1081"/>
      <c r="AK30" s="1081"/>
      <c r="AL30" s="1081"/>
      <c r="AM30" s="1081"/>
      <c r="AN30" s="1081"/>
      <c r="AO30" s="1081"/>
      <c r="AP30" s="1081"/>
      <c r="AQ30" s="1081"/>
      <c r="AR30" s="1081"/>
      <c r="AS30" s="1081"/>
      <c r="AT30" s="1081"/>
      <c r="AU30" s="1081"/>
      <c r="AV30" s="1081"/>
      <c r="AW30" s="1081"/>
      <c r="AX30" s="1081"/>
      <c r="AY30" s="1081"/>
      <c r="AZ30" s="1081"/>
      <c r="BA30" s="1081"/>
      <c r="BB30" s="1081"/>
      <c r="BC30" s="1081"/>
      <c r="BD30" s="1081"/>
      <c r="BE30" s="1081"/>
      <c r="BF30" s="1081"/>
      <c r="BG30" s="1081"/>
      <c r="BH30" s="1081"/>
      <c r="BI30" s="1081"/>
      <c r="BJ30" s="1081"/>
      <c r="BK30" s="1081"/>
      <c r="BL30" s="1081"/>
      <c r="BM30" s="1081"/>
      <c r="BN30" s="1081"/>
      <c r="BO30" s="1081"/>
      <c r="BP30" s="1081"/>
      <c r="BQ30" s="1081"/>
      <c r="BR30" s="1081"/>
      <c r="BS30" s="1081"/>
      <c r="BT30" s="1081"/>
      <c r="BU30" s="1081"/>
      <c r="BV30" s="1081"/>
      <c r="BW30" s="1081"/>
      <c r="BX30" s="1081"/>
      <c r="BY30" s="1081"/>
      <c r="BZ30" s="1081"/>
      <c r="CA30" s="1081"/>
    </row>
    <row r="31" spans="1:79" ht="35.25" customHeight="1">
      <c r="B31" s="1201" t="s">
        <v>743</v>
      </c>
      <c r="C31" s="1202"/>
      <c r="D31" s="1202"/>
      <c r="E31" s="1203"/>
      <c r="F31" s="1198"/>
      <c r="G31" s="1200"/>
      <c r="H31" s="1200"/>
      <c r="I31" s="1081"/>
      <c r="J31" s="1081"/>
      <c r="K31" s="1081"/>
      <c r="L31" s="1081"/>
      <c r="M31" s="1081"/>
      <c r="N31" s="1174"/>
      <c r="O31" s="1081"/>
      <c r="P31" s="1081"/>
      <c r="Q31" s="1081"/>
      <c r="R31" s="1081"/>
      <c r="S31" s="1081"/>
      <c r="T31" s="1081"/>
      <c r="U31" s="1081"/>
      <c r="V31" s="1081"/>
      <c r="W31" s="1081"/>
      <c r="X31" s="1081"/>
      <c r="Y31" s="1081"/>
      <c r="Z31" s="1081"/>
      <c r="AA31" s="1081"/>
      <c r="AB31" s="1081"/>
      <c r="AC31" s="1081"/>
      <c r="AD31" s="1081"/>
      <c r="AE31" s="1081"/>
      <c r="AF31" s="1081"/>
      <c r="AG31" s="1081"/>
      <c r="AH31" s="1081"/>
      <c r="AI31" s="1081"/>
      <c r="AJ31" s="1081"/>
      <c r="AK31" s="1081"/>
      <c r="AL31" s="1081"/>
      <c r="AM31" s="1081"/>
      <c r="AN31" s="1081"/>
      <c r="AO31" s="1081"/>
      <c r="AP31" s="1081"/>
      <c r="AQ31" s="1081"/>
      <c r="AR31" s="1081"/>
      <c r="AS31" s="1081"/>
      <c r="AT31" s="1081"/>
      <c r="AU31" s="1081"/>
      <c r="AV31" s="1081"/>
      <c r="AW31" s="1081"/>
      <c r="AX31" s="1081"/>
      <c r="AY31" s="1081"/>
      <c r="AZ31" s="1081"/>
      <c r="BA31" s="1081"/>
      <c r="BB31" s="1081"/>
      <c r="BC31" s="1081"/>
      <c r="BD31" s="1081"/>
      <c r="BE31" s="1081"/>
      <c r="BF31" s="1081"/>
      <c r="BG31" s="1081"/>
      <c r="BH31" s="1081"/>
      <c r="BI31" s="1081"/>
      <c r="BJ31" s="1081"/>
      <c r="BK31" s="1081"/>
      <c r="BL31" s="1081"/>
      <c r="BM31" s="1081"/>
      <c r="BN31" s="1081"/>
      <c r="BO31" s="1081"/>
      <c r="BP31" s="1081"/>
      <c r="BQ31" s="1081"/>
      <c r="BR31" s="1081"/>
      <c r="BS31" s="1081"/>
      <c r="BT31" s="1081"/>
      <c r="BU31" s="1081"/>
      <c r="BV31" s="1081"/>
      <c r="BW31" s="1081"/>
      <c r="BX31" s="1081"/>
      <c r="BY31" s="1081"/>
      <c r="BZ31" s="1081"/>
      <c r="CA31" s="1081"/>
    </row>
    <row r="32" spans="1:79" ht="16.5" customHeight="1" thickBot="1">
      <c r="B32" s="1196" t="s">
        <v>744</v>
      </c>
      <c r="C32" s="1204"/>
      <c r="F32" s="1198"/>
      <c r="G32" s="1200"/>
      <c r="H32" s="1200"/>
      <c r="I32" s="1081"/>
      <c r="J32" s="1081"/>
      <c r="K32" s="1081"/>
      <c r="L32" s="1081"/>
      <c r="M32" s="1081"/>
      <c r="N32" s="1174"/>
      <c r="O32" s="1081"/>
      <c r="P32" s="1081"/>
      <c r="Q32" s="1081"/>
      <c r="R32" s="1081"/>
      <c r="S32" s="1081"/>
      <c r="T32" s="1081"/>
      <c r="U32" s="1081"/>
      <c r="V32" s="1081"/>
      <c r="W32" s="1081"/>
      <c r="X32" s="1081"/>
      <c r="Y32" s="1081"/>
      <c r="Z32" s="1081"/>
      <c r="AA32" s="1081"/>
      <c r="AB32" s="1081"/>
      <c r="AC32" s="1081"/>
      <c r="AD32" s="1081"/>
      <c r="AE32" s="1081"/>
      <c r="AF32" s="1081"/>
      <c r="AG32" s="1081"/>
      <c r="AH32" s="1081"/>
      <c r="AI32" s="1081"/>
      <c r="AJ32" s="1081"/>
      <c r="AK32" s="1081"/>
      <c r="AL32" s="1081"/>
      <c r="AM32" s="1081"/>
      <c r="AN32" s="1081"/>
      <c r="AO32" s="1081"/>
      <c r="AP32" s="1081"/>
      <c r="AQ32" s="1081"/>
      <c r="AR32" s="1081"/>
      <c r="AS32" s="1081"/>
      <c r="AT32" s="1081"/>
      <c r="AU32" s="1081"/>
      <c r="AV32" s="1081"/>
      <c r="AW32" s="1081"/>
      <c r="AX32" s="1081"/>
      <c r="AY32" s="1081"/>
      <c r="AZ32" s="1081"/>
      <c r="BA32" s="1081"/>
      <c r="BB32" s="1081"/>
      <c r="BC32" s="1081"/>
      <c r="BD32" s="1081"/>
      <c r="BE32" s="1081"/>
      <c r="BF32" s="1081"/>
      <c r="BG32" s="1081"/>
      <c r="BH32" s="1081"/>
      <c r="BI32" s="1081"/>
      <c r="BJ32" s="1081"/>
      <c r="BK32" s="1081"/>
      <c r="BL32" s="1081"/>
      <c r="BM32" s="1081"/>
      <c r="BN32" s="1081"/>
      <c r="BO32" s="1081"/>
      <c r="BP32" s="1081"/>
      <c r="BQ32" s="1081"/>
      <c r="BR32" s="1081"/>
      <c r="BS32" s="1081"/>
      <c r="BT32" s="1081"/>
      <c r="BU32" s="1081"/>
      <c r="BV32" s="1081"/>
      <c r="BW32" s="1081"/>
      <c r="BX32" s="1081"/>
      <c r="BY32" s="1081"/>
      <c r="BZ32" s="1081"/>
      <c r="CA32" s="1081"/>
    </row>
    <row r="33" spans="1:79" ht="33.75" customHeight="1" thickBot="1">
      <c r="B33" s="1205" t="s">
        <v>745</v>
      </c>
      <c r="C33" s="1206" t="s">
        <v>746</v>
      </c>
      <c r="D33" s="1206" t="s">
        <v>747</v>
      </c>
      <c r="E33" s="1207" t="s">
        <v>748</v>
      </c>
      <c r="F33" s="1208" t="s">
        <v>749</v>
      </c>
      <c r="G33" s="1209"/>
      <c r="H33" s="1200"/>
      <c r="I33" s="1081"/>
      <c r="J33" s="1081"/>
      <c r="K33" s="1081"/>
      <c r="L33" s="1210"/>
      <c r="M33" s="1211"/>
      <c r="N33" s="1212"/>
      <c r="O33" s="1213" t="s">
        <v>750</v>
      </c>
      <c r="P33" s="1214"/>
      <c r="Q33" s="1214"/>
      <c r="R33" s="1214"/>
      <c r="S33" s="1214"/>
      <c r="T33" s="1215"/>
      <c r="U33" s="1081"/>
      <c r="V33" s="1081"/>
      <c r="W33" s="1081"/>
      <c r="X33" s="1081"/>
      <c r="Y33" s="1081"/>
      <c r="Z33" s="1081"/>
      <c r="AA33" s="1081"/>
      <c r="AB33" s="1081"/>
      <c r="AC33" s="1081"/>
      <c r="AD33" s="1081"/>
      <c r="AE33" s="1081"/>
      <c r="AF33" s="1081"/>
      <c r="AG33" s="1081"/>
      <c r="AH33" s="1081"/>
      <c r="AI33" s="1081"/>
      <c r="AJ33" s="1081"/>
      <c r="AK33" s="1081"/>
      <c r="AL33" s="1081"/>
      <c r="AM33" s="1081"/>
      <c r="AN33" s="1081"/>
      <c r="AO33" s="1081"/>
      <c r="AP33" s="1081"/>
      <c r="AQ33" s="1081"/>
      <c r="AR33" s="1081"/>
      <c r="AS33" s="1081"/>
      <c r="AT33" s="1081"/>
      <c r="AU33" s="1081"/>
      <c r="AV33" s="1081"/>
      <c r="AW33" s="1081"/>
      <c r="AX33" s="1081"/>
      <c r="AY33" s="1081"/>
      <c r="AZ33" s="1081"/>
      <c r="BA33" s="1081"/>
      <c r="BB33" s="1081"/>
      <c r="BC33" s="1081"/>
      <c r="BD33" s="1081"/>
      <c r="BE33" s="1081"/>
      <c r="BF33" s="1081"/>
      <c r="BG33" s="1081"/>
      <c r="BH33" s="1081"/>
      <c r="BI33" s="1081"/>
      <c r="BJ33" s="1081"/>
      <c r="BK33" s="1081"/>
      <c r="BL33" s="1081"/>
      <c r="BM33" s="1081"/>
      <c r="BN33" s="1081"/>
      <c r="BO33" s="1081"/>
      <c r="BP33" s="1081"/>
      <c r="BQ33" s="1081"/>
      <c r="BR33" s="1081"/>
      <c r="BS33" s="1081"/>
      <c r="BT33" s="1081"/>
      <c r="BU33" s="1081"/>
      <c r="BV33" s="1081"/>
      <c r="BW33" s="1081"/>
      <c r="BX33" s="1081"/>
      <c r="BY33" s="1081"/>
      <c r="BZ33" s="1081"/>
      <c r="CA33" s="1081"/>
    </row>
    <row r="34" spans="1:79" ht="21" customHeight="1" thickBot="1">
      <c r="B34" s="1216" t="s">
        <v>751</v>
      </c>
      <c r="C34" s="1217">
        <v>0</v>
      </c>
      <c r="D34" s="1218">
        <v>3</v>
      </c>
      <c r="E34" s="1219">
        <v>0</v>
      </c>
      <c r="F34" s="1220"/>
      <c r="G34" s="1332"/>
      <c r="H34" s="1332"/>
      <c r="I34" s="1333"/>
      <c r="J34" s="1081"/>
      <c r="K34" s="1081"/>
      <c r="L34" s="1224"/>
      <c r="M34" s="1225"/>
      <c r="N34" s="1226"/>
      <c r="O34" s="1213" t="s">
        <v>752</v>
      </c>
      <c r="P34" s="1214"/>
      <c r="Q34" s="1214"/>
      <c r="R34" s="1214"/>
      <c r="S34" s="1214"/>
      <c r="T34" s="1215"/>
      <c r="U34" s="1081"/>
      <c r="V34" s="1081"/>
      <c r="W34" s="1081"/>
      <c r="X34" s="1081"/>
      <c r="Y34" s="1081"/>
      <c r="Z34" s="1081"/>
      <c r="AA34" s="1081"/>
      <c r="AB34" s="1081"/>
      <c r="AC34" s="1081"/>
      <c r="AD34" s="1081"/>
      <c r="AE34" s="1081"/>
      <c r="AF34" s="1081"/>
      <c r="AG34" s="1081"/>
      <c r="AH34" s="1081"/>
      <c r="AI34" s="1081"/>
      <c r="AJ34" s="1081"/>
      <c r="AK34" s="1081"/>
      <c r="AL34" s="1081"/>
      <c r="AM34" s="1081"/>
      <c r="AN34" s="1081"/>
      <c r="AO34" s="1081"/>
      <c r="AP34" s="1081"/>
      <c r="AQ34" s="1081"/>
      <c r="AR34" s="1081"/>
      <c r="AS34" s="1081"/>
      <c r="AT34" s="1081"/>
      <c r="AU34" s="1081"/>
      <c r="AV34" s="1081"/>
      <c r="AW34" s="1081"/>
      <c r="AX34" s="1081"/>
      <c r="AY34" s="1081"/>
      <c r="AZ34" s="1081"/>
      <c r="BA34" s="1081"/>
      <c r="BB34" s="1081"/>
      <c r="BC34" s="1081"/>
      <c r="BD34" s="1081"/>
      <c r="BE34" s="1081"/>
      <c r="BF34" s="1081"/>
      <c r="BG34" s="1081"/>
      <c r="BH34" s="1081"/>
      <c r="BI34" s="1081"/>
      <c r="BJ34" s="1081"/>
      <c r="BK34" s="1081"/>
      <c r="BL34" s="1081"/>
      <c r="BM34" s="1081"/>
      <c r="BN34" s="1081"/>
      <c r="BO34" s="1081"/>
      <c r="BP34" s="1081"/>
      <c r="BQ34" s="1081"/>
      <c r="BR34" s="1081"/>
      <c r="BS34" s="1081"/>
      <c r="BT34" s="1081"/>
      <c r="BU34" s="1081"/>
      <c r="BV34" s="1081"/>
      <c r="BW34" s="1081"/>
      <c r="BX34" s="1081"/>
      <c r="BY34" s="1081"/>
      <c r="BZ34" s="1081"/>
      <c r="CA34" s="1081"/>
    </row>
    <row r="35" spans="1:79" ht="20.25" customHeight="1" thickBot="1">
      <c r="B35" s="1227" t="s">
        <v>753</v>
      </c>
      <c r="C35" s="1228">
        <v>1</v>
      </c>
      <c r="D35" s="1229">
        <v>3</v>
      </c>
      <c r="E35" s="1230">
        <v>3</v>
      </c>
      <c r="F35" s="1220"/>
      <c r="G35" s="1334"/>
      <c r="H35" s="1334"/>
      <c r="I35" s="1335"/>
      <c r="J35" s="1081"/>
      <c r="K35" s="1081"/>
      <c r="L35" s="1224"/>
      <c r="M35" s="1225"/>
      <c r="N35" s="1226"/>
      <c r="O35" s="1213" t="s">
        <v>754</v>
      </c>
      <c r="P35" s="1214"/>
      <c r="Q35" s="1214"/>
      <c r="R35" s="1214"/>
      <c r="S35" s="1214"/>
      <c r="T35" s="1215"/>
      <c r="U35" s="1081"/>
      <c r="V35" s="1081"/>
      <c r="W35" s="1081"/>
      <c r="X35" s="1081"/>
      <c r="Y35" s="1081"/>
      <c r="Z35" s="1081"/>
      <c r="AA35" s="1081"/>
      <c r="AB35" s="1081"/>
      <c r="AC35" s="1081"/>
      <c r="AD35" s="1081"/>
      <c r="AE35" s="1081"/>
      <c r="AF35" s="1081"/>
      <c r="AG35" s="1081"/>
      <c r="AH35" s="1081"/>
      <c r="AI35" s="1081"/>
      <c r="AJ35" s="1081"/>
      <c r="AK35" s="1081"/>
      <c r="AL35" s="1081"/>
      <c r="AM35" s="1081"/>
      <c r="AN35" s="1081"/>
      <c r="AO35" s="1081"/>
      <c r="AP35" s="1081"/>
      <c r="AQ35" s="1081"/>
      <c r="AR35" s="1081"/>
      <c r="AS35" s="1081"/>
      <c r="AT35" s="1081"/>
      <c r="AU35" s="1081"/>
      <c r="AV35" s="1081"/>
      <c r="AW35" s="1081"/>
      <c r="AX35" s="1081"/>
      <c r="AY35" s="1081"/>
      <c r="AZ35" s="1081"/>
      <c r="BA35" s="1081"/>
      <c r="BB35" s="1081"/>
      <c r="BC35" s="1081"/>
      <c r="BD35" s="1081"/>
      <c r="BE35" s="1081"/>
      <c r="BF35" s="1081"/>
      <c r="BG35" s="1081"/>
      <c r="BH35" s="1081"/>
      <c r="BI35" s="1081"/>
      <c r="BJ35" s="1081"/>
      <c r="BK35" s="1081"/>
      <c r="BL35" s="1081"/>
      <c r="BM35" s="1081"/>
      <c r="BN35" s="1081"/>
      <c r="BO35" s="1081"/>
      <c r="BP35" s="1081"/>
      <c r="BQ35" s="1081"/>
      <c r="BR35" s="1081"/>
      <c r="BS35" s="1081"/>
      <c r="BT35" s="1081"/>
      <c r="BU35" s="1081"/>
      <c r="BV35" s="1081"/>
      <c r="BW35" s="1081"/>
      <c r="BX35" s="1081"/>
      <c r="BY35" s="1081"/>
      <c r="BZ35" s="1081"/>
      <c r="CA35" s="1081"/>
    </row>
    <row r="36" spans="1:79" ht="20.25" customHeight="1" thickBot="1">
      <c r="B36" s="1234" t="s">
        <v>755</v>
      </c>
      <c r="C36" s="1235">
        <v>2</v>
      </c>
      <c r="D36" s="1236">
        <v>3</v>
      </c>
      <c r="E36" s="1237">
        <v>6</v>
      </c>
      <c r="F36" s="1238"/>
      <c r="G36" s="1336"/>
      <c r="H36" s="1336"/>
      <c r="I36" s="1337"/>
      <c r="J36" s="1081"/>
      <c r="K36" s="1081"/>
      <c r="L36" s="1242"/>
      <c r="M36" s="1243"/>
      <c r="N36" s="1244"/>
      <c r="O36" s="1213" t="s">
        <v>756</v>
      </c>
      <c r="P36" s="1214"/>
      <c r="Q36" s="1214"/>
      <c r="R36" s="1214"/>
      <c r="S36" s="1214"/>
      <c r="T36" s="1215"/>
      <c r="U36" s="1081"/>
      <c r="V36" s="1081"/>
      <c r="W36" s="1081"/>
      <c r="X36" s="1081"/>
      <c r="Y36" s="1081"/>
      <c r="Z36" s="1081"/>
      <c r="AA36" s="1081"/>
      <c r="AB36" s="1081"/>
      <c r="AC36" s="1081"/>
      <c r="AD36" s="1081"/>
      <c r="AE36" s="1081"/>
      <c r="AF36" s="1081"/>
      <c r="AG36" s="1081"/>
      <c r="AH36" s="1081"/>
      <c r="AI36" s="1081"/>
      <c r="AJ36" s="1081"/>
      <c r="AK36" s="1081"/>
      <c r="AL36" s="1081"/>
      <c r="AM36" s="1081"/>
      <c r="AN36" s="1081"/>
      <c r="AO36" s="1081"/>
      <c r="AP36" s="1081"/>
      <c r="AQ36" s="1081"/>
      <c r="AR36" s="1081"/>
      <c r="AS36" s="1081"/>
      <c r="AT36" s="1081"/>
      <c r="AU36" s="1081"/>
      <c r="AV36" s="1081"/>
      <c r="AW36" s="1081"/>
      <c r="AX36" s="1081"/>
      <c r="AY36" s="1081"/>
      <c r="AZ36" s="1081"/>
      <c r="BA36" s="1081"/>
      <c r="BB36" s="1081"/>
      <c r="BC36" s="1081"/>
      <c r="BD36" s="1081"/>
      <c r="BE36" s="1081"/>
      <c r="BF36" s="1081"/>
      <c r="BG36" s="1081"/>
      <c r="BH36" s="1081"/>
      <c r="BI36" s="1081"/>
      <c r="BJ36" s="1081"/>
      <c r="BK36" s="1081"/>
      <c r="BL36" s="1081"/>
      <c r="BM36" s="1081"/>
      <c r="BN36" s="1081"/>
      <c r="BO36" s="1081"/>
      <c r="BP36" s="1081"/>
      <c r="BQ36" s="1081"/>
      <c r="BR36" s="1081"/>
      <c r="BS36" s="1081"/>
      <c r="BT36" s="1081"/>
      <c r="BU36" s="1081"/>
      <c r="BV36" s="1081"/>
      <c r="BW36" s="1081"/>
      <c r="BX36" s="1081"/>
      <c r="BY36" s="1081"/>
      <c r="BZ36" s="1081"/>
      <c r="CA36" s="1081"/>
    </row>
    <row r="37" spans="1:79" ht="9" customHeight="1">
      <c r="B37" s="1245"/>
      <c r="C37" s="1246"/>
      <c r="D37" s="1246"/>
      <c r="E37" s="1246"/>
      <c r="F37" s="1198"/>
      <c r="G37" s="1200"/>
      <c r="H37" s="1200"/>
      <c r="I37" s="1081"/>
      <c r="J37" s="1081"/>
      <c r="K37" s="1081"/>
      <c r="L37" s="1081"/>
      <c r="M37" s="1081"/>
      <c r="N37" s="1174"/>
      <c r="O37" s="1081"/>
      <c r="P37" s="1081"/>
      <c r="Q37" s="1081"/>
      <c r="R37" s="1081"/>
      <c r="S37" s="1081"/>
      <c r="T37" s="1081"/>
      <c r="U37" s="1081"/>
      <c r="V37" s="1081"/>
      <c r="W37" s="1081"/>
      <c r="X37" s="1081"/>
      <c r="Y37" s="1081"/>
      <c r="Z37" s="1081"/>
      <c r="AA37" s="1081"/>
      <c r="AB37" s="1081"/>
      <c r="AC37" s="1081"/>
      <c r="AD37" s="1081"/>
      <c r="AE37" s="1081"/>
      <c r="AF37" s="1081"/>
      <c r="AG37" s="1081"/>
      <c r="AH37" s="1081"/>
      <c r="AI37" s="1081"/>
      <c r="AJ37" s="1081"/>
      <c r="AK37" s="1081"/>
      <c r="AL37" s="1081"/>
      <c r="AM37" s="1081"/>
      <c r="AN37" s="1081"/>
      <c r="AO37" s="1081"/>
      <c r="AP37" s="1081"/>
      <c r="AQ37" s="1081"/>
      <c r="AR37" s="1081"/>
      <c r="AS37" s="1081"/>
      <c r="AT37" s="1081"/>
      <c r="AU37" s="1081"/>
      <c r="AV37" s="1081"/>
      <c r="AW37" s="1081"/>
      <c r="AX37" s="1081"/>
      <c r="AY37" s="1081"/>
      <c r="AZ37" s="1081"/>
      <c r="BA37" s="1081"/>
      <c r="BB37" s="1081"/>
      <c r="BC37" s="1081"/>
      <c r="BD37" s="1081"/>
      <c r="BE37" s="1081"/>
      <c r="BF37" s="1081"/>
      <c r="BG37" s="1081"/>
      <c r="BH37" s="1081"/>
      <c r="BI37" s="1081"/>
      <c r="BJ37" s="1081"/>
      <c r="BK37" s="1081"/>
      <c r="BL37" s="1081"/>
      <c r="BM37" s="1081"/>
      <c r="BN37" s="1081"/>
      <c r="BO37" s="1081"/>
      <c r="BP37" s="1081"/>
      <c r="BQ37" s="1081"/>
      <c r="BR37" s="1081"/>
      <c r="BS37" s="1081"/>
      <c r="BT37" s="1081"/>
      <c r="BU37" s="1081"/>
      <c r="BV37" s="1081"/>
      <c r="BW37" s="1081"/>
      <c r="BX37" s="1081"/>
      <c r="BY37" s="1081"/>
      <c r="BZ37" s="1081"/>
      <c r="CA37" s="1081"/>
    </row>
    <row r="38" spans="1:79" ht="18" customHeight="1">
      <c r="A38" s="1156">
        <v>2</v>
      </c>
      <c r="B38" s="1196" t="s">
        <v>757</v>
      </c>
      <c r="C38" s="1197"/>
      <c r="D38" s="1197"/>
      <c r="E38" s="1197"/>
      <c r="F38" s="1198"/>
      <c r="G38" s="1200"/>
      <c r="H38" s="1200"/>
      <c r="I38" s="1081"/>
      <c r="J38" s="1081"/>
      <c r="K38" s="1081"/>
      <c r="L38" s="1081"/>
      <c r="M38" s="1081"/>
      <c r="N38" s="1174"/>
      <c r="O38" s="1081"/>
      <c r="P38" s="1081"/>
      <c r="Q38" s="1081"/>
      <c r="R38" s="1081"/>
      <c r="S38" s="1081"/>
      <c r="T38" s="1081"/>
      <c r="U38" s="1081"/>
      <c r="V38" s="1081"/>
      <c r="W38" s="1081"/>
      <c r="X38" s="1081"/>
      <c r="Y38" s="1081"/>
      <c r="Z38" s="1081"/>
      <c r="AA38" s="1081"/>
      <c r="AB38" s="1081"/>
      <c r="AC38" s="1081"/>
      <c r="AD38" s="1081"/>
      <c r="AE38" s="1081"/>
      <c r="AF38" s="1081"/>
      <c r="AG38" s="1081"/>
      <c r="AH38" s="1081"/>
      <c r="AI38" s="1081"/>
      <c r="AJ38" s="1081"/>
      <c r="AK38" s="1081"/>
      <c r="AL38" s="1081"/>
      <c r="AM38" s="1081"/>
      <c r="AN38" s="1081"/>
      <c r="AO38" s="1081"/>
      <c r="AP38" s="1081"/>
      <c r="AQ38" s="1081"/>
      <c r="AR38" s="1081"/>
      <c r="AS38" s="1081"/>
      <c r="AT38" s="1081"/>
      <c r="AU38" s="1081"/>
      <c r="AV38" s="1081"/>
      <c r="AW38" s="1081"/>
      <c r="AX38" s="1081"/>
      <c r="AY38" s="1081"/>
      <c r="AZ38" s="1081"/>
      <c r="BA38" s="1081"/>
      <c r="BB38" s="1081"/>
      <c r="BC38" s="1081"/>
      <c r="BD38" s="1081"/>
      <c r="BE38" s="1081"/>
      <c r="BF38" s="1081"/>
      <c r="BG38" s="1081"/>
      <c r="BH38" s="1081"/>
      <c r="BI38" s="1081"/>
      <c r="BJ38" s="1081"/>
      <c r="BK38" s="1081"/>
      <c r="BL38" s="1081"/>
      <c r="BM38" s="1081"/>
      <c r="BN38" s="1081"/>
      <c r="BO38" s="1081"/>
      <c r="BP38" s="1081"/>
      <c r="BQ38" s="1081"/>
      <c r="BR38" s="1081"/>
      <c r="BS38" s="1081"/>
      <c r="BT38" s="1081"/>
      <c r="BU38" s="1081"/>
      <c r="BV38" s="1081"/>
      <c r="BW38" s="1081"/>
      <c r="BX38" s="1081"/>
      <c r="BY38" s="1081"/>
      <c r="BZ38" s="1081"/>
      <c r="CA38" s="1081"/>
    </row>
    <row r="39" spans="1:79" ht="35.25" customHeight="1">
      <c r="B39" s="1201" t="s">
        <v>758</v>
      </c>
      <c r="C39" s="1202"/>
      <c r="D39" s="1202"/>
      <c r="E39" s="1203"/>
      <c r="F39" s="1198"/>
      <c r="G39" s="1200"/>
      <c r="H39" s="1200"/>
      <c r="I39" s="1081"/>
      <c r="J39" s="1081"/>
      <c r="K39" s="1081"/>
      <c r="L39" s="1081"/>
      <c r="M39" s="1081"/>
      <c r="N39" s="1174"/>
      <c r="O39" s="1081"/>
      <c r="P39" s="1081"/>
      <c r="Q39" s="1081"/>
      <c r="R39" s="1081"/>
      <c r="S39" s="1081"/>
      <c r="T39" s="1081"/>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c r="BH39" s="1081"/>
      <c r="BI39" s="1081"/>
      <c r="BJ39" s="1081"/>
      <c r="BK39" s="1081"/>
      <c r="BL39" s="1081"/>
      <c r="BM39" s="1081"/>
      <c r="BN39" s="1081"/>
      <c r="BO39" s="1081"/>
      <c r="BP39" s="1081"/>
      <c r="BQ39" s="1081"/>
      <c r="BR39" s="1081"/>
      <c r="BS39" s="1081"/>
      <c r="BT39" s="1081"/>
      <c r="BU39" s="1081"/>
      <c r="BV39" s="1081"/>
      <c r="BW39" s="1081"/>
      <c r="BX39" s="1081"/>
      <c r="BY39" s="1081"/>
      <c r="BZ39" s="1081"/>
      <c r="CA39" s="1081"/>
    </row>
    <row r="40" spans="1:79" ht="16.5" customHeight="1" thickBot="1">
      <c r="B40" s="1196" t="s">
        <v>744</v>
      </c>
      <c r="C40" s="1204"/>
      <c r="F40" s="1198"/>
      <c r="G40" s="1200"/>
      <c r="H40" s="1200"/>
      <c r="I40" s="1081"/>
      <c r="J40" s="1081"/>
      <c r="K40" s="1081"/>
      <c r="L40" s="1081"/>
      <c r="M40" s="1081"/>
      <c r="N40" s="1174"/>
      <c r="O40" s="1081"/>
      <c r="P40" s="1081"/>
      <c r="Q40" s="1081"/>
      <c r="R40" s="1081"/>
      <c r="S40" s="1081"/>
      <c r="T40" s="1081"/>
      <c r="U40" s="1081"/>
      <c r="V40" s="1081"/>
      <c r="W40" s="1081"/>
      <c r="X40" s="1081"/>
      <c r="Y40" s="1081"/>
      <c r="Z40" s="1081"/>
      <c r="AA40" s="1081"/>
      <c r="AB40" s="1081"/>
      <c r="AC40" s="1081"/>
      <c r="AD40" s="1081"/>
      <c r="AE40" s="1081"/>
      <c r="AF40" s="1081"/>
      <c r="AG40" s="1081"/>
      <c r="AH40" s="1081"/>
      <c r="AI40" s="1081"/>
      <c r="AJ40" s="1081"/>
      <c r="AK40" s="1081"/>
      <c r="AL40" s="1081"/>
      <c r="AM40" s="1081"/>
      <c r="AN40" s="1081"/>
      <c r="AO40" s="1081"/>
      <c r="AP40" s="1081"/>
      <c r="AQ40" s="1081"/>
      <c r="AR40" s="1081"/>
      <c r="AS40" s="1081"/>
      <c r="AT40" s="1081"/>
      <c r="AU40" s="1081"/>
      <c r="AV40" s="1081"/>
      <c r="AW40" s="1081"/>
      <c r="AX40" s="1081"/>
      <c r="AY40" s="1081"/>
      <c r="AZ40" s="1081"/>
      <c r="BA40" s="1081"/>
      <c r="BB40" s="1081"/>
      <c r="BC40" s="1081"/>
      <c r="BD40" s="1081"/>
      <c r="BE40" s="1081"/>
      <c r="BF40" s="1081"/>
      <c r="BG40" s="1081"/>
      <c r="BH40" s="1081"/>
      <c r="BI40" s="1081"/>
      <c r="BJ40" s="1081"/>
      <c r="BK40" s="1081"/>
      <c r="BL40" s="1081"/>
      <c r="BM40" s="1081"/>
      <c r="BN40" s="1081"/>
      <c r="BO40" s="1081"/>
      <c r="BP40" s="1081"/>
      <c r="BQ40" s="1081"/>
      <c r="BR40" s="1081"/>
      <c r="BS40" s="1081"/>
      <c r="BT40" s="1081"/>
      <c r="BU40" s="1081"/>
      <c r="BV40" s="1081"/>
      <c r="BW40" s="1081"/>
      <c r="BX40" s="1081"/>
      <c r="BY40" s="1081"/>
      <c r="BZ40" s="1081"/>
      <c r="CA40" s="1081"/>
    </row>
    <row r="41" spans="1:79" ht="33.75" customHeight="1" thickBot="1">
      <c r="B41" s="1205" t="s">
        <v>745</v>
      </c>
      <c r="C41" s="1206" t="s">
        <v>746</v>
      </c>
      <c r="D41" s="1206" t="s">
        <v>747</v>
      </c>
      <c r="E41" s="1207" t="s">
        <v>748</v>
      </c>
      <c r="F41" s="1208" t="s">
        <v>749</v>
      </c>
      <c r="G41" s="1247"/>
      <c r="H41" s="1200"/>
      <c r="I41" s="1081"/>
      <c r="J41" s="1081"/>
      <c r="K41" s="1081"/>
      <c r="L41" s="1081"/>
      <c r="M41" s="1081"/>
      <c r="N41" s="1174"/>
      <c r="O41" s="1081"/>
      <c r="P41" s="1081"/>
      <c r="Q41" s="1081"/>
      <c r="R41" s="1081"/>
      <c r="S41" s="1081"/>
      <c r="T41" s="1081"/>
      <c r="U41" s="1081"/>
      <c r="V41" s="1081"/>
      <c r="W41" s="1081"/>
      <c r="X41" s="1081"/>
      <c r="Y41" s="1081"/>
      <c r="Z41" s="1081"/>
      <c r="AA41" s="1081"/>
      <c r="AB41" s="1081"/>
      <c r="AC41" s="1081"/>
      <c r="AD41" s="1081"/>
      <c r="AE41" s="1081"/>
      <c r="AF41" s="1081"/>
      <c r="AG41" s="1081"/>
      <c r="AH41" s="1081"/>
      <c r="AI41" s="1081"/>
      <c r="AJ41" s="1081"/>
      <c r="AK41" s="1081"/>
      <c r="AL41" s="1081"/>
      <c r="AM41" s="1081"/>
      <c r="AN41" s="1081"/>
      <c r="AO41" s="1081"/>
      <c r="AP41" s="1081"/>
      <c r="AQ41" s="1081"/>
      <c r="AR41" s="1081"/>
      <c r="AS41" s="1081"/>
      <c r="AT41" s="1081"/>
      <c r="AU41" s="1081"/>
      <c r="AV41" s="1081"/>
      <c r="AW41" s="1081"/>
      <c r="AX41" s="1081"/>
      <c r="AY41" s="1081"/>
      <c r="AZ41" s="1081"/>
      <c r="BA41" s="1081"/>
      <c r="BB41" s="1081"/>
      <c r="BC41" s="1081"/>
      <c r="BD41" s="1081"/>
      <c r="BE41" s="1081"/>
      <c r="BF41" s="1081"/>
      <c r="BG41" s="1081"/>
      <c r="BH41" s="1081"/>
      <c r="BI41" s="1081"/>
      <c r="BJ41" s="1081"/>
      <c r="BK41" s="1081"/>
      <c r="BL41" s="1081"/>
      <c r="BM41" s="1081"/>
      <c r="BN41" s="1081"/>
      <c r="BO41" s="1081"/>
      <c r="BP41" s="1081"/>
      <c r="BQ41" s="1081"/>
      <c r="BR41" s="1081"/>
      <c r="BS41" s="1081"/>
      <c r="BT41" s="1081"/>
      <c r="BU41" s="1081"/>
      <c r="BV41" s="1081"/>
      <c r="BW41" s="1081"/>
      <c r="BX41" s="1081"/>
      <c r="BY41" s="1081"/>
      <c r="BZ41" s="1081"/>
      <c r="CA41" s="1081"/>
    </row>
    <row r="42" spans="1:79" ht="21" customHeight="1">
      <c r="B42" s="1216" t="s">
        <v>751</v>
      </c>
      <c r="C42" s="1217">
        <v>0</v>
      </c>
      <c r="D42" s="1218">
        <v>1</v>
      </c>
      <c r="E42" s="1219">
        <v>0</v>
      </c>
      <c r="F42" s="1220"/>
      <c r="G42" s="1279"/>
      <c r="H42" s="1279"/>
      <c r="I42" s="1280"/>
      <c r="J42" s="1081"/>
      <c r="K42" s="1081"/>
      <c r="L42" s="1081"/>
      <c r="M42" s="1081"/>
      <c r="N42" s="1174"/>
      <c r="O42" s="1081"/>
      <c r="P42" s="1081"/>
      <c r="Q42" s="1081"/>
      <c r="R42" s="1081"/>
      <c r="S42" s="1081"/>
      <c r="T42" s="1081"/>
      <c r="U42" s="1081"/>
      <c r="V42" s="1081"/>
      <c r="W42" s="1081"/>
      <c r="X42" s="1081"/>
      <c r="Y42" s="1081"/>
      <c r="Z42" s="1081"/>
      <c r="AA42" s="1081"/>
      <c r="AB42" s="1081"/>
      <c r="AC42" s="1081"/>
      <c r="AD42" s="1081"/>
      <c r="AE42" s="1081"/>
      <c r="AF42" s="1081"/>
      <c r="AG42" s="1081"/>
      <c r="AH42" s="1081"/>
      <c r="AI42" s="1081"/>
      <c r="AJ42" s="1081"/>
      <c r="AK42" s="1081"/>
      <c r="AL42" s="1081"/>
      <c r="AM42" s="1081"/>
      <c r="AN42" s="1081"/>
      <c r="AO42" s="1081"/>
      <c r="AP42" s="1081"/>
      <c r="AQ42" s="1081"/>
      <c r="AR42" s="1081"/>
      <c r="AS42" s="1081"/>
      <c r="AT42" s="1081"/>
      <c r="AU42" s="1081"/>
      <c r="AV42" s="1081"/>
      <c r="AW42" s="1081"/>
      <c r="AX42" s="1081"/>
      <c r="AY42" s="1081"/>
      <c r="AZ42" s="1081"/>
      <c r="BA42" s="1081"/>
      <c r="BB42" s="1081"/>
      <c r="BC42" s="1081"/>
      <c r="BD42" s="1081"/>
      <c r="BE42" s="1081"/>
      <c r="BF42" s="1081"/>
      <c r="BG42" s="1081"/>
      <c r="BH42" s="1081"/>
      <c r="BI42" s="1081"/>
      <c r="BJ42" s="1081"/>
      <c r="BK42" s="1081"/>
      <c r="BL42" s="1081"/>
      <c r="BM42" s="1081"/>
      <c r="BN42" s="1081"/>
      <c r="BO42" s="1081"/>
      <c r="BP42" s="1081"/>
      <c r="BQ42" s="1081"/>
      <c r="BR42" s="1081"/>
      <c r="BS42" s="1081"/>
      <c r="BT42" s="1081"/>
      <c r="BU42" s="1081"/>
      <c r="BV42" s="1081"/>
      <c r="BW42" s="1081"/>
      <c r="BX42" s="1081"/>
      <c r="BY42" s="1081"/>
      <c r="BZ42" s="1081"/>
      <c r="CA42" s="1081"/>
    </row>
    <row r="43" spans="1:79" ht="20.25" customHeight="1">
      <c r="B43" s="1227" t="s">
        <v>753</v>
      </c>
      <c r="C43" s="1228">
        <v>1</v>
      </c>
      <c r="D43" s="1229">
        <v>1</v>
      </c>
      <c r="E43" s="1230">
        <v>1</v>
      </c>
      <c r="F43" s="1220"/>
      <c r="G43" s="1296"/>
      <c r="H43" s="1296"/>
      <c r="I43" s="1297"/>
      <c r="J43" s="1081"/>
      <c r="K43" s="1081"/>
      <c r="L43" s="1081"/>
      <c r="M43" s="1081"/>
      <c r="N43" s="1174"/>
      <c r="O43" s="1081"/>
      <c r="P43" s="1081"/>
      <c r="Q43" s="1081"/>
      <c r="R43" s="1081"/>
      <c r="S43" s="1081"/>
      <c r="T43" s="1081"/>
      <c r="U43" s="1081"/>
      <c r="V43" s="1081"/>
      <c r="W43" s="1081"/>
      <c r="X43" s="1081"/>
      <c r="Y43" s="1081"/>
      <c r="Z43" s="1081"/>
      <c r="AA43" s="1081"/>
      <c r="AB43" s="1081"/>
      <c r="AC43" s="1081"/>
      <c r="AD43" s="1081"/>
      <c r="AE43" s="1081"/>
      <c r="AF43" s="1081"/>
      <c r="AG43" s="1081"/>
      <c r="AH43" s="1081"/>
      <c r="AI43" s="1081"/>
      <c r="AJ43" s="1081"/>
      <c r="AK43" s="1081"/>
      <c r="AL43" s="1081"/>
      <c r="AM43" s="1081"/>
      <c r="AN43" s="1081"/>
      <c r="AO43" s="1081"/>
      <c r="AP43" s="1081"/>
      <c r="AQ43" s="1081"/>
      <c r="AR43" s="1081"/>
      <c r="AS43" s="1081"/>
      <c r="AT43" s="1081"/>
      <c r="AU43" s="1081"/>
      <c r="AV43" s="1081"/>
      <c r="AW43" s="1081"/>
      <c r="AX43" s="1081"/>
      <c r="AY43" s="1081"/>
      <c r="AZ43" s="1081"/>
      <c r="BA43" s="1081"/>
      <c r="BB43" s="1081"/>
      <c r="BC43" s="1081"/>
      <c r="BD43" s="1081"/>
      <c r="BE43" s="1081"/>
      <c r="BF43" s="1081"/>
      <c r="BG43" s="1081"/>
      <c r="BH43" s="1081"/>
      <c r="BI43" s="1081"/>
      <c r="BJ43" s="1081"/>
      <c r="BK43" s="1081"/>
      <c r="BL43" s="1081"/>
      <c r="BM43" s="1081"/>
      <c r="BN43" s="1081"/>
      <c r="BO43" s="1081"/>
      <c r="BP43" s="1081"/>
      <c r="BQ43" s="1081"/>
      <c r="BR43" s="1081"/>
      <c r="BS43" s="1081"/>
      <c r="BT43" s="1081"/>
      <c r="BU43" s="1081"/>
      <c r="BV43" s="1081"/>
      <c r="BW43" s="1081"/>
      <c r="BX43" s="1081"/>
      <c r="BY43" s="1081"/>
      <c r="BZ43" s="1081"/>
      <c r="CA43" s="1081"/>
    </row>
    <row r="44" spans="1:79" ht="20.25" customHeight="1" thickBot="1">
      <c r="B44" s="1234" t="s">
        <v>755</v>
      </c>
      <c r="C44" s="1235">
        <v>2</v>
      </c>
      <c r="D44" s="1236">
        <v>1</v>
      </c>
      <c r="E44" s="1237">
        <v>2</v>
      </c>
      <c r="F44" s="1238"/>
      <c r="G44" s="1281"/>
      <c r="H44" s="1281"/>
      <c r="I44" s="1282"/>
      <c r="J44" s="1081"/>
      <c r="K44" s="1081"/>
      <c r="L44" s="1081"/>
      <c r="M44" s="1081"/>
      <c r="N44" s="1174"/>
      <c r="O44" s="1081"/>
      <c r="P44" s="1081"/>
      <c r="Q44" s="1081"/>
      <c r="R44" s="1081"/>
      <c r="S44" s="1081"/>
      <c r="T44" s="1081"/>
      <c r="U44" s="1081"/>
      <c r="V44" s="1081"/>
      <c r="W44" s="1081"/>
      <c r="X44" s="1081"/>
      <c r="Y44" s="1081"/>
      <c r="Z44" s="1081"/>
      <c r="AA44" s="1081"/>
      <c r="AB44" s="1081"/>
      <c r="AC44" s="1081"/>
      <c r="AD44" s="1081"/>
      <c r="AE44" s="1081"/>
      <c r="AF44" s="1081"/>
      <c r="AG44" s="1081"/>
      <c r="AH44" s="1081"/>
      <c r="AI44" s="1081"/>
      <c r="AJ44" s="1081"/>
      <c r="AK44" s="1081"/>
      <c r="AL44" s="1081"/>
      <c r="AM44" s="1081"/>
      <c r="AN44" s="1081"/>
      <c r="AO44" s="1081"/>
      <c r="AP44" s="1081"/>
      <c r="AQ44" s="1081"/>
      <c r="AR44" s="1081"/>
      <c r="AS44" s="1081"/>
      <c r="AT44" s="1081"/>
      <c r="AU44" s="1081"/>
      <c r="AV44" s="1081"/>
      <c r="AW44" s="1081"/>
      <c r="AX44" s="1081"/>
      <c r="AY44" s="1081"/>
      <c r="AZ44" s="1081"/>
      <c r="BA44" s="1081"/>
      <c r="BB44" s="1081"/>
      <c r="BC44" s="1081"/>
      <c r="BD44" s="1081"/>
      <c r="BE44" s="1081"/>
      <c r="BF44" s="1081"/>
      <c r="BG44" s="1081"/>
      <c r="BH44" s="1081"/>
      <c r="BI44" s="1081"/>
      <c r="BJ44" s="1081"/>
      <c r="BK44" s="1081"/>
      <c r="BL44" s="1081"/>
      <c r="BM44" s="1081"/>
      <c r="BN44" s="1081"/>
      <c r="BO44" s="1081"/>
      <c r="BP44" s="1081"/>
      <c r="BQ44" s="1081"/>
      <c r="BR44" s="1081"/>
      <c r="BS44" s="1081"/>
      <c r="BT44" s="1081"/>
      <c r="BU44" s="1081"/>
      <c r="BV44" s="1081"/>
      <c r="BW44" s="1081"/>
      <c r="BX44" s="1081"/>
      <c r="BY44" s="1081"/>
      <c r="BZ44" s="1081"/>
      <c r="CA44" s="1081"/>
    </row>
    <row r="45" spans="1:79" ht="9" customHeight="1">
      <c r="B45" s="1245"/>
      <c r="C45" s="1246"/>
      <c r="D45" s="1246"/>
      <c r="E45" s="1246"/>
      <c r="F45" s="1198"/>
      <c r="G45" s="1200"/>
      <c r="H45" s="1200"/>
      <c r="I45" s="1081"/>
      <c r="J45" s="1081"/>
      <c r="K45" s="1081"/>
      <c r="L45" s="1081"/>
      <c r="M45" s="1081"/>
      <c r="N45" s="1174"/>
      <c r="O45" s="1081"/>
      <c r="P45" s="1081"/>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1"/>
      <c r="AL45" s="1081"/>
      <c r="AM45" s="1081"/>
      <c r="AN45" s="1081"/>
      <c r="AO45" s="1081"/>
      <c r="AP45" s="1081"/>
      <c r="AQ45" s="1081"/>
      <c r="AR45" s="1081"/>
      <c r="AS45" s="1081"/>
      <c r="AT45" s="1081"/>
      <c r="AU45" s="1081"/>
      <c r="AV45" s="1081"/>
      <c r="AW45" s="1081"/>
      <c r="AX45" s="1081"/>
      <c r="AY45" s="1081"/>
      <c r="AZ45" s="1081"/>
      <c r="BA45" s="1081"/>
      <c r="BB45" s="1081"/>
      <c r="BC45" s="1081"/>
      <c r="BD45" s="1081"/>
      <c r="BE45" s="1081"/>
      <c r="BF45" s="1081"/>
      <c r="BG45" s="1081"/>
      <c r="BH45" s="1081"/>
      <c r="BI45" s="1081"/>
      <c r="BJ45" s="1081"/>
      <c r="BK45" s="1081"/>
      <c r="BL45" s="1081"/>
      <c r="BM45" s="1081"/>
      <c r="BN45" s="1081"/>
      <c r="BO45" s="1081"/>
      <c r="BP45" s="1081"/>
      <c r="BQ45" s="1081"/>
      <c r="BR45" s="1081"/>
      <c r="BS45" s="1081"/>
      <c r="BT45" s="1081"/>
      <c r="BU45" s="1081"/>
      <c r="BV45" s="1081"/>
      <c r="BW45" s="1081"/>
      <c r="BX45" s="1081"/>
      <c r="BY45" s="1081"/>
      <c r="BZ45" s="1081"/>
      <c r="CA45" s="1081"/>
    </row>
    <row r="46" spans="1:79" ht="6.75" customHeight="1" thickBot="1">
      <c r="F46" s="1198"/>
      <c r="I46" s="1034"/>
      <c r="J46" s="1081"/>
      <c r="K46" s="1081"/>
      <c r="L46" s="1081"/>
      <c r="M46" s="1081"/>
      <c r="N46" s="1174"/>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081"/>
      <c r="AM46" s="1081"/>
      <c r="AN46" s="1081"/>
      <c r="AO46" s="1081"/>
      <c r="AP46" s="1081"/>
      <c r="AQ46" s="1081"/>
      <c r="AR46" s="1081"/>
      <c r="AS46" s="1081"/>
      <c r="AT46" s="1081"/>
      <c r="AU46" s="1081"/>
      <c r="AV46" s="1081"/>
      <c r="AW46" s="1081"/>
      <c r="AX46" s="1081"/>
      <c r="AY46" s="1081"/>
      <c r="AZ46" s="1081"/>
      <c r="BA46" s="1081"/>
      <c r="BB46" s="1081"/>
      <c r="BC46" s="1081"/>
      <c r="BD46" s="1081"/>
      <c r="BE46" s="1081"/>
      <c r="BF46" s="1081"/>
      <c r="BG46" s="1081"/>
      <c r="BH46" s="1081"/>
      <c r="BI46" s="1081"/>
      <c r="BJ46" s="1081"/>
      <c r="BK46" s="1081"/>
      <c r="BL46" s="1081"/>
      <c r="BM46" s="1081"/>
      <c r="BN46" s="1081"/>
      <c r="BO46" s="1081"/>
      <c r="BP46" s="1081"/>
      <c r="BQ46" s="1081"/>
      <c r="BR46" s="1081"/>
      <c r="BS46" s="1081"/>
      <c r="BT46" s="1081"/>
      <c r="BU46" s="1081"/>
      <c r="BV46" s="1081"/>
      <c r="BW46" s="1081"/>
      <c r="BX46" s="1081"/>
      <c r="BY46" s="1081"/>
      <c r="BZ46" s="1081"/>
      <c r="CA46" s="1081"/>
    </row>
    <row r="47" spans="1:79" s="1188" customFormat="1" ht="23.25" customHeight="1" thickBot="1">
      <c r="A47" s="1181"/>
      <c r="B47" s="1182"/>
      <c r="C47" s="1183"/>
      <c r="D47" s="1183"/>
      <c r="E47" s="1184"/>
      <c r="F47" s="1185" t="s">
        <v>738</v>
      </c>
      <c r="G47" s="1186"/>
      <c r="H47" s="1185" t="s">
        <v>739</v>
      </c>
      <c r="I47" s="1187"/>
      <c r="J47" s="1081"/>
      <c r="K47" s="1081"/>
      <c r="L47" s="1081"/>
      <c r="M47" s="1081"/>
      <c r="N47" s="1174"/>
      <c r="O47" s="1081"/>
      <c r="P47" s="1081"/>
      <c r="Q47" s="1081"/>
      <c r="R47" s="1081"/>
      <c r="S47" s="1081"/>
      <c r="T47" s="1081"/>
      <c r="U47" s="1081"/>
      <c r="V47" s="1081"/>
      <c r="W47" s="1081"/>
      <c r="X47" s="1081"/>
      <c r="Y47" s="1081"/>
      <c r="Z47" s="1081"/>
      <c r="AA47" s="1081"/>
      <c r="AB47" s="1081"/>
      <c r="AC47" s="1081"/>
      <c r="AD47" s="1081"/>
      <c r="AE47" s="1081"/>
      <c r="AF47" s="1081"/>
      <c r="AG47" s="1081"/>
      <c r="AH47" s="1081"/>
      <c r="AI47" s="1081"/>
      <c r="AJ47" s="1081"/>
      <c r="AK47" s="1081"/>
      <c r="AL47" s="1081"/>
      <c r="AM47" s="1081"/>
      <c r="AN47" s="1081"/>
      <c r="AO47" s="1081"/>
      <c r="AP47" s="1081"/>
      <c r="AQ47" s="1081"/>
      <c r="AR47" s="1081"/>
      <c r="AS47" s="1081"/>
      <c r="AT47" s="1081"/>
      <c r="AU47" s="1081"/>
      <c r="AV47" s="1081"/>
      <c r="AW47" s="1081"/>
      <c r="AX47" s="1081"/>
      <c r="AY47" s="1081"/>
      <c r="AZ47" s="1081"/>
      <c r="BA47" s="1081"/>
      <c r="BB47" s="1081"/>
      <c r="BC47" s="1081"/>
      <c r="BD47" s="1081"/>
      <c r="BE47" s="1081"/>
      <c r="BF47" s="1081"/>
      <c r="BG47" s="1081"/>
      <c r="BH47" s="1081"/>
      <c r="BI47" s="1081"/>
      <c r="BJ47" s="1081"/>
      <c r="BK47" s="1081"/>
      <c r="BL47" s="1081"/>
      <c r="BM47" s="1081"/>
      <c r="BN47" s="1081"/>
      <c r="BO47" s="1081"/>
      <c r="BP47" s="1081"/>
      <c r="BQ47" s="1081"/>
      <c r="BR47" s="1081"/>
      <c r="BS47" s="1081"/>
      <c r="BT47" s="1081"/>
      <c r="BU47" s="1081"/>
      <c r="BV47" s="1081"/>
      <c r="BW47" s="1081"/>
      <c r="BX47" s="1081"/>
      <c r="BY47" s="1081"/>
      <c r="BZ47" s="1081"/>
      <c r="CA47" s="1081"/>
    </row>
    <row r="48" spans="1:79" ht="41.1" customHeight="1" thickBot="1">
      <c r="B48" s="1189" t="s">
        <v>759</v>
      </c>
      <c r="C48" s="1190" t="s">
        <v>760</v>
      </c>
      <c r="D48" s="1190"/>
      <c r="E48" s="1191"/>
      <c r="F48" s="1192">
        <v>1</v>
      </c>
      <c r="G48" s="1193"/>
      <c r="H48" s="1194">
        <v>17</v>
      </c>
      <c r="I48" s="1195">
        <f>SUM(G53,G61,G69,G77)</f>
        <v>0</v>
      </c>
      <c r="J48" s="1081"/>
      <c r="K48" s="1081"/>
      <c r="L48" s="1081"/>
      <c r="M48" s="1081"/>
      <c r="N48" s="1174"/>
      <c r="O48" s="1081"/>
      <c r="P48" s="1081"/>
      <c r="Q48" s="1081"/>
      <c r="R48" s="1081"/>
      <c r="S48" s="1081"/>
      <c r="T48" s="1081"/>
      <c r="U48" s="1081"/>
      <c r="V48" s="1081"/>
      <c r="W48" s="1081"/>
      <c r="X48" s="1081"/>
      <c r="Y48" s="1081"/>
      <c r="Z48" s="1081"/>
      <c r="AA48" s="1081"/>
      <c r="AB48" s="1081"/>
      <c r="AC48" s="1081"/>
      <c r="AD48" s="1081"/>
      <c r="AE48" s="1081"/>
      <c r="AF48" s="1081"/>
      <c r="AG48" s="1081"/>
      <c r="AH48" s="1081"/>
      <c r="AI48" s="1081"/>
      <c r="AJ48" s="1081"/>
      <c r="AK48" s="1081"/>
      <c r="AL48" s="1081"/>
      <c r="AM48" s="1081"/>
      <c r="AN48" s="1081"/>
      <c r="AO48" s="1081"/>
      <c r="AP48" s="1081"/>
      <c r="AQ48" s="1081"/>
      <c r="AR48" s="1081"/>
      <c r="AS48" s="1081"/>
      <c r="AT48" s="1081"/>
      <c r="AU48" s="1081"/>
      <c r="AV48" s="1081"/>
      <c r="AW48" s="1081"/>
      <c r="AX48" s="1081"/>
      <c r="AY48" s="1081"/>
      <c r="AZ48" s="1081"/>
      <c r="BA48" s="1081"/>
      <c r="BB48" s="1081"/>
      <c r="BC48" s="1081"/>
      <c r="BD48" s="1081"/>
      <c r="BE48" s="1081"/>
      <c r="BF48" s="1081"/>
      <c r="BG48" s="1081"/>
      <c r="BH48" s="1081"/>
      <c r="BI48" s="1081"/>
      <c r="BJ48" s="1081"/>
      <c r="BK48" s="1081"/>
      <c r="BL48" s="1081"/>
      <c r="BM48" s="1081"/>
      <c r="BN48" s="1081"/>
      <c r="BO48" s="1081"/>
      <c r="BP48" s="1081"/>
      <c r="BQ48" s="1081"/>
      <c r="BR48" s="1081"/>
      <c r="BS48" s="1081"/>
      <c r="BT48" s="1081"/>
      <c r="BU48" s="1081"/>
      <c r="BV48" s="1081"/>
      <c r="BW48" s="1081"/>
      <c r="BX48" s="1081"/>
      <c r="BY48" s="1081"/>
      <c r="BZ48" s="1081"/>
      <c r="CA48" s="1081"/>
    </row>
    <row r="49" spans="1:79" ht="6.75" customHeight="1">
      <c r="B49" s="1196"/>
      <c r="C49" s="1197"/>
      <c r="D49" s="1197"/>
      <c r="E49" s="1197"/>
      <c r="F49" s="1198"/>
      <c r="G49" s="1199"/>
      <c r="H49" s="1199"/>
      <c r="I49" s="1081"/>
      <c r="J49" s="1081"/>
      <c r="K49" s="1081"/>
      <c r="L49" s="1081"/>
      <c r="M49" s="1081"/>
      <c r="N49" s="1174"/>
      <c r="O49" s="1081"/>
      <c r="P49" s="1081"/>
      <c r="Q49" s="1081"/>
      <c r="R49" s="1081"/>
      <c r="S49" s="1081"/>
      <c r="T49" s="1081"/>
      <c r="U49" s="1081"/>
      <c r="V49" s="1081"/>
      <c r="W49" s="1081"/>
      <c r="X49" s="1081"/>
      <c r="Y49" s="1081"/>
      <c r="Z49" s="1081"/>
      <c r="AA49" s="1081"/>
      <c r="AB49" s="1081"/>
      <c r="AC49" s="1081"/>
      <c r="AD49" s="1081"/>
      <c r="AE49" s="1081"/>
      <c r="AF49" s="1081"/>
      <c r="AG49" s="1081"/>
      <c r="AH49" s="1081"/>
      <c r="AI49" s="1081"/>
      <c r="AJ49" s="1081"/>
      <c r="AK49" s="1081"/>
      <c r="AL49" s="1081"/>
      <c r="AM49" s="1081"/>
      <c r="AN49" s="1081"/>
      <c r="AO49" s="1081"/>
      <c r="AP49" s="1081"/>
      <c r="AQ49" s="1081"/>
      <c r="AR49" s="1081"/>
      <c r="AS49" s="1081"/>
      <c r="AT49" s="1081"/>
      <c r="AU49" s="1081"/>
      <c r="AV49" s="1081"/>
      <c r="AW49" s="1081"/>
      <c r="AX49" s="1081"/>
      <c r="AY49" s="1081"/>
      <c r="AZ49" s="1081"/>
      <c r="BA49" s="1081"/>
      <c r="BB49" s="1081"/>
      <c r="BC49" s="1081"/>
      <c r="BD49" s="1081"/>
      <c r="BE49" s="1081"/>
      <c r="BF49" s="1081"/>
      <c r="BG49" s="1081"/>
      <c r="BH49" s="1081"/>
      <c r="BI49" s="1081"/>
      <c r="BJ49" s="1081"/>
      <c r="BK49" s="1081"/>
      <c r="BL49" s="1081"/>
      <c r="BM49" s="1081"/>
      <c r="BN49" s="1081"/>
      <c r="BO49" s="1081"/>
      <c r="BP49" s="1081"/>
      <c r="BQ49" s="1081"/>
      <c r="BR49" s="1081"/>
      <c r="BS49" s="1081"/>
      <c r="BT49" s="1081"/>
      <c r="BU49" s="1081"/>
      <c r="BV49" s="1081"/>
      <c r="BW49" s="1081"/>
      <c r="BX49" s="1081"/>
      <c r="BY49" s="1081"/>
      <c r="BZ49" s="1081"/>
      <c r="CA49" s="1081"/>
    </row>
    <row r="50" spans="1:79" ht="18" customHeight="1">
      <c r="A50" s="1156">
        <v>3</v>
      </c>
      <c r="B50" s="1196" t="s">
        <v>761</v>
      </c>
      <c r="C50" s="1197"/>
      <c r="D50" s="1197"/>
      <c r="E50" s="1197"/>
      <c r="F50" s="1198"/>
      <c r="G50" s="1200"/>
      <c r="H50" s="1200"/>
      <c r="I50" s="1081"/>
      <c r="J50" s="1081"/>
      <c r="K50" s="1081"/>
      <c r="L50" s="1081"/>
      <c r="M50" s="1081"/>
      <c r="N50" s="1174"/>
      <c r="O50" s="1081"/>
      <c r="P50" s="1081"/>
      <c r="Q50" s="1081"/>
      <c r="R50" s="1081"/>
      <c r="S50" s="1081"/>
      <c r="T50" s="1081"/>
      <c r="U50" s="1081"/>
      <c r="V50" s="1081"/>
      <c r="W50" s="1081"/>
      <c r="X50" s="1081"/>
      <c r="Y50" s="1081"/>
      <c r="Z50" s="1081"/>
      <c r="AA50" s="1081"/>
      <c r="AB50" s="1081"/>
      <c r="AC50" s="1081"/>
      <c r="AD50" s="1081"/>
      <c r="AE50" s="1081"/>
      <c r="AF50" s="1081"/>
      <c r="AG50" s="1081"/>
      <c r="AH50" s="1081"/>
      <c r="AI50" s="1081"/>
      <c r="AJ50" s="1081"/>
      <c r="AK50" s="1081"/>
      <c r="AL50" s="1081"/>
      <c r="AM50" s="1081"/>
      <c r="AN50" s="1081"/>
      <c r="AO50" s="1081"/>
      <c r="AP50" s="1081"/>
      <c r="AQ50" s="1081"/>
      <c r="AR50" s="1081"/>
      <c r="AS50" s="1081"/>
      <c r="AT50" s="1081"/>
      <c r="AU50" s="1081"/>
      <c r="AV50" s="1081"/>
      <c r="AW50" s="1081"/>
      <c r="AX50" s="1081"/>
      <c r="AY50" s="1081"/>
      <c r="AZ50" s="1081"/>
      <c r="BA50" s="1081"/>
      <c r="BB50" s="1081"/>
      <c r="BC50" s="1081"/>
      <c r="BD50" s="1081"/>
      <c r="BE50" s="1081"/>
      <c r="BF50" s="1081"/>
      <c r="BG50" s="1081"/>
      <c r="BH50" s="1081"/>
      <c r="BI50" s="1081"/>
      <c r="BJ50" s="1081"/>
      <c r="BK50" s="1081"/>
      <c r="BL50" s="1081"/>
      <c r="BM50" s="1081"/>
      <c r="BN50" s="1081"/>
      <c r="BO50" s="1081"/>
      <c r="BP50" s="1081"/>
      <c r="BQ50" s="1081"/>
      <c r="BR50" s="1081"/>
      <c r="BS50" s="1081"/>
      <c r="BT50" s="1081"/>
      <c r="BU50" s="1081"/>
      <c r="BV50" s="1081"/>
      <c r="BW50" s="1081"/>
      <c r="BX50" s="1081"/>
      <c r="BY50" s="1081"/>
      <c r="BZ50" s="1081"/>
      <c r="CA50" s="1081"/>
    </row>
    <row r="51" spans="1:79" ht="35.25" customHeight="1">
      <c r="B51" s="1201" t="s">
        <v>762</v>
      </c>
      <c r="C51" s="1202"/>
      <c r="D51" s="1202"/>
      <c r="E51" s="1203"/>
      <c r="F51" s="1198"/>
      <c r="G51" s="1200"/>
      <c r="H51" s="1200"/>
      <c r="I51" s="1081"/>
      <c r="J51" s="1081"/>
      <c r="K51" s="1081"/>
      <c r="L51" s="1081"/>
      <c r="M51" s="1081"/>
      <c r="N51" s="1174"/>
      <c r="O51" s="1081"/>
      <c r="P51" s="1081"/>
      <c r="Q51" s="1081"/>
      <c r="R51" s="1081"/>
      <c r="S51" s="1081"/>
      <c r="T51" s="1081"/>
      <c r="U51" s="1081"/>
      <c r="V51" s="1081"/>
      <c r="W51" s="1081"/>
      <c r="X51" s="1081"/>
      <c r="Y51" s="1081"/>
      <c r="Z51" s="1081"/>
      <c r="AA51" s="1081"/>
      <c r="AB51" s="1081"/>
      <c r="AC51" s="1081"/>
      <c r="AD51" s="1081"/>
      <c r="AE51" s="1081"/>
      <c r="AF51" s="1081"/>
      <c r="AG51" s="1081"/>
      <c r="AH51" s="1081"/>
      <c r="AI51" s="1081"/>
      <c r="AJ51" s="1081"/>
      <c r="AK51" s="1081"/>
      <c r="AL51" s="1081"/>
      <c r="AM51" s="1081"/>
      <c r="AN51" s="1081"/>
      <c r="AO51" s="1081"/>
      <c r="AP51" s="1081"/>
      <c r="AQ51" s="1081"/>
      <c r="AR51" s="1081"/>
      <c r="AS51" s="1081"/>
      <c r="AT51" s="1081"/>
      <c r="AU51" s="1081"/>
      <c r="AV51" s="1081"/>
      <c r="AW51" s="1081"/>
      <c r="AX51" s="1081"/>
      <c r="AY51" s="1081"/>
      <c r="AZ51" s="1081"/>
      <c r="BA51" s="1081"/>
      <c r="BB51" s="1081"/>
      <c r="BC51" s="1081"/>
      <c r="BD51" s="1081"/>
      <c r="BE51" s="1081"/>
      <c r="BF51" s="1081"/>
      <c r="BG51" s="1081"/>
      <c r="BH51" s="1081"/>
      <c r="BI51" s="1081"/>
      <c r="BJ51" s="1081"/>
      <c r="BK51" s="1081"/>
      <c r="BL51" s="1081"/>
      <c r="BM51" s="1081"/>
      <c r="BN51" s="1081"/>
      <c r="BO51" s="1081"/>
      <c r="BP51" s="1081"/>
      <c r="BQ51" s="1081"/>
      <c r="BR51" s="1081"/>
      <c r="BS51" s="1081"/>
      <c r="BT51" s="1081"/>
      <c r="BU51" s="1081"/>
      <c r="BV51" s="1081"/>
      <c r="BW51" s="1081"/>
      <c r="BX51" s="1081"/>
      <c r="BY51" s="1081"/>
      <c r="BZ51" s="1081"/>
      <c r="CA51" s="1081"/>
    </row>
    <row r="52" spans="1:79" ht="16.5" customHeight="1" thickBot="1">
      <c r="B52" s="1196" t="s">
        <v>744</v>
      </c>
      <c r="C52" s="1204"/>
      <c r="F52" s="1198"/>
      <c r="G52" s="1200"/>
      <c r="H52" s="1200"/>
      <c r="I52" s="1081"/>
      <c r="J52" s="1081"/>
      <c r="K52" s="1081"/>
      <c r="L52" s="1081"/>
      <c r="M52" s="1081"/>
      <c r="N52" s="1174"/>
      <c r="O52" s="1081"/>
      <c r="P52" s="1081"/>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1"/>
      <c r="AL52" s="1081"/>
      <c r="AM52" s="1081"/>
      <c r="AN52" s="1081"/>
      <c r="AO52" s="1081"/>
      <c r="AP52" s="1081"/>
      <c r="AQ52" s="1081"/>
      <c r="AR52" s="1081"/>
      <c r="AS52" s="1081"/>
      <c r="AT52" s="1081"/>
      <c r="AU52" s="1081"/>
      <c r="AV52" s="1081"/>
      <c r="AW52" s="1081"/>
      <c r="AX52" s="1081"/>
      <c r="AY52" s="1081"/>
      <c r="AZ52" s="1081"/>
      <c r="BA52" s="1081"/>
      <c r="BB52" s="1081"/>
      <c r="BC52" s="1081"/>
      <c r="BD52" s="1081"/>
      <c r="BE52" s="1081"/>
      <c r="BF52" s="1081"/>
      <c r="BG52" s="1081"/>
      <c r="BH52" s="1081"/>
      <c r="BI52" s="1081"/>
      <c r="BJ52" s="1081"/>
      <c r="BK52" s="1081"/>
      <c r="BL52" s="1081"/>
      <c r="BM52" s="1081"/>
      <c r="BN52" s="1081"/>
      <c r="BO52" s="1081"/>
      <c r="BP52" s="1081"/>
      <c r="BQ52" s="1081"/>
      <c r="BR52" s="1081"/>
      <c r="BS52" s="1081"/>
      <c r="BT52" s="1081"/>
      <c r="BU52" s="1081"/>
      <c r="BV52" s="1081"/>
      <c r="BW52" s="1081"/>
      <c r="BX52" s="1081"/>
      <c r="BY52" s="1081"/>
      <c r="BZ52" s="1081"/>
      <c r="CA52" s="1081"/>
    </row>
    <row r="53" spans="1:79" ht="33.75" customHeight="1" thickBot="1">
      <c r="B53" s="1205" t="s">
        <v>745</v>
      </c>
      <c r="C53" s="1206" t="s">
        <v>746</v>
      </c>
      <c r="D53" s="1206" t="s">
        <v>747</v>
      </c>
      <c r="E53" s="1207" t="s">
        <v>748</v>
      </c>
      <c r="F53" s="1257" t="s">
        <v>749</v>
      </c>
      <c r="G53" s="1247"/>
      <c r="H53" s="1200"/>
      <c r="I53" s="1081"/>
      <c r="J53" s="1081"/>
      <c r="K53" s="1081"/>
      <c r="L53" s="1081"/>
      <c r="M53" s="1081"/>
      <c r="N53" s="1174"/>
      <c r="O53" s="1081"/>
      <c r="P53" s="1081"/>
      <c r="Q53" s="1081"/>
      <c r="R53" s="1081"/>
      <c r="S53" s="1081"/>
      <c r="T53" s="1081"/>
      <c r="U53" s="1081"/>
      <c r="V53" s="1081"/>
      <c r="W53" s="1081"/>
      <c r="X53" s="1081"/>
      <c r="Y53" s="1081"/>
      <c r="Z53" s="1081"/>
      <c r="AA53" s="1081"/>
      <c r="AB53" s="1081"/>
      <c r="AC53" s="1081"/>
      <c r="AD53" s="1081"/>
      <c r="AE53" s="1081"/>
      <c r="AF53" s="1081"/>
      <c r="AG53" s="1081"/>
      <c r="AH53" s="1081"/>
      <c r="AI53" s="1081"/>
      <c r="AJ53" s="1081"/>
      <c r="AK53" s="1081"/>
      <c r="AL53" s="1081"/>
      <c r="AM53" s="1081"/>
      <c r="AN53" s="1081"/>
      <c r="AO53" s="1081"/>
      <c r="AP53" s="1081"/>
      <c r="AQ53" s="1081"/>
      <c r="AR53" s="1081"/>
      <c r="AS53" s="1081"/>
      <c r="AT53" s="1081"/>
      <c r="AU53" s="1081"/>
      <c r="AV53" s="1081"/>
      <c r="AW53" s="1081"/>
      <c r="AX53" s="1081"/>
      <c r="AY53" s="1081"/>
      <c r="AZ53" s="1081"/>
      <c r="BA53" s="1081"/>
      <c r="BB53" s="1081"/>
      <c r="BC53" s="1081"/>
      <c r="BD53" s="1081"/>
      <c r="BE53" s="1081"/>
      <c r="BF53" s="1081"/>
      <c r="BG53" s="1081"/>
      <c r="BH53" s="1081"/>
      <c r="BI53" s="1081"/>
      <c r="BJ53" s="1081"/>
      <c r="BK53" s="1081"/>
      <c r="BL53" s="1081"/>
      <c r="BM53" s="1081"/>
      <c r="BN53" s="1081"/>
      <c r="BO53" s="1081"/>
      <c r="BP53" s="1081"/>
      <c r="BQ53" s="1081"/>
      <c r="BR53" s="1081"/>
      <c r="BS53" s="1081"/>
      <c r="BT53" s="1081"/>
      <c r="BU53" s="1081"/>
      <c r="BV53" s="1081"/>
      <c r="BW53" s="1081"/>
      <c r="BX53" s="1081"/>
      <c r="BY53" s="1081"/>
      <c r="BZ53" s="1081"/>
      <c r="CA53" s="1081"/>
    </row>
    <row r="54" spans="1:79" ht="51" customHeight="1">
      <c r="B54" s="1216" t="s">
        <v>763</v>
      </c>
      <c r="C54" s="1217">
        <v>1</v>
      </c>
      <c r="D54" s="1218">
        <v>1</v>
      </c>
      <c r="E54" s="1219">
        <v>1</v>
      </c>
      <c r="F54" s="1258"/>
      <c r="G54" s="1279"/>
      <c r="H54" s="1279"/>
      <c r="I54" s="1280"/>
      <c r="J54" s="1081"/>
      <c r="K54" s="1081"/>
      <c r="L54" s="1081"/>
      <c r="M54" s="1081"/>
      <c r="N54" s="1174"/>
      <c r="O54" s="1081"/>
      <c r="P54" s="1081"/>
      <c r="Q54" s="1081"/>
      <c r="R54" s="1081"/>
      <c r="S54" s="1081"/>
      <c r="T54" s="1081"/>
      <c r="U54" s="1081"/>
      <c r="V54" s="1081"/>
      <c r="W54" s="1081"/>
      <c r="X54" s="1081"/>
      <c r="Y54" s="1081"/>
      <c r="Z54" s="1081"/>
      <c r="AA54" s="1081"/>
      <c r="AB54" s="1081"/>
      <c r="AC54" s="1081"/>
      <c r="AD54" s="1081"/>
      <c r="AE54" s="1081"/>
      <c r="AF54" s="1081"/>
      <c r="AG54" s="1081"/>
      <c r="AH54" s="1081"/>
      <c r="AI54" s="1081"/>
      <c r="AJ54" s="1081"/>
      <c r="AK54" s="1081"/>
      <c r="AL54" s="1081"/>
      <c r="AM54" s="1081"/>
      <c r="AN54" s="1081"/>
      <c r="AO54" s="1081"/>
      <c r="AP54" s="1081"/>
      <c r="AQ54" s="1081"/>
      <c r="AR54" s="1081"/>
      <c r="AS54" s="1081"/>
      <c r="AT54" s="1081"/>
      <c r="AU54" s="1081"/>
      <c r="AV54" s="1081"/>
      <c r="AW54" s="1081"/>
      <c r="AX54" s="1081"/>
      <c r="AY54" s="1081"/>
      <c r="AZ54" s="1081"/>
      <c r="BA54" s="1081"/>
      <c r="BB54" s="1081"/>
      <c r="BC54" s="1081"/>
      <c r="BD54" s="1081"/>
      <c r="BE54" s="1081"/>
      <c r="BF54" s="1081"/>
      <c r="BG54" s="1081"/>
      <c r="BH54" s="1081"/>
      <c r="BI54" s="1081"/>
      <c r="BJ54" s="1081"/>
      <c r="BK54" s="1081"/>
      <c r="BL54" s="1081"/>
      <c r="BM54" s="1081"/>
      <c r="BN54" s="1081"/>
      <c r="BO54" s="1081"/>
      <c r="BP54" s="1081"/>
      <c r="BQ54" s="1081"/>
      <c r="BR54" s="1081"/>
      <c r="BS54" s="1081"/>
      <c r="BT54" s="1081"/>
      <c r="BU54" s="1081"/>
      <c r="BV54" s="1081"/>
      <c r="BW54" s="1081"/>
      <c r="BX54" s="1081"/>
      <c r="BY54" s="1081"/>
      <c r="BZ54" s="1081"/>
      <c r="CA54" s="1081"/>
    </row>
    <row r="55" spans="1:79" ht="37.5" customHeight="1">
      <c r="B55" s="1227" t="s">
        <v>764</v>
      </c>
      <c r="C55" s="1228">
        <v>2</v>
      </c>
      <c r="D55" s="1229">
        <v>1</v>
      </c>
      <c r="E55" s="1230">
        <v>2</v>
      </c>
      <c r="F55" s="1258"/>
      <c r="G55" s="1296"/>
      <c r="H55" s="1296"/>
      <c r="I55" s="1297"/>
      <c r="J55" s="1081"/>
      <c r="K55" s="1081"/>
      <c r="L55" s="1081"/>
      <c r="M55" s="1081"/>
      <c r="N55" s="1174"/>
      <c r="O55" s="1081"/>
      <c r="P55" s="1081"/>
      <c r="Q55" s="1081"/>
      <c r="R55" s="1081"/>
      <c r="S55" s="1081"/>
      <c r="T55" s="1081"/>
      <c r="U55" s="1081"/>
      <c r="V55" s="1081"/>
      <c r="W55" s="1081"/>
      <c r="X55" s="1081"/>
      <c r="Y55" s="1081"/>
      <c r="Z55" s="1081"/>
      <c r="AA55" s="1081"/>
      <c r="AB55" s="1081"/>
      <c r="AC55" s="1081"/>
      <c r="AD55" s="1081"/>
      <c r="AE55" s="1081"/>
      <c r="AF55" s="1081"/>
      <c r="AG55" s="1081"/>
      <c r="AH55" s="1081"/>
      <c r="AI55" s="1081"/>
      <c r="AJ55" s="1081"/>
      <c r="AK55" s="1081"/>
      <c r="AL55" s="1081"/>
      <c r="AM55" s="1081"/>
      <c r="AN55" s="1081"/>
      <c r="AO55" s="1081"/>
      <c r="AP55" s="1081"/>
      <c r="AQ55" s="1081"/>
      <c r="AR55" s="1081"/>
      <c r="AS55" s="1081"/>
      <c r="AT55" s="1081"/>
      <c r="AU55" s="1081"/>
      <c r="AV55" s="1081"/>
      <c r="AW55" s="1081"/>
      <c r="AX55" s="1081"/>
      <c r="AY55" s="1081"/>
      <c r="AZ55" s="1081"/>
      <c r="BA55" s="1081"/>
      <c r="BB55" s="1081"/>
      <c r="BC55" s="1081"/>
      <c r="BD55" s="1081"/>
      <c r="BE55" s="1081"/>
      <c r="BF55" s="1081"/>
      <c r="BG55" s="1081"/>
      <c r="BH55" s="1081"/>
      <c r="BI55" s="1081"/>
      <c r="BJ55" s="1081"/>
      <c r="BK55" s="1081"/>
      <c r="BL55" s="1081"/>
      <c r="BM55" s="1081"/>
      <c r="BN55" s="1081"/>
      <c r="BO55" s="1081"/>
      <c r="BP55" s="1081"/>
      <c r="BQ55" s="1081"/>
      <c r="BR55" s="1081"/>
      <c r="BS55" s="1081"/>
      <c r="BT55" s="1081"/>
      <c r="BU55" s="1081"/>
      <c r="BV55" s="1081"/>
      <c r="BW55" s="1081"/>
      <c r="BX55" s="1081"/>
      <c r="BY55" s="1081"/>
      <c r="BZ55" s="1081"/>
      <c r="CA55" s="1081"/>
    </row>
    <row r="56" spans="1:79" ht="38.450000000000003" customHeight="1" thickBot="1">
      <c r="B56" s="1234" t="s">
        <v>765</v>
      </c>
      <c r="C56" s="1235">
        <v>3</v>
      </c>
      <c r="D56" s="1236">
        <v>1</v>
      </c>
      <c r="E56" s="1237">
        <v>3</v>
      </c>
      <c r="F56" s="1259"/>
      <c r="G56" s="1281"/>
      <c r="H56" s="1281"/>
      <c r="I56" s="1282"/>
      <c r="J56" s="1081"/>
      <c r="K56" s="1081"/>
      <c r="L56" s="1081"/>
      <c r="M56" s="1081"/>
      <c r="N56" s="1174"/>
      <c r="O56" s="1081"/>
      <c r="P56" s="1081"/>
      <c r="Q56" s="1081"/>
      <c r="R56" s="1081"/>
      <c r="S56" s="1081"/>
      <c r="T56" s="1081"/>
      <c r="U56" s="1081"/>
      <c r="V56" s="1081"/>
      <c r="W56" s="1081"/>
      <c r="X56" s="1081"/>
      <c r="Y56" s="1081"/>
      <c r="Z56" s="1081"/>
      <c r="AA56" s="1081"/>
      <c r="AB56" s="1081"/>
      <c r="AC56" s="1081"/>
      <c r="AD56" s="1081"/>
      <c r="AE56" s="1081"/>
      <c r="AF56" s="1081"/>
      <c r="AG56" s="1081"/>
      <c r="AH56" s="1081"/>
      <c r="AI56" s="1081"/>
      <c r="AJ56" s="1081"/>
      <c r="AK56" s="1081"/>
      <c r="AL56" s="1081"/>
      <c r="AM56" s="1081"/>
      <c r="AN56" s="1081"/>
      <c r="AO56" s="1081"/>
      <c r="AP56" s="1081"/>
      <c r="AQ56" s="1081"/>
      <c r="AR56" s="1081"/>
      <c r="AS56" s="1081"/>
      <c r="AT56" s="1081"/>
      <c r="AU56" s="1081"/>
      <c r="AV56" s="1081"/>
      <c r="AW56" s="1081"/>
      <c r="AX56" s="1081"/>
      <c r="AY56" s="1081"/>
      <c r="AZ56" s="1081"/>
      <c r="BA56" s="1081"/>
      <c r="BB56" s="1081"/>
      <c r="BC56" s="1081"/>
      <c r="BD56" s="1081"/>
      <c r="BE56" s="1081"/>
      <c r="BF56" s="1081"/>
      <c r="BG56" s="1081"/>
      <c r="BH56" s="1081"/>
      <c r="BI56" s="1081"/>
      <c r="BJ56" s="1081"/>
      <c r="BK56" s="1081"/>
      <c r="BL56" s="1081"/>
      <c r="BM56" s="1081"/>
      <c r="BN56" s="1081"/>
      <c r="BO56" s="1081"/>
      <c r="BP56" s="1081"/>
      <c r="BQ56" s="1081"/>
      <c r="BR56" s="1081"/>
      <c r="BS56" s="1081"/>
      <c r="BT56" s="1081"/>
      <c r="BU56" s="1081"/>
      <c r="BV56" s="1081"/>
      <c r="BW56" s="1081"/>
      <c r="BX56" s="1081"/>
      <c r="BY56" s="1081"/>
      <c r="BZ56" s="1081"/>
      <c r="CA56" s="1081"/>
    </row>
    <row r="57" spans="1:79" ht="9" customHeight="1">
      <c r="B57" s="1245"/>
      <c r="C57" s="1246"/>
      <c r="D57" s="1246"/>
      <c r="E57" s="1246"/>
      <c r="F57" s="1198"/>
      <c r="G57" s="1200"/>
      <c r="H57" s="1200"/>
      <c r="I57" s="1081"/>
      <c r="J57" s="1081"/>
      <c r="K57" s="1081"/>
      <c r="L57" s="1081"/>
      <c r="M57" s="1081"/>
      <c r="N57" s="1174"/>
      <c r="O57" s="1081"/>
      <c r="P57" s="1081"/>
      <c r="Q57" s="1081"/>
      <c r="R57" s="1081"/>
      <c r="S57" s="1081"/>
      <c r="T57" s="1081"/>
      <c r="U57" s="1081"/>
      <c r="V57" s="1081"/>
      <c r="W57" s="1081"/>
      <c r="X57" s="1081"/>
      <c r="Y57" s="1081"/>
      <c r="Z57" s="1081"/>
      <c r="AA57" s="1081"/>
      <c r="AB57" s="1081"/>
      <c r="AC57" s="1081"/>
      <c r="AD57" s="1081"/>
      <c r="AE57" s="1081"/>
      <c r="AF57" s="1081"/>
      <c r="AG57" s="1081"/>
      <c r="AH57" s="1081"/>
      <c r="AI57" s="1081"/>
      <c r="AJ57" s="1081"/>
      <c r="AK57" s="1081"/>
      <c r="AL57" s="1081"/>
      <c r="AM57" s="1081"/>
      <c r="AN57" s="1081"/>
      <c r="AO57" s="1081"/>
      <c r="AP57" s="1081"/>
      <c r="AQ57" s="1081"/>
      <c r="AR57" s="1081"/>
      <c r="AS57" s="1081"/>
      <c r="AT57" s="1081"/>
      <c r="AU57" s="1081"/>
      <c r="AV57" s="1081"/>
      <c r="AW57" s="1081"/>
      <c r="AX57" s="1081"/>
      <c r="AY57" s="1081"/>
      <c r="AZ57" s="1081"/>
      <c r="BA57" s="1081"/>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c r="BV57" s="1081"/>
      <c r="BW57" s="1081"/>
      <c r="BX57" s="1081"/>
      <c r="BY57" s="1081"/>
      <c r="BZ57" s="1081"/>
      <c r="CA57" s="1081"/>
    </row>
    <row r="58" spans="1:79" ht="18" customHeight="1">
      <c r="A58" s="1156">
        <v>4</v>
      </c>
      <c r="B58" s="1196" t="s">
        <v>766</v>
      </c>
      <c r="C58" s="1197"/>
      <c r="D58" s="1197"/>
      <c r="E58" s="1197"/>
      <c r="F58" s="1198"/>
      <c r="G58" s="1200"/>
      <c r="H58" s="1200"/>
      <c r="I58" s="1081"/>
      <c r="J58" s="1081"/>
      <c r="K58" s="1081"/>
      <c r="L58" s="1081"/>
      <c r="M58" s="1081"/>
      <c r="N58" s="1174"/>
      <c r="O58" s="1081"/>
      <c r="P58" s="1081"/>
      <c r="Q58" s="1081"/>
      <c r="R58" s="1081"/>
      <c r="S58" s="1081"/>
      <c r="T58" s="1081"/>
      <c r="U58" s="1081"/>
      <c r="V58" s="1081"/>
      <c r="W58" s="1081"/>
      <c r="X58" s="1081"/>
      <c r="Y58" s="1081"/>
      <c r="Z58" s="1081"/>
      <c r="AA58" s="1081"/>
      <c r="AB58" s="1081"/>
      <c r="AC58" s="1081"/>
      <c r="AD58" s="1081"/>
      <c r="AE58" s="1081"/>
      <c r="AF58" s="1081"/>
      <c r="AG58" s="1081"/>
      <c r="AH58" s="1081"/>
      <c r="AI58" s="1081"/>
      <c r="AJ58" s="1081"/>
      <c r="AK58" s="1081"/>
      <c r="AL58" s="1081"/>
      <c r="AM58" s="1081"/>
      <c r="AN58" s="1081"/>
      <c r="AO58" s="1081"/>
      <c r="AP58" s="1081"/>
      <c r="AQ58" s="1081"/>
      <c r="AR58" s="1081"/>
      <c r="AS58" s="1081"/>
      <c r="AT58" s="1081"/>
      <c r="AU58" s="1081"/>
      <c r="AV58" s="1081"/>
      <c r="AW58" s="1081"/>
      <c r="AX58" s="1081"/>
      <c r="AY58" s="1081"/>
      <c r="AZ58" s="1081"/>
      <c r="BA58" s="1081"/>
      <c r="BB58" s="1081"/>
      <c r="BC58" s="1081"/>
      <c r="BD58" s="1081"/>
      <c r="BE58" s="1081"/>
      <c r="BF58" s="1081"/>
      <c r="BG58" s="1081"/>
      <c r="BH58" s="1081"/>
      <c r="BI58" s="1081"/>
      <c r="BJ58" s="1081"/>
      <c r="BK58" s="1081"/>
      <c r="BL58" s="1081"/>
      <c r="BM58" s="1081"/>
      <c r="BN58" s="1081"/>
      <c r="BO58" s="1081"/>
      <c r="BP58" s="1081"/>
      <c r="BQ58" s="1081"/>
      <c r="BR58" s="1081"/>
      <c r="BS58" s="1081"/>
      <c r="BT58" s="1081"/>
      <c r="BU58" s="1081"/>
      <c r="BV58" s="1081"/>
      <c r="BW58" s="1081"/>
      <c r="BX58" s="1081"/>
      <c r="BY58" s="1081"/>
      <c r="BZ58" s="1081"/>
      <c r="CA58" s="1081"/>
    </row>
    <row r="59" spans="1:79" ht="35.25" customHeight="1">
      <c r="B59" s="1201" t="s">
        <v>767</v>
      </c>
      <c r="C59" s="1202"/>
      <c r="D59" s="1202"/>
      <c r="E59" s="1203"/>
      <c r="F59" s="1198"/>
      <c r="G59" s="1200"/>
      <c r="H59" s="1200"/>
      <c r="I59" s="1081"/>
      <c r="J59" s="1081"/>
      <c r="K59" s="1081"/>
      <c r="L59" s="1081"/>
      <c r="M59" s="1081"/>
      <c r="N59" s="1174"/>
      <c r="O59" s="1081"/>
      <c r="P59" s="1081"/>
      <c r="Q59" s="1081"/>
      <c r="R59" s="1081"/>
      <c r="S59" s="1081"/>
      <c r="T59" s="1081"/>
      <c r="U59" s="1081"/>
      <c r="V59" s="1081"/>
      <c r="W59" s="1081"/>
      <c r="X59" s="1081"/>
      <c r="Y59" s="1081"/>
      <c r="Z59" s="1081"/>
      <c r="AA59" s="1081"/>
      <c r="AB59" s="1081"/>
      <c r="AC59" s="1081"/>
      <c r="AD59" s="1081"/>
      <c r="AE59" s="1081"/>
      <c r="AF59" s="1081"/>
      <c r="AG59" s="1081"/>
      <c r="AH59" s="1081"/>
      <c r="AI59" s="1081"/>
      <c r="AJ59" s="1081"/>
      <c r="AK59" s="1081"/>
      <c r="AL59" s="1081"/>
      <c r="AM59" s="1081"/>
      <c r="AN59" s="1081"/>
      <c r="AO59" s="1081"/>
      <c r="AP59" s="1081"/>
      <c r="AQ59" s="1081"/>
      <c r="AR59" s="1081"/>
      <c r="AS59" s="1081"/>
      <c r="AT59" s="1081"/>
      <c r="AU59" s="1081"/>
      <c r="AV59" s="1081"/>
      <c r="AW59" s="1081"/>
      <c r="AX59" s="1081"/>
      <c r="AY59" s="1081"/>
      <c r="AZ59" s="1081"/>
      <c r="BA59" s="1081"/>
      <c r="BB59" s="1081"/>
      <c r="BC59" s="1081"/>
      <c r="BD59" s="1081"/>
      <c r="BE59" s="1081"/>
      <c r="BF59" s="1081"/>
      <c r="BG59" s="1081"/>
      <c r="BH59" s="1081"/>
      <c r="BI59" s="1081"/>
      <c r="BJ59" s="1081"/>
      <c r="BK59" s="1081"/>
      <c r="BL59" s="1081"/>
      <c r="BM59" s="1081"/>
      <c r="BN59" s="1081"/>
      <c r="BO59" s="1081"/>
      <c r="BP59" s="1081"/>
      <c r="BQ59" s="1081"/>
      <c r="BR59" s="1081"/>
      <c r="BS59" s="1081"/>
      <c r="BT59" s="1081"/>
      <c r="BU59" s="1081"/>
      <c r="BV59" s="1081"/>
      <c r="BW59" s="1081"/>
      <c r="BX59" s="1081"/>
      <c r="BY59" s="1081"/>
      <c r="BZ59" s="1081"/>
      <c r="CA59" s="1081"/>
    </row>
    <row r="60" spans="1:79" ht="16.5" customHeight="1" thickBot="1">
      <c r="B60" s="1196" t="s">
        <v>744</v>
      </c>
      <c r="C60" s="1204"/>
      <c r="F60" s="1198"/>
      <c r="G60" s="1200"/>
      <c r="H60" s="1200"/>
      <c r="I60" s="1081"/>
      <c r="J60" s="1081"/>
      <c r="K60" s="1081"/>
      <c r="L60" s="1081"/>
      <c r="M60" s="1081"/>
      <c r="N60" s="1174"/>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c r="AK60" s="1081"/>
      <c r="AL60" s="1081"/>
      <c r="AM60" s="1081"/>
      <c r="AN60" s="1081"/>
      <c r="AO60" s="1081"/>
      <c r="AP60" s="1081"/>
      <c r="AQ60" s="1081"/>
      <c r="AR60" s="1081"/>
      <c r="AS60" s="1081"/>
      <c r="AT60" s="1081"/>
      <c r="AU60" s="1081"/>
      <c r="AV60" s="1081"/>
      <c r="AW60" s="1081"/>
      <c r="AX60" s="1081"/>
      <c r="AY60" s="1081"/>
      <c r="AZ60" s="1081"/>
      <c r="BA60" s="1081"/>
      <c r="BB60" s="1081"/>
      <c r="BC60" s="1081"/>
      <c r="BD60" s="1081"/>
      <c r="BE60" s="1081"/>
      <c r="BF60" s="1081"/>
      <c r="BG60" s="1081"/>
      <c r="BH60" s="1081"/>
      <c r="BI60" s="1081"/>
      <c r="BJ60" s="1081"/>
      <c r="BK60" s="1081"/>
      <c r="BL60" s="1081"/>
      <c r="BM60" s="1081"/>
      <c r="BN60" s="1081"/>
      <c r="BO60" s="1081"/>
      <c r="BP60" s="1081"/>
      <c r="BQ60" s="1081"/>
      <c r="BR60" s="1081"/>
      <c r="BS60" s="1081"/>
      <c r="BT60" s="1081"/>
      <c r="BU60" s="1081"/>
      <c r="BV60" s="1081"/>
      <c r="BW60" s="1081"/>
      <c r="BX60" s="1081"/>
      <c r="BY60" s="1081"/>
      <c r="BZ60" s="1081"/>
      <c r="CA60" s="1081"/>
    </row>
    <row r="61" spans="1:79" ht="33.75" customHeight="1" thickBot="1">
      <c r="B61" s="1205" t="s">
        <v>745</v>
      </c>
      <c r="C61" s="1206" t="s">
        <v>746</v>
      </c>
      <c r="D61" s="1206" t="s">
        <v>747</v>
      </c>
      <c r="E61" s="1207" t="s">
        <v>748</v>
      </c>
      <c r="F61" s="1257" t="s">
        <v>749</v>
      </c>
      <c r="G61" s="1247"/>
      <c r="H61" s="1200"/>
      <c r="I61" s="1081"/>
      <c r="J61" s="1081"/>
      <c r="K61" s="1081"/>
      <c r="L61" s="1081"/>
      <c r="M61" s="1081"/>
      <c r="N61" s="1174"/>
      <c r="O61" s="1081"/>
      <c r="P61" s="1081"/>
      <c r="Q61" s="1081"/>
      <c r="R61" s="1081"/>
      <c r="S61" s="1081"/>
      <c r="T61" s="1081"/>
      <c r="U61" s="1081"/>
      <c r="V61" s="1081"/>
      <c r="W61" s="1081"/>
      <c r="X61" s="1081"/>
      <c r="Y61" s="1081"/>
      <c r="Z61" s="1081"/>
      <c r="AA61" s="1081"/>
      <c r="AB61" s="1081"/>
      <c r="AC61" s="1081"/>
      <c r="AD61" s="1081"/>
      <c r="AE61" s="1081"/>
      <c r="AF61" s="1081"/>
      <c r="AG61" s="1081"/>
      <c r="AH61" s="1081"/>
      <c r="AI61" s="1081"/>
      <c r="AJ61" s="1081"/>
      <c r="AK61" s="1081"/>
      <c r="AL61" s="1081"/>
      <c r="AM61" s="1081"/>
      <c r="AN61" s="1081"/>
      <c r="AO61" s="1081"/>
      <c r="AP61" s="1081"/>
      <c r="AQ61" s="1081"/>
      <c r="AR61" s="1081"/>
      <c r="AS61" s="1081"/>
      <c r="AT61" s="1081"/>
      <c r="AU61" s="1081"/>
      <c r="AV61" s="1081"/>
      <c r="AW61" s="1081"/>
      <c r="AX61" s="1081"/>
      <c r="AY61" s="1081"/>
      <c r="AZ61" s="1081"/>
      <c r="BA61" s="1081"/>
      <c r="BB61" s="1081"/>
      <c r="BC61" s="1081"/>
      <c r="BD61" s="1081"/>
      <c r="BE61" s="1081"/>
      <c r="BF61" s="1081"/>
      <c r="BG61" s="1081"/>
      <c r="BH61" s="1081"/>
      <c r="BI61" s="1081"/>
      <c r="BJ61" s="1081"/>
      <c r="BK61" s="1081"/>
      <c r="BL61" s="1081"/>
      <c r="BM61" s="1081"/>
      <c r="BN61" s="1081"/>
      <c r="BO61" s="1081"/>
      <c r="BP61" s="1081"/>
      <c r="BQ61" s="1081"/>
      <c r="BR61" s="1081"/>
      <c r="BS61" s="1081"/>
      <c r="BT61" s="1081"/>
      <c r="BU61" s="1081"/>
      <c r="BV61" s="1081"/>
      <c r="BW61" s="1081"/>
      <c r="BX61" s="1081"/>
      <c r="BY61" s="1081"/>
      <c r="BZ61" s="1081"/>
      <c r="CA61" s="1081"/>
    </row>
    <row r="62" spans="1:79" ht="30.75" customHeight="1">
      <c r="B62" s="1216" t="s">
        <v>768</v>
      </c>
      <c r="C62" s="1217">
        <v>0</v>
      </c>
      <c r="D62" s="1218">
        <v>2</v>
      </c>
      <c r="E62" s="1219">
        <v>0</v>
      </c>
      <c r="F62" s="1258"/>
      <c r="G62" s="1279"/>
      <c r="H62" s="1279"/>
      <c r="I62" s="1280"/>
      <c r="J62" s="1081"/>
      <c r="K62" s="1081"/>
      <c r="L62" s="1081"/>
      <c r="M62" s="1081"/>
      <c r="N62" s="1174"/>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1081"/>
      <c r="AK62" s="1081"/>
      <c r="AL62" s="1081"/>
      <c r="AM62" s="1081"/>
      <c r="AN62" s="1081"/>
      <c r="AO62" s="1081"/>
      <c r="AP62" s="1081"/>
      <c r="AQ62" s="1081"/>
      <c r="AR62" s="1081"/>
      <c r="AS62" s="1081"/>
      <c r="AT62" s="1081"/>
      <c r="AU62" s="1081"/>
      <c r="AV62" s="1081"/>
      <c r="AW62" s="1081"/>
      <c r="AX62" s="1081"/>
      <c r="AY62" s="1081"/>
      <c r="AZ62" s="1081"/>
      <c r="BA62" s="1081"/>
      <c r="BB62" s="1081"/>
      <c r="BC62" s="1081"/>
      <c r="BD62" s="1081"/>
      <c r="BE62" s="1081"/>
      <c r="BF62" s="1081"/>
      <c r="BG62" s="1081"/>
      <c r="BH62" s="1081"/>
      <c r="BI62" s="1081"/>
      <c r="BJ62" s="1081"/>
      <c r="BK62" s="1081"/>
      <c r="BL62" s="1081"/>
      <c r="BM62" s="1081"/>
      <c r="BN62" s="1081"/>
      <c r="BO62" s="1081"/>
      <c r="BP62" s="1081"/>
      <c r="BQ62" s="1081"/>
      <c r="BR62" s="1081"/>
      <c r="BS62" s="1081"/>
      <c r="BT62" s="1081"/>
      <c r="BU62" s="1081"/>
      <c r="BV62" s="1081"/>
      <c r="BW62" s="1081"/>
      <c r="BX62" s="1081"/>
      <c r="BY62" s="1081"/>
      <c r="BZ62" s="1081"/>
      <c r="CA62" s="1081"/>
    </row>
    <row r="63" spans="1:79" ht="30.75" customHeight="1">
      <c r="B63" s="1227" t="s">
        <v>769</v>
      </c>
      <c r="C63" s="1228">
        <v>1</v>
      </c>
      <c r="D63" s="1229">
        <v>2</v>
      </c>
      <c r="E63" s="1230">
        <v>2</v>
      </c>
      <c r="F63" s="1258"/>
      <c r="G63" s="1296"/>
      <c r="H63" s="1296"/>
      <c r="I63" s="1297"/>
      <c r="J63" s="1081"/>
      <c r="K63" s="1081"/>
      <c r="L63" s="1081"/>
      <c r="M63" s="1081"/>
      <c r="N63" s="1174"/>
      <c r="O63" s="1081"/>
      <c r="P63" s="1081"/>
      <c r="Q63" s="1081"/>
      <c r="R63" s="1081"/>
      <c r="S63" s="1081"/>
      <c r="T63" s="1081"/>
      <c r="U63" s="1081"/>
      <c r="V63" s="1081"/>
      <c r="W63" s="1081"/>
      <c r="X63" s="1081"/>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1081"/>
      <c r="AT63" s="1081"/>
      <c r="AU63" s="1081"/>
      <c r="AV63" s="1081"/>
      <c r="AW63" s="1081"/>
      <c r="AX63" s="1081"/>
      <c r="AY63" s="1081"/>
      <c r="AZ63" s="1081"/>
      <c r="BA63" s="1081"/>
      <c r="BB63" s="1081"/>
      <c r="BC63" s="1081"/>
      <c r="BD63" s="1081"/>
      <c r="BE63" s="1081"/>
      <c r="BF63" s="1081"/>
      <c r="BG63" s="1081"/>
      <c r="BH63" s="1081"/>
      <c r="BI63" s="1081"/>
      <c r="BJ63" s="1081"/>
      <c r="BK63" s="1081"/>
      <c r="BL63" s="1081"/>
      <c r="BM63" s="1081"/>
      <c r="BN63" s="1081"/>
      <c r="BO63" s="1081"/>
      <c r="BP63" s="1081"/>
      <c r="BQ63" s="1081"/>
      <c r="BR63" s="1081"/>
      <c r="BS63" s="1081"/>
      <c r="BT63" s="1081"/>
      <c r="BU63" s="1081"/>
      <c r="BV63" s="1081"/>
      <c r="BW63" s="1081"/>
      <c r="BX63" s="1081"/>
      <c r="BY63" s="1081"/>
      <c r="BZ63" s="1081"/>
      <c r="CA63" s="1081"/>
    </row>
    <row r="64" spans="1:79" ht="48.95" customHeight="1" thickBot="1">
      <c r="B64" s="1234" t="s">
        <v>770</v>
      </c>
      <c r="C64" s="1235">
        <v>2</v>
      </c>
      <c r="D64" s="1236">
        <v>2</v>
      </c>
      <c r="E64" s="1237">
        <v>4</v>
      </c>
      <c r="F64" s="1259"/>
      <c r="G64" s="1281"/>
      <c r="H64" s="1281"/>
      <c r="I64" s="1282"/>
      <c r="J64" s="1081"/>
      <c r="K64" s="1081"/>
      <c r="L64" s="1081"/>
      <c r="M64" s="1081"/>
      <c r="N64" s="1174"/>
      <c r="O64" s="1081"/>
      <c r="P64" s="1081"/>
      <c r="Q64" s="1081"/>
      <c r="R64" s="1081"/>
      <c r="S64" s="1081"/>
      <c r="T64" s="1081"/>
      <c r="U64" s="1081"/>
      <c r="V64" s="1081"/>
      <c r="W64" s="1081"/>
      <c r="X64" s="1081"/>
      <c r="Y64" s="1081"/>
      <c r="Z64" s="1081"/>
      <c r="AA64" s="1081"/>
      <c r="AB64" s="1081"/>
      <c r="AC64" s="1081"/>
      <c r="AD64" s="1081"/>
      <c r="AE64" s="1081"/>
      <c r="AF64" s="1081"/>
      <c r="AG64" s="1081"/>
      <c r="AH64" s="1081"/>
      <c r="AI64" s="1081"/>
      <c r="AJ64" s="1081"/>
      <c r="AK64" s="1081"/>
      <c r="AL64" s="1081"/>
      <c r="AM64" s="1081"/>
      <c r="AN64" s="1081"/>
      <c r="AO64" s="1081"/>
      <c r="AP64" s="1081"/>
      <c r="AQ64" s="1081"/>
      <c r="AR64" s="1081"/>
      <c r="AS64" s="1081"/>
      <c r="AT64" s="1081"/>
      <c r="AU64" s="1081"/>
      <c r="AV64" s="1081"/>
      <c r="AW64" s="1081"/>
      <c r="AX64" s="1081"/>
      <c r="AY64" s="1081"/>
      <c r="AZ64" s="1081"/>
      <c r="BA64" s="1081"/>
      <c r="BB64" s="1081"/>
      <c r="BC64" s="1081"/>
      <c r="BD64" s="1081"/>
      <c r="BE64" s="1081"/>
      <c r="BF64" s="1081"/>
      <c r="BG64" s="1081"/>
      <c r="BH64" s="1081"/>
      <c r="BI64" s="1081"/>
      <c r="BJ64" s="1081"/>
      <c r="BK64" s="1081"/>
      <c r="BL64" s="1081"/>
      <c r="BM64" s="1081"/>
      <c r="BN64" s="1081"/>
      <c r="BO64" s="1081"/>
      <c r="BP64" s="1081"/>
      <c r="BQ64" s="1081"/>
      <c r="BR64" s="1081"/>
      <c r="BS64" s="1081"/>
      <c r="BT64" s="1081"/>
      <c r="BU64" s="1081"/>
      <c r="BV64" s="1081"/>
      <c r="BW64" s="1081"/>
      <c r="BX64" s="1081"/>
      <c r="BY64" s="1081"/>
      <c r="BZ64" s="1081"/>
      <c r="CA64" s="1081"/>
    </row>
    <row r="65" spans="1:79" ht="9" customHeight="1">
      <c r="B65" s="1245"/>
      <c r="C65" s="1246"/>
      <c r="D65" s="1246"/>
      <c r="E65" s="1246"/>
      <c r="F65" s="1198"/>
      <c r="G65" s="1200"/>
      <c r="H65" s="1200"/>
      <c r="I65" s="1081"/>
      <c r="J65" s="1081"/>
      <c r="K65" s="1081"/>
      <c r="L65" s="1081"/>
      <c r="M65" s="1081"/>
      <c r="N65" s="1174"/>
      <c r="O65" s="1081"/>
      <c r="P65" s="1081"/>
      <c r="Q65" s="1081"/>
      <c r="R65" s="1081"/>
      <c r="S65" s="1081"/>
      <c r="T65" s="1081"/>
      <c r="U65" s="1081"/>
      <c r="V65" s="1081"/>
      <c r="W65" s="1081"/>
      <c r="X65" s="1081"/>
      <c r="Y65" s="1081"/>
      <c r="Z65" s="1081"/>
      <c r="AA65" s="1081"/>
      <c r="AB65" s="1081"/>
      <c r="AC65" s="1081"/>
      <c r="AD65" s="1081"/>
      <c r="AE65" s="1081"/>
      <c r="AF65" s="1081"/>
      <c r="AG65" s="1081"/>
      <c r="AH65" s="1081"/>
      <c r="AI65" s="1081"/>
      <c r="AJ65" s="1081"/>
      <c r="AK65" s="1081"/>
      <c r="AL65" s="1081"/>
      <c r="AM65" s="1081"/>
      <c r="AN65" s="1081"/>
      <c r="AO65" s="1081"/>
      <c r="AP65" s="1081"/>
      <c r="AQ65" s="1081"/>
      <c r="AR65" s="1081"/>
      <c r="AS65" s="1081"/>
      <c r="AT65" s="1081"/>
      <c r="AU65" s="1081"/>
      <c r="AV65" s="1081"/>
      <c r="AW65" s="1081"/>
      <c r="AX65" s="1081"/>
      <c r="AY65" s="1081"/>
      <c r="AZ65" s="1081"/>
      <c r="BA65" s="1081"/>
      <c r="BB65" s="1081"/>
      <c r="BC65" s="1081"/>
      <c r="BD65" s="1081"/>
      <c r="BE65" s="1081"/>
      <c r="BF65" s="1081"/>
      <c r="BG65" s="1081"/>
      <c r="BH65" s="1081"/>
      <c r="BI65" s="1081"/>
      <c r="BJ65" s="1081"/>
      <c r="BK65" s="1081"/>
      <c r="BL65" s="1081"/>
      <c r="BM65" s="1081"/>
      <c r="BN65" s="1081"/>
      <c r="BO65" s="1081"/>
      <c r="BP65" s="1081"/>
      <c r="BQ65" s="1081"/>
      <c r="BR65" s="1081"/>
      <c r="BS65" s="1081"/>
      <c r="BT65" s="1081"/>
      <c r="BU65" s="1081"/>
      <c r="BV65" s="1081"/>
      <c r="BW65" s="1081"/>
      <c r="BX65" s="1081"/>
      <c r="BY65" s="1081"/>
      <c r="BZ65" s="1081"/>
      <c r="CA65" s="1081"/>
    </row>
    <row r="66" spans="1:79" ht="18" customHeight="1">
      <c r="A66" s="1156">
        <v>5</v>
      </c>
      <c r="B66" s="1196" t="s">
        <v>771</v>
      </c>
      <c r="C66" s="1197"/>
      <c r="D66" s="1197"/>
      <c r="E66" s="1197"/>
      <c r="F66" s="1198"/>
      <c r="G66" s="1200"/>
      <c r="H66" s="1200"/>
      <c r="I66" s="1081"/>
      <c r="J66" s="1081"/>
      <c r="K66" s="1081"/>
      <c r="L66" s="1081"/>
      <c r="M66" s="1081"/>
      <c r="N66" s="1174"/>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081"/>
      <c r="AM66" s="1081"/>
      <c r="AN66" s="1081"/>
      <c r="AO66" s="1081"/>
      <c r="AP66" s="1081"/>
      <c r="AQ66" s="1081"/>
      <c r="AR66" s="1081"/>
      <c r="AS66" s="1081"/>
      <c r="AT66" s="1081"/>
      <c r="AU66" s="1081"/>
      <c r="AV66" s="1081"/>
      <c r="AW66" s="1081"/>
      <c r="AX66" s="1081"/>
      <c r="AY66" s="1081"/>
      <c r="AZ66" s="1081"/>
      <c r="BA66" s="1081"/>
      <c r="BB66" s="1081"/>
      <c r="BC66" s="1081"/>
      <c r="BD66" s="1081"/>
      <c r="BE66" s="1081"/>
      <c r="BF66" s="1081"/>
      <c r="BG66" s="1081"/>
      <c r="BH66" s="1081"/>
      <c r="BI66" s="1081"/>
      <c r="BJ66" s="1081"/>
      <c r="BK66" s="1081"/>
      <c r="BL66" s="1081"/>
      <c r="BM66" s="1081"/>
      <c r="BN66" s="1081"/>
      <c r="BO66" s="1081"/>
      <c r="BP66" s="1081"/>
      <c r="BQ66" s="1081"/>
      <c r="BR66" s="1081"/>
      <c r="BS66" s="1081"/>
      <c r="BT66" s="1081"/>
      <c r="BU66" s="1081"/>
      <c r="BV66" s="1081"/>
      <c r="BW66" s="1081"/>
      <c r="BX66" s="1081"/>
      <c r="BY66" s="1081"/>
      <c r="BZ66" s="1081"/>
      <c r="CA66" s="1081"/>
    </row>
    <row r="67" spans="1:79" ht="35.25" customHeight="1">
      <c r="B67" s="1201" t="s">
        <v>772</v>
      </c>
      <c r="C67" s="1202"/>
      <c r="D67" s="1202"/>
      <c r="E67" s="1203"/>
      <c r="F67" s="1198"/>
      <c r="G67" s="1200"/>
      <c r="H67" s="1200"/>
      <c r="I67" s="1081"/>
      <c r="J67" s="1081"/>
      <c r="K67" s="1081"/>
      <c r="L67" s="1081"/>
      <c r="M67" s="1081"/>
      <c r="N67" s="1174"/>
      <c r="O67" s="1081"/>
      <c r="P67" s="1081"/>
      <c r="Q67" s="1081"/>
      <c r="R67" s="1081"/>
      <c r="S67" s="1081"/>
      <c r="T67" s="1081"/>
      <c r="U67" s="1081"/>
      <c r="V67" s="1081"/>
      <c r="W67" s="1081"/>
      <c r="X67" s="1081"/>
      <c r="Y67" s="1081"/>
      <c r="Z67" s="1081"/>
      <c r="AA67" s="1081"/>
      <c r="AB67" s="1081"/>
      <c r="AC67" s="1081"/>
      <c r="AD67" s="1081"/>
      <c r="AE67" s="1081"/>
      <c r="AF67" s="1081"/>
      <c r="AG67" s="1081"/>
      <c r="AH67" s="1081"/>
      <c r="AI67" s="1081"/>
      <c r="AJ67" s="1081"/>
      <c r="AK67" s="1081"/>
      <c r="AL67" s="1081"/>
      <c r="AM67" s="1081"/>
      <c r="AN67" s="1081"/>
      <c r="AO67" s="1081"/>
      <c r="AP67" s="1081"/>
      <c r="AQ67" s="1081"/>
      <c r="AR67" s="1081"/>
      <c r="AS67" s="1081"/>
      <c r="AT67" s="1081"/>
      <c r="AU67" s="1081"/>
      <c r="AV67" s="1081"/>
      <c r="AW67" s="1081"/>
      <c r="AX67" s="1081"/>
      <c r="AY67" s="1081"/>
      <c r="AZ67" s="1081"/>
      <c r="BA67" s="1081"/>
      <c r="BB67" s="1081"/>
      <c r="BC67" s="1081"/>
      <c r="BD67" s="1081"/>
      <c r="BE67" s="1081"/>
      <c r="BF67" s="1081"/>
      <c r="BG67" s="1081"/>
      <c r="BH67" s="1081"/>
      <c r="BI67" s="1081"/>
      <c r="BJ67" s="1081"/>
      <c r="BK67" s="1081"/>
      <c r="BL67" s="1081"/>
      <c r="BM67" s="1081"/>
      <c r="BN67" s="1081"/>
      <c r="BO67" s="1081"/>
      <c r="BP67" s="1081"/>
      <c r="BQ67" s="1081"/>
      <c r="BR67" s="1081"/>
      <c r="BS67" s="1081"/>
      <c r="BT67" s="1081"/>
      <c r="BU67" s="1081"/>
      <c r="BV67" s="1081"/>
      <c r="BW67" s="1081"/>
      <c r="BX67" s="1081"/>
      <c r="BY67" s="1081"/>
      <c r="BZ67" s="1081"/>
      <c r="CA67" s="1081"/>
    </row>
    <row r="68" spans="1:79" ht="16.5" customHeight="1" thickBot="1">
      <c r="B68" s="1196" t="s">
        <v>744</v>
      </c>
      <c r="C68" s="1204"/>
      <c r="F68" s="1198"/>
      <c r="G68" s="1200"/>
      <c r="H68" s="1200"/>
      <c r="I68" s="1081"/>
      <c r="J68" s="1081"/>
      <c r="K68" s="1081"/>
      <c r="L68" s="1081"/>
      <c r="M68" s="1081"/>
      <c r="N68" s="1174"/>
      <c r="O68" s="1081"/>
      <c r="P68" s="1081"/>
      <c r="Q68" s="1081"/>
      <c r="R68" s="1081"/>
      <c r="S68" s="1081"/>
      <c r="T68" s="1081"/>
      <c r="U68" s="1081"/>
      <c r="V68" s="1081"/>
      <c r="W68" s="1081"/>
      <c r="X68" s="1081"/>
      <c r="Y68" s="1081"/>
      <c r="Z68" s="1081"/>
      <c r="AA68" s="1081"/>
      <c r="AB68" s="1081"/>
      <c r="AC68" s="1081"/>
      <c r="AD68" s="1081"/>
      <c r="AE68" s="1081"/>
      <c r="AF68" s="1081"/>
      <c r="AG68" s="1081"/>
      <c r="AH68" s="1081"/>
      <c r="AI68" s="1081"/>
      <c r="AJ68" s="1081"/>
      <c r="AK68" s="1081"/>
      <c r="AL68" s="1081"/>
      <c r="AM68" s="1081"/>
      <c r="AN68" s="1081"/>
      <c r="AO68" s="1081"/>
      <c r="AP68" s="1081"/>
      <c r="AQ68" s="1081"/>
      <c r="AR68" s="1081"/>
      <c r="AS68" s="1081"/>
      <c r="AT68" s="1081"/>
      <c r="AU68" s="1081"/>
      <c r="AV68" s="1081"/>
      <c r="AW68" s="1081"/>
      <c r="AX68" s="1081"/>
      <c r="AY68" s="1081"/>
      <c r="AZ68" s="1081"/>
      <c r="BA68" s="1081"/>
      <c r="BB68" s="1081"/>
      <c r="BC68" s="1081"/>
      <c r="BD68" s="1081"/>
      <c r="BE68" s="1081"/>
      <c r="BF68" s="1081"/>
      <c r="BG68" s="1081"/>
      <c r="BH68" s="1081"/>
      <c r="BI68" s="1081"/>
      <c r="BJ68" s="1081"/>
      <c r="BK68" s="1081"/>
      <c r="BL68" s="1081"/>
      <c r="BM68" s="1081"/>
      <c r="BN68" s="1081"/>
      <c r="BO68" s="1081"/>
      <c r="BP68" s="1081"/>
      <c r="BQ68" s="1081"/>
      <c r="BR68" s="1081"/>
      <c r="BS68" s="1081"/>
      <c r="BT68" s="1081"/>
      <c r="BU68" s="1081"/>
      <c r="BV68" s="1081"/>
      <c r="BW68" s="1081"/>
      <c r="BX68" s="1081"/>
      <c r="BY68" s="1081"/>
      <c r="BZ68" s="1081"/>
      <c r="CA68" s="1081"/>
    </row>
    <row r="69" spans="1:79" ht="33.6" customHeight="1" thickBot="1">
      <c r="B69" s="1205" t="s">
        <v>745</v>
      </c>
      <c r="C69" s="1206" t="s">
        <v>746</v>
      </c>
      <c r="D69" s="1206" t="s">
        <v>747</v>
      </c>
      <c r="E69" s="1207" t="s">
        <v>748</v>
      </c>
      <c r="F69" s="1257" t="s">
        <v>749</v>
      </c>
      <c r="G69" s="1247"/>
      <c r="H69" s="1200"/>
      <c r="I69" s="1081"/>
      <c r="J69" s="1081"/>
      <c r="K69" s="1081"/>
      <c r="L69" s="1081"/>
      <c r="M69" s="1081"/>
      <c r="N69" s="1174"/>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81"/>
      <c r="AJ69" s="1081"/>
      <c r="AK69" s="1081"/>
      <c r="AL69" s="1081"/>
      <c r="AM69" s="1081"/>
      <c r="AN69" s="1081"/>
      <c r="AO69" s="1081"/>
      <c r="AP69" s="1081"/>
      <c r="AQ69" s="1081"/>
      <c r="AR69" s="1081"/>
      <c r="AS69" s="1081"/>
      <c r="AT69" s="1081"/>
      <c r="AU69" s="1081"/>
      <c r="AV69" s="1081"/>
      <c r="AW69" s="1081"/>
      <c r="AX69" s="1081"/>
      <c r="AY69" s="1081"/>
      <c r="AZ69" s="1081"/>
      <c r="BA69" s="1081"/>
      <c r="BB69" s="1081"/>
      <c r="BC69" s="1081"/>
      <c r="BD69" s="1081"/>
      <c r="BE69" s="1081"/>
      <c r="BF69" s="1081"/>
      <c r="BG69" s="1081"/>
      <c r="BH69" s="1081"/>
      <c r="BI69" s="1081"/>
      <c r="BJ69" s="1081"/>
      <c r="BK69" s="1081"/>
      <c r="BL69" s="1081"/>
      <c r="BM69" s="1081"/>
      <c r="BN69" s="1081"/>
      <c r="BO69" s="1081"/>
      <c r="BP69" s="1081"/>
      <c r="BQ69" s="1081"/>
      <c r="BR69" s="1081"/>
      <c r="BS69" s="1081"/>
      <c r="BT69" s="1081"/>
      <c r="BU69" s="1081"/>
      <c r="BV69" s="1081"/>
      <c r="BW69" s="1081"/>
      <c r="BX69" s="1081"/>
      <c r="BY69" s="1081"/>
      <c r="BZ69" s="1081"/>
      <c r="CA69" s="1081"/>
    </row>
    <row r="70" spans="1:79" ht="21" customHeight="1">
      <c r="B70" s="1216" t="s">
        <v>751</v>
      </c>
      <c r="C70" s="1217">
        <v>0</v>
      </c>
      <c r="D70" s="1218">
        <v>2</v>
      </c>
      <c r="E70" s="1219">
        <v>0</v>
      </c>
      <c r="F70" s="1258"/>
      <c r="G70" s="1279"/>
      <c r="H70" s="1279"/>
      <c r="I70" s="1280"/>
      <c r="J70" s="1081"/>
      <c r="K70" s="1081"/>
      <c r="L70" s="1081"/>
      <c r="M70" s="1081"/>
      <c r="N70" s="1174"/>
      <c r="O70" s="1081"/>
      <c r="P70" s="1081"/>
      <c r="Q70" s="1081"/>
      <c r="R70" s="1081"/>
      <c r="S70" s="1081"/>
      <c r="T70" s="1081"/>
      <c r="U70" s="1081"/>
      <c r="V70" s="1081"/>
      <c r="W70" s="1081"/>
      <c r="X70" s="1081"/>
      <c r="Y70" s="1081"/>
      <c r="Z70" s="1081"/>
      <c r="AA70" s="1081"/>
      <c r="AB70" s="1081"/>
      <c r="AC70" s="1081"/>
      <c r="AD70" s="1081"/>
      <c r="AE70" s="1081"/>
      <c r="AF70" s="1081"/>
      <c r="AG70" s="1081"/>
      <c r="AH70" s="1081"/>
      <c r="AI70" s="1081"/>
      <c r="AJ70" s="1081"/>
      <c r="AK70" s="1081"/>
      <c r="AL70" s="1081"/>
      <c r="AM70" s="1081"/>
      <c r="AN70" s="1081"/>
      <c r="AO70" s="1081"/>
      <c r="AP70" s="1081"/>
      <c r="AQ70" s="1081"/>
      <c r="AR70" s="1081"/>
      <c r="AS70" s="1081"/>
      <c r="AT70" s="1081"/>
      <c r="AU70" s="1081"/>
      <c r="AV70" s="1081"/>
      <c r="AW70" s="1081"/>
      <c r="AX70" s="1081"/>
      <c r="AY70" s="1081"/>
      <c r="AZ70" s="1081"/>
      <c r="BA70" s="1081"/>
      <c r="BB70" s="1081"/>
      <c r="BC70" s="1081"/>
      <c r="BD70" s="1081"/>
      <c r="BE70" s="1081"/>
      <c r="BF70" s="1081"/>
      <c r="BG70" s="1081"/>
      <c r="BH70" s="1081"/>
      <c r="BI70" s="1081"/>
      <c r="BJ70" s="1081"/>
      <c r="BK70" s="1081"/>
      <c r="BL70" s="1081"/>
      <c r="BM70" s="1081"/>
      <c r="BN70" s="1081"/>
      <c r="BO70" s="1081"/>
      <c r="BP70" s="1081"/>
      <c r="BQ70" s="1081"/>
      <c r="BR70" s="1081"/>
      <c r="BS70" s="1081"/>
      <c r="BT70" s="1081"/>
      <c r="BU70" s="1081"/>
      <c r="BV70" s="1081"/>
      <c r="BW70" s="1081"/>
      <c r="BX70" s="1081"/>
      <c r="BY70" s="1081"/>
      <c r="BZ70" s="1081"/>
      <c r="CA70" s="1081"/>
    </row>
    <row r="71" spans="1:79" ht="20.25" customHeight="1">
      <c r="B71" s="1227" t="s">
        <v>753</v>
      </c>
      <c r="C71" s="1228">
        <v>1</v>
      </c>
      <c r="D71" s="1229">
        <v>2</v>
      </c>
      <c r="E71" s="1230">
        <v>2</v>
      </c>
      <c r="F71" s="1258"/>
      <c r="G71" s="1296"/>
      <c r="H71" s="1296"/>
      <c r="I71" s="1297"/>
      <c r="J71" s="1081"/>
      <c r="K71" s="1081"/>
      <c r="L71" s="1081"/>
      <c r="M71" s="1081"/>
      <c r="N71" s="1174"/>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81"/>
      <c r="AJ71" s="1081"/>
      <c r="AK71" s="1081"/>
      <c r="AL71" s="1081"/>
      <c r="AM71" s="1081"/>
      <c r="AN71" s="1081"/>
      <c r="AO71" s="1081"/>
      <c r="AP71" s="1081"/>
      <c r="AQ71" s="1081"/>
      <c r="AR71" s="1081"/>
      <c r="AS71" s="1081"/>
      <c r="AT71" s="1081"/>
      <c r="AU71" s="1081"/>
      <c r="AV71" s="1081"/>
      <c r="AW71" s="1081"/>
      <c r="AX71" s="1081"/>
      <c r="AY71" s="1081"/>
      <c r="AZ71" s="1081"/>
      <c r="BA71" s="1081"/>
      <c r="BB71" s="1081"/>
      <c r="BC71" s="1081"/>
      <c r="BD71" s="1081"/>
      <c r="BE71" s="1081"/>
      <c r="BF71" s="1081"/>
      <c r="BG71" s="1081"/>
      <c r="BH71" s="1081"/>
      <c r="BI71" s="1081"/>
      <c r="BJ71" s="1081"/>
      <c r="BK71" s="1081"/>
      <c r="BL71" s="1081"/>
      <c r="BM71" s="1081"/>
      <c r="BN71" s="1081"/>
      <c r="BO71" s="1081"/>
      <c r="BP71" s="1081"/>
      <c r="BQ71" s="1081"/>
      <c r="BR71" s="1081"/>
      <c r="BS71" s="1081"/>
      <c r="BT71" s="1081"/>
      <c r="BU71" s="1081"/>
      <c r="BV71" s="1081"/>
      <c r="BW71" s="1081"/>
      <c r="BX71" s="1081"/>
      <c r="BY71" s="1081"/>
      <c r="BZ71" s="1081"/>
      <c r="CA71" s="1081"/>
    </row>
    <row r="72" spans="1:79" ht="20.25" customHeight="1" thickBot="1">
      <c r="B72" s="1234" t="s">
        <v>755</v>
      </c>
      <c r="C72" s="1235">
        <v>2</v>
      </c>
      <c r="D72" s="1236">
        <v>2</v>
      </c>
      <c r="E72" s="1237">
        <v>4</v>
      </c>
      <c r="F72" s="1259"/>
      <c r="G72" s="1281"/>
      <c r="H72" s="1281"/>
      <c r="I72" s="1282"/>
      <c r="J72" s="1081"/>
      <c r="K72" s="1081"/>
      <c r="L72" s="1081"/>
      <c r="M72" s="1081"/>
      <c r="N72" s="1174"/>
      <c r="O72" s="1081"/>
      <c r="P72" s="1081"/>
      <c r="Q72" s="1081"/>
      <c r="R72" s="1081"/>
      <c r="S72" s="1081"/>
      <c r="T72" s="1081"/>
      <c r="U72" s="1081"/>
      <c r="V72" s="1081"/>
      <c r="W72" s="1081"/>
      <c r="X72" s="1081"/>
      <c r="Y72" s="1081"/>
      <c r="Z72" s="1081"/>
      <c r="AA72" s="1081"/>
      <c r="AB72" s="1081"/>
      <c r="AC72" s="1081"/>
      <c r="AD72" s="1081"/>
      <c r="AE72" s="1081"/>
      <c r="AF72" s="1081"/>
      <c r="AG72" s="1081"/>
      <c r="AH72" s="1081"/>
      <c r="AI72" s="1081"/>
      <c r="AJ72" s="1081"/>
      <c r="AK72" s="1081"/>
      <c r="AL72" s="1081"/>
      <c r="AM72" s="1081"/>
      <c r="AN72" s="1081"/>
      <c r="AO72" s="1081"/>
      <c r="AP72" s="1081"/>
      <c r="AQ72" s="1081"/>
      <c r="AR72" s="1081"/>
      <c r="AS72" s="1081"/>
      <c r="AT72" s="1081"/>
      <c r="AU72" s="1081"/>
      <c r="AV72" s="1081"/>
      <c r="AW72" s="1081"/>
      <c r="AX72" s="1081"/>
      <c r="AY72" s="1081"/>
      <c r="AZ72" s="1081"/>
      <c r="BA72" s="1081"/>
      <c r="BB72" s="1081"/>
      <c r="BC72" s="1081"/>
      <c r="BD72" s="1081"/>
      <c r="BE72" s="1081"/>
      <c r="BF72" s="1081"/>
      <c r="BG72" s="1081"/>
      <c r="BH72" s="1081"/>
      <c r="BI72" s="1081"/>
      <c r="BJ72" s="1081"/>
      <c r="BK72" s="1081"/>
      <c r="BL72" s="1081"/>
      <c r="BM72" s="1081"/>
      <c r="BN72" s="1081"/>
      <c r="BO72" s="1081"/>
      <c r="BP72" s="1081"/>
      <c r="BQ72" s="1081"/>
      <c r="BR72" s="1081"/>
      <c r="BS72" s="1081"/>
      <c r="BT72" s="1081"/>
      <c r="BU72" s="1081"/>
      <c r="BV72" s="1081"/>
      <c r="BW72" s="1081"/>
      <c r="BX72" s="1081"/>
      <c r="BY72" s="1081"/>
      <c r="BZ72" s="1081"/>
      <c r="CA72" s="1081"/>
    </row>
    <row r="73" spans="1:79" ht="9" customHeight="1">
      <c r="B73" s="1245"/>
      <c r="C73" s="1246"/>
      <c r="D73" s="1246"/>
      <c r="E73" s="1246"/>
      <c r="F73" s="1198"/>
      <c r="G73" s="1200"/>
      <c r="H73" s="1200"/>
      <c r="I73" s="1081"/>
      <c r="J73" s="1081"/>
      <c r="K73" s="1081"/>
      <c r="L73" s="1081"/>
      <c r="M73" s="1081"/>
      <c r="N73" s="1174"/>
      <c r="O73" s="1081"/>
      <c r="P73" s="1081"/>
      <c r="Q73" s="1081"/>
      <c r="R73" s="1081"/>
      <c r="S73" s="1081"/>
      <c r="T73" s="1081"/>
      <c r="U73" s="1081"/>
      <c r="V73" s="1081"/>
      <c r="W73" s="1081"/>
      <c r="X73" s="1081"/>
      <c r="Y73" s="1081"/>
      <c r="Z73" s="1081"/>
      <c r="AA73" s="1081"/>
      <c r="AB73" s="1081"/>
      <c r="AC73" s="1081"/>
      <c r="AD73" s="1081"/>
      <c r="AE73" s="1081"/>
      <c r="AF73" s="1081"/>
      <c r="AG73" s="1081"/>
      <c r="AH73" s="1081"/>
      <c r="AI73" s="1081"/>
      <c r="AJ73" s="1081"/>
      <c r="AK73" s="1081"/>
      <c r="AL73" s="1081"/>
      <c r="AM73" s="1081"/>
      <c r="AN73" s="1081"/>
      <c r="AO73" s="1081"/>
      <c r="AP73" s="1081"/>
      <c r="AQ73" s="1081"/>
      <c r="AR73" s="1081"/>
      <c r="AS73" s="1081"/>
      <c r="AT73" s="1081"/>
      <c r="AU73" s="1081"/>
      <c r="AV73" s="1081"/>
      <c r="AW73" s="1081"/>
      <c r="AX73" s="1081"/>
      <c r="AY73" s="1081"/>
      <c r="AZ73" s="1081"/>
      <c r="BA73" s="1081"/>
      <c r="BB73" s="1081"/>
      <c r="BC73" s="1081"/>
      <c r="BD73" s="1081"/>
      <c r="BE73" s="1081"/>
      <c r="BF73" s="1081"/>
      <c r="BG73" s="1081"/>
      <c r="BH73" s="1081"/>
      <c r="BI73" s="1081"/>
      <c r="BJ73" s="1081"/>
      <c r="BK73" s="1081"/>
      <c r="BL73" s="1081"/>
      <c r="BM73" s="1081"/>
      <c r="BN73" s="1081"/>
      <c r="BO73" s="1081"/>
      <c r="BP73" s="1081"/>
      <c r="BQ73" s="1081"/>
      <c r="BR73" s="1081"/>
      <c r="BS73" s="1081"/>
      <c r="BT73" s="1081"/>
      <c r="BU73" s="1081"/>
      <c r="BV73" s="1081"/>
      <c r="BW73" s="1081"/>
      <c r="BX73" s="1081"/>
      <c r="BY73" s="1081"/>
      <c r="BZ73" s="1081"/>
      <c r="CA73" s="1081"/>
    </row>
    <row r="74" spans="1:79" ht="18" customHeight="1">
      <c r="A74" s="1156">
        <v>6</v>
      </c>
      <c r="B74" s="1196" t="s">
        <v>773</v>
      </c>
      <c r="C74" s="1197"/>
      <c r="D74" s="1197"/>
      <c r="E74" s="1197"/>
      <c r="F74" s="1198"/>
      <c r="G74" s="1200"/>
      <c r="H74" s="1200"/>
      <c r="I74" s="1081"/>
      <c r="J74" s="1081"/>
      <c r="K74" s="1081"/>
      <c r="L74" s="1081"/>
      <c r="M74" s="1081"/>
      <c r="N74" s="1174"/>
      <c r="O74" s="1081"/>
      <c r="P74" s="1081"/>
      <c r="Q74" s="1081"/>
      <c r="R74" s="1081"/>
      <c r="S74" s="1081"/>
      <c r="T74" s="1081"/>
      <c r="U74" s="1081"/>
      <c r="V74" s="1081"/>
      <c r="W74" s="1081"/>
      <c r="X74" s="1081"/>
      <c r="Y74" s="1081"/>
      <c r="Z74" s="1081"/>
      <c r="AA74" s="1081"/>
      <c r="AB74" s="1081"/>
      <c r="AC74" s="1081"/>
      <c r="AD74" s="1081"/>
      <c r="AE74" s="1081"/>
      <c r="AF74" s="1081"/>
      <c r="AG74" s="1081"/>
      <c r="AH74" s="1081"/>
      <c r="AI74" s="1081"/>
      <c r="AJ74" s="1081"/>
      <c r="AK74" s="1081"/>
      <c r="AL74" s="1081"/>
      <c r="AM74" s="1081"/>
      <c r="AN74" s="1081"/>
      <c r="AO74" s="1081"/>
      <c r="AP74" s="1081"/>
      <c r="AQ74" s="1081"/>
      <c r="AR74" s="1081"/>
      <c r="AS74" s="1081"/>
      <c r="AT74" s="1081"/>
      <c r="AU74" s="1081"/>
      <c r="AV74" s="1081"/>
      <c r="AW74" s="1081"/>
      <c r="AX74" s="1081"/>
      <c r="AY74" s="1081"/>
      <c r="AZ74" s="1081"/>
      <c r="BA74" s="1081"/>
      <c r="BB74" s="1081"/>
      <c r="BC74" s="1081"/>
      <c r="BD74" s="1081"/>
      <c r="BE74" s="1081"/>
      <c r="BF74" s="1081"/>
      <c r="BG74" s="1081"/>
      <c r="BH74" s="1081"/>
      <c r="BI74" s="1081"/>
      <c r="BJ74" s="1081"/>
      <c r="BK74" s="1081"/>
      <c r="BL74" s="1081"/>
      <c r="BM74" s="1081"/>
      <c r="BN74" s="1081"/>
      <c r="BO74" s="1081"/>
      <c r="BP74" s="1081"/>
      <c r="BQ74" s="1081"/>
      <c r="BR74" s="1081"/>
      <c r="BS74" s="1081"/>
      <c r="BT74" s="1081"/>
      <c r="BU74" s="1081"/>
      <c r="BV74" s="1081"/>
      <c r="BW74" s="1081"/>
      <c r="BX74" s="1081"/>
      <c r="BY74" s="1081"/>
      <c r="BZ74" s="1081"/>
      <c r="CA74" s="1081"/>
    </row>
    <row r="75" spans="1:79" ht="35.25" customHeight="1">
      <c r="B75" s="1201" t="s">
        <v>774</v>
      </c>
      <c r="C75" s="1202"/>
      <c r="D75" s="1202"/>
      <c r="E75" s="1203"/>
      <c r="F75" s="1198"/>
      <c r="G75" s="1200"/>
      <c r="H75" s="1200"/>
      <c r="I75" s="1081"/>
      <c r="J75" s="1081"/>
      <c r="K75" s="1081"/>
      <c r="L75" s="1081"/>
      <c r="M75" s="1081"/>
      <c r="N75" s="1174"/>
      <c r="O75" s="1081"/>
      <c r="P75" s="1081"/>
      <c r="Q75" s="1081"/>
      <c r="R75" s="1081"/>
      <c r="S75" s="1081"/>
      <c r="T75" s="1081"/>
      <c r="U75" s="1081"/>
      <c r="V75" s="1081"/>
      <c r="W75" s="1081"/>
      <c r="X75" s="1081"/>
      <c r="Y75" s="1081"/>
      <c r="Z75" s="1081"/>
      <c r="AA75" s="1081"/>
      <c r="AB75" s="1081"/>
      <c r="AC75" s="1081"/>
      <c r="AD75" s="1081"/>
      <c r="AE75" s="1081"/>
      <c r="AF75" s="1081"/>
      <c r="AG75" s="1081"/>
      <c r="AH75" s="1081"/>
      <c r="AI75" s="1081"/>
      <c r="AJ75" s="1081"/>
      <c r="AK75" s="1081"/>
      <c r="AL75" s="1081"/>
      <c r="AM75" s="1081"/>
      <c r="AN75" s="1081"/>
      <c r="AO75" s="1081"/>
      <c r="AP75" s="1081"/>
      <c r="AQ75" s="1081"/>
      <c r="AR75" s="1081"/>
      <c r="AS75" s="1081"/>
      <c r="AT75" s="1081"/>
      <c r="AU75" s="1081"/>
      <c r="AV75" s="1081"/>
      <c r="AW75" s="1081"/>
      <c r="AX75" s="1081"/>
      <c r="AY75" s="1081"/>
      <c r="AZ75" s="1081"/>
      <c r="BA75" s="1081"/>
      <c r="BB75" s="1081"/>
      <c r="BC75" s="1081"/>
      <c r="BD75" s="1081"/>
      <c r="BE75" s="1081"/>
      <c r="BF75" s="1081"/>
      <c r="BG75" s="1081"/>
      <c r="BH75" s="1081"/>
      <c r="BI75" s="1081"/>
      <c r="BJ75" s="1081"/>
      <c r="BK75" s="1081"/>
      <c r="BL75" s="1081"/>
      <c r="BM75" s="1081"/>
      <c r="BN75" s="1081"/>
      <c r="BO75" s="1081"/>
      <c r="BP75" s="1081"/>
      <c r="BQ75" s="1081"/>
      <c r="BR75" s="1081"/>
      <c r="BS75" s="1081"/>
      <c r="BT75" s="1081"/>
      <c r="BU75" s="1081"/>
      <c r="BV75" s="1081"/>
      <c r="BW75" s="1081"/>
      <c r="BX75" s="1081"/>
      <c r="BY75" s="1081"/>
      <c r="BZ75" s="1081"/>
      <c r="CA75" s="1081"/>
    </row>
    <row r="76" spans="1:79" ht="16.5" customHeight="1" thickBot="1">
      <c r="B76" s="1196" t="s">
        <v>775</v>
      </c>
      <c r="C76" s="1204"/>
      <c r="F76" s="1198"/>
      <c r="G76" s="1200"/>
      <c r="H76" s="1200"/>
      <c r="I76" s="1081"/>
      <c r="J76" s="1081"/>
      <c r="K76" s="1081"/>
      <c r="L76" s="1081"/>
      <c r="M76" s="1081"/>
      <c r="N76" s="1174"/>
      <c r="O76" s="1081"/>
      <c r="P76" s="1081"/>
      <c r="Q76" s="1081"/>
      <c r="R76" s="1081"/>
      <c r="S76" s="1081"/>
      <c r="T76" s="1081"/>
      <c r="U76" s="1081"/>
      <c r="V76" s="1081"/>
      <c r="W76" s="1081"/>
      <c r="X76" s="1081"/>
      <c r="Y76" s="1081"/>
      <c r="Z76" s="1081"/>
      <c r="AA76" s="1081"/>
      <c r="AB76" s="1081"/>
      <c r="AC76" s="1081"/>
      <c r="AD76" s="1081"/>
      <c r="AE76" s="1081"/>
      <c r="AF76" s="1081"/>
      <c r="AG76" s="1081"/>
      <c r="AH76" s="1081"/>
      <c r="AI76" s="1081"/>
      <c r="AJ76" s="1081"/>
      <c r="AK76" s="1081"/>
      <c r="AL76" s="1081"/>
      <c r="AM76" s="1081"/>
      <c r="AN76" s="1081"/>
      <c r="AO76" s="1081"/>
      <c r="AP76" s="1081"/>
      <c r="AQ76" s="1081"/>
      <c r="AR76" s="1081"/>
      <c r="AS76" s="1081"/>
      <c r="AT76" s="1081"/>
      <c r="AU76" s="1081"/>
      <c r="AV76" s="1081"/>
      <c r="AW76" s="1081"/>
      <c r="AX76" s="1081"/>
      <c r="AY76" s="1081"/>
      <c r="AZ76" s="1081"/>
      <c r="BA76" s="1081"/>
      <c r="BB76" s="1081"/>
      <c r="BC76" s="1081"/>
      <c r="BD76" s="1081"/>
      <c r="BE76" s="1081"/>
      <c r="BF76" s="1081"/>
      <c r="BG76" s="1081"/>
      <c r="BH76" s="1081"/>
      <c r="BI76" s="1081"/>
      <c r="BJ76" s="1081"/>
      <c r="BK76" s="1081"/>
      <c r="BL76" s="1081"/>
      <c r="BM76" s="1081"/>
      <c r="BN76" s="1081"/>
      <c r="BO76" s="1081"/>
      <c r="BP76" s="1081"/>
      <c r="BQ76" s="1081"/>
      <c r="BR76" s="1081"/>
      <c r="BS76" s="1081"/>
      <c r="BT76" s="1081"/>
      <c r="BU76" s="1081"/>
      <c r="BV76" s="1081"/>
      <c r="BW76" s="1081"/>
      <c r="BX76" s="1081"/>
      <c r="BY76" s="1081"/>
      <c r="BZ76" s="1081"/>
      <c r="CA76" s="1081"/>
    </row>
    <row r="77" spans="1:79" ht="33.75" customHeight="1" thickBot="1">
      <c r="B77" s="1205" t="s">
        <v>745</v>
      </c>
      <c r="C77" s="1206" t="s">
        <v>746</v>
      </c>
      <c r="D77" s="1206" t="s">
        <v>747</v>
      </c>
      <c r="E77" s="1207" t="s">
        <v>748</v>
      </c>
      <c r="F77" s="1257" t="s">
        <v>749</v>
      </c>
      <c r="G77" s="1247"/>
      <c r="H77" s="1200"/>
      <c r="I77" s="1081"/>
      <c r="J77" s="1081"/>
      <c r="K77" s="1081"/>
      <c r="L77" s="1081"/>
      <c r="M77" s="1081"/>
      <c r="N77" s="1174"/>
      <c r="O77" s="1081"/>
      <c r="P77" s="1081"/>
      <c r="Q77" s="1081"/>
      <c r="R77" s="1081"/>
      <c r="S77" s="1081"/>
      <c r="T77" s="1081"/>
      <c r="U77" s="1081"/>
      <c r="V77" s="1081"/>
      <c r="W77" s="1081"/>
      <c r="X77" s="1081"/>
      <c r="Y77" s="1081"/>
      <c r="Z77" s="1081"/>
      <c r="AA77" s="1081"/>
      <c r="AB77" s="1081"/>
      <c r="AC77" s="1081"/>
      <c r="AD77" s="1081"/>
      <c r="AE77" s="1081"/>
      <c r="AF77" s="1081"/>
      <c r="AG77" s="1081"/>
      <c r="AH77" s="1081"/>
      <c r="AI77" s="1081"/>
      <c r="AJ77" s="1081"/>
      <c r="AK77" s="1081"/>
      <c r="AL77" s="1081"/>
      <c r="AM77" s="1081"/>
      <c r="AN77" s="1081"/>
      <c r="AO77" s="1081"/>
      <c r="AP77" s="1081"/>
      <c r="AQ77" s="1081"/>
      <c r="AR77" s="1081"/>
      <c r="AS77" s="1081"/>
      <c r="AT77" s="1081"/>
      <c r="AU77" s="1081"/>
      <c r="AV77" s="1081"/>
      <c r="AW77" s="1081"/>
      <c r="AX77" s="1081"/>
      <c r="AY77" s="1081"/>
      <c r="AZ77" s="1081"/>
      <c r="BA77" s="1081"/>
      <c r="BB77" s="1081"/>
      <c r="BC77" s="1081"/>
      <c r="BD77" s="1081"/>
      <c r="BE77" s="1081"/>
      <c r="BF77" s="1081"/>
      <c r="BG77" s="1081"/>
      <c r="BH77" s="1081"/>
      <c r="BI77" s="1081"/>
      <c r="BJ77" s="1081"/>
      <c r="BK77" s="1081"/>
      <c r="BL77" s="1081"/>
      <c r="BM77" s="1081"/>
      <c r="BN77" s="1081"/>
      <c r="BO77" s="1081"/>
      <c r="BP77" s="1081"/>
      <c r="BQ77" s="1081"/>
      <c r="BR77" s="1081"/>
      <c r="BS77" s="1081"/>
      <c r="BT77" s="1081"/>
      <c r="BU77" s="1081"/>
      <c r="BV77" s="1081"/>
      <c r="BW77" s="1081"/>
      <c r="BX77" s="1081"/>
      <c r="BY77" s="1081"/>
      <c r="BZ77" s="1081"/>
      <c r="CA77" s="1081"/>
    </row>
    <row r="78" spans="1:79" ht="21" customHeight="1">
      <c r="B78" s="1216" t="s">
        <v>751</v>
      </c>
      <c r="C78" s="1217">
        <v>0</v>
      </c>
      <c r="D78" s="1218">
        <v>3</v>
      </c>
      <c r="E78" s="1219">
        <v>0</v>
      </c>
      <c r="F78" s="1258"/>
      <c r="G78" s="1279"/>
      <c r="H78" s="1279"/>
      <c r="I78" s="1280"/>
      <c r="J78" s="1081"/>
      <c r="K78" s="1081"/>
      <c r="L78" s="1081"/>
      <c r="M78" s="1081"/>
      <c r="N78" s="1174"/>
      <c r="O78" s="1081"/>
      <c r="P78" s="1081"/>
      <c r="Q78" s="1081"/>
      <c r="R78" s="1081"/>
      <c r="S78" s="1081"/>
      <c r="T78" s="1081"/>
      <c r="U78" s="1081"/>
      <c r="V78" s="1081"/>
      <c r="W78" s="1081"/>
      <c r="X78" s="1081"/>
      <c r="Y78" s="1081"/>
      <c r="Z78" s="1081"/>
      <c r="AA78" s="1081"/>
      <c r="AB78" s="1081"/>
      <c r="AC78" s="1081"/>
      <c r="AD78" s="1081"/>
      <c r="AE78" s="1081"/>
      <c r="AF78" s="1081"/>
      <c r="AG78" s="1081"/>
      <c r="AH78" s="1081"/>
      <c r="AI78" s="1081"/>
      <c r="AJ78" s="1081"/>
      <c r="AK78" s="1081"/>
      <c r="AL78" s="1081"/>
      <c r="AM78" s="1081"/>
      <c r="AN78" s="1081"/>
      <c r="AO78" s="1081"/>
      <c r="AP78" s="1081"/>
      <c r="AQ78" s="1081"/>
      <c r="AR78" s="1081"/>
      <c r="AS78" s="1081"/>
      <c r="AT78" s="1081"/>
      <c r="AU78" s="1081"/>
      <c r="AV78" s="1081"/>
      <c r="AW78" s="1081"/>
      <c r="AX78" s="1081"/>
      <c r="AY78" s="1081"/>
      <c r="AZ78" s="1081"/>
      <c r="BA78" s="1081"/>
      <c r="BB78" s="1081"/>
      <c r="BC78" s="1081"/>
      <c r="BD78" s="1081"/>
      <c r="BE78" s="1081"/>
      <c r="BF78" s="1081"/>
      <c r="BG78" s="1081"/>
      <c r="BH78" s="1081"/>
      <c r="BI78" s="1081"/>
      <c r="BJ78" s="1081"/>
      <c r="BK78" s="1081"/>
      <c r="BL78" s="1081"/>
      <c r="BM78" s="1081"/>
      <c r="BN78" s="1081"/>
      <c r="BO78" s="1081"/>
      <c r="BP78" s="1081"/>
      <c r="BQ78" s="1081"/>
      <c r="BR78" s="1081"/>
      <c r="BS78" s="1081"/>
      <c r="BT78" s="1081"/>
      <c r="BU78" s="1081"/>
      <c r="BV78" s="1081"/>
      <c r="BW78" s="1081"/>
      <c r="BX78" s="1081"/>
      <c r="BY78" s="1081"/>
      <c r="BZ78" s="1081"/>
      <c r="CA78" s="1081"/>
    </row>
    <row r="79" spans="1:79" ht="20.25" customHeight="1">
      <c r="B79" s="1227" t="s">
        <v>753</v>
      </c>
      <c r="C79" s="1228">
        <v>1</v>
      </c>
      <c r="D79" s="1229">
        <v>3</v>
      </c>
      <c r="E79" s="1230">
        <v>3</v>
      </c>
      <c r="F79" s="1258"/>
      <c r="G79" s="1296"/>
      <c r="H79" s="1296"/>
      <c r="I79" s="1297"/>
      <c r="J79" s="1081"/>
      <c r="K79" s="1081"/>
      <c r="L79" s="1081"/>
      <c r="M79" s="1081"/>
      <c r="N79" s="1174"/>
      <c r="O79" s="1081"/>
      <c r="P79" s="1081"/>
      <c r="Q79" s="1081"/>
      <c r="R79" s="1081"/>
      <c r="S79" s="1081"/>
      <c r="T79" s="1081"/>
      <c r="U79" s="1081"/>
      <c r="V79" s="1081"/>
      <c r="W79" s="1081"/>
      <c r="X79" s="1081"/>
      <c r="Y79" s="1081"/>
      <c r="Z79" s="1081"/>
      <c r="AA79" s="1081"/>
      <c r="AB79" s="1081"/>
      <c r="AC79" s="1081"/>
      <c r="AD79" s="1081"/>
      <c r="AE79" s="1081"/>
      <c r="AF79" s="1081"/>
      <c r="AG79" s="1081"/>
      <c r="AH79" s="1081"/>
      <c r="AI79" s="1081"/>
      <c r="AJ79" s="1081"/>
      <c r="AK79" s="1081"/>
      <c r="AL79" s="1081"/>
      <c r="AM79" s="1081"/>
      <c r="AN79" s="1081"/>
      <c r="AO79" s="1081"/>
      <c r="AP79" s="1081"/>
      <c r="AQ79" s="1081"/>
      <c r="AR79" s="1081"/>
      <c r="AS79" s="1081"/>
      <c r="AT79" s="1081"/>
      <c r="AU79" s="1081"/>
      <c r="AV79" s="1081"/>
      <c r="AW79" s="1081"/>
      <c r="AX79" s="1081"/>
      <c r="AY79" s="1081"/>
      <c r="AZ79" s="1081"/>
      <c r="BA79" s="1081"/>
      <c r="BB79" s="1081"/>
      <c r="BC79" s="1081"/>
      <c r="BD79" s="1081"/>
      <c r="BE79" s="1081"/>
      <c r="BF79" s="1081"/>
      <c r="BG79" s="1081"/>
      <c r="BH79" s="1081"/>
      <c r="BI79" s="1081"/>
      <c r="BJ79" s="1081"/>
      <c r="BK79" s="1081"/>
      <c r="BL79" s="1081"/>
      <c r="BM79" s="1081"/>
      <c r="BN79" s="1081"/>
      <c r="BO79" s="1081"/>
      <c r="BP79" s="1081"/>
      <c r="BQ79" s="1081"/>
      <c r="BR79" s="1081"/>
      <c r="BS79" s="1081"/>
      <c r="BT79" s="1081"/>
      <c r="BU79" s="1081"/>
      <c r="BV79" s="1081"/>
      <c r="BW79" s="1081"/>
      <c r="BX79" s="1081"/>
      <c r="BY79" s="1081"/>
      <c r="BZ79" s="1081"/>
      <c r="CA79" s="1081"/>
    </row>
    <row r="80" spans="1:79" ht="20.25" customHeight="1" thickBot="1">
      <c r="B80" s="1234" t="s">
        <v>755</v>
      </c>
      <c r="C80" s="1235">
        <v>2</v>
      </c>
      <c r="D80" s="1236">
        <v>3</v>
      </c>
      <c r="E80" s="1237">
        <v>6</v>
      </c>
      <c r="F80" s="1259"/>
      <c r="G80" s="1281"/>
      <c r="H80" s="1281"/>
      <c r="I80" s="1282"/>
      <c r="J80" s="1081"/>
      <c r="K80" s="1081"/>
      <c r="L80" s="1081"/>
      <c r="M80" s="1081"/>
      <c r="N80" s="1174"/>
      <c r="O80" s="1081"/>
      <c r="P80" s="1081"/>
      <c r="Q80" s="1081"/>
      <c r="R80" s="1081"/>
      <c r="S80" s="1081"/>
      <c r="T80" s="1081"/>
      <c r="U80" s="1081"/>
      <c r="V80" s="1081"/>
      <c r="W80" s="1081"/>
      <c r="X80" s="1081"/>
      <c r="Y80" s="1081"/>
      <c r="Z80" s="1081"/>
      <c r="AA80" s="1081"/>
      <c r="AB80" s="1081"/>
      <c r="AC80" s="1081"/>
      <c r="AD80" s="1081"/>
      <c r="AE80" s="1081"/>
      <c r="AF80" s="1081"/>
      <c r="AG80" s="1081"/>
      <c r="AH80" s="1081"/>
      <c r="AI80" s="1081"/>
      <c r="AJ80" s="1081"/>
      <c r="AK80" s="1081"/>
      <c r="AL80" s="1081"/>
      <c r="AM80" s="1081"/>
      <c r="AN80" s="1081"/>
      <c r="AO80" s="1081"/>
      <c r="AP80" s="1081"/>
      <c r="AQ80" s="1081"/>
      <c r="AR80" s="1081"/>
      <c r="AS80" s="1081"/>
      <c r="AT80" s="1081"/>
      <c r="AU80" s="1081"/>
      <c r="AV80" s="1081"/>
      <c r="AW80" s="1081"/>
      <c r="AX80" s="1081"/>
      <c r="AY80" s="1081"/>
      <c r="AZ80" s="1081"/>
      <c r="BA80" s="1081"/>
      <c r="BB80" s="1081"/>
      <c r="BC80" s="1081"/>
      <c r="BD80" s="1081"/>
      <c r="BE80" s="1081"/>
      <c r="BF80" s="1081"/>
      <c r="BG80" s="1081"/>
      <c r="BH80" s="1081"/>
      <c r="BI80" s="1081"/>
      <c r="BJ80" s="1081"/>
      <c r="BK80" s="1081"/>
      <c r="BL80" s="1081"/>
      <c r="BM80" s="1081"/>
      <c r="BN80" s="1081"/>
      <c r="BO80" s="1081"/>
      <c r="BP80" s="1081"/>
      <c r="BQ80" s="1081"/>
      <c r="BR80" s="1081"/>
      <c r="BS80" s="1081"/>
      <c r="BT80" s="1081"/>
      <c r="BU80" s="1081"/>
      <c r="BV80" s="1081"/>
      <c r="BW80" s="1081"/>
      <c r="BX80" s="1081"/>
      <c r="BY80" s="1081"/>
      <c r="BZ80" s="1081"/>
      <c r="CA80" s="1081"/>
    </row>
    <row r="81" spans="1:79" ht="9" customHeight="1">
      <c r="B81" s="1245"/>
      <c r="C81" s="1246"/>
      <c r="D81" s="1246"/>
      <c r="E81" s="1246"/>
      <c r="F81" s="1198"/>
      <c r="G81" s="1200"/>
      <c r="H81" s="1200"/>
      <c r="I81" s="1081"/>
      <c r="J81" s="1081"/>
      <c r="K81" s="1081"/>
      <c r="L81" s="1081"/>
      <c r="M81" s="1081"/>
      <c r="N81" s="1174"/>
      <c r="O81" s="1081"/>
      <c r="P81" s="1081"/>
      <c r="Q81" s="1081"/>
      <c r="R81" s="1081"/>
      <c r="S81" s="1081"/>
      <c r="T81" s="1081"/>
      <c r="U81" s="1081"/>
      <c r="V81" s="1081"/>
      <c r="W81" s="1081"/>
      <c r="X81" s="1081"/>
      <c r="Y81" s="1081"/>
      <c r="Z81" s="1081"/>
      <c r="AA81" s="1081"/>
      <c r="AB81" s="1081"/>
      <c r="AC81" s="1081"/>
      <c r="AD81" s="1081"/>
      <c r="AE81" s="1081"/>
      <c r="AF81" s="1081"/>
      <c r="AG81" s="1081"/>
      <c r="AH81" s="1081"/>
      <c r="AI81" s="1081"/>
      <c r="AJ81" s="1081"/>
      <c r="AK81" s="1081"/>
      <c r="AL81" s="1081"/>
      <c r="AM81" s="1081"/>
      <c r="AN81" s="1081"/>
      <c r="AO81" s="1081"/>
      <c r="AP81" s="1081"/>
      <c r="AQ81" s="1081"/>
      <c r="AR81" s="1081"/>
      <c r="AS81" s="1081"/>
      <c r="AT81" s="1081"/>
      <c r="AU81" s="1081"/>
      <c r="AV81" s="1081"/>
      <c r="AW81" s="1081"/>
      <c r="AX81" s="1081"/>
      <c r="AY81" s="1081"/>
      <c r="AZ81" s="1081"/>
      <c r="BA81" s="1081"/>
      <c r="BB81" s="1081"/>
      <c r="BC81" s="1081"/>
      <c r="BD81" s="1081"/>
      <c r="BE81" s="1081"/>
      <c r="BF81" s="1081"/>
      <c r="BG81" s="1081"/>
      <c r="BH81" s="1081"/>
      <c r="BI81" s="1081"/>
      <c r="BJ81" s="1081"/>
      <c r="BK81" s="1081"/>
      <c r="BL81" s="1081"/>
      <c r="BM81" s="1081"/>
      <c r="BN81" s="1081"/>
      <c r="BO81" s="1081"/>
      <c r="BP81" s="1081"/>
      <c r="BQ81" s="1081"/>
      <c r="BR81" s="1081"/>
      <c r="BS81" s="1081"/>
      <c r="BT81" s="1081"/>
      <c r="BU81" s="1081"/>
      <c r="BV81" s="1081"/>
      <c r="BW81" s="1081"/>
      <c r="BX81" s="1081"/>
      <c r="BY81" s="1081"/>
      <c r="BZ81" s="1081"/>
      <c r="CA81" s="1081"/>
    </row>
    <row r="82" spans="1:79" ht="6.75" customHeight="1" thickBot="1">
      <c r="F82" s="1198"/>
      <c r="I82" s="1034"/>
      <c r="J82" s="1081"/>
      <c r="K82" s="1081"/>
      <c r="L82" s="1081"/>
      <c r="M82" s="1081"/>
      <c r="N82" s="1174"/>
      <c r="O82" s="1081"/>
      <c r="P82" s="1081"/>
      <c r="Q82" s="1081"/>
      <c r="R82" s="1081"/>
      <c r="S82" s="1081"/>
      <c r="T82" s="1081"/>
      <c r="U82" s="1081"/>
      <c r="V82" s="1081"/>
      <c r="W82" s="1081"/>
      <c r="X82" s="1081"/>
      <c r="Y82" s="1081"/>
      <c r="Z82" s="1081"/>
      <c r="AA82" s="1081"/>
      <c r="AB82" s="1081"/>
      <c r="AC82" s="1081"/>
      <c r="AD82" s="1081"/>
      <c r="AE82" s="1081"/>
      <c r="AF82" s="1081"/>
      <c r="AG82" s="1081"/>
      <c r="AH82" s="1081"/>
      <c r="AI82" s="1081"/>
      <c r="AJ82" s="1081"/>
      <c r="AK82" s="1081"/>
      <c r="AL82" s="1081"/>
      <c r="AM82" s="1081"/>
      <c r="AN82" s="1081"/>
      <c r="AO82" s="1081"/>
      <c r="AP82" s="1081"/>
      <c r="AQ82" s="1081"/>
      <c r="AR82" s="1081"/>
      <c r="AS82" s="1081"/>
      <c r="AT82" s="1081"/>
      <c r="AU82" s="1081"/>
      <c r="AV82" s="1081"/>
      <c r="AW82" s="1081"/>
      <c r="AX82" s="1081"/>
      <c r="AY82" s="1081"/>
      <c r="AZ82" s="1081"/>
      <c r="BA82" s="1081"/>
      <c r="BB82" s="1081"/>
      <c r="BC82" s="1081"/>
      <c r="BD82" s="1081"/>
      <c r="BE82" s="1081"/>
      <c r="BF82" s="1081"/>
      <c r="BG82" s="1081"/>
      <c r="BH82" s="1081"/>
      <c r="BI82" s="1081"/>
      <c r="BJ82" s="1081"/>
      <c r="BK82" s="1081"/>
      <c r="BL82" s="1081"/>
      <c r="BM82" s="1081"/>
      <c r="BN82" s="1081"/>
      <c r="BO82" s="1081"/>
      <c r="BP82" s="1081"/>
      <c r="BQ82" s="1081"/>
      <c r="BR82" s="1081"/>
      <c r="BS82" s="1081"/>
      <c r="BT82" s="1081"/>
      <c r="BU82" s="1081"/>
      <c r="BV82" s="1081"/>
      <c r="BW82" s="1081"/>
      <c r="BX82" s="1081"/>
      <c r="BY82" s="1081"/>
      <c r="BZ82" s="1081"/>
      <c r="CA82" s="1081"/>
    </row>
    <row r="83" spans="1:79" s="1188" customFormat="1" ht="23.25" customHeight="1" thickBot="1">
      <c r="A83" s="1181"/>
      <c r="B83" s="1182"/>
      <c r="C83" s="1183"/>
      <c r="D83" s="1183"/>
      <c r="E83" s="1184"/>
      <c r="F83" s="1185" t="s">
        <v>738</v>
      </c>
      <c r="G83" s="1186"/>
      <c r="H83" s="1185" t="s">
        <v>739</v>
      </c>
      <c r="I83" s="1269" t="str">
        <f>IF(OR(G89="KO",G96="KO",G111="KO"),"KO","Nincs KO")</f>
        <v>Nincs KO</v>
      </c>
      <c r="J83" s="1081"/>
      <c r="K83" s="1081"/>
      <c r="L83" s="1081"/>
      <c r="M83" s="1081"/>
      <c r="N83" s="1174"/>
      <c r="O83" s="1081"/>
      <c r="P83" s="1081"/>
      <c r="Q83" s="1081"/>
      <c r="R83" s="1081"/>
      <c r="S83" s="1081"/>
      <c r="T83" s="1081"/>
      <c r="U83" s="1081"/>
      <c r="V83" s="1081"/>
      <c r="W83" s="1081"/>
      <c r="X83" s="1081"/>
      <c r="Y83" s="1081"/>
      <c r="Z83" s="1081"/>
      <c r="AA83" s="1081"/>
      <c r="AB83" s="1081"/>
      <c r="AC83" s="1081"/>
      <c r="AD83" s="1081"/>
      <c r="AE83" s="1081"/>
      <c r="AF83" s="1081"/>
      <c r="AG83" s="1081"/>
      <c r="AH83" s="1081"/>
      <c r="AI83" s="1081"/>
      <c r="AJ83" s="1081"/>
      <c r="AK83" s="1081"/>
      <c r="AL83" s="1081"/>
      <c r="AM83" s="1081"/>
      <c r="AN83" s="1081"/>
      <c r="AO83" s="1081"/>
      <c r="AP83" s="1081"/>
      <c r="AQ83" s="1081"/>
      <c r="AR83" s="1081"/>
      <c r="AS83" s="1081"/>
      <c r="AT83" s="1081"/>
      <c r="AU83" s="1081"/>
      <c r="AV83" s="1081"/>
      <c r="AW83" s="1081"/>
      <c r="AX83" s="1081"/>
      <c r="AY83" s="1081"/>
      <c r="AZ83" s="1081"/>
      <c r="BA83" s="1081"/>
      <c r="BB83" s="1081"/>
      <c r="BC83" s="1081"/>
      <c r="BD83" s="1081"/>
      <c r="BE83" s="1081"/>
      <c r="BF83" s="1081"/>
      <c r="BG83" s="1081"/>
      <c r="BH83" s="1081"/>
      <c r="BI83" s="1081"/>
      <c r="BJ83" s="1081"/>
      <c r="BK83" s="1081"/>
      <c r="BL83" s="1081"/>
      <c r="BM83" s="1081"/>
      <c r="BN83" s="1081"/>
      <c r="BO83" s="1081"/>
      <c r="BP83" s="1081"/>
      <c r="BQ83" s="1081"/>
      <c r="BR83" s="1081"/>
      <c r="BS83" s="1081"/>
      <c r="BT83" s="1081"/>
      <c r="BU83" s="1081"/>
      <c r="BV83" s="1081"/>
      <c r="BW83" s="1081"/>
      <c r="BX83" s="1081"/>
      <c r="BY83" s="1081"/>
      <c r="BZ83" s="1081"/>
      <c r="CA83" s="1081"/>
    </row>
    <row r="84" spans="1:79" ht="37.5" customHeight="1" thickBot="1">
      <c r="B84" s="1189" t="s">
        <v>776</v>
      </c>
      <c r="C84" s="1190" t="s">
        <v>777</v>
      </c>
      <c r="D84" s="1190"/>
      <c r="E84" s="1191"/>
      <c r="F84" s="1192">
        <v>22</v>
      </c>
      <c r="G84" s="1193"/>
      <c r="H84" s="1194">
        <v>40</v>
      </c>
      <c r="I84" s="1195">
        <f>SUM(G89,G96,G103,G111,G118,G126,G134)</f>
        <v>0</v>
      </c>
      <c r="J84" s="1081"/>
      <c r="K84" s="1081"/>
      <c r="L84" s="1081"/>
      <c r="M84" s="1081"/>
      <c r="N84" s="1174"/>
      <c r="O84" s="1081"/>
      <c r="P84" s="1081"/>
      <c r="Q84" s="1081"/>
      <c r="R84" s="1081"/>
      <c r="S84" s="1081"/>
      <c r="T84" s="1081"/>
      <c r="U84" s="1081"/>
      <c r="V84" s="1081"/>
      <c r="W84" s="1081"/>
      <c r="X84" s="1081"/>
      <c r="Y84" s="1081"/>
      <c r="Z84" s="1081"/>
      <c r="AA84" s="1081"/>
      <c r="AB84" s="1081"/>
      <c r="AC84" s="1081"/>
      <c r="AD84" s="1081"/>
      <c r="AE84" s="1081"/>
      <c r="AF84" s="1081"/>
      <c r="AG84" s="1081"/>
      <c r="AH84" s="1081"/>
      <c r="AI84" s="1081"/>
      <c r="AJ84" s="1081"/>
      <c r="AK84" s="1081"/>
      <c r="AL84" s="1081"/>
      <c r="AM84" s="1081"/>
      <c r="AN84" s="1081"/>
      <c r="AO84" s="1081"/>
      <c r="AP84" s="1081"/>
      <c r="AQ84" s="1081"/>
      <c r="AR84" s="1081"/>
      <c r="AS84" s="1081"/>
      <c r="AT84" s="1081"/>
      <c r="AU84" s="1081"/>
      <c r="AV84" s="1081"/>
      <c r="AW84" s="1081"/>
      <c r="AX84" s="1081"/>
      <c r="AY84" s="1081"/>
      <c r="AZ84" s="1081"/>
      <c r="BA84" s="1081"/>
      <c r="BB84" s="1081"/>
      <c r="BC84" s="1081"/>
      <c r="BD84" s="1081"/>
      <c r="BE84" s="1081"/>
      <c r="BF84" s="1081"/>
      <c r="BG84" s="1081"/>
      <c r="BH84" s="1081"/>
      <c r="BI84" s="1081"/>
      <c r="BJ84" s="1081"/>
      <c r="BK84" s="1081"/>
      <c r="BL84" s="1081"/>
      <c r="BM84" s="1081"/>
      <c r="BN84" s="1081"/>
      <c r="BO84" s="1081"/>
      <c r="BP84" s="1081"/>
      <c r="BQ84" s="1081"/>
      <c r="BR84" s="1081"/>
      <c r="BS84" s="1081"/>
      <c r="BT84" s="1081"/>
      <c r="BU84" s="1081"/>
      <c r="BV84" s="1081"/>
      <c r="BW84" s="1081"/>
      <c r="BX84" s="1081"/>
      <c r="BY84" s="1081"/>
      <c r="BZ84" s="1081"/>
      <c r="CA84" s="1081"/>
    </row>
    <row r="85" spans="1:79" ht="6.75" customHeight="1">
      <c r="B85" s="1196"/>
      <c r="C85" s="1197"/>
      <c r="D85" s="1197"/>
      <c r="E85" s="1197"/>
      <c r="F85" s="1198"/>
      <c r="G85" s="1199"/>
      <c r="H85" s="1199"/>
      <c r="I85" s="1081"/>
      <c r="J85" s="1081"/>
      <c r="K85" s="1081"/>
      <c r="L85" s="1081"/>
      <c r="M85" s="1081"/>
      <c r="N85" s="1174"/>
      <c r="O85" s="1081"/>
      <c r="P85" s="1081"/>
      <c r="Q85" s="1081"/>
      <c r="R85" s="1081"/>
      <c r="S85" s="1081"/>
      <c r="T85" s="1081"/>
      <c r="U85" s="1081"/>
      <c r="V85" s="1081"/>
      <c r="W85" s="1081"/>
      <c r="X85" s="1081"/>
      <c r="Y85" s="1081"/>
      <c r="Z85" s="1081"/>
      <c r="AA85" s="1081"/>
      <c r="AB85" s="1081"/>
      <c r="AC85" s="1081"/>
      <c r="AD85" s="1081"/>
      <c r="AE85" s="1081"/>
      <c r="AF85" s="1081"/>
      <c r="AG85" s="1081"/>
      <c r="AH85" s="1081"/>
      <c r="AI85" s="1081"/>
      <c r="AJ85" s="1081"/>
      <c r="AK85" s="1081"/>
      <c r="AL85" s="1081"/>
      <c r="AM85" s="1081"/>
      <c r="AN85" s="1081"/>
      <c r="AO85" s="1081"/>
      <c r="AP85" s="1081"/>
      <c r="AQ85" s="1081"/>
      <c r="AR85" s="1081"/>
      <c r="AS85" s="1081"/>
      <c r="AT85" s="1081"/>
      <c r="AU85" s="1081"/>
      <c r="AV85" s="1081"/>
      <c r="AW85" s="1081"/>
      <c r="AX85" s="1081"/>
      <c r="AY85" s="1081"/>
      <c r="AZ85" s="1081"/>
      <c r="BA85" s="1081"/>
      <c r="BB85" s="1081"/>
      <c r="BC85" s="1081"/>
      <c r="BD85" s="1081"/>
      <c r="BE85" s="1081"/>
      <c r="BF85" s="1081"/>
      <c r="BG85" s="1081"/>
      <c r="BH85" s="1081"/>
      <c r="BI85" s="1081"/>
      <c r="BJ85" s="1081"/>
      <c r="BK85" s="1081"/>
      <c r="BL85" s="1081"/>
      <c r="BM85" s="1081"/>
      <c r="BN85" s="1081"/>
      <c r="BO85" s="1081"/>
      <c r="BP85" s="1081"/>
      <c r="BQ85" s="1081"/>
      <c r="BR85" s="1081"/>
      <c r="BS85" s="1081"/>
      <c r="BT85" s="1081"/>
      <c r="BU85" s="1081"/>
      <c r="BV85" s="1081"/>
      <c r="BW85" s="1081"/>
      <c r="BX85" s="1081"/>
      <c r="BY85" s="1081"/>
      <c r="BZ85" s="1081"/>
      <c r="CA85" s="1081"/>
    </row>
    <row r="86" spans="1:79" ht="18" customHeight="1">
      <c r="A86" s="1156">
        <v>7</v>
      </c>
      <c r="B86" s="1196" t="s">
        <v>778</v>
      </c>
      <c r="C86" s="1197"/>
      <c r="D86" s="1197"/>
      <c r="E86" s="1197"/>
      <c r="F86" s="1198"/>
      <c r="G86" s="1200"/>
      <c r="H86" s="1200"/>
      <c r="I86" s="1081"/>
      <c r="J86" s="1081"/>
      <c r="K86" s="1081"/>
      <c r="L86" s="1081"/>
      <c r="M86" s="1081"/>
      <c r="N86" s="1174"/>
      <c r="O86" s="1081"/>
      <c r="P86" s="1081"/>
      <c r="Q86" s="1081"/>
      <c r="R86" s="1081"/>
      <c r="S86" s="1081"/>
      <c r="T86" s="1081"/>
      <c r="U86" s="1081"/>
      <c r="V86" s="1081"/>
      <c r="W86" s="1081"/>
      <c r="X86" s="1081"/>
      <c r="Y86" s="1081"/>
      <c r="Z86" s="1081"/>
      <c r="AA86" s="1081"/>
      <c r="AB86" s="1081"/>
      <c r="AC86" s="1081"/>
      <c r="AD86" s="1081"/>
      <c r="AE86" s="1081"/>
      <c r="AF86" s="1081"/>
      <c r="AG86" s="1081"/>
      <c r="AH86" s="1081"/>
      <c r="AI86" s="1081"/>
      <c r="AJ86" s="1081"/>
      <c r="AK86" s="1081"/>
      <c r="AL86" s="1081"/>
      <c r="AM86" s="1081"/>
      <c r="AN86" s="1081"/>
      <c r="AO86" s="1081"/>
      <c r="AP86" s="1081"/>
      <c r="AQ86" s="1081"/>
      <c r="AR86" s="1081"/>
      <c r="AS86" s="1081"/>
      <c r="AT86" s="1081"/>
      <c r="AU86" s="1081"/>
      <c r="AV86" s="1081"/>
      <c r="AW86" s="1081"/>
      <c r="AX86" s="1081"/>
      <c r="AY86" s="1081"/>
      <c r="AZ86" s="1081"/>
      <c r="BA86" s="1081"/>
      <c r="BB86" s="1081"/>
      <c r="BC86" s="1081"/>
      <c r="BD86" s="1081"/>
      <c r="BE86" s="1081"/>
      <c r="BF86" s="1081"/>
      <c r="BG86" s="1081"/>
      <c r="BH86" s="1081"/>
      <c r="BI86" s="1081"/>
      <c r="BJ86" s="1081"/>
      <c r="BK86" s="1081"/>
      <c r="BL86" s="1081"/>
      <c r="BM86" s="1081"/>
      <c r="BN86" s="1081"/>
      <c r="BO86" s="1081"/>
      <c r="BP86" s="1081"/>
      <c r="BQ86" s="1081"/>
      <c r="BR86" s="1081"/>
      <c r="BS86" s="1081"/>
      <c r="BT86" s="1081"/>
      <c r="BU86" s="1081"/>
      <c r="BV86" s="1081"/>
      <c r="BW86" s="1081"/>
      <c r="BX86" s="1081"/>
      <c r="BY86" s="1081"/>
      <c r="BZ86" s="1081"/>
      <c r="CA86" s="1081"/>
    </row>
    <row r="87" spans="1:79" ht="35.25" customHeight="1">
      <c r="B87" s="1201" t="s">
        <v>779</v>
      </c>
      <c r="C87" s="1202"/>
      <c r="D87" s="1202"/>
      <c r="E87" s="1203"/>
      <c r="F87" s="1198"/>
      <c r="G87" s="1200"/>
      <c r="H87" s="1200"/>
      <c r="I87" s="1081"/>
      <c r="J87" s="1081"/>
      <c r="K87" s="1081"/>
      <c r="L87" s="1081"/>
      <c r="M87" s="1081"/>
      <c r="N87" s="1174"/>
      <c r="O87" s="1081"/>
      <c r="P87" s="1081"/>
      <c r="Q87" s="1081"/>
      <c r="R87" s="1081"/>
      <c r="S87" s="1081"/>
      <c r="T87" s="1081"/>
      <c r="U87" s="1081"/>
      <c r="V87" s="1081"/>
      <c r="W87" s="1081"/>
      <c r="X87" s="1081"/>
      <c r="Y87" s="1081"/>
      <c r="Z87" s="1081"/>
      <c r="AA87" s="1081"/>
      <c r="AB87" s="1081"/>
      <c r="AC87" s="1081"/>
      <c r="AD87" s="1081"/>
      <c r="AE87" s="1081"/>
      <c r="AF87" s="1081"/>
      <c r="AG87" s="1081"/>
      <c r="AH87" s="1081"/>
      <c r="AI87" s="1081"/>
      <c r="AJ87" s="1081"/>
      <c r="AK87" s="1081"/>
      <c r="AL87" s="1081"/>
      <c r="AM87" s="1081"/>
      <c r="AN87" s="1081"/>
      <c r="AO87" s="1081"/>
      <c r="AP87" s="1081"/>
      <c r="AQ87" s="1081"/>
      <c r="AR87" s="1081"/>
      <c r="AS87" s="1081"/>
      <c r="AT87" s="1081"/>
      <c r="AU87" s="1081"/>
      <c r="AV87" s="1081"/>
      <c r="AW87" s="1081"/>
      <c r="AX87" s="1081"/>
      <c r="AY87" s="1081"/>
      <c r="AZ87" s="1081"/>
      <c r="BA87" s="1081"/>
      <c r="BB87" s="1081"/>
      <c r="BC87" s="1081"/>
      <c r="BD87" s="1081"/>
      <c r="BE87" s="1081"/>
      <c r="BF87" s="1081"/>
      <c r="BG87" s="1081"/>
      <c r="BH87" s="1081"/>
      <c r="BI87" s="1081"/>
      <c r="BJ87" s="1081"/>
      <c r="BK87" s="1081"/>
      <c r="BL87" s="1081"/>
      <c r="BM87" s="1081"/>
      <c r="BN87" s="1081"/>
      <c r="BO87" s="1081"/>
      <c r="BP87" s="1081"/>
      <c r="BQ87" s="1081"/>
      <c r="BR87" s="1081"/>
      <c r="BS87" s="1081"/>
      <c r="BT87" s="1081"/>
      <c r="BU87" s="1081"/>
      <c r="BV87" s="1081"/>
      <c r="BW87" s="1081"/>
      <c r="BX87" s="1081"/>
      <c r="BY87" s="1081"/>
      <c r="BZ87" s="1081"/>
      <c r="CA87" s="1081"/>
    </row>
    <row r="88" spans="1:79" ht="16.5" customHeight="1" thickBot="1">
      <c r="B88" s="1196" t="s">
        <v>775</v>
      </c>
      <c r="C88" s="1204"/>
      <c r="F88" s="1198"/>
      <c r="G88" s="1200"/>
      <c r="H88" s="1200"/>
      <c r="I88" s="1081"/>
      <c r="J88" s="1081"/>
      <c r="K88" s="1081"/>
      <c r="L88" s="1081"/>
      <c r="M88" s="1081"/>
      <c r="N88" s="1174"/>
      <c r="O88" s="1081"/>
      <c r="P88" s="1081"/>
      <c r="Q88" s="1081"/>
      <c r="R88" s="1081"/>
      <c r="S88" s="1081"/>
      <c r="T88" s="1081"/>
      <c r="U88" s="1081"/>
      <c r="V88" s="1081"/>
      <c r="W88" s="1081"/>
      <c r="X88" s="1081"/>
      <c r="Y88" s="1081"/>
      <c r="Z88" s="1081"/>
      <c r="AA88" s="1081"/>
      <c r="AB88" s="1081"/>
      <c r="AC88" s="1081"/>
      <c r="AD88" s="1081"/>
      <c r="AE88" s="1081"/>
      <c r="AF88" s="1081"/>
      <c r="AG88" s="1081"/>
      <c r="AH88" s="1081"/>
      <c r="AI88" s="1081"/>
      <c r="AJ88" s="1081"/>
      <c r="AK88" s="1081"/>
      <c r="AL88" s="1081"/>
      <c r="AM88" s="1081"/>
      <c r="AN88" s="1081"/>
      <c r="AO88" s="1081"/>
      <c r="AP88" s="1081"/>
      <c r="AQ88" s="1081"/>
      <c r="AR88" s="1081"/>
      <c r="AS88" s="1081"/>
      <c r="AT88" s="1081"/>
      <c r="AU88" s="1081"/>
      <c r="AV88" s="1081"/>
      <c r="AW88" s="1081"/>
      <c r="AX88" s="1081"/>
      <c r="AY88" s="1081"/>
      <c r="AZ88" s="1081"/>
      <c r="BA88" s="1081"/>
      <c r="BB88" s="1081"/>
      <c r="BC88" s="1081"/>
      <c r="BD88" s="1081"/>
      <c r="BE88" s="1081"/>
      <c r="BF88" s="1081"/>
      <c r="BG88" s="1081"/>
      <c r="BH88" s="1081"/>
      <c r="BI88" s="1081"/>
      <c r="BJ88" s="1081"/>
      <c r="BK88" s="1081"/>
      <c r="BL88" s="1081"/>
      <c r="BM88" s="1081"/>
      <c r="BN88" s="1081"/>
      <c r="BO88" s="1081"/>
      <c r="BP88" s="1081"/>
      <c r="BQ88" s="1081"/>
      <c r="BR88" s="1081"/>
      <c r="BS88" s="1081"/>
      <c r="BT88" s="1081"/>
      <c r="BU88" s="1081"/>
      <c r="BV88" s="1081"/>
      <c r="BW88" s="1081"/>
      <c r="BX88" s="1081"/>
      <c r="BY88" s="1081"/>
      <c r="BZ88" s="1081"/>
      <c r="CA88" s="1081"/>
    </row>
    <row r="89" spans="1:79" ht="33.75" customHeight="1" thickBot="1">
      <c r="B89" s="1270" t="s">
        <v>745</v>
      </c>
      <c r="C89" s="1271" t="s">
        <v>746</v>
      </c>
      <c r="D89" s="1271" t="s">
        <v>747</v>
      </c>
      <c r="E89" s="1272" t="s">
        <v>748</v>
      </c>
      <c r="F89" s="1257" t="s">
        <v>749</v>
      </c>
      <c r="G89" s="1247"/>
      <c r="H89" s="1200"/>
      <c r="I89" s="1081"/>
      <c r="J89" s="1081"/>
      <c r="K89" s="1081"/>
      <c r="L89" s="1081"/>
      <c r="M89" s="1081"/>
      <c r="N89" s="1174"/>
      <c r="O89" s="1081"/>
      <c r="P89" s="1081"/>
      <c r="Q89" s="1081"/>
      <c r="R89" s="1081"/>
      <c r="S89" s="1081"/>
      <c r="T89" s="1081"/>
      <c r="U89" s="1081"/>
      <c r="V89" s="1081"/>
      <c r="W89" s="1081"/>
      <c r="X89" s="1081"/>
      <c r="Y89" s="1081"/>
      <c r="Z89" s="1081"/>
      <c r="AA89" s="1081"/>
      <c r="AB89" s="1081"/>
      <c r="AC89" s="1081"/>
      <c r="AD89" s="1081"/>
      <c r="AE89" s="1081"/>
      <c r="AF89" s="1081"/>
      <c r="AG89" s="1081"/>
      <c r="AH89" s="1081"/>
      <c r="AI89" s="1081"/>
      <c r="AJ89" s="1081"/>
      <c r="AK89" s="1081"/>
      <c r="AL89" s="1081"/>
      <c r="AM89" s="1081"/>
      <c r="AN89" s="1081"/>
      <c r="AO89" s="1081"/>
      <c r="AP89" s="1081"/>
      <c r="AQ89" s="1081"/>
      <c r="AR89" s="1081"/>
      <c r="AS89" s="1081"/>
      <c r="AT89" s="1081"/>
      <c r="AU89" s="1081"/>
      <c r="AV89" s="1081"/>
      <c r="AW89" s="1081"/>
      <c r="AX89" s="1081"/>
      <c r="AY89" s="1081"/>
      <c r="AZ89" s="1081"/>
      <c r="BA89" s="1081"/>
      <c r="BB89" s="1081"/>
      <c r="BC89" s="1081"/>
      <c r="BD89" s="1081"/>
      <c r="BE89" s="1081"/>
      <c r="BF89" s="1081"/>
      <c r="BG89" s="1081"/>
      <c r="BH89" s="1081"/>
      <c r="BI89" s="1081"/>
      <c r="BJ89" s="1081"/>
      <c r="BK89" s="1081"/>
      <c r="BL89" s="1081"/>
      <c r="BM89" s="1081"/>
      <c r="BN89" s="1081"/>
      <c r="BO89" s="1081"/>
      <c r="BP89" s="1081"/>
      <c r="BQ89" s="1081"/>
      <c r="BR89" s="1081"/>
      <c r="BS89" s="1081"/>
      <c r="BT89" s="1081"/>
      <c r="BU89" s="1081"/>
      <c r="BV89" s="1081"/>
      <c r="BW89" s="1081"/>
      <c r="BX89" s="1081"/>
      <c r="BY89" s="1081"/>
      <c r="BZ89" s="1081"/>
      <c r="CA89" s="1081"/>
    </row>
    <row r="90" spans="1:79" ht="26.25" customHeight="1">
      <c r="B90" s="1227" t="s">
        <v>780</v>
      </c>
      <c r="C90" s="1273" t="s">
        <v>781</v>
      </c>
      <c r="D90" s="1274"/>
      <c r="E90" s="1275" t="s">
        <v>726</v>
      </c>
      <c r="F90" s="1258"/>
      <c r="G90" s="1279"/>
      <c r="H90" s="1279"/>
      <c r="I90" s="1280"/>
      <c r="J90" s="1081"/>
      <c r="K90" s="1081"/>
      <c r="L90" s="1081"/>
      <c r="M90" s="1081"/>
      <c r="N90" s="1174"/>
      <c r="O90" s="1081"/>
      <c r="P90" s="1081"/>
      <c r="Q90" s="1081"/>
      <c r="R90" s="1081"/>
      <c r="S90" s="1081"/>
      <c r="T90" s="1081"/>
      <c r="U90" s="1081"/>
      <c r="V90" s="1081"/>
      <c r="W90" s="1081"/>
      <c r="X90" s="1081"/>
      <c r="Y90" s="1081"/>
      <c r="Z90" s="1081"/>
      <c r="AA90" s="1081"/>
      <c r="AB90" s="1081"/>
      <c r="AC90" s="1081"/>
      <c r="AD90" s="1081"/>
      <c r="AE90" s="1081"/>
      <c r="AF90" s="1081"/>
      <c r="AG90" s="1081"/>
      <c r="AH90" s="1081"/>
      <c r="AI90" s="1081"/>
      <c r="AJ90" s="1081"/>
      <c r="AK90" s="1081"/>
      <c r="AL90" s="1081"/>
      <c r="AM90" s="1081"/>
      <c r="AN90" s="1081"/>
      <c r="AO90" s="1081"/>
      <c r="AP90" s="1081"/>
      <c r="AQ90" s="1081"/>
      <c r="AR90" s="1081"/>
      <c r="AS90" s="1081"/>
      <c r="AT90" s="1081"/>
      <c r="AU90" s="1081"/>
      <c r="AV90" s="1081"/>
      <c r="AW90" s="1081"/>
      <c r="AX90" s="1081"/>
      <c r="AY90" s="1081"/>
      <c r="AZ90" s="1081"/>
      <c r="BA90" s="1081"/>
      <c r="BB90" s="1081"/>
      <c r="BC90" s="1081"/>
      <c r="BD90" s="1081"/>
      <c r="BE90" s="1081"/>
      <c r="BF90" s="1081"/>
      <c r="BG90" s="1081"/>
      <c r="BH90" s="1081"/>
      <c r="BI90" s="1081"/>
      <c r="BJ90" s="1081"/>
      <c r="BK90" s="1081"/>
      <c r="BL90" s="1081"/>
      <c r="BM90" s="1081"/>
      <c r="BN90" s="1081"/>
      <c r="BO90" s="1081"/>
      <c r="BP90" s="1081"/>
      <c r="BQ90" s="1081"/>
      <c r="BR90" s="1081"/>
      <c r="BS90" s="1081"/>
      <c r="BT90" s="1081"/>
      <c r="BU90" s="1081"/>
      <c r="BV90" s="1081"/>
      <c r="BW90" s="1081"/>
      <c r="BX90" s="1081"/>
      <c r="BY90" s="1081"/>
      <c r="BZ90" s="1081"/>
      <c r="CA90" s="1081"/>
    </row>
    <row r="91" spans="1:79" ht="27" customHeight="1" thickBot="1">
      <c r="B91" s="1234" t="s">
        <v>782</v>
      </c>
      <c r="C91" s="1276">
        <v>5</v>
      </c>
      <c r="D91" s="1236">
        <v>1</v>
      </c>
      <c r="E91" s="1237">
        <v>5</v>
      </c>
      <c r="F91" s="1259"/>
      <c r="G91" s="1281"/>
      <c r="H91" s="1281"/>
      <c r="I91" s="1282"/>
      <c r="J91" s="1081"/>
      <c r="K91" s="1081"/>
      <c r="L91" s="1081"/>
      <c r="M91" s="1081"/>
      <c r="N91" s="1174"/>
      <c r="O91" s="1081"/>
      <c r="P91" s="1081"/>
      <c r="Q91" s="1081"/>
      <c r="R91" s="1081"/>
      <c r="S91" s="1081"/>
      <c r="T91" s="1081"/>
      <c r="U91" s="1081"/>
      <c r="V91" s="1081"/>
      <c r="W91" s="1081"/>
      <c r="X91" s="1081"/>
      <c r="Y91" s="1081"/>
      <c r="Z91" s="1081"/>
      <c r="AA91" s="1081"/>
      <c r="AB91" s="1081"/>
      <c r="AC91" s="1081"/>
      <c r="AD91" s="1081"/>
      <c r="AE91" s="1081"/>
      <c r="AF91" s="1081"/>
      <c r="AG91" s="1081"/>
      <c r="AH91" s="1081"/>
      <c r="AI91" s="1081"/>
      <c r="AJ91" s="1081"/>
      <c r="AK91" s="1081"/>
      <c r="AL91" s="1081"/>
      <c r="AM91" s="1081"/>
      <c r="AN91" s="1081"/>
      <c r="AO91" s="1081"/>
      <c r="AP91" s="1081"/>
      <c r="AQ91" s="1081"/>
      <c r="AR91" s="1081"/>
      <c r="AS91" s="1081"/>
      <c r="AT91" s="1081"/>
      <c r="AU91" s="1081"/>
      <c r="AV91" s="1081"/>
      <c r="AW91" s="1081"/>
      <c r="AX91" s="1081"/>
      <c r="AY91" s="1081"/>
      <c r="AZ91" s="1081"/>
      <c r="BA91" s="1081"/>
      <c r="BB91" s="1081"/>
      <c r="BC91" s="1081"/>
      <c r="BD91" s="1081"/>
      <c r="BE91" s="1081"/>
      <c r="BF91" s="1081"/>
      <c r="BG91" s="1081"/>
      <c r="BH91" s="1081"/>
      <c r="BI91" s="1081"/>
      <c r="BJ91" s="1081"/>
      <c r="BK91" s="1081"/>
      <c r="BL91" s="1081"/>
      <c r="BM91" s="1081"/>
      <c r="BN91" s="1081"/>
      <c r="BO91" s="1081"/>
      <c r="BP91" s="1081"/>
      <c r="BQ91" s="1081"/>
      <c r="BR91" s="1081"/>
      <c r="BS91" s="1081"/>
      <c r="BT91" s="1081"/>
      <c r="BU91" s="1081"/>
      <c r="BV91" s="1081"/>
      <c r="BW91" s="1081"/>
      <c r="BX91" s="1081"/>
      <c r="BY91" s="1081"/>
      <c r="BZ91" s="1081"/>
      <c r="CA91" s="1081"/>
    </row>
    <row r="92" spans="1:79" ht="8.25" customHeight="1">
      <c r="B92" s="1196"/>
      <c r="C92" s="1197"/>
      <c r="D92" s="1197"/>
      <c r="E92" s="1197"/>
      <c r="F92" s="1277"/>
      <c r="G92" s="1200"/>
      <c r="H92" s="1200"/>
      <c r="I92" s="1081"/>
      <c r="J92" s="1081"/>
      <c r="K92" s="1081"/>
      <c r="L92" s="1081"/>
      <c r="M92" s="1081"/>
      <c r="N92" s="1174"/>
      <c r="O92" s="1081"/>
      <c r="P92" s="1081"/>
      <c r="Q92" s="1081"/>
      <c r="R92" s="1081"/>
      <c r="S92" s="1081"/>
      <c r="T92" s="1081"/>
      <c r="U92" s="1081"/>
      <c r="V92" s="1081"/>
      <c r="W92" s="1081"/>
      <c r="X92" s="1081"/>
      <c r="Y92" s="1081"/>
      <c r="Z92" s="1081"/>
      <c r="AA92" s="1081"/>
      <c r="AB92" s="1081"/>
      <c r="AC92" s="1081"/>
      <c r="AD92" s="1081"/>
      <c r="AE92" s="1081"/>
      <c r="AF92" s="1081"/>
      <c r="AG92" s="1081"/>
      <c r="AH92" s="1081"/>
      <c r="AI92" s="1081"/>
      <c r="AJ92" s="1081"/>
      <c r="AK92" s="1081"/>
      <c r="AL92" s="1081"/>
      <c r="AM92" s="1081"/>
      <c r="AN92" s="1081"/>
      <c r="AO92" s="1081"/>
      <c r="AP92" s="1081"/>
      <c r="AQ92" s="1081"/>
      <c r="AR92" s="1081"/>
      <c r="AS92" s="1081"/>
      <c r="AT92" s="1081"/>
      <c r="AU92" s="1081"/>
      <c r="AV92" s="1081"/>
      <c r="AW92" s="1081"/>
      <c r="AX92" s="1081"/>
      <c r="AY92" s="1081"/>
      <c r="AZ92" s="1081"/>
      <c r="BA92" s="1081"/>
      <c r="BB92" s="1081"/>
      <c r="BC92" s="1081"/>
      <c r="BD92" s="1081"/>
      <c r="BE92" s="1081"/>
      <c r="BF92" s="1081"/>
      <c r="BG92" s="1081"/>
      <c r="BH92" s="1081"/>
      <c r="BI92" s="1081"/>
      <c r="BJ92" s="1081"/>
      <c r="BK92" s="1081"/>
      <c r="BL92" s="1081"/>
      <c r="BM92" s="1081"/>
      <c r="BN92" s="1081"/>
      <c r="BO92" s="1081"/>
      <c r="BP92" s="1081"/>
      <c r="BQ92" s="1081"/>
      <c r="BR92" s="1081"/>
      <c r="BS92" s="1081"/>
      <c r="BT92" s="1081"/>
      <c r="BU92" s="1081"/>
      <c r="BV92" s="1081"/>
      <c r="BW92" s="1081"/>
      <c r="BX92" s="1081"/>
      <c r="BY92" s="1081"/>
      <c r="BZ92" s="1081"/>
      <c r="CA92" s="1081"/>
    </row>
    <row r="93" spans="1:79" ht="18" customHeight="1">
      <c r="A93" s="1156">
        <v>8</v>
      </c>
      <c r="B93" s="1196" t="s">
        <v>783</v>
      </c>
      <c r="C93" s="1197"/>
      <c r="D93" s="1197"/>
      <c r="E93" s="1197"/>
      <c r="F93" s="1198"/>
      <c r="G93" s="1200"/>
      <c r="H93" s="1200"/>
      <c r="I93" s="1081"/>
      <c r="J93" s="1081"/>
      <c r="K93" s="1081"/>
      <c r="L93" s="1081"/>
      <c r="M93" s="1081"/>
      <c r="N93" s="1174"/>
      <c r="O93" s="1081"/>
      <c r="P93" s="1081"/>
      <c r="Q93" s="1081"/>
      <c r="R93" s="1081"/>
      <c r="S93" s="1081"/>
      <c r="T93" s="1081"/>
      <c r="U93" s="1081"/>
      <c r="V93" s="1081"/>
      <c r="W93" s="1081"/>
      <c r="X93" s="1081"/>
      <c r="Y93" s="1081"/>
      <c r="Z93" s="1081"/>
      <c r="AA93" s="1081"/>
      <c r="AB93" s="1081"/>
      <c r="AC93" s="1081"/>
      <c r="AD93" s="1081"/>
      <c r="AE93" s="1081"/>
      <c r="AF93" s="1081"/>
      <c r="AG93" s="1081"/>
      <c r="AH93" s="1081"/>
      <c r="AI93" s="1081"/>
      <c r="AJ93" s="1081"/>
      <c r="AK93" s="1081"/>
      <c r="AL93" s="1081"/>
      <c r="AM93" s="1081"/>
      <c r="AN93" s="1081"/>
      <c r="AO93" s="1081"/>
      <c r="AP93" s="1081"/>
      <c r="AQ93" s="1081"/>
      <c r="AR93" s="1081"/>
      <c r="AS93" s="1081"/>
      <c r="AT93" s="1081"/>
      <c r="AU93" s="1081"/>
      <c r="AV93" s="1081"/>
      <c r="AW93" s="1081"/>
      <c r="AX93" s="1081"/>
      <c r="AY93" s="1081"/>
      <c r="AZ93" s="1081"/>
      <c r="BA93" s="1081"/>
      <c r="BB93" s="1081"/>
      <c r="BC93" s="1081"/>
      <c r="BD93" s="1081"/>
      <c r="BE93" s="1081"/>
      <c r="BF93" s="1081"/>
      <c r="BG93" s="1081"/>
      <c r="BH93" s="1081"/>
      <c r="BI93" s="1081"/>
      <c r="BJ93" s="1081"/>
      <c r="BK93" s="1081"/>
      <c r="BL93" s="1081"/>
      <c r="BM93" s="1081"/>
      <c r="BN93" s="1081"/>
      <c r="BO93" s="1081"/>
      <c r="BP93" s="1081"/>
      <c r="BQ93" s="1081"/>
      <c r="BR93" s="1081"/>
      <c r="BS93" s="1081"/>
      <c r="BT93" s="1081"/>
      <c r="BU93" s="1081"/>
      <c r="BV93" s="1081"/>
      <c r="BW93" s="1081"/>
      <c r="BX93" s="1081"/>
      <c r="BY93" s="1081"/>
      <c r="BZ93" s="1081"/>
      <c r="CA93" s="1081"/>
    </row>
    <row r="94" spans="1:79" ht="35.25" customHeight="1">
      <c r="B94" s="1201" t="s">
        <v>784</v>
      </c>
      <c r="C94" s="1202"/>
      <c r="D94" s="1202"/>
      <c r="E94" s="1203"/>
      <c r="F94" s="1198"/>
      <c r="G94" s="1200"/>
      <c r="H94" s="1200"/>
      <c r="I94" s="1081"/>
      <c r="J94" s="1081"/>
      <c r="K94" s="1081"/>
      <c r="L94" s="1081"/>
      <c r="M94" s="1081"/>
      <c r="N94" s="1174"/>
      <c r="O94" s="1081"/>
      <c r="P94" s="1081"/>
      <c r="Q94" s="1081"/>
      <c r="R94" s="1081"/>
      <c r="S94" s="1081"/>
      <c r="T94" s="1081"/>
      <c r="U94" s="1081"/>
      <c r="V94" s="1081"/>
      <c r="W94" s="1081"/>
      <c r="X94" s="1081"/>
      <c r="Y94" s="1081"/>
      <c r="Z94" s="1081"/>
      <c r="AA94" s="1081"/>
      <c r="AB94" s="1081"/>
      <c r="AC94" s="1081"/>
      <c r="AD94" s="1081"/>
      <c r="AE94" s="1081"/>
      <c r="AF94" s="1081"/>
      <c r="AG94" s="1081"/>
      <c r="AH94" s="1081"/>
      <c r="AI94" s="1081"/>
      <c r="AJ94" s="1081"/>
      <c r="AK94" s="1081"/>
      <c r="AL94" s="1081"/>
      <c r="AM94" s="1081"/>
      <c r="AN94" s="1081"/>
      <c r="AO94" s="1081"/>
      <c r="AP94" s="1081"/>
      <c r="AQ94" s="1081"/>
      <c r="AR94" s="1081"/>
      <c r="AS94" s="1081"/>
      <c r="AT94" s="1081"/>
      <c r="AU94" s="1081"/>
      <c r="AV94" s="1081"/>
      <c r="AW94" s="1081"/>
      <c r="AX94" s="1081"/>
      <c r="AY94" s="1081"/>
      <c r="AZ94" s="1081"/>
      <c r="BA94" s="1081"/>
      <c r="BB94" s="1081"/>
      <c r="BC94" s="1081"/>
      <c r="BD94" s="1081"/>
      <c r="BE94" s="1081"/>
      <c r="BF94" s="1081"/>
      <c r="BG94" s="1081"/>
      <c r="BH94" s="1081"/>
      <c r="BI94" s="1081"/>
      <c r="BJ94" s="1081"/>
      <c r="BK94" s="1081"/>
      <c r="BL94" s="1081"/>
      <c r="BM94" s="1081"/>
      <c r="BN94" s="1081"/>
      <c r="BO94" s="1081"/>
      <c r="BP94" s="1081"/>
      <c r="BQ94" s="1081"/>
      <c r="BR94" s="1081"/>
      <c r="BS94" s="1081"/>
      <c r="BT94" s="1081"/>
      <c r="BU94" s="1081"/>
      <c r="BV94" s="1081"/>
      <c r="BW94" s="1081"/>
      <c r="BX94" s="1081"/>
      <c r="BY94" s="1081"/>
      <c r="BZ94" s="1081"/>
      <c r="CA94" s="1081"/>
    </row>
    <row r="95" spans="1:79" ht="16.5" customHeight="1" thickBot="1">
      <c r="B95" s="1196" t="s">
        <v>775</v>
      </c>
      <c r="C95" s="1204"/>
      <c r="F95" s="1198"/>
      <c r="G95" s="1200"/>
      <c r="H95" s="1200"/>
      <c r="I95" s="1081"/>
      <c r="J95" s="1081"/>
      <c r="K95" s="1081"/>
      <c r="L95" s="1081"/>
      <c r="M95" s="1081"/>
      <c r="N95" s="1174"/>
      <c r="O95" s="1081"/>
      <c r="P95" s="1081"/>
      <c r="Q95" s="1081"/>
      <c r="R95" s="1081"/>
      <c r="S95" s="1081"/>
      <c r="T95" s="1081"/>
      <c r="U95" s="1081"/>
      <c r="V95" s="1081"/>
      <c r="W95" s="1081"/>
      <c r="X95" s="1081"/>
      <c r="Y95" s="1081"/>
      <c r="Z95" s="1081"/>
      <c r="AA95" s="1081"/>
      <c r="AB95" s="1081"/>
      <c r="AC95" s="1081"/>
      <c r="AD95" s="1081"/>
      <c r="AE95" s="1081"/>
      <c r="AF95" s="1081"/>
      <c r="AG95" s="1081"/>
      <c r="AH95" s="1081"/>
      <c r="AI95" s="1081"/>
      <c r="AJ95" s="1081"/>
      <c r="AK95" s="1081"/>
      <c r="AL95" s="1081"/>
      <c r="AM95" s="1081"/>
      <c r="AN95" s="1081"/>
      <c r="AO95" s="1081"/>
      <c r="AP95" s="1081"/>
      <c r="AQ95" s="1081"/>
      <c r="AR95" s="1081"/>
      <c r="AS95" s="1081"/>
      <c r="AT95" s="1081"/>
      <c r="AU95" s="1081"/>
      <c r="AV95" s="1081"/>
      <c r="AW95" s="1081"/>
      <c r="AX95" s="1081"/>
      <c r="AY95" s="1081"/>
      <c r="AZ95" s="1081"/>
      <c r="BA95" s="1081"/>
      <c r="BB95" s="1081"/>
      <c r="BC95" s="1081"/>
      <c r="BD95" s="1081"/>
      <c r="BE95" s="1081"/>
      <c r="BF95" s="1081"/>
      <c r="BG95" s="1081"/>
      <c r="BH95" s="1081"/>
      <c r="BI95" s="1081"/>
      <c r="BJ95" s="1081"/>
      <c r="BK95" s="1081"/>
      <c r="BL95" s="1081"/>
      <c r="BM95" s="1081"/>
      <c r="BN95" s="1081"/>
      <c r="BO95" s="1081"/>
      <c r="BP95" s="1081"/>
      <c r="BQ95" s="1081"/>
      <c r="BR95" s="1081"/>
      <c r="BS95" s="1081"/>
      <c r="BT95" s="1081"/>
      <c r="BU95" s="1081"/>
      <c r="BV95" s="1081"/>
      <c r="BW95" s="1081"/>
      <c r="BX95" s="1081"/>
      <c r="BY95" s="1081"/>
      <c r="BZ95" s="1081"/>
      <c r="CA95" s="1081"/>
    </row>
    <row r="96" spans="1:79" ht="33.75" customHeight="1" thickBot="1">
      <c r="B96" s="1270" t="s">
        <v>745</v>
      </c>
      <c r="C96" s="1271" t="s">
        <v>746</v>
      </c>
      <c r="D96" s="1271" t="s">
        <v>747</v>
      </c>
      <c r="E96" s="1272" t="s">
        <v>748</v>
      </c>
      <c r="F96" s="1257" t="s">
        <v>749</v>
      </c>
      <c r="G96" s="1247"/>
      <c r="H96" s="1200"/>
      <c r="I96" s="1081"/>
      <c r="J96" s="1081"/>
      <c r="K96" s="1081"/>
      <c r="L96" s="1081"/>
      <c r="M96" s="1081"/>
      <c r="N96" s="1174"/>
      <c r="O96" s="1081"/>
      <c r="P96" s="1081"/>
      <c r="Q96" s="1081"/>
      <c r="R96" s="1081"/>
      <c r="S96" s="1081"/>
      <c r="T96" s="1081"/>
      <c r="U96" s="1081"/>
      <c r="V96" s="1081"/>
      <c r="W96" s="1081"/>
      <c r="X96" s="1081"/>
      <c r="Y96" s="1081"/>
      <c r="Z96" s="1081"/>
      <c r="AA96" s="1081"/>
      <c r="AB96" s="1081"/>
      <c r="AC96" s="1081"/>
      <c r="AD96" s="1081"/>
      <c r="AE96" s="1081"/>
      <c r="AF96" s="1081"/>
      <c r="AG96" s="1081"/>
      <c r="AH96" s="1081"/>
      <c r="AI96" s="1081"/>
      <c r="AJ96" s="1081"/>
      <c r="AK96" s="1081"/>
      <c r="AL96" s="1081"/>
      <c r="AM96" s="1081"/>
      <c r="AN96" s="1081"/>
      <c r="AO96" s="1081"/>
      <c r="AP96" s="1081"/>
      <c r="AQ96" s="1081"/>
      <c r="AR96" s="1081"/>
      <c r="AS96" s="1081"/>
      <c r="AT96" s="1081"/>
      <c r="AU96" s="1081"/>
      <c r="AV96" s="1081"/>
      <c r="AW96" s="1081"/>
      <c r="AX96" s="1081"/>
      <c r="AY96" s="1081"/>
      <c r="AZ96" s="1081"/>
      <c r="BA96" s="1081"/>
      <c r="BB96" s="1081"/>
      <c r="BC96" s="1081"/>
      <c r="BD96" s="1081"/>
      <c r="BE96" s="1081"/>
      <c r="BF96" s="1081"/>
      <c r="BG96" s="1081"/>
      <c r="BH96" s="1081"/>
      <c r="BI96" s="1081"/>
      <c r="BJ96" s="1081"/>
      <c r="BK96" s="1081"/>
      <c r="BL96" s="1081"/>
      <c r="BM96" s="1081"/>
      <c r="BN96" s="1081"/>
      <c r="BO96" s="1081"/>
      <c r="BP96" s="1081"/>
      <c r="BQ96" s="1081"/>
      <c r="BR96" s="1081"/>
      <c r="BS96" s="1081"/>
      <c r="BT96" s="1081"/>
      <c r="BU96" s="1081"/>
      <c r="BV96" s="1081"/>
      <c r="BW96" s="1081"/>
      <c r="BX96" s="1081"/>
      <c r="BY96" s="1081"/>
      <c r="BZ96" s="1081"/>
      <c r="CA96" s="1081"/>
    </row>
    <row r="97" spans="1:79" ht="26.25" customHeight="1">
      <c r="B97" s="1227" t="s">
        <v>780</v>
      </c>
      <c r="C97" s="1273" t="s">
        <v>781</v>
      </c>
      <c r="D97" s="1274"/>
      <c r="E97" s="1275" t="s">
        <v>726</v>
      </c>
      <c r="F97" s="1258"/>
      <c r="G97" s="1279"/>
      <c r="H97" s="1279"/>
      <c r="I97" s="1280"/>
      <c r="J97" s="1081"/>
      <c r="K97" s="1081"/>
      <c r="L97" s="1081"/>
      <c r="M97" s="1081"/>
      <c r="N97" s="1174"/>
      <c r="O97" s="1081"/>
      <c r="P97" s="1081"/>
      <c r="Q97" s="1081"/>
      <c r="R97" s="1081"/>
      <c r="S97" s="1081"/>
      <c r="T97" s="1081"/>
      <c r="U97" s="1081"/>
      <c r="V97" s="1081"/>
      <c r="W97" s="1081"/>
      <c r="X97" s="1081"/>
      <c r="Y97" s="1081"/>
      <c r="Z97" s="1081"/>
      <c r="AA97" s="1081"/>
      <c r="AB97" s="1081"/>
      <c r="AC97" s="1081"/>
      <c r="AD97" s="1081"/>
      <c r="AE97" s="1081"/>
      <c r="AF97" s="1081"/>
      <c r="AG97" s="1081"/>
      <c r="AH97" s="1081"/>
      <c r="AI97" s="1081"/>
      <c r="AJ97" s="1081"/>
      <c r="AK97" s="1081"/>
      <c r="AL97" s="1081"/>
      <c r="AM97" s="1081"/>
      <c r="AN97" s="1081"/>
      <c r="AO97" s="1081"/>
      <c r="AP97" s="1081"/>
      <c r="AQ97" s="1081"/>
      <c r="AR97" s="1081"/>
      <c r="AS97" s="1081"/>
      <c r="AT97" s="1081"/>
      <c r="AU97" s="1081"/>
      <c r="AV97" s="1081"/>
      <c r="AW97" s="1081"/>
      <c r="AX97" s="1081"/>
      <c r="AY97" s="1081"/>
      <c r="AZ97" s="1081"/>
      <c r="BA97" s="1081"/>
      <c r="BB97" s="1081"/>
      <c r="BC97" s="1081"/>
      <c r="BD97" s="1081"/>
      <c r="BE97" s="1081"/>
      <c r="BF97" s="1081"/>
      <c r="BG97" s="1081"/>
      <c r="BH97" s="1081"/>
      <c r="BI97" s="1081"/>
      <c r="BJ97" s="1081"/>
      <c r="BK97" s="1081"/>
      <c r="BL97" s="1081"/>
      <c r="BM97" s="1081"/>
      <c r="BN97" s="1081"/>
      <c r="BO97" s="1081"/>
      <c r="BP97" s="1081"/>
      <c r="BQ97" s="1081"/>
      <c r="BR97" s="1081"/>
      <c r="BS97" s="1081"/>
      <c r="BT97" s="1081"/>
      <c r="BU97" s="1081"/>
      <c r="BV97" s="1081"/>
      <c r="BW97" s="1081"/>
      <c r="BX97" s="1081"/>
      <c r="BY97" s="1081"/>
      <c r="BZ97" s="1081"/>
      <c r="CA97" s="1081"/>
    </row>
    <row r="98" spans="1:79" ht="27" customHeight="1" thickBot="1">
      <c r="B98" s="1234" t="s">
        <v>782</v>
      </c>
      <c r="C98" s="1276">
        <v>5</v>
      </c>
      <c r="D98" s="1236">
        <v>1</v>
      </c>
      <c r="E98" s="1237">
        <v>5</v>
      </c>
      <c r="F98" s="1259"/>
      <c r="G98" s="1281"/>
      <c r="H98" s="1281"/>
      <c r="I98" s="1282"/>
      <c r="J98" s="1081"/>
      <c r="K98" s="1081"/>
      <c r="L98" s="1081"/>
      <c r="M98" s="1081"/>
      <c r="N98" s="1174"/>
      <c r="O98" s="1081"/>
      <c r="P98" s="1081"/>
      <c r="Q98" s="1081"/>
      <c r="R98" s="1081"/>
      <c r="S98" s="1081"/>
      <c r="T98" s="1081"/>
      <c r="U98" s="1081"/>
      <c r="V98" s="1081"/>
      <c r="W98" s="1081"/>
      <c r="X98" s="1081"/>
      <c r="Y98" s="1081"/>
      <c r="Z98" s="1081"/>
      <c r="AA98" s="1081"/>
      <c r="AB98" s="1081"/>
      <c r="AC98" s="1081"/>
      <c r="AD98" s="1081"/>
      <c r="AE98" s="1081"/>
      <c r="AF98" s="1081"/>
      <c r="AG98" s="1081"/>
      <c r="AH98" s="1081"/>
      <c r="AI98" s="1081"/>
      <c r="AJ98" s="1081"/>
      <c r="AK98" s="1081"/>
      <c r="AL98" s="1081"/>
      <c r="AM98" s="1081"/>
      <c r="AN98" s="1081"/>
      <c r="AO98" s="1081"/>
      <c r="AP98" s="1081"/>
      <c r="AQ98" s="1081"/>
      <c r="AR98" s="1081"/>
      <c r="AS98" s="1081"/>
      <c r="AT98" s="1081"/>
      <c r="AU98" s="1081"/>
      <c r="AV98" s="1081"/>
      <c r="AW98" s="1081"/>
      <c r="AX98" s="1081"/>
      <c r="AY98" s="1081"/>
      <c r="AZ98" s="1081"/>
      <c r="BA98" s="1081"/>
      <c r="BB98" s="1081"/>
      <c r="BC98" s="1081"/>
      <c r="BD98" s="1081"/>
      <c r="BE98" s="1081"/>
      <c r="BF98" s="1081"/>
      <c r="BG98" s="1081"/>
      <c r="BH98" s="1081"/>
      <c r="BI98" s="1081"/>
      <c r="BJ98" s="1081"/>
      <c r="BK98" s="1081"/>
      <c r="BL98" s="1081"/>
      <c r="BM98" s="1081"/>
      <c r="BN98" s="1081"/>
      <c r="BO98" s="1081"/>
      <c r="BP98" s="1081"/>
      <c r="BQ98" s="1081"/>
      <c r="BR98" s="1081"/>
      <c r="BS98" s="1081"/>
      <c r="BT98" s="1081"/>
      <c r="BU98" s="1081"/>
      <c r="BV98" s="1081"/>
      <c r="BW98" s="1081"/>
      <c r="BX98" s="1081"/>
      <c r="BY98" s="1081"/>
      <c r="BZ98" s="1081"/>
      <c r="CA98" s="1081"/>
    </row>
    <row r="99" spans="1:79" ht="8.25" customHeight="1">
      <c r="B99" s="1196"/>
      <c r="C99" s="1197"/>
      <c r="D99" s="1197"/>
      <c r="E99" s="1197"/>
      <c r="F99" s="1277"/>
      <c r="G99" s="1200"/>
      <c r="H99" s="1200"/>
      <c r="I99" s="1081"/>
      <c r="J99" s="1081"/>
      <c r="K99" s="1081"/>
      <c r="L99" s="1081"/>
      <c r="M99" s="1081"/>
      <c r="N99" s="1174"/>
      <c r="O99" s="1081"/>
      <c r="P99" s="1081"/>
      <c r="Q99" s="1081"/>
      <c r="R99" s="1081"/>
      <c r="S99" s="1081"/>
      <c r="T99" s="1081"/>
      <c r="U99" s="1081"/>
      <c r="V99" s="1081"/>
      <c r="W99" s="1081"/>
      <c r="X99" s="1081"/>
      <c r="Y99" s="1081"/>
      <c r="Z99" s="1081"/>
      <c r="AA99" s="1081"/>
      <c r="AB99" s="1081"/>
      <c r="AC99" s="1081"/>
      <c r="AD99" s="1081"/>
      <c r="AE99" s="1081"/>
      <c r="AF99" s="1081"/>
      <c r="AG99" s="1081"/>
      <c r="AH99" s="1081"/>
      <c r="AI99" s="1081"/>
      <c r="AJ99" s="1081"/>
      <c r="AK99" s="1081"/>
      <c r="AL99" s="1081"/>
      <c r="AM99" s="1081"/>
      <c r="AN99" s="1081"/>
      <c r="AO99" s="1081"/>
      <c r="AP99" s="1081"/>
      <c r="AQ99" s="1081"/>
      <c r="AR99" s="1081"/>
      <c r="AS99" s="1081"/>
      <c r="AT99" s="1081"/>
      <c r="AU99" s="1081"/>
      <c r="AV99" s="1081"/>
      <c r="AW99" s="1081"/>
      <c r="AX99" s="1081"/>
      <c r="AY99" s="1081"/>
      <c r="AZ99" s="1081"/>
      <c r="BA99" s="1081"/>
      <c r="BB99" s="1081"/>
      <c r="BC99" s="1081"/>
      <c r="BD99" s="1081"/>
      <c r="BE99" s="1081"/>
      <c r="BF99" s="1081"/>
      <c r="BG99" s="1081"/>
      <c r="BH99" s="1081"/>
      <c r="BI99" s="1081"/>
      <c r="BJ99" s="1081"/>
      <c r="BK99" s="1081"/>
      <c r="BL99" s="1081"/>
      <c r="BM99" s="1081"/>
      <c r="BN99" s="1081"/>
      <c r="BO99" s="1081"/>
      <c r="BP99" s="1081"/>
      <c r="BQ99" s="1081"/>
      <c r="BR99" s="1081"/>
      <c r="BS99" s="1081"/>
      <c r="BT99" s="1081"/>
      <c r="BU99" s="1081"/>
      <c r="BV99" s="1081"/>
      <c r="BW99" s="1081"/>
      <c r="BX99" s="1081"/>
      <c r="BY99" s="1081"/>
      <c r="BZ99" s="1081"/>
      <c r="CA99" s="1081"/>
    </row>
    <row r="100" spans="1:79" ht="18" customHeight="1">
      <c r="A100" s="1156">
        <v>9</v>
      </c>
      <c r="B100" s="1196" t="s">
        <v>785</v>
      </c>
      <c r="C100" s="1197"/>
      <c r="D100" s="1197"/>
      <c r="E100" s="1197"/>
      <c r="F100" s="1278"/>
      <c r="G100" s="1200"/>
      <c r="H100" s="1200"/>
      <c r="I100" s="1081"/>
      <c r="J100" s="1081"/>
      <c r="K100" s="1081"/>
      <c r="L100" s="1081"/>
      <c r="M100" s="1081"/>
      <c r="N100" s="1174"/>
      <c r="O100" s="1081"/>
      <c r="P100" s="1081"/>
      <c r="Q100" s="1081"/>
      <c r="R100" s="1081"/>
      <c r="S100" s="1081"/>
      <c r="T100" s="1081"/>
      <c r="U100" s="1081"/>
      <c r="V100" s="1081"/>
      <c r="W100" s="1081"/>
      <c r="X100" s="1081"/>
      <c r="Y100" s="1081"/>
      <c r="Z100" s="1081"/>
      <c r="AA100" s="1081"/>
      <c r="AB100" s="1081"/>
      <c r="AC100" s="1081"/>
      <c r="AD100" s="1081"/>
      <c r="AE100" s="1081"/>
      <c r="AF100" s="1081"/>
      <c r="AG100" s="1081"/>
      <c r="AH100" s="1081"/>
      <c r="AI100" s="1081"/>
      <c r="AJ100" s="1081"/>
      <c r="AK100" s="1081"/>
      <c r="AL100" s="1081"/>
      <c r="AM100" s="1081"/>
      <c r="AN100" s="1081"/>
      <c r="AO100" s="1081"/>
      <c r="AP100" s="1081"/>
      <c r="AQ100" s="1081"/>
      <c r="AR100" s="1081"/>
      <c r="AS100" s="1081"/>
      <c r="AT100" s="1081"/>
      <c r="AU100" s="1081"/>
      <c r="AV100" s="1081"/>
      <c r="AW100" s="1081"/>
      <c r="AX100" s="1081"/>
      <c r="AY100" s="1081"/>
      <c r="AZ100" s="1081"/>
      <c r="BA100" s="1081"/>
      <c r="BB100" s="1081"/>
      <c r="BC100" s="1081"/>
      <c r="BD100" s="1081"/>
      <c r="BE100" s="1081"/>
      <c r="BF100" s="1081"/>
      <c r="BG100" s="1081"/>
      <c r="BH100" s="1081"/>
      <c r="BI100" s="1081"/>
      <c r="BJ100" s="1081"/>
      <c r="BK100" s="1081"/>
      <c r="BL100" s="1081"/>
      <c r="BM100" s="1081"/>
      <c r="BN100" s="1081"/>
      <c r="BO100" s="1081"/>
      <c r="BP100" s="1081"/>
      <c r="BQ100" s="1081"/>
      <c r="BR100" s="1081"/>
      <c r="BS100" s="1081"/>
      <c r="BT100" s="1081"/>
      <c r="BU100" s="1081"/>
      <c r="BV100" s="1081"/>
      <c r="BW100" s="1081"/>
      <c r="BX100" s="1081"/>
      <c r="BY100" s="1081"/>
      <c r="BZ100" s="1081"/>
      <c r="CA100" s="1081"/>
    </row>
    <row r="101" spans="1:79" ht="35.25" customHeight="1">
      <c r="B101" s="1201" t="s">
        <v>786</v>
      </c>
      <c r="C101" s="1202"/>
      <c r="D101" s="1202"/>
      <c r="E101" s="1203"/>
      <c r="F101" s="1278"/>
      <c r="G101" s="1200"/>
      <c r="H101" s="1200"/>
      <c r="I101" s="1081"/>
      <c r="J101" s="1081"/>
      <c r="K101" s="1081"/>
      <c r="L101" s="1081"/>
      <c r="M101" s="1081"/>
      <c r="N101" s="1174"/>
      <c r="O101" s="1081"/>
      <c r="P101" s="1081"/>
      <c r="Q101" s="1081"/>
      <c r="R101" s="1081"/>
      <c r="S101" s="1081"/>
      <c r="T101" s="1081"/>
      <c r="U101" s="1081"/>
      <c r="V101" s="1081"/>
      <c r="W101" s="1081"/>
      <c r="X101" s="1081"/>
      <c r="Y101" s="1081"/>
      <c r="Z101" s="1081"/>
      <c r="AA101" s="1081"/>
      <c r="AB101" s="1081"/>
      <c r="AC101" s="1081"/>
      <c r="AD101" s="1081"/>
      <c r="AE101" s="1081"/>
      <c r="AF101" s="1081"/>
      <c r="AG101" s="1081"/>
      <c r="AH101" s="1081"/>
      <c r="AI101" s="1081"/>
      <c r="AJ101" s="1081"/>
      <c r="AK101" s="1081"/>
      <c r="AL101" s="1081"/>
      <c r="AM101" s="1081"/>
      <c r="AN101" s="1081"/>
      <c r="AO101" s="1081"/>
      <c r="AP101" s="1081"/>
      <c r="AQ101" s="1081"/>
      <c r="AR101" s="1081"/>
      <c r="AS101" s="1081"/>
      <c r="AT101" s="1081"/>
      <c r="AU101" s="1081"/>
      <c r="AV101" s="1081"/>
      <c r="AW101" s="1081"/>
      <c r="AX101" s="1081"/>
      <c r="AY101" s="1081"/>
      <c r="AZ101" s="1081"/>
      <c r="BA101" s="1081"/>
      <c r="BB101" s="1081"/>
      <c r="BC101" s="1081"/>
      <c r="BD101" s="1081"/>
      <c r="BE101" s="1081"/>
      <c r="BF101" s="1081"/>
      <c r="BG101" s="1081"/>
      <c r="BH101" s="1081"/>
      <c r="BI101" s="1081"/>
      <c r="BJ101" s="1081"/>
      <c r="BK101" s="1081"/>
      <c r="BL101" s="1081"/>
      <c r="BM101" s="1081"/>
      <c r="BN101" s="1081"/>
      <c r="BO101" s="1081"/>
      <c r="BP101" s="1081"/>
      <c r="BQ101" s="1081"/>
      <c r="BR101" s="1081"/>
      <c r="BS101" s="1081"/>
      <c r="BT101" s="1081"/>
      <c r="BU101" s="1081"/>
      <c r="BV101" s="1081"/>
      <c r="BW101" s="1081"/>
      <c r="BX101" s="1081"/>
      <c r="BY101" s="1081"/>
      <c r="BZ101" s="1081"/>
      <c r="CA101" s="1081"/>
    </row>
    <row r="102" spans="1:79" ht="16.5" customHeight="1" thickBot="1">
      <c r="B102" s="1196" t="s">
        <v>775</v>
      </c>
      <c r="C102" s="1204"/>
      <c r="F102" s="1278"/>
      <c r="G102" s="1200"/>
      <c r="H102" s="1200"/>
      <c r="I102" s="1081"/>
      <c r="J102" s="1081"/>
      <c r="K102" s="1081"/>
      <c r="L102" s="1081"/>
      <c r="M102" s="1081"/>
      <c r="N102" s="1174"/>
      <c r="O102" s="1081"/>
      <c r="P102" s="1081"/>
      <c r="Q102" s="1081"/>
      <c r="R102" s="1081"/>
      <c r="S102" s="1081"/>
      <c r="T102" s="1081"/>
      <c r="U102" s="1081"/>
      <c r="V102" s="1081"/>
      <c r="W102" s="1081"/>
      <c r="X102" s="1081"/>
      <c r="Y102" s="1081"/>
      <c r="Z102" s="1081"/>
      <c r="AA102" s="1081"/>
      <c r="AB102" s="1081"/>
      <c r="AC102" s="1081"/>
      <c r="AD102" s="1081"/>
      <c r="AE102" s="1081"/>
      <c r="AF102" s="1081"/>
      <c r="AG102" s="1081"/>
      <c r="AH102" s="1081"/>
      <c r="AI102" s="1081"/>
      <c r="AJ102" s="1081"/>
      <c r="AK102" s="1081"/>
      <c r="AL102" s="1081"/>
      <c r="AM102" s="1081"/>
      <c r="AN102" s="1081"/>
      <c r="AO102" s="1081"/>
      <c r="AP102" s="1081"/>
      <c r="AQ102" s="1081"/>
      <c r="AR102" s="1081"/>
      <c r="AS102" s="1081"/>
      <c r="AT102" s="1081"/>
      <c r="AU102" s="1081"/>
      <c r="AV102" s="1081"/>
      <c r="AW102" s="1081"/>
      <c r="AX102" s="1081"/>
      <c r="AY102" s="1081"/>
      <c r="AZ102" s="1081"/>
      <c r="BA102" s="1081"/>
      <c r="BB102" s="1081"/>
      <c r="BC102" s="1081"/>
      <c r="BD102" s="1081"/>
      <c r="BE102" s="1081"/>
      <c r="BF102" s="1081"/>
      <c r="BG102" s="1081"/>
      <c r="BH102" s="1081"/>
      <c r="BI102" s="1081"/>
      <c r="BJ102" s="1081"/>
      <c r="BK102" s="1081"/>
      <c r="BL102" s="1081"/>
      <c r="BM102" s="1081"/>
      <c r="BN102" s="1081"/>
      <c r="BO102" s="1081"/>
      <c r="BP102" s="1081"/>
      <c r="BQ102" s="1081"/>
      <c r="BR102" s="1081"/>
      <c r="BS102" s="1081"/>
      <c r="BT102" s="1081"/>
      <c r="BU102" s="1081"/>
      <c r="BV102" s="1081"/>
      <c r="BW102" s="1081"/>
      <c r="BX102" s="1081"/>
      <c r="BY102" s="1081"/>
      <c r="BZ102" s="1081"/>
      <c r="CA102" s="1081"/>
    </row>
    <row r="103" spans="1:79" ht="33.75" customHeight="1" thickBot="1">
      <c r="B103" s="1205" t="s">
        <v>745</v>
      </c>
      <c r="C103" s="1206" t="s">
        <v>746</v>
      </c>
      <c r="D103" s="1206" t="s">
        <v>747</v>
      </c>
      <c r="E103" s="1207" t="s">
        <v>748</v>
      </c>
      <c r="F103" s="1257" t="s">
        <v>749</v>
      </c>
      <c r="G103" s="1247"/>
      <c r="H103" s="1200"/>
      <c r="I103" s="1081"/>
      <c r="J103" s="1081"/>
      <c r="K103" s="1081"/>
      <c r="L103" s="1081"/>
      <c r="M103" s="1081"/>
      <c r="N103" s="1174"/>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81"/>
      <c r="AJ103" s="1081"/>
      <c r="AK103" s="1081"/>
      <c r="AL103" s="1081"/>
      <c r="AM103" s="1081"/>
      <c r="AN103" s="1081"/>
      <c r="AO103" s="1081"/>
      <c r="AP103" s="1081"/>
      <c r="AQ103" s="1081"/>
      <c r="AR103" s="1081"/>
      <c r="AS103" s="1081"/>
      <c r="AT103" s="1081"/>
      <c r="AU103" s="1081"/>
      <c r="AV103" s="1081"/>
      <c r="AW103" s="1081"/>
      <c r="AX103" s="1081"/>
      <c r="AY103" s="1081"/>
      <c r="AZ103" s="1081"/>
      <c r="BA103" s="1081"/>
      <c r="BB103" s="1081"/>
      <c r="BC103" s="1081"/>
      <c r="BD103" s="1081"/>
      <c r="BE103" s="1081"/>
      <c r="BF103" s="1081"/>
      <c r="BG103" s="1081"/>
      <c r="BH103" s="1081"/>
      <c r="BI103" s="1081"/>
      <c r="BJ103" s="1081"/>
      <c r="BK103" s="1081"/>
      <c r="BL103" s="1081"/>
      <c r="BM103" s="1081"/>
      <c r="BN103" s="1081"/>
      <c r="BO103" s="1081"/>
      <c r="BP103" s="1081"/>
      <c r="BQ103" s="1081"/>
      <c r="BR103" s="1081"/>
      <c r="BS103" s="1081"/>
      <c r="BT103" s="1081"/>
      <c r="BU103" s="1081"/>
      <c r="BV103" s="1081"/>
      <c r="BW103" s="1081"/>
      <c r="BX103" s="1081"/>
      <c r="BY103" s="1081"/>
      <c r="BZ103" s="1081"/>
      <c r="CA103" s="1081"/>
    </row>
    <row r="104" spans="1:79" ht="21" customHeight="1">
      <c r="B104" s="1216" t="s">
        <v>787</v>
      </c>
      <c r="C104" s="1217">
        <v>1</v>
      </c>
      <c r="D104" s="1218">
        <v>2</v>
      </c>
      <c r="E104" s="1219">
        <v>2</v>
      </c>
      <c r="F104" s="1258"/>
      <c r="G104" s="1279"/>
      <c r="H104" s="1279"/>
      <c r="I104" s="1280"/>
      <c r="J104" s="1081"/>
      <c r="K104" s="1081"/>
      <c r="L104" s="1081"/>
      <c r="M104" s="1081"/>
      <c r="N104" s="1174"/>
      <c r="O104" s="1081"/>
      <c r="P104" s="1081"/>
      <c r="Q104" s="1081"/>
      <c r="R104" s="1081"/>
      <c r="S104" s="1081"/>
      <c r="T104" s="1081"/>
      <c r="U104" s="1081"/>
      <c r="V104" s="1081"/>
      <c r="W104" s="1081"/>
      <c r="X104" s="1081"/>
      <c r="Y104" s="1081"/>
      <c r="Z104" s="1081"/>
      <c r="AA104" s="1081"/>
      <c r="AB104" s="1081"/>
      <c r="AC104" s="1081"/>
      <c r="AD104" s="1081"/>
      <c r="AE104" s="1081"/>
      <c r="AF104" s="1081"/>
      <c r="AG104" s="1081"/>
      <c r="AH104" s="1081"/>
      <c r="AI104" s="1081"/>
      <c r="AJ104" s="1081"/>
      <c r="AK104" s="1081"/>
      <c r="AL104" s="1081"/>
      <c r="AM104" s="1081"/>
      <c r="AN104" s="1081"/>
      <c r="AO104" s="1081"/>
      <c r="AP104" s="1081"/>
      <c r="AQ104" s="1081"/>
      <c r="AR104" s="1081"/>
      <c r="AS104" s="1081"/>
      <c r="AT104" s="1081"/>
      <c r="AU104" s="1081"/>
      <c r="AV104" s="1081"/>
      <c r="AW104" s="1081"/>
      <c r="AX104" s="1081"/>
      <c r="AY104" s="1081"/>
      <c r="AZ104" s="1081"/>
      <c r="BA104" s="1081"/>
      <c r="BB104" s="1081"/>
      <c r="BC104" s="1081"/>
      <c r="BD104" s="1081"/>
      <c r="BE104" s="1081"/>
      <c r="BF104" s="1081"/>
      <c r="BG104" s="1081"/>
      <c r="BH104" s="1081"/>
      <c r="BI104" s="1081"/>
      <c r="BJ104" s="1081"/>
      <c r="BK104" s="1081"/>
      <c r="BL104" s="1081"/>
      <c r="BM104" s="1081"/>
      <c r="BN104" s="1081"/>
      <c r="BO104" s="1081"/>
      <c r="BP104" s="1081"/>
      <c r="BQ104" s="1081"/>
      <c r="BR104" s="1081"/>
      <c r="BS104" s="1081"/>
      <c r="BT104" s="1081"/>
      <c r="BU104" s="1081"/>
      <c r="BV104" s="1081"/>
      <c r="BW104" s="1081"/>
      <c r="BX104" s="1081"/>
      <c r="BY104" s="1081"/>
      <c r="BZ104" s="1081"/>
      <c r="CA104" s="1081"/>
    </row>
    <row r="105" spans="1:79" ht="20.25" customHeight="1">
      <c r="B105" s="1227" t="s">
        <v>788</v>
      </c>
      <c r="C105" s="1228">
        <v>2</v>
      </c>
      <c r="D105" s="1229">
        <v>2</v>
      </c>
      <c r="E105" s="1230">
        <v>4</v>
      </c>
      <c r="F105" s="1258"/>
      <c r="G105" s="1296"/>
      <c r="H105" s="1296"/>
      <c r="I105" s="1297"/>
      <c r="J105" s="1081"/>
      <c r="K105" s="1081"/>
      <c r="L105" s="1081"/>
      <c r="M105" s="1081"/>
      <c r="N105" s="1174"/>
      <c r="O105" s="1081"/>
      <c r="P105" s="1081"/>
      <c r="Q105" s="1081"/>
      <c r="R105" s="1081"/>
      <c r="S105" s="1081"/>
      <c r="T105" s="1081"/>
      <c r="U105" s="1081"/>
      <c r="V105" s="1081"/>
      <c r="W105" s="1081"/>
      <c r="X105" s="1081"/>
      <c r="Y105" s="1081"/>
      <c r="Z105" s="1081"/>
      <c r="AA105" s="1081"/>
      <c r="AB105" s="1081"/>
      <c r="AC105" s="1081"/>
      <c r="AD105" s="1081"/>
      <c r="AE105" s="1081"/>
      <c r="AF105" s="1081"/>
      <c r="AG105" s="1081"/>
      <c r="AH105" s="1081"/>
      <c r="AI105" s="1081"/>
      <c r="AJ105" s="1081"/>
      <c r="AK105" s="1081"/>
      <c r="AL105" s="1081"/>
      <c r="AM105" s="1081"/>
      <c r="AN105" s="1081"/>
      <c r="AO105" s="1081"/>
      <c r="AP105" s="1081"/>
      <c r="AQ105" s="1081"/>
      <c r="AR105" s="1081"/>
      <c r="AS105" s="1081"/>
      <c r="AT105" s="1081"/>
      <c r="AU105" s="1081"/>
      <c r="AV105" s="1081"/>
      <c r="AW105" s="1081"/>
      <c r="AX105" s="1081"/>
      <c r="AY105" s="1081"/>
      <c r="AZ105" s="1081"/>
      <c r="BA105" s="1081"/>
      <c r="BB105" s="1081"/>
      <c r="BC105" s="1081"/>
      <c r="BD105" s="1081"/>
      <c r="BE105" s="1081"/>
      <c r="BF105" s="1081"/>
      <c r="BG105" s="1081"/>
      <c r="BH105" s="1081"/>
      <c r="BI105" s="1081"/>
      <c r="BJ105" s="1081"/>
      <c r="BK105" s="1081"/>
      <c r="BL105" s="1081"/>
      <c r="BM105" s="1081"/>
      <c r="BN105" s="1081"/>
      <c r="BO105" s="1081"/>
      <c r="BP105" s="1081"/>
      <c r="BQ105" s="1081"/>
      <c r="BR105" s="1081"/>
      <c r="BS105" s="1081"/>
      <c r="BT105" s="1081"/>
      <c r="BU105" s="1081"/>
      <c r="BV105" s="1081"/>
      <c r="BW105" s="1081"/>
      <c r="BX105" s="1081"/>
      <c r="BY105" s="1081"/>
      <c r="BZ105" s="1081"/>
      <c r="CA105" s="1081"/>
    </row>
    <row r="106" spans="1:79" ht="39" customHeight="1" thickBot="1">
      <c r="B106" s="1234" t="s">
        <v>789</v>
      </c>
      <c r="C106" s="1235">
        <v>3</v>
      </c>
      <c r="D106" s="1236">
        <v>2</v>
      </c>
      <c r="E106" s="1237">
        <v>6</v>
      </c>
      <c r="F106" s="1259"/>
      <c r="G106" s="1281"/>
      <c r="H106" s="1281"/>
      <c r="I106" s="1282"/>
      <c r="J106" s="1081"/>
      <c r="K106" s="1081"/>
      <c r="L106" s="1081"/>
      <c r="M106" s="1081"/>
      <c r="N106" s="1174"/>
      <c r="O106" s="1081"/>
      <c r="P106" s="1081"/>
      <c r="Q106" s="1081"/>
      <c r="R106" s="1081"/>
      <c r="S106" s="1081"/>
      <c r="T106" s="1081"/>
      <c r="U106" s="1081"/>
      <c r="V106" s="1081"/>
      <c r="W106" s="1081"/>
      <c r="X106" s="1081"/>
      <c r="Y106" s="1081"/>
      <c r="Z106" s="1081"/>
      <c r="AA106" s="1081"/>
      <c r="AB106" s="1081"/>
      <c r="AC106" s="1081"/>
      <c r="AD106" s="1081"/>
      <c r="AE106" s="1081"/>
      <c r="AF106" s="1081"/>
      <c r="AG106" s="1081"/>
      <c r="AH106" s="1081"/>
      <c r="AI106" s="1081"/>
      <c r="AJ106" s="1081"/>
      <c r="AK106" s="1081"/>
      <c r="AL106" s="1081"/>
      <c r="AM106" s="1081"/>
      <c r="AN106" s="1081"/>
      <c r="AO106" s="1081"/>
      <c r="AP106" s="1081"/>
      <c r="AQ106" s="1081"/>
      <c r="AR106" s="1081"/>
      <c r="AS106" s="1081"/>
      <c r="AT106" s="1081"/>
      <c r="AU106" s="1081"/>
      <c r="AV106" s="1081"/>
      <c r="AW106" s="1081"/>
      <c r="AX106" s="1081"/>
      <c r="AY106" s="1081"/>
      <c r="AZ106" s="1081"/>
      <c r="BA106" s="1081"/>
      <c r="BB106" s="1081"/>
      <c r="BC106" s="1081"/>
      <c r="BD106" s="1081"/>
      <c r="BE106" s="1081"/>
      <c r="BF106" s="1081"/>
      <c r="BG106" s="1081"/>
      <c r="BH106" s="1081"/>
      <c r="BI106" s="1081"/>
      <c r="BJ106" s="1081"/>
      <c r="BK106" s="1081"/>
      <c r="BL106" s="1081"/>
      <c r="BM106" s="1081"/>
      <c r="BN106" s="1081"/>
      <c r="BO106" s="1081"/>
      <c r="BP106" s="1081"/>
      <c r="BQ106" s="1081"/>
      <c r="BR106" s="1081"/>
      <c r="BS106" s="1081"/>
      <c r="BT106" s="1081"/>
      <c r="BU106" s="1081"/>
      <c r="BV106" s="1081"/>
      <c r="BW106" s="1081"/>
      <c r="BX106" s="1081"/>
      <c r="BY106" s="1081"/>
      <c r="BZ106" s="1081"/>
      <c r="CA106" s="1081"/>
    </row>
    <row r="107" spans="1:79" ht="9" customHeight="1">
      <c r="B107" s="1245"/>
      <c r="C107" s="1246"/>
      <c r="D107" s="1246"/>
      <c r="E107" s="1246"/>
      <c r="F107" s="1278"/>
      <c r="G107" s="1200"/>
      <c r="H107" s="1200"/>
      <c r="I107" s="1081"/>
      <c r="J107" s="1081"/>
      <c r="K107" s="1081"/>
      <c r="L107" s="1081"/>
      <c r="M107" s="1081"/>
      <c r="N107" s="1174"/>
      <c r="O107" s="1081"/>
      <c r="P107" s="1081"/>
      <c r="Q107" s="1081"/>
      <c r="R107" s="1081"/>
      <c r="S107" s="1081"/>
      <c r="T107" s="1081"/>
      <c r="U107" s="1081"/>
      <c r="V107" s="1081"/>
      <c r="W107" s="1081"/>
      <c r="X107" s="1081"/>
      <c r="Y107" s="1081"/>
      <c r="Z107" s="1081"/>
      <c r="AA107" s="1081"/>
      <c r="AB107" s="1081"/>
      <c r="AC107" s="1081"/>
      <c r="AD107" s="1081"/>
      <c r="AE107" s="1081"/>
      <c r="AF107" s="1081"/>
      <c r="AG107" s="1081"/>
      <c r="AH107" s="1081"/>
      <c r="AI107" s="1081"/>
      <c r="AJ107" s="1081"/>
      <c r="AK107" s="1081"/>
      <c r="AL107" s="1081"/>
      <c r="AM107" s="1081"/>
      <c r="AN107" s="1081"/>
      <c r="AO107" s="1081"/>
      <c r="AP107" s="1081"/>
      <c r="AQ107" s="1081"/>
      <c r="AR107" s="1081"/>
      <c r="AS107" s="1081"/>
      <c r="AT107" s="1081"/>
      <c r="AU107" s="1081"/>
      <c r="AV107" s="1081"/>
      <c r="AW107" s="1081"/>
      <c r="AX107" s="1081"/>
      <c r="AY107" s="1081"/>
      <c r="AZ107" s="1081"/>
      <c r="BA107" s="1081"/>
      <c r="BB107" s="1081"/>
      <c r="BC107" s="1081"/>
      <c r="BD107" s="1081"/>
      <c r="BE107" s="1081"/>
      <c r="BF107" s="1081"/>
      <c r="BG107" s="1081"/>
      <c r="BH107" s="1081"/>
      <c r="BI107" s="1081"/>
      <c r="BJ107" s="1081"/>
      <c r="BK107" s="1081"/>
      <c r="BL107" s="1081"/>
      <c r="BM107" s="1081"/>
      <c r="BN107" s="1081"/>
      <c r="BO107" s="1081"/>
      <c r="BP107" s="1081"/>
      <c r="BQ107" s="1081"/>
      <c r="BR107" s="1081"/>
      <c r="BS107" s="1081"/>
      <c r="BT107" s="1081"/>
      <c r="BU107" s="1081"/>
      <c r="BV107" s="1081"/>
      <c r="BW107" s="1081"/>
      <c r="BX107" s="1081"/>
      <c r="BY107" s="1081"/>
      <c r="BZ107" s="1081"/>
      <c r="CA107" s="1081"/>
    </row>
    <row r="108" spans="1:79" ht="18" customHeight="1">
      <c r="A108" s="1156">
        <v>10</v>
      </c>
      <c r="B108" s="1196" t="s">
        <v>790</v>
      </c>
      <c r="C108" s="1197"/>
      <c r="D108" s="1197"/>
      <c r="E108" s="1197"/>
      <c r="F108" s="1278"/>
      <c r="G108" s="1200"/>
      <c r="H108" s="1200"/>
      <c r="I108" s="1081"/>
      <c r="J108" s="1081"/>
      <c r="K108" s="1081"/>
      <c r="L108" s="1081"/>
      <c r="M108" s="1081"/>
      <c r="N108" s="1174"/>
      <c r="O108" s="1081"/>
      <c r="P108" s="1081"/>
      <c r="Q108" s="1081"/>
      <c r="R108" s="1081"/>
      <c r="S108" s="1081"/>
      <c r="T108" s="1081"/>
      <c r="U108" s="1081"/>
      <c r="V108" s="1081"/>
      <c r="W108" s="1081"/>
      <c r="X108" s="1081"/>
      <c r="Y108" s="1081"/>
      <c r="Z108" s="1081"/>
      <c r="AA108" s="1081"/>
      <c r="AB108" s="1081"/>
      <c r="AC108" s="1081"/>
      <c r="AD108" s="1081"/>
      <c r="AE108" s="1081"/>
      <c r="AF108" s="1081"/>
      <c r="AG108" s="1081"/>
      <c r="AH108" s="1081"/>
      <c r="AI108" s="1081"/>
      <c r="AJ108" s="1081"/>
      <c r="AK108" s="1081"/>
      <c r="AL108" s="1081"/>
      <c r="AM108" s="1081"/>
      <c r="AN108" s="1081"/>
      <c r="AO108" s="1081"/>
      <c r="AP108" s="1081"/>
      <c r="AQ108" s="1081"/>
      <c r="AR108" s="1081"/>
      <c r="AS108" s="1081"/>
      <c r="AT108" s="1081"/>
      <c r="AU108" s="1081"/>
      <c r="AV108" s="1081"/>
      <c r="AW108" s="1081"/>
      <c r="AX108" s="1081"/>
      <c r="AY108" s="1081"/>
      <c r="AZ108" s="1081"/>
      <c r="BA108" s="1081"/>
      <c r="BB108" s="1081"/>
      <c r="BC108" s="1081"/>
      <c r="BD108" s="1081"/>
      <c r="BE108" s="1081"/>
      <c r="BF108" s="1081"/>
      <c r="BG108" s="1081"/>
      <c r="BH108" s="1081"/>
      <c r="BI108" s="1081"/>
      <c r="BJ108" s="1081"/>
      <c r="BK108" s="1081"/>
      <c r="BL108" s="1081"/>
      <c r="BM108" s="1081"/>
      <c r="BN108" s="1081"/>
      <c r="BO108" s="1081"/>
      <c r="BP108" s="1081"/>
      <c r="BQ108" s="1081"/>
      <c r="BR108" s="1081"/>
      <c r="BS108" s="1081"/>
      <c r="BT108" s="1081"/>
      <c r="BU108" s="1081"/>
      <c r="BV108" s="1081"/>
      <c r="BW108" s="1081"/>
      <c r="BX108" s="1081"/>
      <c r="BY108" s="1081"/>
      <c r="BZ108" s="1081"/>
      <c r="CA108" s="1081"/>
    </row>
    <row r="109" spans="1:79" ht="35.25" customHeight="1">
      <c r="B109" s="1201" t="s">
        <v>791</v>
      </c>
      <c r="C109" s="1202"/>
      <c r="D109" s="1202"/>
      <c r="E109" s="1203"/>
      <c r="F109" s="1278"/>
      <c r="G109" s="1200"/>
      <c r="H109" s="1200"/>
      <c r="I109" s="1081"/>
      <c r="J109" s="1081"/>
      <c r="K109" s="1081"/>
      <c r="L109" s="1081"/>
      <c r="M109" s="1081"/>
      <c r="N109" s="1174"/>
      <c r="O109" s="1081"/>
      <c r="P109" s="1081"/>
      <c r="Q109" s="1081"/>
      <c r="R109" s="1081"/>
      <c r="S109" s="1081"/>
      <c r="T109" s="1081"/>
      <c r="U109" s="1081"/>
      <c r="V109" s="1081"/>
      <c r="W109" s="1081"/>
      <c r="X109" s="1081"/>
      <c r="Y109" s="1081"/>
      <c r="Z109" s="1081"/>
      <c r="AA109" s="1081"/>
      <c r="AB109" s="1081"/>
      <c r="AC109" s="1081"/>
      <c r="AD109" s="1081"/>
      <c r="AE109" s="1081"/>
      <c r="AF109" s="1081"/>
      <c r="AG109" s="1081"/>
      <c r="AH109" s="1081"/>
      <c r="AI109" s="1081"/>
      <c r="AJ109" s="1081"/>
      <c r="AK109" s="1081"/>
      <c r="AL109" s="1081"/>
      <c r="AM109" s="1081"/>
      <c r="AN109" s="1081"/>
      <c r="AO109" s="1081"/>
      <c r="AP109" s="1081"/>
      <c r="AQ109" s="1081"/>
      <c r="AR109" s="1081"/>
      <c r="AS109" s="1081"/>
      <c r="AT109" s="1081"/>
      <c r="AU109" s="1081"/>
      <c r="AV109" s="1081"/>
      <c r="AW109" s="1081"/>
      <c r="AX109" s="1081"/>
      <c r="AY109" s="1081"/>
      <c r="AZ109" s="1081"/>
      <c r="BA109" s="1081"/>
      <c r="BB109" s="1081"/>
      <c r="BC109" s="1081"/>
      <c r="BD109" s="1081"/>
      <c r="BE109" s="1081"/>
      <c r="BF109" s="1081"/>
      <c r="BG109" s="1081"/>
      <c r="BH109" s="1081"/>
      <c r="BI109" s="1081"/>
      <c r="BJ109" s="1081"/>
      <c r="BK109" s="1081"/>
      <c r="BL109" s="1081"/>
      <c r="BM109" s="1081"/>
      <c r="BN109" s="1081"/>
      <c r="BO109" s="1081"/>
      <c r="BP109" s="1081"/>
      <c r="BQ109" s="1081"/>
      <c r="BR109" s="1081"/>
      <c r="BS109" s="1081"/>
      <c r="BT109" s="1081"/>
      <c r="BU109" s="1081"/>
      <c r="BV109" s="1081"/>
      <c r="BW109" s="1081"/>
      <c r="BX109" s="1081"/>
      <c r="BY109" s="1081"/>
      <c r="BZ109" s="1081"/>
      <c r="CA109" s="1081"/>
    </row>
    <row r="110" spans="1:79" ht="16.5" customHeight="1" thickBot="1">
      <c r="B110" s="1196" t="s">
        <v>775</v>
      </c>
      <c r="C110" s="1204"/>
      <c r="F110" s="1278"/>
      <c r="G110" s="1200"/>
      <c r="H110" s="1200"/>
      <c r="I110" s="1081"/>
      <c r="J110" s="1081"/>
      <c r="K110" s="1081"/>
      <c r="L110" s="1081"/>
      <c r="M110" s="1081"/>
      <c r="N110" s="1174"/>
      <c r="O110" s="1081"/>
      <c r="P110" s="1081"/>
      <c r="Q110" s="1081"/>
      <c r="R110" s="1081"/>
      <c r="S110" s="1081"/>
      <c r="T110" s="1081"/>
      <c r="U110" s="1081"/>
      <c r="V110" s="1081"/>
      <c r="W110" s="1081"/>
      <c r="X110" s="1081"/>
      <c r="Y110" s="1081"/>
      <c r="Z110" s="1081"/>
      <c r="AA110" s="1081"/>
      <c r="AB110" s="1081"/>
      <c r="AC110" s="1081"/>
      <c r="AD110" s="1081"/>
      <c r="AE110" s="1081"/>
      <c r="AF110" s="1081"/>
      <c r="AG110" s="1081"/>
      <c r="AH110" s="1081"/>
      <c r="AI110" s="1081"/>
      <c r="AJ110" s="1081"/>
      <c r="AK110" s="1081"/>
      <c r="AL110" s="1081"/>
      <c r="AM110" s="1081"/>
      <c r="AN110" s="1081"/>
      <c r="AO110" s="1081"/>
      <c r="AP110" s="1081"/>
      <c r="AQ110" s="1081"/>
      <c r="AR110" s="1081"/>
      <c r="AS110" s="1081"/>
      <c r="AT110" s="1081"/>
      <c r="AU110" s="1081"/>
      <c r="AV110" s="1081"/>
      <c r="AW110" s="1081"/>
      <c r="AX110" s="1081"/>
      <c r="AY110" s="1081"/>
      <c r="AZ110" s="1081"/>
      <c r="BA110" s="1081"/>
      <c r="BB110" s="1081"/>
      <c r="BC110" s="1081"/>
      <c r="BD110" s="1081"/>
      <c r="BE110" s="1081"/>
      <c r="BF110" s="1081"/>
      <c r="BG110" s="1081"/>
      <c r="BH110" s="1081"/>
      <c r="BI110" s="1081"/>
      <c r="BJ110" s="1081"/>
      <c r="BK110" s="1081"/>
      <c r="BL110" s="1081"/>
      <c r="BM110" s="1081"/>
      <c r="BN110" s="1081"/>
      <c r="BO110" s="1081"/>
      <c r="BP110" s="1081"/>
      <c r="BQ110" s="1081"/>
      <c r="BR110" s="1081"/>
      <c r="BS110" s="1081"/>
      <c r="BT110" s="1081"/>
      <c r="BU110" s="1081"/>
      <c r="BV110" s="1081"/>
      <c r="BW110" s="1081"/>
      <c r="BX110" s="1081"/>
      <c r="BY110" s="1081"/>
      <c r="BZ110" s="1081"/>
      <c r="CA110" s="1081"/>
    </row>
    <row r="111" spans="1:79" ht="33.75" customHeight="1" thickBot="1">
      <c r="B111" s="1270" t="s">
        <v>745</v>
      </c>
      <c r="C111" s="1271" t="s">
        <v>746</v>
      </c>
      <c r="D111" s="1271" t="s">
        <v>747</v>
      </c>
      <c r="E111" s="1272" t="s">
        <v>748</v>
      </c>
      <c r="F111" s="1257" t="s">
        <v>749</v>
      </c>
      <c r="G111" s="1247"/>
      <c r="H111" s="1200"/>
      <c r="I111" s="1081"/>
      <c r="J111" s="1081"/>
      <c r="K111" s="1081"/>
      <c r="L111" s="1081"/>
      <c r="M111" s="1081"/>
      <c r="N111" s="1174"/>
      <c r="O111" s="1081"/>
      <c r="P111" s="1081"/>
      <c r="Q111" s="1081"/>
      <c r="R111" s="1081"/>
      <c r="S111" s="1081"/>
      <c r="T111" s="1081"/>
      <c r="U111" s="1081"/>
      <c r="V111" s="1081"/>
      <c r="W111" s="1081"/>
      <c r="X111" s="1081"/>
      <c r="Y111" s="1081"/>
      <c r="Z111" s="1081"/>
      <c r="AA111" s="1081"/>
      <c r="AB111" s="1081"/>
      <c r="AC111" s="1081"/>
      <c r="AD111" s="1081"/>
      <c r="AE111" s="1081"/>
      <c r="AF111" s="1081"/>
      <c r="AG111" s="1081"/>
      <c r="AH111" s="1081"/>
      <c r="AI111" s="1081"/>
      <c r="AJ111" s="1081"/>
      <c r="AK111" s="1081"/>
      <c r="AL111" s="1081"/>
      <c r="AM111" s="1081"/>
      <c r="AN111" s="1081"/>
      <c r="AO111" s="1081"/>
      <c r="AP111" s="1081"/>
      <c r="AQ111" s="1081"/>
      <c r="AR111" s="1081"/>
      <c r="AS111" s="1081"/>
      <c r="AT111" s="1081"/>
      <c r="AU111" s="1081"/>
      <c r="AV111" s="1081"/>
      <c r="AW111" s="1081"/>
      <c r="AX111" s="1081"/>
      <c r="AY111" s="1081"/>
      <c r="AZ111" s="1081"/>
      <c r="BA111" s="1081"/>
      <c r="BB111" s="1081"/>
      <c r="BC111" s="1081"/>
      <c r="BD111" s="1081"/>
      <c r="BE111" s="1081"/>
      <c r="BF111" s="1081"/>
      <c r="BG111" s="1081"/>
      <c r="BH111" s="1081"/>
      <c r="BI111" s="1081"/>
      <c r="BJ111" s="1081"/>
      <c r="BK111" s="1081"/>
      <c r="BL111" s="1081"/>
      <c r="BM111" s="1081"/>
      <c r="BN111" s="1081"/>
      <c r="BO111" s="1081"/>
      <c r="BP111" s="1081"/>
      <c r="BQ111" s="1081"/>
      <c r="BR111" s="1081"/>
      <c r="BS111" s="1081"/>
      <c r="BT111" s="1081"/>
      <c r="BU111" s="1081"/>
      <c r="BV111" s="1081"/>
      <c r="BW111" s="1081"/>
      <c r="BX111" s="1081"/>
      <c r="BY111" s="1081"/>
      <c r="BZ111" s="1081"/>
      <c r="CA111" s="1081"/>
    </row>
    <row r="112" spans="1:79" ht="26.25" customHeight="1">
      <c r="B112" s="1227" t="s">
        <v>780</v>
      </c>
      <c r="C112" s="1273" t="s">
        <v>781</v>
      </c>
      <c r="D112" s="1274"/>
      <c r="E112" s="1275" t="s">
        <v>726</v>
      </c>
      <c r="F112" s="1258"/>
      <c r="G112" s="1279"/>
      <c r="H112" s="1279"/>
      <c r="I112" s="1280"/>
      <c r="J112" s="1081"/>
      <c r="K112" s="1081"/>
      <c r="L112" s="1081"/>
      <c r="M112" s="1081"/>
      <c r="N112" s="1174"/>
      <c r="O112" s="1081"/>
      <c r="P112" s="1081"/>
      <c r="Q112" s="1081"/>
      <c r="R112" s="1081"/>
      <c r="S112" s="1081"/>
      <c r="T112" s="1081"/>
      <c r="U112" s="1081"/>
      <c r="V112" s="1081"/>
      <c r="W112" s="1081"/>
      <c r="X112" s="1081"/>
      <c r="Y112" s="1081"/>
      <c r="Z112" s="1081"/>
      <c r="AA112" s="1081"/>
      <c r="AB112" s="1081"/>
      <c r="AC112" s="1081"/>
      <c r="AD112" s="1081"/>
      <c r="AE112" s="1081"/>
      <c r="AF112" s="1081"/>
      <c r="AG112" s="1081"/>
      <c r="AH112" s="1081"/>
      <c r="AI112" s="1081"/>
      <c r="AJ112" s="1081"/>
      <c r="AK112" s="1081"/>
      <c r="AL112" s="1081"/>
      <c r="AM112" s="1081"/>
      <c r="AN112" s="1081"/>
      <c r="AO112" s="1081"/>
      <c r="AP112" s="1081"/>
      <c r="AQ112" s="1081"/>
      <c r="AR112" s="1081"/>
      <c r="AS112" s="1081"/>
      <c r="AT112" s="1081"/>
      <c r="AU112" s="1081"/>
      <c r="AV112" s="1081"/>
      <c r="AW112" s="1081"/>
      <c r="AX112" s="1081"/>
      <c r="AY112" s="1081"/>
      <c r="AZ112" s="1081"/>
      <c r="BA112" s="1081"/>
      <c r="BB112" s="1081"/>
      <c r="BC112" s="1081"/>
      <c r="BD112" s="1081"/>
      <c r="BE112" s="1081"/>
      <c r="BF112" s="1081"/>
      <c r="BG112" s="1081"/>
      <c r="BH112" s="1081"/>
      <c r="BI112" s="1081"/>
      <c r="BJ112" s="1081"/>
      <c r="BK112" s="1081"/>
      <c r="BL112" s="1081"/>
      <c r="BM112" s="1081"/>
      <c r="BN112" s="1081"/>
      <c r="BO112" s="1081"/>
      <c r="BP112" s="1081"/>
      <c r="BQ112" s="1081"/>
      <c r="BR112" s="1081"/>
      <c r="BS112" s="1081"/>
      <c r="BT112" s="1081"/>
      <c r="BU112" s="1081"/>
      <c r="BV112" s="1081"/>
      <c r="BW112" s="1081"/>
      <c r="BX112" s="1081"/>
      <c r="BY112" s="1081"/>
      <c r="BZ112" s="1081"/>
      <c r="CA112" s="1081"/>
    </row>
    <row r="113" spans="1:79" ht="27" customHeight="1" thickBot="1">
      <c r="B113" s="1234" t="s">
        <v>782</v>
      </c>
      <c r="C113" s="1276">
        <v>5</v>
      </c>
      <c r="D113" s="1236">
        <v>1</v>
      </c>
      <c r="E113" s="1237">
        <v>5</v>
      </c>
      <c r="F113" s="1259"/>
      <c r="G113" s="1281"/>
      <c r="H113" s="1281"/>
      <c r="I113" s="1282"/>
      <c r="J113" s="1081"/>
      <c r="K113" s="1081"/>
      <c r="L113" s="1081"/>
      <c r="M113" s="1081"/>
      <c r="N113" s="1174"/>
      <c r="O113" s="1081"/>
      <c r="P113" s="1081"/>
      <c r="Q113" s="1081"/>
      <c r="R113" s="1081"/>
      <c r="S113" s="1081"/>
      <c r="T113" s="1081"/>
      <c r="U113" s="1081"/>
      <c r="V113" s="1081"/>
      <c r="W113" s="1081"/>
      <c r="X113" s="1081"/>
      <c r="Y113" s="1081"/>
      <c r="Z113" s="1081"/>
      <c r="AA113" s="1081"/>
      <c r="AB113" s="1081"/>
      <c r="AC113" s="1081"/>
      <c r="AD113" s="1081"/>
      <c r="AE113" s="1081"/>
      <c r="AF113" s="1081"/>
      <c r="AG113" s="1081"/>
      <c r="AH113" s="1081"/>
      <c r="AI113" s="1081"/>
      <c r="AJ113" s="1081"/>
      <c r="AK113" s="1081"/>
      <c r="AL113" s="1081"/>
      <c r="AM113" s="1081"/>
      <c r="AN113" s="1081"/>
      <c r="AO113" s="1081"/>
      <c r="AP113" s="1081"/>
      <c r="AQ113" s="1081"/>
      <c r="AR113" s="1081"/>
      <c r="AS113" s="1081"/>
      <c r="AT113" s="1081"/>
      <c r="AU113" s="1081"/>
      <c r="AV113" s="1081"/>
      <c r="AW113" s="1081"/>
      <c r="AX113" s="1081"/>
      <c r="AY113" s="1081"/>
      <c r="AZ113" s="1081"/>
      <c r="BA113" s="1081"/>
      <c r="BB113" s="1081"/>
      <c r="BC113" s="1081"/>
      <c r="BD113" s="1081"/>
      <c r="BE113" s="1081"/>
      <c r="BF113" s="1081"/>
      <c r="BG113" s="1081"/>
      <c r="BH113" s="1081"/>
      <c r="BI113" s="1081"/>
      <c r="BJ113" s="1081"/>
      <c r="BK113" s="1081"/>
      <c r="BL113" s="1081"/>
      <c r="BM113" s="1081"/>
      <c r="BN113" s="1081"/>
      <c r="BO113" s="1081"/>
      <c r="BP113" s="1081"/>
      <c r="BQ113" s="1081"/>
      <c r="BR113" s="1081"/>
      <c r="BS113" s="1081"/>
      <c r="BT113" s="1081"/>
      <c r="BU113" s="1081"/>
      <c r="BV113" s="1081"/>
      <c r="BW113" s="1081"/>
      <c r="BX113" s="1081"/>
      <c r="BY113" s="1081"/>
      <c r="BZ113" s="1081"/>
      <c r="CA113" s="1081"/>
    </row>
    <row r="114" spans="1:79" ht="8.25" customHeight="1">
      <c r="B114" s="1196"/>
      <c r="C114" s="1197"/>
      <c r="D114" s="1197"/>
      <c r="E114" s="1197"/>
      <c r="F114" s="1197"/>
      <c r="G114" s="1200"/>
      <c r="H114" s="1200"/>
      <c r="I114" s="1081"/>
      <c r="J114" s="1081"/>
      <c r="K114" s="1081"/>
      <c r="L114" s="1081"/>
      <c r="M114" s="1081"/>
      <c r="N114" s="1174"/>
      <c r="O114" s="1081"/>
      <c r="P114" s="1081"/>
      <c r="Q114" s="1081"/>
      <c r="R114" s="1081"/>
      <c r="S114" s="1081"/>
      <c r="T114" s="1081"/>
      <c r="U114" s="1081"/>
      <c r="V114" s="1081"/>
      <c r="W114" s="1081"/>
      <c r="X114" s="1081"/>
      <c r="Y114" s="1081"/>
      <c r="Z114" s="1081"/>
      <c r="AA114" s="1081"/>
      <c r="AB114" s="1081"/>
      <c r="AC114" s="1081"/>
      <c r="AD114" s="1081"/>
      <c r="AE114" s="1081"/>
      <c r="AF114" s="1081"/>
      <c r="AG114" s="1081"/>
      <c r="AH114" s="1081"/>
      <c r="AI114" s="1081"/>
      <c r="AJ114" s="1081"/>
      <c r="AK114" s="1081"/>
      <c r="AL114" s="1081"/>
      <c r="AM114" s="1081"/>
      <c r="AN114" s="1081"/>
      <c r="AO114" s="1081"/>
      <c r="AP114" s="1081"/>
      <c r="AQ114" s="1081"/>
      <c r="AR114" s="1081"/>
      <c r="AS114" s="1081"/>
      <c r="AT114" s="1081"/>
      <c r="AU114" s="1081"/>
      <c r="AV114" s="1081"/>
      <c r="AW114" s="1081"/>
      <c r="AX114" s="1081"/>
      <c r="AY114" s="1081"/>
      <c r="AZ114" s="1081"/>
      <c r="BA114" s="1081"/>
      <c r="BB114" s="1081"/>
      <c r="BC114" s="1081"/>
      <c r="BD114" s="1081"/>
      <c r="BE114" s="1081"/>
      <c r="BF114" s="1081"/>
      <c r="BG114" s="1081"/>
      <c r="BH114" s="1081"/>
      <c r="BI114" s="1081"/>
      <c r="BJ114" s="1081"/>
      <c r="BK114" s="1081"/>
      <c r="BL114" s="1081"/>
      <c r="BM114" s="1081"/>
      <c r="BN114" s="1081"/>
      <c r="BO114" s="1081"/>
      <c r="BP114" s="1081"/>
      <c r="BQ114" s="1081"/>
      <c r="BR114" s="1081"/>
      <c r="BS114" s="1081"/>
      <c r="BT114" s="1081"/>
      <c r="BU114" s="1081"/>
      <c r="BV114" s="1081"/>
      <c r="BW114" s="1081"/>
      <c r="BX114" s="1081"/>
      <c r="BY114" s="1081"/>
      <c r="BZ114" s="1081"/>
      <c r="CA114" s="1081"/>
    </row>
    <row r="115" spans="1:79" ht="18" customHeight="1">
      <c r="A115" s="1156">
        <v>11</v>
      </c>
      <c r="B115" s="1196" t="s">
        <v>792</v>
      </c>
      <c r="C115" s="1197"/>
      <c r="D115" s="1197"/>
      <c r="E115" s="1197"/>
      <c r="F115" s="1278"/>
      <c r="G115" s="1200"/>
      <c r="H115" s="1200"/>
      <c r="I115" s="1081"/>
      <c r="J115" s="1081"/>
      <c r="K115" s="1081"/>
      <c r="L115" s="1081"/>
      <c r="M115" s="1081"/>
      <c r="N115" s="1174"/>
      <c r="O115" s="1081"/>
      <c r="P115" s="1081"/>
      <c r="Q115" s="1081"/>
      <c r="R115" s="1081"/>
      <c r="S115" s="1081"/>
      <c r="T115" s="1081"/>
      <c r="U115" s="1081"/>
      <c r="V115" s="1081"/>
      <c r="W115" s="1081"/>
      <c r="X115" s="1081"/>
      <c r="Y115" s="1081"/>
      <c r="Z115" s="1081"/>
      <c r="AA115" s="1081"/>
      <c r="AB115" s="1081"/>
      <c r="AC115" s="1081"/>
      <c r="AD115" s="1081"/>
      <c r="AE115" s="1081"/>
      <c r="AF115" s="1081"/>
      <c r="AG115" s="1081"/>
      <c r="AH115" s="1081"/>
      <c r="AI115" s="1081"/>
      <c r="AJ115" s="1081"/>
      <c r="AK115" s="1081"/>
      <c r="AL115" s="1081"/>
      <c r="AM115" s="1081"/>
      <c r="AN115" s="1081"/>
      <c r="AO115" s="1081"/>
      <c r="AP115" s="1081"/>
      <c r="AQ115" s="1081"/>
      <c r="AR115" s="1081"/>
      <c r="AS115" s="1081"/>
      <c r="AT115" s="1081"/>
      <c r="AU115" s="1081"/>
      <c r="AV115" s="1081"/>
      <c r="AW115" s="1081"/>
      <c r="AX115" s="1081"/>
      <c r="AY115" s="1081"/>
      <c r="AZ115" s="1081"/>
      <c r="BA115" s="1081"/>
      <c r="BB115" s="1081"/>
      <c r="BC115" s="1081"/>
      <c r="BD115" s="1081"/>
      <c r="BE115" s="1081"/>
      <c r="BF115" s="1081"/>
      <c r="BG115" s="1081"/>
      <c r="BH115" s="1081"/>
      <c r="BI115" s="1081"/>
      <c r="BJ115" s="1081"/>
      <c r="BK115" s="1081"/>
      <c r="BL115" s="1081"/>
      <c r="BM115" s="1081"/>
      <c r="BN115" s="1081"/>
      <c r="BO115" s="1081"/>
      <c r="BP115" s="1081"/>
      <c r="BQ115" s="1081"/>
      <c r="BR115" s="1081"/>
      <c r="BS115" s="1081"/>
      <c r="BT115" s="1081"/>
      <c r="BU115" s="1081"/>
      <c r="BV115" s="1081"/>
      <c r="BW115" s="1081"/>
      <c r="BX115" s="1081"/>
      <c r="BY115" s="1081"/>
      <c r="BZ115" s="1081"/>
      <c r="CA115" s="1081"/>
    </row>
    <row r="116" spans="1:79" ht="35.25" customHeight="1">
      <c r="B116" s="1201" t="s">
        <v>793</v>
      </c>
      <c r="C116" s="1202"/>
      <c r="D116" s="1202"/>
      <c r="E116" s="1203"/>
      <c r="F116" s="1278"/>
      <c r="G116" s="1200"/>
      <c r="H116" s="1200"/>
      <c r="I116" s="1081"/>
      <c r="J116" s="1081"/>
      <c r="K116" s="1081"/>
      <c r="L116" s="1081"/>
      <c r="M116" s="1081"/>
      <c r="N116" s="1174"/>
      <c r="O116" s="1081"/>
      <c r="P116" s="1081"/>
      <c r="Q116" s="1081"/>
      <c r="R116" s="1081"/>
      <c r="S116" s="1081"/>
      <c r="T116" s="1081"/>
      <c r="U116" s="1081"/>
      <c r="V116" s="1081"/>
      <c r="W116" s="1081"/>
      <c r="X116" s="1081"/>
      <c r="Y116" s="1081"/>
      <c r="Z116" s="1081"/>
      <c r="AA116" s="1081"/>
      <c r="AB116" s="1081"/>
      <c r="AC116" s="1081"/>
      <c r="AD116" s="1081"/>
      <c r="AE116" s="1081"/>
      <c r="AF116" s="1081"/>
      <c r="AG116" s="1081"/>
      <c r="AH116" s="1081"/>
      <c r="AI116" s="1081"/>
      <c r="AJ116" s="1081"/>
      <c r="AK116" s="1081"/>
      <c r="AL116" s="1081"/>
      <c r="AM116" s="1081"/>
      <c r="AN116" s="1081"/>
      <c r="AO116" s="1081"/>
      <c r="AP116" s="1081"/>
      <c r="AQ116" s="1081"/>
      <c r="AR116" s="1081"/>
      <c r="AS116" s="1081"/>
      <c r="AT116" s="1081"/>
      <c r="AU116" s="1081"/>
      <c r="AV116" s="1081"/>
      <c r="AW116" s="1081"/>
      <c r="AX116" s="1081"/>
      <c r="AY116" s="1081"/>
      <c r="AZ116" s="1081"/>
      <c r="BA116" s="1081"/>
      <c r="BB116" s="1081"/>
      <c r="BC116" s="1081"/>
      <c r="BD116" s="1081"/>
      <c r="BE116" s="1081"/>
      <c r="BF116" s="1081"/>
      <c r="BG116" s="1081"/>
      <c r="BH116" s="1081"/>
      <c r="BI116" s="1081"/>
      <c r="BJ116" s="1081"/>
      <c r="BK116" s="1081"/>
      <c r="BL116" s="1081"/>
      <c r="BM116" s="1081"/>
      <c r="BN116" s="1081"/>
      <c r="BO116" s="1081"/>
      <c r="BP116" s="1081"/>
      <c r="BQ116" s="1081"/>
      <c r="BR116" s="1081"/>
      <c r="BS116" s="1081"/>
      <c r="BT116" s="1081"/>
      <c r="BU116" s="1081"/>
      <c r="BV116" s="1081"/>
      <c r="BW116" s="1081"/>
      <c r="BX116" s="1081"/>
      <c r="BY116" s="1081"/>
      <c r="BZ116" s="1081"/>
      <c r="CA116" s="1081"/>
    </row>
    <row r="117" spans="1:79" ht="16.5" customHeight="1" thickBot="1">
      <c r="B117" s="1196" t="s">
        <v>744</v>
      </c>
      <c r="C117" s="1204"/>
      <c r="F117" s="1278"/>
      <c r="G117" s="1200"/>
      <c r="H117" s="1200"/>
      <c r="I117" s="1081"/>
      <c r="J117" s="1081"/>
      <c r="K117" s="1081"/>
      <c r="L117" s="1081"/>
      <c r="M117" s="1081"/>
      <c r="N117" s="1174"/>
      <c r="O117" s="1081"/>
      <c r="P117" s="1081"/>
      <c r="Q117" s="1081"/>
      <c r="R117" s="1081"/>
      <c r="S117" s="1081"/>
      <c r="T117" s="1081"/>
      <c r="U117" s="1081"/>
      <c r="V117" s="1081"/>
      <c r="W117" s="1081"/>
      <c r="X117" s="1081"/>
      <c r="Y117" s="1081"/>
      <c r="Z117" s="1081"/>
      <c r="AA117" s="1081"/>
      <c r="AB117" s="1081"/>
      <c r="AC117" s="1081"/>
      <c r="AD117" s="1081"/>
      <c r="AE117" s="1081"/>
      <c r="AF117" s="1081"/>
      <c r="AG117" s="1081"/>
      <c r="AH117" s="1081"/>
      <c r="AI117" s="1081"/>
      <c r="AJ117" s="1081"/>
      <c r="AK117" s="1081"/>
      <c r="AL117" s="1081"/>
      <c r="AM117" s="1081"/>
      <c r="AN117" s="1081"/>
      <c r="AO117" s="1081"/>
      <c r="AP117" s="1081"/>
      <c r="AQ117" s="1081"/>
      <c r="AR117" s="1081"/>
      <c r="AS117" s="1081"/>
      <c r="AT117" s="1081"/>
      <c r="AU117" s="1081"/>
      <c r="AV117" s="1081"/>
      <c r="AW117" s="1081"/>
      <c r="AX117" s="1081"/>
      <c r="AY117" s="1081"/>
      <c r="AZ117" s="1081"/>
      <c r="BA117" s="1081"/>
      <c r="BB117" s="1081"/>
      <c r="BC117" s="1081"/>
      <c r="BD117" s="1081"/>
      <c r="BE117" s="1081"/>
      <c r="BF117" s="1081"/>
      <c r="BG117" s="1081"/>
      <c r="BH117" s="1081"/>
      <c r="BI117" s="1081"/>
      <c r="BJ117" s="1081"/>
      <c r="BK117" s="1081"/>
      <c r="BL117" s="1081"/>
      <c r="BM117" s="1081"/>
      <c r="BN117" s="1081"/>
      <c r="BO117" s="1081"/>
      <c r="BP117" s="1081"/>
      <c r="BQ117" s="1081"/>
      <c r="BR117" s="1081"/>
      <c r="BS117" s="1081"/>
      <c r="BT117" s="1081"/>
      <c r="BU117" s="1081"/>
      <c r="BV117" s="1081"/>
      <c r="BW117" s="1081"/>
      <c r="BX117" s="1081"/>
      <c r="BY117" s="1081"/>
      <c r="BZ117" s="1081"/>
      <c r="CA117" s="1081"/>
    </row>
    <row r="118" spans="1:79" ht="33.75" customHeight="1" thickBot="1">
      <c r="B118" s="1283" t="s">
        <v>745</v>
      </c>
      <c r="C118" s="1284" t="s">
        <v>746</v>
      </c>
      <c r="D118" s="1285" t="s">
        <v>747</v>
      </c>
      <c r="E118" s="1286" t="s">
        <v>748</v>
      </c>
      <c r="F118" s="1257" t="s">
        <v>749</v>
      </c>
      <c r="G118" s="1247"/>
      <c r="H118" s="1200"/>
      <c r="I118" s="1081"/>
      <c r="J118" s="1081"/>
      <c r="K118" s="1081"/>
      <c r="L118" s="1081"/>
      <c r="M118" s="1081"/>
      <c r="N118" s="1174"/>
      <c r="O118" s="1081"/>
      <c r="P118" s="1081"/>
      <c r="Q118" s="1081"/>
      <c r="R118" s="1081"/>
      <c r="S118" s="1081"/>
      <c r="T118" s="1081"/>
      <c r="U118" s="1081"/>
      <c r="V118" s="1081"/>
      <c r="W118" s="1081"/>
      <c r="X118" s="1081"/>
      <c r="Y118" s="1081"/>
      <c r="Z118" s="1081"/>
      <c r="AA118" s="1081"/>
      <c r="AB118" s="1081"/>
      <c r="AC118" s="1081"/>
      <c r="AD118" s="1081"/>
      <c r="AE118" s="1081"/>
      <c r="AF118" s="1081"/>
      <c r="AG118" s="1081"/>
      <c r="AH118" s="1081"/>
      <c r="AI118" s="1081"/>
      <c r="AJ118" s="1081"/>
      <c r="AK118" s="1081"/>
      <c r="AL118" s="1081"/>
      <c r="AM118" s="1081"/>
      <c r="AN118" s="1081"/>
      <c r="AO118" s="1081"/>
      <c r="AP118" s="1081"/>
      <c r="AQ118" s="1081"/>
      <c r="AR118" s="1081"/>
      <c r="AS118" s="1081"/>
      <c r="AT118" s="1081"/>
      <c r="AU118" s="1081"/>
      <c r="AV118" s="1081"/>
      <c r="AW118" s="1081"/>
      <c r="AX118" s="1081"/>
      <c r="AY118" s="1081"/>
      <c r="AZ118" s="1081"/>
      <c r="BA118" s="1081"/>
      <c r="BB118" s="1081"/>
      <c r="BC118" s="1081"/>
      <c r="BD118" s="1081"/>
      <c r="BE118" s="1081"/>
      <c r="BF118" s="1081"/>
      <c r="BG118" s="1081"/>
      <c r="BH118" s="1081"/>
      <c r="BI118" s="1081"/>
      <c r="BJ118" s="1081"/>
      <c r="BK118" s="1081"/>
      <c r="BL118" s="1081"/>
      <c r="BM118" s="1081"/>
      <c r="BN118" s="1081"/>
      <c r="BO118" s="1081"/>
      <c r="BP118" s="1081"/>
      <c r="BQ118" s="1081"/>
      <c r="BR118" s="1081"/>
      <c r="BS118" s="1081"/>
      <c r="BT118" s="1081"/>
      <c r="BU118" s="1081"/>
      <c r="BV118" s="1081"/>
      <c r="BW118" s="1081"/>
      <c r="BX118" s="1081"/>
      <c r="BY118" s="1081"/>
      <c r="BZ118" s="1081"/>
      <c r="CA118" s="1081"/>
    </row>
    <row r="119" spans="1:79" ht="39.950000000000003" customHeight="1" thickTop="1" thickBot="1">
      <c r="B119" s="1287" t="s">
        <v>794</v>
      </c>
      <c r="C119" s="1288">
        <v>1</v>
      </c>
      <c r="D119" s="1289">
        <v>3</v>
      </c>
      <c r="E119" s="1290">
        <v>3</v>
      </c>
      <c r="F119" s="1258"/>
      <c r="G119" s="1279"/>
      <c r="H119" s="1279"/>
      <c r="I119" s="1280"/>
      <c r="J119" s="1081"/>
      <c r="K119" s="1081"/>
      <c r="L119" s="1081"/>
      <c r="M119" s="1081"/>
      <c r="N119" s="1174"/>
      <c r="O119" s="1081"/>
      <c r="P119" s="1081"/>
      <c r="Q119" s="1081"/>
      <c r="R119" s="1081"/>
      <c r="S119" s="1081"/>
      <c r="T119" s="1081"/>
      <c r="U119" s="1081"/>
      <c r="V119" s="1081"/>
      <c r="W119" s="1081"/>
      <c r="X119" s="1081"/>
      <c r="Y119" s="1081"/>
      <c r="Z119" s="1081"/>
      <c r="AA119" s="1081"/>
      <c r="AB119" s="1081"/>
      <c r="AC119" s="1081"/>
      <c r="AD119" s="1081"/>
      <c r="AE119" s="1081"/>
      <c r="AF119" s="1081"/>
      <c r="AG119" s="1081"/>
      <c r="AH119" s="1081"/>
      <c r="AI119" s="1081"/>
      <c r="AJ119" s="1081"/>
      <c r="AK119" s="1081"/>
      <c r="AL119" s="1081"/>
      <c r="AM119" s="1081"/>
      <c r="AN119" s="1081"/>
      <c r="AO119" s="1081"/>
      <c r="AP119" s="1081"/>
      <c r="AQ119" s="1081"/>
      <c r="AR119" s="1081"/>
      <c r="AS119" s="1081"/>
      <c r="AT119" s="1081"/>
      <c r="AU119" s="1081"/>
      <c r="AV119" s="1081"/>
      <c r="AW119" s="1081"/>
      <c r="AX119" s="1081"/>
      <c r="AY119" s="1081"/>
      <c r="AZ119" s="1081"/>
      <c r="BA119" s="1081"/>
      <c r="BB119" s="1081"/>
      <c r="BC119" s="1081"/>
      <c r="BD119" s="1081"/>
      <c r="BE119" s="1081"/>
      <c r="BF119" s="1081"/>
      <c r="BG119" s="1081"/>
      <c r="BH119" s="1081"/>
      <c r="BI119" s="1081"/>
      <c r="BJ119" s="1081"/>
      <c r="BK119" s="1081"/>
      <c r="BL119" s="1081"/>
      <c r="BM119" s="1081"/>
      <c r="BN119" s="1081"/>
      <c r="BO119" s="1081"/>
      <c r="BP119" s="1081"/>
      <c r="BQ119" s="1081"/>
      <c r="BR119" s="1081"/>
      <c r="BS119" s="1081"/>
      <c r="BT119" s="1081"/>
      <c r="BU119" s="1081"/>
      <c r="BV119" s="1081"/>
      <c r="BW119" s="1081"/>
      <c r="BX119" s="1081"/>
      <c r="BY119" s="1081"/>
      <c r="BZ119" s="1081"/>
      <c r="CA119" s="1081"/>
    </row>
    <row r="120" spans="1:79" ht="27" customHeight="1" thickBot="1">
      <c r="B120" s="1291" t="s">
        <v>795</v>
      </c>
      <c r="C120" s="1292">
        <v>2</v>
      </c>
      <c r="D120" s="1293">
        <v>3</v>
      </c>
      <c r="E120" s="1292">
        <v>6</v>
      </c>
      <c r="F120" s="1258"/>
      <c r="G120" s="1296"/>
      <c r="H120" s="1296"/>
      <c r="I120" s="1297"/>
      <c r="J120" s="1081"/>
      <c r="K120" s="1081"/>
      <c r="L120" s="1081"/>
      <c r="M120" s="1081"/>
      <c r="N120" s="1174"/>
      <c r="O120" s="1081"/>
      <c r="P120" s="1081"/>
      <c r="Q120" s="1081"/>
      <c r="R120" s="1081"/>
      <c r="S120" s="1081"/>
      <c r="T120" s="1081"/>
      <c r="U120" s="1081"/>
      <c r="V120" s="1081"/>
      <c r="W120" s="1081"/>
      <c r="X120" s="1081"/>
      <c r="Y120" s="1081"/>
      <c r="Z120" s="1081"/>
      <c r="AA120" s="1081"/>
      <c r="AB120" s="1081"/>
      <c r="AC120" s="1081"/>
      <c r="AD120" s="1081"/>
      <c r="AE120" s="1081"/>
      <c r="AF120" s="1081"/>
      <c r="AG120" s="1081"/>
      <c r="AH120" s="1081"/>
      <c r="AI120" s="1081"/>
      <c r="AJ120" s="1081"/>
      <c r="AK120" s="1081"/>
      <c r="AL120" s="1081"/>
      <c r="AM120" s="1081"/>
      <c r="AN120" s="1081"/>
      <c r="AO120" s="1081"/>
      <c r="AP120" s="1081"/>
      <c r="AQ120" s="1081"/>
      <c r="AR120" s="1081"/>
      <c r="AS120" s="1081"/>
      <c r="AT120" s="1081"/>
      <c r="AU120" s="1081"/>
      <c r="AV120" s="1081"/>
      <c r="AW120" s="1081"/>
      <c r="AX120" s="1081"/>
      <c r="AY120" s="1081"/>
      <c r="AZ120" s="1081"/>
      <c r="BA120" s="1081"/>
      <c r="BB120" s="1081"/>
      <c r="BC120" s="1081"/>
      <c r="BD120" s="1081"/>
      <c r="BE120" s="1081"/>
      <c r="BF120" s="1081"/>
      <c r="BG120" s="1081"/>
      <c r="BH120" s="1081"/>
      <c r="BI120" s="1081"/>
      <c r="BJ120" s="1081"/>
      <c r="BK120" s="1081"/>
      <c r="BL120" s="1081"/>
      <c r="BM120" s="1081"/>
      <c r="BN120" s="1081"/>
      <c r="BO120" s="1081"/>
      <c r="BP120" s="1081"/>
      <c r="BQ120" s="1081"/>
      <c r="BR120" s="1081"/>
      <c r="BS120" s="1081"/>
      <c r="BT120" s="1081"/>
      <c r="BU120" s="1081"/>
      <c r="BV120" s="1081"/>
      <c r="BW120" s="1081"/>
      <c r="BX120" s="1081"/>
      <c r="BY120" s="1081"/>
      <c r="BZ120" s="1081"/>
      <c r="CA120" s="1081"/>
    </row>
    <row r="121" spans="1:79" ht="27" customHeight="1" thickBot="1">
      <c r="B121" s="1291" t="s">
        <v>796</v>
      </c>
      <c r="C121" s="1294">
        <v>3</v>
      </c>
      <c r="D121" s="1295">
        <v>3</v>
      </c>
      <c r="E121" s="1294">
        <v>9</v>
      </c>
      <c r="F121" s="1259"/>
      <c r="G121" s="1281"/>
      <c r="H121" s="1281"/>
      <c r="I121" s="1282"/>
      <c r="J121" s="1081"/>
      <c r="K121" s="1081"/>
      <c r="L121" s="1081"/>
      <c r="M121" s="1081"/>
      <c r="N121" s="1174"/>
      <c r="O121" s="1081"/>
      <c r="P121" s="1081"/>
      <c r="Q121" s="1081"/>
      <c r="R121" s="1081"/>
      <c r="S121" s="1081"/>
      <c r="T121" s="1081"/>
      <c r="U121" s="1081"/>
      <c r="V121" s="1081"/>
      <c r="W121" s="1081"/>
      <c r="X121" s="1081"/>
      <c r="Y121" s="1081"/>
      <c r="Z121" s="1081"/>
      <c r="AA121" s="1081"/>
      <c r="AB121" s="1081"/>
      <c r="AC121" s="1081"/>
      <c r="AD121" s="1081"/>
      <c r="AE121" s="1081"/>
      <c r="AF121" s="1081"/>
      <c r="AG121" s="1081"/>
      <c r="AH121" s="1081"/>
      <c r="AI121" s="1081"/>
      <c r="AJ121" s="1081"/>
      <c r="AK121" s="1081"/>
      <c r="AL121" s="1081"/>
      <c r="AM121" s="1081"/>
      <c r="AN121" s="1081"/>
      <c r="AO121" s="1081"/>
      <c r="AP121" s="1081"/>
      <c r="AQ121" s="1081"/>
      <c r="AR121" s="1081"/>
      <c r="AS121" s="1081"/>
      <c r="AT121" s="1081"/>
      <c r="AU121" s="1081"/>
      <c r="AV121" s="1081"/>
      <c r="AW121" s="1081"/>
      <c r="AX121" s="1081"/>
      <c r="AY121" s="1081"/>
      <c r="AZ121" s="1081"/>
      <c r="BA121" s="1081"/>
      <c r="BB121" s="1081"/>
      <c r="BC121" s="1081"/>
      <c r="BD121" s="1081"/>
      <c r="BE121" s="1081"/>
      <c r="BF121" s="1081"/>
      <c r="BG121" s="1081"/>
      <c r="BH121" s="1081"/>
      <c r="BI121" s="1081"/>
      <c r="BJ121" s="1081"/>
      <c r="BK121" s="1081"/>
      <c r="BL121" s="1081"/>
      <c r="BM121" s="1081"/>
      <c r="BN121" s="1081"/>
      <c r="BO121" s="1081"/>
      <c r="BP121" s="1081"/>
      <c r="BQ121" s="1081"/>
      <c r="BR121" s="1081"/>
      <c r="BS121" s="1081"/>
      <c r="BT121" s="1081"/>
      <c r="BU121" s="1081"/>
      <c r="BV121" s="1081"/>
      <c r="BW121" s="1081"/>
      <c r="BX121" s="1081"/>
      <c r="BY121" s="1081"/>
      <c r="BZ121" s="1081"/>
      <c r="CA121" s="1081"/>
    </row>
    <row r="122" spans="1:79" ht="9" customHeight="1">
      <c r="B122" s="1245"/>
      <c r="C122" s="1277"/>
      <c r="D122" s="1277"/>
      <c r="E122" s="1277"/>
      <c r="F122" s="1278"/>
      <c r="G122" s="1200"/>
      <c r="H122" s="1200"/>
      <c r="I122" s="1081"/>
      <c r="J122" s="1081"/>
      <c r="K122" s="1081"/>
      <c r="L122" s="1081"/>
      <c r="M122" s="1081"/>
      <c r="N122" s="1174"/>
      <c r="O122" s="1081"/>
      <c r="P122" s="1081"/>
      <c r="Q122" s="1081"/>
      <c r="R122" s="1081"/>
      <c r="S122" s="1081"/>
      <c r="T122" s="1081"/>
      <c r="U122" s="1081"/>
      <c r="V122" s="1081"/>
      <c r="W122" s="1081"/>
      <c r="X122" s="1081"/>
      <c r="Y122" s="1081"/>
      <c r="Z122" s="1081"/>
      <c r="AA122" s="1081"/>
      <c r="AB122" s="1081"/>
      <c r="AC122" s="1081"/>
      <c r="AD122" s="1081"/>
      <c r="AE122" s="1081"/>
      <c r="AF122" s="1081"/>
      <c r="AG122" s="1081"/>
      <c r="AH122" s="1081"/>
      <c r="AI122" s="1081"/>
      <c r="AJ122" s="1081"/>
      <c r="AK122" s="1081"/>
      <c r="AL122" s="1081"/>
      <c r="AM122" s="1081"/>
      <c r="AN122" s="1081"/>
      <c r="AO122" s="1081"/>
      <c r="AP122" s="1081"/>
      <c r="AQ122" s="1081"/>
      <c r="AR122" s="1081"/>
      <c r="AS122" s="1081"/>
      <c r="AT122" s="1081"/>
      <c r="AU122" s="1081"/>
      <c r="AV122" s="1081"/>
      <c r="AW122" s="1081"/>
      <c r="AX122" s="1081"/>
      <c r="AY122" s="1081"/>
      <c r="AZ122" s="1081"/>
      <c r="BA122" s="1081"/>
      <c r="BB122" s="1081"/>
      <c r="BC122" s="1081"/>
      <c r="BD122" s="1081"/>
      <c r="BE122" s="1081"/>
      <c r="BF122" s="1081"/>
      <c r="BG122" s="1081"/>
      <c r="BH122" s="1081"/>
      <c r="BI122" s="1081"/>
      <c r="BJ122" s="1081"/>
      <c r="BK122" s="1081"/>
      <c r="BL122" s="1081"/>
      <c r="BM122" s="1081"/>
      <c r="BN122" s="1081"/>
      <c r="BO122" s="1081"/>
      <c r="BP122" s="1081"/>
      <c r="BQ122" s="1081"/>
      <c r="BR122" s="1081"/>
      <c r="BS122" s="1081"/>
      <c r="BT122" s="1081"/>
      <c r="BU122" s="1081"/>
      <c r="BV122" s="1081"/>
      <c r="BW122" s="1081"/>
      <c r="BX122" s="1081"/>
      <c r="BY122" s="1081"/>
      <c r="BZ122" s="1081"/>
      <c r="CA122" s="1081"/>
    </row>
    <row r="123" spans="1:79" ht="18" customHeight="1">
      <c r="A123" s="1156">
        <v>12</v>
      </c>
      <c r="B123" s="1196" t="s">
        <v>797</v>
      </c>
      <c r="C123" s="1197"/>
      <c r="D123" s="1197"/>
      <c r="E123" s="1197"/>
      <c r="F123" s="1278"/>
      <c r="G123" s="1200"/>
      <c r="H123" s="1200"/>
      <c r="I123" s="1081"/>
      <c r="J123" s="1081"/>
      <c r="K123" s="1081"/>
      <c r="L123" s="1081"/>
      <c r="M123" s="1081"/>
      <c r="N123" s="1174"/>
      <c r="O123" s="1081"/>
      <c r="P123" s="1081"/>
      <c r="Q123" s="1081"/>
      <c r="R123" s="1081"/>
      <c r="S123" s="1081"/>
      <c r="T123" s="1081"/>
      <c r="U123" s="1081"/>
      <c r="V123" s="1081"/>
      <c r="W123" s="1081"/>
      <c r="X123" s="1081"/>
      <c r="Y123" s="1081"/>
      <c r="Z123" s="1081"/>
      <c r="AA123" s="1081"/>
      <c r="AB123" s="1081"/>
      <c r="AC123" s="1081"/>
      <c r="AD123" s="1081"/>
      <c r="AE123" s="1081"/>
      <c r="AF123" s="1081"/>
      <c r="AG123" s="1081"/>
      <c r="AH123" s="1081"/>
      <c r="AI123" s="1081"/>
      <c r="AJ123" s="1081"/>
      <c r="AK123" s="1081"/>
      <c r="AL123" s="1081"/>
      <c r="AM123" s="1081"/>
      <c r="AN123" s="1081"/>
      <c r="AO123" s="1081"/>
      <c r="AP123" s="1081"/>
      <c r="AQ123" s="1081"/>
      <c r="AR123" s="1081"/>
      <c r="AS123" s="1081"/>
      <c r="AT123" s="1081"/>
      <c r="AU123" s="1081"/>
      <c r="AV123" s="1081"/>
      <c r="AW123" s="1081"/>
      <c r="AX123" s="1081"/>
      <c r="AY123" s="1081"/>
      <c r="AZ123" s="1081"/>
      <c r="BA123" s="1081"/>
      <c r="BB123" s="1081"/>
      <c r="BC123" s="1081"/>
      <c r="BD123" s="1081"/>
      <c r="BE123" s="1081"/>
      <c r="BF123" s="1081"/>
      <c r="BG123" s="1081"/>
      <c r="BH123" s="1081"/>
      <c r="BI123" s="1081"/>
      <c r="BJ123" s="1081"/>
      <c r="BK123" s="1081"/>
      <c r="BL123" s="1081"/>
      <c r="BM123" s="1081"/>
      <c r="BN123" s="1081"/>
      <c r="BO123" s="1081"/>
      <c r="BP123" s="1081"/>
      <c r="BQ123" s="1081"/>
      <c r="BR123" s="1081"/>
      <c r="BS123" s="1081"/>
      <c r="BT123" s="1081"/>
      <c r="BU123" s="1081"/>
      <c r="BV123" s="1081"/>
      <c r="BW123" s="1081"/>
      <c r="BX123" s="1081"/>
      <c r="BY123" s="1081"/>
      <c r="BZ123" s="1081"/>
      <c r="CA123" s="1081"/>
    </row>
    <row r="124" spans="1:79" ht="35.25" customHeight="1">
      <c r="B124" s="1201" t="s">
        <v>798</v>
      </c>
      <c r="C124" s="1202"/>
      <c r="D124" s="1202"/>
      <c r="E124" s="1203"/>
      <c r="F124" s="1278"/>
      <c r="G124" s="1200"/>
      <c r="H124" s="1200"/>
      <c r="I124" s="1081"/>
      <c r="J124" s="1081"/>
      <c r="K124" s="1081"/>
      <c r="L124" s="1081"/>
      <c r="M124" s="1081"/>
      <c r="N124" s="1174"/>
      <c r="O124" s="1081"/>
      <c r="P124" s="1081"/>
      <c r="Q124" s="1081"/>
      <c r="R124" s="1081"/>
      <c r="S124" s="1081"/>
      <c r="T124" s="1081"/>
      <c r="U124" s="1081"/>
      <c r="V124" s="1081"/>
      <c r="W124" s="1081"/>
      <c r="X124" s="1081"/>
      <c r="Y124" s="1081"/>
      <c r="Z124" s="1081"/>
      <c r="AA124" s="1081"/>
      <c r="AB124" s="1081"/>
      <c r="AC124" s="1081"/>
      <c r="AD124" s="1081"/>
      <c r="AE124" s="1081"/>
      <c r="AF124" s="1081"/>
      <c r="AG124" s="1081"/>
      <c r="AH124" s="1081"/>
      <c r="AI124" s="1081"/>
      <c r="AJ124" s="1081"/>
      <c r="AK124" s="1081"/>
      <c r="AL124" s="1081"/>
      <c r="AM124" s="1081"/>
      <c r="AN124" s="1081"/>
      <c r="AO124" s="1081"/>
      <c r="AP124" s="1081"/>
      <c r="AQ124" s="1081"/>
      <c r="AR124" s="1081"/>
      <c r="AS124" s="1081"/>
      <c r="AT124" s="1081"/>
      <c r="AU124" s="1081"/>
      <c r="AV124" s="1081"/>
      <c r="AW124" s="1081"/>
      <c r="AX124" s="1081"/>
      <c r="AY124" s="1081"/>
      <c r="AZ124" s="1081"/>
      <c r="BA124" s="1081"/>
      <c r="BB124" s="1081"/>
      <c r="BC124" s="1081"/>
      <c r="BD124" s="1081"/>
      <c r="BE124" s="1081"/>
      <c r="BF124" s="1081"/>
      <c r="BG124" s="1081"/>
      <c r="BH124" s="1081"/>
      <c r="BI124" s="1081"/>
      <c r="BJ124" s="1081"/>
      <c r="BK124" s="1081"/>
      <c r="BL124" s="1081"/>
      <c r="BM124" s="1081"/>
      <c r="BN124" s="1081"/>
      <c r="BO124" s="1081"/>
      <c r="BP124" s="1081"/>
      <c r="BQ124" s="1081"/>
      <c r="BR124" s="1081"/>
      <c r="BS124" s="1081"/>
      <c r="BT124" s="1081"/>
      <c r="BU124" s="1081"/>
      <c r="BV124" s="1081"/>
      <c r="BW124" s="1081"/>
      <c r="BX124" s="1081"/>
      <c r="BY124" s="1081"/>
      <c r="BZ124" s="1081"/>
      <c r="CA124" s="1081"/>
    </row>
    <row r="125" spans="1:79" ht="16.5" customHeight="1" thickBot="1">
      <c r="B125" s="1196" t="s">
        <v>744</v>
      </c>
      <c r="C125" s="1204"/>
      <c r="F125" s="1278"/>
      <c r="G125" s="1200"/>
      <c r="H125" s="1200"/>
      <c r="I125" s="1081"/>
      <c r="J125" s="1081"/>
      <c r="K125" s="1081"/>
      <c r="L125" s="1081"/>
      <c r="M125" s="1081"/>
      <c r="N125" s="1174"/>
      <c r="O125" s="1081"/>
      <c r="P125" s="1081"/>
      <c r="Q125" s="1081"/>
      <c r="R125" s="1081"/>
      <c r="S125" s="1081"/>
      <c r="T125" s="1081"/>
      <c r="U125" s="1081"/>
      <c r="V125" s="1081"/>
      <c r="W125" s="1081"/>
      <c r="X125" s="1081"/>
      <c r="Y125" s="1081"/>
      <c r="Z125" s="1081"/>
      <c r="AA125" s="1081"/>
      <c r="AB125" s="1081"/>
      <c r="AC125" s="1081"/>
      <c r="AD125" s="1081"/>
      <c r="AE125" s="1081"/>
      <c r="AF125" s="1081"/>
      <c r="AG125" s="1081"/>
      <c r="AH125" s="1081"/>
      <c r="AI125" s="1081"/>
      <c r="AJ125" s="1081"/>
      <c r="AK125" s="1081"/>
      <c r="AL125" s="1081"/>
      <c r="AM125" s="1081"/>
      <c r="AN125" s="1081"/>
      <c r="AO125" s="1081"/>
      <c r="AP125" s="1081"/>
      <c r="AQ125" s="1081"/>
      <c r="AR125" s="1081"/>
      <c r="AS125" s="1081"/>
      <c r="AT125" s="1081"/>
      <c r="AU125" s="1081"/>
      <c r="AV125" s="1081"/>
      <c r="AW125" s="1081"/>
      <c r="AX125" s="1081"/>
      <c r="AY125" s="1081"/>
      <c r="AZ125" s="1081"/>
      <c r="BA125" s="1081"/>
      <c r="BB125" s="1081"/>
      <c r="BC125" s="1081"/>
      <c r="BD125" s="1081"/>
      <c r="BE125" s="1081"/>
      <c r="BF125" s="1081"/>
      <c r="BG125" s="1081"/>
      <c r="BH125" s="1081"/>
      <c r="BI125" s="1081"/>
      <c r="BJ125" s="1081"/>
      <c r="BK125" s="1081"/>
      <c r="BL125" s="1081"/>
      <c r="BM125" s="1081"/>
      <c r="BN125" s="1081"/>
      <c r="BO125" s="1081"/>
      <c r="BP125" s="1081"/>
      <c r="BQ125" s="1081"/>
      <c r="BR125" s="1081"/>
      <c r="BS125" s="1081"/>
      <c r="BT125" s="1081"/>
      <c r="BU125" s="1081"/>
      <c r="BV125" s="1081"/>
      <c r="BW125" s="1081"/>
      <c r="BX125" s="1081"/>
      <c r="BY125" s="1081"/>
      <c r="BZ125" s="1081"/>
      <c r="CA125" s="1081"/>
    </row>
    <row r="126" spans="1:79" ht="33.75" customHeight="1" thickBot="1">
      <c r="B126" s="1283" t="s">
        <v>745</v>
      </c>
      <c r="C126" s="1284" t="s">
        <v>746</v>
      </c>
      <c r="D126" s="1285" t="s">
        <v>747</v>
      </c>
      <c r="E126" s="1286" t="s">
        <v>748</v>
      </c>
      <c r="F126" s="1257" t="s">
        <v>749</v>
      </c>
      <c r="G126" s="1247"/>
      <c r="H126" s="1200"/>
      <c r="I126" s="1081"/>
      <c r="J126" s="1081"/>
      <c r="K126" s="1081"/>
      <c r="L126" s="1081"/>
      <c r="M126" s="1081"/>
      <c r="N126" s="1174"/>
      <c r="O126" s="1081"/>
      <c r="P126" s="1081"/>
      <c r="Q126" s="1081"/>
      <c r="R126" s="1081"/>
      <c r="S126" s="1081"/>
      <c r="T126" s="1081"/>
      <c r="U126" s="1081"/>
      <c r="V126" s="1081"/>
      <c r="W126" s="1081"/>
      <c r="X126" s="1081"/>
      <c r="Y126" s="1081"/>
      <c r="Z126" s="1081"/>
      <c r="AA126" s="1081"/>
      <c r="AB126" s="1081"/>
      <c r="AC126" s="1081"/>
      <c r="AD126" s="1081"/>
      <c r="AE126" s="1081"/>
      <c r="AF126" s="1081"/>
      <c r="AG126" s="1081"/>
      <c r="AH126" s="1081"/>
      <c r="AI126" s="1081"/>
      <c r="AJ126" s="1081"/>
      <c r="AK126" s="1081"/>
      <c r="AL126" s="1081"/>
      <c r="AM126" s="1081"/>
      <c r="AN126" s="1081"/>
      <c r="AO126" s="1081"/>
      <c r="AP126" s="1081"/>
      <c r="AQ126" s="1081"/>
      <c r="AR126" s="1081"/>
      <c r="AS126" s="1081"/>
      <c r="AT126" s="1081"/>
      <c r="AU126" s="1081"/>
      <c r="AV126" s="1081"/>
      <c r="AW126" s="1081"/>
      <c r="AX126" s="1081"/>
      <c r="AY126" s="1081"/>
      <c r="AZ126" s="1081"/>
      <c r="BA126" s="1081"/>
      <c r="BB126" s="1081"/>
      <c r="BC126" s="1081"/>
      <c r="BD126" s="1081"/>
      <c r="BE126" s="1081"/>
      <c r="BF126" s="1081"/>
      <c r="BG126" s="1081"/>
      <c r="BH126" s="1081"/>
      <c r="BI126" s="1081"/>
      <c r="BJ126" s="1081"/>
      <c r="BK126" s="1081"/>
      <c r="BL126" s="1081"/>
      <c r="BM126" s="1081"/>
      <c r="BN126" s="1081"/>
      <c r="BO126" s="1081"/>
      <c r="BP126" s="1081"/>
      <c r="BQ126" s="1081"/>
      <c r="BR126" s="1081"/>
      <c r="BS126" s="1081"/>
      <c r="BT126" s="1081"/>
      <c r="BU126" s="1081"/>
      <c r="BV126" s="1081"/>
      <c r="BW126" s="1081"/>
      <c r="BX126" s="1081"/>
      <c r="BY126" s="1081"/>
      <c r="BZ126" s="1081"/>
      <c r="CA126" s="1081"/>
    </row>
    <row r="127" spans="1:79" ht="27.75" customHeight="1" thickTop="1" thickBot="1">
      <c r="B127" s="1287" t="s">
        <v>751</v>
      </c>
      <c r="C127" s="1288">
        <v>1</v>
      </c>
      <c r="D127" s="1289">
        <v>2</v>
      </c>
      <c r="E127" s="1290">
        <f>C127*D127</f>
        <v>2</v>
      </c>
      <c r="F127" s="1258"/>
      <c r="G127" s="1279"/>
      <c r="H127" s="1279"/>
      <c r="I127" s="1280"/>
      <c r="J127" s="1081"/>
      <c r="K127" s="1081"/>
      <c r="L127" s="1081"/>
      <c r="M127" s="1081"/>
      <c r="N127" s="1174"/>
      <c r="O127" s="1081"/>
      <c r="P127" s="1081"/>
      <c r="Q127" s="1081"/>
      <c r="R127" s="1081"/>
      <c r="S127" s="1081"/>
      <c r="T127" s="1081"/>
      <c r="U127" s="1081"/>
      <c r="V127" s="1081"/>
      <c r="W127" s="1081"/>
      <c r="X127" s="1081"/>
      <c r="Y127" s="1081"/>
      <c r="Z127" s="1081"/>
      <c r="AA127" s="1081"/>
      <c r="AB127" s="1081"/>
      <c r="AC127" s="1081"/>
      <c r="AD127" s="1081"/>
      <c r="AE127" s="1081"/>
      <c r="AF127" s="1081"/>
      <c r="AG127" s="1081"/>
      <c r="AH127" s="1081"/>
      <c r="AI127" s="1081"/>
      <c r="AJ127" s="1081"/>
      <c r="AK127" s="1081"/>
      <c r="AL127" s="1081"/>
      <c r="AM127" s="1081"/>
      <c r="AN127" s="1081"/>
      <c r="AO127" s="1081"/>
      <c r="AP127" s="1081"/>
      <c r="AQ127" s="1081"/>
      <c r="AR127" s="1081"/>
      <c r="AS127" s="1081"/>
      <c r="AT127" s="1081"/>
      <c r="AU127" s="1081"/>
      <c r="AV127" s="1081"/>
      <c r="AW127" s="1081"/>
      <c r="AX127" s="1081"/>
      <c r="AY127" s="1081"/>
      <c r="AZ127" s="1081"/>
      <c r="BA127" s="1081"/>
      <c r="BB127" s="1081"/>
      <c r="BC127" s="1081"/>
      <c r="BD127" s="1081"/>
      <c r="BE127" s="1081"/>
      <c r="BF127" s="1081"/>
      <c r="BG127" s="1081"/>
      <c r="BH127" s="1081"/>
      <c r="BI127" s="1081"/>
      <c r="BJ127" s="1081"/>
      <c r="BK127" s="1081"/>
      <c r="BL127" s="1081"/>
      <c r="BM127" s="1081"/>
      <c r="BN127" s="1081"/>
      <c r="BO127" s="1081"/>
      <c r="BP127" s="1081"/>
      <c r="BQ127" s="1081"/>
      <c r="BR127" s="1081"/>
      <c r="BS127" s="1081"/>
      <c r="BT127" s="1081"/>
      <c r="BU127" s="1081"/>
      <c r="BV127" s="1081"/>
      <c r="BW127" s="1081"/>
      <c r="BX127" s="1081"/>
      <c r="BY127" s="1081"/>
      <c r="BZ127" s="1081"/>
      <c r="CA127" s="1081"/>
    </row>
    <row r="128" spans="1:79" ht="39" customHeight="1" thickBot="1">
      <c r="B128" s="1291" t="s">
        <v>799</v>
      </c>
      <c r="C128" s="1292">
        <v>2</v>
      </c>
      <c r="D128" s="1293">
        <v>2</v>
      </c>
      <c r="E128" s="1292">
        <f>C128*D128</f>
        <v>4</v>
      </c>
      <c r="F128" s="1258"/>
      <c r="G128" s="1296"/>
      <c r="H128" s="1296"/>
      <c r="I128" s="1297"/>
      <c r="J128" s="1081"/>
      <c r="K128" s="1081"/>
      <c r="L128" s="1081"/>
      <c r="M128" s="1081"/>
      <c r="N128" s="1174"/>
      <c r="O128" s="1081"/>
      <c r="P128" s="1081"/>
      <c r="Q128" s="1081"/>
      <c r="R128" s="1081"/>
      <c r="S128" s="1081"/>
      <c r="T128" s="1081"/>
      <c r="U128" s="1081"/>
      <c r="V128" s="1081"/>
      <c r="W128" s="1081"/>
      <c r="X128" s="1081"/>
      <c r="Y128" s="1081"/>
      <c r="Z128" s="1081"/>
      <c r="AA128" s="1081"/>
      <c r="AB128" s="1081"/>
      <c r="AC128" s="1081"/>
      <c r="AD128" s="1081"/>
      <c r="AE128" s="1081"/>
      <c r="AF128" s="1081"/>
      <c r="AG128" s="1081"/>
      <c r="AH128" s="1081"/>
      <c r="AI128" s="1081"/>
      <c r="AJ128" s="1081"/>
      <c r="AK128" s="1081"/>
      <c r="AL128" s="1081"/>
      <c r="AM128" s="1081"/>
      <c r="AN128" s="1081"/>
      <c r="AO128" s="1081"/>
      <c r="AP128" s="1081"/>
      <c r="AQ128" s="1081"/>
      <c r="AR128" s="1081"/>
      <c r="AS128" s="1081"/>
      <c r="AT128" s="1081"/>
      <c r="AU128" s="1081"/>
      <c r="AV128" s="1081"/>
      <c r="AW128" s="1081"/>
      <c r="AX128" s="1081"/>
      <c r="AY128" s="1081"/>
      <c r="AZ128" s="1081"/>
      <c r="BA128" s="1081"/>
      <c r="BB128" s="1081"/>
      <c r="BC128" s="1081"/>
      <c r="BD128" s="1081"/>
      <c r="BE128" s="1081"/>
      <c r="BF128" s="1081"/>
      <c r="BG128" s="1081"/>
      <c r="BH128" s="1081"/>
      <c r="BI128" s="1081"/>
      <c r="BJ128" s="1081"/>
      <c r="BK128" s="1081"/>
      <c r="BL128" s="1081"/>
      <c r="BM128" s="1081"/>
      <c r="BN128" s="1081"/>
      <c r="BO128" s="1081"/>
      <c r="BP128" s="1081"/>
      <c r="BQ128" s="1081"/>
      <c r="BR128" s="1081"/>
      <c r="BS128" s="1081"/>
      <c r="BT128" s="1081"/>
      <c r="BU128" s="1081"/>
      <c r="BV128" s="1081"/>
      <c r="BW128" s="1081"/>
      <c r="BX128" s="1081"/>
      <c r="BY128" s="1081"/>
      <c r="BZ128" s="1081"/>
      <c r="CA128" s="1081"/>
    </row>
    <row r="129" spans="1:79" ht="48.95" customHeight="1" thickBot="1">
      <c r="B129" s="1291" t="s">
        <v>800</v>
      </c>
      <c r="C129" s="1294">
        <v>3</v>
      </c>
      <c r="D129" s="1295">
        <v>2</v>
      </c>
      <c r="E129" s="1294">
        <f>C129*D129</f>
        <v>6</v>
      </c>
      <c r="F129" s="1259"/>
      <c r="G129" s="1281"/>
      <c r="H129" s="1281"/>
      <c r="I129" s="1282"/>
      <c r="J129" s="1081"/>
      <c r="K129" s="1081"/>
      <c r="L129" s="1081"/>
      <c r="M129" s="1081"/>
      <c r="N129" s="1174"/>
      <c r="O129" s="1081"/>
      <c r="P129" s="1081"/>
      <c r="Q129" s="1081"/>
      <c r="R129" s="1081"/>
      <c r="S129" s="1081"/>
      <c r="T129" s="1081"/>
      <c r="U129" s="1081"/>
      <c r="V129" s="1081"/>
      <c r="W129" s="1081"/>
      <c r="X129" s="1081"/>
      <c r="Y129" s="1081"/>
      <c r="Z129" s="1081"/>
      <c r="AA129" s="1081"/>
      <c r="AB129" s="1081"/>
      <c r="AC129" s="1081"/>
      <c r="AD129" s="1081"/>
      <c r="AE129" s="1081"/>
      <c r="AF129" s="1081"/>
      <c r="AG129" s="1081"/>
      <c r="AH129" s="1081"/>
      <c r="AI129" s="1081"/>
      <c r="AJ129" s="1081"/>
      <c r="AK129" s="1081"/>
      <c r="AL129" s="1081"/>
      <c r="AM129" s="1081"/>
      <c r="AN129" s="1081"/>
      <c r="AO129" s="1081"/>
      <c r="AP129" s="1081"/>
      <c r="AQ129" s="1081"/>
      <c r="AR129" s="1081"/>
      <c r="AS129" s="1081"/>
      <c r="AT129" s="1081"/>
      <c r="AU129" s="1081"/>
      <c r="AV129" s="1081"/>
      <c r="AW129" s="1081"/>
      <c r="AX129" s="1081"/>
      <c r="AY129" s="1081"/>
      <c r="AZ129" s="1081"/>
      <c r="BA129" s="1081"/>
      <c r="BB129" s="1081"/>
      <c r="BC129" s="1081"/>
      <c r="BD129" s="1081"/>
      <c r="BE129" s="1081"/>
      <c r="BF129" s="1081"/>
      <c r="BG129" s="1081"/>
      <c r="BH129" s="1081"/>
      <c r="BI129" s="1081"/>
      <c r="BJ129" s="1081"/>
      <c r="BK129" s="1081"/>
      <c r="BL129" s="1081"/>
      <c r="BM129" s="1081"/>
      <c r="BN129" s="1081"/>
      <c r="BO129" s="1081"/>
      <c r="BP129" s="1081"/>
      <c r="BQ129" s="1081"/>
      <c r="BR129" s="1081"/>
      <c r="BS129" s="1081"/>
      <c r="BT129" s="1081"/>
      <c r="BU129" s="1081"/>
      <c r="BV129" s="1081"/>
      <c r="BW129" s="1081"/>
      <c r="BX129" s="1081"/>
      <c r="BY129" s="1081"/>
      <c r="BZ129" s="1081"/>
      <c r="CA129" s="1081"/>
    </row>
    <row r="130" spans="1:79" ht="9" customHeight="1">
      <c r="B130" s="1245"/>
      <c r="C130" s="1277"/>
      <c r="D130" s="1277"/>
      <c r="E130" s="1277"/>
      <c r="F130" s="1278"/>
      <c r="G130" s="1200"/>
      <c r="H130" s="1200"/>
      <c r="I130" s="1081"/>
      <c r="J130" s="1081"/>
      <c r="K130" s="1081"/>
      <c r="L130" s="1081"/>
      <c r="M130" s="1081"/>
      <c r="N130" s="1174"/>
      <c r="O130" s="1081"/>
      <c r="P130" s="1081"/>
      <c r="Q130" s="1081"/>
      <c r="R130" s="1081"/>
      <c r="S130" s="1081"/>
      <c r="T130" s="1081"/>
      <c r="U130" s="1081"/>
      <c r="V130" s="1081"/>
      <c r="W130" s="1081"/>
      <c r="X130" s="1081"/>
      <c r="Y130" s="1081"/>
      <c r="Z130" s="1081"/>
      <c r="AA130" s="1081"/>
      <c r="AB130" s="1081"/>
      <c r="AC130" s="1081"/>
      <c r="AD130" s="1081"/>
      <c r="AE130" s="1081"/>
      <c r="AF130" s="1081"/>
      <c r="AG130" s="1081"/>
      <c r="AH130" s="1081"/>
      <c r="AI130" s="1081"/>
      <c r="AJ130" s="1081"/>
      <c r="AK130" s="1081"/>
      <c r="AL130" s="1081"/>
      <c r="AM130" s="1081"/>
      <c r="AN130" s="1081"/>
      <c r="AO130" s="1081"/>
      <c r="AP130" s="1081"/>
      <c r="AQ130" s="1081"/>
      <c r="AR130" s="1081"/>
      <c r="AS130" s="1081"/>
      <c r="AT130" s="1081"/>
      <c r="AU130" s="1081"/>
      <c r="AV130" s="1081"/>
      <c r="AW130" s="1081"/>
      <c r="AX130" s="1081"/>
      <c r="AY130" s="1081"/>
      <c r="AZ130" s="1081"/>
      <c r="BA130" s="1081"/>
      <c r="BB130" s="1081"/>
      <c r="BC130" s="1081"/>
      <c r="BD130" s="1081"/>
      <c r="BE130" s="1081"/>
      <c r="BF130" s="1081"/>
      <c r="BG130" s="1081"/>
      <c r="BH130" s="1081"/>
      <c r="BI130" s="1081"/>
      <c r="BJ130" s="1081"/>
      <c r="BK130" s="1081"/>
      <c r="BL130" s="1081"/>
      <c r="BM130" s="1081"/>
      <c r="BN130" s="1081"/>
      <c r="BO130" s="1081"/>
      <c r="BP130" s="1081"/>
      <c r="BQ130" s="1081"/>
      <c r="BR130" s="1081"/>
      <c r="BS130" s="1081"/>
      <c r="BT130" s="1081"/>
      <c r="BU130" s="1081"/>
      <c r="BV130" s="1081"/>
      <c r="BW130" s="1081"/>
      <c r="BX130" s="1081"/>
      <c r="BY130" s="1081"/>
      <c r="BZ130" s="1081"/>
      <c r="CA130" s="1081"/>
    </row>
    <row r="131" spans="1:79" ht="18" customHeight="1">
      <c r="A131" s="1156">
        <v>13</v>
      </c>
      <c r="B131" s="1196" t="s">
        <v>801</v>
      </c>
      <c r="C131" s="1197"/>
      <c r="D131" s="1197"/>
      <c r="E131" s="1197"/>
      <c r="F131" s="1278"/>
      <c r="G131" s="1200"/>
      <c r="H131" s="1200"/>
      <c r="I131" s="1081"/>
      <c r="J131" s="1081"/>
      <c r="K131" s="1081"/>
      <c r="L131" s="1081"/>
      <c r="M131" s="1081"/>
      <c r="N131" s="1174"/>
      <c r="O131" s="1081"/>
      <c r="P131" s="1081"/>
      <c r="Q131" s="1081"/>
      <c r="R131" s="1081"/>
      <c r="S131" s="1081"/>
      <c r="T131" s="1081"/>
      <c r="U131" s="1081"/>
      <c r="V131" s="1081"/>
      <c r="W131" s="1081"/>
      <c r="X131" s="1081"/>
      <c r="Y131" s="1081"/>
      <c r="Z131" s="1081"/>
      <c r="AA131" s="1081"/>
      <c r="AB131" s="1081"/>
      <c r="AC131" s="1081"/>
      <c r="AD131" s="1081"/>
      <c r="AE131" s="1081"/>
      <c r="AF131" s="1081"/>
      <c r="AG131" s="1081"/>
      <c r="AH131" s="1081"/>
      <c r="AI131" s="1081"/>
      <c r="AJ131" s="1081"/>
      <c r="AK131" s="1081"/>
      <c r="AL131" s="1081"/>
      <c r="AM131" s="1081"/>
      <c r="AN131" s="1081"/>
      <c r="AO131" s="1081"/>
      <c r="AP131" s="1081"/>
      <c r="AQ131" s="1081"/>
      <c r="AR131" s="1081"/>
      <c r="AS131" s="1081"/>
      <c r="AT131" s="1081"/>
      <c r="AU131" s="1081"/>
      <c r="AV131" s="1081"/>
      <c r="AW131" s="1081"/>
      <c r="AX131" s="1081"/>
      <c r="AY131" s="1081"/>
      <c r="AZ131" s="1081"/>
      <c r="BA131" s="1081"/>
      <c r="BB131" s="1081"/>
      <c r="BC131" s="1081"/>
      <c r="BD131" s="1081"/>
      <c r="BE131" s="1081"/>
      <c r="BF131" s="1081"/>
      <c r="BG131" s="1081"/>
      <c r="BH131" s="1081"/>
      <c r="BI131" s="1081"/>
      <c r="BJ131" s="1081"/>
      <c r="BK131" s="1081"/>
      <c r="BL131" s="1081"/>
      <c r="BM131" s="1081"/>
      <c r="BN131" s="1081"/>
      <c r="BO131" s="1081"/>
      <c r="BP131" s="1081"/>
      <c r="BQ131" s="1081"/>
      <c r="BR131" s="1081"/>
      <c r="BS131" s="1081"/>
      <c r="BT131" s="1081"/>
      <c r="BU131" s="1081"/>
      <c r="BV131" s="1081"/>
      <c r="BW131" s="1081"/>
      <c r="BX131" s="1081"/>
      <c r="BY131" s="1081"/>
      <c r="BZ131" s="1081"/>
      <c r="CA131" s="1081"/>
    </row>
    <row r="132" spans="1:79" ht="35.25" customHeight="1">
      <c r="B132" s="1201" t="s">
        <v>802</v>
      </c>
      <c r="C132" s="1202"/>
      <c r="D132" s="1202"/>
      <c r="E132" s="1203"/>
      <c r="F132" s="1278"/>
      <c r="G132" s="1200"/>
      <c r="H132" s="1200"/>
      <c r="I132" s="1081"/>
      <c r="J132" s="1081"/>
      <c r="K132" s="1081"/>
      <c r="L132" s="1081"/>
      <c r="M132" s="1081"/>
      <c r="N132" s="1174"/>
      <c r="O132" s="1081"/>
      <c r="P132" s="1081"/>
      <c r="Q132" s="1081"/>
      <c r="R132" s="1081"/>
      <c r="S132" s="1081"/>
      <c r="T132" s="1081"/>
      <c r="U132" s="1081"/>
      <c r="V132" s="1081"/>
      <c r="W132" s="1081"/>
      <c r="X132" s="1081"/>
      <c r="Y132" s="1081"/>
      <c r="Z132" s="1081"/>
      <c r="AA132" s="1081"/>
      <c r="AB132" s="1081"/>
      <c r="AC132" s="1081"/>
      <c r="AD132" s="1081"/>
      <c r="AE132" s="1081"/>
      <c r="AF132" s="1081"/>
      <c r="AG132" s="1081"/>
      <c r="AH132" s="1081"/>
      <c r="AI132" s="1081"/>
      <c r="AJ132" s="1081"/>
      <c r="AK132" s="1081"/>
      <c r="AL132" s="1081"/>
      <c r="AM132" s="1081"/>
      <c r="AN132" s="1081"/>
      <c r="AO132" s="1081"/>
      <c r="AP132" s="1081"/>
      <c r="AQ132" s="1081"/>
      <c r="AR132" s="1081"/>
      <c r="AS132" s="1081"/>
      <c r="AT132" s="1081"/>
      <c r="AU132" s="1081"/>
      <c r="AV132" s="1081"/>
      <c r="AW132" s="1081"/>
      <c r="AX132" s="1081"/>
      <c r="AY132" s="1081"/>
      <c r="AZ132" s="1081"/>
      <c r="BA132" s="1081"/>
      <c r="BB132" s="1081"/>
      <c r="BC132" s="1081"/>
      <c r="BD132" s="1081"/>
      <c r="BE132" s="1081"/>
      <c r="BF132" s="1081"/>
      <c r="BG132" s="1081"/>
      <c r="BH132" s="1081"/>
      <c r="BI132" s="1081"/>
      <c r="BJ132" s="1081"/>
      <c r="BK132" s="1081"/>
      <c r="BL132" s="1081"/>
      <c r="BM132" s="1081"/>
      <c r="BN132" s="1081"/>
      <c r="BO132" s="1081"/>
      <c r="BP132" s="1081"/>
      <c r="BQ132" s="1081"/>
      <c r="BR132" s="1081"/>
      <c r="BS132" s="1081"/>
      <c r="BT132" s="1081"/>
      <c r="BU132" s="1081"/>
      <c r="BV132" s="1081"/>
      <c r="BW132" s="1081"/>
      <c r="BX132" s="1081"/>
      <c r="BY132" s="1081"/>
      <c r="BZ132" s="1081"/>
      <c r="CA132" s="1081"/>
    </row>
    <row r="133" spans="1:79" ht="16.5" customHeight="1" thickBot="1">
      <c r="B133" s="1196" t="s">
        <v>744</v>
      </c>
      <c r="C133" s="1204"/>
      <c r="F133" s="1278"/>
      <c r="G133" s="1200"/>
      <c r="H133" s="1200"/>
      <c r="I133" s="1081"/>
      <c r="J133" s="1081"/>
      <c r="K133" s="1081"/>
      <c r="L133" s="1081"/>
      <c r="M133" s="1081"/>
      <c r="N133" s="1174"/>
      <c r="O133" s="1081"/>
      <c r="P133" s="1081"/>
      <c r="Q133" s="1081"/>
      <c r="R133" s="1081"/>
      <c r="S133" s="1081"/>
      <c r="T133" s="1081"/>
      <c r="U133" s="1081"/>
      <c r="V133" s="1081"/>
      <c r="W133" s="1081"/>
      <c r="X133" s="1081"/>
      <c r="Y133" s="1081"/>
      <c r="Z133" s="1081"/>
      <c r="AA133" s="1081"/>
      <c r="AB133" s="1081"/>
      <c r="AC133" s="1081"/>
      <c r="AD133" s="1081"/>
      <c r="AE133" s="1081"/>
      <c r="AF133" s="1081"/>
      <c r="AG133" s="1081"/>
      <c r="AH133" s="1081"/>
      <c r="AI133" s="1081"/>
      <c r="AJ133" s="1081"/>
      <c r="AK133" s="1081"/>
      <c r="AL133" s="1081"/>
      <c r="AM133" s="1081"/>
      <c r="AN133" s="1081"/>
      <c r="AO133" s="1081"/>
      <c r="AP133" s="1081"/>
      <c r="AQ133" s="1081"/>
      <c r="AR133" s="1081"/>
      <c r="AS133" s="1081"/>
      <c r="AT133" s="1081"/>
      <c r="AU133" s="1081"/>
      <c r="AV133" s="1081"/>
      <c r="AW133" s="1081"/>
      <c r="AX133" s="1081"/>
      <c r="AY133" s="1081"/>
      <c r="AZ133" s="1081"/>
      <c r="BA133" s="1081"/>
      <c r="BB133" s="1081"/>
      <c r="BC133" s="1081"/>
      <c r="BD133" s="1081"/>
      <c r="BE133" s="1081"/>
      <c r="BF133" s="1081"/>
      <c r="BG133" s="1081"/>
      <c r="BH133" s="1081"/>
      <c r="BI133" s="1081"/>
      <c r="BJ133" s="1081"/>
      <c r="BK133" s="1081"/>
      <c r="BL133" s="1081"/>
      <c r="BM133" s="1081"/>
      <c r="BN133" s="1081"/>
      <c r="BO133" s="1081"/>
      <c r="BP133" s="1081"/>
      <c r="BQ133" s="1081"/>
      <c r="BR133" s="1081"/>
      <c r="BS133" s="1081"/>
      <c r="BT133" s="1081"/>
      <c r="BU133" s="1081"/>
      <c r="BV133" s="1081"/>
      <c r="BW133" s="1081"/>
      <c r="BX133" s="1081"/>
      <c r="BY133" s="1081"/>
      <c r="BZ133" s="1081"/>
      <c r="CA133" s="1081"/>
    </row>
    <row r="134" spans="1:79" ht="33.75" customHeight="1" thickBot="1">
      <c r="B134" s="1283" t="s">
        <v>745</v>
      </c>
      <c r="C134" s="1284" t="s">
        <v>746</v>
      </c>
      <c r="D134" s="1285" t="s">
        <v>747</v>
      </c>
      <c r="E134" s="1286" t="s">
        <v>748</v>
      </c>
      <c r="F134" s="1257" t="s">
        <v>749</v>
      </c>
      <c r="G134" s="1247"/>
      <c r="H134" s="1200"/>
      <c r="I134" s="1081"/>
      <c r="J134" s="1081"/>
      <c r="K134" s="1081"/>
      <c r="L134" s="1081"/>
      <c r="M134" s="1081"/>
      <c r="N134" s="1174"/>
      <c r="O134" s="1081"/>
      <c r="P134" s="1081"/>
      <c r="Q134" s="1081"/>
      <c r="R134" s="1081"/>
      <c r="S134" s="1081"/>
      <c r="T134" s="1081"/>
      <c r="U134" s="1081"/>
      <c r="V134" s="1081"/>
      <c r="W134" s="1081"/>
      <c r="X134" s="1081"/>
      <c r="Y134" s="1081"/>
      <c r="Z134" s="1081"/>
      <c r="AA134" s="1081"/>
      <c r="AB134" s="1081"/>
      <c r="AC134" s="1081"/>
      <c r="AD134" s="1081"/>
      <c r="AE134" s="1081"/>
      <c r="AF134" s="1081"/>
      <c r="AG134" s="1081"/>
      <c r="AH134" s="1081"/>
      <c r="AI134" s="1081"/>
      <c r="AJ134" s="1081"/>
      <c r="AK134" s="1081"/>
      <c r="AL134" s="1081"/>
      <c r="AM134" s="1081"/>
      <c r="AN134" s="1081"/>
      <c r="AO134" s="1081"/>
      <c r="AP134" s="1081"/>
      <c r="AQ134" s="1081"/>
      <c r="AR134" s="1081"/>
      <c r="AS134" s="1081"/>
      <c r="AT134" s="1081"/>
      <c r="AU134" s="1081"/>
      <c r="AV134" s="1081"/>
      <c r="AW134" s="1081"/>
      <c r="AX134" s="1081"/>
      <c r="AY134" s="1081"/>
      <c r="AZ134" s="1081"/>
      <c r="BA134" s="1081"/>
      <c r="BB134" s="1081"/>
      <c r="BC134" s="1081"/>
      <c r="BD134" s="1081"/>
      <c r="BE134" s="1081"/>
      <c r="BF134" s="1081"/>
      <c r="BG134" s="1081"/>
      <c r="BH134" s="1081"/>
      <c r="BI134" s="1081"/>
      <c r="BJ134" s="1081"/>
      <c r="BK134" s="1081"/>
      <c r="BL134" s="1081"/>
      <c r="BM134" s="1081"/>
      <c r="BN134" s="1081"/>
      <c r="BO134" s="1081"/>
      <c r="BP134" s="1081"/>
      <c r="BQ134" s="1081"/>
      <c r="BR134" s="1081"/>
      <c r="BS134" s="1081"/>
      <c r="BT134" s="1081"/>
      <c r="BU134" s="1081"/>
      <c r="BV134" s="1081"/>
      <c r="BW134" s="1081"/>
      <c r="BX134" s="1081"/>
      <c r="BY134" s="1081"/>
      <c r="BZ134" s="1081"/>
      <c r="CA134" s="1081"/>
    </row>
    <row r="135" spans="1:79" ht="50.1" customHeight="1" thickTop="1" thickBot="1">
      <c r="B135" s="1287" t="s">
        <v>803</v>
      </c>
      <c r="C135" s="1288">
        <v>0</v>
      </c>
      <c r="D135" s="1289">
        <v>2</v>
      </c>
      <c r="E135" s="1290">
        <v>0</v>
      </c>
      <c r="F135" s="1258"/>
      <c r="G135" s="1279"/>
      <c r="H135" s="1279"/>
      <c r="I135" s="1280"/>
      <c r="J135" s="1081"/>
      <c r="K135" s="1081"/>
      <c r="L135" s="1081"/>
      <c r="M135" s="1081"/>
      <c r="N135" s="1174"/>
      <c r="O135" s="1081"/>
      <c r="P135" s="1081"/>
      <c r="Q135" s="1081"/>
      <c r="R135" s="1081"/>
      <c r="S135" s="1081"/>
      <c r="T135" s="1081"/>
      <c r="U135" s="1081"/>
      <c r="V135" s="1081"/>
      <c r="W135" s="1081"/>
      <c r="X135" s="1081"/>
      <c r="Y135" s="1081"/>
      <c r="Z135" s="1081"/>
      <c r="AA135" s="1081"/>
      <c r="AB135" s="1081"/>
      <c r="AC135" s="1081"/>
      <c r="AD135" s="1081"/>
      <c r="AE135" s="1081"/>
      <c r="AF135" s="1081"/>
      <c r="AG135" s="1081"/>
      <c r="AH135" s="1081"/>
      <c r="AI135" s="1081"/>
      <c r="AJ135" s="1081"/>
      <c r="AK135" s="1081"/>
      <c r="AL135" s="1081"/>
      <c r="AM135" s="1081"/>
      <c r="AN135" s="1081"/>
      <c r="AO135" s="1081"/>
      <c r="AP135" s="1081"/>
      <c r="AQ135" s="1081"/>
      <c r="AR135" s="1081"/>
      <c r="AS135" s="1081"/>
      <c r="AT135" s="1081"/>
      <c r="AU135" s="1081"/>
      <c r="AV135" s="1081"/>
      <c r="AW135" s="1081"/>
      <c r="AX135" s="1081"/>
      <c r="AY135" s="1081"/>
      <c r="AZ135" s="1081"/>
      <c r="BA135" s="1081"/>
      <c r="BB135" s="1081"/>
      <c r="BC135" s="1081"/>
      <c r="BD135" s="1081"/>
      <c r="BE135" s="1081"/>
      <c r="BF135" s="1081"/>
      <c r="BG135" s="1081"/>
      <c r="BH135" s="1081"/>
      <c r="BI135" s="1081"/>
      <c r="BJ135" s="1081"/>
      <c r="BK135" s="1081"/>
      <c r="BL135" s="1081"/>
      <c r="BM135" s="1081"/>
      <c r="BN135" s="1081"/>
      <c r="BO135" s="1081"/>
      <c r="BP135" s="1081"/>
      <c r="BQ135" s="1081"/>
      <c r="BR135" s="1081"/>
      <c r="BS135" s="1081"/>
      <c r="BT135" s="1081"/>
      <c r="BU135" s="1081"/>
      <c r="BV135" s="1081"/>
      <c r="BW135" s="1081"/>
      <c r="BX135" s="1081"/>
      <c r="BY135" s="1081"/>
      <c r="BZ135" s="1081"/>
      <c r="CA135" s="1081"/>
    </row>
    <row r="136" spans="1:79" ht="39.950000000000003" customHeight="1" thickBot="1">
      <c r="B136" s="1291" t="s">
        <v>804</v>
      </c>
      <c r="C136" s="1292">
        <v>1</v>
      </c>
      <c r="D136" s="1293">
        <v>2</v>
      </c>
      <c r="E136" s="1292">
        <v>2</v>
      </c>
      <c r="F136" s="1258"/>
      <c r="G136" s="1296"/>
      <c r="H136" s="1296"/>
      <c r="I136" s="1297"/>
      <c r="J136" s="1081"/>
      <c r="K136" s="1081"/>
      <c r="L136" s="1081"/>
      <c r="M136" s="1081"/>
      <c r="N136" s="1174"/>
      <c r="O136" s="1081"/>
      <c r="P136" s="1081"/>
      <c r="Q136" s="1081"/>
      <c r="R136" s="1081"/>
      <c r="S136" s="1081"/>
      <c r="T136" s="1081"/>
      <c r="U136" s="1081"/>
      <c r="V136" s="1081"/>
      <c r="W136" s="1081"/>
      <c r="X136" s="1081"/>
      <c r="Y136" s="1081"/>
      <c r="Z136" s="1081"/>
      <c r="AA136" s="1081"/>
      <c r="AB136" s="1081"/>
      <c r="AC136" s="1081"/>
      <c r="AD136" s="1081"/>
      <c r="AE136" s="1081"/>
      <c r="AF136" s="1081"/>
      <c r="AG136" s="1081"/>
      <c r="AH136" s="1081"/>
      <c r="AI136" s="1081"/>
      <c r="AJ136" s="1081"/>
      <c r="AK136" s="1081"/>
      <c r="AL136" s="1081"/>
      <c r="AM136" s="1081"/>
      <c r="AN136" s="1081"/>
      <c r="AO136" s="1081"/>
      <c r="AP136" s="1081"/>
      <c r="AQ136" s="1081"/>
      <c r="AR136" s="1081"/>
      <c r="AS136" s="1081"/>
      <c r="AT136" s="1081"/>
      <c r="AU136" s="1081"/>
      <c r="AV136" s="1081"/>
      <c r="AW136" s="1081"/>
      <c r="AX136" s="1081"/>
      <c r="AY136" s="1081"/>
      <c r="AZ136" s="1081"/>
      <c r="BA136" s="1081"/>
      <c r="BB136" s="1081"/>
      <c r="BC136" s="1081"/>
      <c r="BD136" s="1081"/>
      <c r="BE136" s="1081"/>
      <c r="BF136" s="1081"/>
      <c r="BG136" s="1081"/>
      <c r="BH136" s="1081"/>
      <c r="BI136" s="1081"/>
      <c r="BJ136" s="1081"/>
      <c r="BK136" s="1081"/>
      <c r="BL136" s="1081"/>
      <c r="BM136" s="1081"/>
      <c r="BN136" s="1081"/>
      <c r="BO136" s="1081"/>
      <c r="BP136" s="1081"/>
      <c r="BQ136" s="1081"/>
      <c r="BR136" s="1081"/>
      <c r="BS136" s="1081"/>
      <c r="BT136" s="1081"/>
      <c r="BU136" s="1081"/>
      <c r="BV136" s="1081"/>
      <c r="BW136" s="1081"/>
      <c r="BX136" s="1081"/>
      <c r="BY136" s="1081"/>
      <c r="BZ136" s="1081"/>
      <c r="CA136" s="1081"/>
    </row>
    <row r="137" spans="1:79" ht="44.45" customHeight="1" thickBot="1">
      <c r="B137" s="1291" t="s">
        <v>805</v>
      </c>
      <c r="C137" s="1294">
        <v>2</v>
      </c>
      <c r="D137" s="1295">
        <v>2</v>
      </c>
      <c r="E137" s="1294">
        <v>4</v>
      </c>
      <c r="F137" s="1259"/>
      <c r="G137" s="1281"/>
      <c r="H137" s="1281"/>
      <c r="I137" s="1282"/>
      <c r="J137" s="1081"/>
      <c r="K137" s="1081"/>
      <c r="L137" s="1081"/>
      <c r="M137" s="1081"/>
      <c r="N137" s="1174"/>
      <c r="O137" s="1081"/>
      <c r="P137" s="1081"/>
      <c r="Q137" s="1081"/>
      <c r="R137" s="1081"/>
      <c r="S137" s="1081"/>
      <c r="T137" s="1081"/>
      <c r="U137" s="1081"/>
      <c r="V137" s="1081"/>
      <c r="W137" s="1081"/>
      <c r="X137" s="1081"/>
      <c r="Y137" s="1081"/>
      <c r="Z137" s="1081"/>
      <c r="AA137" s="1081"/>
      <c r="AB137" s="1081"/>
      <c r="AC137" s="1081"/>
      <c r="AD137" s="1081"/>
      <c r="AE137" s="1081"/>
      <c r="AF137" s="1081"/>
      <c r="AG137" s="1081"/>
      <c r="AH137" s="1081"/>
      <c r="AI137" s="1081"/>
      <c r="AJ137" s="1081"/>
      <c r="AK137" s="1081"/>
      <c r="AL137" s="1081"/>
      <c r="AM137" s="1081"/>
      <c r="AN137" s="1081"/>
      <c r="AO137" s="1081"/>
      <c r="AP137" s="1081"/>
      <c r="AQ137" s="1081"/>
      <c r="AR137" s="1081"/>
      <c r="AS137" s="1081"/>
      <c r="AT137" s="1081"/>
      <c r="AU137" s="1081"/>
      <c r="AV137" s="1081"/>
      <c r="AW137" s="1081"/>
      <c r="AX137" s="1081"/>
      <c r="AY137" s="1081"/>
      <c r="AZ137" s="1081"/>
      <c r="BA137" s="1081"/>
      <c r="BB137" s="1081"/>
      <c r="BC137" s="1081"/>
      <c r="BD137" s="1081"/>
      <c r="BE137" s="1081"/>
      <c r="BF137" s="1081"/>
      <c r="BG137" s="1081"/>
      <c r="BH137" s="1081"/>
      <c r="BI137" s="1081"/>
      <c r="BJ137" s="1081"/>
      <c r="BK137" s="1081"/>
      <c r="BL137" s="1081"/>
      <c r="BM137" s="1081"/>
      <c r="BN137" s="1081"/>
      <c r="BO137" s="1081"/>
      <c r="BP137" s="1081"/>
      <c r="BQ137" s="1081"/>
      <c r="BR137" s="1081"/>
      <c r="BS137" s="1081"/>
      <c r="BT137" s="1081"/>
      <c r="BU137" s="1081"/>
      <c r="BV137" s="1081"/>
      <c r="BW137" s="1081"/>
      <c r="BX137" s="1081"/>
      <c r="BY137" s="1081"/>
      <c r="BZ137" s="1081"/>
      <c r="CA137" s="1081"/>
    </row>
    <row r="138" spans="1:79" ht="9" customHeight="1">
      <c r="B138" s="1245"/>
      <c r="C138" s="1277"/>
      <c r="D138" s="1277"/>
      <c r="E138" s="1277"/>
      <c r="F138" s="1278"/>
      <c r="G138" s="1200"/>
      <c r="H138" s="1200"/>
      <c r="I138" s="1081"/>
      <c r="J138" s="1081"/>
      <c r="K138" s="1081"/>
      <c r="L138" s="1081"/>
      <c r="M138" s="1081"/>
      <c r="N138" s="1174"/>
      <c r="O138" s="1081"/>
      <c r="P138" s="1081"/>
      <c r="Q138" s="1081"/>
      <c r="R138" s="1081"/>
      <c r="S138" s="1081"/>
      <c r="T138" s="1081"/>
      <c r="U138" s="1081"/>
      <c r="V138" s="1081"/>
      <c r="W138" s="1081"/>
      <c r="X138" s="1081"/>
      <c r="Y138" s="1081"/>
      <c r="Z138" s="1081"/>
      <c r="AA138" s="1081"/>
      <c r="AB138" s="1081"/>
      <c r="AC138" s="1081"/>
      <c r="AD138" s="1081"/>
      <c r="AE138" s="1081"/>
      <c r="AF138" s="1081"/>
      <c r="AG138" s="1081"/>
      <c r="AH138" s="1081"/>
      <c r="AI138" s="1081"/>
      <c r="AJ138" s="1081"/>
      <c r="AK138" s="1081"/>
      <c r="AL138" s="1081"/>
      <c r="AM138" s="1081"/>
      <c r="AN138" s="1081"/>
      <c r="AO138" s="1081"/>
      <c r="AP138" s="1081"/>
      <c r="AQ138" s="1081"/>
      <c r="AR138" s="1081"/>
      <c r="AS138" s="1081"/>
      <c r="AT138" s="1081"/>
      <c r="AU138" s="1081"/>
      <c r="AV138" s="1081"/>
      <c r="AW138" s="1081"/>
      <c r="AX138" s="1081"/>
      <c r="AY138" s="1081"/>
      <c r="AZ138" s="1081"/>
      <c r="BA138" s="1081"/>
      <c r="BB138" s="1081"/>
      <c r="BC138" s="1081"/>
      <c r="BD138" s="1081"/>
      <c r="BE138" s="1081"/>
      <c r="BF138" s="1081"/>
      <c r="BG138" s="1081"/>
      <c r="BH138" s="1081"/>
      <c r="BI138" s="1081"/>
      <c r="BJ138" s="1081"/>
      <c r="BK138" s="1081"/>
      <c r="BL138" s="1081"/>
      <c r="BM138" s="1081"/>
      <c r="BN138" s="1081"/>
      <c r="BO138" s="1081"/>
      <c r="BP138" s="1081"/>
      <c r="BQ138" s="1081"/>
      <c r="BR138" s="1081"/>
      <c r="BS138" s="1081"/>
      <c r="BT138" s="1081"/>
      <c r="BU138" s="1081"/>
      <c r="BV138" s="1081"/>
      <c r="BW138" s="1081"/>
      <c r="BX138" s="1081"/>
      <c r="BY138" s="1081"/>
      <c r="BZ138" s="1081"/>
      <c r="CA138" s="1081"/>
    </row>
    <row r="139" spans="1:79" ht="11.1" customHeight="1">
      <c r="F139" s="1278"/>
      <c r="I139" s="1081"/>
      <c r="J139" s="1081"/>
      <c r="K139" s="1081"/>
      <c r="L139" s="1081"/>
      <c r="M139" s="1081"/>
      <c r="N139" s="1174"/>
      <c r="O139" s="1081"/>
      <c r="P139" s="1081"/>
      <c r="Q139" s="1081"/>
      <c r="R139" s="1081"/>
      <c r="S139" s="1081"/>
      <c r="T139" s="1081"/>
      <c r="U139" s="1081"/>
      <c r="V139" s="1081"/>
      <c r="W139" s="1081"/>
      <c r="X139" s="1081"/>
      <c r="Y139" s="1081"/>
      <c r="Z139" s="1081"/>
      <c r="AA139" s="1081"/>
      <c r="AB139" s="1081"/>
      <c r="AC139" s="1081"/>
      <c r="AD139" s="1081"/>
      <c r="AE139" s="1081"/>
      <c r="AF139" s="1081"/>
      <c r="AG139" s="1081"/>
      <c r="AH139" s="1081"/>
      <c r="AI139" s="1081"/>
      <c r="AJ139" s="1081"/>
      <c r="AK139" s="1081"/>
      <c r="AL139" s="1081"/>
      <c r="AM139" s="1081"/>
      <c r="AN139" s="1081"/>
      <c r="AO139" s="1081"/>
      <c r="AP139" s="1081"/>
      <c r="AQ139" s="1081"/>
      <c r="AR139" s="1081"/>
      <c r="AS139" s="1081"/>
      <c r="AT139" s="1081"/>
      <c r="AU139" s="1081"/>
      <c r="AV139" s="1081"/>
      <c r="AW139" s="1081"/>
      <c r="AX139" s="1081"/>
      <c r="AY139" s="1081"/>
      <c r="AZ139" s="1081"/>
      <c r="BA139" s="1081"/>
      <c r="BB139" s="1081"/>
      <c r="BC139" s="1081"/>
      <c r="BD139" s="1081"/>
      <c r="BE139" s="1081"/>
      <c r="BF139" s="1081"/>
      <c r="BG139" s="1081"/>
      <c r="BH139" s="1081"/>
      <c r="BI139" s="1081"/>
      <c r="BJ139" s="1081"/>
      <c r="BK139" s="1081"/>
      <c r="BL139" s="1081"/>
      <c r="BM139" s="1081"/>
      <c r="BN139" s="1081"/>
      <c r="BO139" s="1081"/>
      <c r="BP139" s="1081"/>
      <c r="BQ139" s="1081"/>
      <c r="BR139" s="1081"/>
      <c r="BS139" s="1081"/>
      <c r="BT139" s="1081"/>
      <c r="BU139" s="1081"/>
      <c r="BV139" s="1081"/>
      <c r="BW139" s="1081"/>
      <c r="BX139" s="1081"/>
      <c r="BY139" s="1081"/>
      <c r="BZ139" s="1081"/>
      <c r="CA139" s="1081"/>
    </row>
    <row r="140" spans="1:79" ht="12" customHeight="1" thickBot="1">
      <c r="F140" s="1278"/>
      <c r="I140" s="1034"/>
      <c r="J140" s="1081"/>
      <c r="K140" s="1081"/>
      <c r="L140" s="1081"/>
      <c r="M140" s="1081"/>
      <c r="N140" s="1174"/>
      <c r="O140" s="1081"/>
      <c r="P140" s="1081"/>
      <c r="Q140" s="1081"/>
      <c r="R140" s="1081"/>
      <c r="S140" s="1081"/>
      <c r="T140" s="1081"/>
      <c r="U140" s="1081"/>
      <c r="V140" s="1081"/>
      <c r="W140" s="1081"/>
      <c r="X140" s="1081"/>
      <c r="Y140" s="1081"/>
      <c r="Z140" s="1081"/>
      <c r="AA140" s="1081"/>
      <c r="AB140" s="1081"/>
      <c r="AC140" s="1081"/>
      <c r="AD140" s="1081"/>
      <c r="AE140" s="1081"/>
      <c r="AF140" s="1081"/>
      <c r="AG140" s="1081"/>
      <c r="AH140" s="1081"/>
      <c r="AI140" s="1081"/>
      <c r="AJ140" s="1081"/>
      <c r="AK140" s="1081"/>
      <c r="AL140" s="1081"/>
      <c r="AM140" s="1081"/>
      <c r="AN140" s="1081"/>
      <c r="AO140" s="1081"/>
      <c r="AP140" s="1081"/>
      <c r="AQ140" s="1081"/>
      <c r="AR140" s="1081"/>
      <c r="AS140" s="1081"/>
      <c r="AT140" s="1081"/>
      <c r="AU140" s="1081"/>
      <c r="AV140" s="1081"/>
      <c r="AW140" s="1081"/>
      <c r="AX140" s="1081"/>
      <c r="AY140" s="1081"/>
      <c r="AZ140" s="1081"/>
      <c r="BA140" s="1081"/>
      <c r="BB140" s="1081"/>
      <c r="BC140" s="1081"/>
      <c r="BD140" s="1081"/>
      <c r="BE140" s="1081"/>
      <c r="BF140" s="1081"/>
      <c r="BG140" s="1081"/>
      <c r="BH140" s="1081"/>
      <c r="BI140" s="1081"/>
      <c r="BJ140" s="1081"/>
      <c r="BK140" s="1081"/>
      <c r="BL140" s="1081"/>
      <c r="BM140" s="1081"/>
      <c r="BN140" s="1081"/>
      <c r="BO140" s="1081"/>
      <c r="BP140" s="1081"/>
      <c r="BQ140" s="1081"/>
      <c r="BR140" s="1081"/>
      <c r="BS140" s="1081"/>
      <c r="BT140" s="1081"/>
      <c r="BU140" s="1081"/>
      <c r="BV140" s="1081"/>
      <c r="BW140" s="1081"/>
      <c r="BX140" s="1081"/>
      <c r="BY140" s="1081"/>
      <c r="BZ140" s="1081"/>
      <c r="CA140" s="1081"/>
    </row>
    <row r="141" spans="1:79" s="1188" customFormat="1" ht="23.25" customHeight="1" thickBot="1">
      <c r="A141" s="1181"/>
      <c r="B141" s="1182"/>
      <c r="C141" s="1183"/>
      <c r="D141" s="1183"/>
      <c r="E141" s="1184"/>
      <c r="F141" s="1185" t="s">
        <v>738</v>
      </c>
      <c r="G141" s="1186"/>
      <c r="H141" s="1185" t="s">
        <v>739</v>
      </c>
      <c r="I141" s="1187"/>
      <c r="J141" s="1081"/>
      <c r="K141" s="1081"/>
      <c r="L141" s="1081"/>
      <c r="M141" s="1081"/>
      <c r="N141" s="1174"/>
      <c r="O141" s="1081"/>
      <c r="P141" s="1081"/>
      <c r="Q141" s="1081"/>
      <c r="R141" s="1081"/>
      <c r="S141" s="1081"/>
      <c r="T141" s="1081"/>
      <c r="U141" s="1081"/>
      <c r="V141" s="1081"/>
      <c r="W141" s="1081"/>
      <c r="X141" s="1081"/>
      <c r="Y141" s="1081"/>
      <c r="Z141" s="1081"/>
      <c r="AA141" s="1081"/>
      <c r="AB141" s="1081"/>
      <c r="AC141" s="1081"/>
      <c r="AD141" s="1081"/>
      <c r="AE141" s="1081"/>
      <c r="AF141" s="1081"/>
      <c r="AG141" s="1081"/>
      <c r="AH141" s="1081"/>
      <c r="AI141" s="1081"/>
      <c r="AJ141" s="1081"/>
      <c r="AK141" s="1081"/>
      <c r="AL141" s="1081"/>
      <c r="AM141" s="1081"/>
      <c r="AN141" s="1081"/>
      <c r="AO141" s="1081"/>
      <c r="AP141" s="1081"/>
      <c r="AQ141" s="1081"/>
      <c r="AR141" s="1081"/>
      <c r="AS141" s="1081"/>
      <c r="AT141" s="1081"/>
      <c r="AU141" s="1081"/>
      <c r="AV141" s="1081"/>
      <c r="AW141" s="1081"/>
      <c r="AX141" s="1081"/>
      <c r="AY141" s="1081"/>
      <c r="AZ141" s="1081"/>
      <c r="BA141" s="1081"/>
      <c r="BB141" s="1081"/>
      <c r="BC141" s="1081"/>
      <c r="BD141" s="1081"/>
      <c r="BE141" s="1081"/>
      <c r="BF141" s="1081"/>
      <c r="BG141" s="1081"/>
      <c r="BH141" s="1081"/>
      <c r="BI141" s="1081"/>
      <c r="BJ141" s="1081"/>
      <c r="BK141" s="1081"/>
      <c r="BL141" s="1081"/>
      <c r="BM141" s="1081"/>
      <c r="BN141" s="1081"/>
      <c r="BO141" s="1081"/>
      <c r="BP141" s="1081"/>
      <c r="BQ141" s="1081"/>
      <c r="BR141" s="1081"/>
      <c r="BS141" s="1081"/>
      <c r="BT141" s="1081"/>
      <c r="BU141" s="1081"/>
      <c r="BV141" s="1081"/>
      <c r="BW141" s="1081"/>
      <c r="BX141" s="1081"/>
      <c r="BY141" s="1081"/>
      <c r="BZ141" s="1081"/>
      <c r="CA141" s="1081"/>
    </row>
    <row r="142" spans="1:79" ht="39.950000000000003" customHeight="1" thickBot="1">
      <c r="B142" s="1189" t="s">
        <v>806</v>
      </c>
      <c r="C142" s="1190" t="s">
        <v>807</v>
      </c>
      <c r="D142" s="1190"/>
      <c r="E142" s="1191"/>
      <c r="F142" s="1192">
        <v>6</v>
      </c>
      <c r="G142" s="1193"/>
      <c r="H142" s="1194">
        <v>18</v>
      </c>
      <c r="I142" s="1195">
        <f>SUM(G147,G155,G163)</f>
        <v>0</v>
      </c>
      <c r="J142" s="1081"/>
      <c r="K142" s="1081"/>
      <c r="L142" s="1081"/>
      <c r="M142" s="1081"/>
      <c r="N142" s="1174"/>
      <c r="O142" s="1081"/>
      <c r="P142" s="1081"/>
      <c r="Q142" s="1081"/>
      <c r="R142" s="1081"/>
      <c r="S142" s="1081"/>
      <c r="T142" s="1081"/>
      <c r="U142" s="1081"/>
      <c r="V142" s="1081"/>
      <c r="W142" s="1081"/>
      <c r="X142" s="1081"/>
      <c r="Y142" s="1081"/>
      <c r="Z142" s="1081"/>
      <c r="AA142" s="1081"/>
      <c r="AB142" s="1081"/>
      <c r="AC142" s="1081"/>
      <c r="AD142" s="1081"/>
      <c r="AE142" s="1081"/>
      <c r="AF142" s="1081"/>
      <c r="AG142" s="1081"/>
      <c r="AH142" s="1081"/>
      <c r="AI142" s="1081"/>
      <c r="AJ142" s="1081"/>
      <c r="AK142" s="1081"/>
      <c r="AL142" s="1081"/>
      <c r="AM142" s="1081"/>
      <c r="AN142" s="1081"/>
      <c r="AO142" s="1081"/>
      <c r="AP142" s="1081"/>
      <c r="AQ142" s="1081"/>
      <c r="AR142" s="1081"/>
      <c r="AS142" s="1081"/>
      <c r="AT142" s="1081"/>
      <c r="AU142" s="1081"/>
      <c r="AV142" s="1081"/>
      <c r="AW142" s="1081"/>
      <c r="AX142" s="1081"/>
      <c r="AY142" s="1081"/>
      <c r="AZ142" s="1081"/>
      <c r="BA142" s="1081"/>
      <c r="BB142" s="1081"/>
      <c r="BC142" s="1081"/>
      <c r="BD142" s="1081"/>
      <c r="BE142" s="1081"/>
      <c r="BF142" s="1081"/>
      <c r="BG142" s="1081"/>
      <c r="BH142" s="1081"/>
      <c r="BI142" s="1081"/>
      <c r="BJ142" s="1081"/>
      <c r="BK142" s="1081"/>
      <c r="BL142" s="1081"/>
      <c r="BM142" s="1081"/>
      <c r="BN142" s="1081"/>
      <c r="BO142" s="1081"/>
      <c r="BP142" s="1081"/>
      <c r="BQ142" s="1081"/>
      <c r="BR142" s="1081"/>
      <c r="BS142" s="1081"/>
      <c r="BT142" s="1081"/>
      <c r="BU142" s="1081"/>
      <c r="BV142" s="1081"/>
      <c r="BW142" s="1081"/>
      <c r="BX142" s="1081"/>
      <c r="BY142" s="1081"/>
      <c r="BZ142" s="1081"/>
      <c r="CA142" s="1081"/>
    </row>
    <row r="143" spans="1:79" ht="6.75" customHeight="1">
      <c r="B143" s="1196"/>
      <c r="C143" s="1197"/>
      <c r="D143" s="1197"/>
      <c r="E143" s="1197"/>
      <c r="F143" s="1278"/>
      <c r="G143" s="1199"/>
      <c r="H143" s="1199"/>
      <c r="I143" s="1081"/>
      <c r="J143" s="1081"/>
      <c r="K143" s="1081"/>
      <c r="L143" s="1081"/>
      <c r="M143" s="1081"/>
      <c r="N143" s="1174"/>
      <c r="O143" s="1081"/>
      <c r="P143" s="1081"/>
      <c r="Q143" s="1081"/>
      <c r="R143" s="1081"/>
      <c r="S143" s="1081"/>
      <c r="T143" s="1081"/>
      <c r="U143" s="1081"/>
      <c r="V143" s="1081"/>
      <c r="W143" s="1081"/>
      <c r="X143" s="1081"/>
      <c r="Y143" s="1081"/>
      <c r="Z143" s="1081"/>
      <c r="AA143" s="1081"/>
      <c r="AB143" s="1081"/>
      <c r="AC143" s="1081"/>
      <c r="AD143" s="1081"/>
      <c r="AE143" s="1081"/>
      <c r="AF143" s="1081"/>
      <c r="AG143" s="1081"/>
      <c r="AH143" s="1081"/>
      <c r="AI143" s="1081"/>
      <c r="AJ143" s="1081"/>
      <c r="AK143" s="1081"/>
      <c r="AL143" s="1081"/>
      <c r="AM143" s="1081"/>
      <c r="AN143" s="1081"/>
      <c r="AO143" s="1081"/>
      <c r="AP143" s="1081"/>
      <c r="AQ143" s="1081"/>
      <c r="AR143" s="1081"/>
      <c r="AS143" s="1081"/>
      <c r="AT143" s="1081"/>
      <c r="AU143" s="1081"/>
      <c r="AV143" s="1081"/>
      <c r="AW143" s="1081"/>
      <c r="AX143" s="1081"/>
      <c r="AY143" s="1081"/>
      <c r="AZ143" s="1081"/>
      <c r="BA143" s="1081"/>
      <c r="BB143" s="1081"/>
      <c r="BC143" s="1081"/>
      <c r="BD143" s="1081"/>
      <c r="BE143" s="1081"/>
      <c r="BF143" s="1081"/>
      <c r="BG143" s="1081"/>
      <c r="BH143" s="1081"/>
      <c r="BI143" s="1081"/>
      <c r="BJ143" s="1081"/>
      <c r="BK143" s="1081"/>
      <c r="BL143" s="1081"/>
      <c r="BM143" s="1081"/>
      <c r="BN143" s="1081"/>
      <c r="BO143" s="1081"/>
      <c r="BP143" s="1081"/>
      <c r="BQ143" s="1081"/>
      <c r="BR143" s="1081"/>
      <c r="BS143" s="1081"/>
      <c r="BT143" s="1081"/>
      <c r="BU143" s="1081"/>
      <c r="BV143" s="1081"/>
      <c r="BW143" s="1081"/>
      <c r="BX143" s="1081"/>
      <c r="BY143" s="1081"/>
      <c r="BZ143" s="1081"/>
      <c r="CA143" s="1081"/>
    </row>
    <row r="144" spans="1:79" ht="18" customHeight="1">
      <c r="A144" s="1156">
        <v>14</v>
      </c>
      <c r="B144" s="1196" t="s">
        <v>808</v>
      </c>
      <c r="C144" s="1197"/>
      <c r="D144" s="1197"/>
      <c r="E144" s="1197"/>
      <c r="F144" s="1278"/>
      <c r="G144" s="1200"/>
      <c r="H144" s="1200"/>
      <c r="I144" s="1081"/>
      <c r="J144" s="1081"/>
      <c r="K144" s="1081"/>
      <c r="L144" s="1081"/>
      <c r="M144" s="1081"/>
      <c r="N144" s="1174"/>
      <c r="O144" s="1081"/>
      <c r="P144" s="1081"/>
      <c r="Q144" s="1081"/>
      <c r="R144" s="1081"/>
      <c r="S144" s="1081"/>
      <c r="T144" s="1081"/>
      <c r="U144" s="1081"/>
      <c r="V144" s="1081"/>
      <c r="W144" s="1081"/>
      <c r="X144" s="1081"/>
      <c r="Y144" s="1081"/>
      <c r="Z144" s="1081"/>
      <c r="AA144" s="1081"/>
      <c r="AB144" s="1081"/>
      <c r="AC144" s="1081"/>
      <c r="AD144" s="1081"/>
      <c r="AE144" s="1081"/>
      <c r="AF144" s="1081"/>
      <c r="AG144" s="1081"/>
      <c r="AH144" s="1081"/>
      <c r="AI144" s="1081"/>
      <c r="AJ144" s="1081"/>
      <c r="AK144" s="1081"/>
      <c r="AL144" s="1081"/>
      <c r="AM144" s="1081"/>
      <c r="AN144" s="1081"/>
      <c r="AO144" s="1081"/>
      <c r="AP144" s="1081"/>
      <c r="AQ144" s="1081"/>
      <c r="AR144" s="1081"/>
      <c r="AS144" s="1081"/>
      <c r="AT144" s="1081"/>
      <c r="AU144" s="1081"/>
      <c r="AV144" s="1081"/>
      <c r="AW144" s="1081"/>
      <c r="AX144" s="1081"/>
      <c r="AY144" s="1081"/>
      <c r="AZ144" s="1081"/>
      <c r="BA144" s="1081"/>
      <c r="BB144" s="1081"/>
      <c r="BC144" s="1081"/>
      <c r="BD144" s="1081"/>
      <c r="BE144" s="1081"/>
      <c r="BF144" s="1081"/>
      <c r="BG144" s="1081"/>
      <c r="BH144" s="1081"/>
      <c r="BI144" s="1081"/>
      <c r="BJ144" s="1081"/>
      <c r="BK144" s="1081"/>
      <c r="BL144" s="1081"/>
      <c r="BM144" s="1081"/>
      <c r="BN144" s="1081"/>
      <c r="BO144" s="1081"/>
      <c r="BP144" s="1081"/>
      <c r="BQ144" s="1081"/>
      <c r="BR144" s="1081"/>
      <c r="BS144" s="1081"/>
      <c r="BT144" s="1081"/>
      <c r="BU144" s="1081"/>
      <c r="BV144" s="1081"/>
      <c r="BW144" s="1081"/>
      <c r="BX144" s="1081"/>
      <c r="BY144" s="1081"/>
      <c r="BZ144" s="1081"/>
      <c r="CA144" s="1081"/>
    </row>
    <row r="145" spans="1:79" ht="35.25" customHeight="1">
      <c r="B145" s="1201" t="s">
        <v>809</v>
      </c>
      <c r="C145" s="1202"/>
      <c r="D145" s="1202"/>
      <c r="E145" s="1203"/>
      <c r="F145" s="1278"/>
      <c r="G145" s="1200"/>
      <c r="H145" s="1200"/>
      <c r="I145" s="1081"/>
      <c r="J145" s="1081"/>
      <c r="K145" s="1081"/>
      <c r="L145" s="1081"/>
      <c r="M145" s="1081"/>
      <c r="N145" s="1174"/>
      <c r="O145" s="1081"/>
      <c r="P145" s="1081"/>
      <c r="Q145" s="1081"/>
      <c r="R145" s="1081"/>
      <c r="S145" s="1081"/>
      <c r="T145" s="1081"/>
      <c r="U145" s="1081"/>
      <c r="V145" s="1081"/>
      <c r="W145" s="1081"/>
      <c r="X145" s="1081"/>
      <c r="Y145" s="1081"/>
      <c r="Z145" s="1081"/>
      <c r="AA145" s="1081"/>
      <c r="AB145" s="1081"/>
      <c r="AC145" s="1081"/>
      <c r="AD145" s="1081"/>
      <c r="AE145" s="1081"/>
      <c r="AF145" s="1081"/>
      <c r="AG145" s="1081"/>
      <c r="AH145" s="1081"/>
      <c r="AI145" s="1081"/>
      <c r="AJ145" s="1081"/>
      <c r="AK145" s="1081"/>
      <c r="AL145" s="1081"/>
      <c r="AM145" s="1081"/>
      <c r="AN145" s="1081"/>
      <c r="AO145" s="1081"/>
      <c r="AP145" s="1081"/>
      <c r="AQ145" s="1081"/>
      <c r="AR145" s="1081"/>
      <c r="AS145" s="1081"/>
      <c r="AT145" s="1081"/>
      <c r="AU145" s="1081"/>
      <c r="AV145" s="1081"/>
      <c r="AW145" s="1081"/>
      <c r="AX145" s="1081"/>
      <c r="AY145" s="1081"/>
      <c r="AZ145" s="1081"/>
      <c r="BA145" s="1081"/>
      <c r="BB145" s="1081"/>
      <c r="BC145" s="1081"/>
      <c r="BD145" s="1081"/>
      <c r="BE145" s="1081"/>
      <c r="BF145" s="1081"/>
      <c r="BG145" s="1081"/>
      <c r="BH145" s="1081"/>
      <c r="BI145" s="1081"/>
      <c r="BJ145" s="1081"/>
      <c r="BK145" s="1081"/>
      <c r="BL145" s="1081"/>
      <c r="BM145" s="1081"/>
      <c r="BN145" s="1081"/>
      <c r="BO145" s="1081"/>
      <c r="BP145" s="1081"/>
      <c r="BQ145" s="1081"/>
      <c r="BR145" s="1081"/>
      <c r="BS145" s="1081"/>
      <c r="BT145" s="1081"/>
      <c r="BU145" s="1081"/>
      <c r="BV145" s="1081"/>
      <c r="BW145" s="1081"/>
      <c r="BX145" s="1081"/>
      <c r="BY145" s="1081"/>
      <c r="BZ145" s="1081"/>
      <c r="CA145" s="1081"/>
    </row>
    <row r="146" spans="1:79" ht="16.5" customHeight="1" thickBot="1">
      <c r="B146" s="1196" t="s">
        <v>744</v>
      </c>
      <c r="C146" s="1204"/>
      <c r="F146" s="1278"/>
      <c r="G146" s="1200"/>
      <c r="H146" s="1200"/>
      <c r="I146" s="1081"/>
      <c r="J146" s="1081"/>
      <c r="K146" s="1081"/>
      <c r="L146" s="1081"/>
      <c r="M146" s="1081"/>
      <c r="N146" s="1174"/>
      <c r="O146" s="1081"/>
      <c r="P146" s="1081"/>
      <c r="Q146" s="1081"/>
      <c r="R146" s="1081"/>
      <c r="S146" s="1081"/>
      <c r="T146" s="1081"/>
      <c r="U146" s="1081"/>
      <c r="V146" s="1081"/>
      <c r="W146" s="1081"/>
      <c r="X146" s="1081"/>
      <c r="Y146" s="1081"/>
      <c r="Z146" s="1081"/>
      <c r="AA146" s="1081"/>
      <c r="AB146" s="1081"/>
      <c r="AC146" s="1081"/>
      <c r="AD146" s="1081"/>
      <c r="AE146" s="1081"/>
      <c r="AF146" s="1081"/>
      <c r="AG146" s="1081"/>
      <c r="AH146" s="1081"/>
      <c r="AI146" s="1081"/>
      <c r="AJ146" s="1081"/>
      <c r="AK146" s="1081"/>
      <c r="AL146" s="1081"/>
      <c r="AM146" s="1081"/>
      <c r="AN146" s="1081"/>
      <c r="AO146" s="1081"/>
      <c r="AP146" s="1081"/>
      <c r="AQ146" s="1081"/>
      <c r="AR146" s="1081"/>
      <c r="AS146" s="1081"/>
      <c r="AT146" s="1081"/>
      <c r="AU146" s="1081"/>
      <c r="AV146" s="1081"/>
      <c r="AW146" s="1081"/>
      <c r="AX146" s="1081"/>
      <c r="AY146" s="1081"/>
      <c r="AZ146" s="1081"/>
      <c r="BA146" s="1081"/>
      <c r="BB146" s="1081"/>
      <c r="BC146" s="1081"/>
      <c r="BD146" s="1081"/>
      <c r="BE146" s="1081"/>
      <c r="BF146" s="1081"/>
      <c r="BG146" s="1081"/>
      <c r="BH146" s="1081"/>
      <c r="BI146" s="1081"/>
      <c r="BJ146" s="1081"/>
      <c r="BK146" s="1081"/>
      <c r="BL146" s="1081"/>
      <c r="BM146" s="1081"/>
      <c r="BN146" s="1081"/>
      <c r="BO146" s="1081"/>
      <c r="BP146" s="1081"/>
      <c r="BQ146" s="1081"/>
      <c r="BR146" s="1081"/>
      <c r="BS146" s="1081"/>
      <c r="BT146" s="1081"/>
      <c r="BU146" s="1081"/>
      <c r="BV146" s="1081"/>
      <c r="BW146" s="1081"/>
      <c r="BX146" s="1081"/>
      <c r="BY146" s="1081"/>
      <c r="BZ146" s="1081"/>
      <c r="CA146" s="1081"/>
    </row>
    <row r="147" spans="1:79" ht="33.75" customHeight="1" thickBot="1">
      <c r="B147" s="1205" t="s">
        <v>745</v>
      </c>
      <c r="C147" s="1206" t="s">
        <v>746</v>
      </c>
      <c r="D147" s="1206" t="s">
        <v>747</v>
      </c>
      <c r="E147" s="1207" t="s">
        <v>748</v>
      </c>
      <c r="F147" s="1257" t="s">
        <v>749</v>
      </c>
      <c r="G147" s="1247"/>
      <c r="H147" s="1200"/>
      <c r="I147" s="1081"/>
      <c r="J147" s="1081"/>
      <c r="K147" s="1081"/>
      <c r="L147" s="1081"/>
      <c r="M147" s="1081"/>
      <c r="N147" s="1174"/>
      <c r="O147" s="1081"/>
      <c r="P147" s="1081"/>
      <c r="Q147" s="1081"/>
      <c r="R147" s="1081"/>
      <c r="S147" s="1081"/>
      <c r="T147" s="1081"/>
      <c r="U147" s="1081"/>
      <c r="V147" s="1081"/>
      <c r="W147" s="1081"/>
      <c r="X147" s="1081"/>
      <c r="Y147" s="1081"/>
      <c r="Z147" s="1081"/>
      <c r="AA147" s="1081"/>
      <c r="AB147" s="1081"/>
      <c r="AC147" s="1081"/>
      <c r="AD147" s="1081"/>
      <c r="AE147" s="1081"/>
      <c r="AF147" s="1081"/>
      <c r="AG147" s="1081"/>
      <c r="AH147" s="1081"/>
      <c r="AI147" s="1081"/>
      <c r="AJ147" s="1081"/>
      <c r="AK147" s="1081"/>
      <c r="AL147" s="1081"/>
      <c r="AM147" s="1081"/>
      <c r="AN147" s="1081"/>
      <c r="AO147" s="1081"/>
      <c r="AP147" s="1081"/>
      <c r="AQ147" s="1081"/>
      <c r="AR147" s="1081"/>
      <c r="AS147" s="1081"/>
      <c r="AT147" s="1081"/>
      <c r="AU147" s="1081"/>
      <c r="AV147" s="1081"/>
      <c r="AW147" s="1081"/>
      <c r="AX147" s="1081"/>
      <c r="AY147" s="1081"/>
      <c r="AZ147" s="1081"/>
      <c r="BA147" s="1081"/>
      <c r="BB147" s="1081"/>
      <c r="BC147" s="1081"/>
      <c r="BD147" s="1081"/>
      <c r="BE147" s="1081"/>
      <c r="BF147" s="1081"/>
      <c r="BG147" s="1081"/>
      <c r="BH147" s="1081"/>
      <c r="BI147" s="1081"/>
      <c r="BJ147" s="1081"/>
      <c r="BK147" s="1081"/>
      <c r="BL147" s="1081"/>
      <c r="BM147" s="1081"/>
      <c r="BN147" s="1081"/>
      <c r="BO147" s="1081"/>
      <c r="BP147" s="1081"/>
      <c r="BQ147" s="1081"/>
      <c r="BR147" s="1081"/>
      <c r="BS147" s="1081"/>
      <c r="BT147" s="1081"/>
      <c r="BU147" s="1081"/>
      <c r="BV147" s="1081"/>
      <c r="BW147" s="1081"/>
      <c r="BX147" s="1081"/>
      <c r="BY147" s="1081"/>
      <c r="BZ147" s="1081"/>
      <c r="CA147" s="1081"/>
    </row>
    <row r="148" spans="1:79" ht="26.45" customHeight="1">
      <c r="B148" s="1216" t="s">
        <v>810</v>
      </c>
      <c r="C148" s="1217">
        <v>1</v>
      </c>
      <c r="D148" s="1218">
        <v>2</v>
      </c>
      <c r="E148" s="1219">
        <v>2</v>
      </c>
      <c r="F148" s="1258"/>
      <c r="G148" s="1279"/>
      <c r="H148" s="1279"/>
      <c r="I148" s="1280"/>
      <c r="J148" s="1081"/>
      <c r="K148" s="1081"/>
      <c r="L148" s="1081"/>
      <c r="M148" s="1081"/>
      <c r="N148" s="1174"/>
      <c r="O148" s="1081"/>
      <c r="P148" s="1081"/>
      <c r="Q148" s="1081"/>
      <c r="R148" s="1081"/>
      <c r="S148" s="1081"/>
      <c r="T148" s="1081"/>
      <c r="U148" s="1081"/>
      <c r="V148" s="1081"/>
      <c r="W148" s="1081"/>
      <c r="X148" s="1081"/>
      <c r="Y148" s="1081"/>
      <c r="Z148" s="1081"/>
      <c r="AA148" s="1081"/>
      <c r="AB148" s="1081"/>
      <c r="AC148" s="1081"/>
      <c r="AD148" s="1081"/>
      <c r="AE148" s="1081"/>
      <c r="AF148" s="1081"/>
      <c r="AG148" s="1081"/>
      <c r="AH148" s="1081"/>
      <c r="AI148" s="1081"/>
      <c r="AJ148" s="1081"/>
      <c r="AK148" s="1081"/>
      <c r="AL148" s="1081"/>
      <c r="AM148" s="1081"/>
      <c r="AN148" s="1081"/>
      <c r="AO148" s="1081"/>
      <c r="AP148" s="1081"/>
      <c r="AQ148" s="1081"/>
      <c r="AR148" s="1081"/>
      <c r="AS148" s="1081"/>
      <c r="AT148" s="1081"/>
      <c r="AU148" s="1081"/>
      <c r="AV148" s="1081"/>
      <c r="AW148" s="1081"/>
      <c r="AX148" s="1081"/>
      <c r="AY148" s="1081"/>
      <c r="AZ148" s="1081"/>
      <c r="BA148" s="1081"/>
      <c r="BB148" s="1081"/>
      <c r="BC148" s="1081"/>
      <c r="BD148" s="1081"/>
      <c r="BE148" s="1081"/>
      <c r="BF148" s="1081"/>
      <c r="BG148" s="1081"/>
      <c r="BH148" s="1081"/>
      <c r="BI148" s="1081"/>
      <c r="BJ148" s="1081"/>
      <c r="BK148" s="1081"/>
      <c r="BL148" s="1081"/>
      <c r="BM148" s="1081"/>
      <c r="BN148" s="1081"/>
      <c r="BO148" s="1081"/>
      <c r="BP148" s="1081"/>
      <c r="BQ148" s="1081"/>
      <c r="BR148" s="1081"/>
      <c r="BS148" s="1081"/>
      <c r="BT148" s="1081"/>
      <c r="BU148" s="1081"/>
      <c r="BV148" s="1081"/>
      <c r="BW148" s="1081"/>
      <c r="BX148" s="1081"/>
      <c r="BY148" s="1081"/>
      <c r="BZ148" s="1081"/>
      <c r="CA148" s="1081"/>
    </row>
    <row r="149" spans="1:79" ht="25.5" customHeight="1">
      <c r="B149" s="1227" t="s">
        <v>811</v>
      </c>
      <c r="C149" s="1228">
        <v>2</v>
      </c>
      <c r="D149" s="1229">
        <v>2</v>
      </c>
      <c r="E149" s="1230">
        <v>4</v>
      </c>
      <c r="F149" s="1258"/>
      <c r="G149" s="1296"/>
      <c r="H149" s="1296"/>
      <c r="I149" s="1297"/>
      <c r="J149" s="1081"/>
      <c r="K149" s="1081"/>
      <c r="L149" s="1081"/>
      <c r="M149" s="1081"/>
      <c r="N149" s="1174"/>
      <c r="O149" s="1081"/>
      <c r="P149" s="1081"/>
      <c r="Q149" s="1081"/>
      <c r="R149" s="1081"/>
      <c r="S149" s="1081"/>
      <c r="T149" s="1081"/>
      <c r="U149" s="1081"/>
      <c r="V149" s="1081"/>
      <c r="W149" s="1081"/>
      <c r="X149" s="1081"/>
      <c r="Y149" s="1081"/>
      <c r="Z149" s="1081"/>
      <c r="AA149" s="1081"/>
      <c r="AB149" s="1081"/>
      <c r="AC149" s="1081"/>
      <c r="AD149" s="1081"/>
      <c r="AE149" s="1081"/>
      <c r="AF149" s="1081"/>
      <c r="AG149" s="1081"/>
      <c r="AH149" s="1081"/>
      <c r="AI149" s="1081"/>
      <c r="AJ149" s="1081"/>
      <c r="AK149" s="1081"/>
      <c r="AL149" s="1081"/>
      <c r="AM149" s="1081"/>
      <c r="AN149" s="1081"/>
      <c r="AO149" s="1081"/>
      <c r="AP149" s="1081"/>
      <c r="AQ149" s="1081"/>
      <c r="AR149" s="1081"/>
      <c r="AS149" s="1081"/>
      <c r="AT149" s="1081"/>
      <c r="AU149" s="1081"/>
      <c r="AV149" s="1081"/>
      <c r="AW149" s="1081"/>
      <c r="AX149" s="1081"/>
      <c r="AY149" s="1081"/>
      <c r="AZ149" s="1081"/>
      <c r="BA149" s="1081"/>
      <c r="BB149" s="1081"/>
      <c r="BC149" s="1081"/>
      <c r="BD149" s="1081"/>
      <c r="BE149" s="1081"/>
      <c r="BF149" s="1081"/>
      <c r="BG149" s="1081"/>
      <c r="BH149" s="1081"/>
      <c r="BI149" s="1081"/>
      <c r="BJ149" s="1081"/>
      <c r="BK149" s="1081"/>
      <c r="BL149" s="1081"/>
      <c r="BM149" s="1081"/>
      <c r="BN149" s="1081"/>
      <c r="BO149" s="1081"/>
      <c r="BP149" s="1081"/>
      <c r="BQ149" s="1081"/>
      <c r="BR149" s="1081"/>
      <c r="BS149" s="1081"/>
      <c r="BT149" s="1081"/>
      <c r="BU149" s="1081"/>
      <c r="BV149" s="1081"/>
      <c r="BW149" s="1081"/>
      <c r="BX149" s="1081"/>
      <c r="BY149" s="1081"/>
      <c r="BZ149" s="1081"/>
      <c r="CA149" s="1081"/>
    </row>
    <row r="150" spans="1:79" ht="41.45" customHeight="1" thickBot="1">
      <c r="B150" s="1234" t="s">
        <v>812</v>
      </c>
      <c r="C150" s="1235">
        <v>3</v>
      </c>
      <c r="D150" s="1236">
        <v>2</v>
      </c>
      <c r="E150" s="1237">
        <v>6</v>
      </c>
      <c r="F150" s="1259"/>
      <c r="G150" s="1281"/>
      <c r="H150" s="1281"/>
      <c r="I150" s="1282"/>
      <c r="J150" s="1081"/>
      <c r="K150" s="1081"/>
      <c r="L150" s="1081"/>
      <c r="M150" s="1081"/>
      <c r="N150" s="1174"/>
      <c r="O150" s="1081"/>
      <c r="P150" s="1081"/>
      <c r="Q150" s="1081"/>
      <c r="R150" s="1081"/>
      <c r="S150" s="1081"/>
      <c r="T150" s="1081"/>
      <c r="U150" s="1081"/>
      <c r="V150" s="1081"/>
      <c r="W150" s="1081"/>
      <c r="X150" s="1081"/>
      <c r="Y150" s="1081"/>
      <c r="Z150" s="1081"/>
      <c r="AA150" s="1081"/>
      <c r="AB150" s="1081"/>
      <c r="AC150" s="1081"/>
      <c r="AD150" s="1081"/>
      <c r="AE150" s="1081"/>
      <c r="AF150" s="1081"/>
      <c r="AG150" s="1081"/>
      <c r="AH150" s="1081"/>
      <c r="AI150" s="1081"/>
      <c r="AJ150" s="1081"/>
      <c r="AK150" s="1081"/>
      <c r="AL150" s="1081"/>
      <c r="AM150" s="1081"/>
      <c r="AN150" s="1081"/>
      <c r="AO150" s="1081"/>
      <c r="AP150" s="1081"/>
      <c r="AQ150" s="1081"/>
      <c r="AR150" s="1081"/>
      <c r="AS150" s="1081"/>
      <c r="AT150" s="1081"/>
      <c r="AU150" s="1081"/>
      <c r="AV150" s="1081"/>
      <c r="AW150" s="1081"/>
      <c r="AX150" s="1081"/>
      <c r="AY150" s="1081"/>
      <c r="AZ150" s="1081"/>
      <c r="BA150" s="1081"/>
      <c r="BB150" s="1081"/>
      <c r="BC150" s="1081"/>
      <c r="BD150" s="1081"/>
      <c r="BE150" s="1081"/>
      <c r="BF150" s="1081"/>
      <c r="BG150" s="1081"/>
      <c r="BH150" s="1081"/>
      <c r="BI150" s="1081"/>
      <c r="BJ150" s="1081"/>
      <c r="BK150" s="1081"/>
      <c r="BL150" s="1081"/>
      <c r="BM150" s="1081"/>
      <c r="BN150" s="1081"/>
      <c r="BO150" s="1081"/>
      <c r="BP150" s="1081"/>
      <c r="BQ150" s="1081"/>
      <c r="BR150" s="1081"/>
      <c r="BS150" s="1081"/>
      <c r="BT150" s="1081"/>
      <c r="BU150" s="1081"/>
      <c r="BV150" s="1081"/>
      <c r="BW150" s="1081"/>
      <c r="BX150" s="1081"/>
      <c r="BY150" s="1081"/>
      <c r="BZ150" s="1081"/>
      <c r="CA150" s="1081"/>
    </row>
    <row r="151" spans="1:79" ht="9" customHeight="1">
      <c r="B151" s="1245"/>
      <c r="C151" s="1246"/>
      <c r="D151" s="1246"/>
      <c r="E151" s="1246"/>
      <c r="F151" s="1278"/>
      <c r="G151" s="1200"/>
      <c r="H151" s="1200"/>
      <c r="I151" s="1081"/>
      <c r="J151" s="1081"/>
      <c r="K151" s="1081"/>
      <c r="L151" s="1081"/>
      <c r="M151" s="1081"/>
      <c r="N151" s="1174"/>
      <c r="O151" s="1081"/>
      <c r="P151" s="1081"/>
      <c r="Q151" s="1081"/>
      <c r="R151" s="1081"/>
      <c r="S151" s="1081"/>
      <c r="T151" s="1081"/>
      <c r="U151" s="1081"/>
      <c r="V151" s="1081"/>
      <c r="W151" s="1081"/>
      <c r="X151" s="1081"/>
      <c r="Y151" s="1081"/>
      <c r="Z151" s="1081"/>
      <c r="AA151" s="1081"/>
      <c r="AB151" s="1081"/>
      <c r="AC151" s="1081"/>
      <c r="AD151" s="1081"/>
      <c r="AE151" s="1081"/>
      <c r="AF151" s="1081"/>
      <c r="AG151" s="1081"/>
      <c r="AH151" s="1081"/>
      <c r="AI151" s="1081"/>
      <c r="AJ151" s="1081"/>
      <c r="AK151" s="1081"/>
      <c r="AL151" s="1081"/>
      <c r="AM151" s="1081"/>
      <c r="AN151" s="1081"/>
      <c r="AO151" s="1081"/>
      <c r="AP151" s="1081"/>
      <c r="AQ151" s="1081"/>
      <c r="AR151" s="1081"/>
      <c r="AS151" s="1081"/>
      <c r="AT151" s="1081"/>
      <c r="AU151" s="1081"/>
      <c r="AV151" s="1081"/>
      <c r="AW151" s="1081"/>
      <c r="AX151" s="1081"/>
      <c r="AY151" s="1081"/>
      <c r="AZ151" s="1081"/>
      <c r="BA151" s="1081"/>
      <c r="BB151" s="1081"/>
      <c r="BC151" s="1081"/>
      <c r="BD151" s="1081"/>
      <c r="BE151" s="1081"/>
      <c r="BF151" s="1081"/>
      <c r="BG151" s="1081"/>
      <c r="BH151" s="1081"/>
      <c r="BI151" s="1081"/>
      <c r="BJ151" s="1081"/>
      <c r="BK151" s="1081"/>
      <c r="BL151" s="1081"/>
      <c r="BM151" s="1081"/>
      <c r="BN151" s="1081"/>
      <c r="BO151" s="1081"/>
      <c r="BP151" s="1081"/>
      <c r="BQ151" s="1081"/>
      <c r="BR151" s="1081"/>
      <c r="BS151" s="1081"/>
      <c r="BT151" s="1081"/>
      <c r="BU151" s="1081"/>
      <c r="BV151" s="1081"/>
      <c r="BW151" s="1081"/>
      <c r="BX151" s="1081"/>
      <c r="BY151" s="1081"/>
      <c r="BZ151" s="1081"/>
      <c r="CA151" s="1081"/>
    </row>
    <row r="152" spans="1:79" ht="18" customHeight="1">
      <c r="A152" s="1156">
        <v>15</v>
      </c>
      <c r="B152" s="1196" t="s">
        <v>813</v>
      </c>
      <c r="C152" s="1197"/>
      <c r="D152" s="1197"/>
      <c r="E152" s="1197"/>
      <c r="F152" s="1278"/>
      <c r="G152" s="1200"/>
      <c r="H152" s="1200"/>
      <c r="I152" s="1081"/>
      <c r="J152" s="1081"/>
      <c r="K152" s="1081"/>
      <c r="L152" s="1081"/>
      <c r="M152" s="1081"/>
      <c r="N152" s="1174"/>
      <c r="O152" s="1081"/>
      <c r="P152" s="1081"/>
      <c r="Q152" s="1081"/>
      <c r="R152" s="1081"/>
      <c r="S152" s="1081"/>
      <c r="T152" s="1081"/>
      <c r="U152" s="1081"/>
      <c r="V152" s="1081"/>
      <c r="W152" s="1081"/>
      <c r="X152" s="1081"/>
      <c r="Y152" s="1081"/>
      <c r="Z152" s="1081"/>
      <c r="AA152" s="1081"/>
      <c r="AB152" s="1081"/>
      <c r="AC152" s="1081"/>
      <c r="AD152" s="1081"/>
      <c r="AE152" s="1081"/>
      <c r="AF152" s="1081"/>
      <c r="AG152" s="1081"/>
      <c r="AH152" s="1081"/>
      <c r="AI152" s="1081"/>
      <c r="AJ152" s="1081"/>
      <c r="AK152" s="1081"/>
      <c r="AL152" s="1081"/>
      <c r="AM152" s="1081"/>
      <c r="AN152" s="1081"/>
      <c r="AO152" s="1081"/>
      <c r="AP152" s="1081"/>
      <c r="AQ152" s="1081"/>
      <c r="AR152" s="1081"/>
      <c r="AS152" s="1081"/>
      <c r="AT152" s="1081"/>
      <c r="AU152" s="1081"/>
      <c r="AV152" s="1081"/>
      <c r="AW152" s="1081"/>
      <c r="AX152" s="1081"/>
      <c r="AY152" s="1081"/>
      <c r="AZ152" s="1081"/>
      <c r="BA152" s="1081"/>
      <c r="BB152" s="1081"/>
      <c r="BC152" s="1081"/>
      <c r="BD152" s="1081"/>
      <c r="BE152" s="1081"/>
      <c r="BF152" s="1081"/>
      <c r="BG152" s="1081"/>
      <c r="BH152" s="1081"/>
      <c r="BI152" s="1081"/>
      <c r="BJ152" s="1081"/>
      <c r="BK152" s="1081"/>
      <c r="BL152" s="1081"/>
      <c r="BM152" s="1081"/>
      <c r="BN152" s="1081"/>
      <c r="BO152" s="1081"/>
      <c r="BP152" s="1081"/>
      <c r="BQ152" s="1081"/>
      <c r="BR152" s="1081"/>
      <c r="BS152" s="1081"/>
      <c r="BT152" s="1081"/>
      <c r="BU152" s="1081"/>
      <c r="BV152" s="1081"/>
      <c r="BW152" s="1081"/>
      <c r="BX152" s="1081"/>
      <c r="BY152" s="1081"/>
      <c r="BZ152" s="1081"/>
      <c r="CA152" s="1081"/>
    </row>
    <row r="153" spans="1:79" ht="35.25" customHeight="1">
      <c r="B153" s="1201" t="s">
        <v>814</v>
      </c>
      <c r="C153" s="1202"/>
      <c r="D153" s="1202"/>
      <c r="E153" s="1203"/>
      <c r="F153" s="1278"/>
      <c r="G153" s="1200"/>
      <c r="H153" s="1200"/>
      <c r="I153" s="1081"/>
      <c r="J153" s="1081"/>
      <c r="K153" s="1081"/>
      <c r="L153" s="1081"/>
      <c r="M153" s="1081"/>
      <c r="N153" s="1174"/>
      <c r="O153" s="1081"/>
      <c r="P153" s="1081"/>
      <c r="Q153" s="1081"/>
      <c r="R153" s="1081"/>
      <c r="S153" s="1081"/>
      <c r="T153" s="1081"/>
      <c r="U153" s="1081"/>
      <c r="V153" s="1081"/>
      <c r="W153" s="1081"/>
      <c r="X153" s="1081"/>
      <c r="Y153" s="1081"/>
      <c r="Z153" s="1081"/>
      <c r="AA153" s="1081"/>
      <c r="AB153" s="1081"/>
      <c r="AC153" s="1081"/>
      <c r="AD153" s="1081"/>
      <c r="AE153" s="1081"/>
      <c r="AF153" s="1081"/>
      <c r="AG153" s="1081"/>
      <c r="AH153" s="1081"/>
      <c r="AI153" s="1081"/>
      <c r="AJ153" s="1081"/>
      <c r="AK153" s="1081"/>
      <c r="AL153" s="1081"/>
      <c r="AM153" s="1081"/>
      <c r="AN153" s="1081"/>
      <c r="AO153" s="1081"/>
      <c r="AP153" s="1081"/>
      <c r="AQ153" s="1081"/>
      <c r="AR153" s="1081"/>
      <c r="AS153" s="1081"/>
      <c r="AT153" s="1081"/>
      <c r="AU153" s="1081"/>
      <c r="AV153" s="1081"/>
      <c r="AW153" s="1081"/>
      <c r="AX153" s="1081"/>
      <c r="AY153" s="1081"/>
      <c r="AZ153" s="1081"/>
      <c r="BA153" s="1081"/>
      <c r="BB153" s="1081"/>
      <c r="BC153" s="1081"/>
      <c r="BD153" s="1081"/>
      <c r="BE153" s="1081"/>
      <c r="BF153" s="1081"/>
      <c r="BG153" s="1081"/>
      <c r="BH153" s="1081"/>
      <c r="BI153" s="1081"/>
      <c r="BJ153" s="1081"/>
      <c r="BK153" s="1081"/>
      <c r="BL153" s="1081"/>
      <c r="BM153" s="1081"/>
      <c r="BN153" s="1081"/>
      <c r="BO153" s="1081"/>
      <c r="BP153" s="1081"/>
      <c r="BQ153" s="1081"/>
      <c r="BR153" s="1081"/>
      <c r="BS153" s="1081"/>
      <c r="BT153" s="1081"/>
      <c r="BU153" s="1081"/>
      <c r="BV153" s="1081"/>
      <c r="BW153" s="1081"/>
      <c r="BX153" s="1081"/>
      <c r="BY153" s="1081"/>
      <c r="BZ153" s="1081"/>
      <c r="CA153" s="1081"/>
    </row>
    <row r="154" spans="1:79" ht="16.5" customHeight="1" thickBot="1">
      <c r="B154" s="1196" t="s">
        <v>744</v>
      </c>
      <c r="C154" s="1204"/>
      <c r="F154" s="1278"/>
      <c r="G154" s="1200"/>
      <c r="H154" s="1200"/>
      <c r="I154" s="1081"/>
      <c r="J154" s="1081"/>
      <c r="K154" s="1081"/>
      <c r="L154" s="1081"/>
      <c r="M154" s="1081"/>
      <c r="N154" s="1174"/>
      <c r="O154" s="1081"/>
      <c r="P154" s="1081"/>
      <c r="Q154" s="1081"/>
      <c r="R154" s="1081"/>
      <c r="S154" s="1081"/>
      <c r="T154" s="1081"/>
      <c r="U154" s="1081"/>
      <c r="V154" s="1081"/>
      <c r="W154" s="1081"/>
      <c r="X154" s="1081"/>
      <c r="Y154" s="1081"/>
      <c r="Z154" s="1081"/>
      <c r="AA154" s="1081"/>
      <c r="AB154" s="1081"/>
      <c r="AC154" s="1081"/>
      <c r="AD154" s="1081"/>
      <c r="AE154" s="1081"/>
      <c r="AF154" s="1081"/>
      <c r="AG154" s="1081"/>
      <c r="AH154" s="1081"/>
      <c r="AI154" s="1081"/>
      <c r="AJ154" s="1081"/>
      <c r="AK154" s="1081"/>
      <c r="AL154" s="1081"/>
      <c r="AM154" s="1081"/>
      <c r="AN154" s="1081"/>
      <c r="AO154" s="1081"/>
      <c r="AP154" s="1081"/>
      <c r="AQ154" s="1081"/>
      <c r="AR154" s="1081"/>
      <c r="AS154" s="1081"/>
      <c r="AT154" s="1081"/>
      <c r="AU154" s="1081"/>
      <c r="AV154" s="1081"/>
      <c r="AW154" s="1081"/>
      <c r="AX154" s="1081"/>
      <c r="AY154" s="1081"/>
      <c r="AZ154" s="1081"/>
      <c r="BA154" s="1081"/>
      <c r="BB154" s="1081"/>
      <c r="BC154" s="1081"/>
      <c r="BD154" s="1081"/>
      <c r="BE154" s="1081"/>
      <c r="BF154" s="1081"/>
      <c r="BG154" s="1081"/>
      <c r="BH154" s="1081"/>
      <c r="BI154" s="1081"/>
      <c r="BJ154" s="1081"/>
      <c r="BK154" s="1081"/>
      <c r="BL154" s="1081"/>
      <c r="BM154" s="1081"/>
      <c r="BN154" s="1081"/>
      <c r="BO154" s="1081"/>
      <c r="BP154" s="1081"/>
      <c r="BQ154" s="1081"/>
      <c r="BR154" s="1081"/>
      <c r="BS154" s="1081"/>
      <c r="BT154" s="1081"/>
      <c r="BU154" s="1081"/>
      <c r="BV154" s="1081"/>
      <c r="BW154" s="1081"/>
      <c r="BX154" s="1081"/>
      <c r="BY154" s="1081"/>
      <c r="BZ154" s="1081"/>
      <c r="CA154" s="1081"/>
    </row>
    <row r="155" spans="1:79" ht="33.75" customHeight="1" thickBot="1">
      <c r="B155" s="1205" t="s">
        <v>745</v>
      </c>
      <c r="C155" s="1206" t="s">
        <v>746</v>
      </c>
      <c r="D155" s="1206" t="s">
        <v>747</v>
      </c>
      <c r="E155" s="1207" t="s">
        <v>748</v>
      </c>
      <c r="F155" s="1257" t="s">
        <v>749</v>
      </c>
      <c r="G155" s="1247"/>
      <c r="H155" s="1200"/>
      <c r="I155" s="1081"/>
      <c r="J155" s="1081"/>
      <c r="K155" s="1081"/>
      <c r="L155" s="1081"/>
      <c r="M155" s="1081"/>
      <c r="N155" s="1174"/>
      <c r="O155" s="1081"/>
      <c r="P155" s="1081"/>
      <c r="Q155" s="1081"/>
      <c r="R155" s="1081"/>
      <c r="S155" s="1081"/>
      <c r="T155" s="1081"/>
      <c r="U155" s="1081"/>
      <c r="V155" s="1081"/>
      <c r="W155" s="1081"/>
      <c r="X155" s="1081"/>
      <c r="Y155" s="1081"/>
      <c r="Z155" s="1081"/>
      <c r="AA155" s="1081"/>
      <c r="AB155" s="1081"/>
      <c r="AC155" s="1081"/>
      <c r="AD155" s="1081"/>
      <c r="AE155" s="1081"/>
      <c r="AF155" s="1081"/>
      <c r="AG155" s="1081"/>
      <c r="AH155" s="1081"/>
      <c r="AI155" s="1081"/>
      <c r="AJ155" s="1081"/>
      <c r="AK155" s="1081"/>
      <c r="AL155" s="1081"/>
      <c r="AM155" s="1081"/>
      <c r="AN155" s="1081"/>
      <c r="AO155" s="1081"/>
      <c r="AP155" s="1081"/>
      <c r="AQ155" s="1081"/>
      <c r="AR155" s="1081"/>
      <c r="AS155" s="1081"/>
      <c r="AT155" s="1081"/>
      <c r="AU155" s="1081"/>
      <c r="AV155" s="1081"/>
      <c r="AW155" s="1081"/>
      <c r="AX155" s="1081"/>
      <c r="AY155" s="1081"/>
      <c r="AZ155" s="1081"/>
      <c r="BA155" s="1081"/>
      <c r="BB155" s="1081"/>
      <c r="BC155" s="1081"/>
      <c r="BD155" s="1081"/>
      <c r="BE155" s="1081"/>
      <c r="BF155" s="1081"/>
      <c r="BG155" s="1081"/>
      <c r="BH155" s="1081"/>
      <c r="BI155" s="1081"/>
      <c r="BJ155" s="1081"/>
      <c r="BK155" s="1081"/>
      <c r="BL155" s="1081"/>
      <c r="BM155" s="1081"/>
      <c r="BN155" s="1081"/>
      <c r="BO155" s="1081"/>
      <c r="BP155" s="1081"/>
      <c r="BQ155" s="1081"/>
      <c r="BR155" s="1081"/>
      <c r="BS155" s="1081"/>
      <c r="BT155" s="1081"/>
      <c r="BU155" s="1081"/>
      <c r="BV155" s="1081"/>
      <c r="BW155" s="1081"/>
      <c r="BX155" s="1081"/>
      <c r="BY155" s="1081"/>
      <c r="BZ155" s="1081"/>
      <c r="CA155" s="1081"/>
    </row>
    <row r="156" spans="1:79" ht="68.099999999999994" customHeight="1">
      <c r="B156" s="1216" t="s">
        <v>815</v>
      </c>
      <c r="C156" s="1217">
        <v>1</v>
      </c>
      <c r="D156" s="1218">
        <v>2</v>
      </c>
      <c r="E156" s="1219">
        <v>2</v>
      </c>
      <c r="F156" s="1258"/>
      <c r="G156" s="1279"/>
      <c r="H156" s="1279"/>
      <c r="I156" s="1280"/>
      <c r="J156" s="1081"/>
      <c r="K156" s="1081"/>
      <c r="L156" s="1081"/>
      <c r="M156" s="1081"/>
      <c r="N156" s="1174"/>
      <c r="O156" s="1081"/>
      <c r="P156" s="1081"/>
      <c r="Q156" s="1081"/>
      <c r="R156" s="1081"/>
      <c r="S156" s="1081"/>
      <c r="T156" s="1081"/>
      <c r="U156" s="1081"/>
      <c r="V156" s="1081"/>
      <c r="W156" s="1081"/>
      <c r="X156" s="1081"/>
      <c r="Y156" s="1081"/>
      <c r="Z156" s="1081"/>
      <c r="AA156" s="1081"/>
      <c r="AB156" s="1081"/>
      <c r="AC156" s="1081"/>
      <c r="AD156" s="1081"/>
      <c r="AE156" s="1081"/>
      <c r="AF156" s="1081"/>
      <c r="AG156" s="1081"/>
      <c r="AH156" s="1081"/>
      <c r="AI156" s="1081"/>
      <c r="AJ156" s="1081"/>
      <c r="AK156" s="1081"/>
      <c r="AL156" s="1081"/>
      <c r="AM156" s="1081"/>
      <c r="AN156" s="1081"/>
      <c r="AO156" s="1081"/>
      <c r="AP156" s="1081"/>
      <c r="AQ156" s="1081"/>
      <c r="AR156" s="1081"/>
      <c r="AS156" s="1081"/>
      <c r="AT156" s="1081"/>
      <c r="AU156" s="1081"/>
      <c r="AV156" s="1081"/>
      <c r="AW156" s="1081"/>
      <c r="AX156" s="1081"/>
      <c r="AY156" s="1081"/>
      <c r="AZ156" s="1081"/>
      <c r="BA156" s="1081"/>
      <c r="BB156" s="1081"/>
      <c r="BC156" s="1081"/>
      <c r="BD156" s="1081"/>
      <c r="BE156" s="1081"/>
      <c r="BF156" s="1081"/>
      <c r="BG156" s="1081"/>
      <c r="BH156" s="1081"/>
      <c r="BI156" s="1081"/>
      <c r="BJ156" s="1081"/>
      <c r="BK156" s="1081"/>
      <c r="BL156" s="1081"/>
      <c r="BM156" s="1081"/>
      <c r="BN156" s="1081"/>
      <c r="BO156" s="1081"/>
      <c r="BP156" s="1081"/>
      <c r="BQ156" s="1081"/>
      <c r="BR156" s="1081"/>
      <c r="BS156" s="1081"/>
      <c r="BT156" s="1081"/>
      <c r="BU156" s="1081"/>
      <c r="BV156" s="1081"/>
      <c r="BW156" s="1081"/>
      <c r="BX156" s="1081"/>
      <c r="BY156" s="1081"/>
      <c r="BZ156" s="1081"/>
      <c r="CA156" s="1081"/>
    </row>
    <row r="157" spans="1:79" ht="69" customHeight="1">
      <c r="B157" s="1227" t="s">
        <v>816</v>
      </c>
      <c r="C157" s="1228">
        <v>2</v>
      </c>
      <c r="D157" s="1229">
        <v>2</v>
      </c>
      <c r="E157" s="1230">
        <v>4</v>
      </c>
      <c r="F157" s="1258"/>
      <c r="G157" s="1296"/>
      <c r="H157" s="1296"/>
      <c r="I157" s="1297"/>
      <c r="J157" s="1081"/>
      <c r="K157" s="1081"/>
      <c r="L157" s="1081"/>
      <c r="M157" s="1081"/>
      <c r="N157" s="1174"/>
      <c r="O157" s="1081"/>
      <c r="P157" s="1081"/>
      <c r="Q157" s="1081"/>
      <c r="R157" s="1081"/>
      <c r="S157" s="1081"/>
      <c r="T157" s="1081"/>
      <c r="U157" s="1081"/>
      <c r="V157" s="1081"/>
      <c r="W157" s="1081"/>
      <c r="X157" s="1081"/>
      <c r="Y157" s="1081"/>
      <c r="Z157" s="1081"/>
      <c r="AA157" s="1081"/>
      <c r="AB157" s="1081"/>
      <c r="AC157" s="1081"/>
      <c r="AD157" s="1081"/>
      <c r="AE157" s="1081"/>
      <c r="AF157" s="1081"/>
      <c r="AG157" s="1081"/>
      <c r="AH157" s="1081"/>
      <c r="AI157" s="1081"/>
      <c r="AJ157" s="1081"/>
      <c r="AK157" s="1081"/>
      <c r="AL157" s="1081"/>
      <c r="AM157" s="1081"/>
      <c r="AN157" s="1081"/>
      <c r="AO157" s="1081"/>
      <c r="AP157" s="1081"/>
      <c r="AQ157" s="1081"/>
      <c r="AR157" s="1081"/>
      <c r="AS157" s="1081"/>
      <c r="AT157" s="1081"/>
      <c r="AU157" s="1081"/>
      <c r="AV157" s="1081"/>
      <c r="AW157" s="1081"/>
      <c r="AX157" s="1081"/>
      <c r="AY157" s="1081"/>
      <c r="AZ157" s="1081"/>
      <c r="BA157" s="1081"/>
      <c r="BB157" s="1081"/>
      <c r="BC157" s="1081"/>
      <c r="BD157" s="1081"/>
      <c r="BE157" s="1081"/>
      <c r="BF157" s="1081"/>
      <c r="BG157" s="1081"/>
      <c r="BH157" s="1081"/>
      <c r="BI157" s="1081"/>
      <c r="BJ157" s="1081"/>
      <c r="BK157" s="1081"/>
      <c r="BL157" s="1081"/>
      <c r="BM157" s="1081"/>
      <c r="BN157" s="1081"/>
      <c r="BO157" s="1081"/>
      <c r="BP157" s="1081"/>
      <c r="BQ157" s="1081"/>
      <c r="BR157" s="1081"/>
      <c r="BS157" s="1081"/>
      <c r="BT157" s="1081"/>
      <c r="BU157" s="1081"/>
      <c r="BV157" s="1081"/>
      <c r="BW157" s="1081"/>
      <c r="BX157" s="1081"/>
      <c r="BY157" s="1081"/>
      <c r="BZ157" s="1081"/>
      <c r="CA157" s="1081"/>
    </row>
    <row r="158" spans="1:79" ht="71.45" customHeight="1" thickBot="1">
      <c r="B158" s="1234" t="s">
        <v>817</v>
      </c>
      <c r="C158" s="1235">
        <v>3</v>
      </c>
      <c r="D158" s="1236">
        <v>2</v>
      </c>
      <c r="E158" s="1237">
        <v>6</v>
      </c>
      <c r="F158" s="1259"/>
      <c r="G158" s="1281"/>
      <c r="H158" s="1281"/>
      <c r="I158" s="1282"/>
      <c r="J158" s="1081"/>
      <c r="K158" s="1081"/>
      <c r="L158" s="1081"/>
      <c r="M158" s="1081"/>
      <c r="N158" s="1174"/>
      <c r="O158" s="1081"/>
      <c r="P158" s="1081"/>
      <c r="Q158" s="1081"/>
      <c r="R158" s="1081"/>
      <c r="S158" s="1081"/>
      <c r="T158" s="1081"/>
      <c r="U158" s="1081"/>
      <c r="V158" s="1081"/>
      <c r="W158" s="1081"/>
      <c r="X158" s="1081"/>
      <c r="Y158" s="1081"/>
      <c r="Z158" s="1081"/>
      <c r="AA158" s="1081"/>
      <c r="AB158" s="1081"/>
      <c r="AC158" s="1081"/>
      <c r="AD158" s="1081"/>
      <c r="AE158" s="1081"/>
      <c r="AF158" s="1081"/>
      <c r="AG158" s="1081"/>
      <c r="AH158" s="1081"/>
      <c r="AI158" s="1081"/>
      <c r="AJ158" s="1081"/>
      <c r="AK158" s="1081"/>
      <c r="AL158" s="1081"/>
      <c r="AM158" s="1081"/>
      <c r="AN158" s="1081"/>
      <c r="AO158" s="1081"/>
      <c r="AP158" s="1081"/>
      <c r="AQ158" s="1081"/>
      <c r="AR158" s="1081"/>
      <c r="AS158" s="1081"/>
      <c r="AT158" s="1081"/>
      <c r="AU158" s="1081"/>
      <c r="AV158" s="1081"/>
      <c r="AW158" s="1081"/>
      <c r="AX158" s="1081"/>
      <c r="AY158" s="1081"/>
      <c r="AZ158" s="1081"/>
      <c r="BA158" s="1081"/>
      <c r="BB158" s="1081"/>
      <c r="BC158" s="1081"/>
      <c r="BD158" s="1081"/>
      <c r="BE158" s="1081"/>
      <c r="BF158" s="1081"/>
      <c r="BG158" s="1081"/>
      <c r="BH158" s="1081"/>
      <c r="BI158" s="1081"/>
      <c r="BJ158" s="1081"/>
      <c r="BK158" s="1081"/>
      <c r="BL158" s="1081"/>
      <c r="BM158" s="1081"/>
      <c r="BN158" s="1081"/>
      <c r="BO158" s="1081"/>
      <c r="BP158" s="1081"/>
      <c r="BQ158" s="1081"/>
      <c r="BR158" s="1081"/>
      <c r="BS158" s="1081"/>
      <c r="BT158" s="1081"/>
      <c r="BU158" s="1081"/>
      <c r="BV158" s="1081"/>
      <c r="BW158" s="1081"/>
      <c r="BX158" s="1081"/>
      <c r="BY158" s="1081"/>
      <c r="BZ158" s="1081"/>
      <c r="CA158" s="1081"/>
    </row>
    <row r="159" spans="1:79" ht="9" customHeight="1">
      <c r="B159" s="1245"/>
      <c r="C159" s="1246"/>
      <c r="D159" s="1246"/>
      <c r="E159" s="1246"/>
      <c r="F159" s="1278"/>
      <c r="G159" s="1200"/>
      <c r="H159" s="1200"/>
      <c r="I159" s="1081"/>
      <c r="J159" s="1081"/>
      <c r="K159" s="1081"/>
      <c r="L159" s="1081"/>
      <c r="M159" s="1081"/>
      <c r="N159" s="1174"/>
      <c r="O159" s="1081"/>
      <c r="P159" s="1081"/>
      <c r="Q159" s="1081"/>
      <c r="R159" s="1081"/>
      <c r="S159" s="1081"/>
      <c r="T159" s="1081"/>
      <c r="U159" s="1081"/>
      <c r="V159" s="1081"/>
      <c r="W159" s="1081"/>
      <c r="X159" s="1081"/>
      <c r="Y159" s="1081"/>
      <c r="Z159" s="1081"/>
      <c r="AA159" s="1081"/>
      <c r="AB159" s="1081"/>
      <c r="AC159" s="1081"/>
      <c r="AD159" s="1081"/>
      <c r="AE159" s="1081"/>
      <c r="AF159" s="1081"/>
      <c r="AG159" s="1081"/>
      <c r="AH159" s="1081"/>
      <c r="AI159" s="1081"/>
      <c r="AJ159" s="1081"/>
      <c r="AK159" s="1081"/>
      <c r="AL159" s="1081"/>
      <c r="AM159" s="1081"/>
      <c r="AN159" s="1081"/>
      <c r="AO159" s="1081"/>
      <c r="AP159" s="1081"/>
      <c r="AQ159" s="1081"/>
      <c r="AR159" s="1081"/>
      <c r="AS159" s="1081"/>
      <c r="AT159" s="1081"/>
      <c r="AU159" s="1081"/>
      <c r="AV159" s="1081"/>
      <c r="AW159" s="1081"/>
      <c r="AX159" s="1081"/>
      <c r="AY159" s="1081"/>
      <c r="AZ159" s="1081"/>
      <c r="BA159" s="1081"/>
      <c r="BB159" s="1081"/>
      <c r="BC159" s="1081"/>
      <c r="BD159" s="1081"/>
      <c r="BE159" s="1081"/>
      <c r="BF159" s="1081"/>
      <c r="BG159" s="1081"/>
      <c r="BH159" s="1081"/>
      <c r="BI159" s="1081"/>
      <c r="BJ159" s="1081"/>
      <c r="BK159" s="1081"/>
      <c r="BL159" s="1081"/>
      <c r="BM159" s="1081"/>
      <c r="BN159" s="1081"/>
      <c r="BO159" s="1081"/>
      <c r="BP159" s="1081"/>
      <c r="BQ159" s="1081"/>
      <c r="BR159" s="1081"/>
      <c r="BS159" s="1081"/>
      <c r="BT159" s="1081"/>
      <c r="BU159" s="1081"/>
      <c r="BV159" s="1081"/>
      <c r="BW159" s="1081"/>
      <c r="BX159" s="1081"/>
      <c r="BY159" s="1081"/>
      <c r="BZ159" s="1081"/>
      <c r="CA159" s="1081"/>
    </row>
    <row r="160" spans="1:79" ht="18" customHeight="1">
      <c r="A160" s="1156">
        <v>16</v>
      </c>
      <c r="B160" s="1196" t="s">
        <v>818</v>
      </c>
      <c r="C160" s="1197"/>
      <c r="D160" s="1197"/>
      <c r="E160" s="1197"/>
      <c r="F160" s="1278"/>
      <c r="G160" s="1200"/>
      <c r="H160" s="1200"/>
      <c r="I160" s="1081"/>
      <c r="J160" s="1081"/>
      <c r="K160" s="1081"/>
      <c r="L160" s="1081"/>
      <c r="M160" s="1081"/>
      <c r="N160" s="1174"/>
      <c r="O160" s="1081"/>
      <c r="P160" s="1081"/>
      <c r="Q160" s="1081"/>
      <c r="R160" s="1081"/>
      <c r="S160" s="1081"/>
      <c r="T160" s="1081"/>
      <c r="U160" s="1081"/>
      <c r="V160" s="1081"/>
      <c r="W160" s="1081"/>
      <c r="X160" s="1081"/>
      <c r="Y160" s="1081"/>
      <c r="Z160" s="1081"/>
      <c r="AA160" s="1081"/>
      <c r="AB160" s="1081"/>
      <c r="AC160" s="1081"/>
      <c r="AD160" s="1081"/>
      <c r="AE160" s="1081"/>
      <c r="AF160" s="1081"/>
      <c r="AG160" s="1081"/>
      <c r="AH160" s="1081"/>
      <c r="AI160" s="1081"/>
      <c r="AJ160" s="1081"/>
      <c r="AK160" s="1081"/>
      <c r="AL160" s="1081"/>
      <c r="AM160" s="1081"/>
      <c r="AN160" s="1081"/>
      <c r="AO160" s="1081"/>
      <c r="AP160" s="1081"/>
      <c r="AQ160" s="1081"/>
      <c r="AR160" s="1081"/>
      <c r="AS160" s="1081"/>
      <c r="AT160" s="1081"/>
      <c r="AU160" s="1081"/>
      <c r="AV160" s="1081"/>
      <c r="AW160" s="1081"/>
      <c r="AX160" s="1081"/>
      <c r="AY160" s="1081"/>
      <c r="AZ160" s="1081"/>
      <c r="BA160" s="1081"/>
      <c r="BB160" s="1081"/>
      <c r="BC160" s="1081"/>
      <c r="BD160" s="1081"/>
      <c r="BE160" s="1081"/>
      <c r="BF160" s="1081"/>
      <c r="BG160" s="1081"/>
      <c r="BH160" s="1081"/>
      <c r="BI160" s="1081"/>
      <c r="BJ160" s="1081"/>
      <c r="BK160" s="1081"/>
      <c r="BL160" s="1081"/>
      <c r="BM160" s="1081"/>
      <c r="BN160" s="1081"/>
      <c r="BO160" s="1081"/>
      <c r="BP160" s="1081"/>
      <c r="BQ160" s="1081"/>
      <c r="BR160" s="1081"/>
      <c r="BS160" s="1081"/>
      <c r="BT160" s="1081"/>
      <c r="BU160" s="1081"/>
      <c r="BV160" s="1081"/>
      <c r="BW160" s="1081"/>
      <c r="BX160" s="1081"/>
      <c r="BY160" s="1081"/>
      <c r="BZ160" s="1081"/>
      <c r="CA160" s="1081"/>
    </row>
    <row r="161" spans="1:79" ht="35.25" customHeight="1">
      <c r="B161" s="1201" t="s">
        <v>819</v>
      </c>
      <c r="C161" s="1202"/>
      <c r="D161" s="1202"/>
      <c r="E161" s="1203"/>
      <c r="F161" s="1278"/>
      <c r="G161" s="1200"/>
      <c r="H161" s="1200"/>
      <c r="I161" s="1081"/>
      <c r="J161" s="1081"/>
      <c r="K161" s="1081"/>
      <c r="L161" s="1081"/>
      <c r="M161" s="1081"/>
      <c r="N161" s="1174"/>
      <c r="O161" s="1081"/>
      <c r="P161" s="1081"/>
      <c r="Q161" s="1081"/>
      <c r="R161" s="1081"/>
      <c r="S161" s="1081"/>
      <c r="T161" s="1081"/>
      <c r="U161" s="1081"/>
      <c r="V161" s="1081"/>
      <c r="W161" s="1081"/>
      <c r="X161" s="1081"/>
      <c r="Y161" s="1081"/>
      <c r="Z161" s="1081"/>
      <c r="AA161" s="1081"/>
      <c r="AB161" s="1081"/>
      <c r="AC161" s="1081"/>
      <c r="AD161" s="1081"/>
      <c r="AE161" s="1081"/>
      <c r="AF161" s="1081"/>
      <c r="AG161" s="1081"/>
      <c r="AH161" s="1081"/>
      <c r="AI161" s="1081"/>
      <c r="AJ161" s="1081"/>
      <c r="AK161" s="1081"/>
      <c r="AL161" s="1081"/>
      <c r="AM161" s="1081"/>
      <c r="AN161" s="1081"/>
      <c r="AO161" s="1081"/>
      <c r="AP161" s="1081"/>
      <c r="AQ161" s="1081"/>
      <c r="AR161" s="1081"/>
      <c r="AS161" s="1081"/>
      <c r="AT161" s="1081"/>
      <c r="AU161" s="1081"/>
      <c r="AV161" s="1081"/>
      <c r="AW161" s="1081"/>
      <c r="AX161" s="1081"/>
      <c r="AY161" s="1081"/>
      <c r="AZ161" s="1081"/>
      <c r="BA161" s="1081"/>
      <c r="BB161" s="1081"/>
      <c r="BC161" s="1081"/>
      <c r="BD161" s="1081"/>
      <c r="BE161" s="1081"/>
      <c r="BF161" s="1081"/>
      <c r="BG161" s="1081"/>
      <c r="BH161" s="1081"/>
      <c r="BI161" s="1081"/>
      <c r="BJ161" s="1081"/>
      <c r="BK161" s="1081"/>
      <c r="BL161" s="1081"/>
      <c r="BM161" s="1081"/>
      <c r="BN161" s="1081"/>
      <c r="BO161" s="1081"/>
      <c r="BP161" s="1081"/>
      <c r="BQ161" s="1081"/>
      <c r="BR161" s="1081"/>
      <c r="BS161" s="1081"/>
      <c r="BT161" s="1081"/>
      <c r="BU161" s="1081"/>
      <c r="BV161" s="1081"/>
      <c r="BW161" s="1081"/>
      <c r="BX161" s="1081"/>
      <c r="BY161" s="1081"/>
      <c r="BZ161" s="1081"/>
      <c r="CA161" s="1081"/>
    </row>
    <row r="162" spans="1:79" ht="16.5" customHeight="1" thickBot="1">
      <c r="B162" s="1196" t="s">
        <v>744</v>
      </c>
      <c r="C162" s="1204"/>
      <c r="F162" s="1278"/>
      <c r="G162" s="1200"/>
      <c r="H162" s="1200"/>
      <c r="I162" s="1081"/>
      <c r="J162" s="1081"/>
      <c r="K162" s="1081"/>
      <c r="L162" s="1081"/>
      <c r="M162" s="1081"/>
      <c r="N162" s="1174"/>
      <c r="O162" s="1081"/>
      <c r="P162" s="1081"/>
      <c r="Q162" s="1081"/>
      <c r="R162" s="1081"/>
      <c r="S162" s="1081"/>
      <c r="T162" s="1081"/>
      <c r="U162" s="1081"/>
      <c r="V162" s="1081"/>
      <c r="W162" s="1081"/>
      <c r="X162" s="1081"/>
      <c r="Y162" s="1081"/>
      <c r="Z162" s="1081"/>
      <c r="AA162" s="1081"/>
      <c r="AB162" s="1081"/>
      <c r="AC162" s="1081"/>
      <c r="AD162" s="1081"/>
      <c r="AE162" s="1081"/>
      <c r="AF162" s="1081"/>
      <c r="AG162" s="1081"/>
      <c r="AH162" s="1081"/>
      <c r="AI162" s="1081"/>
      <c r="AJ162" s="1081"/>
      <c r="AK162" s="1081"/>
      <c r="AL162" s="1081"/>
      <c r="AM162" s="1081"/>
      <c r="AN162" s="1081"/>
      <c r="AO162" s="1081"/>
      <c r="AP162" s="1081"/>
      <c r="AQ162" s="1081"/>
      <c r="AR162" s="1081"/>
      <c r="AS162" s="1081"/>
      <c r="AT162" s="1081"/>
      <c r="AU162" s="1081"/>
      <c r="AV162" s="1081"/>
      <c r="AW162" s="1081"/>
      <c r="AX162" s="1081"/>
      <c r="AY162" s="1081"/>
      <c r="AZ162" s="1081"/>
      <c r="BA162" s="1081"/>
      <c r="BB162" s="1081"/>
      <c r="BC162" s="1081"/>
      <c r="BD162" s="1081"/>
      <c r="BE162" s="1081"/>
      <c r="BF162" s="1081"/>
      <c r="BG162" s="1081"/>
      <c r="BH162" s="1081"/>
      <c r="BI162" s="1081"/>
      <c r="BJ162" s="1081"/>
      <c r="BK162" s="1081"/>
      <c r="BL162" s="1081"/>
      <c r="BM162" s="1081"/>
      <c r="BN162" s="1081"/>
      <c r="BO162" s="1081"/>
      <c r="BP162" s="1081"/>
      <c r="BQ162" s="1081"/>
      <c r="BR162" s="1081"/>
      <c r="BS162" s="1081"/>
      <c r="BT162" s="1081"/>
      <c r="BU162" s="1081"/>
      <c r="BV162" s="1081"/>
      <c r="BW162" s="1081"/>
      <c r="BX162" s="1081"/>
      <c r="BY162" s="1081"/>
      <c r="BZ162" s="1081"/>
      <c r="CA162" s="1081"/>
    </row>
    <row r="163" spans="1:79" ht="33.75" customHeight="1" thickBot="1">
      <c r="B163" s="1205" t="s">
        <v>745</v>
      </c>
      <c r="C163" s="1206" t="s">
        <v>746</v>
      </c>
      <c r="D163" s="1206" t="s">
        <v>747</v>
      </c>
      <c r="E163" s="1207" t="s">
        <v>748</v>
      </c>
      <c r="F163" s="1257" t="s">
        <v>749</v>
      </c>
      <c r="G163" s="1247"/>
      <c r="H163" s="1200"/>
      <c r="I163" s="1081"/>
      <c r="J163" s="1081"/>
      <c r="K163" s="1081"/>
      <c r="L163" s="1081"/>
      <c r="M163" s="1081"/>
      <c r="N163" s="1174"/>
      <c r="O163" s="1081"/>
      <c r="P163" s="1081"/>
      <c r="Q163" s="1081"/>
      <c r="R163" s="1081"/>
      <c r="S163" s="1081"/>
      <c r="T163" s="1081"/>
      <c r="U163" s="1081"/>
      <c r="V163" s="1081"/>
      <c r="W163" s="1081"/>
      <c r="X163" s="1081"/>
      <c r="Y163" s="1081"/>
      <c r="Z163" s="1081"/>
      <c r="AA163" s="1081"/>
      <c r="AB163" s="1081"/>
      <c r="AC163" s="1081"/>
      <c r="AD163" s="1081"/>
      <c r="AE163" s="1081"/>
      <c r="AF163" s="1081"/>
      <c r="AG163" s="1081"/>
      <c r="AH163" s="1081"/>
      <c r="AI163" s="1081"/>
      <c r="AJ163" s="1081"/>
      <c r="AK163" s="1081"/>
      <c r="AL163" s="1081"/>
      <c r="AM163" s="1081"/>
      <c r="AN163" s="1081"/>
      <c r="AO163" s="1081"/>
      <c r="AP163" s="1081"/>
      <c r="AQ163" s="1081"/>
      <c r="AR163" s="1081"/>
      <c r="AS163" s="1081"/>
      <c r="AT163" s="1081"/>
      <c r="AU163" s="1081"/>
      <c r="AV163" s="1081"/>
      <c r="AW163" s="1081"/>
      <c r="AX163" s="1081"/>
      <c r="AY163" s="1081"/>
      <c r="AZ163" s="1081"/>
      <c r="BA163" s="1081"/>
      <c r="BB163" s="1081"/>
      <c r="BC163" s="1081"/>
      <c r="BD163" s="1081"/>
      <c r="BE163" s="1081"/>
      <c r="BF163" s="1081"/>
      <c r="BG163" s="1081"/>
      <c r="BH163" s="1081"/>
      <c r="BI163" s="1081"/>
      <c r="BJ163" s="1081"/>
      <c r="BK163" s="1081"/>
      <c r="BL163" s="1081"/>
      <c r="BM163" s="1081"/>
      <c r="BN163" s="1081"/>
      <c r="BO163" s="1081"/>
      <c r="BP163" s="1081"/>
      <c r="BQ163" s="1081"/>
      <c r="BR163" s="1081"/>
      <c r="BS163" s="1081"/>
      <c r="BT163" s="1081"/>
      <c r="BU163" s="1081"/>
      <c r="BV163" s="1081"/>
      <c r="BW163" s="1081"/>
      <c r="BX163" s="1081"/>
      <c r="BY163" s="1081"/>
      <c r="BZ163" s="1081"/>
      <c r="CA163" s="1081"/>
    </row>
    <row r="164" spans="1:79" ht="27.95" customHeight="1">
      <c r="B164" s="1216" t="s">
        <v>820</v>
      </c>
      <c r="C164" s="1217">
        <v>1</v>
      </c>
      <c r="D164" s="1218">
        <v>2</v>
      </c>
      <c r="E164" s="1219">
        <v>2</v>
      </c>
      <c r="F164" s="1258"/>
      <c r="G164" s="1279"/>
      <c r="H164" s="1279"/>
      <c r="I164" s="1280"/>
      <c r="J164" s="1081"/>
      <c r="K164" s="1081"/>
      <c r="L164" s="1081"/>
      <c r="M164" s="1081"/>
      <c r="N164" s="1174"/>
      <c r="O164" s="1081"/>
      <c r="P164" s="1081"/>
      <c r="Q164" s="1081"/>
      <c r="R164" s="1081"/>
      <c r="S164" s="1081"/>
      <c r="T164" s="1081"/>
      <c r="U164" s="1081"/>
      <c r="V164" s="1081"/>
      <c r="W164" s="1081"/>
      <c r="X164" s="1081"/>
      <c r="Y164" s="1081"/>
      <c r="Z164" s="1081"/>
      <c r="AA164" s="1081"/>
      <c r="AB164" s="1081"/>
      <c r="AC164" s="1081"/>
      <c r="AD164" s="1081"/>
      <c r="AE164" s="1081"/>
      <c r="AF164" s="1081"/>
      <c r="AG164" s="1081"/>
      <c r="AH164" s="1081"/>
      <c r="AI164" s="1081"/>
      <c r="AJ164" s="1081"/>
      <c r="AK164" s="1081"/>
      <c r="AL164" s="1081"/>
      <c r="AM164" s="1081"/>
      <c r="AN164" s="1081"/>
      <c r="AO164" s="1081"/>
      <c r="AP164" s="1081"/>
      <c r="AQ164" s="1081"/>
      <c r="AR164" s="1081"/>
      <c r="AS164" s="1081"/>
      <c r="AT164" s="1081"/>
      <c r="AU164" s="1081"/>
      <c r="AV164" s="1081"/>
      <c r="AW164" s="1081"/>
      <c r="AX164" s="1081"/>
      <c r="AY164" s="1081"/>
      <c r="AZ164" s="1081"/>
      <c r="BA164" s="1081"/>
      <c r="BB164" s="1081"/>
      <c r="BC164" s="1081"/>
      <c r="BD164" s="1081"/>
      <c r="BE164" s="1081"/>
      <c r="BF164" s="1081"/>
      <c r="BG164" s="1081"/>
      <c r="BH164" s="1081"/>
      <c r="BI164" s="1081"/>
      <c r="BJ164" s="1081"/>
      <c r="BK164" s="1081"/>
      <c r="BL164" s="1081"/>
      <c r="BM164" s="1081"/>
      <c r="BN164" s="1081"/>
      <c r="BO164" s="1081"/>
      <c r="BP164" s="1081"/>
      <c r="BQ164" s="1081"/>
      <c r="BR164" s="1081"/>
      <c r="BS164" s="1081"/>
      <c r="BT164" s="1081"/>
      <c r="BU164" s="1081"/>
      <c r="BV164" s="1081"/>
      <c r="BW164" s="1081"/>
      <c r="BX164" s="1081"/>
      <c r="BY164" s="1081"/>
      <c r="BZ164" s="1081"/>
      <c r="CA164" s="1081"/>
    </row>
    <row r="165" spans="1:79" ht="27" customHeight="1">
      <c r="B165" s="1227" t="s">
        <v>821</v>
      </c>
      <c r="C165" s="1228">
        <v>2</v>
      </c>
      <c r="D165" s="1229">
        <v>2</v>
      </c>
      <c r="E165" s="1230">
        <v>4</v>
      </c>
      <c r="F165" s="1258"/>
      <c r="G165" s="1296"/>
      <c r="H165" s="1296"/>
      <c r="I165" s="1297"/>
      <c r="J165" s="1081"/>
      <c r="K165" s="1081"/>
      <c r="L165" s="1081"/>
      <c r="M165" s="1081"/>
      <c r="N165" s="1174"/>
      <c r="O165" s="1081"/>
      <c r="P165" s="1081"/>
      <c r="Q165" s="1081"/>
      <c r="R165" s="1081"/>
      <c r="S165" s="1081"/>
      <c r="T165" s="1081"/>
      <c r="U165" s="1081"/>
      <c r="V165" s="1081"/>
      <c r="W165" s="1081"/>
      <c r="X165" s="1081"/>
      <c r="Y165" s="1081"/>
      <c r="Z165" s="1081"/>
      <c r="AA165" s="1081"/>
      <c r="AB165" s="1081"/>
      <c r="AC165" s="1081"/>
      <c r="AD165" s="1081"/>
      <c r="AE165" s="1081"/>
      <c r="AF165" s="1081"/>
      <c r="AG165" s="1081"/>
      <c r="AH165" s="1081"/>
      <c r="AI165" s="1081"/>
      <c r="AJ165" s="1081"/>
      <c r="AK165" s="1081"/>
      <c r="AL165" s="1081"/>
      <c r="AM165" s="1081"/>
      <c r="AN165" s="1081"/>
      <c r="AO165" s="1081"/>
      <c r="AP165" s="1081"/>
      <c r="AQ165" s="1081"/>
      <c r="AR165" s="1081"/>
      <c r="AS165" s="1081"/>
      <c r="AT165" s="1081"/>
      <c r="AU165" s="1081"/>
      <c r="AV165" s="1081"/>
      <c r="AW165" s="1081"/>
      <c r="AX165" s="1081"/>
      <c r="AY165" s="1081"/>
      <c r="AZ165" s="1081"/>
      <c r="BA165" s="1081"/>
      <c r="BB165" s="1081"/>
      <c r="BC165" s="1081"/>
      <c r="BD165" s="1081"/>
      <c r="BE165" s="1081"/>
      <c r="BF165" s="1081"/>
      <c r="BG165" s="1081"/>
      <c r="BH165" s="1081"/>
      <c r="BI165" s="1081"/>
      <c r="BJ165" s="1081"/>
      <c r="BK165" s="1081"/>
      <c r="BL165" s="1081"/>
      <c r="BM165" s="1081"/>
      <c r="BN165" s="1081"/>
      <c r="BO165" s="1081"/>
      <c r="BP165" s="1081"/>
      <c r="BQ165" s="1081"/>
      <c r="BR165" s="1081"/>
      <c r="BS165" s="1081"/>
      <c r="BT165" s="1081"/>
      <c r="BU165" s="1081"/>
      <c r="BV165" s="1081"/>
      <c r="BW165" s="1081"/>
      <c r="BX165" s="1081"/>
      <c r="BY165" s="1081"/>
      <c r="BZ165" s="1081"/>
      <c r="CA165" s="1081"/>
    </row>
    <row r="166" spans="1:79" ht="41.1" customHeight="1" thickBot="1">
      <c r="B166" s="1234" t="s">
        <v>822</v>
      </c>
      <c r="C166" s="1235">
        <v>3</v>
      </c>
      <c r="D166" s="1236">
        <v>2</v>
      </c>
      <c r="E166" s="1237">
        <v>6</v>
      </c>
      <c r="F166" s="1259"/>
      <c r="G166" s="1281"/>
      <c r="H166" s="1281"/>
      <c r="I166" s="1282"/>
      <c r="J166" s="1081"/>
      <c r="K166" s="1081"/>
      <c r="L166" s="1081"/>
      <c r="M166" s="1081"/>
      <c r="N166" s="1174"/>
      <c r="O166" s="1081"/>
      <c r="P166" s="1081"/>
      <c r="Q166" s="1081"/>
      <c r="R166" s="1081"/>
      <c r="S166" s="1081"/>
      <c r="T166" s="1081"/>
      <c r="U166" s="1081"/>
      <c r="V166" s="1081"/>
      <c r="W166" s="1081"/>
      <c r="X166" s="1081"/>
      <c r="Y166" s="1081"/>
      <c r="Z166" s="1081"/>
      <c r="AA166" s="1081"/>
      <c r="AB166" s="1081"/>
      <c r="AC166" s="1081"/>
      <c r="AD166" s="1081"/>
      <c r="AE166" s="1081"/>
      <c r="AF166" s="1081"/>
      <c r="AG166" s="1081"/>
      <c r="AH166" s="1081"/>
      <c r="AI166" s="1081"/>
      <c r="AJ166" s="1081"/>
      <c r="AK166" s="1081"/>
      <c r="AL166" s="1081"/>
      <c r="AM166" s="1081"/>
      <c r="AN166" s="1081"/>
      <c r="AO166" s="1081"/>
      <c r="AP166" s="1081"/>
      <c r="AQ166" s="1081"/>
      <c r="AR166" s="1081"/>
      <c r="AS166" s="1081"/>
      <c r="AT166" s="1081"/>
      <c r="AU166" s="1081"/>
      <c r="AV166" s="1081"/>
      <c r="AW166" s="1081"/>
      <c r="AX166" s="1081"/>
      <c r="AY166" s="1081"/>
      <c r="AZ166" s="1081"/>
      <c r="BA166" s="1081"/>
      <c r="BB166" s="1081"/>
      <c r="BC166" s="1081"/>
      <c r="BD166" s="1081"/>
      <c r="BE166" s="1081"/>
      <c r="BF166" s="1081"/>
      <c r="BG166" s="1081"/>
      <c r="BH166" s="1081"/>
      <c r="BI166" s="1081"/>
      <c r="BJ166" s="1081"/>
      <c r="BK166" s="1081"/>
      <c r="BL166" s="1081"/>
      <c r="BM166" s="1081"/>
      <c r="BN166" s="1081"/>
      <c r="BO166" s="1081"/>
      <c r="BP166" s="1081"/>
      <c r="BQ166" s="1081"/>
      <c r="BR166" s="1081"/>
      <c r="BS166" s="1081"/>
      <c r="BT166" s="1081"/>
      <c r="BU166" s="1081"/>
      <c r="BV166" s="1081"/>
      <c r="BW166" s="1081"/>
      <c r="BX166" s="1081"/>
      <c r="BY166" s="1081"/>
      <c r="BZ166" s="1081"/>
      <c r="CA166" s="1081"/>
    </row>
    <row r="167" spans="1:79" ht="9" customHeight="1">
      <c r="B167" s="1245"/>
      <c r="C167" s="1246"/>
      <c r="D167" s="1246"/>
      <c r="E167" s="1246"/>
      <c r="F167" s="1278"/>
      <c r="G167" s="1200"/>
      <c r="H167" s="1200"/>
      <c r="I167" s="1081"/>
      <c r="J167" s="1081"/>
      <c r="K167" s="1081"/>
      <c r="L167" s="1081"/>
      <c r="M167" s="1081"/>
      <c r="N167" s="1174"/>
      <c r="O167" s="1081"/>
      <c r="P167" s="1081"/>
      <c r="Q167" s="1081"/>
      <c r="R167" s="1081"/>
      <c r="S167" s="1081"/>
      <c r="T167" s="1081"/>
      <c r="U167" s="1081"/>
      <c r="V167" s="1081"/>
      <c r="W167" s="1081"/>
      <c r="X167" s="1081"/>
      <c r="Y167" s="1081"/>
      <c r="Z167" s="1081"/>
      <c r="AA167" s="1081"/>
      <c r="AB167" s="1081"/>
      <c r="AC167" s="1081"/>
      <c r="AD167" s="1081"/>
      <c r="AE167" s="1081"/>
      <c r="AF167" s="1081"/>
      <c r="AG167" s="1081"/>
      <c r="AH167" s="1081"/>
      <c r="AI167" s="1081"/>
      <c r="AJ167" s="1081"/>
      <c r="AK167" s="1081"/>
      <c r="AL167" s="1081"/>
      <c r="AM167" s="1081"/>
      <c r="AN167" s="1081"/>
      <c r="AO167" s="1081"/>
      <c r="AP167" s="1081"/>
      <c r="AQ167" s="1081"/>
      <c r="AR167" s="1081"/>
      <c r="AS167" s="1081"/>
      <c r="AT167" s="1081"/>
      <c r="AU167" s="1081"/>
      <c r="AV167" s="1081"/>
      <c r="AW167" s="1081"/>
      <c r="AX167" s="1081"/>
      <c r="AY167" s="1081"/>
      <c r="AZ167" s="1081"/>
      <c r="BA167" s="1081"/>
      <c r="BB167" s="1081"/>
      <c r="BC167" s="1081"/>
      <c r="BD167" s="1081"/>
      <c r="BE167" s="1081"/>
      <c r="BF167" s="1081"/>
      <c r="BG167" s="1081"/>
      <c r="BH167" s="1081"/>
      <c r="BI167" s="1081"/>
      <c r="BJ167" s="1081"/>
      <c r="BK167" s="1081"/>
      <c r="BL167" s="1081"/>
      <c r="BM167" s="1081"/>
      <c r="BN167" s="1081"/>
      <c r="BO167" s="1081"/>
      <c r="BP167" s="1081"/>
      <c r="BQ167" s="1081"/>
      <c r="BR167" s="1081"/>
      <c r="BS167" s="1081"/>
      <c r="BT167" s="1081"/>
      <c r="BU167" s="1081"/>
      <c r="BV167" s="1081"/>
      <c r="BW167" s="1081"/>
      <c r="BX167" s="1081"/>
      <c r="BY167" s="1081"/>
      <c r="BZ167" s="1081"/>
      <c r="CA167" s="1081"/>
    </row>
    <row r="168" spans="1:79">
      <c r="F168" s="1278"/>
      <c r="I168" s="1081"/>
      <c r="J168" s="1081"/>
      <c r="K168" s="1081"/>
      <c r="L168" s="1081"/>
      <c r="M168" s="1081"/>
      <c r="N168" s="1174"/>
      <c r="O168" s="1081"/>
      <c r="P168" s="1081"/>
      <c r="Q168" s="1081"/>
      <c r="R168" s="1081"/>
      <c r="S168" s="1081"/>
      <c r="T168" s="1081"/>
      <c r="U168" s="1081"/>
      <c r="V168" s="1081"/>
      <c r="W168" s="1081"/>
      <c r="X168" s="1081"/>
      <c r="Y168" s="1081"/>
      <c r="Z168" s="1081"/>
      <c r="AA168" s="1081"/>
      <c r="AB168" s="1081"/>
      <c r="AC168" s="1081"/>
      <c r="AD168" s="1081"/>
      <c r="AE168" s="1081"/>
      <c r="AF168" s="1081"/>
      <c r="AG168" s="1081"/>
      <c r="AH168" s="1081"/>
      <c r="AI168" s="1081"/>
      <c r="AJ168" s="1081"/>
      <c r="AK168" s="1081"/>
      <c r="AL168" s="1081"/>
      <c r="AM168" s="1081"/>
      <c r="AN168" s="1081"/>
      <c r="AO168" s="1081"/>
      <c r="AP168" s="1081"/>
      <c r="AQ168" s="1081"/>
      <c r="AR168" s="1081"/>
      <c r="AS168" s="1081"/>
      <c r="AT168" s="1081"/>
      <c r="AU168" s="1081"/>
      <c r="AV168" s="1081"/>
      <c r="AW168" s="1081"/>
      <c r="AX168" s="1081"/>
      <c r="AY168" s="1081"/>
      <c r="AZ168" s="1081"/>
      <c r="BA168" s="1081"/>
      <c r="BB168" s="1081"/>
      <c r="BC168" s="1081"/>
      <c r="BD168" s="1081"/>
      <c r="BE168" s="1081"/>
      <c r="BF168" s="1081"/>
      <c r="BG168" s="1081"/>
      <c r="BH168" s="1081"/>
      <c r="BI168" s="1081"/>
      <c r="BJ168" s="1081"/>
      <c r="BK168" s="1081"/>
      <c r="BL168" s="1081"/>
      <c r="BM168" s="1081"/>
      <c r="BN168" s="1081"/>
      <c r="BO168" s="1081"/>
      <c r="BP168" s="1081"/>
      <c r="BQ168" s="1081"/>
      <c r="BR168" s="1081"/>
      <c r="BS168" s="1081"/>
      <c r="BT168" s="1081"/>
      <c r="BU168" s="1081"/>
      <c r="BV168" s="1081"/>
      <c r="BW168" s="1081"/>
      <c r="BX168" s="1081"/>
      <c r="BY168" s="1081"/>
      <c r="BZ168" s="1081"/>
      <c r="CA168" s="1081"/>
    </row>
    <row r="169" spans="1:79">
      <c r="C169" s="1298"/>
      <c r="D169" s="1298"/>
      <c r="E169" s="1298"/>
      <c r="F169" s="1278"/>
      <c r="G169" s="1035"/>
      <c r="I169" s="1081"/>
      <c r="J169" s="1081"/>
      <c r="K169" s="1081"/>
      <c r="L169" s="1081"/>
      <c r="M169" s="1081"/>
      <c r="N169" s="1174"/>
      <c r="O169" s="1081"/>
      <c r="P169" s="1081"/>
      <c r="Q169" s="1081"/>
      <c r="R169" s="1081"/>
      <c r="S169" s="1081"/>
      <c r="T169" s="1081"/>
      <c r="U169" s="1081"/>
      <c r="V169" s="1081"/>
      <c r="W169" s="1081"/>
      <c r="X169" s="1081"/>
      <c r="Y169" s="1081"/>
      <c r="Z169" s="1081"/>
      <c r="AA169" s="1081"/>
      <c r="AB169" s="1081"/>
      <c r="AC169" s="1081"/>
      <c r="AD169" s="1081"/>
      <c r="AE169" s="1081"/>
      <c r="AF169" s="1081"/>
      <c r="AG169" s="1081"/>
      <c r="AH169" s="1081"/>
      <c r="AI169" s="1081"/>
      <c r="AJ169" s="1081"/>
      <c r="AK169" s="1081"/>
      <c r="AL169" s="1081"/>
      <c r="AM169" s="1081"/>
      <c r="AN169" s="1081"/>
      <c r="AO169" s="1081"/>
      <c r="AP169" s="1081"/>
      <c r="AQ169" s="1081"/>
      <c r="AR169" s="1081"/>
      <c r="AS169" s="1081"/>
      <c r="AT169" s="1081"/>
      <c r="AU169" s="1081"/>
      <c r="AV169" s="1081"/>
      <c r="AW169" s="1081"/>
      <c r="AX169" s="1081"/>
      <c r="AY169" s="1081"/>
      <c r="AZ169" s="1081"/>
      <c r="BA169" s="1081"/>
      <c r="BB169" s="1081"/>
      <c r="BC169" s="1081"/>
      <c r="BD169" s="1081"/>
      <c r="BE169" s="1081"/>
      <c r="BF169" s="1081"/>
      <c r="BG169" s="1081"/>
      <c r="BH169" s="1081"/>
      <c r="BI169" s="1081"/>
      <c r="BJ169" s="1081"/>
      <c r="BK169" s="1081"/>
      <c r="BL169" s="1081"/>
      <c r="BM169" s="1081"/>
      <c r="BN169" s="1081"/>
      <c r="BO169" s="1081"/>
      <c r="BP169" s="1081"/>
      <c r="BQ169" s="1081"/>
      <c r="BR169" s="1081"/>
      <c r="BS169" s="1081"/>
      <c r="BT169" s="1081"/>
      <c r="BU169" s="1081"/>
      <c r="BV169" s="1081"/>
      <c r="BW169" s="1081"/>
      <c r="BX169" s="1081"/>
      <c r="BY169" s="1081"/>
      <c r="BZ169" s="1081"/>
      <c r="CA169" s="1081"/>
    </row>
    <row r="170" spans="1:79" ht="6.75" customHeight="1" thickBot="1">
      <c r="F170" s="1278"/>
      <c r="I170" s="1034"/>
      <c r="J170" s="1081"/>
      <c r="K170" s="1081"/>
      <c r="L170" s="1081"/>
      <c r="M170" s="1081"/>
      <c r="N170" s="1174"/>
      <c r="O170" s="1081"/>
      <c r="P170" s="1081"/>
      <c r="Q170" s="1081"/>
      <c r="R170" s="1081"/>
      <c r="S170" s="1081"/>
      <c r="T170" s="1081"/>
      <c r="U170" s="1081"/>
      <c r="V170" s="1081"/>
      <c r="W170" s="1081"/>
      <c r="X170" s="1081"/>
      <c r="Y170" s="1081"/>
      <c r="Z170" s="1081"/>
      <c r="AA170" s="1081"/>
      <c r="AB170" s="1081"/>
      <c r="AC170" s="1081"/>
      <c r="AD170" s="1081"/>
      <c r="AE170" s="1081"/>
      <c r="AF170" s="1081"/>
      <c r="AG170" s="1081"/>
      <c r="AH170" s="1081"/>
      <c r="AI170" s="1081"/>
      <c r="AJ170" s="1081"/>
      <c r="AK170" s="1081"/>
      <c r="AL170" s="1081"/>
      <c r="AM170" s="1081"/>
      <c r="AN170" s="1081"/>
      <c r="AO170" s="1081"/>
      <c r="AP170" s="1081"/>
      <c r="AQ170" s="1081"/>
      <c r="AR170" s="1081"/>
      <c r="AS170" s="1081"/>
      <c r="AT170" s="1081"/>
      <c r="AU170" s="1081"/>
      <c r="AV170" s="1081"/>
      <c r="AW170" s="1081"/>
      <c r="AX170" s="1081"/>
      <c r="AY170" s="1081"/>
      <c r="AZ170" s="1081"/>
      <c r="BA170" s="1081"/>
      <c r="BB170" s="1081"/>
      <c r="BC170" s="1081"/>
      <c r="BD170" s="1081"/>
      <c r="BE170" s="1081"/>
      <c r="BF170" s="1081"/>
      <c r="BG170" s="1081"/>
      <c r="BH170" s="1081"/>
      <c r="BI170" s="1081"/>
      <c r="BJ170" s="1081"/>
      <c r="BK170" s="1081"/>
      <c r="BL170" s="1081"/>
      <c r="BM170" s="1081"/>
      <c r="BN170" s="1081"/>
      <c r="BO170" s="1081"/>
      <c r="BP170" s="1081"/>
      <c r="BQ170" s="1081"/>
      <c r="BR170" s="1081"/>
      <c r="BS170" s="1081"/>
      <c r="BT170" s="1081"/>
      <c r="BU170" s="1081"/>
      <c r="BV170" s="1081"/>
      <c r="BW170" s="1081"/>
      <c r="BX170" s="1081"/>
      <c r="BY170" s="1081"/>
      <c r="BZ170" s="1081"/>
      <c r="CA170" s="1081"/>
    </row>
    <row r="171" spans="1:79" s="1188" customFormat="1" ht="23.25" customHeight="1" thickBot="1">
      <c r="A171" s="1181"/>
      <c r="B171" s="1182"/>
      <c r="C171" s="1183"/>
      <c r="D171" s="1183"/>
      <c r="E171" s="1184"/>
      <c r="F171" s="1185" t="s">
        <v>738</v>
      </c>
      <c r="G171" s="1186"/>
      <c r="H171" s="1185" t="s">
        <v>739</v>
      </c>
      <c r="I171" s="1187"/>
      <c r="J171" s="1081"/>
      <c r="K171" s="1081"/>
      <c r="L171" s="1081"/>
      <c r="M171" s="1081"/>
      <c r="N171" s="1174"/>
      <c r="O171" s="1081"/>
      <c r="P171" s="1081"/>
      <c r="Q171" s="1081"/>
      <c r="R171" s="1081"/>
      <c r="S171" s="1081"/>
      <c r="T171" s="1081"/>
      <c r="U171" s="1081"/>
      <c r="V171" s="1081"/>
      <c r="W171" s="1081"/>
      <c r="X171" s="1081"/>
      <c r="Y171" s="1081"/>
      <c r="Z171" s="1081"/>
      <c r="AA171" s="1081"/>
      <c r="AB171" s="1081"/>
      <c r="AC171" s="1081"/>
      <c r="AD171" s="1081"/>
      <c r="AE171" s="1081"/>
      <c r="AF171" s="1081"/>
      <c r="AG171" s="1081"/>
      <c r="AH171" s="1081"/>
      <c r="AI171" s="1081"/>
      <c r="AJ171" s="1081"/>
      <c r="AK171" s="1081"/>
      <c r="AL171" s="1081"/>
      <c r="AM171" s="1081"/>
      <c r="AN171" s="1081"/>
      <c r="AO171" s="1081"/>
      <c r="AP171" s="1081"/>
      <c r="AQ171" s="1081"/>
      <c r="AR171" s="1081"/>
      <c r="AS171" s="1081"/>
      <c r="AT171" s="1081"/>
      <c r="AU171" s="1081"/>
      <c r="AV171" s="1081"/>
      <c r="AW171" s="1081"/>
      <c r="AX171" s="1081"/>
      <c r="AY171" s="1081"/>
      <c r="AZ171" s="1081"/>
      <c r="BA171" s="1081"/>
      <c r="BB171" s="1081"/>
      <c r="BC171" s="1081"/>
      <c r="BD171" s="1081"/>
      <c r="BE171" s="1081"/>
      <c r="BF171" s="1081"/>
      <c r="BG171" s="1081"/>
      <c r="BH171" s="1081"/>
      <c r="BI171" s="1081"/>
      <c r="BJ171" s="1081"/>
      <c r="BK171" s="1081"/>
      <c r="BL171" s="1081"/>
      <c r="BM171" s="1081"/>
      <c r="BN171" s="1081"/>
      <c r="BO171" s="1081"/>
      <c r="BP171" s="1081"/>
      <c r="BQ171" s="1081"/>
      <c r="BR171" s="1081"/>
      <c r="BS171" s="1081"/>
      <c r="BT171" s="1081"/>
      <c r="BU171" s="1081"/>
      <c r="BV171" s="1081"/>
      <c r="BW171" s="1081"/>
      <c r="BX171" s="1081"/>
      <c r="BY171" s="1081"/>
      <c r="BZ171" s="1081"/>
      <c r="CA171" s="1081"/>
    </row>
    <row r="172" spans="1:79" ht="42" customHeight="1" thickBot="1">
      <c r="B172" s="1189" t="s">
        <v>823</v>
      </c>
      <c r="C172" s="1190" t="s">
        <v>824</v>
      </c>
      <c r="D172" s="1190"/>
      <c r="E172" s="1191"/>
      <c r="F172" s="1192">
        <v>0</v>
      </c>
      <c r="G172" s="1193"/>
      <c r="H172" s="1194">
        <v>25</v>
      </c>
      <c r="I172" s="1195">
        <f>SUM(G177,G185,G193,G201,G211,G220)</f>
        <v>0</v>
      </c>
      <c r="J172" s="1081"/>
      <c r="K172" s="1081"/>
      <c r="L172" s="1081"/>
      <c r="M172" s="1081"/>
      <c r="N172" s="1174"/>
      <c r="O172" s="1081"/>
      <c r="P172" s="1081"/>
      <c r="Q172" s="1081"/>
      <c r="R172" s="1081"/>
      <c r="S172" s="1081"/>
      <c r="T172" s="1081"/>
      <c r="U172" s="1081"/>
      <c r="V172" s="1081"/>
      <c r="W172" s="1081"/>
      <c r="X172" s="1081"/>
      <c r="Y172" s="1081"/>
      <c r="Z172" s="1081"/>
      <c r="AA172" s="1081"/>
      <c r="AB172" s="1081"/>
      <c r="AC172" s="1081"/>
      <c r="AD172" s="1081"/>
      <c r="AE172" s="1081"/>
      <c r="AF172" s="1081"/>
      <c r="AG172" s="1081"/>
      <c r="AH172" s="1081"/>
      <c r="AI172" s="1081"/>
      <c r="AJ172" s="1081"/>
      <c r="AK172" s="1081"/>
      <c r="AL172" s="1081"/>
      <c r="AM172" s="1081"/>
      <c r="AN172" s="1081"/>
      <c r="AO172" s="1081"/>
      <c r="AP172" s="1081"/>
      <c r="AQ172" s="1081"/>
      <c r="AR172" s="1081"/>
      <c r="AS172" s="1081"/>
      <c r="AT172" s="1081"/>
      <c r="AU172" s="1081"/>
      <c r="AV172" s="1081"/>
      <c r="AW172" s="1081"/>
      <c r="AX172" s="1081"/>
      <c r="AY172" s="1081"/>
      <c r="AZ172" s="1081"/>
      <c r="BA172" s="1081"/>
      <c r="BB172" s="1081"/>
      <c r="BC172" s="1081"/>
      <c r="BD172" s="1081"/>
      <c r="BE172" s="1081"/>
      <c r="BF172" s="1081"/>
      <c r="BG172" s="1081"/>
      <c r="BH172" s="1081"/>
      <c r="BI172" s="1081"/>
      <c r="BJ172" s="1081"/>
      <c r="BK172" s="1081"/>
      <c r="BL172" s="1081"/>
      <c r="BM172" s="1081"/>
      <c r="BN172" s="1081"/>
      <c r="BO172" s="1081"/>
      <c r="BP172" s="1081"/>
      <c r="BQ172" s="1081"/>
      <c r="BR172" s="1081"/>
      <c r="BS172" s="1081"/>
      <c r="BT172" s="1081"/>
      <c r="BU172" s="1081"/>
      <c r="BV172" s="1081"/>
      <c r="BW172" s="1081"/>
      <c r="BX172" s="1081"/>
      <c r="BY172" s="1081"/>
      <c r="BZ172" s="1081"/>
      <c r="CA172" s="1081"/>
    </row>
    <row r="173" spans="1:79" ht="6.75" customHeight="1">
      <c r="B173" s="1196"/>
      <c r="C173" s="1197"/>
      <c r="D173" s="1197"/>
      <c r="E173" s="1197"/>
      <c r="F173" s="1278"/>
      <c r="G173" s="1199"/>
      <c r="H173" s="1199"/>
      <c r="I173" s="1081"/>
      <c r="J173" s="1081"/>
      <c r="K173" s="1081"/>
      <c r="L173" s="1081"/>
      <c r="M173" s="1081"/>
      <c r="N173" s="1174"/>
      <c r="O173" s="1081"/>
      <c r="P173" s="1081"/>
      <c r="Q173" s="1081"/>
      <c r="R173" s="1081"/>
      <c r="S173" s="1081"/>
      <c r="T173" s="1081"/>
      <c r="U173" s="1081"/>
      <c r="V173" s="1081"/>
      <c r="W173" s="1081"/>
      <c r="X173" s="1081"/>
      <c r="Y173" s="1081"/>
      <c r="Z173" s="1081"/>
      <c r="AA173" s="1081"/>
      <c r="AB173" s="1081"/>
      <c r="AC173" s="1081"/>
      <c r="AD173" s="1081"/>
      <c r="AE173" s="1081"/>
      <c r="AF173" s="1081"/>
      <c r="AG173" s="1081"/>
      <c r="AH173" s="1081"/>
      <c r="AI173" s="1081"/>
      <c r="AJ173" s="1081"/>
      <c r="AK173" s="1081"/>
      <c r="AL173" s="1081"/>
      <c r="AM173" s="1081"/>
      <c r="AN173" s="1081"/>
      <c r="AO173" s="1081"/>
      <c r="AP173" s="1081"/>
      <c r="AQ173" s="1081"/>
      <c r="AR173" s="1081"/>
      <c r="AS173" s="1081"/>
      <c r="AT173" s="1081"/>
      <c r="AU173" s="1081"/>
      <c r="AV173" s="1081"/>
      <c r="AW173" s="1081"/>
      <c r="AX173" s="1081"/>
      <c r="AY173" s="1081"/>
      <c r="AZ173" s="1081"/>
      <c r="BA173" s="1081"/>
      <c r="BB173" s="1081"/>
      <c r="BC173" s="1081"/>
      <c r="BD173" s="1081"/>
      <c r="BE173" s="1081"/>
      <c r="BF173" s="1081"/>
      <c r="BG173" s="1081"/>
      <c r="BH173" s="1081"/>
      <c r="BI173" s="1081"/>
      <c r="BJ173" s="1081"/>
      <c r="BK173" s="1081"/>
      <c r="BL173" s="1081"/>
      <c r="BM173" s="1081"/>
      <c r="BN173" s="1081"/>
      <c r="BO173" s="1081"/>
      <c r="BP173" s="1081"/>
      <c r="BQ173" s="1081"/>
      <c r="BR173" s="1081"/>
      <c r="BS173" s="1081"/>
      <c r="BT173" s="1081"/>
      <c r="BU173" s="1081"/>
      <c r="BV173" s="1081"/>
      <c r="BW173" s="1081"/>
      <c r="BX173" s="1081"/>
      <c r="BY173" s="1081"/>
      <c r="BZ173" s="1081"/>
      <c r="CA173" s="1081"/>
    </row>
    <row r="174" spans="1:79" ht="18" customHeight="1">
      <c r="A174" s="1156">
        <v>17</v>
      </c>
      <c r="B174" s="1196" t="s">
        <v>825</v>
      </c>
      <c r="C174" s="1197"/>
      <c r="D174" s="1197"/>
      <c r="E174" s="1197"/>
      <c r="F174" s="1278"/>
      <c r="G174" s="1200"/>
      <c r="H174" s="1200"/>
      <c r="I174" s="1081"/>
      <c r="J174" s="1081"/>
      <c r="K174" s="1081"/>
      <c r="L174" s="1081"/>
      <c r="M174" s="1081"/>
      <c r="N174" s="1174"/>
      <c r="O174" s="1081"/>
      <c r="P174" s="1081"/>
      <c r="Q174" s="1081"/>
      <c r="R174" s="1081"/>
      <c r="S174" s="1081"/>
      <c r="T174" s="1081"/>
      <c r="U174" s="1081"/>
      <c r="V174" s="1081"/>
      <c r="W174" s="1081"/>
      <c r="X174" s="1081"/>
      <c r="Y174" s="1081"/>
      <c r="Z174" s="1081"/>
      <c r="AA174" s="1081"/>
      <c r="AB174" s="1081"/>
      <c r="AC174" s="1081"/>
      <c r="AD174" s="1081"/>
      <c r="AE174" s="1081"/>
      <c r="AF174" s="1081"/>
      <c r="AG174" s="1081"/>
      <c r="AH174" s="1081"/>
      <c r="AI174" s="1081"/>
      <c r="AJ174" s="1081"/>
      <c r="AK174" s="1081"/>
      <c r="AL174" s="1081"/>
      <c r="AM174" s="1081"/>
      <c r="AN174" s="1081"/>
      <c r="AO174" s="1081"/>
      <c r="AP174" s="1081"/>
      <c r="AQ174" s="1081"/>
      <c r="AR174" s="1081"/>
      <c r="AS174" s="1081"/>
      <c r="AT174" s="1081"/>
      <c r="AU174" s="1081"/>
      <c r="AV174" s="1081"/>
      <c r="AW174" s="1081"/>
      <c r="AX174" s="1081"/>
      <c r="AY174" s="1081"/>
      <c r="AZ174" s="1081"/>
      <c r="BA174" s="1081"/>
      <c r="BB174" s="1081"/>
      <c r="BC174" s="1081"/>
      <c r="BD174" s="1081"/>
      <c r="BE174" s="1081"/>
      <c r="BF174" s="1081"/>
      <c r="BG174" s="1081"/>
      <c r="BH174" s="1081"/>
      <c r="BI174" s="1081"/>
      <c r="BJ174" s="1081"/>
      <c r="BK174" s="1081"/>
      <c r="BL174" s="1081"/>
      <c r="BM174" s="1081"/>
      <c r="BN174" s="1081"/>
      <c r="BO174" s="1081"/>
      <c r="BP174" s="1081"/>
      <c r="BQ174" s="1081"/>
      <c r="BR174" s="1081"/>
      <c r="BS174" s="1081"/>
      <c r="BT174" s="1081"/>
      <c r="BU174" s="1081"/>
      <c r="BV174" s="1081"/>
      <c r="BW174" s="1081"/>
      <c r="BX174" s="1081"/>
      <c r="BY174" s="1081"/>
      <c r="BZ174" s="1081"/>
      <c r="CA174" s="1081"/>
    </row>
    <row r="175" spans="1:79" ht="35.25" customHeight="1">
      <c r="B175" s="1201" t="s">
        <v>826</v>
      </c>
      <c r="C175" s="1202"/>
      <c r="D175" s="1202"/>
      <c r="E175" s="1203"/>
      <c r="F175" s="1278"/>
      <c r="G175" s="1200"/>
      <c r="H175" s="1200"/>
      <c r="I175" s="1081"/>
      <c r="J175" s="1081"/>
      <c r="K175" s="1081"/>
      <c r="L175" s="1081"/>
      <c r="M175" s="1081"/>
      <c r="N175" s="1174"/>
      <c r="O175" s="1081"/>
      <c r="P175" s="1081"/>
      <c r="Q175" s="1081"/>
      <c r="R175" s="1081"/>
      <c r="S175" s="1081"/>
      <c r="T175" s="1081"/>
      <c r="U175" s="1081"/>
      <c r="V175" s="1081"/>
      <c r="W175" s="1081"/>
      <c r="X175" s="1081"/>
      <c r="Y175" s="1081"/>
      <c r="Z175" s="1081"/>
      <c r="AA175" s="1081"/>
      <c r="AB175" s="1081"/>
      <c r="AC175" s="1081"/>
      <c r="AD175" s="1081"/>
      <c r="AE175" s="1081"/>
      <c r="AF175" s="1081"/>
      <c r="AG175" s="1081"/>
      <c r="AH175" s="1081"/>
      <c r="AI175" s="1081"/>
      <c r="AJ175" s="1081"/>
      <c r="AK175" s="1081"/>
      <c r="AL175" s="1081"/>
      <c r="AM175" s="1081"/>
      <c r="AN175" s="1081"/>
      <c r="AO175" s="1081"/>
      <c r="AP175" s="1081"/>
      <c r="AQ175" s="1081"/>
      <c r="AR175" s="1081"/>
      <c r="AS175" s="1081"/>
      <c r="AT175" s="1081"/>
      <c r="AU175" s="1081"/>
      <c r="AV175" s="1081"/>
      <c r="AW175" s="1081"/>
      <c r="AX175" s="1081"/>
      <c r="AY175" s="1081"/>
      <c r="AZ175" s="1081"/>
      <c r="BA175" s="1081"/>
      <c r="BB175" s="1081"/>
      <c r="BC175" s="1081"/>
      <c r="BD175" s="1081"/>
      <c r="BE175" s="1081"/>
      <c r="BF175" s="1081"/>
      <c r="BG175" s="1081"/>
      <c r="BH175" s="1081"/>
      <c r="BI175" s="1081"/>
      <c r="BJ175" s="1081"/>
      <c r="BK175" s="1081"/>
      <c r="BL175" s="1081"/>
      <c r="BM175" s="1081"/>
      <c r="BN175" s="1081"/>
      <c r="BO175" s="1081"/>
      <c r="BP175" s="1081"/>
      <c r="BQ175" s="1081"/>
      <c r="BR175" s="1081"/>
      <c r="BS175" s="1081"/>
      <c r="BT175" s="1081"/>
      <c r="BU175" s="1081"/>
      <c r="BV175" s="1081"/>
      <c r="BW175" s="1081"/>
      <c r="BX175" s="1081"/>
      <c r="BY175" s="1081"/>
      <c r="BZ175" s="1081"/>
      <c r="CA175" s="1081"/>
    </row>
    <row r="176" spans="1:79" ht="16.5" customHeight="1" thickBot="1">
      <c r="B176" s="1196" t="s">
        <v>744</v>
      </c>
      <c r="C176" s="1204"/>
      <c r="F176" s="1278"/>
      <c r="G176" s="1200"/>
      <c r="H176" s="1200"/>
      <c r="I176" s="1081"/>
      <c r="J176" s="1081"/>
      <c r="K176" s="1081"/>
      <c r="L176" s="1081"/>
      <c r="M176" s="1081"/>
      <c r="N176" s="1174"/>
      <c r="O176" s="1081"/>
      <c r="P176" s="1081"/>
      <c r="Q176" s="1081"/>
      <c r="R176" s="1081"/>
      <c r="S176" s="1081"/>
      <c r="T176" s="1081"/>
      <c r="U176" s="1081"/>
      <c r="V176" s="1081"/>
      <c r="W176" s="1081"/>
      <c r="X176" s="1081"/>
      <c r="Y176" s="1081"/>
      <c r="Z176" s="1081"/>
      <c r="AA176" s="1081"/>
      <c r="AB176" s="1081"/>
      <c r="AC176" s="1081"/>
      <c r="AD176" s="1081"/>
      <c r="AE176" s="1081"/>
      <c r="AF176" s="1081"/>
      <c r="AG176" s="1081"/>
      <c r="AH176" s="1081"/>
      <c r="AI176" s="1081"/>
      <c r="AJ176" s="1081"/>
      <c r="AK176" s="1081"/>
      <c r="AL176" s="1081"/>
      <c r="AM176" s="1081"/>
      <c r="AN176" s="1081"/>
      <c r="AO176" s="1081"/>
      <c r="AP176" s="1081"/>
      <c r="AQ176" s="1081"/>
      <c r="AR176" s="1081"/>
      <c r="AS176" s="1081"/>
      <c r="AT176" s="1081"/>
      <c r="AU176" s="1081"/>
      <c r="AV176" s="1081"/>
      <c r="AW176" s="1081"/>
      <c r="AX176" s="1081"/>
      <c r="AY176" s="1081"/>
      <c r="AZ176" s="1081"/>
      <c r="BA176" s="1081"/>
      <c r="BB176" s="1081"/>
      <c r="BC176" s="1081"/>
      <c r="BD176" s="1081"/>
      <c r="BE176" s="1081"/>
      <c r="BF176" s="1081"/>
      <c r="BG176" s="1081"/>
      <c r="BH176" s="1081"/>
      <c r="BI176" s="1081"/>
      <c r="BJ176" s="1081"/>
      <c r="BK176" s="1081"/>
      <c r="BL176" s="1081"/>
      <c r="BM176" s="1081"/>
      <c r="BN176" s="1081"/>
      <c r="BO176" s="1081"/>
      <c r="BP176" s="1081"/>
      <c r="BQ176" s="1081"/>
      <c r="BR176" s="1081"/>
      <c r="BS176" s="1081"/>
      <c r="BT176" s="1081"/>
      <c r="BU176" s="1081"/>
      <c r="BV176" s="1081"/>
      <c r="BW176" s="1081"/>
      <c r="BX176" s="1081"/>
      <c r="BY176" s="1081"/>
      <c r="BZ176" s="1081"/>
      <c r="CA176" s="1081"/>
    </row>
    <row r="177" spans="1:79" ht="33.75" customHeight="1" thickBot="1">
      <c r="B177" s="1205" t="s">
        <v>745</v>
      </c>
      <c r="C177" s="1206" t="s">
        <v>746</v>
      </c>
      <c r="D177" s="1206" t="s">
        <v>747</v>
      </c>
      <c r="E177" s="1207" t="s">
        <v>748</v>
      </c>
      <c r="F177" s="1257" t="s">
        <v>749</v>
      </c>
      <c r="G177" s="1247"/>
      <c r="H177" s="1200"/>
      <c r="I177" s="1081"/>
      <c r="J177" s="1081"/>
      <c r="K177" s="1081"/>
      <c r="L177" s="1081"/>
      <c r="M177" s="1081"/>
      <c r="N177" s="1174"/>
      <c r="O177" s="1081"/>
      <c r="P177" s="1081"/>
      <c r="Q177" s="1081"/>
      <c r="R177" s="1081"/>
      <c r="S177" s="1081"/>
      <c r="T177" s="1081"/>
      <c r="U177" s="1081"/>
      <c r="V177" s="1081"/>
      <c r="W177" s="1081"/>
      <c r="X177" s="1081"/>
      <c r="Y177" s="1081"/>
      <c r="Z177" s="1081"/>
      <c r="AA177" s="1081"/>
      <c r="AB177" s="1081"/>
      <c r="AC177" s="1081"/>
      <c r="AD177" s="1081"/>
      <c r="AE177" s="1081"/>
      <c r="AF177" s="1081"/>
      <c r="AG177" s="1081"/>
      <c r="AH177" s="1081"/>
      <c r="AI177" s="1081"/>
      <c r="AJ177" s="1081"/>
      <c r="AK177" s="1081"/>
      <c r="AL177" s="1081"/>
      <c r="AM177" s="1081"/>
      <c r="AN177" s="1081"/>
      <c r="AO177" s="1081"/>
      <c r="AP177" s="1081"/>
      <c r="AQ177" s="1081"/>
      <c r="AR177" s="1081"/>
      <c r="AS177" s="1081"/>
      <c r="AT177" s="1081"/>
      <c r="AU177" s="1081"/>
      <c r="AV177" s="1081"/>
      <c r="AW177" s="1081"/>
      <c r="AX177" s="1081"/>
      <c r="AY177" s="1081"/>
      <c r="AZ177" s="1081"/>
      <c r="BA177" s="1081"/>
      <c r="BB177" s="1081"/>
      <c r="BC177" s="1081"/>
      <c r="BD177" s="1081"/>
      <c r="BE177" s="1081"/>
      <c r="BF177" s="1081"/>
      <c r="BG177" s="1081"/>
      <c r="BH177" s="1081"/>
      <c r="BI177" s="1081"/>
      <c r="BJ177" s="1081"/>
      <c r="BK177" s="1081"/>
      <c r="BL177" s="1081"/>
      <c r="BM177" s="1081"/>
      <c r="BN177" s="1081"/>
      <c r="BO177" s="1081"/>
      <c r="BP177" s="1081"/>
      <c r="BQ177" s="1081"/>
      <c r="BR177" s="1081"/>
      <c r="BS177" s="1081"/>
      <c r="BT177" s="1081"/>
      <c r="BU177" s="1081"/>
      <c r="BV177" s="1081"/>
      <c r="BW177" s="1081"/>
      <c r="BX177" s="1081"/>
      <c r="BY177" s="1081"/>
      <c r="BZ177" s="1081"/>
      <c r="CA177" s="1081"/>
    </row>
    <row r="178" spans="1:79" ht="21" customHeight="1">
      <c r="B178" s="1216" t="s">
        <v>751</v>
      </c>
      <c r="C178" s="1217">
        <v>0</v>
      </c>
      <c r="D178" s="1218">
        <v>2</v>
      </c>
      <c r="E178" s="1219">
        <v>0</v>
      </c>
      <c r="F178" s="1258"/>
      <c r="G178" s="1279"/>
      <c r="H178" s="1279"/>
      <c r="I178" s="1280"/>
      <c r="J178" s="1081"/>
      <c r="K178" s="1081"/>
      <c r="L178" s="1081"/>
      <c r="M178" s="1081"/>
      <c r="N178" s="1174"/>
      <c r="O178" s="1081"/>
      <c r="P178" s="1081"/>
      <c r="Q178" s="1081"/>
      <c r="R178" s="1081"/>
      <c r="S178" s="1081"/>
      <c r="T178" s="1081"/>
      <c r="U178" s="1081"/>
      <c r="V178" s="1081"/>
      <c r="W178" s="1081"/>
      <c r="X178" s="1081"/>
      <c r="Y178" s="1081"/>
      <c r="Z178" s="1081"/>
      <c r="AA178" s="1081"/>
      <c r="AB178" s="1081"/>
      <c r="AC178" s="1081"/>
      <c r="AD178" s="1081"/>
      <c r="AE178" s="1081"/>
      <c r="AF178" s="1081"/>
      <c r="AG178" s="1081"/>
      <c r="AH178" s="1081"/>
      <c r="AI178" s="1081"/>
      <c r="AJ178" s="1081"/>
      <c r="AK178" s="1081"/>
      <c r="AL178" s="1081"/>
      <c r="AM178" s="1081"/>
      <c r="AN178" s="1081"/>
      <c r="AO178" s="1081"/>
      <c r="AP178" s="1081"/>
      <c r="AQ178" s="1081"/>
      <c r="AR178" s="1081"/>
      <c r="AS178" s="1081"/>
      <c r="AT178" s="1081"/>
      <c r="AU178" s="1081"/>
      <c r="AV178" s="1081"/>
      <c r="AW178" s="1081"/>
      <c r="AX178" s="1081"/>
      <c r="AY178" s="1081"/>
      <c r="AZ178" s="1081"/>
      <c r="BA178" s="1081"/>
      <c r="BB178" s="1081"/>
      <c r="BC178" s="1081"/>
      <c r="BD178" s="1081"/>
      <c r="BE178" s="1081"/>
      <c r="BF178" s="1081"/>
      <c r="BG178" s="1081"/>
      <c r="BH178" s="1081"/>
      <c r="BI178" s="1081"/>
      <c r="BJ178" s="1081"/>
      <c r="BK178" s="1081"/>
      <c r="BL178" s="1081"/>
      <c r="BM178" s="1081"/>
      <c r="BN178" s="1081"/>
      <c r="BO178" s="1081"/>
      <c r="BP178" s="1081"/>
      <c r="BQ178" s="1081"/>
      <c r="BR178" s="1081"/>
      <c r="BS178" s="1081"/>
      <c r="BT178" s="1081"/>
      <c r="BU178" s="1081"/>
      <c r="BV178" s="1081"/>
      <c r="BW178" s="1081"/>
      <c r="BX178" s="1081"/>
      <c r="BY178" s="1081"/>
      <c r="BZ178" s="1081"/>
      <c r="CA178" s="1081"/>
    </row>
    <row r="179" spans="1:79" ht="20.25" customHeight="1">
      <c r="B179" s="1227" t="s">
        <v>753</v>
      </c>
      <c r="C179" s="1228">
        <v>1</v>
      </c>
      <c r="D179" s="1229">
        <v>2</v>
      </c>
      <c r="E179" s="1230">
        <v>2</v>
      </c>
      <c r="F179" s="1258"/>
      <c r="G179" s="1296"/>
      <c r="H179" s="1296"/>
      <c r="I179" s="1297"/>
      <c r="J179" s="1081"/>
      <c r="K179" s="1081"/>
      <c r="L179" s="1081"/>
      <c r="M179" s="1081"/>
      <c r="N179" s="1174"/>
      <c r="O179" s="1081"/>
      <c r="P179" s="1081"/>
      <c r="Q179" s="1081"/>
      <c r="R179" s="1081"/>
      <c r="S179" s="1081"/>
      <c r="T179" s="1081"/>
      <c r="U179" s="1081"/>
      <c r="V179" s="1081"/>
      <c r="W179" s="1081"/>
      <c r="X179" s="1081"/>
      <c r="Y179" s="1081"/>
      <c r="Z179" s="1081"/>
      <c r="AA179" s="1081"/>
      <c r="AB179" s="1081"/>
      <c r="AC179" s="1081"/>
      <c r="AD179" s="1081"/>
      <c r="AE179" s="1081"/>
      <c r="AF179" s="1081"/>
      <c r="AG179" s="1081"/>
      <c r="AH179" s="1081"/>
      <c r="AI179" s="1081"/>
      <c r="AJ179" s="1081"/>
      <c r="AK179" s="1081"/>
      <c r="AL179" s="1081"/>
      <c r="AM179" s="1081"/>
      <c r="AN179" s="1081"/>
      <c r="AO179" s="1081"/>
      <c r="AP179" s="1081"/>
      <c r="AQ179" s="1081"/>
      <c r="AR179" s="1081"/>
      <c r="AS179" s="1081"/>
      <c r="AT179" s="1081"/>
      <c r="AU179" s="1081"/>
      <c r="AV179" s="1081"/>
      <c r="AW179" s="1081"/>
      <c r="AX179" s="1081"/>
      <c r="AY179" s="1081"/>
      <c r="AZ179" s="1081"/>
      <c r="BA179" s="1081"/>
      <c r="BB179" s="1081"/>
      <c r="BC179" s="1081"/>
      <c r="BD179" s="1081"/>
      <c r="BE179" s="1081"/>
      <c r="BF179" s="1081"/>
      <c r="BG179" s="1081"/>
      <c r="BH179" s="1081"/>
      <c r="BI179" s="1081"/>
      <c r="BJ179" s="1081"/>
      <c r="BK179" s="1081"/>
      <c r="BL179" s="1081"/>
      <c r="BM179" s="1081"/>
      <c r="BN179" s="1081"/>
      <c r="BO179" s="1081"/>
      <c r="BP179" s="1081"/>
      <c r="BQ179" s="1081"/>
      <c r="BR179" s="1081"/>
      <c r="BS179" s="1081"/>
      <c r="BT179" s="1081"/>
      <c r="BU179" s="1081"/>
      <c r="BV179" s="1081"/>
      <c r="BW179" s="1081"/>
      <c r="BX179" s="1081"/>
      <c r="BY179" s="1081"/>
      <c r="BZ179" s="1081"/>
      <c r="CA179" s="1081"/>
    </row>
    <row r="180" spans="1:79" ht="20.25" customHeight="1" thickBot="1">
      <c r="B180" s="1234" t="s">
        <v>755</v>
      </c>
      <c r="C180" s="1235">
        <v>2</v>
      </c>
      <c r="D180" s="1236">
        <v>2</v>
      </c>
      <c r="E180" s="1237">
        <v>4</v>
      </c>
      <c r="F180" s="1259"/>
      <c r="G180" s="1281"/>
      <c r="H180" s="1281"/>
      <c r="I180" s="1282"/>
      <c r="J180" s="1081"/>
      <c r="K180" s="1081"/>
      <c r="L180" s="1081"/>
      <c r="M180" s="1081"/>
      <c r="N180" s="1174"/>
      <c r="O180" s="1081"/>
      <c r="P180" s="1081"/>
      <c r="Q180" s="1081"/>
      <c r="R180" s="1081"/>
      <c r="S180" s="1081"/>
      <c r="T180" s="1081"/>
      <c r="U180" s="1081"/>
      <c r="V180" s="1081"/>
      <c r="W180" s="1081"/>
      <c r="X180" s="1081"/>
      <c r="Y180" s="1081"/>
      <c r="Z180" s="1081"/>
      <c r="AA180" s="1081"/>
      <c r="AB180" s="1081"/>
      <c r="AC180" s="1081"/>
      <c r="AD180" s="1081"/>
      <c r="AE180" s="1081"/>
      <c r="AF180" s="1081"/>
      <c r="AG180" s="1081"/>
      <c r="AH180" s="1081"/>
      <c r="AI180" s="1081"/>
      <c r="AJ180" s="1081"/>
      <c r="AK180" s="1081"/>
      <c r="AL180" s="1081"/>
      <c r="AM180" s="1081"/>
      <c r="AN180" s="1081"/>
      <c r="AO180" s="1081"/>
      <c r="AP180" s="1081"/>
      <c r="AQ180" s="1081"/>
      <c r="AR180" s="1081"/>
      <c r="AS180" s="1081"/>
      <c r="AT180" s="1081"/>
      <c r="AU180" s="1081"/>
      <c r="AV180" s="1081"/>
      <c r="AW180" s="1081"/>
      <c r="AX180" s="1081"/>
      <c r="AY180" s="1081"/>
      <c r="AZ180" s="1081"/>
      <c r="BA180" s="1081"/>
      <c r="BB180" s="1081"/>
      <c r="BC180" s="1081"/>
      <c r="BD180" s="1081"/>
      <c r="BE180" s="1081"/>
      <c r="BF180" s="1081"/>
      <c r="BG180" s="1081"/>
      <c r="BH180" s="1081"/>
      <c r="BI180" s="1081"/>
      <c r="BJ180" s="1081"/>
      <c r="BK180" s="1081"/>
      <c r="BL180" s="1081"/>
      <c r="BM180" s="1081"/>
      <c r="BN180" s="1081"/>
      <c r="BO180" s="1081"/>
      <c r="BP180" s="1081"/>
      <c r="BQ180" s="1081"/>
      <c r="BR180" s="1081"/>
      <c r="BS180" s="1081"/>
      <c r="BT180" s="1081"/>
      <c r="BU180" s="1081"/>
      <c r="BV180" s="1081"/>
      <c r="BW180" s="1081"/>
      <c r="BX180" s="1081"/>
      <c r="BY180" s="1081"/>
      <c r="BZ180" s="1081"/>
      <c r="CA180" s="1081"/>
    </row>
    <row r="181" spans="1:79" ht="9" customHeight="1">
      <c r="B181" s="1245"/>
      <c r="C181" s="1246"/>
      <c r="D181" s="1246"/>
      <c r="E181" s="1246"/>
      <c r="F181" s="1278"/>
      <c r="G181" s="1200"/>
      <c r="H181" s="1200"/>
      <c r="I181" s="1081"/>
      <c r="J181" s="1081"/>
      <c r="K181" s="1081"/>
      <c r="L181" s="1081"/>
      <c r="M181" s="1081"/>
      <c r="N181" s="1174"/>
      <c r="O181" s="1081"/>
      <c r="P181" s="1081"/>
      <c r="Q181" s="1081"/>
      <c r="R181" s="1081"/>
      <c r="S181" s="1081"/>
      <c r="T181" s="1081"/>
      <c r="U181" s="1081"/>
      <c r="V181" s="1081"/>
      <c r="W181" s="1081"/>
      <c r="X181" s="1081"/>
      <c r="Y181" s="1081"/>
      <c r="Z181" s="1081"/>
      <c r="AA181" s="1081"/>
      <c r="AB181" s="1081"/>
      <c r="AC181" s="1081"/>
      <c r="AD181" s="1081"/>
      <c r="AE181" s="1081"/>
      <c r="AF181" s="1081"/>
      <c r="AG181" s="1081"/>
      <c r="AH181" s="1081"/>
      <c r="AI181" s="1081"/>
      <c r="AJ181" s="1081"/>
      <c r="AK181" s="1081"/>
      <c r="AL181" s="1081"/>
      <c r="AM181" s="1081"/>
      <c r="AN181" s="1081"/>
      <c r="AO181" s="1081"/>
      <c r="AP181" s="1081"/>
      <c r="AQ181" s="1081"/>
      <c r="AR181" s="1081"/>
      <c r="AS181" s="1081"/>
      <c r="AT181" s="1081"/>
      <c r="AU181" s="1081"/>
      <c r="AV181" s="1081"/>
      <c r="AW181" s="1081"/>
      <c r="AX181" s="1081"/>
      <c r="AY181" s="1081"/>
      <c r="AZ181" s="1081"/>
      <c r="BA181" s="1081"/>
      <c r="BB181" s="1081"/>
      <c r="BC181" s="1081"/>
      <c r="BD181" s="1081"/>
      <c r="BE181" s="1081"/>
      <c r="BF181" s="1081"/>
      <c r="BG181" s="1081"/>
      <c r="BH181" s="1081"/>
      <c r="BI181" s="1081"/>
      <c r="BJ181" s="1081"/>
      <c r="BK181" s="1081"/>
      <c r="BL181" s="1081"/>
      <c r="BM181" s="1081"/>
      <c r="BN181" s="1081"/>
      <c r="BO181" s="1081"/>
      <c r="BP181" s="1081"/>
      <c r="BQ181" s="1081"/>
      <c r="BR181" s="1081"/>
      <c r="BS181" s="1081"/>
      <c r="BT181" s="1081"/>
      <c r="BU181" s="1081"/>
      <c r="BV181" s="1081"/>
      <c r="BW181" s="1081"/>
      <c r="BX181" s="1081"/>
      <c r="BY181" s="1081"/>
      <c r="BZ181" s="1081"/>
      <c r="CA181" s="1081"/>
    </row>
    <row r="182" spans="1:79" ht="18" customHeight="1">
      <c r="A182" s="1156">
        <v>18</v>
      </c>
      <c r="B182" s="1196" t="s">
        <v>827</v>
      </c>
      <c r="C182" s="1197"/>
      <c r="D182" s="1197"/>
      <c r="E182" s="1197"/>
      <c r="F182" s="1278"/>
      <c r="G182" s="1200"/>
      <c r="H182" s="1200"/>
      <c r="I182" s="1081"/>
      <c r="J182" s="1081"/>
      <c r="K182" s="1081"/>
      <c r="L182" s="1081"/>
      <c r="M182" s="1081"/>
      <c r="N182" s="1174"/>
      <c r="O182" s="1081"/>
      <c r="P182" s="1081"/>
      <c r="Q182" s="1081"/>
      <c r="R182" s="1081"/>
      <c r="S182" s="1081"/>
      <c r="T182" s="1081"/>
      <c r="U182" s="1081"/>
      <c r="V182" s="1081"/>
      <c r="W182" s="1081"/>
      <c r="X182" s="1081"/>
      <c r="Y182" s="1081"/>
      <c r="Z182" s="1081"/>
      <c r="AA182" s="1081"/>
      <c r="AB182" s="1081"/>
      <c r="AC182" s="1081"/>
      <c r="AD182" s="1081"/>
      <c r="AE182" s="1081"/>
      <c r="AF182" s="1081"/>
      <c r="AG182" s="1081"/>
      <c r="AH182" s="1081"/>
      <c r="AI182" s="1081"/>
      <c r="AJ182" s="1081"/>
      <c r="AK182" s="1081"/>
      <c r="AL182" s="1081"/>
      <c r="AM182" s="1081"/>
      <c r="AN182" s="1081"/>
      <c r="AO182" s="1081"/>
      <c r="AP182" s="1081"/>
      <c r="AQ182" s="1081"/>
      <c r="AR182" s="1081"/>
      <c r="AS182" s="1081"/>
      <c r="AT182" s="1081"/>
      <c r="AU182" s="1081"/>
      <c r="AV182" s="1081"/>
      <c r="AW182" s="1081"/>
      <c r="AX182" s="1081"/>
      <c r="AY182" s="1081"/>
      <c r="AZ182" s="1081"/>
      <c r="BA182" s="1081"/>
      <c r="BB182" s="1081"/>
      <c r="BC182" s="1081"/>
      <c r="BD182" s="1081"/>
      <c r="BE182" s="1081"/>
      <c r="BF182" s="1081"/>
      <c r="BG182" s="1081"/>
      <c r="BH182" s="1081"/>
      <c r="BI182" s="1081"/>
      <c r="BJ182" s="1081"/>
      <c r="BK182" s="1081"/>
      <c r="BL182" s="1081"/>
      <c r="BM182" s="1081"/>
      <c r="BN182" s="1081"/>
      <c r="BO182" s="1081"/>
      <c r="BP182" s="1081"/>
      <c r="BQ182" s="1081"/>
      <c r="BR182" s="1081"/>
      <c r="BS182" s="1081"/>
      <c r="BT182" s="1081"/>
      <c r="BU182" s="1081"/>
      <c r="BV182" s="1081"/>
      <c r="BW182" s="1081"/>
      <c r="BX182" s="1081"/>
      <c r="BY182" s="1081"/>
      <c r="BZ182" s="1081"/>
      <c r="CA182" s="1081"/>
    </row>
    <row r="183" spans="1:79" ht="35.25" customHeight="1">
      <c r="B183" s="1201" t="s">
        <v>828</v>
      </c>
      <c r="C183" s="1202"/>
      <c r="D183" s="1202"/>
      <c r="E183" s="1203"/>
      <c r="F183" s="1278"/>
      <c r="G183" s="1200"/>
      <c r="H183" s="1200"/>
      <c r="I183" s="1081"/>
      <c r="J183" s="1081"/>
      <c r="K183" s="1081"/>
      <c r="L183" s="1081"/>
      <c r="M183" s="1081"/>
      <c r="N183" s="1174"/>
      <c r="O183" s="1081"/>
      <c r="P183" s="1081"/>
      <c r="Q183" s="1081"/>
      <c r="R183" s="1081"/>
      <c r="S183" s="1081"/>
      <c r="T183" s="1081"/>
      <c r="U183" s="1081"/>
      <c r="V183" s="1081"/>
      <c r="W183" s="1081"/>
      <c r="X183" s="1081"/>
      <c r="Y183" s="1081"/>
      <c r="Z183" s="1081"/>
      <c r="AA183" s="1081"/>
      <c r="AB183" s="1081"/>
      <c r="AC183" s="1081"/>
      <c r="AD183" s="1081"/>
      <c r="AE183" s="1081"/>
      <c r="AF183" s="1081"/>
      <c r="AG183" s="1081"/>
      <c r="AH183" s="1081"/>
      <c r="AI183" s="1081"/>
      <c r="AJ183" s="1081"/>
      <c r="AK183" s="1081"/>
      <c r="AL183" s="1081"/>
      <c r="AM183" s="1081"/>
      <c r="AN183" s="1081"/>
      <c r="AO183" s="1081"/>
      <c r="AP183" s="1081"/>
      <c r="AQ183" s="1081"/>
      <c r="AR183" s="1081"/>
      <c r="AS183" s="1081"/>
      <c r="AT183" s="1081"/>
      <c r="AU183" s="1081"/>
      <c r="AV183" s="1081"/>
      <c r="AW183" s="1081"/>
      <c r="AX183" s="1081"/>
      <c r="AY183" s="1081"/>
      <c r="AZ183" s="1081"/>
      <c r="BA183" s="1081"/>
      <c r="BB183" s="1081"/>
      <c r="BC183" s="1081"/>
      <c r="BD183" s="1081"/>
      <c r="BE183" s="1081"/>
      <c r="BF183" s="1081"/>
      <c r="BG183" s="1081"/>
      <c r="BH183" s="1081"/>
      <c r="BI183" s="1081"/>
      <c r="BJ183" s="1081"/>
      <c r="BK183" s="1081"/>
      <c r="BL183" s="1081"/>
      <c r="BM183" s="1081"/>
      <c r="BN183" s="1081"/>
      <c r="BO183" s="1081"/>
      <c r="BP183" s="1081"/>
      <c r="BQ183" s="1081"/>
      <c r="BR183" s="1081"/>
      <c r="BS183" s="1081"/>
      <c r="BT183" s="1081"/>
      <c r="BU183" s="1081"/>
      <c r="BV183" s="1081"/>
      <c r="BW183" s="1081"/>
      <c r="BX183" s="1081"/>
      <c r="BY183" s="1081"/>
      <c r="BZ183" s="1081"/>
      <c r="CA183" s="1081"/>
    </row>
    <row r="184" spans="1:79" ht="16.5" customHeight="1" thickBot="1">
      <c r="B184" s="1196" t="s">
        <v>744</v>
      </c>
      <c r="C184" s="1204"/>
      <c r="F184" s="1278"/>
      <c r="G184" s="1200"/>
      <c r="H184" s="1200"/>
      <c r="I184" s="1081"/>
      <c r="J184" s="1081"/>
      <c r="K184" s="1081"/>
      <c r="L184" s="1081"/>
      <c r="M184" s="1081"/>
      <c r="N184" s="1174"/>
      <c r="O184" s="1081"/>
      <c r="P184" s="1081"/>
      <c r="Q184" s="1081"/>
      <c r="R184" s="1081"/>
      <c r="S184" s="1081"/>
      <c r="T184" s="1081"/>
      <c r="U184" s="1081"/>
      <c r="V184" s="1081"/>
      <c r="W184" s="1081"/>
      <c r="X184" s="1081"/>
      <c r="Y184" s="1081"/>
      <c r="Z184" s="1081"/>
      <c r="AA184" s="1081"/>
      <c r="AB184" s="1081"/>
      <c r="AC184" s="1081"/>
      <c r="AD184" s="1081"/>
      <c r="AE184" s="1081"/>
      <c r="AF184" s="1081"/>
      <c r="AG184" s="1081"/>
      <c r="AH184" s="1081"/>
      <c r="AI184" s="1081"/>
      <c r="AJ184" s="1081"/>
      <c r="AK184" s="1081"/>
      <c r="AL184" s="1081"/>
      <c r="AM184" s="1081"/>
      <c r="AN184" s="1081"/>
      <c r="AO184" s="1081"/>
      <c r="AP184" s="1081"/>
      <c r="AQ184" s="1081"/>
      <c r="AR184" s="1081"/>
      <c r="AS184" s="1081"/>
      <c r="AT184" s="1081"/>
      <c r="AU184" s="1081"/>
      <c r="AV184" s="1081"/>
      <c r="AW184" s="1081"/>
      <c r="AX184" s="1081"/>
      <c r="AY184" s="1081"/>
      <c r="AZ184" s="1081"/>
      <c r="BA184" s="1081"/>
      <c r="BB184" s="1081"/>
      <c r="BC184" s="1081"/>
      <c r="BD184" s="1081"/>
      <c r="BE184" s="1081"/>
      <c r="BF184" s="1081"/>
      <c r="BG184" s="1081"/>
      <c r="BH184" s="1081"/>
      <c r="BI184" s="1081"/>
      <c r="BJ184" s="1081"/>
      <c r="BK184" s="1081"/>
      <c r="BL184" s="1081"/>
      <c r="BM184" s="1081"/>
      <c r="BN184" s="1081"/>
      <c r="BO184" s="1081"/>
      <c r="BP184" s="1081"/>
      <c r="BQ184" s="1081"/>
      <c r="BR184" s="1081"/>
      <c r="BS184" s="1081"/>
      <c r="BT184" s="1081"/>
      <c r="BU184" s="1081"/>
      <c r="BV184" s="1081"/>
      <c r="BW184" s="1081"/>
      <c r="BX184" s="1081"/>
      <c r="BY184" s="1081"/>
      <c r="BZ184" s="1081"/>
      <c r="CA184" s="1081"/>
    </row>
    <row r="185" spans="1:79" ht="33.75" customHeight="1" thickBot="1">
      <c r="B185" s="1205" t="s">
        <v>745</v>
      </c>
      <c r="C185" s="1206" t="s">
        <v>746</v>
      </c>
      <c r="D185" s="1206" t="s">
        <v>747</v>
      </c>
      <c r="E185" s="1207" t="s">
        <v>748</v>
      </c>
      <c r="F185" s="1257" t="s">
        <v>749</v>
      </c>
      <c r="G185" s="1247"/>
      <c r="H185" s="1200"/>
      <c r="I185" s="1081"/>
      <c r="J185" s="1081"/>
      <c r="K185" s="1081"/>
      <c r="L185" s="1081"/>
      <c r="M185" s="1081"/>
      <c r="N185" s="1174"/>
      <c r="O185" s="1081"/>
      <c r="P185" s="1081"/>
      <c r="Q185" s="1081"/>
      <c r="R185" s="1081"/>
      <c r="S185" s="1081"/>
      <c r="T185" s="1081"/>
      <c r="U185" s="1081"/>
      <c r="V185" s="1081"/>
      <c r="W185" s="1081"/>
      <c r="X185" s="1081"/>
      <c r="Y185" s="1081"/>
      <c r="Z185" s="1081"/>
      <c r="AA185" s="1081"/>
      <c r="AB185" s="1081"/>
      <c r="AC185" s="1081"/>
      <c r="AD185" s="1081"/>
      <c r="AE185" s="1081"/>
      <c r="AF185" s="1081"/>
      <c r="AG185" s="1081"/>
      <c r="AH185" s="1081"/>
      <c r="AI185" s="1081"/>
      <c r="AJ185" s="1081"/>
      <c r="AK185" s="1081"/>
      <c r="AL185" s="1081"/>
      <c r="AM185" s="1081"/>
      <c r="AN185" s="1081"/>
      <c r="AO185" s="1081"/>
      <c r="AP185" s="1081"/>
      <c r="AQ185" s="1081"/>
      <c r="AR185" s="1081"/>
      <c r="AS185" s="1081"/>
      <c r="AT185" s="1081"/>
      <c r="AU185" s="1081"/>
      <c r="AV185" s="1081"/>
      <c r="AW185" s="1081"/>
      <c r="AX185" s="1081"/>
      <c r="AY185" s="1081"/>
      <c r="AZ185" s="1081"/>
      <c r="BA185" s="1081"/>
      <c r="BB185" s="1081"/>
      <c r="BC185" s="1081"/>
      <c r="BD185" s="1081"/>
      <c r="BE185" s="1081"/>
      <c r="BF185" s="1081"/>
      <c r="BG185" s="1081"/>
      <c r="BH185" s="1081"/>
      <c r="BI185" s="1081"/>
      <c r="BJ185" s="1081"/>
      <c r="BK185" s="1081"/>
      <c r="BL185" s="1081"/>
      <c r="BM185" s="1081"/>
      <c r="BN185" s="1081"/>
      <c r="BO185" s="1081"/>
      <c r="BP185" s="1081"/>
      <c r="BQ185" s="1081"/>
      <c r="BR185" s="1081"/>
      <c r="BS185" s="1081"/>
      <c r="BT185" s="1081"/>
      <c r="BU185" s="1081"/>
      <c r="BV185" s="1081"/>
      <c r="BW185" s="1081"/>
      <c r="BX185" s="1081"/>
      <c r="BY185" s="1081"/>
      <c r="BZ185" s="1081"/>
      <c r="CA185" s="1081"/>
    </row>
    <row r="186" spans="1:79" ht="21" customHeight="1">
      <c r="B186" s="1216" t="s">
        <v>751</v>
      </c>
      <c r="C186" s="1217">
        <v>0</v>
      </c>
      <c r="D186" s="1218">
        <v>3</v>
      </c>
      <c r="E186" s="1219">
        <v>0</v>
      </c>
      <c r="F186" s="1258"/>
      <c r="G186" s="1279"/>
      <c r="H186" s="1279"/>
      <c r="I186" s="1280"/>
      <c r="J186" s="1081"/>
      <c r="K186" s="1081"/>
      <c r="L186" s="1081"/>
      <c r="M186" s="1081"/>
      <c r="N186" s="1174"/>
      <c r="O186" s="1081"/>
      <c r="P186" s="1081"/>
      <c r="Q186" s="1081"/>
      <c r="R186" s="1081"/>
      <c r="S186" s="1081"/>
      <c r="T186" s="1081"/>
      <c r="U186" s="1081"/>
      <c r="V186" s="1081"/>
      <c r="W186" s="1081"/>
      <c r="X186" s="1081"/>
      <c r="Y186" s="1081"/>
      <c r="Z186" s="1081"/>
      <c r="AA186" s="1081"/>
      <c r="AB186" s="1081"/>
      <c r="AC186" s="1081"/>
      <c r="AD186" s="1081"/>
      <c r="AE186" s="1081"/>
      <c r="AF186" s="1081"/>
      <c r="AG186" s="1081"/>
      <c r="AH186" s="1081"/>
      <c r="AI186" s="1081"/>
      <c r="AJ186" s="1081"/>
      <c r="AK186" s="1081"/>
      <c r="AL186" s="1081"/>
      <c r="AM186" s="1081"/>
      <c r="AN186" s="1081"/>
      <c r="AO186" s="1081"/>
      <c r="AP186" s="1081"/>
      <c r="AQ186" s="1081"/>
      <c r="AR186" s="1081"/>
      <c r="AS186" s="1081"/>
      <c r="AT186" s="1081"/>
      <c r="AU186" s="1081"/>
      <c r="AV186" s="1081"/>
      <c r="AW186" s="1081"/>
      <c r="AX186" s="1081"/>
      <c r="AY186" s="1081"/>
      <c r="AZ186" s="1081"/>
      <c r="BA186" s="1081"/>
      <c r="BB186" s="1081"/>
      <c r="BC186" s="1081"/>
      <c r="BD186" s="1081"/>
      <c r="BE186" s="1081"/>
      <c r="BF186" s="1081"/>
      <c r="BG186" s="1081"/>
      <c r="BH186" s="1081"/>
      <c r="BI186" s="1081"/>
      <c r="BJ186" s="1081"/>
      <c r="BK186" s="1081"/>
      <c r="BL186" s="1081"/>
      <c r="BM186" s="1081"/>
      <c r="BN186" s="1081"/>
      <c r="BO186" s="1081"/>
      <c r="BP186" s="1081"/>
      <c r="BQ186" s="1081"/>
      <c r="BR186" s="1081"/>
      <c r="BS186" s="1081"/>
      <c r="BT186" s="1081"/>
      <c r="BU186" s="1081"/>
      <c r="BV186" s="1081"/>
      <c r="BW186" s="1081"/>
      <c r="BX186" s="1081"/>
      <c r="BY186" s="1081"/>
      <c r="BZ186" s="1081"/>
      <c r="CA186" s="1081"/>
    </row>
    <row r="187" spans="1:79" ht="20.25" customHeight="1">
      <c r="B187" s="1227" t="s">
        <v>753</v>
      </c>
      <c r="C187" s="1228">
        <v>1</v>
      </c>
      <c r="D187" s="1229">
        <v>3</v>
      </c>
      <c r="E187" s="1230">
        <v>3</v>
      </c>
      <c r="F187" s="1258"/>
      <c r="G187" s="1296"/>
      <c r="H187" s="1296"/>
      <c r="I187" s="1297"/>
      <c r="J187" s="1081"/>
      <c r="K187" s="1081"/>
      <c r="L187" s="1081"/>
      <c r="M187" s="1081"/>
      <c r="N187" s="1174"/>
      <c r="O187" s="1081"/>
      <c r="P187" s="1081"/>
      <c r="Q187" s="1081"/>
      <c r="R187" s="1081"/>
      <c r="S187" s="1081"/>
      <c r="T187" s="1081"/>
      <c r="U187" s="1081"/>
      <c r="V187" s="1081"/>
      <c r="W187" s="1081"/>
      <c r="X187" s="1081"/>
      <c r="Y187" s="1081"/>
      <c r="Z187" s="1081"/>
      <c r="AA187" s="1081"/>
      <c r="AB187" s="1081"/>
      <c r="AC187" s="1081"/>
      <c r="AD187" s="1081"/>
      <c r="AE187" s="1081"/>
      <c r="AF187" s="1081"/>
      <c r="AG187" s="1081"/>
      <c r="AH187" s="1081"/>
      <c r="AI187" s="1081"/>
      <c r="AJ187" s="1081"/>
      <c r="AK187" s="1081"/>
      <c r="AL187" s="1081"/>
      <c r="AM187" s="1081"/>
      <c r="AN187" s="1081"/>
      <c r="AO187" s="1081"/>
      <c r="AP187" s="1081"/>
      <c r="AQ187" s="1081"/>
      <c r="AR187" s="1081"/>
      <c r="AS187" s="1081"/>
      <c r="AT187" s="1081"/>
      <c r="AU187" s="1081"/>
      <c r="AV187" s="1081"/>
      <c r="AW187" s="1081"/>
      <c r="AX187" s="1081"/>
      <c r="AY187" s="1081"/>
      <c r="AZ187" s="1081"/>
      <c r="BA187" s="1081"/>
      <c r="BB187" s="1081"/>
      <c r="BC187" s="1081"/>
      <c r="BD187" s="1081"/>
      <c r="BE187" s="1081"/>
      <c r="BF187" s="1081"/>
      <c r="BG187" s="1081"/>
      <c r="BH187" s="1081"/>
      <c r="BI187" s="1081"/>
      <c r="BJ187" s="1081"/>
      <c r="BK187" s="1081"/>
      <c r="BL187" s="1081"/>
      <c r="BM187" s="1081"/>
      <c r="BN187" s="1081"/>
      <c r="BO187" s="1081"/>
      <c r="BP187" s="1081"/>
      <c r="BQ187" s="1081"/>
      <c r="BR187" s="1081"/>
      <c r="BS187" s="1081"/>
      <c r="BT187" s="1081"/>
      <c r="BU187" s="1081"/>
      <c r="BV187" s="1081"/>
      <c r="BW187" s="1081"/>
      <c r="BX187" s="1081"/>
      <c r="BY187" s="1081"/>
      <c r="BZ187" s="1081"/>
      <c r="CA187" s="1081"/>
    </row>
    <row r="188" spans="1:79" ht="20.25" customHeight="1" thickBot="1">
      <c r="B188" s="1234" t="s">
        <v>755</v>
      </c>
      <c r="C188" s="1235">
        <v>2</v>
      </c>
      <c r="D188" s="1236">
        <v>3</v>
      </c>
      <c r="E188" s="1237">
        <v>6</v>
      </c>
      <c r="F188" s="1259"/>
      <c r="G188" s="1281"/>
      <c r="H188" s="1281"/>
      <c r="I188" s="1282"/>
      <c r="J188" s="1081"/>
      <c r="K188" s="1081"/>
      <c r="L188" s="1081"/>
      <c r="M188" s="1081"/>
      <c r="N188" s="1174"/>
      <c r="O188" s="1081"/>
      <c r="P188" s="1081"/>
      <c r="Q188" s="1081"/>
      <c r="R188" s="1081"/>
      <c r="S188" s="1081"/>
      <c r="T188" s="1081"/>
      <c r="U188" s="1081"/>
      <c r="V188" s="1081"/>
      <c r="W188" s="1081"/>
      <c r="X188" s="1081"/>
      <c r="Y188" s="1081"/>
      <c r="Z188" s="1081"/>
      <c r="AA188" s="1081"/>
      <c r="AB188" s="1081"/>
      <c r="AC188" s="1081"/>
      <c r="AD188" s="1081"/>
      <c r="AE188" s="1081"/>
      <c r="AF188" s="1081"/>
      <c r="AG188" s="1081"/>
      <c r="AH188" s="1081"/>
      <c r="AI188" s="1081"/>
      <c r="AJ188" s="1081"/>
      <c r="AK188" s="1081"/>
      <c r="AL188" s="1081"/>
      <c r="AM188" s="1081"/>
      <c r="AN188" s="1081"/>
      <c r="AO188" s="1081"/>
      <c r="AP188" s="1081"/>
      <c r="AQ188" s="1081"/>
      <c r="AR188" s="1081"/>
      <c r="AS188" s="1081"/>
      <c r="AT188" s="1081"/>
      <c r="AU188" s="1081"/>
      <c r="AV188" s="1081"/>
      <c r="AW188" s="1081"/>
      <c r="AX188" s="1081"/>
      <c r="AY188" s="1081"/>
      <c r="AZ188" s="1081"/>
      <c r="BA188" s="1081"/>
      <c r="BB188" s="1081"/>
      <c r="BC188" s="1081"/>
      <c r="BD188" s="1081"/>
      <c r="BE188" s="1081"/>
      <c r="BF188" s="1081"/>
      <c r="BG188" s="1081"/>
      <c r="BH188" s="1081"/>
      <c r="BI188" s="1081"/>
      <c r="BJ188" s="1081"/>
      <c r="BK188" s="1081"/>
      <c r="BL188" s="1081"/>
      <c r="BM188" s="1081"/>
      <c r="BN188" s="1081"/>
      <c r="BO188" s="1081"/>
      <c r="BP188" s="1081"/>
      <c r="BQ188" s="1081"/>
      <c r="BR188" s="1081"/>
      <c r="BS188" s="1081"/>
      <c r="BT188" s="1081"/>
      <c r="BU188" s="1081"/>
      <c r="BV188" s="1081"/>
      <c r="BW188" s="1081"/>
      <c r="BX188" s="1081"/>
      <c r="BY188" s="1081"/>
      <c r="BZ188" s="1081"/>
      <c r="CA188" s="1081"/>
    </row>
    <row r="189" spans="1:79" ht="9" customHeight="1">
      <c r="B189" s="1245"/>
      <c r="C189" s="1246"/>
      <c r="D189" s="1246"/>
      <c r="E189" s="1246"/>
      <c r="F189" s="1278"/>
      <c r="G189" s="1200"/>
      <c r="H189" s="1200"/>
      <c r="I189" s="1081"/>
      <c r="J189" s="1081"/>
      <c r="K189" s="1081"/>
      <c r="L189" s="1081"/>
      <c r="M189" s="1081"/>
      <c r="N189" s="1174"/>
      <c r="O189" s="1081"/>
      <c r="P189" s="1081"/>
      <c r="Q189" s="1081"/>
      <c r="R189" s="1081"/>
      <c r="S189" s="1081"/>
      <c r="T189" s="1081"/>
      <c r="U189" s="1081"/>
      <c r="V189" s="1081"/>
      <c r="W189" s="1081"/>
      <c r="X189" s="1081"/>
      <c r="Y189" s="1081"/>
      <c r="Z189" s="1081"/>
      <c r="AA189" s="1081"/>
      <c r="AB189" s="1081"/>
      <c r="AC189" s="1081"/>
      <c r="AD189" s="1081"/>
      <c r="AE189" s="1081"/>
      <c r="AF189" s="1081"/>
      <c r="AG189" s="1081"/>
      <c r="AH189" s="1081"/>
      <c r="AI189" s="1081"/>
      <c r="AJ189" s="1081"/>
      <c r="AK189" s="1081"/>
      <c r="AL189" s="1081"/>
      <c r="AM189" s="1081"/>
      <c r="AN189" s="1081"/>
      <c r="AO189" s="1081"/>
      <c r="AP189" s="1081"/>
      <c r="AQ189" s="1081"/>
      <c r="AR189" s="1081"/>
      <c r="AS189" s="1081"/>
      <c r="AT189" s="1081"/>
      <c r="AU189" s="1081"/>
      <c r="AV189" s="1081"/>
      <c r="AW189" s="1081"/>
      <c r="AX189" s="1081"/>
      <c r="AY189" s="1081"/>
      <c r="AZ189" s="1081"/>
      <c r="BA189" s="1081"/>
      <c r="BB189" s="1081"/>
      <c r="BC189" s="1081"/>
      <c r="BD189" s="1081"/>
      <c r="BE189" s="1081"/>
      <c r="BF189" s="1081"/>
      <c r="BG189" s="1081"/>
      <c r="BH189" s="1081"/>
      <c r="BI189" s="1081"/>
      <c r="BJ189" s="1081"/>
      <c r="BK189" s="1081"/>
      <c r="BL189" s="1081"/>
      <c r="BM189" s="1081"/>
      <c r="BN189" s="1081"/>
      <c r="BO189" s="1081"/>
      <c r="BP189" s="1081"/>
      <c r="BQ189" s="1081"/>
      <c r="BR189" s="1081"/>
      <c r="BS189" s="1081"/>
      <c r="BT189" s="1081"/>
      <c r="BU189" s="1081"/>
      <c r="BV189" s="1081"/>
      <c r="BW189" s="1081"/>
      <c r="BX189" s="1081"/>
      <c r="BY189" s="1081"/>
      <c r="BZ189" s="1081"/>
      <c r="CA189" s="1081"/>
    </row>
    <row r="190" spans="1:79" ht="18" customHeight="1">
      <c r="A190" s="1156">
        <v>19</v>
      </c>
      <c r="B190" s="1196" t="s">
        <v>829</v>
      </c>
      <c r="C190" s="1197"/>
      <c r="D190" s="1197"/>
      <c r="E190" s="1197"/>
      <c r="F190" s="1278"/>
      <c r="G190" s="1200"/>
      <c r="H190" s="1200"/>
      <c r="I190" s="1081"/>
      <c r="J190" s="1081"/>
      <c r="K190" s="1081"/>
      <c r="L190" s="1081"/>
      <c r="M190" s="1081"/>
      <c r="N190" s="1174"/>
      <c r="O190" s="1081"/>
      <c r="P190" s="1081"/>
      <c r="Q190" s="1081"/>
      <c r="R190" s="1081"/>
      <c r="S190" s="1081"/>
      <c r="T190" s="1081"/>
      <c r="U190" s="1081"/>
      <c r="V190" s="1081"/>
      <c r="W190" s="1081"/>
      <c r="X190" s="1081"/>
      <c r="Y190" s="1081"/>
      <c r="Z190" s="1081"/>
      <c r="AA190" s="1081"/>
      <c r="AB190" s="1081"/>
      <c r="AC190" s="1081"/>
      <c r="AD190" s="1081"/>
      <c r="AE190" s="1081"/>
      <c r="AF190" s="1081"/>
      <c r="AG190" s="1081"/>
      <c r="AH190" s="1081"/>
      <c r="AI190" s="1081"/>
      <c r="AJ190" s="1081"/>
      <c r="AK190" s="1081"/>
      <c r="AL190" s="1081"/>
      <c r="AM190" s="1081"/>
      <c r="AN190" s="1081"/>
      <c r="AO190" s="1081"/>
      <c r="AP190" s="1081"/>
      <c r="AQ190" s="1081"/>
      <c r="AR190" s="1081"/>
      <c r="AS190" s="1081"/>
      <c r="AT190" s="1081"/>
      <c r="AU190" s="1081"/>
      <c r="AV190" s="1081"/>
      <c r="AW190" s="1081"/>
      <c r="AX190" s="1081"/>
      <c r="AY190" s="1081"/>
      <c r="AZ190" s="1081"/>
      <c r="BA190" s="1081"/>
      <c r="BB190" s="1081"/>
      <c r="BC190" s="1081"/>
      <c r="BD190" s="1081"/>
      <c r="BE190" s="1081"/>
      <c r="BF190" s="1081"/>
      <c r="BG190" s="1081"/>
      <c r="BH190" s="1081"/>
      <c r="BI190" s="1081"/>
      <c r="BJ190" s="1081"/>
      <c r="BK190" s="1081"/>
      <c r="BL190" s="1081"/>
      <c r="BM190" s="1081"/>
      <c r="BN190" s="1081"/>
      <c r="BO190" s="1081"/>
      <c r="BP190" s="1081"/>
      <c r="BQ190" s="1081"/>
      <c r="BR190" s="1081"/>
      <c r="BS190" s="1081"/>
      <c r="BT190" s="1081"/>
      <c r="BU190" s="1081"/>
      <c r="BV190" s="1081"/>
      <c r="BW190" s="1081"/>
      <c r="BX190" s="1081"/>
      <c r="BY190" s="1081"/>
      <c r="BZ190" s="1081"/>
      <c r="CA190" s="1081"/>
    </row>
    <row r="191" spans="1:79" ht="35.25" customHeight="1">
      <c r="B191" s="1201" t="s">
        <v>830</v>
      </c>
      <c r="C191" s="1202"/>
      <c r="D191" s="1202"/>
      <c r="E191" s="1203"/>
      <c r="F191" s="1278"/>
      <c r="G191" s="1200"/>
      <c r="H191" s="1200"/>
      <c r="I191" s="1081"/>
      <c r="J191" s="1081"/>
      <c r="K191" s="1081"/>
      <c r="L191" s="1081"/>
      <c r="M191" s="1081"/>
      <c r="N191" s="1174"/>
      <c r="O191" s="1081"/>
      <c r="P191" s="1081"/>
      <c r="Q191" s="1081"/>
      <c r="R191" s="1081"/>
      <c r="S191" s="1081"/>
      <c r="T191" s="1081"/>
      <c r="U191" s="1081"/>
      <c r="V191" s="1081"/>
      <c r="W191" s="1081"/>
      <c r="X191" s="1081"/>
      <c r="Y191" s="1081"/>
      <c r="Z191" s="1081"/>
      <c r="AA191" s="1081"/>
      <c r="AB191" s="1081"/>
      <c r="AC191" s="1081"/>
      <c r="AD191" s="1081"/>
      <c r="AE191" s="1081"/>
      <c r="AF191" s="1081"/>
      <c r="AG191" s="1081"/>
      <c r="AH191" s="1081"/>
      <c r="AI191" s="1081"/>
      <c r="AJ191" s="1081"/>
      <c r="AK191" s="1081"/>
      <c r="AL191" s="1081"/>
      <c r="AM191" s="1081"/>
      <c r="AN191" s="1081"/>
      <c r="AO191" s="1081"/>
      <c r="AP191" s="1081"/>
      <c r="AQ191" s="1081"/>
      <c r="AR191" s="1081"/>
      <c r="AS191" s="1081"/>
      <c r="AT191" s="1081"/>
      <c r="AU191" s="1081"/>
      <c r="AV191" s="1081"/>
      <c r="AW191" s="1081"/>
      <c r="AX191" s="1081"/>
      <c r="AY191" s="1081"/>
      <c r="AZ191" s="1081"/>
      <c r="BA191" s="1081"/>
      <c r="BB191" s="1081"/>
      <c r="BC191" s="1081"/>
      <c r="BD191" s="1081"/>
      <c r="BE191" s="1081"/>
      <c r="BF191" s="1081"/>
      <c r="BG191" s="1081"/>
      <c r="BH191" s="1081"/>
      <c r="BI191" s="1081"/>
      <c r="BJ191" s="1081"/>
      <c r="BK191" s="1081"/>
      <c r="BL191" s="1081"/>
      <c r="BM191" s="1081"/>
      <c r="BN191" s="1081"/>
      <c r="BO191" s="1081"/>
      <c r="BP191" s="1081"/>
      <c r="BQ191" s="1081"/>
      <c r="BR191" s="1081"/>
      <c r="BS191" s="1081"/>
      <c r="BT191" s="1081"/>
      <c r="BU191" s="1081"/>
      <c r="BV191" s="1081"/>
      <c r="BW191" s="1081"/>
      <c r="BX191" s="1081"/>
      <c r="BY191" s="1081"/>
      <c r="BZ191" s="1081"/>
      <c r="CA191" s="1081"/>
    </row>
    <row r="192" spans="1:79" ht="16.5" customHeight="1" thickBot="1">
      <c r="B192" s="1196" t="s">
        <v>744</v>
      </c>
      <c r="C192" s="1204"/>
      <c r="F192" s="1278"/>
      <c r="G192" s="1200"/>
      <c r="H192" s="1200"/>
      <c r="I192" s="1081"/>
      <c r="J192" s="1081"/>
      <c r="K192" s="1081"/>
      <c r="L192" s="1081"/>
      <c r="M192" s="1081"/>
      <c r="N192" s="1174"/>
      <c r="O192" s="1081"/>
      <c r="P192" s="1081"/>
      <c r="Q192" s="1081"/>
      <c r="R192" s="1081"/>
      <c r="S192" s="1081"/>
      <c r="T192" s="1081"/>
      <c r="U192" s="1081"/>
      <c r="V192" s="1081"/>
      <c r="W192" s="1081"/>
      <c r="X192" s="1081"/>
      <c r="Y192" s="1081"/>
      <c r="Z192" s="1081"/>
      <c r="AA192" s="1081"/>
      <c r="AB192" s="1081"/>
      <c r="AC192" s="1081"/>
      <c r="AD192" s="1081"/>
      <c r="AE192" s="1081"/>
      <c r="AF192" s="1081"/>
      <c r="AG192" s="1081"/>
      <c r="AH192" s="1081"/>
      <c r="AI192" s="1081"/>
      <c r="AJ192" s="1081"/>
      <c r="AK192" s="1081"/>
      <c r="AL192" s="1081"/>
      <c r="AM192" s="1081"/>
      <c r="AN192" s="1081"/>
      <c r="AO192" s="1081"/>
      <c r="AP192" s="1081"/>
      <c r="AQ192" s="1081"/>
      <c r="AR192" s="1081"/>
      <c r="AS192" s="1081"/>
      <c r="AT192" s="1081"/>
      <c r="AU192" s="1081"/>
      <c r="AV192" s="1081"/>
      <c r="AW192" s="1081"/>
      <c r="AX192" s="1081"/>
      <c r="AY192" s="1081"/>
      <c r="AZ192" s="1081"/>
      <c r="BA192" s="1081"/>
      <c r="BB192" s="1081"/>
      <c r="BC192" s="1081"/>
      <c r="BD192" s="1081"/>
      <c r="BE192" s="1081"/>
      <c r="BF192" s="1081"/>
      <c r="BG192" s="1081"/>
      <c r="BH192" s="1081"/>
      <c r="BI192" s="1081"/>
      <c r="BJ192" s="1081"/>
      <c r="BK192" s="1081"/>
      <c r="BL192" s="1081"/>
      <c r="BM192" s="1081"/>
      <c r="BN192" s="1081"/>
      <c r="BO192" s="1081"/>
      <c r="BP192" s="1081"/>
      <c r="BQ192" s="1081"/>
      <c r="BR192" s="1081"/>
      <c r="BS192" s="1081"/>
      <c r="BT192" s="1081"/>
      <c r="BU192" s="1081"/>
      <c r="BV192" s="1081"/>
      <c r="BW192" s="1081"/>
      <c r="BX192" s="1081"/>
      <c r="BY192" s="1081"/>
      <c r="BZ192" s="1081"/>
      <c r="CA192" s="1081"/>
    </row>
    <row r="193" spans="1:79" ht="33.75" customHeight="1" thickBot="1">
      <c r="B193" s="1205" t="s">
        <v>745</v>
      </c>
      <c r="C193" s="1206" t="s">
        <v>746</v>
      </c>
      <c r="D193" s="1206" t="s">
        <v>747</v>
      </c>
      <c r="E193" s="1207" t="s">
        <v>748</v>
      </c>
      <c r="F193" s="1257" t="s">
        <v>749</v>
      </c>
      <c r="G193" s="1247"/>
      <c r="H193" s="1200"/>
      <c r="I193" s="1081"/>
      <c r="J193" s="1081"/>
      <c r="K193" s="1081"/>
      <c r="L193" s="1081"/>
      <c r="M193" s="1081"/>
      <c r="N193" s="1174"/>
      <c r="O193" s="1081"/>
      <c r="P193" s="1081"/>
      <c r="Q193" s="1081"/>
      <c r="R193" s="1081"/>
      <c r="S193" s="1081"/>
      <c r="T193" s="1081"/>
      <c r="U193" s="1081"/>
      <c r="V193" s="1081"/>
      <c r="W193" s="1081"/>
      <c r="X193" s="1081"/>
      <c r="Y193" s="1081"/>
      <c r="Z193" s="1081"/>
      <c r="AA193" s="1081"/>
      <c r="AB193" s="1081"/>
      <c r="AC193" s="1081"/>
      <c r="AD193" s="1081"/>
      <c r="AE193" s="1081"/>
      <c r="AF193" s="1081"/>
      <c r="AG193" s="1081"/>
      <c r="AH193" s="1081"/>
      <c r="AI193" s="1081"/>
      <c r="AJ193" s="1081"/>
      <c r="AK193" s="1081"/>
      <c r="AL193" s="1081"/>
      <c r="AM193" s="1081"/>
      <c r="AN193" s="1081"/>
      <c r="AO193" s="1081"/>
      <c r="AP193" s="1081"/>
      <c r="AQ193" s="1081"/>
      <c r="AR193" s="1081"/>
      <c r="AS193" s="1081"/>
      <c r="AT193" s="1081"/>
      <c r="AU193" s="1081"/>
      <c r="AV193" s="1081"/>
      <c r="AW193" s="1081"/>
      <c r="AX193" s="1081"/>
      <c r="AY193" s="1081"/>
      <c r="AZ193" s="1081"/>
      <c r="BA193" s="1081"/>
      <c r="BB193" s="1081"/>
      <c r="BC193" s="1081"/>
      <c r="BD193" s="1081"/>
      <c r="BE193" s="1081"/>
      <c r="BF193" s="1081"/>
      <c r="BG193" s="1081"/>
      <c r="BH193" s="1081"/>
      <c r="BI193" s="1081"/>
      <c r="BJ193" s="1081"/>
      <c r="BK193" s="1081"/>
      <c r="BL193" s="1081"/>
      <c r="BM193" s="1081"/>
      <c r="BN193" s="1081"/>
      <c r="BO193" s="1081"/>
      <c r="BP193" s="1081"/>
      <c r="BQ193" s="1081"/>
      <c r="BR193" s="1081"/>
      <c r="BS193" s="1081"/>
      <c r="BT193" s="1081"/>
      <c r="BU193" s="1081"/>
      <c r="BV193" s="1081"/>
      <c r="BW193" s="1081"/>
      <c r="BX193" s="1081"/>
      <c r="BY193" s="1081"/>
      <c r="BZ193" s="1081"/>
      <c r="CA193" s="1081"/>
    </row>
    <row r="194" spans="1:79" ht="21" customHeight="1">
      <c r="B194" s="1216" t="s">
        <v>831</v>
      </c>
      <c r="C194" s="1217">
        <v>0</v>
      </c>
      <c r="D194" s="1218">
        <v>2</v>
      </c>
      <c r="E194" s="1219">
        <v>0</v>
      </c>
      <c r="F194" s="1258"/>
      <c r="G194" s="1279"/>
      <c r="H194" s="1279"/>
      <c r="I194" s="1280"/>
      <c r="J194" s="1081"/>
      <c r="K194" s="1081"/>
      <c r="L194" s="1081"/>
      <c r="M194" s="1081"/>
      <c r="N194" s="1174"/>
      <c r="O194" s="1081"/>
      <c r="P194" s="1081"/>
      <c r="Q194" s="1081"/>
      <c r="R194" s="1081"/>
      <c r="S194" s="1081"/>
      <c r="T194" s="1081"/>
      <c r="U194" s="1081"/>
      <c r="V194" s="1081"/>
      <c r="W194" s="1081"/>
      <c r="X194" s="1081"/>
      <c r="Y194" s="1081"/>
      <c r="Z194" s="1081"/>
      <c r="AA194" s="1081"/>
      <c r="AB194" s="1081"/>
      <c r="AC194" s="1081"/>
      <c r="AD194" s="1081"/>
      <c r="AE194" s="1081"/>
      <c r="AF194" s="1081"/>
      <c r="AG194" s="1081"/>
      <c r="AH194" s="1081"/>
      <c r="AI194" s="1081"/>
      <c r="AJ194" s="1081"/>
      <c r="AK194" s="1081"/>
      <c r="AL194" s="1081"/>
      <c r="AM194" s="1081"/>
      <c r="AN194" s="1081"/>
      <c r="AO194" s="1081"/>
      <c r="AP194" s="1081"/>
      <c r="AQ194" s="1081"/>
      <c r="AR194" s="1081"/>
      <c r="AS194" s="1081"/>
      <c r="AT194" s="1081"/>
      <c r="AU194" s="1081"/>
      <c r="AV194" s="1081"/>
      <c r="AW194" s="1081"/>
      <c r="AX194" s="1081"/>
      <c r="AY194" s="1081"/>
      <c r="AZ194" s="1081"/>
      <c r="BA194" s="1081"/>
      <c r="BB194" s="1081"/>
      <c r="BC194" s="1081"/>
      <c r="BD194" s="1081"/>
      <c r="BE194" s="1081"/>
      <c r="BF194" s="1081"/>
      <c r="BG194" s="1081"/>
      <c r="BH194" s="1081"/>
      <c r="BI194" s="1081"/>
      <c r="BJ194" s="1081"/>
      <c r="BK194" s="1081"/>
      <c r="BL194" s="1081"/>
      <c r="BM194" s="1081"/>
      <c r="BN194" s="1081"/>
      <c r="BO194" s="1081"/>
      <c r="BP194" s="1081"/>
      <c r="BQ194" s="1081"/>
      <c r="BR194" s="1081"/>
      <c r="BS194" s="1081"/>
      <c r="BT194" s="1081"/>
      <c r="BU194" s="1081"/>
      <c r="BV194" s="1081"/>
      <c r="BW194" s="1081"/>
      <c r="BX194" s="1081"/>
      <c r="BY194" s="1081"/>
      <c r="BZ194" s="1081"/>
      <c r="CA194" s="1081"/>
    </row>
    <row r="195" spans="1:79" ht="50.1" customHeight="1">
      <c r="B195" s="1227" t="s">
        <v>832</v>
      </c>
      <c r="C195" s="1228">
        <v>1</v>
      </c>
      <c r="D195" s="1229">
        <v>2</v>
      </c>
      <c r="E195" s="1230">
        <v>2</v>
      </c>
      <c r="F195" s="1258"/>
      <c r="G195" s="1296"/>
      <c r="H195" s="1296"/>
      <c r="I195" s="1297"/>
      <c r="J195" s="1081"/>
      <c r="K195" s="1081"/>
      <c r="L195" s="1081"/>
      <c r="M195" s="1081"/>
      <c r="N195" s="1174"/>
      <c r="O195" s="1081"/>
      <c r="P195" s="1081"/>
      <c r="Q195" s="1081"/>
      <c r="R195" s="1081"/>
      <c r="S195" s="1081"/>
      <c r="T195" s="1081"/>
      <c r="U195" s="1081"/>
      <c r="V195" s="1081"/>
      <c r="W195" s="1081"/>
      <c r="X195" s="1081"/>
      <c r="Y195" s="1081"/>
      <c r="Z195" s="1081"/>
      <c r="AA195" s="1081"/>
      <c r="AB195" s="1081"/>
      <c r="AC195" s="1081"/>
      <c r="AD195" s="1081"/>
      <c r="AE195" s="1081"/>
      <c r="AF195" s="1081"/>
      <c r="AG195" s="1081"/>
      <c r="AH195" s="1081"/>
      <c r="AI195" s="1081"/>
      <c r="AJ195" s="1081"/>
      <c r="AK195" s="1081"/>
      <c r="AL195" s="1081"/>
      <c r="AM195" s="1081"/>
      <c r="AN195" s="1081"/>
      <c r="AO195" s="1081"/>
      <c r="AP195" s="1081"/>
      <c r="AQ195" s="1081"/>
      <c r="AR195" s="1081"/>
      <c r="AS195" s="1081"/>
      <c r="AT195" s="1081"/>
      <c r="AU195" s="1081"/>
      <c r="AV195" s="1081"/>
      <c r="AW195" s="1081"/>
      <c r="AX195" s="1081"/>
      <c r="AY195" s="1081"/>
      <c r="AZ195" s="1081"/>
      <c r="BA195" s="1081"/>
      <c r="BB195" s="1081"/>
      <c r="BC195" s="1081"/>
      <c r="BD195" s="1081"/>
      <c r="BE195" s="1081"/>
      <c r="BF195" s="1081"/>
      <c r="BG195" s="1081"/>
      <c r="BH195" s="1081"/>
      <c r="BI195" s="1081"/>
      <c r="BJ195" s="1081"/>
      <c r="BK195" s="1081"/>
      <c r="BL195" s="1081"/>
      <c r="BM195" s="1081"/>
      <c r="BN195" s="1081"/>
      <c r="BO195" s="1081"/>
      <c r="BP195" s="1081"/>
      <c r="BQ195" s="1081"/>
      <c r="BR195" s="1081"/>
      <c r="BS195" s="1081"/>
      <c r="BT195" s="1081"/>
      <c r="BU195" s="1081"/>
      <c r="BV195" s="1081"/>
      <c r="BW195" s="1081"/>
      <c r="BX195" s="1081"/>
      <c r="BY195" s="1081"/>
      <c r="BZ195" s="1081"/>
      <c r="CA195" s="1081"/>
    </row>
    <row r="196" spans="1:79" ht="37.5" customHeight="1" thickBot="1">
      <c r="B196" s="1234" t="s">
        <v>833</v>
      </c>
      <c r="C196" s="1235">
        <v>2</v>
      </c>
      <c r="D196" s="1236">
        <v>2</v>
      </c>
      <c r="E196" s="1237">
        <v>4</v>
      </c>
      <c r="F196" s="1259"/>
      <c r="G196" s="1281"/>
      <c r="H196" s="1281"/>
      <c r="I196" s="1282"/>
      <c r="J196" s="1081"/>
      <c r="K196" s="1081"/>
      <c r="L196" s="1081"/>
      <c r="M196" s="1081"/>
      <c r="N196" s="1174"/>
      <c r="O196" s="1081"/>
      <c r="P196" s="1081"/>
      <c r="Q196" s="1081"/>
      <c r="R196" s="1081"/>
      <c r="S196" s="1081"/>
      <c r="T196" s="1081"/>
      <c r="U196" s="1081"/>
      <c r="V196" s="1081"/>
      <c r="W196" s="1081"/>
      <c r="X196" s="1081"/>
      <c r="Y196" s="1081"/>
      <c r="Z196" s="1081"/>
      <c r="AA196" s="1081"/>
      <c r="AB196" s="1081"/>
      <c r="AC196" s="1081"/>
      <c r="AD196" s="1081"/>
      <c r="AE196" s="1081"/>
      <c r="AF196" s="1081"/>
      <c r="AG196" s="1081"/>
      <c r="AH196" s="1081"/>
      <c r="AI196" s="1081"/>
      <c r="AJ196" s="1081"/>
      <c r="AK196" s="1081"/>
      <c r="AL196" s="1081"/>
      <c r="AM196" s="1081"/>
      <c r="AN196" s="1081"/>
      <c r="AO196" s="1081"/>
      <c r="AP196" s="1081"/>
      <c r="AQ196" s="1081"/>
      <c r="AR196" s="1081"/>
      <c r="AS196" s="1081"/>
      <c r="AT196" s="1081"/>
      <c r="AU196" s="1081"/>
      <c r="AV196" s="1081"/>
      <c r="AW196" s="1081"/>
      <c r="AX196" s="1081"/>
      <c r="AY196" s="1081"/>
      <c r="AZ196" s="1081"/>
      <c r="BA196" s="1081"/>
      <c r="BB196" s="1081"/>
      <c r="BC196" s="1081"/>
      <c r="BD196" s="1081"/>
      <c r="BE196" s="1081"/>
      <c r="BF196" s="1081"/>
      <c r="BG196" s="1081"/>
      <c r="BH196" s="1081"/>
      <c r="BI196" s="1081"/>
      <c r="BJ196" s="1081"/>
      <c r="BK196" s="1081"/>
      <c r="BL196" s="1081"/>
      <c r="BM196" s="1081"/>
      <c r="BN196" s="1081"/>
      <c r="BO196" s="1081"/>
      <c r="BP196" s="1081"/>
      <c r="BQ196" s="1081"/>
      <c r="BR196" s="1081"/>
      <c r="BS196" s="1081"/>
      <c r="BT196" s="1081"/>
      <c r="BU196" s="1081"/>
      <c r="BV196" s="1081"/>
      <c r="BW196" s="1081"/>
      <c r="BX196" s="1081"/>
      <c r="BY196" s="1081"/>
      <c r="BZ196" s="1081"/>
      <c r="CA196" s="1081"/>
    </row>
    <row r="197" spans="1:79" ht="9" customHeight="1">
      <c r="B197" s="1245"/>
      <c r="C197" s="1246"/>
      <c r="D197" s="1246"/>
      <c r="E197" s="1246"/>
      <c r="F197" s="1278"/>
      <c r="G197" s="1200"/>
      <c r="H197" s="1200"/>
      <c r="I197" s="1081"/>
      <c r="J197" s="1081"/>
      <c r="K197" s="1081"/>
      <c r="L197" s="1081"/>
      <c r="M197" s="1081"/>
      <c r="N197" s="1174"/>
      <c r="O197" s="1081"/>
      <c r="P197" s="1081"/>
      <c r="Q197" s="1081"/>
      <c r="R197" s="1081"/>
      <c r="S197" s="1081"/>
      <c r="T197" s="1081"/>
      <c r="U197" s="1081"/>
      <c r="V197" s="1081"/>
      <c r="W197" s="1081"/>
      <c r="X197" s="1081"/>
      <c r="Y197" s="1081"/>
      <c r="Z197" s="1081"/>
      <c r="AA197" s="1081"/>
      <c r="AB197" s="1081"/>
      <c r="AC197" s="1081"/>
      <c r="AD197" s="1081"/>
      <c r="AE197" s="1081"/>
      <c r="AF197" s="1081"/>
      <c r="AG197" s="1081"/>
      <c r="AH197" s="1081"/>
      <c r="AI197" s="1081"/>
      <c r="AJ197" s="1081"/>
      <c r="AK197" s="1081"/>
      <c r="AL197" s="1081"/>
      <c r="AM197" s="1081"/>
      <c r="AN197" s="1081"/>
      <c r="AO197" s="1081"/>
      <c r="AP197" s="1081"/>
      <c r="AQ197" s="1081"/>
      <c r="AR197" s="1081"/>
      <c r="AS197" s="1081"/>
      <c r="AT197" s="1081"/>
      <c r="AU197" s="1081"/>
      <c r="AV197" s="1081"/>
      <c r="AW197" s="1081"/>
      <c r="AX197" s="1081"/>
      <c r="AY197" s="1081"/>
      <c r="AZ197" s="1081"/>
      <c r="BA197" s="1081"/>
      <c r="BB197" s="1081"/>
      <c r="BC197" s="1081"/>
      <c r="BD197" s="1081"/>
      <c r="BE197" s="1081"/>
      <c r="BF197" s="1081"/>
      <c r="BG197" s="1081"/>
      <c r="BH197" s="1081"/>
      <c r="BI197" s="1081"/>
      <c r="BJ197" s="1081"/>
      <c r="BK197" s="1081"/>
      <c r="BL197" s="1081"/>
      <c r="BM197" s="1081"/>
      <c r="BN197" s="1081"/>
      <c r="BO197" s="1081"/>
      <c r="BP197" s="1081"/>
      <c r="BQ197" s="1081"/>
      <c r="BR197" s="1081"/>
      <c r="BS197" s="1081"/>
      <c r="BT197" s="1081"/>
      <c r="BU197" s="1081"/>
      <c r="BV197" s="1081"/>
      <c r="BW197" s="1081"/>
      <c r="BX197" s="1081"/>
      <c r="BY197" s="1081"/>
      <c r="BZ197" s="1081"/>
      <c r="CA197" s="1081"/>
    </row>
    <row r="198" spans="1:79" ht="18" customHeight="1">
      <c r="A198" s="1156">
        <v>20</v>
      </c>
      <c r="B198" s="1196" t="s">
        <v>834</v>
      </c>
      <c r="C198" s="1197"/>
      <c r="D198" s="1197"/>
      <c r="E198" s="1197"/>
      <c r="F198" s="1278"/>
      <c r="G198" s="1200"/>
      <c r="H198" s="1200"/>
      <c r="I198" s="1081"/>
      <c r="J198" s="1081"/>
      <c r="K198" s="1081"/>
      <c r="L198" s="1081"/>
      <c r="M198" s="1081"/>
      <c r="N198" s="1174"/>
      <c r="O198" s="1081"/>
      <c r="P198" s="1081"/>
      <c r="Q198" s="1081"/>
      <c r="R198" s="1081"/>
      <c r="S198" s="1081"/>
      <c r="T198" s="1081"/>
      <c r="U198" s="1081"/>
      <c r="V198" s="1081"/>
      <c r="W198" s="1081"/>
      <c r="X198" s="1081"/>
      <c r="Y198" s="1081"/>
      <c r="Z198" s="1081"/>
      <c r="AA198" s="1081"/>
      <c r="AB198" s="1081"/>
      <c r="AC198" s="1081"/>
      <c r="AD198" s="1081"/>
      <c r="AE198" s="1081"/>
      <c r="AF198" s="1081"/>
      <c r="AG198" s="1081"/>
      <c r="AH198" s="1081"/>
      <c r="AI198" s="1081"/>
      <c r="AJ198" s="1081"/>
      <c r="AK198" s="1081"/>
      <c r="AL198" s="1081"/>
      <c r="AM198" s="1081"/>
      <c r="AN198" s="1081"/>
      <c r="AO198" s="1081"/>
      <c r="AP198" s="1081"/>
      <c r="AQ198" s="1081"/>
      <c r="AR198" s="1081"/>
      <c r="AS198" s="1081"/>
      <c r="AT198" s="1081"/>
      <c r="AU198" s="1081"/>
      <c r="AV198" s="1081"/>
      <c r="AW198" s="1081"/>
      <c r="AX198" s="1081"/>
      <c r="AY198" s="1081"/>
      <c r="AZ198" s="1081"/>
      <c r="BA198" s="1081"/>
      <c r="BB198" s="1081"/>
      <c r="BC198" s="1081"/>
      <c r="BD198" s="1081"/>
      <c r="BE198" s="1081"/>
      <c r="BF198" s="1081"/>
      <c r="BG198" s="1081"/>
      <c r="BH198" s="1081"/>
      <c r="BI198" s="1081"/>
      <c r="BJ198" s="1081"/>
      <c r="BK198" s="1081"/>
      <c r="BL198" s="1081"/>
      <c r="BM198" s="1081"/>
      <c r="BN198" s="1081"/>
      <c r="BO198" s="1081"/>
      <c r="BP198" s="1081"/>
      <c r="BQ198" s="1081"/>
      <c r="BR198" s="1081"/>
      <c r="BS198" s="1081"/>
      <c r="BT198" s="1081"/>
      <c r="BU198" s="1081"/>
      <c r="BV198" s="1081"/>
      <c r="BW198" s="1081"/>
      <c r="BX198" s="1081"/>
      <c r="BY198" s="1081"/>
      <c r="BZ198" s="1081"/>
      <c r="CA198" s="1081"/>
    </row>
    <row r="199" spans="1:79" ht="35.25" customHeight="1">
      <c r="B199" s="1201" t="s">
        <v>835</v>
      </c>
      <c r="C199" s="1202"/>
      <c r="D199" s="1202"/>
      <c r="E199" s="1203"/>
      <c r="F199" s="1278"/>
      <c r="G199" s="1200"/>
      <c r="H199" s="1200"/>
      <c r="I199" s="1081"/>
      <c r="J199" s="1081"/>
      <c r="K199" s="1081"/>
      <c r="L199" s="1081"/>
      <c r="M199" s="1081"/>
      <c r="N199" s="1174"/>
      <c r="O199" s="1081"/>
      <c r="P199" s="1081"/>
      <c r="Q199" s="1081"/>
      <c r="R199" s="1081"/>
      <c r="S199" s="1081"/>
      <c r="T199" s="1081"/>
      <c r="U199" s="1081"/>
      <c r="V199" s="1081"/>
      <c r="W199" s="1081"/>
      <c r="X199" s="1081"/>
      <c r="Y199" s="1081"/>
      <c r="Z199" s="1081"/>
      <c r="AA199" s="1081"/>
      <c r="AB199" s="1081"/>
      <c r="AC199" s="1081"/>
      <c r="AD199" s="1081"/>
      <c r="AE199" s="1081"/>
      <c r="AF199" s="1081"/>
      <c r="AG199" s="1081"/>
      <c r="AH199" s="1081"/>
      <c r="AI199" s="1081"/>
      <c r="AJ199" s="1081"/>
      <c r="AK199" s="1081"/>
      <c r="AL199" s="1081"/>
      <c r="AM199" s="1081"/>
      <c r="AN199" s="1081"/>
      <c r="AO199" s="1081"/>
      <c r="AP199" s="1081"/>
      <c r="AQ199" s="1081"/>
      <c r="AR199" s="1081"/>
      <c r="AS199" s="1081"/>
      <c r="AT199" s="1081"/>
      <c r="AU199" s="1081"/>
      <c r="AV199" s="1081"/>
      <c r="AW199" s="1081"/>
      <c r="AX199" s="1081"/>
      <c r="AY199" s="1081"/>
      <c r="AZ199" s="1081"/>
      <c r="BA199" s="1081"/>
      <c r="BB199" s="1081"/>
      <c r="BC199" s="1081"/>
      <c r="BD199" s="1081"/>
      <c r="BE199" s="1081"/>
      <c r="BF199" s="1081"/>
      <c r="BG199" s="1081"/>
      <c r="BH199" s="1081"/>
      <c r="BI199" s="1081"/>
      <c r="BJ199" s="1081"/>
      <c r="BK199" s="1081"/>
      <c r="BL199" s="1081"/>
      <c r="BM199" s="1081"/>
      <c r="BN199" s="1081"/>
      <c r="BO199" s="1081"/>
      <c r="BP199" s="1081"/>
      <c r="BQ199" s="1081"/>
      <c r="BR199" s="1081"/>
      <c r="BS199" s="1081"/>
      <c r="BT199" s="1081"/>
      <c r="BU199" s="1081"/>
      <c r="BV199" s="1081"/>
      <c r="BW199" s="1081"/>
      <c r="BX199" s="1081"/>
      <c r="BY199" s="1081"/>
      <c r="BZ199" s="1081"/>
      <c r="CA199" s="1081"/>
    </row>
    <row r="200" spans="1:79" ht="16.5" customHeight="1" thickBot="1">
      <c r="B200" s="1196" t="s">
        <v>744</v>
      </c>
      <c r="C200" s="1204"/>
      <c r="F200" s="1278"/>
      <c r="G200" s="1200"/>
      <c r="H200" s="1200"/>
      <c r="I200" s="1081"/>
      <c r="J200" s="1081"/>
      <c r="K200" s="1081"/>
      <c r="L200" s="1081"/>
      <c r="M200" s="1081"/>
      <c r="N200" s="1174"/>
      <c r="O200" s="1081"/>
      <c r="P200" s="1081"/>
      <c r="Q200" s="1081"/>
      <c r="R200" s="1081"/>
      <c r="S200" s="1081"/>
      <c r="T200" s="1081"/>
      <c r="U200" s="1081"/>
      <c r="V200" s="1081"/>
      <c r="W200" s="1081"/>
      <c r="X200" s="1081"/>
      <c r="Y200" s="1081"/>
      <c r="Z200" s="1081"/>
      <c r="AA200" s="1081"/>
      <c r="AB200" s="1081"/>
      <c r="AC200" s="1081"/>
      <c r="AD200" s="1081"/>
      <c r="AE200" s="1081"/>
      <c r="AF200" s="1081"/>
      <c r="AG200" s="1081"/>
      <c r="AH200" s="1081"/>
      <c r="AI200" s="1081"/>
      <c r="AJ200" s="1081"/>
      <c r="AK200" s="1081"/>
      <c r="AL200" s="1081"/>
      <c r="AM200" s="1081"/>
      <c r="AN200" s="1081"/>
      <c r="AO200" s="1081"/>
      <c r="AP200" s="1081"/>
      <c r="AQ200" s="1081"/>
      <c r="AR200" s="1081"/>
      <c r="AS200" s="1081"/>
      <c r="AT200" s="1081"/>
      <c r="AU200" s="1081"/>
      <c r="AV200" s="1081"/>
      <c r="AW200" s="1081"/>
      <c r="AX200" s="1081"/>
      <c r="AY200" s="1081"/>
      <c r="AZ200" s="1081"/>
      <c r="BA200" s="1081"/>
      <c r="BB200" s="1081"/>
      <c r="BC200" s="1081"/>
      <c r="BD200" s="1081"/>
      <c r="BE200" s="1081"/>
      <c r="BF200" s="1081"/>
      <c r="BG200" s="1081"/>
      <c r="BH200" s="1081"/>
      <c r="BI200" s="1081"/>
      <c r="BJ200" s="1081"/>
      <c r="BK200" s="1081"/>
      <c r="BL200" s="1081"/>
      <c r="BM200" s="1081"/>
      <c r="BN200" s="1081"/>
      <c r="BO200" s="1081"/>
      <c r="BP200" s="1081"/>
      <c r="BQ200" s="1081"/>
      <c r="BR200" s="1081"/>
      <c r="BS200" s="1081"/>
      <c r="BT200" s="1081"/>
      <c r="BU200" s="1081"/>
      <c r="BV200" s="1081"/>
      <c r="BW200" s="1081"/>
      <c r="BX200" s="1081"/>
      <c r="BY200" s="1081"/>
      <c r="BZ200" s="1081"/>
      <c r="CA200" s="1081"/>
    </row>
    <row r="201" spans="1:79" ht="33.75" customHeight="1" thickBot="1">
      <c r="B201" s="1205" t="s">
        <v>745</v>
      </c>
      <c r="C201" s="1206" t="s">
        <v>746</v>
      </c>
      <c r="D201" s="1206" t="s">
        <v>747</v>
      </c>
      <c r="E201" s="1207" t="s">
        <v>748</v>
      </c>
      <c r="F201" s="1257" t="s">
        <v>749</v>
      </c>
      <c r="G201" s="1209"/>
      <c r="H201" s="1200"/>
      <c r="I201" s="1081"/>
      <c r="J201" s="1081"/>
      <c r="K201" s="1081"/>
      <c r="L201" s="1081"/>
      <c r="M201" s="1081"/>
      <c r="N201" s="1174"/>
      <c r="O201" s="1081"/>
      <c r="P201" s="1081"/>
      <c r="Q201" s="1081"/>
      <c r="R201" s="1081"/>
      <c r="S201" s="1081"/>
      <c r="T201" s="1081"/>
      <c r="U201" s="1081"/>
      <c r="V201" s="1081"/>
      <c r="W201" s="1081"/>
      <c r="X201" s="1081"/>
      <c r="Y201" s="1081"/>
      <c r="Z201" s="1081"/>
      <c r="AA201" s="1081"/>
      <c r="AB201" s="1081"/>
      <c r="AC201" s="1081"/>
      <c r="AD201" s="1081"/>
      <c r="AE201" s="1081"/>
      <c r="AF201" s="1081"/>
      <c r="AG201" s="1081"/>
      <c r="AH201" s="1081"/>
      <c r="AI201" s="1081"/>
      <c r="AJ201" s="1081"/>
      <c r="AK201" s="1081"/>
      <c r="AL201" s="1081"/>
      <c r="AM201" s="1081"/>
      <c r="AN201" s="1081"/>
      <c r="AO201" s="1081"/>
      <c r="AP201" s="1081"/>
      <c r="AQ201" s="1081"/>
      <c r="AR201" s="1081"/>
      <c r="AS201" s="1081"/>
      <c r="AT201" s="1081"/>
      <c r="AU201" s="1081"/>
      <c r="AV201" s="1081"/>
      <c r="AW201" s="1081"/>
      <c r="AX201" s="1081"/>
      <c r="AY201" s="1081"/>
      <c r="AZ201" s="1081"/>
      <c r="BA201" s="1081"/>
      <c r="BB201" s="1081"/>
      <c r="BC201" s="1081"/>
      <c r="BD201" s="1081"/>
      <c r="BE201" s="1081"/>
      <c r="BF201" s="1081"/>
      <c r="BG201" s="1081"/>
      <c r="BH201" s="1081"/>
      <c r="BI201" s="1081"/>
      <c r="BJ201" s="1081"/>
      <c r="BK201" s="1081"/>
      <c r="BL201" s="1081"/>
      <c r="BM201" s="1081"/>
      <c r="BN201" s="1081"/>
      <c r="BO201" s="1081"/>
      <c r="BP201" s="1081"/>
      <c r="BQ201" s="1081"/>
      <c r="BR201" s="1081"/>
      <c r="BS201" s="1081"/>
      <c r="BT201" s="1081"/>
      <c r="BU201" s="1081"/>
      <c r="BV201" s="1081"/>
      <c r="BW201" s="1081"/>
      <c r="BX201" s="1081"/>
      <c r="BY201" s="1081"/>
      <c r="BZ201" s="1081"/>
      <c r="CA201" s="1081"/>
    </row>
    <row r="202" spans="1:79" ht="48.75" customHeight="1">
      <c r="B202" s="1216" t="s">
        <v>836</v>
      </c>
      <c r="C202" s="1217">
        <v>0</v>
      </c>
      <c r="D202" s="1218">
        <v>1</v>
      </c>
      <c r="E202" s="1219">
        <v>0</v>
      </c>
      <c r="F202" s="1258"/>
      <c r="G202" s="1279"/>
      <c r="H202" s="1279"/>
      <c r="I202" s="1280"/>
      <c r="J202" s="1081"/>
      <c r="K202" s="1081"/>
      <c r="L202" s="1081"/>
      <c r="M202" s="1081"/>
      <c r="N202" s="1174"/>
      <c r="O202" s="1081"/>
      <c r="P202" s="1081"/>
      <c r="Q202" s="1081"/>
      <c r="R202" s="1081"/>
      <c r="S202" s="1081"/>
      <c r="T202" s="1081"/>
      <c r="U202" s="1081"/>
      <c r="V202" s="1081"/>
      <c r="W202" s="1081"/>
      <c r="X202" s="1081"/>
      <c r="Y202" s="1081"/>
      <c r="Z202" s="1081"/>
      <c r="AA202" s="1081"/>
      <c r="AB202" s="1081"/>
      <c r="AC202" s="1081"/>
      <c r="AD202" s="1081"/>
      <c r="AE202" s="1081"/>
      <c r="AF202" s="1081"/>
      <c r="AG202" s="1081"/>
      <c r="AH202" s="1081"/>
      <c r="AI202" s="1081"/>
      <c r="AJ202" s="1081"/>
      <c r="AK202" s="1081"/>
      <c r="AL202" s="1081"/>
      <c r="AM202" s="1081"/>
      <c r="AN202" s="1081"/>
      <c r="AO202" s="1081"/>
      <c r="AP202" s="1081"/>
      <c r="AQ202" s="1081"/>
      <c r="AR202" s="1081"/>
      <c r="AS202" s="1081"/>
      <c r="AT202" s="1081"/>
      <c r="AU202" s="1081"/>
      <c r="AV202" s="1081"/>
      <c r="AW202" s="1081"/>
      <c r="AX202" s="1081"/>
      <c r="AY202" s="1081"/>
      <c r="AZ202" s="1081"/>
      <c r="BA202" s="1081"/>
      <c r="BB202" s="1081"/>
      <c r="BC202" s="1081"/>
      <c r="BD202" s="1081"/>
      <c r="BE202" s="1081"/>
      <c r="BF202" s="1081"/>
      <c r="BG202" s="1081"/>
      <c r="BH202" s="1081"/>
      <c r="BI202" s="1081"/>
      <c r="BJ202" s="1081"/>
      <c r="BK202" s="1081"/>
      <c r="BL202" s="1081"/>
      <c r="BM202" s="1081"/>
      <c r="BN202" s="1081"/>
      <c r="BO202" s="1081"/>
      <c r="BP202" s="1081"/>
      <c r="BQ202" s="1081"/>
      <c r="BR202" s="1081"/>
      <c r="BS202" s="1081"/>
      <c r="BT202" s="1081"/>
      <c r="BU202" s="1081"/>
      <c r="BV202" s="1081"/>
      <c r="BW202" s="1081"/>
      <c r="BX202" s="1081"/>
      <c r="BY202" s="1081"/>
      <c r="BZ202" s="1081"/>
      <c r="CA202" s="1081"/>
    </row>
    <row r="203" spans="1:79" ht="48.75" customHeight="1">
      <c r="B203" s="1227" t="s">
        <v>837</v>
      </c>
      <c r="C203" s="1228">
        <v>1</v>
      </c>
      <c r="D203" s="1229">
        <v>1</v>
      </c>
      <c r="E203" s="1230">
        <v>1</v>
      </c>
      <c r="F203" s="1258"/>
      <c r="G203" s="1296"/>
      <c r="H203" s="1296"/>
      <c r="I203" s="1297"/>
      <c r="J203" s="1081"/>
      <c r="K203" s="1081"/>
      <c r="L203" s="1081"/>
      <c r="M203" s="1081"/>
      <c r="N203" s="1174"/>
      <c r="O203" s="1081"/>
      <c r="P203" s="1081"/>
      <c r="Q203" s="1081"/>
      <c r="R203" s="1081"/>
      <c r="S203" s="1081"/>
      <c r="T203" s="1081"/>
      <c r="U203" s="1081"/>
      <c r="V203" s="1081"/>
      <c r="W203" s="1081"/>
      <c r="X203" s="1081"/>
      <c r="Y203" s="1081"/>
      <c r="Z203" s="1081"/>
      <c r="AA203" s="1081"/>
      <c r="AB203" s="1081"/>
      <c r="AC203" s="1081"/>
      <c r="AD203" s="1081"/>
      <c r="AE203" s="1081"/>
      <c r="AF203" s="1081"/>
      <c r="AG203" s="1081"/>
      <c r="AH203" s="1081"/>
      <c r="AI203" s="1081"/>
      <c r="AJ203" s="1081"/>
      <c r="AK203" s="1081"/>
      <c r="AL203" s="1081"/>
      <c r="AM203" s="1081"/>
      <c r="AN203" s="1081"/>
      <c r="AO203" s="1081"/>
      <c r="AP203" s="1081"/>
      <c r="AQ203" s="1081"/>
      <c r="AR203" s="1081"/>
      <c r="AS203" s="1081"/>
      <c r="AT203" s="1081"/>
      <c r="AU203" s="1081"/>
      <c r="AV203" s="1081"/>
      <c r="AW203" s="1081"/>
      <c r="AX203" s="1081"/>
      <c r="AY203" s="1081"/>
      <c r="AZ203" s="1081"/>
      <c r="BA203" s="1081"/>
      <c r="BB203" s="1081"/>
      <c r="BC203" s="1081"/>
      <c r="BD203" s="1081"/>
      <c r="BE203" s="1081"/>
      <c r="BF203" s="1081"/>
      <c r="BG203" s="1081"/>
      <c r="BH203" s="1081"/>
      <c r="BI203" s="1081"/>
      <c r="BJ203" s="1081"/>
      <c r="BK203" s="1081"/>
      <c r="BL203" s="1081"/>
      <c r="BM203" s="1081"/>
      <c r="BN203" s="1081"/>
      <c r="BO203" s="1081"/>
      <c r="BP203" s="1081"/>
      <c r="BQ203" s="1081"/>
      <c r="BR203" s="1081"/>
      <c r="BS203" s="1081"/>
      <c r="BT203" s="1081"/>
      <c r="BU203" s="1081"/>
      <c r="BV203" s="1081"/>
      <c r="BW203" s="1081"/>
      <c r="BX203" s="1081"/>
      <c r="BY203" s="1081"/>
      <c r="BZ203" s="1081"/>
      <c r="CA203" s="1081"/>
    </row>
    <row r="204" spans="1:79" ht="48.75" customHeight="1">
      <c r="B204" s="1227" t="s">
        <v>838</v>
      </c>
      <c r="C204" s="1228">
        <v>2</v>
      </c>
      <c r="D204" s="1229">
        <v>1</v>
      </c>
      <c r="E204" s="1230">
        <v>2</v>
      </c>
      <c r="F204" s="1258"/>
      <c r="G204" s="1296"/>
      <c r="H204" s="1296"/>
      <c r="I204" s="1297"/>
      <c r="J204" s="1081"/>
      <c r="K204" s="1081"/>
      <c r="L204" s="1081"/>
      <c r="M204" s="1081"/>
      <c r="N204" s="1174"/>
      <c r="O204" s="1081"/>
      <c r="P204" s="1081"/>
      <c r="Q204" s="1081"/>
      <c r="R204" s="1081"/>
      <c r="S204" s="1081"/>
      <c r="T204" s="1081"/>
      <c r="U204" s="1081"/>
      <c r="V204" s="1081"/>
      <c r="W204" s="1081"/>
      <c r="X204" s="1081"/>
      <c r="Y204" s="1081"/>
      <c r="Z204" s="1081"/>
      <c r="AA204" s="1081"/>
      <c r="AB204" s="1081"/>
      <c r="AC204" s="1081"/>
      <c r="AD204" s="1081"/>
      <c r="AE204" s="1081"/>
      <c r="AF204" s="1081"/>
      <c r="AG204" s="1081"/>
      <c r="AH204" s="1081"/>
      <c r="AI204" s="1081"/>
      <c r="AJ204" s="1081"/>
      <c r="AK204" s="1081"/>
      <c r="AL204" s="1081"/>
      <c r="AM204" s="1081"/>
      <c r="AN204" s="1081"/>
      <c r="AO204" s="1081"/>
      <c r="AP204" s="1081"/>
      <c r="AQ204" s="1081"/>
      <c r="AR204" s="1081"/>
      <c r="AS204" s="1081"/>
      <c r="AT204" s="1081"/>
      <c r="AU204" s="1081"/>
      <c r="AV204" s="1081"/>
      <c r="AW204" s="1081"/>
      <c r="AX204" s="1081"/>
      <c r="AY204" s="1081"/>
      <c r="AZ204" s="1081"/>
      <c r="BA204" s="1081"/>
      <c r="BB204" s="1081"/>
      <c r="BC204" s="1081"/>
      <c r="BD204" s="1081"/>
      <c r="BE204" s="1081"/>
      <c r="BF204" s="1081"/>
      <c r="BG204" s="1081"/>
      <c r="BH204" s="1081"/>
      <c r="BI204" s="1081"/>
      <c r="BJ204" s="1081"/>
      <c r="BK204" s="1081"/>
      <c r="BL204" s="1081"/>
      <c r="BM204" s="1081"/>
      <c r="BN204" s="1081"/>
      <c r="BO204" s="1081"/>
      <c r="BP204" s="1081"/>
      <c r="BQ204" s="1081"/>
      <c r="BR204" s="1081"/>
      <c r="BS204" s="1081"/>
      <c r="BT204" s="1081"/>
      <c r="BU204" s="1081"/>
      <c r="BV204" s="1081"/>
      <c r="BW204" s="1081"/>
      <c r="BX204" s="1081"/>
      <c r="BY204" s="1081"/>
      <c r="BZ204" s="1081"/>
      <c r="CA204" s="1081"/>
    </row>
    <row r="205" spans="1:79" ht="48.75" customHeight="1">
      <c r="B205" s="1227" t="s">
        <v>839</v>
      </c>
      <c r="C205" s="1228">
        <v>3</v>
      </c>
      <c r="D205" s="1229">
        <v>1</v>
      </c>
      <c r="E205" s="1230">
        <v>3</v>
      </c>
      <c r="F205" s="1258"/>
      <c r="G205" s="1296"/>
      <c r="H205" s="1296"/>
      <c r="I205" s="1297"/>
      <c r="J205" s="1081"/>
      <c r="K205" s="1081"/>
      <c r="L205" s="1081"/>
      <c r="M205" s="1081"/>
      <c r="N205" s="1174"/>
      <c r="O205" s="1081"/>
      <c r="P205" s="1081"/>
      <c r="Q205" s="1081"/>
      <c r="R205" s="1081"/>
      <c r="S205" s="1081"/>
      <c r="T205" s="1081"/>
      <c r="U205" s="1081"/>
      <c r="V205" s="1081"/>
      <c r="W205" s="1081"/>
      <c r="X205" s="1081"/>
      <c r="Y205" s="1081"/>
      <c r="Z205" s="1081"/>
      <c r="AA205" s="1081"/>
      <c r="AB205" s="1081"/>
      <c r="AC205" s="1081"/>
      <c r="AD205" s="1081"/>
      <c r="AE205" s="1081"/>
      <c r="AF205" s="1081"/>
      <c r="AG205" s="1081"/>
      <c r="AH205" s="1081"/>
      <c r="AI205" s="1081"/>
      <c r="AJ205" s="1081"/>
      <c r="AK205" s="1081"/>
      <c r="AL205" s="1081"/>
      <c r="AM205" s="1081"/>
      <c r="AN205" s="1081"/>
      <c r="AO205" s="1081"/>
      <c r="AP205" s="1081"/>
      <c r="AQ205" s="1081"/>
      <c r="AR205" s="1081"/>
      <c r="AS205" s="1081"/>
      <c r="AT205" s="1081"/>
      <c r="AU205" s="1081"/>
      <c r="AV205" s="1081"/>
      <c r="AW205" s="1081"/>
      <c r="AX205" s="1081"/>
      <c r="AY205" s="1081"/>
      <c r="AZ205" s="1081"/>
      <c r="BA205" s="1081"/>
      <c r="BB205" s="1081"/>
      <c r="BC205" s="1081"/>
      <c r="BD205" s="1081"/>
      <c r="BE205" s="1081"/>
      <c r="BF205" s="1081"/>
      <c r="BG205" s="1081"/>
      <c r="BH205" s="1081"/>
      <c r="BI205" s="1081"/>
      <c r="BJ205" s="1081"/>
      <c r="BK205" s="1081"/>
      <c r="BL205" s="1081"/>
      <c r="BM205" s="1081"/>
      <c r="BN205" s="1081"/>
      <c r="BO205" s="1081"/>
      <c r="BP205" s="1081"/>
      <c r="BQ205" s="1081"/>
      <c r="BR205" s="1081"/>
      <c r="BS205" s="1081"/>
      <c r="BT205" s="1081"/>
      <c r="BU205" s="1081"/>
      <c r="BV205" s="1081"/>
      <c r="BW205" s="1081"/>
      <c r="BX205" s="1081"/>
      <c r="BY205" s="1081"/>
      <c r="BZ205" s="1081"/>
      <c r="CA205" s="1081"/>
    </row>
    <row r="206" spans="1:79" ht="48.75" customHeight="1" thickBot="1">
      <c r="B206" s="1234" t="s">
        <v>840</v>
      </c>
      <c r="C206" s="1235">
        <v>4</v>
      </c>
      <c r="D206" s="1236">
        <v>1</v>
      </c>
      <c r="E206" s="1237">
        <v>4</v>
      </c>
      <c r="F206" s="1259"/>
      <c r="G206" s="1281"/>
      <c r="H206" s="1281"/>
      <c r="I206" s="1282"/>
      <c r="J206" s="1081"/>
      <c r="K206" s="1081"/>
      <c r="L206" s="1081"/>
      <c r="M206" s="1081"/>
      <c r="N206" s="1174"/>
      <c r="O206" s="1081"/>
      <c r="P206" s="1081"/>
      <c r="Q206" s="1081"/>
      <c r="R206" s="1081"/>
      <c r="S206" s="1081"/>
      <c r="T206" s="1081"/>
      <c r="U206" s="1081"/>
      <c r="V206" s="1081"/>
      <c r="W206" s="1081"/>
      <c r="X206" s="1081"/>
      <c r="Y206" s="1081"/>
      <c r="Z206" s="1081"/>
      <c r="AA206" s="1081"/>
      <c r="AB206" s="1081"/>
      <c r="AC206" s="1081"/>
      <c r="AD206" s="1081"/>
      <c r="AE206" s="1081"/>
      <c r="AF206" s="1081"/>
      <c r="AG206" s="1081"/>
      <c r="AH206" s="1081"/>
      <c r="AI206" s="1081"/>
      <c r="AJ206" s="1081"/>
      <c r="AK206" s="1081"/>
      <c r="AL206" s="1081"/>
      <c r="AM206" s="1081"/>
      <c r="AN206" s="1081"/>
      <c r="AO206" s="1081"/>
      <c r="AP206" s="1081"/>
      <c r="AQ206" s="1081"/>
      <c r="AR206" s="1081"/>
      <c r="AS206" s="1081"/>
      <c r="AT206" s="1081"/>
      <c r="AU206" s="1081"/>
      <c r="AV206" s="1081"/>
      <c r="AW206" s="1081"/>
      <c r="AX206" s="1081"/>
      <c r="AY206" s="1081"/>
      <c r="AZ206" s="1081"/>
      <c r="BA206" s="1081"/>
      <c r="BB206" s="1081"/>
      <c r="BC206" s="1081"/>
      <c r="BD206" s="1081"/>
      <c r="BE206" s="1081"/>
      <c r="BF206" s="1081"/>
      <c r="BG206" s="1081"/>
      <c r="BH206" s="1081"/>
      <c r="BI206" s="1081"/>
      <c r="BJ206" s="1081"/>
      <c r="BK206" s="1081"/>
      <c r="BL206" s="1081"/>
      <c r="BM206" s="1081"/>
      <c r="BN206" s="1081"/>
      <c r="BO206" s="1081"/>
      <c r="BP206" s="1081"/>
      <c r="BQ206" s="1081"/>
      <c r="BR206" s="1081"/>
      <c r="BS206" s="1081"/>
      <c r="BT206" s="1081"/>
      <c r="BU206" s="1081"/>
      <c r="BV206" s="1081"/>
      <c r="BW206" s="1081"/>
      <c r="BX206" s="1081"/>
      <c r="BY206" s="1081"/>
      <c r="BZ206" s="1081"/>
      <c r="CA206" s="1081"/>
    </row>
    <row r="207" spans="1:79" ht="35.25" customHeight="1">
      <c r="B207" s="1299"/>
      <c r="C207" s="1299"/>
      <c r="D207" s="1299"/>
      <c r="E207" s="1299"/>
      <c r="F207" s="1278"/>
      <c r="G207" s="1200"/>
      <c r="H207" s="1200"/>
      <c r="I207" s="1081"/>
      <c r="J207" s="1081"/>
      <c r="K207" s="1081"/>
      <c r="L207" s="1081"/>
      <c r="M207" s="1081"/>
      <c r="N207" s="1174"/>
      <c r="O207" s="1081"/>
      <c r="P207" s="1081"/>
      <c r="Q207" s="1081"/>
      <c r="R207" s="1081"/>
      <c r="S207" s="1081"/>
      <c r="T207" s="1081"/>
      <c r="U207" s="1081"/>
      <c r="V207" s="1081"/>
      <c r="W207" s="1081"/>
      <c r="X207" s="1081"/>
      <c r="Y207" s="1081"/>
      <c r="Z207" s="1081"/>
      <c r="AA207" s="1081"/>
      <c r="AB207" s="1081"/>
      <c r="AC207" s="1081"/>
      <c r="AD207" s="1081"/>
      <c r="AE207" s="1081"/>
      <c r="AF207" s="1081"/>
      <c r="AG207" s="1081"/>
      <c r="AH207" s="1081"/>
      <c r="AI207" s="1081"/>
      <c r="AJ207" s="1081"/>
      <c r="AK207" s="1081"/>
      <c r="AL207" s="1081"/>
      <c r="AM207" s="1081"/>
      <c r="AN207" s="1081"/>
      <c r="AO207" s="1081"/>
      <c r="AP207" s="1081"/>
      <c r="AQ207" s="1081"/>
      <c r="AR207" s="1081"/>
      <c r="AS207" s="1081"/>
      <c r="AT207" s="1081"/>
      <c r="AU207" s="1081"/>
      <c r="AV207" s="1081"/>
      <c r="AW207" s="1081"/>
      <c r="AX207" s="1081"/>
      <c r="AY207" s="1081"/>
      <c r="AZ207" s="1081"/>
      <c r="BA207" s="1081"/>
      <c r="BB207" s="1081"/>
      <c r="BC207" s="1081"/>
      <c r="BD207" s="1081"/>
      <c r="BE207" s="1081"/>
      <c r="BF207" s="1081"/>
      <c r="BG207" s="1081"/>
      <c r="BH207" s="1081"/>
      <c r="BI207" s="1081"/>
      <c r="BJ207" s="1081"/>
      <c r="BK207" s="1081"/>
      <c r="BL207" s="1081"/>
      <c r="BM207" s="1081"/>
      <c r="BN207" s="1081"/>
      <c r="BO207" s="1081"/>
      <c r="BP207" s="1081"/>
      <c r="BQ207" s="1081"/>
      <c r="BR207" s="1081"/>
      <c r="BS207" s="1081"/>
      <c r="BT207" s="1081"/>
      <c r="BU207" s="1081"/>
      <c r="BV207" s="1081"/>
      <c r="BW207" s="1081"/>
      <c r="BX207" s="1081"/>
      <c r="BY207" s="1081"/>
      <c r="BZ207" s="1081"/>
      <c r="CA207" s="1081"/>
    </row>
    <row r="208" spans="1:79" ht="18" customHeight="1">
      <c r="A208" s="1156">
        <v>21</v>
      </c>
      <c r="B208" s="1196" t="s">
        <v>841</v>
      </c>
      <c r="C208" s="1197"/>
      <c r="D208" s="1197"/>
      <c r="E208" s="1197"/>
      <c r="F208" s="1278"/>
      <c r="G208" s="1200"/>
      <c r="H208" s="1200"/>
      <c r="I208" s="1081"/>
      <c r="J208" s="1081"/>
      <c r="K208" s="1081"/>
      <c r="L208" s="1081"/>
      <c r="M208" s="1081"/>
      <c r="N208" s="1174"/>
      <c r="O208" s="1081"/>
      <c r="P208" s="1081"/>
      <c r="Q208" s="1081"/>
      <c r="R208" s="1081"/>
      <c r="S208" s="1081"/>
      <c r="T208" s="1081"/>
      <c r="U208" s="1081"/>
      <c r="V208" s="1081"/>
      <c r="W208" s="1081"/>
      <c r="X208" s="1081"/>
      <c r="Y208" s="1081"/>
      <c r="Z208" s="1081"/>
      <c r="AA208" s="1081"/>
      <c r="AB208" s="1081"/>
      <c r="AC208" s="1081"/>
      <c r="AD208" s="1081"/>
      <c r="AE208" s="1081"/>
      <c r="AF208" s="1081"/>
      <c r="AG208" s="1081"/>
      <c r="AH208" s="1081"/>
      <c r="AI208" s="1081"/>
      <c r="AJ208" s="1081"/>
      <c r="AK208" s="1081"/>
      <c r="AL208" s="1081"/>
      <c r="AM208" s="1081"/>
      <c r="AN208" s="1081"/>
      <c r="AO208" s="1081"/>
      <c r="AP208" s="1081"/>
      <c r="AQ208" s="1081"/>
      <c r="AR208" s="1081"/>
      <c r="AS208" s="1081"/>
      <c r="AT208" s="1081"/>
      <c r="AU208" s="1081"/>
      <c r="AV208" s="1081"/>
      <c r="AW208" s="1081"/>
      <c r="AX208" s="1081"/>
      <c r="AY208" s="1081"/>
      <c r="AZ208" s="1081"/>
      <c r="BA208" s="1081"/>
      <c r="BB208" s="1081"/>
      <c r="BC208" s="1081"/>
      <c r="BD208" s="1081"/>
      <c r="BE208" s="1081"/>
      <c r="BF208" s="1081"/>
      <c r="BG208" s="1081"/>
      <c r="BH208" s="1081"/>
      <c r="BI208" s="1081"/>
      <c r="BJ208" s="1081"/>
      <c r="BK208" s="1081"/>
      <c r="BL208" s="1081"/>
      <c r="BM208" s="1081"/>
      <c r="BN208" s="1081"/>
      <c r="BO208" s="1081"/>
      <c r="BP208" s="1081"/>
      <c r="BQ208" s="1081"/>
      <c r="BR208" s="1081"/>
      <c r="BS208" s="1081"/>
      <c r="BT208" s="1081"/>
      <c r="BU208" s="1081"/>
      <c r="BV208" s="1081"/>
      <c r="BW208" s="1081"/>
      <c r="BX208" s="1081"/>
      <c r="BY208" s="1081"/>
      <c r="BZ208" s="1081"/>
      <c r="CA208" s="1081"/>
    </row>
    <row r="209" spans="1:79" ht="35.25" customHeight="1">
      <c r="B209" s="1201" t="s">
        <v>842</v>
      </c>
      <c r="C209" s="1202"/>
      <c r="D209" s="1202"/>
      <c r="E209" s="1203"/>
      <c r="F209" s="1278"/>
      <c r="G209" s="1200"/>
      <c r="H209" s="1200"/>
      <c r="I209" s="1081"/>
      <c r="J209" s="1081"/>
      <c r="K209" s="1081"/>
      <c r="L209" s="1081"/>
      <c r="M209" s="1081"/>
      <c r="N209" s="1174"/>
      <c r="O209" s="1081"/>
      <c r="P209" s="1081"/>
      <c r="Q209" s="1081"/>
      <c r="R209" s="1081"/>
      <c r="S209" s="1081"/>
      <c r="T209" s="1081"/>
      <c r="U209" s="1081"/>
      <c r="V209" s="1081"/>
      <c r="W209" s="1081"/>
      <c r="X209" s="1081"/>
      <c r="Y209" s="1081"/>
      <c r="Z209" s="1081"/>
      <c r="AA209" s="1081"/>
      <c r="AB209" s="1081"/>
      <c r="AC209" s="1081"/>
      <c r="AD209" s="1081"/>
      <c r="AE209" s="1081"/>
      <c r="AF209" s="1081"/>
      <c r="AG209" s="1081"/>
      <c r="AH209" s="1081"/>
      <c r="AI209" s="1081"/>
      <c r="AJ209" s="1081"/>
      <c r="AK209" s="1081"/>
      <c r="AL209" s="1081"/>
      <c r="AM209" s="1081"/>
      <c r="AN209" s="1081"/>
      <c r="AO209" s="1081"/>
      <c r="AP209" s="1081"/>
      <c r="AQ209" s="1081"/>
      <c r="AR209" s="1081"/>
      <c r="AS209" s="1081"/>
      <c r="AT209" s="1081"/>
      <c r="AU209" s="1081"/>
      <c r="AV209" s="1081"/>
      <c r="AW209" s="1081"/>
      <c r="AX209" s="1081"/>
      <c r="AY209" s="1081"/>
      <c r="AZ209" s="1081"/>
      <c r="BA209" s="1081"/>
      <c r="BB209" s="1081"/>
      <c r="BC209" s="1081"/>
      <c r="BD209" s="1081"/>
      <c r="BE209" s="1081"/>
      <c r="BF209" s="1081"/>
      <c r="BG209" s="1081"/>
      <c r="BH209" s="1081"/>
      <c r="BI209" s="1081"/>
      <c r="BJ209" s="1081"/>
      <c r="BK209" s="1081"/>
      <c r="BL209" s="1081"/>
      <c r="BM209" s="1081"/>
      <c r="BN209" s="1081"/>
      <c r="BO209" s="1081"/>
      <c r="BP209" s="1081"/>
      <c r="BQ209" s="1081"/>
      <c r="BR209" s="1081"/>
      <c r="BS209" s="1081"/>
      <c r="BT209" s="1081"/>
      <c r="BU209" s="1081"/>
      <c r="BV209" s="1081"/>
      <c r="BW209" s="1081"/>
      <c r="BX209" s="1081"/>
      <c r="BY209" s="1081"/>
      <c r="BZ209" s="1081"/>
      <c r="CA209" s="1081"/>
    </row>
    <row r="210" spans="1:79" ht="16.5" customHeight="1" thickBot="1">
      <c r="B210" s="1196" t="s">
        <v>744</v>
      </c>
      <c r="C210" s="1204"/>
      <c r="F210" s="1278"/>
      <c r="G210" s="1200"/>
      <c r="H210" s="1200"/>
      <c r="I210" s="1081"/>
      <c r="J210" s="1081"/>
      <c r="K210" s="1081"/>
      <c r="L210" s="1081"/>
      <c r="M210" s="1081"/>
      <c r="N210" s="1174"/>
      <c r="O210" s="1081"/>
      <c r="P210" s="1081"/>
      <c r="Q210" s="1081"/>
      <c r="R210" s="1081"/>
      <c r="S210" s="1081"/>
      <c r="T210" s="1081"/>
      <c r="U210" s="1081"/>
      <c r="V210" s="1081"/>
      <c r="W210" s="1081"/>
      <c r="X210" s="1081"/>
      <c r="Y210" s="1081"/>
      <c r="Z210" s="1081"/>
      <c r="AA210" s="1081"/>
      <c r="AB210" s="1081"/>
      <c r="AC210" s="1081"/>
      <c r="AD210" s="1081"/>
      <c r="AE210" s="1081"/>
      <c r="AF210" s="1081"/>
      <c r="AG210" s="1081"/>
      <c r="AH210" s="1081"/>
      <c r="AI210" s="1081"/>
      <c r="AJ210" s="1081"/>
      <c r="AK210" s="1081"/>
      <c r="AL210" s="1081"/>
      <c r="AM210" s="1081"/>
      <c r="AN210" s="1081"/>
      <c r="AO210" s="1081"/>
      <c r="AP210" s="1081"/>
      <c r="AQ210" s="1081"/>
      <c r="AR210" s="1081"/>
      <c r="AS210" s="1081"/>
      <c r="AT210" s="1081"/>
      <c r="AU210" s="1081"/>
      <c r="AV210" s="1081"/>
      <c r="AW210" s="1081"/>
      <c r="AX210" s="1081"/>
      <c r="AY210" s="1081"/>
      <c r="AZ210" s="1081"/>
      <c r="BA210" s="1081"/>
      <c r="BB210" s="1081"/>
      <c r="BC210" s="1081"/>
      <c r="BD210" s="1081"/>
      <c r="BE210" s="1081"/>
      <c r="BF210" s="1081"/>
      <c r="BG210" s="1081"/>
      <c r="BH210" s="1081"/>
      <c r="BI210" s="1081"/>
      <c r="BJ210" s="1081"/>
      <c r="BK210" s="1081"/>
      <c r="BL210" s="1081"/>
      <c r="BM210" s="1081"/>
      <c r="BN210" s="1081"/>
      <c r="BO210" s="1081"/>
      <c r="BP210" s="1081"/>
      <c r="BQ210" s="1081"/>
      <c r="BR210" s="1081"/>
      <c r="BS210" s="1081"/>
      <c r="BT210" s="1081"/>
      <c r="BU210" s="1081"/>
      <c r="BV210" s="1081"/>
      <c r="BW210" s="1081"/>
      <c r="BX210" s="1081"/>
      <c r="BY210" s="1081"/>
      <c r="BZ210" s="1081"/>
      <c r="CA210" s="1081"/>
    </row>
    <row r="211" spans="1:79" ht="33.75" customHeight="1" thickBot="1">
      <c r="B211" s="1205" t="s">
        <v>745</v>
      </c>
      <c r="C211" s="1206" t="s">
        <v>746</v>
      </c>
      <c r="D211" s="1206" t="s">
        <v>747</v>
      </c>
      <c r="E211" s="1207" t="s">
        <v>748</v>
      </c>
      <c r="F211" s="1257" t="s">
        <v>749</v>
      </c>
      <c r="G211" s="1209"/>
      <c r="H211" s="1200"/>
      <c r="I211" s="1081"/>
      <c r="J211" s="1081"/>
      <c r="K211" s="1081"/>
      <c r="L211" s="1081"/>
      <c r="M211" s="1081"/>
      <c r="N211" s="1174"/>
      <c r="O211" s="1081"/>
      <c r="P211" s="1081"/>
      <c r="Q211" s="1081"/>
      <c r="R211" s="1081"/>
      <c r="S211" s="1081"/>
      <c r="T211" s="1081"/>
      <c r="U211" s="1081"/>
      <c r="V211" s="1081"/>
      <c r="W211" s="1081"/>
      <c r="X211" s="1081"/>
      <c r="Y211" s="1081"/>
      <c r="Z211" s="1081"/>
      <c r="AA211" s="1081"/>
      <c r="AB211" s="1081"/>
      <c r="AC211" s="1081"/>
      <c r="AD211" s="1081"/>
      <c r="AE211" s="1081"/>
      <c r="AF211" s="1081"/>
      <c r="AG211" s="1081"/>
      <c r="AH211" s="1081"/>
      <c r="AI211" s="1081"/>
      <c r="AJ211" s="1081"/>
      <c r="AK211" s="1081"/>
      <c r="AL211" s="1081"/>
      <c r="AM211" s="1081"/>
      <c r="AN211" s="1081"/>
      <c r="AO211" s="1081"/>
      <c r="AP211" s="1081"/>
      <c r="AQ211" s="1081"/>
      <c r="AR211" s="1081"/>
      <c r="AS211" s="1081"/>
      <c r="AT211" s="1081"/>
      <c r="AU211" s="1081"/>
      <c r="AV211" s="1081"/>
      <c r="AW211" s="1081"/>
      <c r="AX211" s="1081"/>
      <c r="AY211" s="1081"/>
      <c r="AZ211" s="1081"/>
      <c r="BA211" s="1081"/>
      <c r="BB211" s="1081"/>
      <c r="BC211" s="1081"/>
      <c r="BD211" s="1081"/>
      <c r="BE211" s="1081"/>
      <c r="BF211" s="1081"/>
      <c r="BG211" s="1081"/>
      <c r="BH211" s="1081"/>
      <c r="BI211" s="1081"/>
      <c r="BJ211" s="1081"/>
      <c r="BK211" s="1081"/>
      <c r="BL211" s="1081"/>
      <c r="BM211" s="1081"/>
      <c r="BN211" s="1081"/>
      <c r="BO211" s="1081"/>
      <c r="BP211" s="1081"/>
      <c r="BQ211" s="1081"/>
      <c r="BR211" s="1081"/>
      <c r="BS211" s="1081"/>
      <c r="BT211" s="1081"/>
      <c r="BU211" s="1081"/>
      <c r="BV211" s="1081"/>
      <c r="BW211" s="1081"/>
      <c r="BX211" s="1081"/>
      <c r="BY211" s="1081"/>
      <c r="BZ211" s="1081"/>
      <c r="CA211" s="1081"/>
    </row>
    <row r="212" spans="1:79" ht="27.95" customHeight="1">
      <c r="B212" s="1216" t="s">
        <v>843</v>
      </c>
      <c r="C212" s="1217">
        <v>0</v>
      </c>
      <c r="D212" s="1218">
        <v>1</v>
      </c>
      <c r="E212" s="1219">
        <v>0</v>
      </c>
      <c r="F212" s="1258"/>
      <c r="G212" s="1279"/>
      <c r="H212" s="1279"/>
      <c r="I212" s="1280"/>
      <c r="J212" s="1081"/>
      <c r="K212" s="1081"/>
      <c r="L212" s="1081"/>
      <c r="M212" s="1081"/>
      <c r="N212" s="1174"/>
      <c r="O212" s="1081"/>
      <c r="P212" s="1081"/>
      <c r="Q212" s="1081"/>
      <c r="R212" s="1081"/>
      <c r="S212" s="1081"/>
      <c r="T212" s="1081"/>
      <c r="U212" s="1081"/>
      <c r="V212" s="1081"/>
      <c r="W212" s="1081"/>
      <c r="X212" s="1081"/>
      <c r="Y212" s="1081"/>
      <c r="Z212" s="1081"/>
      <c r="AA212" s="1081"/>
      <c r="AB212" s="1081"/>
      <c r="AC212" s="1081"/>
      <c r="AD212" s="1081"/>
      <c r="AE212" s="1081"/>
      <c r="AF212" s="1081"/>
      <c r="AG212" s="1081"/>
      <c r="AH212" s="1081"/>
      <c r="AI212" s="1081"/>
      <c r="AJ212" s="1081"/>
      <c r="AK212" s="1081"/>
      <c r="AL212" s="1081"/>
      <c r="AM212" s="1081"/>
      <c r="AN212" s="1081"/>
      <c r="AO212" s="1081"/>
      <c r="AP212" s="1081"/>
      <c r="AQ212" s="1081"/>
      <c r="AR212" s="1081"/>
      <c r="AS212" s="1081"/>
      <c r="AT212" s="1081"/>
      <c r="AU212" s="1081"/>
      <c r="AV212" s="1081"/>
      <c r="AW212" s="1081"/>
      <c r="AX212" s="1081"/>
      <c r="AY212" s="1081"/>
      <c r="AZ212" s="1081"/>
      <c r="BA212" s="1081"/>
      <c r="BB212" s="1081"/>
      <c r="BC212" s="1081"/>
      <c r="BD212" s="1081"/>
      <c r="BE212" s="1081"/>
      <c r="BF212" s="1081"/>
      <c r="BG212" s="1081"/>
      <c r="BH212" s="1081"/>
      <c r="BI212" s="1081"/>
      <c r="BJ212" s="1081"/>
      <c r="BK212" s="1081"/>
      <c r="BL212" s="1081"/>
      <c r="BM212" s="1081"/>
      <c r="BN212" s="1081"/>
      <c r="BO212" s="1081"/>
      <c r="BP212" s="1081"/>
      <c r="BQ212" s="1081"/>
      <c r="BR212" s="1081"/>
      <c r="BS212" s="1081"/>
      <c r="BT212" s="1081"/>
      <c r="BU212" s="1081"/>
      <c r="BV212" s="1081"/>
      <c r="BW212" s="1081"/>
      <c r="BX212" s="1081"/>
      <c r="BY212" s="1081"/>
      <c r="BZ212" s="1081"/>
      <c r="CA212" s="1081"/>
    </row>
    <row r="213" spans="1:79" ht="30" customHeight="1">
      <c r="B213" s="1227" t="s">
        <v>844</v>
      </c>
      <c r="C213" s="1228">
        <v>1</v>
      </c>
      <c r="D213" s="1229">
        <v>1</v>
      </c>
      <c r="E213" s="1230">
        <v>1</v>
      </c>
      <c r="F213" s="1258"/>
      <c r="G213" s="1296"/>
      <c r="H213" s="1296"/>
      <c r="I213" s="1297"/>
      <c r="J213" s="1081"/>
      <c r="K213" s="1081"/>
      <c r="L213" s="1081"/>
      <c r="M213" s="1081"/>
      <c r="N213" s="1174"/>
      <c r="O213" s="1081"/>
      <c r="P213" s="1081"/>
      <c r="Q213" s="1081"/>
      <c r="R213" s="1081"/>
      <c r="S213" s="1081"/>
      <c r="T213" s="1081"/>
      <c r="U213" s="1081"/>
      <c r="V213" s="1081"/>
      <c r="W213" s="1081"/>
      <c r="X213" s="1081"/>
      <c r="Y213" s="1081"/>
      <c r="Z213" s="1081"/>
      <c r="AA213" s="1081"/>
      <c r="AB213" s="1081"/>
      <c r="AC213" s="1081"/>
      <c r="AD213" s="1081"/>
      <c r="AE213" s="1081"/>
      <c r="AF213" s="1081"/>
      <c r="AG213" s="1081"/>
      <c r="AH213" s="1081"/>
      <c r="AI213" s="1081"/>
      <c r="AJ213" s="1081"/>
      <c r="AK213" s="1081"/>
      <c r="AL213" s="1081"/>
      <c r="AM213" s="1081"/>
      <c r="AN213" s="1081"/>
      <c r="AO213" s="1081"/>
      <c r="AP213" s="1081"/>
      <c r="AQ213" s="1081"/>
      <c r="AR213" s="1081"/>
      <c r="AS213" s="1081"/>
      <c r="AT213" s="1081"/>
      <c r="AU213" s="1081"/>
      <c r="AV213" s="1081"/>
      <c r="AW213" s="1081"/>
      <c r="AX213" s="1081"/>
      <c r="AY213" s="1081"/>
      <c r="AZ213" s="1081"/>
      <c r="BA213" s="1081"/>
      <c r="BB213" s="1081"/>
      <c r="BC213" s="1081"/>
      <c r="BD213" s="1081"/>
      <c r="BE213" s="1081"/>
      <c r="BF213" s="1081"/>
      <c r="BG213" s="1081"/>
      <c r="BH213" s="1081"/>
      <c r="BI213" s="1081"/>
      <c r="BJ213" s="1081"/>
      <c r="BK213" s="1081"/>
      <c r="BL213" s="1081"/>
      <c r="BM213" s="1081"/>
      <c r="BN213" s="1081"/>
      <c r="BO213" s="1081"/>
      <c r="BP213" s="1081"/>
      <c r="BQ213" s="1081"/>
      <c r="BR213" s="1081"/>
      <c r="BS213" s="1081"/>
      <c r="BT213" s="1081"/>
      <c r="BU213" s="1081"/>
      <c r="BV213" s="1081"/>
      <c r="BW213" s="1081"/>
      <c r="BX213" s="1081"/>
      <c r="BY213" s="1081"/>
      <c r="BZ213" s="1081"/>
      <c r="CA213" s="1081"/>
    </row>
    <row r="214" spans="1:79" ht="33.6" customHeight="1">
      <c r="B214" s="1227" t="s">
        <v>845</v>
      </c>
      <c r="C214" s="1228">
        <v>2</v>
      </c>
      <c r="D214" s="1229">
        <v>1</v>
      </c>
      <c r="E214" s="1230">
        <v>2</v>
      </c>
      <c r="F214" s="1258"/>
      <c r="G214" s="1296"/>
      <c r="H214" s="1296"/>
      <c r="I214" s="1297"/>
      <c r="J214" s="1081"/>
      <c r="K214" s="1081"/>
      <c r="L214" s="1081"/>
      <c r="M214" s="1081"/>
      <c r="N214" s="1174"/>
      <c r="O214" s="1081"/>
      <c r="P214" s="1081"/>
      <c r="Q214" s="1081"/>
      <c r="R214" s="1081"/>
      <c r="S214" s="1081"/>
      <c r="T214" s="1081"/>
      <c r="U214" s="1081"/>
      <c r="V214" s="1081"/>
      <c r="W214" s="1081"/>
      <c r="X214" s="1081"/>
      <c r="Y214" s="1081"/>
      <c r="Z214" s="1081"/>
      <c r="AA214" s="1081"/>
      <c r="AB214" s="1081"/>
      <c r="AC214" s="1081"/>
      <c r="AD214" s="1081"/>
      <c r="AE214" s="1081"/>
      <c r="AF214" s="1081"/>
      <c r="AG214" s="1081"/>
      <c r="AH214" s="1081"/>
      <c r="AI214" s="1081"/>
      <c r="AJ214" s="1081"/>
      <c r="AK214" s="1081"/>
      <c r="AL214" s="1081"/>
      <c r="AM214" s="1081"/>
      <c r="AN214" s="1081"/>
      <c r="AO214" s="1081"/>
      <c r="AP214" s="1081"/>
      <c r="AQ214" s="1081"/>
      <c r="AR214" s="1081"/>
      <c r="AS214" s="1081"/>
      <c r="AT214" s="1081"/>
      <c r="AU214" s="1081"/>
      <c r="AV214" s="1081"/>
      <c r="AW214" s="1081"/>
      <c r="AX214" s="1081"/>
      <c r="AY214" s="1081"/>
      <c r="AZ214" s="1081"/>
      <c r="BA214" s="1081"/>
      <c r="BB214" s="1081"/>
      <c r="BC214" s="1081"/>
      <c r="BD214" s="1081"/>
      <c r="BE214" s="1081"/>
      <c r="BF214" s="1081"/>
      <c r="BG214" s="1081"/>
      <c r="BH214" s="1081"/>
      <c r="BI214" s="1081"/>
      <c r="BJ214" s="1081"/>
      <c r="BK214" s="1081"/>
      <c r="BL214" s="1081"/>
      <c r="BM214" s="1081"/>
      <c r="BN214" s="1081"/>
      <c r="BO214" s="1081"/>
      <c r="BP214" s="1081"/>
      <c r="BQ214" s="1081"/>
      <c r="BR214" s="1081"/>
      <c r="BS214" s="1081"/>
      <c r="BT214" s="1081"/>
      <c r="BU214" s="1081"/>
      <c r="BV214" s="1081"/>
      <c r="BW214" s="1081"/>
      <c r="BX214" s="1081"/>
      <c r="BY214" s="1081"/>
      <c r="BZ214" s="1081"/>
      <c r="CA214" s="1081"/>
    </row>
    <row r="215" spans="1:79" ht="42.6" customHeight="1" thickBot="1">
      <c r="B215" s="1234" t="s">
        <v>846</v>
      </c>
      <c r="C215" s="1235">
        <v>3</v>
      </c>
      <c r="D215" s="1236">
        <v>1</v>
      </c>
      <c r="E215" s="1237">
        <v>3</v>
      </c>
      <c r="F215" s="1259"/>
      <c r="G215" s="1281"/>
      <c r="H215" s="1281"/>
      <c r="I215" s="1282"/>
      <c r="J215" s="1081"/>
      <c r="K215" s="1081"/>
      <c r="L215" s="1081"/>
      <c r="M215" s="1081"/>
      <c r="N215" s="1174"/>
      <c r="O215" s="1081"/>
      <c r="P215" s="1081"/>
      <c r="Q215" s="1081"/>
      <c r="R215" s="1081"/>
      <c r="S215" s="1081"/>
      <c r="T215" s="1081"/>
      <c r="U215" s="1081"/>
      <c r="V215" s="1081"/>
      <c r="W215" s="1081"/>
      <c r="X215" s="1081"/>
      <c r="Y215" s="1081"/>
      <c r="Z215" s="1081"/>
      <c r="AA215" s="1081"/>
      <c r="AB215" s="1081"/>
      <c r="AC215" s="1081"/>
      <c r="AD215" s="1081"/>
      <c r="AE215" s="1081"/>
      <c r="AF215" s="1081"/>
      <c r="AG215" s="1081"/>
      <c r="AH215" s="1081"/>
      <c r="AI215" s="1081"/>
      <c r="AJ215" s="1081"/>
      <c r="AK215" s="1081"/>
      <c r="AL215" s="1081"/>
      <c r="AM215" s="1081"/>
      <c r="AN215" s="1081"/>
      <c r="AO215" s="1081"/>
      <c r="AP215" s="1081"/>
      <c r="AQ215" s="1081"/>
      <c r="AR215" s="1081"/>
      <c r="AS215" s="1081"/>
      <c r="AT215" s="1081"/>
      <c r="AU215" s="1081"/>
      <c r="AV215" s="1081"/>
      <c r="AW215" s="1081"/>
      <c r="AX215" s="1081"/>
      <c r="AY215" s="1081"/>
      <c r="AZ215" s="1081"/>
      <c r="BA215" s="1081"/>
      <c r="BB215" s="1081"/>
      <c r="BC215" s="1081"/>
      <c r="BD215" s="1081"/>
      <c r="BE215" s="1081"/>
      <c r="BF215" s="1081"/>
      <c r="BG215" s="1081"/>
      <c r="BH215" s="1081"/>
      <c r="BI215" s="1081"/>
      <c r="BJ215" s="1081"/>
      <c r="BK215" s="1081"/>
      <c r="BL215" s="1081"/>
      <c r="BM215" s="1081"/>
      <c r="BN215" s="1081"/>
      <c r="BO215" s="1081"/>
      <c r="BP215" s="1081"/>
      <c r="BQ215" s="1081"/>
      <c r="BR215" s="1081"/>
      <c r="BS215" s="1081"/>
      <c r="BT215" s="1081"/>
      <c r="BU215" s="1081"/>
      <c r="BV215" s="1081"/>
      <c r="BW215" s="1081"/>
      <c r="BX215" s="1081"/>
      <c r="BY215" s="1081"/>
      <c r="BZ215" s="1081"/>
      <c r="CA215" s="1081"/>
    </row>
    <row r="216" spans="1:79">
      <c r="B216" s="1196"/>
      <c r="C216" s="1037"/>
      <c r="D216" s="1037"/>
      <c r="E216" s="1037"/>
      <c r="F216" s="1278"/>
      <c r="G216" s="1200"/>
      <c r="H216" s="1200"/>
      <c r="I216" s="1081"/>
      <c r="J216" s="1081"/>
      <c r="K216" s="1081"/>
      <c r="L216" s="1081"/>
      <c r="M216" s="1081"/>
      <c r="N216" s="1174"/>
      <c r="O216" s="1081"/>
      <c r="P216" s="1081"/>
      <c r="Q216" s="1081"/>
      <c r="R216" s="1081"/>
      <c r="S216" s="1081"/>
      <c r="T216" s="1081"/>
      <c r="U216" s="1081"/>
      <c r="V216" s="1081"/>
      <c r="W216" s="1081"/>
      <c r="X216" s="1081"/>
      <c r="Y216" s="1081"/>
      <c r="Z216" s="1081"/>
      <c r="AA216" s="1081"/>
      <c r="AB216" s="1081"/>
      <c r="AC216" s="1081"/>
      <c r="AD216" s="1081"/>
      <c r="AE216" s="1081"/>
      <c r="AF216" s="1081"/>
      <c r="AG216" s="1081"/>
      <c r="AH216" s="1081"/>
      <c r="AI216" s="1081"/>
      <c r="AJ216" s="1081"/>
      <c r="AK216" s="1081"/>
      <c r="AL216" s="1081"/>
      <c r="AM216" s="1081"/>
      <c r="AN216" s="1081"/>
      <c r="AO216" s="1081"/>
      <c r="AP216" s="1081"/>
      <c r="AQ216" s="1081"/>
      <c r="AR216" s="1081"/>
      <c r="AS216" s="1081"/>
      <c r="AT216" s="1081"/>
      <c r="AU216" s="1081"/>
      <c r="AV216" s="1081"/>
      <c r="AW216" s="1081"/>
      <c r="AX216" s="1081"/>
      <c r="AY216" s="1081"/>
      <c r="AZ216" s="1081"/>
      <c r="BA216" s="1081"/>
      <c r="BB216" s="1081"/>
      <c r="BC216" s="1081"/>
      <c r="BD216" s="1081"/>
      <c r="BE216" s="1081"/>
      <c r="BF216" s="1081"/>
      <c r="BG216" s="1081"/>
      <c r="BH216" s="1081"/>
      <c r="BI216" s="1081"/>
      <c r="BJ216" s="1081"/>
      <c r="BK216" s="1081"/>
      <c r="BL216" s="1081"/>
      <c r="BM216" s="1081"/>
      <c r="BN216" s="1081"/>
      <c r="BO216" s="1081"/>
      <c r="BP216" s="1081"/>
      <c r="BQ216" s="1081"/>
      <c r="BR216" s="1081"/>
      <c r="BS216" s="1081"/>
      <c r="BT216" s="1081"/>
      <c r="BU216" s="1081"/>
      <c r="BV216" s="1081"/>
      <c r="BW216" s="1081"/>
      <c r="BX216" s="1081"/>
      <c r="BY216" s="1081"/>
      <c r="BZ216" s="1081"/>
      <c r="CA216" s="1081"/>
    </row>
    <row r="217" spans="1:79" ht="18" customHeight="1">
      <c r="A217" s="1156">
        <v>22</v>
      </c>
      <c r="B217" s="1196" t="s">
        <v>847</v>
      </c>
      <c r="C217" s="1197"/>
      <c r="D217" s="1197"/>
      <c r="E217" s="1197"/>
      <c r="F217" s="1278"/>
      <c r="G217" s="1200"/>
      <c r="H217" s="1200"/>
      <c r="I217" s="1081"/>
      <c r="J217" s="1081"/>
      <c r="K217" s="1081"/>
      <c r="L217" s="1081"/>
      <c r="M217" s="1081"/>
      <c r="N217" s="1174"/>
      <c r="O217" s="1081"/>
      <c r="P217" s="1081"/>
      <c r="Q217" s="1081"/>
      <c r="R217" s="1081"/>
      <c r="S217" s="1081"/>
      <c r="T217" s="1081"/>
      <c r="U217" s="1081"/>
      <c r="V217" s="1081"/>
      <c r="W217" s="1081"/>
      <c r="X217" s="1081"/>
      <c r="Y217" s="1081"/>
      <c r="Z217" s="1081"/>
      <c r="AA217" s="1081"/>
      <c r="AB217" s="1081"/>
      <c r="AC217" s="1081"/>
      <c r="AD217" s="1081"/>
      <c r="AE217" s="1081"/>
      <c r="AF217" s="1081"/>
      <c r="AG217" s="1081"/>
      <c r="AH217" s="1081"/>
      <c r="AI217" s="1081"/>
      <c r="AJ217" s="1081"/>
      <c r="AK217" s="1081"/>
      <c r="AL217" s="1081"/>
      <c r="AM217" s="1081"/>
      <c r="AN217" s="1081"/>
      <c r="AO217" s="1081"/>
      <c r="AP217" s="1081"/>
      <c r="AQ217" s="1081"/>
      <c r="AR217" s="1081"/>
      <c r="AS217" s="1081"/>
      <c r="AT217" s="1081"/>
      <c r="AU217" s="1081"/>
      <c r="AV217" s="1081"/>
      <c r="AW217" s="1081"/>
      <c r="AX217" s="1081"/>
      <c r="AY217" s="1081"/>
      <c r="AZ217" s="1081"/>
      <c r="BA217" s="1081"/>
      <c r="BB217" s="1081"/>
      <c r="BC217" s="1081"/>
      <c r="BD217" s="1081"/>
      <c r="BE217" s="1081"/>
      <c r="BF217" s="1081"/>
      <c r="BG217" s="1081"/>
      <c r="BH217" s="1081"/>
      <c r="BI217" s="1081"/>
      <c r="BJ217" s="1081"/>
      <c r="BK217" s="1081"/>
      <c r="BL217" s="1081"/>
      <c r="BM217" s="1081"/>
      <c r="BN217" s="1081"/>
      <c r="BO217" s="1081"/>
      <c r="BP217" s="1081"/>
      <c r="BQ217" s="1081"/>
      <c r="BR217" s="1081"/>
      <c r="BS217" s="1081"/>
      <c r="BT217" s="1081"/>
      <c r="BU217" s="1081"/>
      <c r="BV217" s="1081"/>
      <c r="BW217" s="1081"/>
      <c r="BX217" s="1081"/>
      <c r="BY217" s="1081"/>
      <c r="BZ217" s="1081"/>
      <c r="CA217" s="1081"/>
    </row>
    <row r="218" spans="1:79" ht="35.25" customHeight="1">
      <c r="B218" s="1201" t="s">
        <v>848</v>
      </c>
      <c r="C218" s="1202"/>
      <c r="D218" s="1202"/>
      <c r="E218" s="1203"/>
      <c r="F218" s="1278"/>
      <c r="G218" s="1200"/>
      <c r="H218" s="1200"/>
      <c r="I218" s="1081"/>
      <c r="J218" s="1081"/>
      <c r="K218" s="1081"/>
      <c r="L218" s="1081"/>
      <c r="M218" s="1081"/>
      <c r="N218" s="1174"/>
      <c r="O218" s="1081"/>
      <c r="P218" s="1081"/>
      <c r="Q218" s="1081"/>
      <c r="R218" s="1081"/>
      <c r="S218" s="1081"/>
      <c r="T218" s="1081"/>
      <c r="U218" s="1081"/>
      <c r="V218" s="1081"/>
      <c r="W218" s="1081"/>
      <c r="X218" s="1081"/>
      <c r="Y218" s="1081"/>
      <c r="Z218" s="1081"/>
      <c r="AA218" s="1081"/>
      <c r="AB218" s="1081"/>
      <c r="AC218" s="1081"/>
      <c r="AD218" s="1081"/>
      <c r="AE218" s="1081"/>
      <c r="AF218" s="1081"/>
      <c r="AG218" s="1081"/>
      <c r="AH218" s="1081"/>
      <c r="AI218" s="1081"/>
      <c r="AJ218" s="1081"/>
      <c r="AK218" s="1081"/>
      <c r="AL218" s="1081"/>
      <c r="AM218" s="1081"/>
      <c r="AN218" s="1081"/>
      <c r="AO218" s="1081"/>
      <c r="AP218" s="1081"/>
      <c r="AQ218" s="1081"/>
      <c r="AR218" s="1081"/>
      <c r="AS218" s="1081"/>
      <c r="AT218" s="1081"/>
      <c r="AU218" s="1081"/>
      <c r="AV218" s="1081"/>
      <c r="AW218" s="1081"/>
      <c r="AX218" s="1081"/>
      <c r="AY218" s="1081"/>
      <c r="AZ218" s="1081"/>
      <c r="BA218" s="1081"/>
      <c r="BB218" s="1081"/>
      <c r="BC218" s="1081"/>
      <c r="BD218" s="1081"/>
      <c r="BE218" s="1081"/>
      <c r="BF218" s="1081"/>
      <c r="BG218" s="1081"/>
      <c r="BH218" s="1081"/>
      <c r="BI218" s="1081"/>
      <c r="BJ218" s="1081"/>
      <c r="BK218" s="1081"/>
      <c r="BL218" s="1081"/>
      <c r="BM218" s="1081"/>
      <c r="BN218" s="1081"/>
      <c r="BO218" s="1081"/>
      <c r="BP218" s="1081"/>
      <c r="BQ218" s="1081"/>
      <c r="BR218" s="1081"/>
      <c r="BS218" s="1081"/>
      <c r="BT218" s="1081"/>
      <c r="BU218" s="1081"/>
      <c r="BV218" s="1081"/>
      <c r="BW218" s="1081"/>
      <c r="BX218" s="1081"/>
      <c r="BY218" s="1081"/>
      <c r="BZ218" s="1081"/>
      <c r="CA218" s="1081"/>
    </row>
    <row r="219" spans="1:79" ht="16.5" customHeight="1" thickBot="1">
      <c r="B219" s="1196" t="s">
        <v>849</v>
      </c>
      <c r="C219" s="1204"/>
      <c r="F219" s="1278"/>
      <c r="G219" s="1200"/>
      <c r="H219" s="1200"/>
      <c r="I219" s="1081"/>
      <c r="J219" s="1081"/>
      <c r="K219" s="1081"/>
      <c r="L219" s="1081"/>
      <c r="M219" s="1081"/>
      <c r="N219" s="1174"/>
      <c r="O219" s="1081"/>
      <c r="P219" s="1081"/>
      <c r="Q219" s="1081"/>
      <c r="R219" s="1081"/>
      <c r="S219" s="1081"/>
      <c r="T219" s="1081"/>
      <c r="U219" s="1081"/>
      <c r="V219" s="1081"/>
      <c r="W219" s="1081"/>
      <c r="X219" s="1081"/>
      <c r="Y219" s="1081"/>
      <c r="Z219" s="1081"/>
      <c r="AA219" s="1081"/>
      <c r="AB219" s="1081"/>
      <c r="AC219" s="1081"/>
      <c r="AD219" s="1081"/>
      <c r="AE219" s="1081"/>
      <c r="AF219" s="1081"/>
      <c r="AG219" s="1081"/>
      <c r="AH219" s="1081"/>
      <c r="AI219" s="1081"/>
      <c r="AJ219" s="1081"/>
      <c r="AK219" s="1081"/>
      <c r="AL219" s="1081"/>
      <c r="AM219" s="1081"/>
      <c r="AN219" s="1081"/>
      <c r="AO219" s="1081"/>
      <c r="AP219" s="1081"/>
      <c r="AQ219" s="1081"/>
      <c r="AR219" s="1081"/>
      <c r="AS219" s="1081"/>
      <c r="AT219" s="1081"/>
      <c r="AU219" s="1081"/>
      <c r="AV219" s="1081"/>
      <c r="AW219" s="1081"/>
      <c r="AX219" s="1081"/>
      <c r="AY219" s="1081"/>
      <c r="AZ219" s="1081"/>
      <c r="BA219" s="1081"/>
      <c r="BB219" s="1081"/>
      <c r="BC219" s="1081"/>
      <c r="BD219" s="1081"/>
      <c r="BE219" s="1081"/>
      <c r="BF219" s="1081"/>
      <c r="BG219" s="1081"/>
      <c r="BH219" s="1081"/>
      <c r="BI219" s="1081"/>
      <c r="BJ219" s="1081"/>
      <c r="BK219" s="1081"/>
      <c r="BL219" s="1081"/>
      <c r="BM219" s="1081"/>
      <c r="BN219" s="1081"/>
      <c r="BO219" s="1081"/>
      <c r="BP219" s="1081"/>
      <c r="BQ219" s="1081"/>
      <c r="BR219" s="1081"/>
      <c r="BS219" s="1081"/>
      <c r="BT219" s="1081"/>
      <c r="BU219" s="1081"/>
      <c r="BV219" s="1081"/>
      <c r="BW219" s="1081"/>
      <c r="BX219" s="1081"/>
      <c r="BY219" s="1081"/>
      <c r="BZ219" s="1081"/>
      <c r="CA219" s="1081"/>
    </row>
    <row r="220" spans="1:79" ht="33.75" customHeight="1" thickBot="1">
      <c r="B220" s="1205" t="s">
        <v>745</v>
      </c>
      <c r="C220" s="1206" t="s">
        <v>746</v>
      </c>
      <c r="D220" s="1206" t="s">
        <v>747</v>
      </c>
      <c r="E220" s="1207" t="s">
        <v>748</v>
      </c>
      <c r="F220" s="1257" t="s">
        <v>749</v>
      </c>
      <c r="G220" s="1247"/>
      <c r="H220" s="1200"/>
      <c r="I220" s="1081"/>
      <c r="J220" s="1081"/>
      <c r="K220" s="1081"/>
      <c r="L220" s="1081"/>
      <c r="M220" s="1081"/>
      <c r="N220" s="1174"/>
      <c r="O220" s="1081"/>
      <c r="P220" s="1081"/>
      <c r="Q220" s="1081"/>
      <c r="R220" s="1081"/>
      <c r="S220" s="1081"/>
      <c r="T220" s="1081"/>
      <c r="U220" s="1081"/>
      <c r="V220" s="1081"/>
      <c r="W220" s="1081"/>
      <c r="X220" s="1081"/>
      <c r="Y220" s="1081"/>
      <c r="Z220" s="1081"/>
      <c r="AA220" s="1081"/>
      <c r="AB220" s="1081"/>
      <c r="AC220" s="1081"/>
      <c r="AD220" s="1081"/>
      <c r="AE220" s="1081"/>
      <c r="AF220" s="1081"/>
      <c r="AG220" s="1081"/>
      <c r="AH220" s="1081"/>
      <c r="AI220" s="1081"/>
      <c r="AJ220" s="1081"/>
      <c r="AK220" s="1081"/>
      <c r="AL220" s="1081"/>
      <c r="AM220" s="1081"/>
      <c r="AN220" s="1081"/>
      <c r="AO220" s="1081"/>
      <c r="AP220" s="1081"/>
      <c r="AQ220" s="1081"/>
      <c r="AR220" s="1081"/>
      <c r="AS220" s="1081"/>
      <c r="AT220" s="1081"/>
      <c r="AU220" s="1081"/>
      <c r="AV220" s="1081"/>
      <c r="AW220" s="1081"/>
      <c r="AX220" s="1081"/>
      <c r="AY220" s="1081"/>
      <c r="AZ220" s="1081"/>
      <c r="BA220" s="1081"/>
      <c r="BB220" s="1081"/>
      <c r="BC220" s="1081"/>
      <c r="BD220" s="1081"/>
      <c r="BE220" s="1081"/>
      <c r="BF220" s="1081"/>
      <c r="BG220" s="1081"/>
      <c r="BH220" s="1081"/>
      <c r="BI220" s="1081"/>
      <c r="BJ220" s="1081"/>
      <c r="BK220" s="1081"/>
      <c r="BL220" s="1081"/>
      <c r="BM220" s="1081"/>
      <c r="BN220" s="1081"/>
      <c r="BO220" s="1081"/>
      <c r="BP220" s="1081"/>
      <c r="BQ220" s="1081"/>
      <c r="BR220" s="1081"/>
      <c r="BS220" s="1081"/>
      <c r="BT220" s="1081"/>
      <c r="BU220" s="1081"/>
      <c r="BV220" s="1081"/>
      <c r="BW220" s="1081"/>
      <c r="BX220" s="1081"/>
      <c r="BY220" s="1081"/>
      <c r="BZ220" s="1081"/>
      <c r="CA220" s="1081"/>
    </row>
    <row r="221" spans="1:79" ht="24.6" customHeight="1">
      <c r="B221" s="1216" t="s">
        <v>751</v>
      </c>
      <c r="C221" s="1217">
        <v>0</v>
      </c>
      <c r="D221" s="1218">
        <v>2</v>
      </c>
      <c r="E221" s="1219">
        <v>0</v>
      </c>
      <c r="F221" s="1258"/>
      <c r="G221" s="1279"/>
      <c r="H221" s="1279"/>
      <c r="I221" s="1280"/>
      <c r="J221" s="1081"/>
      <c r="K221" s="1081"/>
      <c r="L221" s="1081"/>
      <c r="M221" s="1081"/>
      <c r="N221" s="1174"/>
      <c r="O221" s="1081"/>
      <c r="P221" s="1081"/>
      <c r="Q221" s="1081"/>
      <c r="R221" s="1081"/>
      <c r="S221" s="1081"/>
      <c r="T221" s="1081"/>
      <c r="U221" s="1081"/>
      <c r="V221" s="1081"/>
      <c r="W221" s="1081"/>
      <c r="X221" s="1081"/>
      <c r="Y221" s="1081"/>
      <c r="Z221" s="1081"/>
      <c r="AA221" s="1081"/>
      <c r="AB221" s="1081"/>
      <c r="AC221" s="1081"/>
      <c r="AD221" s="1081"/>
      <c r="AE221" s="1081"/>
      <c r="AF221" s="1081"/>
      <c r="AG221" s="1081"/>
      <c r="AH221" s="1081"/>
      <c r="AI221" s="1081"/>
      <c r="AJ221" s="1081"/>
      <c r="AK221" s="1081"/>
      <c r="AL221" s="1081"/>
      <c r="AM221" s="1081"/>
      <c r="AN221" s="1081"/>
      <c r="AO221" s="1081"/>
      <c r="AP221" s="1081"/>
      <c r="AQ221" s="1081"/>
      <c r="AR221" s="1081"/>
      <c r="AS221" s="1081"/>
      <c r="AT221" s="1081"/>
      <c r="AU221" s="1081"/>
      <c r="AV221" s="1081"/>
      <c r="AW221" s="1081"/>
      <c r="AX221" s="1081"/>
      <c r="AY221" s="1081"/>
      <c r="AZ221" s="1081"/>
      <c r="BA221" s="1081"/>
      <c r="BB221" s="1081"/>
      <c r="BC221" s="1081"/>
      <c r="BD221" s="1081"/>
      <c r="BE221" s="1081"/>
      <c r="BF221" s="1081"/>
      <c r="BG221" s="1081"/>
      <c r="BH221" s="1081"/>
      <c r="BI221" s="1081"/>
      <c r="BJ221" s="1081"/>
      <c r="BK221" s="1081"/>
      <c r="BL221" s="1081"/>
      <c r="BM221" s="1081"/>
      <c r="BN221" s="1081"/>
      <c r="BO221" s="1081"/>
      <c r="BP221" s="1081"/>
      <c r="BQ221" s="1081"/>
      <c r="BR221" s="1081"/>
      <c r="BS221" s="1081"/>
      <c r="BT221" s="1081"/>
      <c r="BU221" s="1081"/>
      <c r="BV221" s="1081"/>
      <c r="BW221" s="1081"/>
      <c r="BX221" s="1081"/>
      <c r="BY221" s="1081"/>
      <c r="BZ221" s="1081"/>
      <c r="CA221" s="1081"/>
    </row>
    <row r="222" spans="1:79" ht="24.6" customHeight="1">
      <c r="B222" s="1227" t="s">
        <v>753</v>
      </c>
      <c r="C222" s="1228">
        <v>1</v>
      </c>
      <c r="D222" s="1229">
        <v>2</v>
      </c>
      <c r="E222" s="1230">
        <v>2</v>
      </c>
      <c r="F222" s="1258"/>
      <c r="G222" s="1296"/>
      <c r="H222" s="1296"/>
      <c r="I222" s="1297"/>
      <c r="J222" s="1081"/>
      <c r="K222" s="1081"/>
      <c r="L222" s="1081"/>
      <c r="M222" s="1081"/>
      <c r="N222" s="1174"/>
      <c r="O222" s="1081"/>
      <c r="P222" s="1081"/>
      <c r="Q222" s="1081"/>
      <c r="R222" s="1081"/>
      <c r="S222" s="1081"/>
      <c r="T222" s="1081"/>
      <c r="U222" s="1081"/>
      <c r="V222" s="1081"/>
      <c r="W222" s="1081"/>
      <c r="X222" s="1081"/>
      <c r="Y222" s="1081"/>
      <c r="Z222" s="1081"/>
      <c r="AA222" s="1081"/>
      <c r="AB222" s="1081"/>
      <c r="AC222" s="1081"/>
      <c r="AD222" s="1081"/>
      <c r="AE222" s="1081"/>
      <c r="AF222" s="1081"/>
      <c r="AG222" s="1081"/>
      <c r="AH222" s="1081"/>
      <c r="AI222" s="1081"/>
      <c r="AJ222" s="1081"/>
      <c r="AK222" s="1081"/>
      <c r="AL222" s="1081"/>
      <c r="AM222" s="1081"/>
      <c r="AN222" s="1081"/>
      <c r="AO222" s="1081"/>
      <c r="AP222" s="1081"/>
      <c r="AQ222" s="1081"/>
      <c r="AR222" s="1081"/>
      <c r="AS222" s="1081"/>
      <c r="AT222" s="1081"/>
      <c r="AU222" s="1081"/>
      <c r="AV222" s="1081"/>
      <c r="AW222" s="1081"/>
      <c r="AX222" s="1081"/>
      <c r="AY222" s="1081"/>
      <c r="AZ222" s="1081"/>
      <c r="BA222" s="1081"/>
      <c r="BB222" s="1081"/>
      <c r="BC222" s="1081"/>
      <c r="BD222" s="1081"/>
      <c r="BE222" s="1081"/>
      <c r="BF222" s="1081"/>
      <c r="BG222" s="1081"/>
      <c r="BH222" s="1081"/>
      <c r="BI222" s="1081"/>
      <c r="BJ222" s="1081"/>
      <c r="BK222" s="1081"/>
      <c r="BL222" s="1081"/>
      <c r="BM222" s="1081"/>
      <c r="BN222" s="1081"/>
      <c r="BO222" s="1081"/>
      <c r="BP222" s="1081"/>
      <c r="BQ222" s="1081"/>
      <c r="BR222" s="1081"/>
      <c r="BS222" s="1081"/>
      <c r="BT222" s="1081"/>
      <c r="BU222" s="1081"/>
      <c r="BV222" s="1081"/>
      <c r="BW222" s="1081"/>
      <c r="BX222" s="1081"/>
      <c r="BY222" s="1081"/>
      <c r="BZ222" s="1081"/>
      <c r="CA222" s="1081"/>
    </row>
    <row r="223" spans="1:79" ht="24.6" customHeight="1" thickBot="1">
      <c r="B223" s="1234" t="s">
        <v>755</v>
      </c>
      <c r="C223" s="1235">
        <v>2</v>
      </c>
      <c r="D223" s="1236">
        <v>2</v>
      </c>
      <c r="E223" s="1237">
        <v>4</v>
      </c>
      <c r="F223" s="1259"/>
      <c r="G223" s="1281"/>
      <c r="H223" s="1281"/>
      <c r="I223" s="1282"/>
      <c r="J223" s="1081"/>
      <c r="K223" s="1081"/>
      <c r="L223" s="1081"/>
      <c r="M223" s="1081"/>
      <c r="N223" s="1174"/>
      <c r="O223" s="1081"/>
      <c r="P223" s="1081"/>
      <c r="Q223" s="1081"/>
      <c r="R223" s="1081"/>
      <c r="S223" s="1081"/>
      <c r="T223" s="1081"/>
      <c r="U223" s="1081"/>
      <c r="V223" s="1081"/>
      <c r="W223" s="1081"/>
      <c r="X223" s="1081"/>
      <c r="Y223" s="1081"/>
      <c r="Z223" s="1081"/>
      <c r="AA223" s="1081"/>
      <c r="AB223" s="1081"/>
      <c r="AC223" s="1081"/>
      <c r="AD223" s="1081"/>
      <c r="AE223" s="1081"/>
      <c r="AF223" s="1081"/>
      <c r="AG223" s="1081"/>
      <c r="AH223" s="1081"/>
      <c r="AI223" s="1081"/>
      <c r="AJ223" s="1081"/>
      <c r="AK223" s="1081"/>
      <c r="AL223" s="1081"/>
      <c r="AM223" s="1081"/>
      <c r="AN223" s="1081"/>
      <c r="AO223" s="1081"/>
      <c r="AP223" s="1081"/>
      <c r="AQ223" s="1081"/>
      <c r="AR223" s="1081"/>
      <c r="AS223" s="1081"/>
      <c r="AT223" s="1081"/>
      <c r="AU223" s="1081"/>
      <c r="AV223" s="1081"/>
      <c r="AW223" s="1081"/>
      <c r="AX223" s="1081"/>
      <c r="AY223" s="1081"/>
      <c r="AZ223" s="1081"/>
      <c r="BA223" s="1081"/>
      <c r="BB223" s="1081"/>
      <c r="BC223" s="1081"/>
      <c r="BD223" s="1081"/>
      <c r="BE223" s="1081"/>
      <c r="BF223" s="1081"/>
      <c r="BG223" s="1081"/>
      <c r="BH223" s="1081"/>
      <c r="BI223" s="1081"/>
      <c r="BJ223" s="1081"/>
      <c r="BK223" s="1081"/>
      <c r="BL223" s="1081"/>
      <c r="BM223" s="1081"/>
      <c r="BN223" s="1081"/>
      <c r="BO223" s="1081"/>
      <c r="BP223" s="1081"/>
      <c r="BQ223" s="1081"/>
      <c r="BR223" s="1081"/>
      <c r="BS223" s="1081"/>
      <c r="BT223" s="1081"/>
      <c r="BU223" s="1081"/>
      <c r="BV223" s="1081"/>
      <c r="BW223" s="1081"/>
      <c r="BX223" s="1081"/>
      <c r="BY223" s="1081"/>
      <c r="BZ223" s="1081"/>
      <c r="CA223" s="1081"/>
    </row>
    <row r="224" spans="1:79" ht="9" customHeight="1">
      <c r="B224" s="1245"/>
      <c r="C224" s="1246"/>
      <c r="D224" s="1246"/>
      <c r="E224" s="1246"/>
      <c r="F224" s="1278"/>
      <c r="G224" s="1200"/>
      <c r="H224" s="1200"/>
      <c r="I224" s="1081"/>
      <c r="J224" s="1081"/>
      <c r="K224" s="1081"/>
      <c r="L224" s="1081"/>
      <c r="M224" s="1081"/>
      <c r="N224" s="1174"/>
      <c r="O224" s="1081"/>
      <c r="P224" s="1081"/>
      <c r="Q224" s="1081"/>
      <c r="R224" s="1081"/>
      <c r="S224" s="1081"/>
      <c r="T224" s="1081"/>
      <c r="U224" s="1081"/>
      <c r="V224" s="1081"/>
      <c r="W224" s="1081"/>
      <c r="X224" s="1081"/>
      <c r="Y224" s="1081"/>
      <c r="Z224" s="1081"/>
      <c r="AA224" s="1081"/>
      <c r="AB224" s="1081"/>
      <c r="AC224" s="1081"/>
      <c r="AD224" s="1081"/>
      <c r="AE224" s="1081"/>
      <c r="AF224" s="1081"/>
      <c r="AG224" s="1081"/>
      <c r="AH224" s="1081"/>
      <c r="AI224" s="1081"/>
      <c r="AJ224" s="1081"/>
      <c r="AK224" s="1081"/>
      <c r="AL224" s="1081"/>
      <c r="AM224" s="1081"/>
      <c r="AN224" s="1081"/>
      <c r="AO224" s="1081"/>
      <c r="AP224" s="1081"/>
      <c r="AQ224" s="1081"/>
      <c r="AR224" s="1081"/>
      <c r="AS224" s="1081"/>
      <c r="AT224" s="1081"/>
      <c r="AU224" s="1081"/>
      <c r="AV224" s="1081"/>
      <c r="AW224" s="1081"/>
      <c r="AX224" s="1081"/>
      <c r="AY224" s="1081"/>
      <c r="AZ224" s="1081"/>
      <c r="BA224" s="1081"/>
      <c r="BB224" s="1081"/>
      <c r="BC224" s="1081"/>
      <c r="BD224" s="1081"/>
      <c r="BE224" s="1081"/>
      <c r="BF224" s="1081"/>
      <c r="BG224" s="1081"/>
      <c r="BH224" s="1081"/>
      <c r="BI224" s="1081"/>
      <c r="BJ224" s="1081"/>
      <c r="BK224" s="1081"/>
      <c r="BL224" s="1081"/>
      <c r="BM224" s="1081"/>
      <c r="BN224" s="1081"/>
      <c r="BO224" s="1081"/>
      <c r="BP224" s="1081"/>
      <c r="BQ224" s="1081"/>
      <c r="BR224" s="1081"/>
      <c r="BS224" s="1081"/>
      <c r="BT224" s="1081"/>
      <c r="BU224" s="1081"/>
      <c r="BV224" s="1081"/>
      <c r="BW224" s="1081"/>
      <c r="BX224" s="1081"/>
      <c r="BY224" s="1081"/>
      <c r="BZ224" s="1081"/>
      <c r="CA224" s="1081"/>
    </row>
    <row r="225" spans="1:79">
      <c r="F225" s="1278"/>
      <c r="I225" s="1081"/>
      <c r="J225" s="1081"/>
      <c r="K225" s="1081"/>
      <c r="L225" s="1081"/>
      <c r="M225" s="1081"/>
      <c r="N225" s="1174"/>
      <c r="O225" s="1081"/>
      <c r="P225" s="1081"/>
      <c r="Q225" s="1081"/>
      <c r="R225" s="1081"/>
      <c r="S225" s="1081"/>
      <c r="T225" s="1081"/>
      <c r="U225" s="1081"/>
      <c r="V225" s="1081"/>
      <c r="W225" s="1081"/>
      <c r="X225" s="1081"/>
      <c r="Y225" s="1081"/>
      <c r="Z225" s="1081"/>
      <c r="AA225" s="1081"/>
      <c r="AB225" s="1081"/>
      <c r="AC225" s="1081"/>
      <c r="AD225" s="1081"/>
      <c r="AE225" s="1081"/>
      <c r="AF225" s="1081"/>
      <c r="AG225" s="1081"/>
      <c r="AH225" s="1081"/>
      <c r="AI225" s="1081"/>
      <c r="AJ225" s="1081"/>
      <c r="AK225" s="1081"/>
      <c r="AL225" s="1081"/>
      <c r="AM225" s="1081"/>
      <c r="AN225" s="1081"/>
      <c r="AO225" s="1081"/>
      <c r="AP225" s="1081"/>
      <c r="AQ225" s="1081"/>
      <c r="AR225" s="1081"/>
      <c r="AS225" s="1081"/>
      <c r="AT225" s="1081"/>
      <c r="AU225" s="1081"/>
      <c r="AV225" s="1081"/>
      <c r="AW225" s="1081"/>
      <c r="AX225" s="1081"/>
      <c r="AY225" s="1081"/>
      <c r="AZ225" s="1081"/>
      <c r="BA225" s="1081"/>
      <c r="BB225" s="1081"/>
      <c r="BC225" s="1081"/>
      <c r="BD225" s="1081"/>
      <c r="BE225" s="1081"/>
      <c r="BF225" s="1081"/>
      <c r="BG225" s="1081"/>
      <c r="BH225" s="1081"/>
      <c r="BI225" s="1081"/>
      <c r="BJ225" s="1081"/>
      <c r="BK225" s="1081"/>
      <c r="BL225" s="1081"/>
      <c r="BM225" s="1081"/>
      <c r="BN225" s="1081"/>
      <c r="BO225" s="1081"/>
      <c r="BP225" s="1081"/>
      <c r="BQ225" s="1081"/>
      <c r="BR225" s="1081"/>
      <c r="BS225" s="1081"/>
      <c r="BT225" s="1081"/>
      <c r="BU225" s="1081"/>
      <c r="BV225" s="1081"/>
      <c r="BW225" s="1081"/>
      <c r="BX225" s="1081"/>
      <c r="BY225" s="1081"/>
      <c r="BZ225" s="1081"/>
      <c r="CA225" s="1081"/>
    </row>
    <row r="226" spans="1:79" ht="6.75" customHeight="1" thickBot="1">
      <c r="F226" s="1278"/>
      <c r="I226" s="1034"/>
      <c r="J226" s="1081"/>
      <c r="K226" s="1081"/>
      <c r="L226" s="1081"/>
      <c r="M226" s="1081"/>
      <c r="N226" s="1174"/>
      <c r="O226" s="1081"/>
      <c r="P226" s="1081"/>
      <c r="Q226" s="1081"/>
      <c r="R226" s="1081"/>
      <c r="S226" s="1081"/>
      <c r="T226" s="1081"/>
      <c r="U226" s="1081"/>
      <c r="V226" s="1081"/>
      <c r="W226" s="1081"/>
      <c r="X226" s="1081"/>
      <c r="Y226" s="1081"/>
      <c r="Z226" s="1081"/>
      <c r="AA226" s="1081"/>
      <c r="AB226" s="1081"/>
      <c r="AC226" s="1081"/>
      <c r="AD226" s="1081"/>
      <c r="AE226" s="1081"/>
      <c r="AF226" s="1081"/>
      <c r="AG226" s="1081"/>
      <c r="AH226" s="1081"/>
      <c r="AI226" s="1081"/>
      <c r="AJ226" s="1081"/>
      <c r="AK226" s="1081"/>
      <c r="AL226" s="1081"/>
      <c r="AM226" s="1081"/>
      <c r="AN226" s="1081"/>
      <c r="AO226" s="1081"/>
      <c r="AP226" s="1081"/>
      <c r="AQ226" s="1081"/>
      <c r="AR226" s="1081"/>
      <c r="AS226" s="1081"/>
      <c r="AT226" s="1081"/>
      <c r="AU226" s="1081"/>
      <c r="AV226" s="1081"/>
      <c r="AW226" s="1081"/>
      <c r="AX226" s="1081"/>
      <c r="AY226" s="1081"/>
      <c r="AZ226" s="1081"/>
      <c r="BA226" s="1081"/>
      <c r="BB226" s="1081"/>
      <c r="BC226" s="1081"/>
      <c r="BD226" s="1081"/>
      <c r="BE226" s="1081"/>
      <c r="BF226" s="1081"/>
      <c r="BG226" s="1081"/>
      <c r="BH226" s="1081"/>
      <c r="BI226" s="1081"/>
      <c r="BJ226" s="1081"/>
      <c r="BK226" s="1081"/>
      <c r="BL226" s="1081"/>
      <c r="BM226" s="1081"/>
      <c r="BN226" s="1081"/>
      <c r="BO226" s="1081"/>
      <c r="BP226" s="1081"/>
      <c r="BQ226" s="1081"/>
      <c r="BR226" s="1081"/>
      <c r="BS226" s="1081"/>
      <c r="BT226" s="1081"/>
      <c r="BU226" s="1081"/>
      <c r="BV226" s="1081"/>
      <c r="BW226" s="1081"/>
      <c r="BX226" s="1081"/>
      <c r="BY226" s="1081"/>
      <c r="BZ226" s="1081"/>
      <c r="CA226" s="1081"/>
    </row>
    <row r="227" spans="1:79" s="1188" customFormat="1" ht="23.25" customHeight="1" thickBot="1">
      <c r="A227" s="1181"/>
      <c r="B227" s="1182"/>
      <c r="C227" s="1183"/>
      <c r="D227" s="1183"/>
      <c r="E227" s="1184"/>
      <c r="F227" s="1185" t="s">
        <v>738</v>
      </c>
      <c r="G227" s="1186"/>
      <c r="H227" s="1185" t="s">
        <v>739</v>
      </c>
      <c r="I227" s="1187"/>
      <c r="J227" s="1081"/>
      <c r="K227" s="1081"/>
      <c r="L227" s="1081"/>
      <c r="M227" s="1081"/>
      <c r="N227" s="1174"/>
      <c r="O227" s="1081"/>
      <c r="P227" s="1081"/>
      <c r="Q227" s="1081"/>
      <c r="R227" s="1081"/>
      <c r="S227" s="1081"/>
      <c r="T227" s="1081"/>
      <c r="U227" s="1081"/>
      <c r="V227" s="1081"/>
      <c r="W227" s="1081"/>
      <c r="X227" s="1081"/>
      <c r="Y227" s="1081"/>
      <c r="Z227" s="1081"/>
      <c r="AA227" s="1081"/>
      <c r="AB227" s="1081"/>
      <c r="AC227" s="1081"/>
      <c r="AD227" s="1081"/>
      <c r="AE227" s="1081"/>
      <c r="AF227" s="1081"/>
      <c r="AG227" s="1081"/>
      <c r="AH227" s="1081"/>
      <c r="AI227" s="1081"/>
      <c r="AJ227" s="1081"/>
      <c r="AK227" s="1081"/>
      <c r="AL227" s="1081"/>
      <c r="AM227" s="1081"/>
      <c r="AN227" s="1081"/>
      <c r="AO227" s="1081"/>
      <c r="AP227" s="1081"/>
      <c r="AQ227" s="1081"/>
      <c r="AR227" s="1081"/>
      <c r="AS227" s="1081"/>
      <c r="AT227" s="1081"/>
      <c r="AU227" s="1081"/>
      <c r="AV227" s="1081"/>
      <c r="AW227" s="1081"/>
      <c r="AX227" s="1081"/>
      <c r="AY227" s="1081"/>
      <c r="AZ227" s="1081"/>
      <c r="BA227" s="1081"/>
      <c r="BB227" s="1081"/>
      <c r="BC227" s="1081"/>
      <c r="BD227" s="1081"/>
      <c r="BE227" s="1081"/>
      <c r="BF227" s="1081"/>
      <c r="BG227" s="1081"/>
      <c r="BH227" s="1081"/>
      <c r="BI227" s="1081"/>
      <c r="BJ227" s="1081"/>
      <c r="BK227" s="1081"/>
      <c r="BL227" s="1081"/>
      <c r="BM227" s="1081"/>
      <c r="BN227" s="1081"/>
      <c r="BO227" s="1081"/>
      <c r="BP227" s="1081"/>
      <c r="BQ227" s="1081"/>
      <c r="BR227" s="1081"/>
      <c r="BS227" s="1081"/>
      <c r="BT227" s="1081"/>
      <c r="BU227" s="1081"/>
      <c r="BV227" s="1081"/>
      <c r="BW227" s="1081"/>
      <c r="BX227" s="1081"/>
      <c r="BY227" s="1081"/>
      <c r="BZ227" s="1081"/>
      <c r="CA227" s="1081"/>
    </row>
    <row r="228" spans="1:79" ht="48.95" customHeight="1" thickBot="1">
      <c r="B228" s="1189" t="s">
        <v>850</v>
      </c>
      <c r="C228" s="1190" t="s">
        <v>851</v>
      </c>
      <c r="D228" s="1190"/>
      <c r="E228" s="1191"/>
      <c r="F228" s="1192">
        <v>1</v>
      </c>
      <c r="G228" s="1193"/>
      <c r="H228" s="1194">
        <v>4</v>
      </c>
      <c r="I228" s="1195">
        <f>SUM(G233)</f>
        <v>0</v>
      </c>
      <c r="J228" s="1081"/>
      <c r="K228" s="1081"/>
      <c r="L228" s="1081"/>
      <c r="M228" s="1081"/>
      <c r="N228" s="1174"/>
      <c r="O228" s="1081"/>
      <c r="P228" s="1081"/>
      <c r="Q228" s="1081"/>
      <c r="R228" s="1081"/>
      <c r="S228" s="1081"/>
      <c r="T228" s="1081"/>
      <c r="U228" s="1081"/>
      <c r="V228" s="1081"/>
      <c r="W228" s="1081"/>
      <c r="X228" s="1081"/>
      <c r="Y228" s="1081"/>
      <c r="Z228" s="1081"/>
      <c r="AA228" s="1081"/>
      <c r="AB228" s="1081"/>
      <c r="AC228" s="1081"/>
      <c r="AD228" s="1081"/>
      <c r="AE228" s="1081"/>
      <c r="AF228" s="1081"/>
      <c r="AG228" s="1081"/>
      <c r="AH228" s="1081"/>
      <c r="AI228" s="1081"/>
      <c r="AJ228" s="1081"/>
      <c r="AK228" s="1081"/>
      <c r="AL228" s="1081"/>
      <c r="AM228" s="1081"/>
      <c r="AN228" s="1081"/>
      <c r="AO228" s="1081"/>
      <c r="AP228" s="1081"/>
      <c r="AQ228" s="1081"/>
      <c r="AR228" s="1081"/>
      <c r="AS228" s="1081"/>
      <c r="AT228" s="1081"/>
      <c r="AU228" s="1081"/>
      <c r="AV228" s="1081"/>
      <c r="AW228" s="1081"/>
      <c r="AX228" s="1081"/>
      <c r="AY228" s="1081"/>
      <c r="AZ228" s="1081"/>
      <c r="BA228" s="1081"/>
      <c r="BB228" s="1081"/>
      <c r="BC228" s="1081"/>
      <c r="BD228" s="1081"/>
      <c r="BE228" s="1081"/>
      <c r="BF228" s="1081"/>
      <c r="BG228" s="1081"/>
      <c r="BH228" s="1081"/>
      <c r="BI228" s="1081"/>
      <c r="BJ228" s="1081"/>
      <c r="BK228" s="1081"/>
      <c r="BL228" s="1081"/>
      <c r="BM228" s="1081"/>
      <c r="BN228" s="1081"/>
      <c r="BO228" s="1081"/>
      <c r="BP228" s="1081"/>
      <c r="BQ228" s="1081"/>
      <c r="BR228" s="1081"/>
      <c r="BS228" s="1081"/>
      <c r="BT228" s="1081"/>
      <c r="BU228" s="1081"/>
      <c r="BV228" s="1081"/>
      <c r="BW228" s="1081"/>
      <c r="BX228" s="1081"/>
      <c r="BY228" s="1081"/>
      <c r="BZ228" s="1081"/>
      <c r="CA228" s="1081"/>
    </row>
    <row r="229" spans="1:79" ht="6.75" customHeight="1">
      <c r="B229" s="1196"/>
      <c r="C229" s="1197"/>
      <c r="D229" s="1197"/>
      <c r="E229" s="1197"/>
      <c r="F229" s="1278"/>
      <c r="G229" s="1199"/>
      <c r="H229" s="1199"/>
      <c r="I229" s="1081"/>
      <c r="J229" s="1081"/>
      <c r="K229" s="1081"/>
      <c r="L229" s="1081"/>
      <c r="M229" s="1081"/>
      <c r="N229" s="1174"/>
      <c r="O229" s="1081"/>
      <c r="P229" s="1081"/>
      <c r="Q229" s="1081"/>
      <c r="R229" s="1081"/>
      <c r="S229" s="1081"/>
      <c r="T229" s="1081"/>
      <c r="U229" s="1081"/>
      <c r="V229" s="1081"/>
      <c r="W229" s="1081"/>
      <c r="X229" s="1081"/>
      <c r="Y229" s="1081"/>
      <c r="Z229" s="1081"/>
      <c r="AA229" s="1081"/>
      <c r="AB229" s="1081"/>
      <c r="AC229" s="1081"/>
      <c r="AD229" s="1081"/>
      <c r="AE229" s="1081"/>
      <c r="AF229" s="1081"/>
      <c r="AG229" s="1081"/>
      <c r="AH229" s="1081"/>
      <c r="AI229" s="1081"/>
      <c r="AJ229" s="1081"/>
      <c r="AK229" s="1081"/>
      <c r="AL229" s="1081"/>
      <c r="AM229" s="1081"/>
      <c r="AN229" s="1081"/>
      <c r="AO229" s="1081"/>
      <c r="AP229" s="1081"/>
      <c r="AQ229" s="1081"/>
      <c r="AR229" s="1081"/>
      <c r="AS229" s="1081"/>
      <c r="AT229" s="1081"/>
      <c r="AU229" s="1081"/>
      <c r="AV229" s="1081"/>
      <c r="AW229" s="1081"/>
      <c r="AX229" s="1081"/>
      <c r="AY229" s="1081"/>
      <c r="AZ229" s="1081"/>
      <c r="BA229" s="1081"/>
      <c r="BB229" s="1081"/>
      <c r="BC229" s="1081"/>
      <c r="BD229" s="1081"/>
      <c r="BE229" s="1081"/>
      <c r="BF229" s="1081"/>
      <c r="BG229" s="1081"/>
      <c r="BH229" s="1081"/>
      <c r="BI229" s="1081"/>
      <c r="BJ229" s="1081"/>
      <c r="BK229" s="1081"/>
      <c r="BL229" s="1081"/>
      <c r="BM229" s="1081"/>
      <c r="BN229" s="1081"/>
      <c r="BO229" s="1081"/>
      <c r="BP229" s="1081"/>
      <c r="BQ229" s="1081"/>
      <c r="BR229" s="1081"/>
      <c r="BS229" s="1081"/>
      <c r="BT229" s="1081"/>
      <c r="BU229" s="1081"/>
      <c r="BV229" s="1081"/>
      <c r="BW229" s="1081"/>
      <c r="BX229" s="1081"/>
      <c r="BY229" s="1081"/>
      <c r="BZ229" s="1081"/>
      <c r="CA229" s="1081"/>
    </row>
    <row r="230" spans="1:79" ht="18" customHeight="1">
      <c r="A230" s="1156">
        <v>23</v>
      </c>
      <c r="B230" s="1196" t="s">
        <v>852</v>
      </c>
      <c r="C230" s="1197"/>
      <c r="D230" s="1197"/>
      <c r="E230" s="1197"/>
      <c r="F230" s="1278"/>
      <c r="G230" s="1200"/>
      <c r="H230" s="1200"/>
      <c r="I230" s="1081"/>
      <c r="J230" s="1081"/>
      <c r="K230" s="1081"/>
      <c r="L230" s="1081"/>
      <c r="M230" s="1081"/>
      <c r="N230" s="1174"/>
      <c r="O230" s="1081"/>
      <c r="P230" s="1081"/>
      <c r="Q230" s="1081"/>
      <c r="R230" s="1081"/>
      <c r="S230" s="1081"/>
      <c r="T230" s="1081"/>
      <c r="U230" s="1081"/>
      <c r="V230" s="1081"/>
      <c r="W230" s="1081"/>
      <c r="X230" s="1081"/>
      <c r="Y230" s="1081"/>
      <c r="Z230" s="1081"/>
      <c r="AA230" s="1081"/>
      <c r="AB230" s="1081"/>
      <c r="AC230" s="1081"/>
      <c r="AD230" s="1081"/>
      <c r="AE230" s="1081"/>
      <c r="AF230" s="1081"/>
      <c r="AG230" s="1081"/>
      <c r="AH230" s="1081"/>
      <c r="AI230" s="1081"/>
      <c r="AJ230" s="1081"/>
      <c r="AK230" s="1081"/>
      <c r="AL230" s="1081"/>
      <c r="AM230" s="1081"/>
      <c r="AN230" s="1081"/>
      <c r="AO230" s="1081"/>
      <c r="AP230" s="1081"/>
      <c r="AQ230" s="1081"/>
      <c r="AR230" s="1081"/>
      <c r="AS230" s="1081"/>
      <c r="AT230" s="1081"/>
      <c r="AU230" s="1081"/>
      <c r="AV230" s="1081"/>
      <c r="AW230" s="1081"/>
      <c r="AX230" s="1081"/>
      <c r="AY230" s="1081"/>
      <c r="AZ230" s="1081"/>
      <c r="BA230" s="1081"/>
      <c r="BB230" s="1081"/>
      <c r="BC230" s="1081"/>
      <c r="BD230" s="1081"/>
      <c r="BE230" s="1081"/>
      <c r="BF230" s="1081"/>
      <c r="BG230" s="1081"/>
      <c r="BH230" s="1081"/>
      <c r="BI230" s="1081"/>
      <c r="BJ230" s="1081"/>
      <c r="BK230" s="1081"/>
      <c r="BL230" s="1081"/>
      <c r="BM230" s="1081"/>
      <c r="BN230" s="1081"/>
      <c r="BO230" s="1081"/>
      <c r="BP230" s="1081"/>
      <c r="BQ230" s="1081"/>
      <c r="BR230" s="1081"/>
      <c r="BS230" s="1081"/>
      <c r="BT230" s="1081"/>
      <c r="BU230" s="1081"/>
      <c r="BV230" s="1081"/>
      <c r="BW230" s="1081"/>
      <c r="BX230" s="1081"/>
      <c r="BY230" s="1081"/>
      <c r="BZ230" s="1081"/>
      <c r="CA230" s="1081"/>
    </row>
    <row r="231" spans="1:79" ht="35.25" customHeight="1">
      <c r="B231" s="1201" t="s">
        <v>853</v>
      </c>
      <c r="C231" s="1202"/>
      <c r="D231" s="1202"/>
      <c r="E231" s="1203"/>
      <c r="F231" s="1278"/>
      <c r="G231" s="1200"/>
      <c r="H231" s="1200"/>
      <c r="I231" s="1081"/>
      <c r="J231" s="1081"/>
      <c r="K231" s="1081"/>
      <c r="L231" s="1081"/>
      <c r="M231" s="1081"/>
      <c r="N231" s="1174"/>
      <c r="O231" s="1081"/>
      <c r="P231" s="1081"/>
      <c r="Q231" s="1081"/>
      <c r="R231" s="1081"/>
      <c r="S231" s="1081"/>
      <c r="T231" s="1081"/>
      <c r="U231" s="1081"/>
      <c r="V231" s="1081"/>
      <c r="W231" s="1081"/>
      <c r="X231" s="1081"/>
      <c r="Y231" s="1081"/>
      <c r="Z231" s="1081"/>
      <c r="AA231" s="1081"/>
      <c r="AB231" s="1081"/>
      <c r="AC231" s="1081"/>
      <c r="AD231" s="1081"/>
      <c r="AE231" s="1081"/>
      <c r="AF231" s="1081"/>
      <c r="AG231" s="1081"/>
      <c r="AH231" s="1081"/>
      <c r="AI231" s="1081"/>
      <c r="AJ231" s="1081"/>
      <c r="AK231" s="1081"/>
      <c r="AL231" s="1081"/>
      <c r="AM231" s="1081"/>
      <c r="AN231" s="1081"/>
      <c r="AO231" s="1081"/>
      <c r="AP231" s="1081"/>
      <c r="AQ231" s="1081"/>
      <c r="AR231" s="1081"/>
      <c r="AS231" s="1081"/>
      <c r="AT231" s="1081"/>
      <c r="AU231" s="1081"/>
      <c r="AV231" s="1081"/>
      <c r="AW231" s="1081"/>
      <c r="AX231" s="1081"/>
      <c r="AY231" s="1081"/>
      <c r="AZ231" s="1081"/>
      <c r="BA231" s="1081"/>
      <c r="BB231" s="1081"/>
      <c r="BC231" s="1081"/>
      <c r="BD231" s="1081"/>
      <c r="BE231" s="1081"/>
      <c r="BF231" s="1081"/>
      <c r="BG231" s="1081"/>
      <c r="BH231" s="1081"/>
      <c r="BI231" s="1081"/>
      <c r="BJ231" s="1081"/>
      <c r="BK231" s="1081"/>
      <c r="BL231" s="1081"/>
      <c r="BM231" s="1081"/>
      <c r="BN231" s="1081"/>
      <c r="BO231" s="1081"/>
      <c r="BP231" s="1081"/>
      <c r="BQ231" s="1081"/>
      <c r="BR231" s="1081"/>
      <c r="BS231" s="1081"/>
      <c r="BT231" s="1081"/>
      <c r="BU231" s="1081"/>
      <c r="BV231" s="1081"/>
      <c r="BW231" s="1081"/>
      <c r="BX231" s="1081"/>
      <c r="BY231" s="1081"/>
      <c r="BZ231" s="1081"/>
      <c r="CA231" s="1081"/>
    </row>
    <row r="232" spans="1:79" ht="16.5" customHeight="1" thickBot="1">
      <c r="B232" s="1196" t="s">
        <v>744</v>
      </c>
      <c r="C232" s="1204"/>
      <c r="F232" s="1278"/>
      <c r="G232" s="1200"/>
      <c r="H232" s="1200"/>
      <c r="I232" s="1081"/>
      <c r="J232" s="1081"/>
      <c r="K232" s="1081"/>
      <c r="L232" s="1081"/>
      <c r="M232" s="1081"/>
      <c r="N232" s="1174"/>
      <c r="O232" s="1081"/>
      <c r="P232" s="1081"/>
      <c r="Q232" s="1081"/>
      <c r="R232" s="1081"/>
      <c r="S232" s="1081"/>
      <c r="T232" s="1081"/>
      <c r="U232" s="1081"/>
      <c r="V232" s="1081"/>
      <c r="W232" s="1081"/>
      <c r="X232" s="1081"/>
      <c r="Y232" s="1081"/>
      <c r="Z232" s="1081"/>
      <c r="AA232" s="1081"/>
      <c r="AB232" s="1081"/>
      <c r="AC232" s="1081"/>
      <c r="AD232" s="1081"/>
      <c r="AE232" s="1081"/>
      <c r="AF232" s="1081"/>
      <c r="AG232" s="1081"/>
      <c r="AH232" s="1081"/>
      <c r="AI232" s="1081"/>
      <c r="AJ232" s="1081"/>
      <c r="AK232" s="1081"/>
      <c r="AL232" s="1081"/>
      <c r="AM232" s="1081"/>
      <c r="AN232" s="1081"/>
      <c r="AO232" s="1081"/>
      <c r="AP232" s="1081"/>
      <c r="AQ232" s="1081"/>
      <c r="AR232" s="1081"/>
      <c r="AS232" s="1081"/>
      <c r="AT232" s="1081"/>
      <c r="AU232" s="1081"/>
      <c r="AV232" s="1081"/>
      <c r="AW232" s="1081"/>
      <c r="AX232" s="1081"/>
      <c r="AY232" s="1081"/>
      <c r="AZ232" s="1081"/>
      <c r="BA232" s="1081"/>
      <c r="BB232" s="1081"/>
      <c r="BC232" s="1081"/>
      <c r="BD232" s="1081"/>
      <c r="BE232" s="1081"/>
      <c r="BF232" s="1081"/>
      <c r="BG232" s="1081"/>
      <c r="BH232" s="1081"/>
      <c r="BI232" s="1081"/>
      <c r="BJ232" s="1081"/>
      <c r="BK232" s="1081"/>
      <c r="BL232" s="1081"/>
      <c r="BM232" s="1081"/>
      <c r="BN232" s="1081"/>
      <c r="BO232" s="1081"/>
      <c r="BP232" s="1081"/>
      <c r="BQ232" s="1081"/>
      <c r="BR232" s="1081"/>
      <c r="BS232" s="1081"/>
      <c r="BT232" s="1081"/>
      <c r="BU232" s="1081"/>
      <c r="BV232" s="1081"/>
      <c r="BW232" s="1081"/>
      <c r="BX232" s="1081"/>
      <c r="BY232" s="1081"/>
      <c r="BZ232" s="1081"/>
      <c r="CA232" s="1081"/>
    </row>
    <row r="233" spans="1:79" ht="33.75" customHeight="1" thickBot="1">
      <c r="B233" s="1205" t="s">
        <v>745</v>
      </c>
      <c r="C233" s="1206" t="s">
        <v>746</v>
      </c>
      <c r="D233" s="1206" t="s">
        <v>747</v>
      </c>
      <c r="E233" s="1207" t="s">
        <v>748</v>
      </c>
      <c r="F233" s="1257" t="s">
        <v>749</v>
      </c>
      <c r="G233" s="1247"/>
      <c r="H233" s="1200"/>
      <c r="I233" s="1081"/>
      <c r="J233" s="1081"/>
      <c r="K233" s="1081"/>
      <c r="L233" s="1081"/>
      <c r="M233" s="1081"/>
      <c r="N233" s="1174"/>
      <c r="O233" s="1081"/>
      <c r="P233" s="1081"/>
      <c r="Q233" s="1081"/>
      <c r="R233" s="1081"/>
      <c r="S233" s="1081"/>
      <c r="T233" s="1081"/>
      <c r="U233" s="1081"/>
      <c r="V233" s="1081"/>
      <c r="W233" s="1081"/>
      <c r="X233" s="1081"/>
      <c r="Y233" s="1081"/>
      <c r="Z233" s="1081"/>
      <c r="AA233" s="1081"/>
      <c r="AB233" s="1081"/>
      <c r="AC233" s="1081"/>
      <c r="AD233" s="1081"/>
      <c r="AE233" s="1081"/>
      <c r="AF233" s="1081"/>
      <c r="AG233" s="1081"/>
      <c r="AH233" s="1081"/>
      <c r="AI233" s="1081"/>
      <c r="AJ233" s="1081"/>
      <c r="AK233" s="1081"/>
      <c r="AL233" s="1081"/>
      <c r="AM233" s="1081"/>
      <c r="AN233" s="1081"/>
      <c r="AO233" s="1081"/>
      <c r="AP233" s="1081"/>
      <c r="AQ233" s="1081"/>
      <c r="AR233" s="1081"/>
      <c r="AS233" s="1081"/>
      <c r="AT233" s="1081"/>
      <c r="AU233" s="1081"/>
      <c r="AV233" s="1081"/>
      <c r="AW233" s="1081"/>
      <c r="AX233" s="1081"/>
      <c r="AY233" s="1081"/>
      <c r="AZ233" s="1081"/>
      <c r="BA233" s="1081"/>
      <c r="BB233" s="1081"/>
      <c r="BC233" s="1081"/>
      <c r="BD233" s="1081"/>
      <c r="BE233" s="1081"/>
      <c r="BF233" s="1081"/>
      <c r="BG233" s="1081"/>
      <c r="BH233" s="1081"/>
      <c r="BI233" s="1081"/>
      <c r="BJ233" s="1081"/>
      <c r="BK233" s="1081"/>
      <c r="BL233" s="1081"/>
      <c r="BM233" s="1081"/>
      <c r="BN233" s="1081"/>
      <c r="BO233" s="1081"/>
      <c r="BP233" s="1081"/>
      <c r="BQ233" s="1081"/>
      <c r="BR233" s="1081"/>
      <c r="BS233" s="1081"/>
      <c r="BT233" s="1081"/>
      <c r="BU233" s="1081"/>
      <c r="BV233" s="1081"/>
      <c r="BW233" s="1081"/>
      <c r="BX233" s="1081"/>
      <c r="BY233" s="1081"/>
      <c r="BZ233" s="1081"/>
      <c r="CA233" s="1081"/>
    </row>
    <row r="234" spans="1:79" ht="21" customHeight="1">
      <c r="B234" s="1216" t="s">
        <v>751</v>
      </c>
      <c r="C234" s="1217">
        <v>1</v>
      </c>
      <c r="D234" s="1218">
        <v>1</v>
      </c>
      <c r="E234" s="1219">
        <v>1</v>
      </c>
      <c r="F234" s="1258"/>
      <c r="G234" s="1279"/>
      <c r="H234" s="1279"/>
      <c r="I234" s="1280"/>
      <c r="J234" s="1081"/>
      <c r="K234" s="1081"/>
      <c r="L234" s="1081"/>
      <c r="M234" s="1081"/>
      <c r="N234" s="1174"/>
      <c r="O234" s="1081"/>
      <c r="P234" s="1081"/>
      <c r="Q234" s="1081"/>
      <c r="R234" s="1081"/>
      <c r="S234" s="1081"/>
      <c r="T234" s="1081"/>
      <c r="U234" s="1081"/>
      <c r="V234" s="1081"/>
      <c r="W234" s="1081"/>
      <c r="X234" s="1081"/>
      <c r="Y234" s="1081"/>
      <c r="Z234" s="1081"/>
      <c r="AA234" s="1081"/>
      <c r="AB234" s="1081"/>
      <c r="AC234" s="1081"/>
      <c r="AD234" s="1081"/>
      <c r="AE234" s="1081"/>
      <c r="AF234" s="1081"/>
      <c r="AG234" s="1081"/>
      <c r="AH234" s="1081"/>
      <c r="AI234" s="1081"/>
      <c r="AJ234" s="1081"/>
      <c r="AK234" s="1081"/>
      <c r="AL234" s="1081"/>
      <c r="AM234" s="1081"/>
      <c r="AN234" s="1081"/>
      <c r="AO234" s="1081"/>
      <c r="AP234" s="1081"/>
      <c r="AQ234" s="1081"/>
      <c r="AR234" s="1081"/>
      <c r="AS234" s="1081"/>
      <c r="AT234" s="1081"/>
      <c r="AU234" s="1081"/>
      <c r="AV234" s="1081"/>
      <c r="AW234" s="1081"/>
      <c r="AX234" s="1081"/>
      <c r="AY234" s="1081"/>
      <c r="AZ234" s="1081"/>
      <c r="BA234" s="1081"/>
      <c r="BB234" s="1081"/>
      <c r="BC234" s="1081"/>
      <c r="BD234" s="1081"/>
      <c r="BE234" s="1081"/>
      <c r="BF234" s="1081"/>
      <c r="BG234" s="1081"/>
      <c r="BH234" s="1081"/>
      <c r="BI234" s="1081"/>
      <c r="BJ234" s="1081"/>
      <c r="BK234" s="1081"/>
      <c r="BL234" s="1081"/>
      <c r="BM234" s="1081"/>
      <c r="BN234" s="1081"/>
      <c r="BO234" s="1081"/>
      <c r="BP234" s="1081"/>
      <c r="BQ234" s="1081"/>
      <c r="BR234" s="1081"/>
      <c r="BS234" s="1081"/>
      <c r="BT234" s="1081"/>
      <c r="BU234" s="1081"/>
      <c r="BV234" s="1081"/>
      <c r="BW234" s="1081"/>
      <c r="BX234" s="1081"/>
      <c r="BY234" s="1081"/>
      <c r="BZ234" s="1081"/>
      <c r="CA234" s="1081"/>
    </row>
    <row r="235" spans="1:79" ht="20.25" customHeight="1">
      <c r="B235" s="1227" t="s">
        <v>753</v>
      </c>
      <c r="C235" s="1228">
        <v>2</v>
      </c>
      <c r="D235" s="1229">
        <v>1</v>
      </c>
      <c r="E235" s="1230">
        <v>2</v>
      </c>
      <c r="F235" s="1258"/>
      <c r="G235" s="1296"/>
      <c r="H235" s="1296"/>
      <c r="I235" s="1297"/>
      <c r="J235" s="1081"/>
      <c r="K235" s="1081"/>
      <c r="L235" s="1081"/>
      <c r="M235" s="1081"/>
      <c r="N235" s="1174"/>
      <c r="O235" s="1081"/>
      <c r="P235" s="1081"/>
      <c r="Q235" s="1081"/>
      <c r="R235" s="1081"/>
      <c r="S235" s="1081"/>
      <c r="T235" s="1081"/>
      <c r="U235" s="1081"/>
      <c r="V235" s="1081"/>
      <c r="W235" s="1081"/>
      <c r="X235" s="1081"/>
      <c r="Y235" s="1081"/>
      <c r="Z235" s="1081"/>
      <c r="AA235" s="1081"/>
      <c r="AB235" s="1081"/>
      <c r="AC235" s="1081"/>
      <c r="AD235" s="1081"/>
      <c r="AE235" s="1081"/>
      <c r="AF235" s="1081"/>
      <c r="AG235" s="1081"/>
      <c r="AH235" s="1081"/>
      <c r="AI235" s="1081"/>
      <c r="AJ235" s="1081"/>
      <c r="AK235" s="1081"/>
      <c r="AL235" s="1081"/>
      <c r="AM235" s="1081"/>
      <c r="AN235" s="1081"/>
      <c r="AO235" s="1081"/>
      <c r="AP235" s="1081"/>
      <c r="AQ235" s="1081"/>
      <c r="AR235" s="1081"/>
      <c r="AS235" s="1081"/>
      <c r="AT235" s="1081"/>
      <c r="AU235" s="1081"/>
      <c r="AV235" s="1081"/>
      <c r="AW235" s="1081"/>
      <c r="AX235" s="1081"/>
      <c r="AY235" s="1081"/>
      <c r="AZ235" s="1081"/>
      <c r="BA235" s="1081"/>
      <c r="BB235" s="1081"/>
      <c r="BC235" s="1081"/>
      <c r="BD235" s="1081"/>
      <c r="BE235" s="1081"/>
      <c r="BF235" s="1081"/>
      <c r="BG235" s="1081"/>
      <c r="BH235" s="1081"/>
      <c r="BI235" s="1081"/>
      <c r="BJ235" s="1081"/>
      <c r="BK235" s="1081"/>
      <c r="BL235" s="1081"/>
      <c r="BM235" s="1081"/>
      <c r="BN235" s="1081"/>
      <c r="BO235" s="1081"/>
      <c r="BP235" s="1081"/>
      <c r="BQ235" s="1081"/>
      <c r="BR235" s="1081"/>
      <c r="BS235" s="1081"/>
      <c r="BT235" s="1081"/>
      <c r="BU235" s="1081"/>
      <c r="BV235" s="1081"/>
      <c r="BW235" s="1081"/>
      <c r="BX235" s="1081"/>
      <c r="BY235" s="1081"/>
      <c r="BZ235" s="1081"/>
      <c r="CA235" s="1081"/>
    </row>
    <row r="236" spans="1:79" ht="20.25" customHeight="1" thickBot="1">
      <c r="B236" s="1234" t="s">
        <v>755</v>
      </c>
      <c r="C236" s="1235">
        <v>4</v>
      </c>
      <c r="D236" s="1236">
        <v>1</v>
      </c>
      <c r="E236" s="1237">
        <v>4</v>
      </c>
      <c r="F236" s="1259"/>
      <c r="G236" s="1281"/>
      <c r="H236" s="1281"/>
      <c r="I236" s="1282"/>
      <c r="J236" s="1081"/>
      <c r="K236" s="1081"/>
      <c r="L236" s="1081"/>
      <c r="M236" s="1081"/>
      <c r="N236" s="1174"/>
      <c r="O236" s="1081"/>
      <c r="P236" s="1081"/>
      <c r="Q236" s="1081"/>
      <c r="R236" s="1081"/>
      <c r="S236" s="1081"/>
      <c r="T236" s="1081"/>
      <c r="U236" s="1081"/>
      <c r="V236" s="1081"/>
      <c r="W236" s="1081"/>
      <c r="X236" s="1081"/>
      <c r="Y236" s="1081"/>
      <c r="Z236" s="1081"/>
      <c r="AA236" s="1081"/>
      <c r="AB236" s="1081"/>
      <c r="AC236" s="1081"/>
      <c r="AD236" s="1081"/>
      <c r="AE236" s="1081"/>
      <c r="AF236" s="1081"/>
      <c r="AG236" s="1081"/>
      <c r="AH236" s="1081"/>
      <c r="AI236" s="1081"/>
      <c r="AJ236" s="1081"/>
      <c r="AK236" s="1081"/>
      <c r="AL236" s="1081"/>
      <c r="AM236" s="1081"/>
      <c r="AN236" s="1081"/>
      <c r="AO236" s="1081"/>
      <c r="AP236" s="1081"/>
      <c r="AQ236" s="1081"/>
      <c r="AR236" s="1081"/>
      <c r="AS236" s="1081"/>
      <c r="AT236" s="1081"/>
      <c r="AU236" s="1081"/>
      <c r="AV236" s="1081"/>
      <c r="AW236" s="1081"/>
      <c r="AX236" s="1081"/>
      <c r="AY236" s="1081"/>
      <c r="AZ236" s="1081"/>
      <c r="BA236" s="1081"/>
      <c r="BB236" s="1081"/>
      <c r="BC236" s="1081"/>
      <c r="BD236" s="1081"/>
      <c r="BE236" s="1081"/>
      <c r="BF236" s="1081"/>
      <c r="BG236" s="1081"/>
      <c r="BH236" s="1081"/>
      <c r="BI236" s="1081"/>
      <c r="BJ236" s="1081"/>
      <c r="BK236" s="1081"/>
      <c r="BL236" s="1081"/>
      <c r="BM236" s="1081"/>
      <c r="BN236" s="1081"/>
      <c r="BO236" s="1081"/>
      <c r="BP236" s="1081"/>
      <c r="BQ236" s="1081"/>
      <c r="BR236" s="1081"/>
      <c r="BS236" s="1081"/>
      <c r="BT236" s="1081"/>
      <c r="BU236" s="1081"/>
      <c r="BV236" s="1081"/>
      <c r="BW236" s="1081"/>
      <c r="BX236" s="1081"/>
      <c r="BY236" s="1081"/>
      <c r="BZ236" s="1081"/>
      <c r="CA236" s="1081"/>
    </row>
    <row r="237" spans="1:79" ht="9" customHeight="1">
      <c r="B237" s="1245"/>
      <c r="C237" s="1246"/>
      <c r="D237" s="1246"/>
      <c r="E237" s="1246"/>
      <c r="F237" s="1300"/>
      <c r="G237" s="1200"/>
      <c r="H237" s="1200"/>
      <c r="I237" s="1081"/>
      <c r="J237" s="1081"/>
      <c r="K237" s="1081"/>
      <c r="L237" s="1081"/>
      <c r="M237" s="1081"/>
      <c r="N237" s="1174"/>
      <c r="O237" s="1081"/>
      <c r="P237" s="1081"/>
      <c r="Q237" s="1081"/>
      <c r="R237" s="1081"/>
      <c r="S237" s="1081"/>
      <c r="T237" s="1081"/>
      <c r="U237" s="1081"/>
      <c r="V237" s="1081"/>
      <c r="W237" s="1081"/>
      <c r="X237" s="1081"/>
      <c r="Y237" s="1081"/>
      <c r="Z237" s="1081"/>
      <c r="AA237" s="1081"/>
      <c r="AB237" s="1081"/>
      <c r="AC237" s="1081"/>
      <c r="AD237" s="1081"/>
      <c r="AE237" s="1081"/>
      <c r="AF237" s="1081"/>
      <c r="AG237" s="1081"/>
      <c r="AH237" s="1081"/>
      <c r="AI237" s="1081"/>
      <c r="AJ237" s="1081"/>
      <c r="AK237" s="1081"/>
      <c r="AL237" s="1081"/>
      <c r="AM237" s="1081"/>
      <c r="AN237" s="1081"/>
      <c r="AO237" s="1081"/>
      <c r="AP237" s="1081"/>
      <c r="AQ237" s="1081"/>
      <c r="AR237" s="1081"/>
      <c r="AS237" s="1081"/>
      <c r="AT237" s="1081"/>
      <c r="AU237" s="1081"/>
      <c r="AV237" s="1081"/>
      <c r="AW237" s="1081"/>
      <c r="AX237" s="1081"/>
      <c r="AY237" s="1081"/>
      <c r="AZ237" s="1081"/>
      <c r="BA237" s="1081"/>
      <c r="BB237" s="1081"/>
      <c r="BC237" s="1081"/>
      <c r="BD237" s="1081"/>
      <c r="BE237" s="1081"/>
      <c r="BF237" s="1081"/>
      <c r="BG237" s="1081"/>
      <c r="BH237" s="1081"/>
      <c r="BI237" s="1081"/>
      <c r="BJ237" s="1081"/>
      <c r="BK237" s="1081"/>
      <c r="BL237" s="1081"/>
      <c r="BM237" s="1081"/>
      <c r="BN237" s="1081"/>
      <c r="BO237" s="1081"/>
      <c r="BP237" s="1081"/>
      <c r="BQ237" s="1081"/>
      <c r="BR237" s="1081"/>
      <c r="BS237" s="1081"/>
      <c r="BT237" s="1081"/>
      <c r="BU237" s="1081"/>
      <c r="BV237" s="1081"/>
      <c r="BW237" s="1081"/>
      <c r="BX237" s="1081"/>
      <c r="BY237" s="1081"/>
      <c r="BZ237" s="1081"/>
      <c r="CA237" s="1081"/>
    </row>
    <row r="238" spans="1:79" ht="6.75" customHeight="1" thickBot="1">
      <c r="F238" s="1300"/>
      <c r="I238" s="1034"/>
      <c r="J238" s="1081"/>
      <c r="K238" s="1081"/>
      <c r="L238" s="1081"/>
      <c r="M238" s="1081"/>
      <c r="N238" s="1174"/>
      <c r="O238" s="1081"/>
      <c r="P238" s="1081"/>
      <c r="Q238" s="1081"/>
      <c r="R238" s="1081"/>
      <c r="S238" s="1081"/>
      <c r="T238" s="1081"/>
      <c r="U238" s="1081"/>
      <c r="V238" s="1081"/>
      <c r="W238" s="1081"/>
      <c r="X238" s="1081"/>
      <c r="Y238" s="1081"/>
      <c r="Z238" s="1081"/>
      <c r="AA238" s="1081"/>
      <c r="AB238" s="1081"/>
      <c r="AC238" s="1081"/>
      <c r="AD238" s="1081"/>
      <c r="AE238" s="1081"/>
      <c r="AF238" s="1081"/>
      <c r="AG238" s="1081"/>
      <c r="AH238" s="1081"/>
      <c r="AI238" s="1081"/>
      <c r="AJ238" s="1081"/>
      <c r="AK238" s="1081"/>
      <c r="AL238" s="1081"/>
      <c r="AM238" s="1081"/>
      <c r="AN238" s="1081"/>
      <c r="AO238" s="1081"/>
      <c r="AP238" s="1081"/>
      <c r="AQ238" s="1081"/>
      <c r="AR238" s="1081"/>
      <c r="AS238" s="1081"/>
      <c r="AT238" s="1081"/>
      <c r="AU238" s="1081"/>
      <c r="AV238" s="1081"/>
      <c r="AW238" s="1081"/>
      <c r="AX238" s="1081"/>
      <c r="AY238" s="1081"/>
      <c r="AZ238" s="1081"/>
      <c r="BA238" s="1081"/>
      <c r="BB238" s="1081"/>
      <c r="BC238" s="1081"/>
      <c r="BD238" s="1081"/>
      <c r="BE238" s="1081"/>
      <c r="BF238" s="1081"/>
      <c r="BG238" s="1081"/>
      <c r="BH238" s="1081"/>
      <c r="BI238" s="1081"/>
      <c r="BJ238" s="1081"/>
      <c r="BK238" s="1081"/>
      <c r="BL238" s="1081"/>
      <c r="BM238" s="1081"/>
      <c r="BN238" s="1081"/>
      <c r="BO238" s="1081"/>
      <c r="BP238" s="1081"/>
      <c r="BQ238" s="1081"/>
      <c r="BR238" s="1081"/>
      <c r="BS238" s="1081"/>
      <c r="BT238" s="1081"/>
      <c r="BU238" s="1081"/>
      <c r="BV238" s="1081"/>
      <c r="BW238" s="1081"/>
      <c r="BX238" s="1081"/>
      <c r="BY238" s="1081"/>
      <c r="BZ238" s="1081"/>
      <c r="CA238" s="1081"/>
    </row>
    <row r="239" spans="1:79" s="1188" customFormat="1" ht="23.25" customHeight="1" thickBot="1">
      <c r="A239" s="1181"/>
      <c r="B239" s="1182"/>
      <c r="C239" s="1183"/>
      <c r="D239" s="1183"/>
      <c r="E239" s="1184"/>
      <c r="F239" s="1185" t="s">
        <v>738</v>
      </c>
      <c r="G239" s="1186"/>
      <c r="H239" s="1185" t="s">
        <v>739</v>
      </c>
      <c r="I239" s="1187"/>
      <c r="J239" s="1081"/>
      <c r="K239" s="1081"/>
      <c r="L239" s="1081"/>
      <c r="M239" s="1081"/>
      <c r="N239" s="1174"/>
      <c r="O239" s="1081"/>
      <c r="P239" s="1081"/>
      <c r="Q239" s="1081"/>
      <c r="R239" s="1081"/>
      <c r="S239" s="1081"/>
      <c r="T239" s="1081"/>
      <c r="U239" s="1081"/>
      <c r="V239" s="1081"/>
      <c r="W239" s="1081"/>
      <c r="X239" s="1081"/>
      <c r="Y239" s="1081"/>
      <c r="Z239" s="1081"/>
      <c r="AA239" s="1081"/>
      <c r="AB239" s="1081"/>
      <c r="AC239" s="1081"/>
      <c r="AD239" s="1081"/>
      <c r="AE239" s="1081"/>
      <c r="AF239" s="1081"/>
      <c r="AG239" s="1081"/>
      <c r="AH239" s="1081"/>
      <c r="AI239" s="1081"/>
      <c r="AJ239" s="1081"/>
      <c r="AK239" s="1081"/>
      <c r="AL239" s="1081"/>
      <c r="AM239" s="1081"/>
      <c r="AN239" s="1081"/>
      <c r="AO239" s="1081"/>
      <c r="AP239" s="1081"/>
      <c r="AQ239" s="1081"/>
      <c r="AR239" s="1081"/>
      <c r="AS239" s="1081"/>
      <c r="AT239" s="1081"/>
      <c r="AU239" s="1081"/>
      <c r="AV239" s="1081"/>
      <c r="AW239" s="1081"/>
      <c r="AX239" s="1081"/>
      <c r="AY239" s="1081"/>
      <c r="AZ239" s="1081"/>
      <c r="BA239" s="1081"/>
      <c r="BB239" s="1081"/>
      <c r="BC239" s="1081"/>
      <c r="BD239" s="1081"/>
      <c r="BE239" s="1081"/>
      <c r="BF239" s="1081"/>
      <c r="BG239" s="1081"/>
      <c r="BH239" s="1081"/>
      <c r="BI239" s="1081"/>
      <c r="BJ239" s="1081"/>
      <c r="BK239" s="1081"/>
      <c r="BL239" s="1081"/>
      <c r="BM239" s="1081"/>
      <c r="BN239" s="1081"/>
      <c r="BO239" s="1081"/>
      <c r="BP239" s="1081"/>
      <c r="BQ239" s="1081"/>
      <c r="BR239" s="1081"/>
      <c r="BS239" s="1081"/>
      <c r="BT239" s="1081"/>
      <c r="BU239" s="1081"/>
      <c r="BV239" s="1081"/>
      <c r="BW239" s="1081"/>
      <c r="BX239" s="1081"/>
      <c r="BY239" s="1081"/>
      <c r="BZ239" s="1081"/>
      <c r="CA239" s="1081"/>
    </row>
    <row r="240" spans="1:79" ht="54.6" customHeight="1" thickBot="1">
      <c r="B240" s="1189" t="s">
        <v>854</v>
      </c>
      <c r="C240" s="1190" t="s">
        <v>777</v>
      </c>
      <c r="D240" s="1190"/>
      <c r="E240" s="1191"/>
      <c r="F240" s="1192">
        <v>7</v>
      </c>
      <c r="G240" s="1193"/>
      <c r="H240" s="1194">
        <v>39</v>
      </c>
      <c r="I240" s="1195">
        <f>SUM(G245,G253,G261,G268,G276,G286,G294)</f>
        <v>0</v>
      </c>
      <c r="J240" s="1081"/>
      <c r="K240" s="1081"/>
      <c r="L240" s="1081"/>
      <c r="M240" s="1081"/>
      <c r="N240" s="1174"/>
      <c r="O240" s="1081"/>
      <c r="P240" s="1081"/>
      <c r="Q240" s="1081"/>
      <c r="R240" s="1081"/>
      <c r="S240" s="1081"/>
      <c r="T240" s="1081"/>
      <c r="U240" s="1081"/>
      <c r="V240" s="1081"/>
      <c r="W240" s="1081"/>
      <c r="X240" s="1081"/>
      <c r="Y240" s="1081"/>
      <c r="Z240" s="1081"/>
      <c r="AA240" s="1081"/>
      <c r="AB240" s="1081"/>
      <c r="AC240" s="1081"/>
      <c r="AD240" s="1081"/>
      <c r="AE240" s="1081"/>
      <c r="AF240" s="1081"/>
      <c r="AG240" s="1081"/>
      <c r="AH240" s="1081"/>
      <c r="AI240" s="1081"/>
      <c r="AJ240" s="1081"/>
      <c r="AK240" s="1081"/>
      <c r="AL240" s="1081"/>
      <c r="AM240" s="1081"/>
      <c r="AN240" s="1081"/>
      <c r="AO240" s="1081"/>
      <c r="AP240" s="1081"/>
      <c r="AQ240" s="1081"/>
      <c r="AR240" s="1081"/>
      <c r="AS240" s="1081"/>
      <c r="AT240" s="1081"/>
      <c r="AU240" s="1081"/>
      <c r="AV240" s="1081"/>
      <c r="AW240" s="1081"/>
      <c r="AX240" s="1081"/>
      <c r="AY240" s="1081"/>
      <c r="AZ240" s="1081"/>
      <c r="BA240" s="1081"/>
      <c r="BB240" s="1081"/>
      <c r="BC240" s="1081"/>
      <c r="BD240" s="1081"/>
      <c r="BE240" s="1081"/>
      <c r="BF240" s="1081"/>
      <c r="BG240" s="1081"/>
      <c r="BH240" s="1081"/>
      <c r="BI240" s="1081"/>
      <c r="BJ240" s="1081"/>
      <c r="BK240" s="1081"/>
      <c r="BL240" s="1081"/>
      <c r="BM240" s="1081"/>
      <c r="BN240" s="1081"/>
      <c r="BO240" s="1081"/>
      <c r="BP240" s="1081"/>
      <c r="BQ240" s="1081"/>
      <c r="BR240" s="1081"/>
      <c r="BS240" s="1081"/>
      <c r="BT240" s="1081"/>
      <c r="BU240" s="1081"/>
      <c r="BV240" s="1081"/>
      <c r="BW240" s="1081"/>
      <c r="BX240" s="1081"/>
      <c r="BY240" s="1081"/>
      <c r="BZ240" s="1081"/>
      <c r="CA240" s="1081"/>
    </row>
    <row r="241" spans="1:79" ht="6.75" customHeight="1">
      <c r="B241" s="1196"/>
      <c r="C241" s="1197"/>
      <c r="D241" s="1197"/>
      <c r="E241" s="1197"/>
      <c r="F241" s="1300"/>
      <c r="G241" s="1199"/>
      <c r="H241" s="1199"/>
      <c r="I241" s="1081"/>
      <c r="J241" s="1081"/>
      <c r="K241" s="1081"/>
      <c r="L241" s="1081"/>
      <c r="M241" s="1081"/>
      <c r="N241" s="1174"/>
      <c r="O241" s="1081"/>
      <c r="P241" s="1081"/>
      <c r="Q241" s="1081"/>
      <c r="R241" s="1081"/>
      <c r="S241" s="1081"/>
      <c r="T241" s="1081"/>
      <c r="U241" s="1081"/>
      <c r="V241" s="1081"/>
      <c r="W241" s="1081"/>
      <c r="X241" s="1081"/>
      <c r="Y241" s="1081"/>
      <c r="Z241" s="1081"/>
      <c r="AA241" s="1081"/>
      <c r="AB241" s="1081"/>
      <c r="AC241" s="1081"/>
      <c r="AD241" s="1081"/>
      <c r="AE241" s="1081"/>
      <c r="AF241" s="1081"/>
      <c r="AG241" s="1081"/>
      <c r="AH241" s="1081"/>
      <c r="AI241" s="1081"/>
      <c r="AJ241" s="1081"/>
      <c r="AK241" s="1081"/>
      <c r="AL241" s="1081"/>
      <c r="AM241" s="1081"/>
      <c r="AN241" s="1081"/>
      <c r="AO241" s="1081"/>
      <c r="AP241" s="1081"/>
      <c r="AQ241" s="1081"/>
      <c r="AR241" s="1081"/>
      <c r="AS241" s="1081"/>
      <c r="AT241" s="1081"/>
      <c r="AU241" s="1081"/>
      <c r="AV241" s="1081"/>
      <c r="AW241" s="1081"/>
      <c r="AX241" s="1081"/>
      <c r="AY241" s="1081"/>
      <c r="AZ241" s="1081"/>
      <c r="BA241" s="1081"/>
      <c r="BB241" s="1081"/>
      <c r="BC241" s="1081"/>
      <c r="BD241" s="1081"/>
      <c r="BE241" s="1081"/>
      <c r="BF241" s="1081"/>
      <c r="BG241" s="1081"/>
      <c r="BH241" s="1081"/>
      <c r="BI241" s="1081"/>
      <c r="BJ241" s="1081"/>
      <c r="BK241" s="1081"/>
      <c r="BL241" s="1081"/>
      <c r="BM241" s="1081"/>
      <c r="BN241" s="1081"/>
      <c r="BO241" s="1081"/>
      <c r="BP241" s="1081"/>
      <c r="BQ241" s="1081"/>
      <c r="BR241" s="1081"/>
      <c r="BS241" s="1081"/>
      <c r="BT241" s="1081"/>
      <c r="BU241" s="1081"/>
      <c r="BV241" s="1081"/>
      <c r="BW241" s="1081"/>
      <c r="BX241" s="1081"/>
      <c r="BY241" s="1081"/>
      <c r="BZ241" s="1081"/>
      <c r="CA241" s="1081"/>
    </row>
    <row r="242" spans="1:79" ht="18" customHeight="1">
      <c r="A242" s="1156">
        <v>24</v>
      </c>
      <c r="B242" s="1196" t="s">
        <v>855</v>
      </c>
      <c r="C242" s="1197"/>
      <c r="D242" s="1197"/>
      <c r="E242" s="1197"/>
      <c r="F242" s="1300"/>
      <c r="G242" s="1200"/>
      <c r="H242" s="1200"/>
      <c r="I242" s="1081"/>
      <c r="J242" s="1081"/>
      <c r="K242" s="1081"/>
      <c r="L242" s="1081"/>
      <c r="M242" s="1081"/>
      <c r="N242" s="1174"/>
      <c r="O242" s="1081"/>
      <c r="P242" s="1081"/>
      <c r="Q242" s="1081"/>
      <c r="R242" s="1081"/>
      <c r="S242" s="1081"/>
      <c r="T242" s="1081"/>
      <c r="U242" s="1081"/>
      <c r="V242" s="1081"/>
      <c r="W242" s="1081"/>
      <c r="X242" s="1081"/>
      <c r="Y242" s="1081"/>
      <c r="Z242" s="1081"/>
      <c r="AA242" s="1081"/>
      <c r="AB242" s="1081"/>
      <c r="AC242" s="1081"/>
      <c r="AD242" s="1081"/>
      <c r="AE242" s="1081"/>
      <c r="AF242" s="1081"/>
      <c r="AG242" s="1081"/>
      <c r="AH242" s="1081"/>
      <c r="AI242" s="1081"/>
      <c r="AJ242" s="1081"/>
      <c r="AK242" s="1081"/>
      <c r="AL242" s="1081"/>
      <c r="AM242" s="1081"/>
      <c r="AN242" s="1081"/>
      <c r="AO242" s="1081"/>
      <c r="AP242" s="1081"/>
      <c r="AQ242" s="1081"/>
      <c r="AR242" s="1081"/>
      <c r="AS242" s="1081"/>
      <c r="AT242" s="1081"/>
      <c r="AU242" s="1081"/>
      <c r="AV242" s="1081"/>
      <c r="AW242" s="1081"/>
      <c r="AX242" s="1081"/>
      <c r="AY242" s="1081"/>
      <c r="AZ242" s="1081"/>
      <c r="BA242" s="1081"/>
      <c r="BB242" s="1081"/>
      <c r="BC242" s="1081"/>
      <c r="BD242" s="1081"/>
      <c r="BE242" s="1081"/>
      <c r="BF242" s="1081"/>
      <c r="BG242" s="1081"/>
      <c r="BH242" s="1081"/>
      <c r="BI242" s="1081"/>
      <c r="BJ242" s="1081"/>
      <c r="BK242" s="1081"/>
      <c r="BL242" s="1081"/>
      <c r="BM242" s="1081"/>
      <c r="BN242" s="1081"/>
      <c r="BO242" s="1081"/>
      <c r="BP242" s="1081"/>
      <c r="BQ242" s="1081"/>
      <c r="BR242" s="1081"/>
      <c r="BS242" s="1081"/>
      <c r="BT242" s="1081"/>
      <c r="BU242" s="1081"/>
      <c r="BV242" s="1081"/>
      <c r="BW242" s="1081"/>
      <c r="BX242" s="1081"/>
      <c r="BY242" s="1081"/>
      <c r="BZ242" s="1081"/>
      <c r="CA242" s="1081"/>
    </row>
    <row r="243" spans="1:79" ht="35.25" customHeight="1">
      <c r="B243" s="1201" t="s">
        <v>856</v>
      </c>
      <c r="C243" s="1202"/>
      <c r="D243" s="1202"/>
      <c r="E243" s="1203"/>
      <c r="F243" s="1300"/>
      <c r="G243" s="1200"/>
      <c r="H243" s="1200"/>
      <c r="I243" s="1081"/>
      <c r="J243" s="1081"/>
      <c r="K243" s="1081"/>
      <c r="L243" s="1081"/>
      <c r="M243" s="1081"/>
      <c r="N243" s="1174"/>
      <c r="O243" s="1081"/>
      <c r="P243" s="1081"/>
      <c r="Q243" s="1081"/>
      <c r="R243" s="1081"/>
      <c r="S243" s="1081"/>
      <c r="T243" s="1081"/>
      <c r="U243" s="1081"/>
      <c r="V243" s="1081"/>
      <c r="W243" s="1081"/>
      <c r="X243" s="1081"/>
      <c r="Y243" s="1081"/>
      <c r="Z243" s="1081"/>
      <c r="AA243" s="1081"/>
      <c r="AB243" s="1081"/>
      <c r="AC243" s="1081"/>
      <c r="AD243" s="1081"/>
      <c r="AE243" s="1081"/>
      <c r="AF243" s="1081"/>
      <c r="AG243" s="1081"/>
      <c r="AH243" s="1081"/>
      <c r="AI243" s="1081"/>
      <c r="AJ243" s="1081"/>
      <c r="AK243" s="1081"/>
      <c r="AL243" s="1081"/>
      <c r="AM243" s="1081"/>
      <c r="AN243" s="1081"/>
      <c r="AO243" s="1081"/>
      <c r="AP243" s="1081"/>
      <c r="AQ243" s="1081"/>
      <c r="AR243" s="1081"/>
      <c r="AS243" s="1081"/>
      <c r="AT243" s="1081"/>
      <c r="AU243" s="1081"/>
      <c r="AV243" s="1081"/>
      <c r="AW243" s="1081"/>
      <c r="AX243" s="1081"/>
      <c r="AY243" s="1081"/>
      <c r="AZ243" s="1081"/>
      <c r="BA243" s="1081"/>
      <c r="BB243" s="1081"/>
      <c r="BC243" s="1081"/>
      <c r="BD243" s="1081"/>
      <c r="BE243" s="1081"/>
      <c r="BF243" s="1081"/>
      <c r="BG243" s="1081"/>
      <c r="BH243" s="1081"/>
      <c r="BI243" s="1081"/>
      <c r="BJ243" s="1081"/>
      <c r="BK243" s="1081"/>
      <c r="BL243" s="1081"/>
      <c r="BM243" s="1081"/>
      <c r="BN243" s="1081"/>
      <c r="BO243" s="1081"/>
      <c r="BP243" s="1081"/>
      <c r="BQ243" s="1081"/>
      <c r="BR243" s="1081"/>
      <c r="BS243" s="1081"/>
      <c r="BT243" s="1081"/>
      <c r="BU243" s="1081"/>
      <c r="BV243" s="1081"/>
      <c r="BW243" s="1081"/>
      <c r="BX243" s="1081"/>
      <c r="BY243" s="1081"/>
      <c r="BZ243" s="1081"/>
      <c r="CA243" s="1081"/>
    </row>
    <row r="244" spans="1:79" ht="16.5" customHeight="1" thickBot="1">
      <c r="B244" s="1196" t="s">
        <v>775</v>
      </c>
      <c r="C244" s="1204"/>
      <c r="F244" s="1300"/>
      <c r="G244" s="1200"/>
      <c r="H244" s="1200"/>
      <c r="I244" s="1081"/>
      <c r="J244" s="1081"/>
      <c r="K244" s="1081"/>
      <c r="L244" s="1081"/>
      <c r="M244" s="1081"/>
      <c r="N244" s="1174"/>
      <c r="O244" s="1081"/>
      <c r="P244" s="1081"/>
      <c r="Q244" s="1081"/>
      <c r="R244" s="1081"/>
      <c r="S244" s="1081"/>
      <c r="T244" s="1081"/>
      <c r="U244" s="1081"/>
      <c r="V244" s="1081"/>
      <c r="W244" s="1081"/>
      <c r="X244" s="1081"/>
      <c r="Y244" s="1081"/>
      <c r="Z244" s="1081"/>
      <c r="AA244" s="1081"/>
      <c r="AB244" s="1081"/>
      <c r="AC244" s="1081"/>
      <c r="AD244" s="1081"/>
      <c r="AE244" s="1081"/>
      <c r="AF244" s="1081"/>
      <c r="AG244" s="1081"/>
      <c r="AH244" s="1081"/>
      <c r="AI244" s="1081"/>
      <c r="AJ244" s="1081"/>
      <c r="AK244" s="1081"/>
      <c r="AL244" s="1081"/>
      <c r="AM244" s="1081"/>
      <c r="AN244" s="1081"/>
      <c r="AO244" s="1081"/>
      <c r="AP244" s="1081"/>
      <c r="AQ244" s="1081"/>
      <c r="AR244" s="1081"/>
      <c r="AS244" s="1081"/>
      <c r="AT244" s="1081"/>
      <c r="AU244" s="1081"/>
      <c r="AV244" s="1081"/>
      <c r="AW244" s="1081"/>
      <c r="AX244" s="1081"/>
      <c r="AY244" s="1081"/>
      <c r="AZ244" s="1081"/>
      <c r="BA244" s="1081"/>
      <c r="BB244" s="1081"/>
      <c r="BC244" s="1081"/>
      <c r="BD244" s="1081"/>
      <c r="BE244" s="1081"/>
      <c r="BF244" s="1081"/>
      <c r="BG244" s="1081"/>
      <c r="BH244" s="1081"/>
      <c r="BI244" s="1081"/>
      <c r="BJ244" s="1081"/>
      <c r="BK244" s="1081"/>
      <c r="BL244" s="1081"/>
      <c r="BM244" s="1081"/>
      <c r="BN244" s="1081"/>
      <c r="BO244" s="1081"/>
      <c r="BP244" s="1081"/>
      <c r="BQ244" s="1081"/>
      <c r="BR244" s="1081"/>
      <c r="BS244" s="1081"/>
      <c r="BT244" s="1081"/>
      <c r="BU244" s="1081"/>
      <c r="BV244" s="1081"/>
      <c r="BW244" s="1081"/>
      <c r="BX244" s="1081"/>
      <c r="BY244" s="1081"/>
      <c r="BZ244" s="1081"/>
      <c r="CA244" s="1081"/>
    </row>
    <row r="245" spans="1:79" ht="33.75" customHeight="1" thickBot="1">
      <c r="B245" s="1205" t="s">
        <v>745</v>
      </c>
      <c r="C245" s="1206" t="s">
        <v>746</v>
      </c>
      <c r="D245" s="1206" t="s">
        <v>747</v>
      </c>
      <c r="E245" s="1207" t="s">
        <v>748</v>
      </c>
      <c r="F245" s="1257" t="s">
        <v>749</v>
      </c>
      <c r="G245" s="1247"/>
      <c r="H245" s="1200"/>
      <c r="I245" s="1081"/>
      <c r="J245" s="1081"/>
      <c r="K245" s="1081"/>
      <c r="L245" s="1081"/>
      <c r="M245" s="1081"/>
      <c r="N245" s="1174"/>
      <c r="O245" s="1081"/>
      <c r="P245" s="1081"/>
      <c r="Q245" s="1081"/>
      <c r="R245" s="1081"/>
      <c r="S245" s="1081"/>
      <c r="T245" s="1081"/>
      <c r="U245" s="1081"/>
      <c r="V245" s="1081"/>
      <c r="W245" s="1081"/>
      <c r="X245" s="1081"/>
      <c r="Y245" s="1081"/>
      <c r="Z245" s="1081"/>
      <c r="AA245" s="1081"/>
      <c r="AB245" s="1081"/>
      <c r="AC245" s="1081"/>
      <c r="AD245" s="1081"/>
      <c r="AE245" s="1081"/>
      <c r="AF245" s="1081"/>
      <c r="AG245" s="1081"/>
      <c r="AH245" s="1081"/>
      <c r="AI245" s="1081"/>
      <c r="AJ245" s="1081"/>
      <c r="AK245" s="1081"/>
      <c r="AL245" s="1081"/>
      <c r="AM245" s="1081"/>
      <c r="AN245" s="1081"/>
      <c r="AO245" s="1081"/>
      <c r="AP245" s="1081"/>
      <c r="AQ245" s="1081"/>
      <c r="AR245" s="1081"/>
      <c r="AS245" s="1081"/>
      <c r="AT245" s="1081"/>
      <c r="AU245" s="1081"/>
      <c r="AV245" s="1081"/>
      <c r="AW245" s="1081"/>
      <c r="AX245" s="1081"/>
      <c r="AY245" s="1081"/>
      <c r="AZ245" s="1081"/>
      <c r="BA245" s="1081"/>
      <c r="BB245" s="1081"/>
      <c r="BC245" s="1081"/>
      <c r="BD245" s="1081"/>
      <c r="BE245" s="1081"/>
      <c r="BF245" s="1081"/>
      <c r="BG245" s="1081"/>
      <c r="BH245" s="1081"/>
      <c r="BI245" s="1081"/>
      <c r="BJ245" s="1081"/>
      <c r="BK245" s="1081"/>
      <c r="BL245" s="1081"/>
      <c r="BM245" s="1081"/>
      <c r="BN245" s="1081"/>
      <c r="BO245" s="1081"/>
      <c r="BP245" s="1081"/>
      <c r="BQ245" s="1081"/>
      <c r="BR245" s="1081"/>
      <c r="BS245" s="1081"/>
      <c r="BT245" s="1081"/>
      <c r="BU245" s="1081"/>
      <c r="BV245" s="1081"/>
      <c r="BW245" s="1081"/>
      <c r="BX245" s="1081"/>
      <c r="BY245" s="1081"/>
      <c r="BZ245" s="1081"/>
      <c r="CA245" s="1081"/>
    </row>
    <row r="246" spans="1:79" ht="45.6" customHeight="1">
      <c r="B246" s="1216" t="s">
        <v>857</v>
      </c>
      <c r="C246" s="1217">
        <v>1</v>
      </c>
      <c r="D246" s="1218">
        <v>3</v>
      </c>
      <c r="E246" s="1219">
        <v>3</v>
      </c>
      <c r="F246" s="1258"/>
      <c r="G246" s="1279"/>
      <c r="H246" s="1279"/>
      <c r="I246" s="1280"/>
      <c r="J246" s="1081"/>
      <c r="K246" s="1081"/>
      <c r="L246" s="1081"/>
      <c r="M246" s="1081"/>
      <c r="N246" s="1174"/>
      <c r="O246" s="1081"/>
      <c r="P246" s="1081"/>
      <c r="Q246" s="1081"/>
      <c r="R246" s="1081"/>
      <c r="S246" s="1081"/>
      <c r="T246" s="1081"/>
      <c r="U246" s="1081"/>
      <c r="V246" s="1081"/>
      <c r="W246" s="1081"/>
      <c r="X246" s="1081"/>
      <c r="Y246" s="1081"/>
      <c r="Z246" s="1081"/>
      <c r="AA246" s="1081"/>
      <c r="AB246" s="1081"/>
      <c r="AC246" s="1081"/>
      <c r="AD246" s="1081"/>
      <c r="AE246" s="1081"/>
      <c r="AF246" s="1081"/>
      <c r="AG246" s="1081"/>
      <c r="AH246" s="1081"/>
      <c r="AI246" s="1081"/>
      <c r="AJ246" s="1081"/>
      <c r="AK246" s="1081"/>
      <c r="AL246" s="1081"/>
      <c r="AM246" s="1081"/>
      <c r="AN246" s="1081"/>
      <c r="AO246" s="1081"/>
      <c r="AP246" s="1081"/>
      <c r="AQ246" s="1081"/>
      <c r="AR246" s="1081"/>
      <c r="AS246" s="1081"/>
      <c r="AT246" s="1081"/>
      <c r="AU246" s="1081"/>
      <c r="AV246" s="1081"/>
      <c r="AW246" s="1081"/>
      <c r="AX246" s="1081"/>
      <c r="AY246" s="1081"/>
      <c r="AZ246" s="1081"/>
      <c r="BA246" s="1081"/>
      <c r="BB246" s="1081"/>
      <c r="BC246" s="1081"/>
      <c r="BD246" s="1081"/>
      <c r="BE246" s="1081"/>
      <c r="BF246" s="1081"/>
      <c r="BG246" s="1081"/>
      <c r="BH246" s="1081"/>
      <c r="BI246" s="1081"/>
      <c r="BJ246" s="1081"/>
      <c r="BK246" s="1081"/>
      <c r="BL246" s="1081"/>
      <c r="BM246" s="1081"/>
      <c r="BN246" s="1081"/>
      <c r="BO246" s="1081"/>
      <c r="BP246" s="1081"/>
      <c r="BQ246" s="1081"/>
      <c r="BR246" s="1081"/>
      <c r="BS246" s="1081"/>
      <c r="BT246" s="1081"/>
      <c r="BU246" s="1081"/>
      <c r="BV246" s="1081"/>
      <c r="BW246" s="1081"/>
      <c r="BX246" s="1081"/>
      <c r="BY246" s="1081"/>
      <c r="BZ246" s="1081"/>
      <c r="CA246" s="1081"/>
    </row>
    <row r="247" spans="1:79" ht="59.45" customHeight="1">
      <c r="B247" s="1227" t="s">
        <v>858</v>
      </c>
      <c r="C247" s="1228">
        <v>2</v>
      </c>
      <c r="D247" s="1229">
        <v>3</v>
      </c>
      <c r="E247" s="1230">
        <v>6</v>
      </c>
      <c r="F247" s="1258"/>
      <c r="G247" s="1296"/>
      <c r="H247" s="1296"/>
      <c r="I247" s="1297"/>
      <c r="J247" s="1081"/>
      <c r="K247" s="1081"/>
      <c r="L247" s="1081"/>
      <c r="M247" s="1081"/>
      <c r="N247" s="1174"/>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1"/>
      <c r="BF247" s="1081"/>
      <c r="BG247" s="1081"/>
      <c r="BH247" s="1081"/>
      <c r="BI247" s="1081"/>
      <c r="BJ247" s="1081"/>
      <c r="BK247" s="1081"/>
      <c r="BL247" s="1081"/>
      <c r="BM247" s="1081"/>
      <c r="BN247" s="1081"/>
      <c r="BO247" s="1081"/>
      <c r="BP247" s="1081"/>
      <c r="BQ247" s="1081"/>
      <c r="BR247" s="1081"/>
      <c r="BS247" s="1081"/>
      <c r="BT247" s="1081"/>
      <c r="BU247" s="1081"/>
      <c r="BV247" s="1081"/>
      <c r="BW247" s="1081"/>
      <c r="BX247" s="1081"/>
      <c r="BY247" s="1081"/>
      <c r="BZ247" s="1081"/>
      <c r="CA247" s="1081"/>
    </row>
    <row r="248" spans="1:79" ht="56.1" customHeight="1" thickBot="1">
      <c r="B248" s="1234" t="s">
        <v>859</v>
      </c>
      <c r="C248" s="1235">
        <v>3</v>
      </c>
      <c r="D248" s="1236">
        <v>3</v>
      </c>
      <c r="E248" s="1237">
        <v>9</v>
      </c>
      <c r="F248" s="1259"/>
      <c r="G248" s="1281"/>
      <c r="H248" s="1281"/>
      <c r="I248" s="1282"/>
      <c r="J248" s="1081"/>
      <c r="K248" s="1081"/>
      <c r="L248" s="1081"/>
      <c r="M248" s="1081"/>
      <c r="N248" s="1174"/>
      <c r="O248" s="1081"/>
      <c r="P248" s="1081"/>
      <c r="Q248" s="1081"/>
      <c r="R248" s="1081"/>
      <c r="S248" s="1081"/>
      <c r="T248" s="1081"/>
      <c r="U248" s="1081"/>
      <c r="V248" s="1081"/>
      <c r="W248" s="1081"/>
      <c r="X248" s="1081"/>
      <c r="Y248" s="1081"/>
      <c r="Z248" s="1081"/>
      <c r="AA248" s="1081"/>
      <c r="AB248" s="1081"/>
      <c r="AC248" s="1081"/>
      <c r="AD248" s="1081"/>
      <c r="AE248" s="1081"/>
      <c r="AF248" s="1081"/>
      <c r="AG248" s="1081"/>
      <c r="AH248" s="1081"/>
      <c r="AI248" s="1081"/>
      <c r="AJ248" s="1081"/>
      <c r="AK248" s="1081"/>
      <c r="AL248" s="1081"/>
      <c r="AM248" s="1081"/>
      <c r="AN248" s="1081"/>
      <c r="AO248" s="1081"/>
      <c r="AP248" s="1081"/>
      <c r="AQ248" s="1081"/>
      <c r="AR248" s="1081"/>
      <c r="AS248" s="1081"/>
      <c r="AT248" s="1081"/>
      <c r="AU248" s="1081"/>
      <c r="AV248" s="1081"/>
      <c r="AW248" s="1081"/>
      <c r="AX248" s="1081"/>
      <c r="AY248" s="1081"/>
      <c r="AZ248" s="1081"/>
      <c r="BA248" s="1081"/>
      <c r="BB248" s="1081"/>
      <c r="BC248" s="1081"/>
      <c r="BD248" s="1081"/>
      <c r="BE248" s="1081"/>
      <c r="BF248" s="1081"/>
      <c r="BG248" s="1081"/>
      <c r="BH248" s="1081"/>
      <c r="BI248" s="1081"/>
      <c r="BJ248" s="1081"/>
      <c r="BK248" s="1081"/>
      <c r="BL248" s="1081"/>
      <c r="BM248" s="1081"/>
      <c r="BN248" s="1081"/>
      <c r="BO248" s="1081"/>
      <c r="BP248" s="1081"/>
      <c r="BQ248" s="1081"/>
      <c r="BR248" s="1081"/>
      <c r="BS248" s="1081"/>
      <c r="BT248" s="1081"/>
      <c r="BU248" s="1081"/>
      <c r="BV248" s="1081"/>
      <c r="BW248" s="1081"/>
      <c r="BX248" s="1081"/>
      <c r="BY248" s="1081"/>
      <c r="BZ248" s="1081"/>
      <c r="CA248" s="1081"/>
    </row>
    <row r="249" spans="1:79" ht="9" customHeight="1">
      <c r="B249" s="1245"/>
      <c r="C249" s="1246"/>
      <c r="D249" s="1246"/>
      <c r="E249" s="1246"/>
      <c r="F249" s="1277"/>
      <c r="G249" s="1200"/>
      <c r="H249" s="1200"/>
      <c r="I249" s="1081"/>
      <c r="J249" s="1081"/>
      <c r="K249" s="1081"/>
      <c r="L249" s="1081"/>
      <c r="M249" s="1081"/>
      <c r="N249" s="1174"/>
      <c r="O249" s="1081"/>
      <c r="P249" s="1081"/>
      <c r="Q249" s="1081"/>
      <c r="R249" s="1081"/>
      <c r="S249" s="1081"/>
      <c r="T249" s="1081"/>
      <c r="U249" s="1081"/>
      <c r="V249" s="1081"/>
      <c r="W249" s="1081"/>
      <c r="X249" s="1081"/>
      <c r="Y249" s="1081"/>
      <c r="Z249" s="1081"/>
      <c r="AA249" s="1081"/>
      <c r="AB249" s="1081"/>
      <c r="AC249" s="1081"/>
      <c r="AD249" s="1081"/>
      <c r="AE249" s="1081"/>
      <c r="AF249" s="1081"/>
      <c r="AG249" s="1081"/>
      <c r="AH249" s="1081"/>
      <c r="AI249" s="1081"/>
      <c r="AJ249" s="1081"/>
      <c r="AK249" s="1081"/>
      <c r="AL249" s="1081"/>
      <c r="AM249" s="1081"/>
      <c r="AN249" s="1081"/>
      <c r="AO249" s="1081"/>
      <c r="AP249" s="1081"/>
      <c r="AQ249" s="1081"/>
      <c r="AR249" s="1081"/>
      <c r="AS249" s="1081"/>
      <c r="AT249" s="1081"/>
      <c r="AU249" s="1081"/>
      <c r="AV249" s="1081"/>
      <c r="AW249" s="1081"/>
      <c r="AX249" s="1081"/>
      <c r="AY249" s="1081"/>
      <c r="AZ249" s="1081"/>
      <c r="BA249" s="1081"/>
      <c r="BB249" s="1081"/>
      <c r="BC249" s="1081"/>
      <c r="BD249" s="1081"/>
      <c r="BE249" s="1081"/>
      <c r="BF249" s="1081"/>
      <c r="BG249" s="1081"/>
      <c r="BH249" s="1081"/>
      <c r="BI249" s="1081"/>
      <c r="BJ249" s="1081"/>
      <c r="BK249" s="1081"/>
      <c r="BL249" s="1081"/>
      <c r="BM249" s="1081"/>
      <c r="BN249" s="1081"/>
      <c r="BO249" s="1081"/>
      <c r="BP249" s="1081"/>
      <c r="BQ249" s="1081"/>
      <c r="BR249" s="1081"/>
      <c r="BS249" s="1081"/>
      <c r="BT249" s="1081"/>
      <c r="BU249" s="1081"/>
      <c r="BV249" s="1081"/>
      <c r="BW249" s="1081"/>
      <c r="BX249" s="1081"/>
      <c r="BY249" s="1081"/>
      <c r="BZ249" s="1081"/>
      <c r="CA249" s="1081"/>
    </row>
    <row r="250" spans="1:79" ht="18" customHeight="1">
      <c r="A250" s="1156">
        <v>25</v>
      </c>
      <c r="B250" s="1196" t="s">
        <v>860</v>
      </c>
      <c r="C250" s="1197"/>
      <c r="D250" s="1197"/>
      <c r="E250" s="1197"/>
      <c r="F250" s="1300"/>
      <c r="G250" s="1200"/>
      <c r="H250" s="1200"/>
      <c r="I250" s="1081"/>
      <c r="J250" s="1081"/>
      <c r="K250" s="1081"/>
      <c r="L250" s="1081"/>
      <c r="M250" s="1081"/>
      <c r="N250" s="1174"/>
      <c r="O250" s="1081"/>
      <c r="P250" s="1081"/>
      <c r="Q250" s="1081"/>
      <c r="R250" s="1081"/>
      <c r="S250" s="1081"/>
      <c r="T250" s="1081"/>
      <c r="U250" s="1081"/>
      <c r="V250" s="1081"/>
      <c r="W250" s="1081"/>
      <c r="X250" s="1081"/>
      <c r="Y250" s="1081"/>
      <c r="Z250" s="1081"/>
      <c r="AA250" s="1081"/>
      <c r="AB250" s="1081"/>
      <c r="AC250" s="1081"/>
      <c r="AD250" s="1081"/>
      <c r="AE250" s="1081"/>
      <c r="AF250" s="1081"/>
      <c r="AG250" s="1081"/>
      <c r="AH250" s="1081"/>
      <c r="AI250" s="1081"/>
      <c r="AJ250" s="1081"/>
      <c r="AK250" s="1081"/>
      <c r="AL250" s="1081"/>
      <c r="AM250" s="1081"/>
      <c r="AN250" s="1081"/>
      <c r="AO250" s="1081"/>
      <c r="AP250" s="1081"/>
      <c r="AQ250" s="1081"/>
      <c r="AR250" s="1081"/>
      <c r="AS250" s="1081"/>
      <c r="AT250" s="1081"/>
      <c r="AU250" s="1081"/>
      <c r="AV250" s="1081"/>
      <c r="AW250" s="1081"/>
      <c r="AX250" s="1081"/>
      <c r="AY250" s="1081"/>
      <c r="AZ250" s="1081"/>
      <c r="BA250" s="1081"/>
      <c r="BB250" s="1081"/>
      <c r="BC250" s="1081"/>
      <c r="BD250" s="1081"/>
      <c r="BE250" s="1081"/>
      <c r="BF250" s="1081"/>
      <c r="BG250" s="1081"/>
      <c r="BH250" s="1081"/>
      <c r="BI250" s="1081"/>
      <c r="BJ250" s="1081"/>
      <c r="BK250" s="1081"/>
      <c r="BL250" s="1081"/>
      <c r="BM250" s="1081"/>
      <c r="BN250" s="1081"/>
      <c r="BO250" s="1081"/>
      <c r="BP250" s="1081"/>
      <c r="BQ250" s="1081"/>
      <c r="BR250" s="1081"/>
      <c r="BS250" s="1081"/>
      <c r="BT250" s="1081"/>
      <c r="BU250" s="1081"/>
      <c r="BV250" s="1081"/>
      <c r="BW250" s="1081"/>
      <c r="BX250" s="1081"/>
      <c r="BY250" s="1081"/>
      <c r="BZ250" s="1081"/>
      <c r="CA250" s="1081"/>
    </row>
    <row r="251" spans="1:79" ht="35.25" customHeight="1">
      <c r="B251" s="1201" t="s">
        <v>861</v>
      </c>
      <c r="C251" s="1202"/>
      <c r="D251" s="1202"/>
      <c r="E251" s="1203"/>
      <c r="F251" s="1300"/>
      <c r="G251" s="1200"/>
      <c r="H251" s="1200"/>
      <c r="I251" s="1081"/>
      <c r="J251" s="1081"/>
      <c r="K251" s="1081"/>
      <c r="L251" s="1081"/>
      <c r="M251" s="1081"/>
      <c r="N251" s="1174"/>
      <c r="O251" s="1081"/>
      <c r="P251" s="1081"/>
      <c r="Q251" s="1081"/>
      <c r="R251" s="1081"/>
      <c r="S251" s="1081"/>
      <c r="T251" s="1081"/>
      <c r="U251" s="1081"/>
      <c r="V251" s="1081"/>
      <c r="W251" s="1081"/>
      <c r="X251" s="1081"/>
      <c r="Y251" s="1081"/>
      <c r="Z251" s="1081"/>
      <c r="AA251" s="1081"/>
      <c r="AB251" s="1081"/>
      <c r="AC251" s="1081"/>
      <c r="AD251" s="1081"/>
      <c r="AE251" s="1081"/>
      <c r="AF251" s="1081"/>
      <c r="AG251" s="1081"/>
      <c r="AH251" s="1081"/>
      <c r="AI251" s="1081"/>
      <c r="AJ251" s="1081"/>
      <c r="AK251" s="1081"/>
      <c r="AL251" s="1081"/>
      <c r="AM251" s="1081"/>
      <c r="AN251" s="1081"/>
      <c r="AO251" s="1081"/>
      <c r="AP251" s="1081"/>
      <c r="AQ251" s="1081"/>
      <c r="AR251" s="1081"/>
      <c r="AS251" s="1081"/>
      <c r="AT251" s="1081"/>
      <c r="AU251" s="1081"/>
      <c r="AV251" s="1081"/>
      <c r="AW251" s="1081"/>
      <c r="AX251" s="1081"/>
      <c r="AY251" s="1081"/>
      <c r="AZ251" s="1081"/>
      <c r="BA251" s="1081"/>
      <c r="BB251" s="1081"/>
      <c r="BC251" s="1081"/>
      <c r="BD251" s="1081"/>
      <c r="BE251" s="1081"/>
      <c r="BF251" s="1081"/>
      <c r="BG251" s="1081"/>
      <c r="BH251" s="1081"/>
      <c r="BI251" s="1081"/>
      <c r="BJ251" s="1081"/>
      <c r="BK251" s="1081"/>
      <c r="BL251" s="1081"/>
      <c r="BM251" s="1081"/>
      <c r="BN251" s="1081"/>
      <c r="BO251" s="1081"/>
      <c r="BP251" s="1081"/>
      <c r="BQ251" s="1081"/>
      <c r="BR251" s="1081"/>
      <c r="BS251" s="1081"/>
      <c r="BT251" s="1081"/>
      <c r="BU251" s="1081"/>
      <c r="BV251" s="1081"/>
      <c r="BW251" s="1081"/>
      <c r="BX251" s="1081"/>
      <c r="BY251" s="1081"/>
      <c r="BZ251" s="1081"/>
      <c r="CA251" s="1081"/>
    </row>
    <row r="252" spans="1:79" ht="16.5" customHeight="1" thickBot="1">
      <c r="B252" s="1196" t="s">
        <v>775</v>
      </c>
      <c r="C252" s="1204"/>
      <c r="F252" s="1300"/>
      <c r="G252" s="1200"/>
      <c r="H252" s="1200"/>
      <c r="I252" s="1081"/>
      <c r="J252" s="1081"/>
      <c r="K252" s="1081"/>
      <c r="L252" s="1081"/>
      <c r="M252" s="1081"/>
      <c r="N252" s="1174"/>
      <c r="O252" s="1081"/>
      <c r="P252" s="1081"/>
      <c r="Q252" s="1081"/>
      <c r="R252" s="1081"/>
      <c r="S252" s="1081"/>
      <c r="T252" s="1081"/>
      <c r="U252" s="1081"/>
      <c r="V252" s="1081"/>
      <c r="W252" s="1081"/>
      <c r="X252" s="1081"/>
      <c r="Y252" s="1081"/>
      <c r="Z252" s="1081"/>
      <c r="AA252" s="1081"/>
      <c r="AB252" s="1081"/>
      <c r="AC252" s="1081"/>
      <c r="AD252" s="1081"/>
      <c r="AE252" s="1081"/>
      <c r="AF252" s="1081"/>
      <c r="AG252" s="1081"/>
      <c r="AH252" s="1081"/>
      <c r="AI252" s="1081"/>
      <c r="AJ252" s="1081"/>
      <c r="AK252" s="1081"/>
      <c r="AL252" s="1081"/>
      <c r="AM252" s="1081"/>
      <c r="AN252" s="1081"/>
      <c r="AO252" s="1081"/>
      <c r="AP252" s="1081"/>
      <c r="AQ252" s="1081"/>
      <c r="AR252" s="1081"/>
      <c r="AS252" s="1081"/>
      <c r="AT252" s="1081"/>
      <c r="AU252" s="1081"/>
      <c r="AV252" s="1081"/>
      <c r="AW252" s="1081"/>
      <c r="AX252" s="1081"/>
      <c r="AY252" s="1081"/>
      <c r="AZ252" s="1081"/>
      <c r="BA252" s="1081"/>
      <c r="BB252" s="1081"/>
      <c r="BC252" s="1081"/>
      <c r="BD252" s="1081"/>
      <c r="BE252" s="1081"/>
      <c r="BF252" s="1081"/>
      <c r="BG252" s="1081"/>
      <c r="BH252" s="1081"/>
      <c r="BI252" s="1081"/>
      <c r="BJ252" s="1081"/>
      <c r="BK252" s="1081"/>
      <c r="BL252" s="1081"/>
      <c r="BM252" s="1081"/>
      <c r="BN252" s="1081"/>
      <c r="BO252" s="1081"/>
      <c r="BP252" s="1081"/>
      <c r="BQ252" s="1081"/>
      <c r="BR252" s="1081"/>
      <c r="BS252" s="1081"/>
      <c r="BT252" s="1081"/>
      <c r="BU252" s="1081"/>
      <c r="BV252" s="1081"/>
      <c r="BW252" s="1081"/>
      <c r="BX252" s="1081"/>
      <c r="BY252" s="1081"/>
      <c r="BZ252" s="1081"/>
      <c r="CA252" s="1081"/>
    </row>
    <row r="253" spans="1:79" ht="33.75" customHeight="1" thickBot="1">
      <c r="B253" s="1205" t="s">
        <v>745</v>
      </c>
      <c r="C253" s="1206" t="s">
        <v>746</v>
      </c>
      <c r="D253" s="1206" t="s">
        <v>747</v>
      </c>
      <c r="E253" s="1207" t="s">
        <v>748</v>
      </c>
      <c r="F253" s="1257" t="s">
        <v>749</v>
      </c>
      <c r="G253" s="1247"/>
      <c r="H253" s="1200"/>
      <c r="I253" s="1081"/>
      <c r="J253" s="1081"/>
      <c r="K253" s="1081"/>
      <c r="L253" s="1081"/>
      <c r="M253" s="1081"/>
      <c r="N253" s="1174"/>
      <c r="O253" s="1081"/>
      <c r="P253" s="1081"/>
      <c r="Q253" s="1081"/>
      <c r="R253" s="1081"/>
      <c r="S253" s="1081"/>
      <c r="T253" s="1081"/>
      <c r="U253" s="1081"/>
      <c r="V253" s="1081"/>
      <c r="W253" s="1081"/>
      <c r="X253" s="1081"/>
      <c r="Y253" s="1081"/>
      <c r="Z253" s="1081"/>
      <c r="AA253" s="1081"/>
      <c r="AB253" s="1081"/>
      <c r="AC253" s="1081"/>
      <c r="AD253" s="1081"/>
      <c r="AE253" s="1081"/>
      <c r="AF253" s="1081"/>
      <c r="AG253" s="1081"/>
      <c r="AH253" s="1081"/>
      <c r="AI253" s="1081"/>
      <c r="AJ253" s="1081"/>
      <c r="AK253" s="1081"/>
      <c r="AL253" s="1081"/>
      <c r="AM253" s="1081"/>
      <c r="AN253" s="1081"/>
      <c r="AO253" s="1081"/>
      <c r="AP253" s="1081"/>
      <c r="AQ253" s="1081"/>
      <c r="AR253" s="1081"/>
      <c r="AS253" s="1081"/>
      <c r="AT253" s="1081"/>
      <c r="AU253" s="1081"/>
      <c r="AV253" s="1081"/>
      <c r="AW253" s="1081"/>
      <c r="AX253" s="1081"/>
      <c r="AY253" s="1081"/>
      <c r="AZ253" s="1081"/>
      <c r="BA253" s="1081"/>
      <c r="BB253" s="1081"/>
      <c r="BC253" s="1081"/>
      <c r="BD253" s="1081"/>
      <c r="BE253" s="1081"/>
      <c r="BF253" s="1081"/>
      <c r="BG253" s="1081"/>
      <c r="BH253" s="1081"/>
      <c r="BI253" s="1081"/>
      <c r="BJ253" s="1081"/>
      <c r="BK253" s="1081"/>
      <c r="BL253" s="1081"/>
      <c r="BM253" s="1081"/>
      <c r="BN253" s="1081"/>
      <c r="BO253" s="1081"/>
      <c r="BP253" s="1081"/>
      <c r="BQ253" s="1081"/>
      <c r="BR253" s="1081"/>
      <c r="BS253" s="1081"/>
      <c r="BT253" s="1081"/>
      <c r="BU253" s="1081"/>
      <c r="BV253" s="1081"/>
      <c r="BW253" s="1081"/>
      <c r="BX253" s="1081"/>
      <c r="BY253" s="1081"/>
      <c r="BZ253" s="1081"/>
      <c r="CA253" s="1081"/>
    </row>
    <row r="254" spans="1:79" ht="41.45" customHeight="1">
      <c r="B254" s="1216" t="s">
        <v>862</v>
      </c>
      <c r="C254" s="1217">
        <v>0</v>
      </c>
      <c r="D254" s="1218">
        <v>2</v>
      </c>
      <c r="E254" s="1219">
        <v>0</v>
      </c>
      <c r="F254" s="1258"/>
      <c r="G254" s="1279"/>
      <c r="H254" s="1279"/>
      <c r="I254" s="1280"/>
      <c r="J254" s="1081"/>
      <c r="K254" s="1081"/>
      <c r="L254" s="1081"/>
      <c r="M254" s="1081"/>
      <c r="N254" s="1174"/>
      <c r="O254" s="1081"/>
      <c r="P254" s="1081"/>
      <c r="Q254" s="1081"/>
      <c r="R254" s="1081"/>
      <c r="S254" s="1081"/>
      <c r="T254" s="1081"/>
      <c r="U254" s="1081"/>
      <c r="V254" s="1081"/>
      <c r="W254" s="1081"/>
      <c r="X254" s="1081"/>
      <c r="Y254" s="1081"/>
      <c r="Z254" s="1081"/>
      <c r="AA254" s="1081"/>
      <c r="AB254" s="1081"/>
      <c r="AC254" s="1081"/>
      <c r="AD254" s="1081"/>
      <c r="AE254" s="1081"/>
      <c r="AF254" s="1081"/>
      <c r="AG254" s="1081"/>
      <c r="AH254" s="1081"/>
      <c r="AI254" s="1081"/>
      <c r="AJ254" s="1081"/>
      <c r="AK254" s="1081"/>
      <c r="AL254" s="1081"/>
      <c r="AM254" s="1081"/>
      <c r="AN254" s="1081"/>
      <c r="AO254" s="1081"/>
      <c r="AP254" s="1081"/>
      <c r="AQ254" s="1081"/>
      <c r="AR254" s="1081"/>
      <c r="AS254" s="1081"/>
      <c r="AT254" s="1081"/>
      <c r="AU254" s="1081"/>
      <c r="AV254" s="1081"/>
      <c r="AW254" s="1081"/>
      <c r="AX254" s="1081"/>
      <c r="AY254" s="1081"/>
      <c r="AZ254" s="1081"/>
      <c r="BA254" s="1081"/>
      <c r="BB254" s="1081"/>
      <c r="BC254" s="1081"/>
      <c r="BD254" s="1081"/>
      <c r="BE254" s="1081"/>
      <c r="BF254" s="1081"/>
      <c r="BG254" s="1081"/>
      <c r="BH254" s="1081"/>
      <c r="BI254" s="1081"/>
      <c r="BJ254" s="1081"/>
      <c r="BK254" s="1081"/>
      <c r="BL254" s="1081"/>
      <c r="BM254" s="1081"/>
      <c r="BN254" s="1081"/>
      <c r="BO254" s="1081"/>
      <c r="BP254" s="1081"/>
      <c r="BQ254" s="1081"/>
      <c r="BR254" s="1081"/>
      <c r="BS254" s="1081"/>
      <c r="BT254" s="1081"/>
      <c r="BU254" s="1081"/>
      <c r="BV254" s="1081"/>
      <c r="BW254" s="1081"/>
      <c r="BX254" s="1081"/>
      <c r="BY254" s="1081"/>
      <c r="BZ254" s="1081"/>
      <c r="CA254" s="1081"/>
    </row>
    <row r="255" spans="1:79" ht="48.6" customHeight="1">
      <c r="B255" s="1227" t="s">
        <v>863</v>
      </c>
      <c r="C255" s="1228">
        <v>1</v>
      </c>
      <c r="D255" s="1229">
        <v>2</v>
      </c>
      <c r="E255" s="1230">
        <v>2</v>
      </c>
      <c r="F255" s="1258"/>
      <c r="G255" s="1296"/>
      <c r="H255" s="1296"/>
      <c r="I255" s="1297"/>
      <c r="J255" s="1081"/>
      <c r="K255" s="1081"/>
      <c r="L255" s="1081"/>
      <c r="M255" s="1081"/>
      <c r="N255" s="1174"/>
      <c r="O255" s="1081"/>
      <c r="P255" s="1081"/>
      <c r="Q255" s="1081"/>
      <c r="R255" s="1081"/>
      <c r="S255" s="1081"/>
      <c r="T255" s="1081"/>
      <c r="U255" s="1081"/>
      <c r="V255" s="1081"/>
      <c r="W255" s="1081"/>
      <c r="X255" s="1081"/>
      <c r="Y255" s="1081"/>
      <c r="Z255" s="1081"/>
      <c r="AA255" s="1081"/>
      <c r="AB255" s="1081"/>
      <c r="AC255" s="1081"/>
      <c r="AD255" s="1081"/>
      <c r="AE255" s="1081"/>
      <c r="AF255" s="1081"/>
      <c r="AG255" s="1081"/>
      <c r="AH255" s="1081"/>
      <c r="AI255" s="1081"/>
      <c r="AJ255" s="1081"/>
      <c r="AK255" s="1081"/>
      <c r="AL255" s="1081"/>
      <c r="AM255" s="1081"/>
      <c r="AN255" s="1081"/>
      <c r="AO255" s="1081"/>
      <c r="AP255" s="1081"/>
      <c r="AQ255" s="1081"/>
      <c r="AR255" s="1081"/>
      <c r="AS255" s="1081"/>
      <c r="AT255" s="1081"/>
      <c r="AU255" s="1081"/>
      <c r="AV255" s="1081"/>
      <c r="AW255" s="1081"/>
      <c r="AX255" s="1081"/>
      <c r="AY255" s="1081"/>
      <c r="AZ255" s="1081"/>
      <c r="BA255" s="1081"/>
      <c r="BB255" s="1081"/>
      <c r="BC255" s="1081"/>
      <c r="BD255" s="1081"/>
      <c r="BE255" s="1081"/>
      <c r="BF255" s="1081"/>
      <c r="BG255" s="1081"/>
      <c r="BH255" s="1081"/>
      <c r="BI255" s="1081"/>
      <c r="BJ255" s="1081"/>
      <c r="BK255" s="1081"/>
      <c r="BL255" s="1081"/>
      <c r="BM255" s="1081"/>
      <c r="BN255" s="1081"/>
      <c r="BO255" s="1081"/>
      <c r="BP255" s="1081"/>
      <c r="BQ255" s="1081"/>
      <c r="BR255" s="1081"/>
      <c r="BS255" s="1081"/>
      <c r="BT255" s="1081"/>
      <c r="BU255" s="1081"/>
      <c r="BV255" s="1081"/>
      <c r="BW255" s="1081"/>
      <c r="BX255" s="1081"/>
      <c r="BY255" s="1081"/>
      <c r="BZ255" s="1081"/>
      <c r="CA255" s="1081"/>
    </row>
    <row r="256" spans="1:79" ht="48.6" customHeight="1" thickBot="1">
      <c r="B256" s="1234" t="s">
        <v>864</v>
      </c>
      <c r="C256" s="1235">
        <v>2</v>
      </c>
      <c r="D256" s="1236">
        <v>2</v>
      </c>
      <c r="E256" s="1237">
        <v>4</v>
      </c>
      <c r="F256" s="1259"/>
      <c r="G256" s="1281"/>
      <c r="H256" s="1281"/>
      <c r="I256" s="1282"/>
      <c r="J256" s="1081"/>
      <c r="K256" s="1081"/>
      <c r="L256" s="1081"/>
      <c r="M256" s="1081"/>
      <c r="N256" s="1174"/>
      <c r="O256" s="1081"/>
      <c r="P256" s="1081"/>
      <c r="Q256" s="1081"/>
      <c r="R256" s="1081"/>
      <c r="S256" s="1081"/>
      <c r="T256" s="1081"/>
      <c r="U256" s="1081"/>
      <c r="V256" s="1081"/>
      <c r="W256" s="1081"/>
      <c r="X256" s="1081"/>
      <c r="Y256" s="1081"/>
      <c r="Z256" s="1081"/>
      <c r="AA256" s="1081"/>
      <c r="AB256" s="1081"/>
      <c r="AC256" s="1081"/>
      <c r="AD256" s="1081"/>
      <c r="AE256" s="1081"/>
      <c r="AF256" s="1081"/>
      <c r="AG256" s="1081"/>
      <c r="AH256" s="1081"/>
      <c r="AI256" s="1081"/>
      <c r="AJ256" s="1081"/>
      <c r="AK256" s="1081"/>
      <c r="AL256" s="1081"/>
      <c r="AM256" s="1081"/>
      <c r="AN256" s="1081"/>
      <c r="AO256" s="1081"/>
      <c r="AP256" s="1081"/>
      <c r="AQ256" s="1081"/>
      <c r="AR256" s="1081"/>
      <c r="AS256" s="1081"/>
      <c r="AT256" s="1081"/>
      <c r="AU256" s="1081"/>
      <c r="AV256" s="1081"/>
      <c r="AW256" s="1081"/>
      <c r="AX256" s="1081"/>
      <c r="AY256" s="1081"/>
      <c r="AZ256" s="1081"/>
      <c r="BA256" s="1081"/>
      <c r="BB256" s="1081"/>
      <c r="BC256" s="1081"/>
      <c r="BD256" s="1081"/>
      <c r="BE256" s="1081"/>
      <c r="BF256" s="1081"/>
      <c r="BG256" s="1081"/>
      <c r="BH256" s="1081"/>
      <c r="BI256" s="1081"/>
      <c r="BJ256" s="1081"/>
      <c r="BK256" s="1081"/>
      <c r="BL256" s="1081"/>
      <c r="BM256" s="1081"/>
      <c r="BN256" s="1081"/>
      <c r="BO256" s="1081"/>
      <c r="BP256" s="1081"/>
      <c r="BQ256" s="1081"/>
      <c r="BR256" s="1081"/>
      <c r="BS256" s="1081"/>
      <c r="BT256" s="1081"/>
      <c r="BU256" s="1081"/>
      <c r="BV256" s="1081"/>
      <c r="BW256" s="1081"/>
      <c r="BX256" s="1081"/>
      <c r="BY256" s="1081"/>
      <c r="BZ256" s="1081"/>
      <c r="CA256" s="1081"/>
    </row>
    <row r="257" spans="1:79" ht="9" customHeight="1">
      <c r="B257" s="1245"/>
      <c r="C257" s="1246"/>
      <c r="D257" s="1246"/>
      <c r="E257" s="1246"/>
      <c r="F257" s="1300"/>
      <c r="G257" s="1200"/>
      <c r="H257" s="1200"/>
      <c r="I257" s="1081"/>
      <c r="J257" s="1081"/>
      <c r="K257" s="1081"/>
      <c r="L257" s="1081"/>
      <c r="M257" s="1081"/>
      <c r="N257" s="1174"/>
      <c r="O257" s="1081"/>
      <c r="P257" s="1081"/>
      <c r="Q257" s="1081"/>
      <c r="R257" s="1081"/>
      <c r="S257" s="1081"/>
      <c r="T257" s="1081"/>
      <c r="U257" s="1081"/>
      <c r="V257" s="1081"/>
      <c r="W257" s="1081"/>
      <c r="X257" s="1081"/>
      <c r="Y257" s="1081"/>
      <c r="Z257" s="1081"/>
      <c r="AA257" s="1081"/>
      <c r="AB257" s="1081"/>
      <c r="AC257" s="1081"/>
      <c r="AD257" s="1081"/>
      <c r="AE257" s="1081"/>
      <c r="AF257" s="1081"/>
      <c r="AG257" s="1081"/>
      <c r="AH257" s="1081"/>
      <c r="AI257" s="1081"/>
      <c r="AJ257" s="1081"/>
      <c r="AK257" s="1081"/>
      <c r="AL257" s="1081"/>
      <c r="AM257" s="1081"/>
      <c r="AN257" s="1081"/>
      <c r="AO257" s="1081"/>
      <c r="AP257" s="1081"/>
      <c r="AQ257" s="1081"/>
      <c r="AR257" s="1081"/>
      <c r="AS257" s="1081"/>
      <c r="AT257" s="1081"/>
      <c r="AU257" s="1081"/>
      <c r="AV257" s="1081"/>
      <c r="AW257" s="1081"/>
      <c r="AX257" s="1081"/>
      <c r="AY257" s="1081"/>
      <c r="AZ257" s="1081"/>
      <c r="BA257" s="1081"/>
      <c r="BB257" s="1081"/>
      <c r="BC257" s="1081"/>
      <c r="BD257" s="1081"/>
      <c r="BE257" s="1081"/>
      <c r="BF257" s="1081"/>
      <c r="BG257" s="1081"/>
      <c r="BH257" s="1081"/>
      <c r="BI257" s="1081"/>
      <c r="BJ257" s="1081"/>
      <c r="BK257" s="1081"/>
      <c r="BL257" s="1081"/>
      <c r="BM257" s="1081"/>
      <c r="BN257" s="1081"/>
      <c r="BO257" s="1081"/>
      <c r="BP257" s="1081"/>
      <c r="BQ257" s="1081"/>
      <c r="BR257" s="1081"/>
      <c r="BS257" s="1081"/>
      <c r="BT257" s="1081"/>
      <c r="BU257" s="1081"/>
      <c r="BV257" s="1081"/>
      <c r="BW257" s="1081"/>
      <c r="BX257" s="1081"/>
      <c r="BY257" s="1081"/>
      <c r="BZ257" s="1081"/>
      <c r="CA257" s="1081"/>
    </row>
    <row r="258" spans="1:79" ht="18" customHeight="1">
      <c r="A258" s="1156">
        <v>26</v>
      </c>
      <c r="B258" s="1196" t="s">
        <v>865</v>
      </c>
      <c r="C258" s="1197"/>
      <c r="D258" s="1197"/>
      <c r="E258" s="1197"/>
      <c r="F258" s="1300"/>
      <c r="G258" s="1200"/>
      <c r="H258" s="1200"/>
      <c r="I258" s="1081"/>
      <c r="J258" s="1081"/>
      <c r="K258" s="1081"/>
      <c r="L258" s="1081"/>
      <c r="M258" s="1081"/>
      <c r="N258" s="1174"/>
      <c r="O258" s="1081"/>
      <c r="P258" s="1081"/>
      <c r="Q258" s="1081"/>
      <c r="R258" s="1081"/>
      <c r="S258" s="1081"/>
      <c r="T258" s="1081"/>
      <c r="U258" s="1081"/>
      <c r="V258" s="1081"/>
      <c r="W258" s="1081"/>
      <c r="X258" s="1081"/>
      <c r="Y258" s="1081"/>
      <c r="Z258" s="1081"/>
      <c r="AA258" s="1081"/>
      <c r="AB258" s="1081"/>
      <c r="AC258" s="1081"/>
      <c r="AD258" s="1081"/>
      <c r="AE258" s="1081"/>
      <c r="AF258" s="1081"/>
      <c r="AG258" s="1081"/>
      <c r="AH258" s="1081"/>
      <c r="AI258" s="1081"/>
      <c r="AJ258" s="1081"/>
      <c r="AK258" s="1081"/>
      <c r="AL258" s="1081"/>
      <c r="AM258" s="1081"/>
      <c r="AN258" s="1081"/>
      <c r="AO258" s="1081"/>
      <c r="AP258" s="1081"/>
      <c r="AQ258" s="1081"/>
      <c r="AR258" s="1081"/>
      <c r="AS258" s="1081"/>
      <c r="AT258" s="1081"/>
      <c r="AU258" s="1081"/>
      <c r="AV258" s="1081"/>
      <c r="AW258" s="1081"/>
      <c r="AX258" s="1081"/>
      <c r="AY258" s="1081"/>
      <c r="AZ258" s="1081"/>
      <c r="BA258" s="1081"/>
      <c r="BB258" s="1081"/>
      <c r="BC258" s="1081"/>
      <c r="BD258" s="1081"/>
      <c r="BE258" s="1081"/>
      <c r="BF258" s="1081"/>
      <c r="BG258" s="1081"/>
      <c r="BH258" s="1081"/>
      <c r="BI258" s="1081"/>
      <c r="BJ258" s="1081"/>
      <c r="BK258" s="1081"/>
      <c r="BL258" s="1081"/>
      <c r="BM258" s="1081"/>
      <c r="BN258" s="1081"/>
      <c r="BO258" s="1081"/>
      <c r="BP258" s="1081"/>
      <c r="BQ258" s="1081"/>
      <c r="BR258" s="1081"/>
      <c r="BS258" s="1081"/>
      <c r="BT258" s="1081"/>
      <c r="BU258" s="1081"/>
      <c r="BV258" s="1081"/>
      <c r="BW258" s="1081"/>
      <c r="BX258" s="1081"/>
      <c r="BY258" s="1081"/>
      <c r="BZ258" s="1081"/>
      <c r="CA258" s="1081"/>
    </row>
    <row r="259" spans="1:79" ht="35.25" customHeight="1">
      <c r="B259" s="1201" t="s">
        <v>866</v>
      </c>
      <c r="C259" s="1202"/>
      <c r="D259" s="1202"/>
      <c r="E259" s="1203"/>
      <c r="F259" s="1300"/>
      <c r="G259" s="1200"/>
      <c r="H259" s="1200"/>
      <c r="I259" s="1081"/>
      <c r="J259" s="1081"/>
      <c r="K259" s="1081"/>
      <c r="L259" s="1081"/>
      <c r="M259" s="1081"/>
      <c r="N259" s="1174"/>
      <c r="O259" s="1081"/>
      <c r="P259" s="1081"/>
      <c r="Q259" s="1081"/>
      <c r="R259" s="1081"/>
      <c r="S259" s="1081"/>
      <c r="T259" s="1081"/>
      <c r="U259" s="1081"/>
      <c r="V259" s="1081"/>
      <c r="W259" s="1081"/>
      <c r="X259" s="1081"/>
      <c r="Y259" s="1081"/>
      <c r="Z259" s="1081"/>
      <c r="AA259" s="1081"/>
      <c r="AB259" s="1081"/>
      <c r="AC259" s="1081"/>
      <c r="AD259" s="1081"/>
      <c r="AE259" s="1081"/>
      <c r="AF259" s="1081"/>
      <c r="AG259" s="1081"/>
      <c r="AH259" s="1081"/>
      <c r="AI259" s="1081"/>
      <c r="AJ259" s="1081"/>
      <c r="AK259" s="1081"/>
      <c r="AL259" s="1081"/>
      <c r="AM259" s="1081"/>
      <c r="AN259" s="1081"/>
      <c r="AO259" s="1081"/>
      <c r="AP259" s="1081"/>
      <c r="AQ259" s="1081"/>
      <c r="AR259" s="1081"/>
      <c r="AS259" s="1081"/>
      <c r="AT259" s="1081"/>
      <c r="AU259" s="1081"/>
      <c r="AV259" s="1081"/>
      <c r="AW259" s="1081"/>
      <c r="AX259" s="1081"/>
      <c r="AY259" s="1081"/>
      <c r="AZ259" s="1081"/>
      <c r="BA259" s="1081"/>
      <c r="BB259" s="1081"/>
      <c r="BC259" s="1081"/>
      <c r="BD259" s="1081"/>
      <c r="BE259" s="1081"/>
      <c r="BF259" s="1081"/>
      <c r="BG259" s="1081"/>
      <c r="BH259" s="1081"/>
      <c r="BI259" s="1081"/>
      <c r="BJ259" s="1081"/>
      <c r="BK259" s="1081"/>
      <c r="BL259" s="1081"/>
      <c r="BM259" s="1081"/>
      <c r="BN259" s="1081"/>
      <c r="BO259" s="1081"/>
      <c r="BP259" s="1081"/>
      <c r="BQ259" s="1081"/>
      <c r="BR259" s="1081"/>
      <c r="BS259" s="1081"/>
      <c r="BT259" s="1081"/>
      <c r="BU259" s="1081"/>
      <c r="BV259" s="1081"/>
      <c r="BW259" s="1081"/>
      <c r="BX259" s="1081"/>
      <c r="BY259" s="1081"/>
      <c r="BZ259" s="1081"/>
      <c r="CA259" s="1081"/>
    </row>
    <row r="260" spans="1:79" ht="16.5" customHeight="1" thickBot="1">
      <c r="B260" s="1196" t="s">
        <v>775</v>
      </c>
      <c r="C260" s="1204"/>
      <c r="F260" s="1300"/>
      <c r="G260" s="1200"/>
      <c r="H260" s="1200"/>
      <c r="I260" s="1081"/>
      <c r="J260" s="1081"/>
      <c r="K260" s="1081"/>
      <c r="L260" s="1081"/>
      <c r="M260" s="1081"/>
      <c r="N260" s="1174"/>
      <c r="O260" s="1081"/>
      <c r="P260" s="1081"/>
      <c r="Q260" s="1081"/>
      <c r="R260" s="1081"/>
      <c r="S260" s="1081"/>
      <c r="T260" s="1081"/>
      <c r="U260" s="1081"/>
      <c r="V260" s="1081"/>
      <c r="W260" s="1081"/>
      <c r="X260" s="1081"/>
      <c r="Y260" s="1081"/>
      <c r="Z260" s="1081"/>
      <c r="AA260" s="1081"/>
      <c r="AB260" s="1081"/>
      <c r="AC260" s="1081"/>
      <c r="AD260" s="1081"/>
      <c r="AE260" s="1081"/>
      <c r="AF260" s="1081"/>
      <c r="AG260" s="1081"/>
      <c r="AH260" s="1081"/>
      <c r="AI260" s="1081"/>
      <c r="AJ260" s="1081"/>
      <c r="AK260" s="1081"/>
      <c r="AL260" s="1081"/>
      <c r="AM260" s="1081"/>
      <c r="AN260" s="1081"/>
      <c r="AO260" s="1081"/>
      <c r="AP260" s="1081"/>
      <c r="AQ260" s="1081"/>
      <c r="AR260" s="1081"/>
      <c r="AS260" s="1081"/>
      <c r="AT260" s="1081"/>
      <c r="AU260" s="1081"/>
      <c r="AV260" s="1081"/>
      <c r="AW260" s="1081"/>
      <c r="AX260" s="1081"/>
      <c r="AY260" s="1081"/>
      <c r="AZ260" s="1081"/>
      <c r="BA260" s="1081"/>
      <c r="BB260" s="1081"/>
      <c r="BC260" s="1081"/>
      <c r="BD260" s="1081"/>
      <c r="BE260" s="1081"/>
      <c r="BF260" s="1081"/>
      <c r="BG260" s="1081"/>
      <c r="BH260" s="1081"/>
      <c r="BI260" s="1081"/>
      <c r="BJ260" s="1081"/>
      <c r="BK260" s="1081"/>
      <c r="BL260" s="1081"/>
      <c r="BM260" s="1081"/>
      <c r="BN260" s="1081"/>
      <c r="BO260" s="1081"/>
      <c r="BP260" s="1081"/>
      <c r="BQ260" s="1081"/>
      <c r="BR260" s="1081"/>
      <c r="BS260" s="1081"/>
      <c r="BT260" s="1081"/>
      <c r="BU260" s="1081"/>
      <c r="BV260" s="1081"/>
      <c r="BW260" s="1081"/>
      <c r="BX260" s="1081"/>
      <c r="BY260" s="1081"/>
      <c r="BZ260" s="1081"/>
      <c r="CA260" s="1081"/>
    </row>
    <row r="261" spans="1:79" ht="33.75" customHeight="1" thickBot="1">
      <c r="B261" s="1205" t="s">
        <v>745</v>
      </c>
      <c r="C261" s="1206" t="s">
        <v>746</v>
      </c>
      <c r="D261" s="1206" t="s">
        <v>747</v>
      </c>
      <c r="E261" s="1207" t="s">
        <v>748</v>
      </c>
      <c r="F261" s="1257" t="s">
        <v>749</v>
      </c>
      <c r="G261" s="1247"/>
      <c r="H261" s="1200"/>
      <c r="I261" s="1081"/>
      <c r="J261" s="1081"/>
      <c r="K261" s="1081"/>
      <c r="L261" s="1081"/>
      <c r="M261" s="1081"/>
      <c r="N261" s="1174"/>
      <c r="O261" s="1081"/>
      <c r="P261" s="1081"/>
      <c r="Q261" s="1081"/>
      <c r="R261" s="1081"/>
      <c r="S261" s="1081"/>
      <c r="T261" s="1081"/>
      <c r="U261" s="1081"/>
      <c r="V261" s="1081"/>
      <c r="W261" s="1081"/>
      <c r="X261" s="1081"/>
      <c r="Y261" s="1081"/>
      <c r="Z261" s="1081"/>
      <c r="AA261" s="1081"/>
      <c r="AB261" s="1081"/>
      <c r="AC261" s="1081"/>
      <c r="AD261" s="1081"/>
      <c r="AE261" s="1081"/>
      <c r="AF261" s="1081"/>
      <c r="AG261" s="1081"/>
      <c r="AH261" s="1081"/>
      <c r="AI261" s="1081"/>
      <c r="AJ261" s="1081"/>
      <c r="AK261" s="1081"/>
      <c r="AL261" s="1081"/>
      <c r="AM261" s="1081"/>
      <c r="AN261" s="1081"/>
      <c r="AO261" s="1081"/>
      <c r="AP261" s="1081"/>
      <c r="AQ261" s="1081"/>
      <c r="AR261" s="1081"/>
      <c r="AS261" s="1081"/>
      <c r="AT261" s="1081"/>
      <c r="AU261" s="1081"/>
      <c r="AV261" s="1081"/>
      <c r="AW261" s="1081"/>
      <c r="AX261" s="1081"/>
      <c r="AY261" s="1081"/>
      <c r="AZ261" s="1081"/>
      <c r="BA261" s="1081"/>
      <c r="BB261" s="1081"/>
      <c r="BC261" s="1081"/>
      <c r="BD261" s="1081"/>
      <c r="BE261" s="1081"/>
      <c r="BF261" s="1081"/>
      <c r="BG261" s="1081"/>
      <c r="BH261" s="1081"/>
      <c r="BI261" s="1081"/>
      <c r="BJ261" s="1081"/>
      <c r="BK261" s="1081"/>
      <c r="BL261" s="1081"/>
      <c r="BM261" s="1081"/>
      <c r="BN261" s="1081"/>
      <c r="BO261" s="1081"/>
      <c r="BP261" s="1081"/>
      <c r="BQ261" s="1081"/>
      <c r="BR261" s="1081"/>
      <c r="BS261" s="1081"/>
      <c r="BT261" s="1081"/>
      <c r="BU261" s="1081"/>
      <c r="BV261" s="1081"/>
      <c r="BW261" s="1081"/>
      <c r="BX261" s="1081"/>
      <c r="BY261" s="1081"/>
      <c r="BZ261" s="1081"/>
      <c r="CA261" s="1081"/>
    </row>
    <row r="262" spans="1:79" ht="29.1" customHeight="1">
      <c r="B262" s="1301" t="s">
        <v>867</v>
      </c>
      <c r="C262" s="1302">
        <v>0</v>
      </c>
      <c r="D262" s="1303">
        <v>3</v>
      </c>
      <c r="E262" s="1304">
        <v>0</v>
      </c>
      <c r="F262" s="1258"/>
      <c r="G262" s="1279"/>
      <c r="H262" s="1279"/>
      <c r="I262" s="1280"/>
      <c r="J262" s="1081"/>
      <c r="K262" s="1081"/>
      <c r="L262" s="1081"/>
      <c r="M262" s="1081"/>
      <c r="N262" s="1174"/>
      <c r="O262" s="1081"/>
      <c r="P262" s="1081"/>
      <c r="Q262" s="1081"/>
      <c r="R262" s="1081"/>
      <c r="S262" s="1081"/>
      <c r="T262" s="1081"/>
      <c r="U262" s="1081"/>
      <c r="V262" s="1081"/>
      <c r="W262" s="1081"/>
      <c r="X262" s="1081"/>
      <c r="Y262" s="1081"/>
      <c r="Z262" s="1081"/>
      <c r="AA262" s="1081"/>
      <c r="AB262" s="1081"/>
      <c r="AC262" s="1081"/>
      <c r="AD262" s="1081"/>
      <c r="AE262" s="1081"/>
      <c r="AF262" s="1081"/>
      <c r="AG262" s="1081"/>
      <c r="AH262" s="1081"/>
      <c r="AI262" s="1081"/>
      <c r="AJ262" s="1081"/>
      <c r="AK262" s="1081"/>
      <c r="AL262" s="1081"/>
      <c r="AM262" s="1081"/>
      <c r="AN262" s="1081"/>
      <c r="AO262" s="1081"/>
      <c r="AP262" s="1081"/>
      <c r="AQ262" s="1081"/>
      <c r="AR262" s="1081"/>
      <c r="AS262" s="1081"/>
      <c r="AT262" s="1081"/>
      <c r="AU262" s="1081"/>
      <c r="AV262" s="1081"/>
      <c r="AW262" s="1081"/>
      <c r="AX262" s="1081"/>
      <c r="AY262" s="1081"/>
      <c r="AZ262" s="1081"/>
      <c r="BA262" s="1081"/>
      <c r="BB262" s="1081"/>
      <c r="BC262" s="1081"/>
      <c r="BD262" s="1081"/>
      <c r="BE262" s="1081"/>
      <c r="BF262" s="1081"/>
      <c r="BG262" s="1081"/>
      <c r="BH262" s="1081"/>
      <c r="BI262" s="1081"/>
      <c r="BJ262" s="1081"/>
      <c r="BK262" s="1081"/>
      <c r="BL262" s="1081"/>
      <c r="BM262" s="1081"/>
      <c r="BN262" s="1081"/>
      <c r="BO262" s="1081"/>
      <c r="BP262" s="1081"/>
      <c r="BQ262" s="1081"/>
      <c r="BR262" s="1081"/>
      <c r="BS262" s="1081"/>
      <c r="BT262" s="1081"/>
      <c r="BU262" s="1081"/>
      <c r="BV262" s="1081"/>
      <c r="BW262" s="1081"/>
      <c r="BX262" s="1081"/>
      <c r="BY262" s="1081"/>
      <c r="BZ262" s="1081"/>
      <c r="CA262" s="1081"/>
    </row>
    <row r="263" spans="1:79" ht="27.95" customHeight="1" thickBot="1">
      <c r="B263" s="1234" t="s">
        <v>868</v>
      </c>
      <c r="C263" s="1235">
        <v>2</v>
      </c>
      <c r="D263" s="1236">
        <v>3</v>
      </c>
      <c r="E263" s="1237">
        <v>6</v>
      </c>
      <c r="F263" s="1259"/>
      <c r="G263" s="1281"/>
      <c r="H263" s="1281"/>
      <c r="I263" s="1282"/>
      <c r="J263" s="1081"/>
      <c r="K263" s="1081"/>
      <c r="L263" s="1081"/>
      <c r="M263" s="1081"/>
      <c r="N263" s="1174"/>
      <c r="O263" s="1081"/>
      <c r="P263" s="1081"/>
      <c r="Q263" s="1081"/>
      <c r="R263" s="1081"/>
      <c r="S263" s="1081"/>
      <c r="T263" s="1081"/>
      <c r="U263" s="1081"/>
      <c r="V263" s="1081"/>
      <c r="W263" s="1081"/>
      <c r="X263" s="1081"/>
      <c r="Y263" s="1081"/>
      <c r="Z263" s="1081"/>
      <c r="AA263" s="1081"/>
      <c r="AB263" s="1081"/>
      <c r="AC263" s="1081"/>
      <c r="AD263" s="1081"/>
      <c r="AE263" s="1081"/>
      <c r="AF263" s="1081"/>
      <c r="AG263" s="1081"/>
      <c r="AH263" s="1081"/>
      <c r="AI263" s="1081"/>
      <c r="AJ263" s="1081"/>
      <c r="AK263" s="1081"/>
      <c r="AL263" s="1081"/>
      <c r="AM263" s="1081"/>
      <c r="AN263" s="1081"/>
      <c r="AO263" s="1081"/>
      <c r="AP263" s="1081"/>
      <c r="AQ263" s="1081"/>
      <c r="AR263" s="1081"/>
      <c r="AS263" s="1081"/>
      <c r="AT263" s="1081"/>
      <c r="AU263" s="1081"/>
      <c r="AV263" s="1081"/>
      <c r="AW263" s="1081"/>
      <c r="AX263" s="1081"/>
      <c r="AY263" s="1081"/>
      <c r="AZ263" s="1081"/>
      <c r="BA263" s="1081"/>
      <c r="BB263" s="1081"/>
      <c r="BC263" s="1081"/>
      <c r="BD263" s="1081"/>
      <c r="BE263" s="1081"/>
      <c r="BF263" s="1081"/>
      <c r="BG263" s="1081"/>
      <c r="BH263" s="1081"/>
      <c r="BI263" s="1081"/>
      <c r="BJ263" s="1081"/>
      <c r="BK263" s="1081"/>
      <c r="BL263" s="1081"/>
      <c r="BM263" s="1081"/>
      <c r="BN263" s="1081"/>
      <c r="BO263" s="1081"/>
      <c r="BP263" s="1081"/>
      <c r="BQ263" s="1081"/>
      <c r="BR263" s="1081"/>
      <c r="BS263" s="1081"/>
      <c r="BT263" s="1081"/>
      <c r="BU263" s="1081"/>
      <c r="BV263" s="1081"/>
      <c r="BW263" s="1081"/>
      <c r="BX263" s="1081"/>
      <c r="BY263" s="1081"/>
      <c r="BZ263" s="1081"/>
      <c r="CA263" s="1081"/>
    </row>
    <row r="264" spans="1:79" ht="9" customHeight="1">
      <c r="B264" s="1245"/>
      <c r="C264" s="1246"/>
      <c r="D264" s="1246"/>
      <c r="E264" s="1246"/>
      <c r="F264" s="1277"/>
      <c r="G264" s="1200"/>
      <c r="H264" s="1200"/>
      <c r="I264" s="1081"/>
      <c r="J264" s="1081"/>
      <c r="K264" s="1081"/>
      <c r="L264" s="1081"/>
      <c r="M264" s="1081"/>
      <c r="N264" s="1174"/>
      <c r="O264" s="1081"/>
      <c r="P264" s="1081"/>
      <c r="Q264" s="1081"/>
      <c r="R264" s="1081"/>
      <c r="S264" s="1081"/>
      <c r="T264" s="1081"/>
      <c r="U264" s="1081"/>
      <c r="V264" s="1081"/>
      <c r="W264" s="1081"/>
      <c r="X264" s="1081"/>
      <c r="Y264" s="1081"/>
      <c r="Z264" s="1081"/>
      <c r="AA264" s="1081"/>
      <c r="AB264" s="1081"/>
      <c r="AC264" s="1081"/>
      <c r="AD264" s="1081"/>
      <c r="AE264" s="1081"/>
      <c r="AF264" s="1081"/>
      <c r="AG264" s="1081"/>
      <c r="AH264" s="1081"/>
      <c r="AI264" s="1081"/>
      <c r="AJ264" s="1081"/>
      <c r="AK264" s="1081"/>
      <c r="AL264" s="1081"/>
      <c r="AM264" s="1081"/>
      <c r="AN264" s="1081"/>
      <c r="AO264" s="1081"/>
      <c r="AP264" s="1081"/>
      <c r="AQ264" s="1081"/>
      <c r="AR264" s="1081"/>
      <c r="AS264" s="1081"/>
      <c r="AT264" s="1081"/>
      <c r="AU264" s="1081"/>
      <c r="AV264" s="1081"/>
      <c r="AW264" s="1081"/>
      <c r="AX264" s="1081"/>
      <c r="AY264" s="1081"/>
      <c r="AZ264" s="1081"/>
      <c r="BA264" s="1081"/>
      <c r="BB264" s="1081"/>
      <c r="BC264" s="1081"/>
      <c r="BD264" s="1081"/>
      <c r="BE264" s="1081"/>
      <c r="BF264" s="1081"/>
      <c r="BG264" s="1081"/>
      <c r="BH264" s="1081"/>
      <c r="BI264" s="1081"/>
      <c r="BJ264" s="1081"/>
      <c r="BK264" s="1081"/>
      <c r="BL264" s="1081"/>
      <c r="BM264" s="1081"/>
      <c r="BN264" s="1081"/>
      <c r="BO264" s="1081"/>
      <c r="BP264" s="1081"/>
      <c r="BQ264" s="1081"/>
      <c r="BR264" s="1081"/>
      <c r="BS264" s="1081"/>
      <c r="BT264" s="1081"/>
      <c r="BU264" s="1081"/>
      <c r="BV264" s="1081"/>
      <c r="BW264" s="1081"/>
      <c r="BX264" s="1081"/>
      <c r="BY264" s="1081"/>
      <c r="BZ264" s="1081"/>
      <c r="CA264" s="1081"/>
    </row>
    <row r="265" spans="1:79" ht="18" customHeight="1">
      <c r="A265" s="1156">
        <v>27</v>
      </c>
      <c r="B265" s="1196" t="s">
        <v>869</v>
      </c>
      <c r="C265" s="1197"/>
      <c r="D265" s="1197"/>
      <c r="E265" s="1197"/>
      <c r="F265" s="1300"/>
      <c r="G265" s="1200"/>
      <c r="H265" s="1200"/>
      <c r="I265" s="1081"/>
      <c r="J265" s="1081"/>
      <c r="K265" s="1081"/>
      <c r="L265" s="1081"/>
      <c r="M265" s="1081"/>
      <c r="N265" s="1174"/>
      <c r="O265" s="1081"/>
      <c r="P265" s="1081"/>
      <c r="Q265" s="1081"/>
      <c r="R265" s="1081"/>
      <c r="S265" s="1081"/>
      <c r="T265" s="1081"/>
      <c r="U265" s="1081"/>
      <c r="V265" s="1081"/>
      <c r="W265" s="1081"/>
      <c r="X265" s="1081"/>
      <c r="Y265" s="1081"/>
      <c r="Z265" s="1081"/>
      <c r="AA265" s="1081"/>
      <c r="AB265" s="1081"/>
      <c r="AC265" s="1081"/>
      <c r="AD265" s="1081"/>
      <c r="AE265" s="1081"/>
      <c r="AF265" s="1081"/>
      <c r="AG265" s="1081"/>
      <c r="AH265" s="1081"/>
      <c r="AI265" s="1081"/>
      <c r="AJ265" s="1081"/>
      <c r="AK265" s="1081"/>
      <c r="AL265" s="1081"/>
      <c r="AM265" s="1081"/>
      <c r="AN265" s="1081"/>
      <c r="AO265" s="1081"/>
      <c r="AP265" s="1081"/>
      <c r="AQ265" s="1081"/>
      <c r="AR265" s="1081"/>
      <c r="AS265" s="1081"/>
      <c r="AT265" s="1081"/>
      <c r="AU265" s="1081"/>
      <c r="AV265" s="1081"/>
      <c r="AW265" s="1081"/>
      <c r="AX265" s="1081"/>
      <c r="AY265" s="1081"/>
      <c r="AZ265" s="1081"/>
      <c r="BA265" s="1081"/>
      <c r="BB265" s="1081"/>
      <c r="BC265" s="1081"/>
      <c r="BD265" s="1081"/>
      <c r="BE265" s="1081"/>
      <c r="BF265" s="1081"/>
      <c r="BG265" s="1081"/>
      <c r="BH265" s="1081"/>
      <c r="BI265" s="1081"/>
      <c r="BJ265" s="1081"/>
      <c r="BK265" s="1081"/>
      <c r="BL265" s="1081"/>
      <c r="BM265" s="1081"/>
      <c r="BN265" s="1081"/>
      <c r="BO265" s="1081"/>
      <c r="BP265" s="1081"/>
      <c r="BQ265" s="1081"/>
      <c r="BR265" s="1081"/>
      <c r="BS265" s="1081"/>
      <c r="BT265" s="1081"/>
      <c r="BU265" s="1081"/>
      <c r="BV265" s="1081"/>
      <c r="BW265" s="1081"/>
      <c r="BX265" s="1081"/>
      <c r="BY265" s="1081"/>
      <c r="BZ265" s="1081"/>
      <c r="CA265" s="1081"/>
    </row>
    <row r="266" spans="1:79" ht="35.25" customHeight="1">
      <c r="B266" s="1201" t="s">
        <v>870</v>
      </c>
      <c r="C266" s="1202"/>
      <c r="D266" s="1202"/>
      <c r="E266" s="1203"/>
      <c r="F266" s="1300"/>
      <c r="G266" s="1200"/>
      <c r="H266" s="1200"/>
      <c r="I266" s="1081"/>
      <c r="J266" s="1081"/>
      <c r="K266" s="1081"/>
      <c r="L266" s="1081"/>
      <c r="M266" s="1081"/>
      <c r="N266" s="1174"/>
      <c r="O266" s="1081"/>
      <c r="P266" s="1081"/>
      <c r="Q266" s="1081"/>
      <c r="R266" s="1081"/>
      <c r="S266" s="1081"/>
      <c r="T266" s="1081"/>
      <c r="U266" s="1081"/>
      <c r="V266" s="1081"/>
      <c r="W266" s="1081"/>
      <c r="X266" s="1081"/>
      <c r="Y266" s="1081"/>
      <c r="Z266" s="1081"/>
      <c r="AA266" s="1081"/>
      <c r="AB266" s="1081"/>
      <c r="AC266" s="1081"/>
      <c r="AD266" s="1081"/>
      <c r="AE266" s="1081"/>
      <c r="AF266" s="1081"/>
      <c r="AG266" s="1081"/>
      <c r="AH266" s="1081"/>
      <c r="AI266" s="1081"/>
      <c r="AJ266" s="1081"/>
      <c r="AK266" s="1081"/>
      <c r="AL266" s="1081"/>
      <c r="AM266" s="1081"/>
      <c r="AN266" s="1081"/>
      <c r="AO266" s="1081"/>
      <c r="AP266" s="1081"/>
      <c r="AQ266" s="1081"/>
      <c r="AR266" s="1081"/>
      <c r="AS266" s="1081"/>
      <c r="AT266" s="1081"/>
      <c r="AU266" s="1081"/>
      <c r="AV266" s="1081"/>
      <c r="AW266" s="1081"/>
      <c r="AX266" s="1081"/>
      <c r="AY266" s="1081"/>
      <c r="AZ266" s="1081"/>
      <c r="BA266" s="1081"/>
      <c r="BB266" s="1081"/>
      <c r="BC266" s="1081"/>
      <c r="BD266" s="1081"/>
      <c r="BE266" s="1081"/>
      <c r="BF266" s="1081"/>
      <c r="BG266" s="1081"/>
      <c r="BH266" s="1081"/>
      <c r="BI266" s="1081"/>
      <c r="BJ266" s="1081"/>
      <c r="BK266" s="1081"/>
      <c r="BL266" s="1081"/>
      <c r="BM266" s="1081"/>
      <c r="BN266" s="1081"/>
      <c r="BO266" s="1081"/>
      <c r="BP266" s="1081"/>
      <c r="BQ266" s="1081"/>
      <c r="BR266" s="1081"/>
      <c r="BS266" s="1081"/>
      <c r="BT266" s="1081"/>
      <c r="BU266" s="1081"/>
      <c r="BV266" s="1081"/>
      <c r="BW266" s="1081"/>
      <c r="BX266" s="1081"/>
      <c r="BY266" s="1081"/>
      <c r="BZ266" s="1081"/>
      <c r="CA266" s="1081"/>
    </row>
    <row r="267" spans="1:79" ht="16.5" customHeight="1" thickBot="1">
      <c r="B267" s="1196" t="s">
        <v>775</v>
      </c>
      <c r="C267" s="1204"/>
      <c r="F267" s="1300"/>
      <c r="G267" s="1200"/>
      <c r="H267" s="1200"/>
      <c r="I267" s="1081"/>
      <c r="J267" s="1081"/>
      <c r="K267" s="1081"/>
      <c r="L267" s="1081"/>
      <c r="M267" s="1081"/>
      <c r="N267" s="1174"/>
      <c r="O267" s="1081"/>
      <c r="P267" s="1081"/>
      <c r="Q267" s="1081"/>
      <c r="R267" s="1081"/>
      <c r="S267" s="1081"/>
      <c r="T267" s="1081"/>
      <c r="U267" s="1081"/>
      <c r="V267" s="1081"/>
      <c r="W267" s="1081"/>
      <c r="X267" s="1081"/>
      <c r="Y267" s="1081"/>
      <c r="Z267" s="1081"/>
      <c r="AA267" s="1081"/>
      <c r="AB267" s="1081"/>
      <c r="AC267" s="1081"/>
      <c r="AD267" s="1081"/>
      <c r="AE267" s="1081"/>
      <c r="AF267" s="1081"/>
      <c r="AG267" s="1081"/>
      <c r="AH267" s="1081"/>
      <c r="AI267" s="1081"/>
      <c r="AJ267" s="1081"/>
      <c r="AK267" s="1081"/>
      <c r="AL267" s="1081"/>
      <c r="AM267" s="1081"/>
      <c r="AN267" s="1081"/>
      <c r="AO267" s="1081"/>
      <c r="AP267" s="1081"/>
      <c r="AQ267" s="1081"/>
      <c r="AR267" s="1081"/>
      <c r="AS267" s="1081"/>
      <c r="AT267" s="1081"/>
      <c r="AU267" s="1081"/>
      <c r="AV267" s="1081"/>
      <c r="AW267" s="1081"/>
      <c r="AX267" s="1081"/>
      <c r="AY267" s="1081"/>
      <c r="AZ267" s="1081"/>
      <c r="BA267" s="1081"/>
      <c r="BB267" s="1081"/>
      <c r="BC267" s="1081"/>
      <c r="BD267" s="1081"/>
      <c r="BE267" s="1081"/>
      <c r="BF267" s="1081"/>
      <c r="BG267" s="1081"/>
      <c r="BH267" s="1081"/>
      <c r="BI267" s="1081"/>
      <c r="BJ267" s="1081"/>
      <c r="BK267" s="1081"/>
      <c r="BL267" s="1081"/>
      <c r="BM267" s="1081"/>
      <c r="BN267" s="1081"/>
      <c r="BO267" s="1081"/>
      <c r="BP267" s="1081"/>
      <c r="BQ267" s="1081"/>
      <c r="BR267" s="1081"/>
      <c r="BS267" s="1081"/>
      <c r="BT267" s="1081"/>
      <c r="BU267" s="1081"/>
      <c r="BV267" s="1081"/>
      <c r="BW267" s="1081"/>
      <c r="BX267" s="1081"/>
      <c r="BY267" s="1081"/>
      <c r="BZ267" s="1081"/>
      <c r="CA267" s="1081"/>
    </row>
    <row r="268" spans="1:79" ht="33.75" customHeight="1" thickBot="1">
      <c r="B268" s="1205" t="s">
        <v>745</v>
      </c>
      <c r="C268" s="1206" t="s">
        <v>746</v>
      </c>
      <c r="D268" s="1206" t="s">
        <v>747</v>
      </c>
      <c r="E268" s="1207" t="s">
        <v>748</v>
      </c>
      <c r="F268" s="1257" t="s">
        <v>749</v>
      </c>
      <c r="G268" s="1247"/>
      <c r="H268" s="1200"/>
      <c r="I268" s="1081"/>
      <c r="J268" s="1081"/>
      <c r="K268" s="1081"/>
      <c r="L268" s="1081"/>
      <c r="M268" s="1081"/>
      <c r="N268" s="1174"/>
      <c r="O268" s="1081"/>
      <c r="P268" s="1081"/>
      <c r="Q268" s="1081"/>
      <c r="R268" s="1081"/>
      <c r="S268" s="1081"/>
      <c r="T268" s="1081"/>
      <c r="U268" s="1081"/>
      <c r="V268" s="1081"/>
      <c r="W268" s="1081"/>
      <c r="X268" s="1081"/>
      <c r="Y268" s="1081"/>
      <c r="Z268" s="1081"/>
      <c r="AA268" s="1081"/>
      <c r="AB268" s="1081"/>
      <c r="AC268" s="1081"/>
      <c r="AD268" s="1081"/>
      <c r="AE268" s="1081"/>
      <c r="AF268" s="1081"/>
      <c r="AG268" s="1081"/>
      <c r="AH268" s="1081"/>
      <c r="AI268" s="1081"/>
      <c r="AJ268" s="1081"/>
      <c r="AK268" s="1081"/>
      <c r="AL268" s="1081"/>
      <c r="AM268" s="1081"/>
      <c r="AN268" s="1081"/>
      <c r="AO268" s="1081"/>
      <c r="AP268" s="1081"/>
      <c r="AQ268" s="1081"/>
      <c r="AR268" s="1081"/>
      <c r="AS268" s="1081"/>
      <c r="AT268" s="1081"/>
      <c r="AU268" s="1081"/>
      <c r="AV268" s="1081"/>
      <c r="AW268" s="1081"/>
      <c r="AX268" s="1081"/>
      <c r="AY268" s="1081"/>
      <c r="AZ268" s="1081"/>
      <c r="BA268" s="1081"/>
      <c r="BB268" s="1081"/>
      <c r="BC268" s="1081"/>
      <c r="BD268" s="1081"/>
      <c r="BE268" s="1081"/>
      <c r="BF268" s="1081"/>
      <c r="BG268" s="1081"/>
      <c r="BH268" s="1081"/>
      <c r="BI268" s="1081"/>
      <c r="BJ268" s="1081"/>
      <c r="BK268" s="1081"/>
      <c r="BL268" s="1081"/>
      <c r="BM268" s="1081"/>
      <c r="BN268" s="1081"/>
      <c r="BO268" s="1081"/>
      <c r="BP268" s="1081"/>
      <c r="BQ268" s="1081"/>
      <c r="BR268" s="1081"/>
      <c r="BS268" s="1081"/>
      <c r="BT268" s="1081"/>
      <c r="BU268" s="1081"/>
      <c r="BV268" s="1081"/>
      <c r="BW268" s="1081"/>
      <c r="BX268" s="1081"/>
      <c r="BY268" s="1081"/>
      <c r="BZ268" s="1081"/>
      <c r="CA268" s="1081"/>
    </row>
    <row r="269" spans="1:79" ht="32.25" customHeight="1">
      <c r="B269" s="1216" t="s">
        <v>871</v>
      </c>
      <c r="C269" s="1217">
        <v>1</v>
      </c>
      <c r="D269" s="1218">
        <v>2</v>
      </c>
      <c r="E269" s="1219">
        <v>2</v>
      </c>
      <c r="F269" s="1258"/>
      <c r="G269" s="1279"/>
      <c r="H269" s="1279"/>
      <c r="I269" s="1280"/>
      <c r="J269" s="1081"/>
      <c r="K269" s="1081"/>
      <c r="L269" s="1081"/>
      <c r="M269" s="1081"/>
      <c r="N269" s="1174"/>
      <c r="O269" s="1081"/>
      <c r="P269" s="1081"/>
      <c r="Q269" s="1081"/>
      <c r="R269" s="1081"/>
      <c r="S269" s="1081"/>
      <c r="T269" s="1081"/>
      <c r="U269" s="1081"/>
      <c r="V269" s="1081"/>
      <c r="W269" s="1081"/>
      <c r="X269" s="1081"/>
      <c r="Y269" s="1081"/>
      <c r="Z269" s="1081"/>
      <c r="AA269" s="1081"/>
      <c r="AB269" s="1081"/>
      <c r="AC269" s="1081"/>
      <c r="AD269" s="1081"/>
      <c r="AE269" s="1081"/>
      <c r="AF269" s="1081"/>
      <c r="AG269" s="1081"/>
      <c r="AH269" s="1081"/>
      <c r="AI269" s="1081"/>
      <c r="AJ269" s="1081"/>
      <c r="AK269" s="1081"/>
      <c r="AL269" s="1081"/>
      <c r="AM269" s="1081"/>
      <c r="AN269" s="1081"/>
      <c r="AO269" s="1081"/>
      <c r="AP269" s="1081"/>
      <c r="AQ269" s="1081"/>
      <c r="AR269" s="1081"/>
      <c r="AS269" s="1081"/>
      <c r="AT269" s="1081"/>
      <c r="AU269" s="1081"/>
      <c r="AV269" s="1081"/>
      <c r="AW269" s="1081"/>
      <c r="AX269" s="1081"/>
      <c r="AY269" s="1081"/>
      <c r="AZ269" s="1081"/>
      <c r="BA269" s="1081"/>
      <c r="BB269" s="1081"/>
      <c r="BC269" s="1081"/>
      <c r="BD269" s="1081"/>
      <c r="BE269" s="1081"/>
      <c r="BF269" s="1081"/>
      <c r="BG269" s="1081"/>
      <c r="BH269" s="1081"/>
      <c r="BI269" s="1081"/>
      <c r="BJ269" s="1081"/>
      <c r="BK269" s="1081"/>
      <c r="BL269" s="1081"/>
      <c r="BM269" s="1081"/>
      <c r="BN269" s="1081"/>
      <c r="BO269" s="1081"/>
      <c r="BP269" s="1081"/>
      <c r="BQ269" s="1081"/>
      <c r="BR269" s="1081"/>
      <c r="BS269" s="1081"/>
      <c r="BT269" s="1081"/>
      <c r="BU269" s="1081"/>
      <c r="BV269" s="1081"/>
      <c r="BW269" s="1081"/>
      <c r="BX269" s="1081"/>
      <c r="BY269" s="1081"/>
      <c r="BZ269" s="1081"/>
      <c r="CA269" s="1081"/>
    </row>
    <row r="270" spans="1:79" ht="32.25" customHeight="1">
      <c r="B270" s="1227" t="s">
        <v>872</v>
      </c>
      <c r="C270" s="1228">
        <v>2</v>
      </c>
      <c r="D270" s="1229">
        <v>2</v>
      </c>
      <c r="E270" s="1230">
        <v>4</v>
      </c>
      <c r="F270" s="1258"/>
      <c r="G270" s="1296"/>
      <c r="H270" s="1296"/>
      <c r="I270" s="1297"/>
      <c r="J270" s="1081"/>
      <c r="K270" s="1081"/>
      <c r="L270" s="1081"/>
      <c r="M270" s="1081"/>
      <c r="N270" s="1174"/>
      <c r="O270" s="1081"/>
      <c r="P270" s="1081"/>
      <c r="Q270" s="1081"/>
      <c r="R270" s="1081"/>
      <c r="S270" s="1081"/>
      <c r="T270" s="1081"/>
      <c r="U270" s="1081"/>
      <c r="V270" s="1081"/>
      <c r="W270" s="1081"/>
      <c r="X270" s="1081"/>
      <c r="Y270" s="1081"/>
      <c r="Z270" s="1081"/>
      <c r="AA270" s="1081"/>
      <c r="AB270" s="1081"/>
      <c r="AC270" s="1081"/>
      <c r="AD270" s="1081"/>
      <c r="AE270" s="1081"/>
      <c r="AF270" s="1081"/>
      <c r="AG270" s="1081"/>
      <c r="AH270" s="1081"/>
      <c r="AI270" s="1081"/>
      <c r="AJ270" s="1081"/>
      <c r="AK270" s="1081"/>
      <c r="AL270" s="1081"/>
      <c r="AM270" s="1081"/>
      <c r="AN270" s="1081"/>
      <c r="AO270" s="1081"/>
      <c r="AP270" s="1081"/>
      <c r="AQ270" s="1081"/>
      <c r="AR270" s="1081"/>
      <c r="AS270" s="1081"/>
      <c r="AT270" s="1081"/>
      <c r="AU270" s="1081"/>
      <c r="AV270" s="1081"/>
      <c r="AW270" s="1081"/>
      <c r="AX270" s="1081"/>
      <c r="AY270" s="1081"/>
      <c r="AZ270" s="1081"/>
      <c r="BA270" s="1081"/>
      <c r="BB270" s="1081"/>
      <c r="BC270" s="1081"/>
      <c r="BD270" s="1081"/>
      <c r="BE270" s="1081"/>
      <c r="BF270" s="1081"/>
      <c r="BG270" s="1081"/>
      <c r="BH270" s="1081"/>
      <c r="BI270" s="1081"/>
      <c r="BJ270" s="1081"/>
      <c r="BK270" s="1081"/>
      <c r="BL270" s="1081"/>
      <c r="BM270" s="1081"/>
      <c r="BN270" s="1081"/>
      <c r="BO270" s="1081"/>
      <c r="BP270" s="1081"/>
      <c r="BQ270" s="1081"/>
      <c r="BR270" s="1081"/>
      <c r="BS270" s="1081"/>
      <c r="BT270" s="1081"/>
      <c r="BU270" s="1081"/>
      <c r="BV270" s="1081"/>
      <c r="BW270" s="1081"/>
      <c r="BX270" s="1081"/>
      <c r="BY270" s="1081"/>
      <c r="BZ270" s="1081"/>
      <c r="CA270" s="1081"/>
    </row>
    <row r="271" spans="1:79" ht="32.25" customHeight="1" thickBot="1">
      <c r="B271" s="1234" t="s">
        <v>873</v>
      </c>
      <c r="C271" s="1235">
        <v>3</v>
      </c>
      <c r="D271" s="1236">
        <v>2</v>
      </c>
      <c r="E271" s="1237">
        <v>6</v>
      </c>
      <c r="F271" s="1259"/>
      <c r="G271" s="1281"/>
      <c r="H271" s="1281"/>
      <c r="I271" s="1282"/>
      <c r="J271" s="1081"/>
      <c r="K271" s="1081"/>
      <c r="L271" s="1081"/>
      <c r="M271" s="1081"/>
      <c r="N271" s="1174"/>
      <c r="O271" s="1081"/>
      <c r="P271" s="1081"/>
      <c r="Q271" s="1081"/>
      <c r="R271" s="1081"/>
      <c r="S271" s="1081"/>
      <c r="T271" s="1081"/>
      <c r="U271" s="1081"/>
      <c r="V271" s="1081"/>
      <c r="W271" s="1081"/>
      <c r="X271" s="1081"/>
      <c r="Y271" s="1081"/>
      <c r="Z271" s="1081"/>
      <c r="AA271" s="1081"/>
      <c r="AB271" s="1081"/>
      <c r="AC271" s="1081"/>
      <c r="AD271" s="1081"/>
      <c r="AE271" s="1081"/>
      <c r="AF271" s="1081"/>
      <c r="AG271" s="1081"/>
      <c r="AH271" s="1081"/>
      <c r="AI271" s="1081"/>
      <c r="AJ271" s="1081"/>
      <c r="AK271" s="1081"/>
      <c r="AL271" s="1081"/>
      <c r="AM271" s="1081"/>
      <c r="AN271" s="1081"/>
      <c r="AO271" s="1081"/>
      <c r="AP271" s="1081"/>
      <c r="AQ271" s="1081"/>
      <c r="AR271" s="1081"/>
      <c r="AS271" s="1081"/>
      <c r="AT271" s="1081"/>
      <c r="AU271" s="1081"/>
      <c r="AV271" s="1081"/>
      <c r="AW271" s="1081"/>
      <c r="AX271" s="1081"/>
      <c r="AY271" s="1081"/>
      <c r="AZ271" s="1081"/>
      <c r="BA271" s="1081"/>
      <c r="BB271" s="1081"/>
      <c r="BC271" s="1081"/>
      <c r="BD271" s="1081"/>
      <c r="BE271" s="1081"/>
      <c r="BF271" s="1081"/>
      <c r="BG271" s="1081"/>
      <c r="BH271" s="1081"/>
      <c r="BI271" s="1081"/>
      <c r="BJ271" s="1081"/>
      <c r="BK271" s="1081"/>
      <c r="BL271" s="1081"/>
      <c r="BM271" s="1081"/>
      <c r="BN271" s="1081"/>
      <c r="BO271" s="1081"/>
      <c r="BP271" s="1081"/>
      <c r="BQ271" s="1081"/>
      <c r="BR271" s="1081"/>
      <c r="BS271" s="1081"/>
      <c r="BT271" s="1081"/>
      <c r="BU271" s="1081"/>
      <c r="BV271" s="1081"/>
      <c r="BW271" s="1081"/>
      <c r="BX271" s="1081"/>
      <c r="BY271" s="1081"/>
      <c r="BZ271" s="1081"/>
      <c r="CA271" s="1081"/>
    </row>
    <row r="272" spans="1:79" ht="9" customHeight="1">
      <c r="B272" s="1245"/>
      <c r="C272" s="1246"/>
      <c r="D272" s="1246"/>
      <c r="E272" s="1246"/>
      <c r="F272" s="1300"/>
      <c r="G272" s="1200"/>
      <c r="H272" s="1200"/>
      <c r="I272" s="1081"/>
      <c r="J272" s="1081"/>
      <c r="K272" s="1081"/>
      <c r="L272" s="1081"/>
      <c r="M272" s="1081"/>
      <c r="N272" s="1174"/>
      <c r="O272" s="1081"/>
      <c r="P272" s="1081"/>
      <c r="Q272" s="1081"/>
      <c r="R272" s="1081"/>
      <c r="S272" s="1081"/>
      <c r="T272" s="1081"/>
      <c r="U272" s="1081"/>
      <c r="V272" s="1081"/>
      <c r="W272" s="1081"/>
      <c r="X272" s="1081"/>
      <c r="Y272" s="1081"/>
      <c r="Z272" s="1081"/>
      <c r="AA272" s="1081"/>
      <c r="AB272" s="1081"/>
      <c r="AC272" s="1081"/>
      <c r="AD272" s="1081"/>
      <c r="AE272" s="1081"/>
      <c r="AF272" s="1081"/>
      <c r="AG272" s="1081"/>
      <c r="AH272" s="1081"/>
      <c r="AI272" s="1081"/>
      <c r="AJ272" s="1081"/>
      <c r="AK272" s="1081"/>
      <c r="AL272" s="1081"/>
      <c r="AM272" s="1081"/>
      <c r="AN272" s="1081"/>
      <c r="AO272" s="1081"/>
      <c r="AP272" s="1081"/>
      <c r="AQ272" s="1081"/>
      <c r="AR272" s="1081"/>
      <c r="AS272" s="1081"/>
      <c r="AT272" s="1081"/>
      <c r="AU272" s="1081"/>
      <c r="AV272" s="1081"/>
      <c r="AW272" s="1081"/>
      <c r="AX272" s="1081"/>
      <c r="AY272" s="1081"/>
      <c r="AZ272" s="1081"/>
      <c r="BA272" s="1081"/>
      <c r="BB272" s="1081"/>
      <c r="BC272" s="1081"/>
      <c r="BD272" s="1081"/>
      <c r="BE272" s="1081"/>
      <c r="BF272" s="1081"/>
      <c r="BG272" s="1081"/>
      <c r="BH272" s="1081"/>
      <c r="BI272" s="1081"/>
      <c r="BJ272" s="1081"/>
      <c r="BK272" s="1081"/>
      <c r="BL272" s="1081"/>
      <c r="BM272" s="1081"/>
      <c r="BN272" s="1081"/>
      <c r="BO272" s="1081"/>
      <c r="BP272" s="1081"/>
      <c r="BQ272" s="1081"/>
      <c r="BR272" s="1081"/>
      <c r="BS272" s="1081"/>
      <c r="BT272" s="1081"/>
      <c r="BU272" s="1081"/>
      <c r="BV272" s="1081"/>
      <c r="BW272" s="1081"/>
      <c r="BX272" s="1081"/>
      <c r="BY272" s="1081"/>
      <c r="BZ272" s="1081"/>
      <c r="CA272" s="1081"/>
    </row>
    <row r="273" spans="1:79" ht="18" customHeight="1">
      <c r="A273" s="1156">
        <v>28</v>
      </c>
      <c r="B273" s="1196" t="s">
        <v>874</v>
      </c>
      <c r="C273" s="1197"/>
      <c r="D273" s="1197"/>
      <c r="E273" s="1197"/>
      <c r="F273" s="1300"/>
      <c r="G273" s="1200"/>
      <c r="H273" s="1200"/>
      <c r="I273" s="1081"/>
      <c r="J273" s="1081"/>
      <c r="K273" s="1081"/>
      <c r="L273" s="1081"/>
      <c r="M273" s="1081"/>
      <c r="N273" s="1174"/>
      <c r="O273" s="1081"/>
      <c r="P273" s="1081"/>
      <c r="Q273" s="1081"/>
      <c r="R273" s="1081"/>
      <c r="S273" s="1081"/>
      <c r="T273" s="1081"/>
      <c r="U273" s="1081"/>
      <c r="V273" s="1081"/>
      <c r="W273" s="1081"/>
      <c r="X273" s="1081"/>
      <c r="Y273" s="1081"/>
      <c r="Z273" s="1081"/>
      <c r="AA273" s="1081"/>
      <c r="AB273" s="1081"/>
      <c r="AC273" s="1081"/>
      <c r="AD273" s="1081"/>
      <c r="AE273" s="1081"/>
      <c r="AF273" s="1081"/>
      <c r="AG273" s="1081"/>
      <c r="AH273" s="1081"/>
      <c r="AI273" s="1081"/>
      <c r="AJ273" s="1081"/>
      <c r="AK273" s="1081"/>
      <c r="AL273" s="1081"/>
      <c r="AM273" s="1081"/>
      <c r="AN273" s="1081"/>
      <c r="AO273" s="1081"/>
      <c r="AP273" s="1081"/>
      <c r="AQ273" s="1081"/>
      <c r="AR273" s="1081"/>
      <c r="AS273" s="1081"/>
      <c r="AT273" s="1081"/>
      <c r="AU273" s="1081"/>
      <c r="AV273" s="1081"/>
      <c r="AW273" s="1081"/>
      <c r="AX273" s="1081"/>
      <c r="AY273" s="1081"/>
      <c r="AZ273" s="1081"/>
      <c r="BA273" s="1081"/>
      <c r="BB273" s="1081"/>
      <c r="BC273" s="1081"/>
      <c r="BD273" s="1081"/>
      <c r="BE273" s="1081"/>
      <c r="BF273" s="1081"/>
      <c r="BG273" s="1081"/>
      <c r="BH273" s="1081"/>
      <c r="BI273" s="1081"/>
      <c r="BJ273" s="1081"/>
      <c r="BK273" s="1081"/>
      <c r="BL273" s="1081"/>
      <c r="BM273" s="1081"/>
      <c r="BN273" s="1081"/>
      <c r="BO273" s="1081"/>
      <c r="BP273" s="1081"/>
      <c r="BQ273" s="1081"/>
      <c r="BR273" s="1081"/>
      <c r="BS273" s="1081"/>
      <c r="BT273" s="1081"/>
      <c r="BU273" s="1081"/>
      <c r="BV273" s="1081"/>
      <c r="BW273" s="1081"/>
      <c r="BX273" s="1081"/>
      <c r="BY273" s="1081"/>
      <c r="BZ273" s="1081"/>
      <c r="CA273" s="1081"/>
    </row>
    <row r="274" spans="1:79" ht="35.25" customHeight="1">
      <c r="B274" s="1201" t="s">
        <v>875</v>
      </c>
      <c r="C274" s="1202"/>
      <c r="D274" s="1202"/>
      <c r="E274" s="1203"/>
      <c r="F274" s="1300"/>
      <c r="G274" s="1200"/>
      <c r="H274" s="1200"/>
      <c r="I274" s="1081"/>
      <c r="J274" s="1081"/>
      <c r="K274" s="1081"/>
      <c r="L274" s="1081"/>
      <c r="M274" s="1081"/>
      <c r="N274" s="1174"/>
      <c r="O274" s="1081"/>
      <c r="P274" s="1081"/>
      <c r="Q274" s="1081"/>
      <c r="R274" s="1081"/>
      <c r="S274" s="1081"/>
      <c r="T274" s="1081"/>
      <c r="U274" s="1081"/>
      <c r="V274" s="1081"/>
      <c r="W274" s="1081"/>
      <c r="X274" s="1081"/>
      <c r="Y274" s="1081"/>
      <c r="Z274" s="1081"/>
      <c r="AA274" s="1081"/>
      <c r="AB274" s="1081"/>
      <c r="AC274" s="1081"/>
      <c r="AD274" s="1081"/>
      <c r="AE274" s="1081"/>
      <c r="AF274" s="1081"/>
      <c r="AG274" s="1081"/>
      <c r="AH274" s="1081"/>
      <c r="AI274" s="1081"/>
      <c r="AJ274" s="1081"/>
      <c r="AK274" s="1081"/>
      <c r="AL274" s="1081"/>
      <c r="AM274" s="1081"/>
      <c r="AN274" s="1081"/>
      <c r="AO274" s="1081"/>
      <c r="AP274" s="1081"/>
      <c r="AQ274" s="1081"/>
      <c r="AR274" s="1081"/>
      <c r="AS274" s="1081"/>
      <c r="AT274" s="1081"/>
      <c r="AU274" s="1081"/>
      <c r="AV274" s="1081"/>
      <c r="AW274" s="1081"/>
      <c r="AX274" s="1081"/>
      <c r="AY274" s="1081"/>
      <c r="AZ274" s="1081"/>
      <c r="BA274" s="1081"/>
      <c r="BB274" s="1081"/>
      <c r="BC274" s="1081"/>
      <c r="BD274" s="1081"/>
      <c r="BE274" s="1081"/>
      <c r="BF274" s="1081"/>
      <c r="BG274" s="1081"/>
      <c r="BH274" s="1081"/>
      <c r="BI274" s="1081"/>
      <c r="BJ274" s="1081"/>
      <c r="BK274" s="1081"/>
      <c r="BL274" s="1081"/>
      <c r="BM274" s="1081"/>
      <c r="BN274" s="1081"/>
      <c r="BO274" s="1081"/>
      <c r="BP274" s="1081"/>
      <c r="BQ274" s="1081"/>
      <c r="BR274" s="1081"/>
      <c r="BS274" s="1081"/>
      <c r="BT274" s="1081"/>
      <c r="BU274" s="1081"/>
      <c r="BV274" s="1081"/>
      <c r="BW274" s="1081"/>
      <c r="BX274" s="1081"/>
      <c r="BY274" s="1081"/>
      <c r="BZ274" s="1081"/>
      <c r="CA274" s="1081"/>
    </row>
    <row r="275" spans="1:79" ht="16.5" customHeight="1" thickBot="1">
      <c r="B275" s="1196" t="s">
        <v>744</v>
      </c>
      <c r="C275" s="1204"/>
      <c r="F275" s="1300"/>
      <c r="G275" s="1200"/>
      <c r="H275" s="1200"/>
      <c r="I275" s="1081"/>
      <c r="J275" s="1081"/>
      <c r="K275" s="1081"/>
      <c r="L275" s="1081"/>
      <c r="M275" s="1081"/>
      <c r="N275" s="1174"/>
      <c r="O275" s="1081"/>
      <c r="P275" s="1081"/>
      <c r="Q275" s="1081"/>
      <c r="R275" s="1081"/>
      <c r="S275" s="1081"/>
      <c r="T275" s="1081"/>
      <c r="U275" s="1081"/>
      <c r="V275" s="1081"/>
      <c r="W275" s="1081"/>
      <c r="X275" s="1081"/>
      <c r="Y275" s="1081"/>
      <c r="Z275" s="1081"/>
      <c r="AA275" s="1081"/>
      <c r="AB275" s="1081"/>
      <c r="AC275" s="1081"/>
      <c r="AD275" s="1081"/>
      <c r="AE275" s="1081"/>
      <c r="AF275" s="1081"/>
      <c r="AG275" s="1081"/>
      <c r="AH275" s="1081"/>
      <c r="AI275" s="1081"/>
      <c r="AJ275" s="1081"/>
      <c r="AK275" s="1081"/>
      <c r="AL275" s="1081"/>
      <c r="AM275" s="1081"/>
      <c r="AN275" s="1081"/>
      <c r="AO275" s="1081"/>
      <c r="AP275" s="1081"/>
      <c r="AQ275" s="1081"/>
      <c r="AR275" s="1081"/>
      <c r="AS275" s="1081"/>
      <c r="AT275" s="1081"/>
      <c r="AU275" s="1081"/>
      <c r="AV275" s="1081"/>
      <c r="AW275" s="1081"/>
      <c r="AX275" s="1081"/>
      <c r="AY275" s="1081"/>
      <c r="AZ275" s="1081"/>
      <c r="BA275" s="1081"/>
      <c r="BB275" s="1081"/>
      <c r="BC275" s="1081"/>
      <c r="BD275" s="1081"/>
      <c r="BE275" s="1081"/>
      <c r="BF275" s="1081"/>
      <c r="BG275" s="1081"/>
      <c r="BH275" s="1081"/>
      <c r="BI275" s="1081"/>
      <c r="BJ275" s="1081"/>
      <c r="BK275" s="1081"/>
      <c r="BL275" s="1081"/>
      <c r="BM275" s="1081"/>
      <c r="BN275" s="1081"/>
      <c r="BO275" s="1081"/>
      <c r="BP275" s="1081"/>
      <c r="BQ275" s="1081"/>
      <c r="BR275" s="1081"/>
      <c r="BS275" s="1081"/>
      <c r="BT275" s="1081"/>
      <c r="BU275" s="1081"/>
      <c r="BV275" s="1081"/>
      <c r="BW275" s="1081"/>
      <c r="BX275" s="1081"/>
      <c r="BY275" s="1081"/>
      <c r="BZ275" s="1081"/>
      <c r="CA275" s="1081"/>
    </row>
    <row r="276" spans="1:79" ht="33.75" customHeight="1" thickBot="1">
      <c r="B276" s="1205" t="s">
        <v>745</v>
      </c>
      <c r="C276" s="1206" t="s">
        <v>746</v>
      </c>
      <c r="D276" s="1206" t="s">
        <v>747</v>
      </c>
      <c r="E276" s="1207" t="s">
        <v>748</v>
      </c>
      <c r="F276" s="1257" t="s">
        <v>749</v>
      </c>
      <c r="G276" s="1209"/>
      <c r="H276" s="1200"/>
      <c r="I276" s="1081"/>
      <c r="J276" s="1081"/>
      <c r="K276" s="1081"/>
      <c r="L276" s="1081"/>
      <c r="M276" s="1081"/>
      <c r="N276" s="1174"/>
      <c r="O276" s="1081"/>
      <c r="P276" s="1081"/>
      <c r="Q276" s="1081"/>
      <c r="R276" s="1081"/>
      <c r="S276" s="1081"/>
      <c r="T276" s="1081"/>
      <c r="U276" s="1081"/>
      <c r="V276" s="1081"/>
      <c r="W276" s="1081"/>
      <c r="X276" s="1081"/>
      <c r="Y276" s="1081"/>
      <c r="Z276" s="1081"/>
      <c r="AA276" s="1081"/>
      <c r="AB276" s="1081"/>
      <c r="AC276" s="1081"/>
      <c r="AD276" s="1081"/>
      <c r="AE276" s="1081"/>
      <c r="AF276" s="1081"/>
      <c r="AG276" s="1081"/>
      <c r="AH276" s="1081"/>
      <c r="AI276" s="1081"/>
      <c r="AJ276" s="1081"/>
      <c r="AK276" s="1081"/>
      <c r="AL276" s="1081"/>
      <c r="AM276" s="1081"/>
      <c r="AN276" s="1081"/>
      <c r="AO276" s="1081"/>
      <c r="AP276" s="1081"/>
      <c r="AQ276" s="1081"/>
      <c r="AR276" s="1081"/>
      <c r="AS276" s="1081"/>
      <c r="AT276" s="1081"/>
      <c r="AU276" s="1081"/>
      <c r="AV276" s="1081"/>
      <c r="AW276" s="1081"/>
      <c r="AX276" s="1081"/>
      <c r="AY276" s="1081"/>
      <c r="AZ276" s="1081"/>
      <c r="BA276" s="1081"/>
      <c r="BB276" s="1081"/>
      <c r="BC276" s="1081"/>
      <c r="BD276" s="1081"/>
      <c r="BE276" s="1081"/>
      <c r="BF276" s="1081"/>
      <c r="BG276" s="1081"/>
      <c r="BH276" s="1081"/>
      <c r="BI276" s="1081"/>
      <c r="BJ276" s="1081"/>
      <c r="BK276" s="1081"/>
      <c r="BL276" s="1081"/>
      <c r="BM276" s="1081"/>
      <c r="BN276" s="1081"/>
      <c r="BO276" s="1081"/>
      <c r="BP276" s="1081"/>
      <c r="BQ276" s="1081"/>
      <c r="BR276" s="1081"/>
      <c r="BS276" s="1081"/>
      <c r="BT276" s="1081"/>
      <c r="BU276" s="1081"/>
      <c r="BV276" s="1081"/>
      <c r="BW276" s="1081"/>
      <c r="BX276" s="1081"/>
      <c r="BY276" s="1081"/>
      <c r="BZ276" s="1081"/>
      <c r="CA276" s="1081"/>
    </row>
    <row r="277" spans="1:79" ht="30.75" customHeight="1">
      <c r="B277" s="1216" t="s">
        <v>876</v>
      </c>
      <c r="C277" s="1217">
        <v>0</v>
      </c>
      <c r="D277" s="1218">
        <v>1</v>
      </c>
      <c r="E277" s="1219">
        <f>D277*C277</f>
        <v>0</v>
      </c>
      <c r="F277" s="1258"/>
      <c r="G277" s="1279"/>
      <c r="H277" s="1279"/>
      <c r="I277" s="1280"/>
      <c r="J277" s="1081"/>
      <c r="K277" s="1081"/>
      <c r="L277" s="1081"/>
      <c r="M277" s="1081"/>
      <c r="N277" s="1174"/>
      <c r="O277" s="1081"/>
      <c r="P277" s="1081"/>
      <c r="Q277" s="1081"/>
      <c r="R277" s="1081"/>
      <c r="S277" s="1081"/>
      <c r="T277" s="1081"/>
      <c r="U277" s="1081"/>
      <c r="V277" s="1081"/>
      <c r="W277" s="1081"/>
      <c r="X277" s="1081"/>
      <c r="Y277" s="1081"/>
      <c r="Z277" s="1081"/>
      <c r="AA277" s="1081"/>
      <c r="AB277" s="1081"/>
      <c r="AC277" s="1081"/>
      <c r="AD277" s="1081"/>
      <c r="AE277" s="1081"/>
      <c r="AF277" s="1081"/>
      <c r="AG277" s="1081"/>
      <c r="AH277" s="1081"/>
      <c r="AI277" s="1081"/>
      <c r="AJ277" s="1081"/>
      <c r="AK277" s="1081"/>
      <c r="AL277" s="1081"/>
      <c r="AM277" s="1081"/>
      <c r="AN277" s="1081"/>
      <c r="AO277" s="1081"/>
      <c r="AP277" s="1081"/>
      <c r="AQ277" s="1081"/>
      <c r="AR277" s="1081"/>
      <c r="AS277" s="1081"/>
      <c r="AT277" s="1081"/>
      <c r="AU277" s="1081"/>
      <c r="AV277" s="1081"/>
      <c r="AW277" s="1081"/>
      <c r="AX277" s="1081"/>
      <c r="AY277" s="1081"/>
      <c r="AZ277" s="1081"/>
      <c r="BA277" s="1081"/>
      <c r="BB277" s="1081"/>
      <c r="BC277" s="1081"/>
      <c r="BD277" s="1081"/>
      <c r="BE277" s="1081"/>
      <c r="BF277" s="1081"/>
      <c r="BG277" s="1081"/>
      <c r="BH277" s="1081"/>
      <c r="BI277" s="1081"/>
      <c r="BJ277" s="1081"/>
      <c r="BK277" s="1081"/>
      <c r="BL277" s="1081"/>
      <c r="BM277" s="1081"/>
      <c r="BN277" s="1081"/>
      <c r="BO277" s="1081"/>
      <c r="BP277" s="1081"/>
      <c r="BQ277" s="1081"/>
      <c r="BR277" s="1081"/>
      <c r="BS277" s="1081"/>
      <c r="BT277" s="1081"/>
      <c r="BU277" s="1081"/>
      <c r="BV277" s="1081"/>
      <c r="BW277" s="1081"/>
      <c r="BX277" s="1081"/>
      <c r="BY277" s="1081"/>
      <c r="BZ277" s="1081"/>
      <c r="CA277" s="1081"/>
    </row>
    <row r="278" spans="1:79" ht="30.75" customHeight="1">
      <c r="B278" s="1227" t="s">
        <v>877</v>
      </c>
      <c r="C278" s="1228">
        <v>1</v>
      </c>
      <c r="D278" s="1229">
        <v>1</v>
      </c>
      <c r="E278" s="1230">
        <f>D278*C278</f>
        <v>1</v>
      </c>
      <c r="F278" s="1258"/>
      <c r="G278" s="1296"/>
      <c r="H278" s="1296"/>
      <c r="I278" s="1297"/>
      <c r="J278" s="1081"/>
      <c r="K278" s="1081"/>
      <c r="L278" s="1081"/>
      <c r="M278" s="1081"/>
      <c r="N278" s="1174"/>
      <c r="O278" s="1081"/>
      <c r="P278" s="1081"/>
      <c r="Q278" s="1081"/>
      <c r="R278" s="1081"/>
      <c r="S278" s="1081"/>
      <c r="T278" s="1081"/>
      <c r="U278" s="1081"/>
      <c r="V278" s="1081"/>
      <c r="W278" s="1081"/>
      <c r="X278" s="1081"/>
      <c r="Y278" s="1081"/>
      <c r="Z278" s="1081"/>
      <c r="AA278" s="1081"/>
      <c r="AB278" s="1081"/>
      <c r="AC278" s="1081"/>
      <c r="AD278" s="1081"/>
      <c r="AE278" s="1081"/>
      <c r="AF278" s="1081"/>
      <c r="AG278" s="1081"/>
      <c r="AH278" s="1081"/>
      <c r="AI278" s="1081"/>
      <c r="AJ278" s="1081"/>
      <c r="AK278" s="1081"/>
      <c r="AL278" s="1081"/>
      <c r="AM278" s="1081"/>
      <c r="AN278" s="1081"/>
      <c r="AO278" s="1081"/>
      <c r="AP278" s="1081"/>
      <c r="AQ278" s="1081"/>
      <c r="AR278" s="1081"/>
      <c r="AS278" s="1081"/>
      <c r="AT278" s="1081"/>
      <c r="AU278" s="1081"/>
      <c r="AV278" s="1081"/>
      <c r="AW278" s="1081"/>
      <c r="AX278" s="1081"/>
      <c r="AY278" s="1081"/>
      <c r="AZ278" s="1081"/>
      <c r="BA278" s="1081"/>
      <c r="BB278" s="1081"/>
      <c r="BC278" s="1081"/>
      <c r="BD278" s="1081"/>
      <c r="BE278" s="1081"/>
      <c r="BF278" s="1081"/>
      <c r="BG278" s="1081"/>
      <c r="BH278" s="1081"/>
      <c r="BI278" s="1081"/>
      <c r="BJ278" s="1081"/>
      <c r="BK278" s="1081"/>
      <c r="BL278" s="1081"/>
      <c r="BM278" s="1081"/>
      <c r="BN278" s="1081"/>
      <c r="BO278" s="1081"/>
      <c r="BP278" s="1081"/>
      <c r="BQ278" s="1081"/>
      <c r="BR278" s="1081"/>
      <c r="BS278" s="1081"/>
      <c r="BT278" s="1081"/>
      <c r="BU278" s="1081"/>
      <c r="BV278" s="1081"/>
      <c r="BW278" s="1081"/>
      <c r="BX278" s="1081"/>
      <c r="BY278" s="1081"/>
      <c r="BZ278" s="1081"/>
      <c r="CA278" s="1081"/>
    </row>
    <row r="279" spans="1:79" ht="20.25" customHeight="1">
      <c r="B279" s="1227" t="s">
        <v>878</v>
      </c>
      <c r="C279" s="1228">
        <v>2</v>
      </c>
      <c r="D279" s="1229">
        <v>1</v>
      </c>
      <c r="E279" s="1230">
        <f>D279*C279</f>
        <v>2</v>
      </c>
      <c r="F279" s="1258"/>
      <c r="G279" s="1296"/>
      <c r="H279" s="1296"/>
      <c r="I279" s="1297"/>
      <c r="J279" s="1081"/>
      <c r="K279" s="1081"/>
      <c r="L279" s="1081"/>
      <c r="M279" s="1081"/>
      <c r="N279" s="1174"/>
      <c r="O279" s="1081"/>
      <c r="P279" s="1081"/>
      <c r="Q279" s="1081"/>
      <c r="R279" s="1081"/>
      <c r="S279" s="1081"/>
      <c r="T279" s="1081"/>
      <c r="U279" s="1081"/>
      <c r="V279" s="1081"/>
      <c r="W279" s="1081"/>
      <c r="X279" s="1081"/>
      <c r="Y279" s="1081"/>
      <c r="Z279" s="1081"/>
      <c r="AA279" s="1081"/>
      <c r="AB279" s="1081"/>
      <c r="AC279" s="1081"/>
      <c r="AD279" s="1081"/>
      <c r="AE279" s="1081"/>
      <c r="AF279" s="1081"/>
      <c r="AG279" s="1081"/>
      <c r="AH279" s="1081"/>
      <c r="AI279" s="1081"/>
      <c r="AJ279" s="1081"/>
      <c r="AK279" s="1081"/>
      <c r="AL279" s="1081"/>
      <c r="AM279" s="1081"/>
      <c r="AN279" s="1081"/>
      <c r="AO279" s="1081"/>
      <c r="AP279" s="1081"/>
      <c r="AQ279" s="1081"/>
      <c r="AR279" s="1081"/>
      <c r="AS279" s="1081"/>
      <c r="AT279" s="1081"/>
      <c r="AU279" s="1081"/>
      <c r="AV279" s="1081"/>
      <c r="AW279" s="1081"/>
      <c r="AX279" s="1081"/>
      <c r="AY279" s="1081"/>
      <c r="AZ279" s="1081"/>
      <c r="BA279" s="1081"/>
      <c r="BB279" s="1081"/>
      <c r="BC279" s="1081"/>
      <c r="BD279" s="1081"/>
      <c r="BE279" s="1081"/>
      <c r="BF279" s="1081"/>
      <c r="BG279" s="1081"/>
      <c r="BH279" s="1081"/>
      <c r="BI279" s="1081"/>
      <c r="BJ279" s="1081"/>
      <c r="BK279" s="1081"/>
      <c r="BL279" s="1081"/>
      <c r="BM279" s="1081"/>
      <c r="BN279" s="1081"/>
      <c r="BO279" s="1081"/>
      <c r="BP279" s="1081"/>
      <c r="BQ279" s="1081"/>
      <c r="BR279" s="1081"/>
      <c r="BS279" s="1081"/>
      <c r="BT279" s="1081"/>
      <c r="BU279" s="1081"/>
      <c r="BV279" s="1081"/>
      <c r="BW279" s="1081"/>
      <c r="BX279" s="1081"/>
      <c r="BY279" s="1081"/>
      <c r="BZ279" s="1081"/>
      <c r="CA279" s="1081"/>
    </row>
    <row r="280" spans="1:79" ht="32.25" customHeight="1">
      <c r="B280" s="1227" t="s">
        <v>879</v>
      </c>
      <c r="C280" s="1228">
        <v>3</v>
      </c>
      <c r="D280" s="1229">
        <v>1</v>
      </c>
      <c r="E280" s="1230">
        <f>D280*C280</f>
        <v>3</v>
      </c>
      <c r="F280" s="1258"/>
      <c r="G280" s="1296"/>
      <c r="H280" s="1296"/>
      <c r="I280" s="1297"/>
      <c r="J280" s="1081"/>
      <c r="K280" s="1081"/>
      <c r="L280" s="1081"/>
      <c r="M280" s="1081"/>
      <c r="N280" s="1174"/>
      <c r="O280" s="1081"/>
      <c r="P280" s="1081"/>
      <c r="Q280" s="1081"/>
      <c r="R280" s="1081"/>
      <c r="S280" s="1081"/>
      <c r="T280" s="1081"/>
      <c r="U280" s="1081"/>
      <c r="V280" s="1081"/>
      <c r="W280" s="1081"/>
      <c r="X280" s="1081"/>
      <c r="Y280" s="1081"/>
      <c r="Z280" s="1081"/>
      <c r="AA280" s="1081"/>
      <c r="AB280" s="1081"/>
      <c r="AC280" s="1081"/>
      <c r="AD280" s="1081"/>
      <c r="AE280" s="1081"/>
      <c r="AF280" s="1081"/>
      <c r="AG280" s="1081"/>
      <c r="AH280" s="1081"/>
      <c r="AI280" s="1081"/>
      <c r="AJ280" s="1081"/>
      <c r="AK280" s="1081"/>
      <c r="AL280" s="1081"/>
      <c r="AM280" s="1081"/>
      <c r="AN280" s="1081"/>
      <c r="AO280" s="1081"/>
      <c r="AP280" s="1081"/>
      <c r="AQ280" s="1081"/>
      <c r="AR280" s="1081"/>
      <c r="AS280" s="1081"/>
      <c r="AT280" s="1081"/>
      <c r="AU280" s="1081"/>
      <c r="AV280" s="1081"/>
      <c r="AW280" s="1081"/>
      <c r="AX280" s="1081"/>
      <c r="AY280" s="1081"/>
      <c r="AZ280" s="1081"/>
      <c r="BA280" s="1081"/>
      <c r="BB280" s="1081"/>
      <c r="BC280" s="1081"/>
      <c r="BD280" s="1081"/>
      <c r="BE280" s="1081"/>
      <c r="BF280" s="1081"/>
      <c r="BG280" s="1081"/>
      <c r="BH280" s="1081"/>
      <c r="BI280" s="1081"/>
      <c r="BJ280" s="1081"/>
      <c r="BK280" s="1081"/>
      <c r="BL280" s="1081"/>
      <c r="BM280" s="1081"/>
      <c r="BN280" s="1081"/>
      <c r="BO280" s="1081"/>
      <c r="BP280" s="1081"/>
      <c r="BQ280" s="1081"/>
      <c r="BR280" s="1081"/>
      <c r="BS280" s="1081"/>
      <c r="BT280" s="1081"/>
      <c r="BU280" s="1081"/>
      <c r="BV280" s="1081"/>
      <c r="BW280" s="1081"/>
      <c r="BX280" s="1081"/>
      <c r="BY280" s="1081"/>
      <c r="BZ280" s="1081"/>
      <c r="CA280" s="1081"/>
    </row>
    <row r="281" spans="1:79" ht="20.25" customHeight="1" thickBot="1">
      <c r="B281" s="1234" t="s">
        <v>880</v>
      </c>
      <c r="C281" s="1235">
        <v>4</v>
      </c>
      <c r="D281" s="1236">
        <v>1</v>
      </c>
      <c r="E281" s="1237">
        <f>D281*C281</f>
        <v>4</v>
      </c>
      <c r="F281" s="1259"/>
      <c r="G281" s="1281"/>
      <c r="H281" s="1281"/>
      <c r="I281" s="1282"/>
      <c r="J281" s="1081"/>
      <c r="K281" s="1081"/>
      <c r="L281" s="1081"/>
      <c r="M281" s="1081"/>
      <c r="N281" s="1174"/>
      <c r="O281" s="1081"/>
      <c r="P281" s="1081"/>
      <c r="Q281" s="1081"/>
      <c r="R281" s="1081"/>
      <c r="S281" s="1081"/>
      <c r="T281" s="1081"/>
      <c r="U281" s="1081"/>
      <c r="V281" s="1081"/>
      <c r="W281" s="1081"/>
      <c r="X281" s="1081"/>
      <c r="Y281" s="1081"/>
      <c r="Z281" s="1081"/>
      <c r="AA281" s="1081"/>
      <c r="AB281" s="1081"/>
      <c r="AC281" s="1081"/>
      <c r="AD281" s="1081"/>
      <c r="AE281" s="1081"/>
      <c r="AF281" s="1081"/>
      <c r="AG281" s="1081"/>
      <c r="AH281" s="1081"/>
      <c r="AI281" s="1081"/>
      <c r="AJ281" s="1081"/>
      <c r="AK281" s="1081"/>
      <c r="AL281" s="1081"/>
      <c r="AM281" s="1081"/>
      <c r="AN281" s="1081"/>
      <c r="AO281" s="1081"/>
      <c r="AP281" s="1081"/>
      <c r="AQ281" s="1081"/>
      <c r="AR281" s="1081"/>
      <c r="AS281" s="1081"/>
      <c r="AT281" s="1081"/>
      <c r="AU281" s="1081"/>
      <c r="AV281" s="1081"/>
      <c r="AW281" s="1081"/>
      <c r="AX281" s="1081"/>
      <c r="AY281" s="1081"/>
      <c r="AZ281" s="1081"/>
      <c r="BA281" s="1081"/>
      <c r="BB281" s="1081"/>
      <c r="BC281" s="1081"/>
      <c r="BD281" s="1081"/>
      <c r="BE281" s="1081"/>
      <c r="BF281" s="1081"/>
      <c r="BG281" s="1081"/>
      <c r="BH281" s="1081"/>
      <c r="BI281" s="1081"/>
      <c r="BJ281" s="1081"/>
      <c r="BK281" s="1081"/>
      <c r="BL281" s="1081"/>
      <c r="BM281" s="1081"/>
      <c r="BN281" s="1081"/>
      <c r="BO281" s="1081"/>
      <c r="BP281" s="1081"/>
      <c r="BQ281" s="1081"/>
      <c r="BR281" s="1081"/>
      <c r="BS281" s="1081"/>
      <c r="BT281" s="1081"/>
      <c r="BU281" s="1081"/>
      <c r="BV281" s="1081"/>
      <c r="BW281" s="1081"/>
      <c r="BX281" s="1081"/>
      <c r="BY281" s="1081"/>
      <c r="BZ281" s="1081"/>
      <c r="CA281" s="1081"/>
    </row>
    <row r="282" spans="1:79" ht="9.75" customHeight="1">
      <c r="B282" s="1299"/>
      <c r="C282" s="1299"/>
      <c r="D282" s="1299"/>
      <c r="E282" s="1299"/>
      <c r="F282" s="1300"/>
      <c r="G282" s="1200"/>
      <c r="H282" s="1200"/>
      <c r="I282" s="1081"/>
      <c r="J282" s="1081"/>
      <c r="K282" s="1081"/>
      <c r="L282" s="1081"/>
      <c r="M282" s="1081"/>
      <c r="N282" s="1174"/>
      <c r="O282" s="1081"/>
      <c r="P282" s="1081"/>
      <c r="Q282" s="1081"/>
      <c r="R282" s="1081"/>
      <c r="S282" s="1081"/>
      <c r="T282" s="1081"/>
      <c r="U282" s="1081"/>
      <c r="V282" s="1081"/>
      <c r="W282" s="1081"/>
      <c r="X282" s="1081"/>
      <c r="Y282" s="1081"/>
      <c r="Z282" s="1081"/>
      <c r="AA282" s="1081"/>
      <c r="AB282" s="1081"/>
      <c r="AC282" s="1081"/>
      <c r="AD282" s="1081"/>
      <c r="AE282" s="1081"/>
      <c r="AF282" s="1081"/>
      <c r="AG282" s="1081"/>
      <c r="AH282" s="1081"/>
      <c r="AI282" s="1081"/>
      <c r="AJ282" s="1081"/>
      <c r="AK282" s="1081"/>
      <c r="AL282" s="1081"/>
      <c r="AM282" s="1081"/>
      <c r="AN282" s="1081"/>
      <c r="AO282" s="1081"/>
      <c r="AP282" s="1081"/>
      <c r="AQ282" s="1081"/>
      <c r="AR282" s="1081"/>
      <c r="AS282" s="1081"/>
      <c r="AT282" s="1081"/>
      <c r="AU282" s="1081"/>
      <c r="AV282" s="1081"/>
      <c r="AW282" s="1081"/>
      <c r="AX282" s="1081"/>
      <c r="AY282" s="1081"/>
      <c r="AZ282" s="1081"/>
      <c r="BA282" s="1081"/>
      <c r="BB282" s="1081"/>
      <c r="BC282" s="1081"/>
      <c r="BD282" s="1081"/>
      <c r="BE282" s="1081"/>
      <c r="BF282" s="1081"/>
      <c r="BG282" s="1081"/>
      <c r="BH282" s="1081"/>
      <c r="BI282" s="1081"/>
      <c r="BJ282" s="1081"/>
      <c r="BK282" s="1081"/>
      <c r="BL282" s="1081"/>
      <c r="BM282" s="1081"/>
      <c r="BN282" s="1081"/>
      <c r="BO282" s="1081"/>
      <c r="BP282" s="1081"/>
      <c r="BQ282" s="1081"/>
      <c r="BR282" s="1081"/>
      <c r="BS282" s="1081"/>
      <c r="BT282" s="1081"/>
      <c r="BU282" s="1081"/>
      <c r="BV282" s="1081"/>
      <c r="BW282" s="1081"/>
      <c r="BX282" s="1081"/>
      <c r="BY282" s="1081"/>
      <c r="BZ282" s="1081"/>
      <c r="CA282" s="1081"/>
    </row>
    <row r="283" spans="1:79" ht="18" customHeight="1">
      <c r="A283" s="1156">
        <v>29</v>
      </c>
      <c r="B283" s="1196" t="s">
        <v>881</v>
      </c>
      <c r="C283" s="1197"/>
      <c r="D283" s="1197"/>
      <c r="E283" s="1197"/>
      <c r="F283" s="1300"/>
      <c r="G283" s="1200"/>
      <c r="H283" s="1200"/>
      <c r="I283" s="1081"/>
      <c r="J283" s="1081"/>
      <c r="K283" s="1081"/>
      <c r="L283" s="1081"/>
      <c r="M283" s="1081"/>
      <c r="N283" s="1174"/>
      <c r="O283" s="1081"/>
      <c r="P283" s="1081"/>
      <c r="Q283" s="1081"/>
      <c r="R283" s="1081"/>
      <c r="S283" s="1081"/>
      <c r="T283" s="1081"/>
      <c r="U283" s="1081"/>
      <c r="V283" s="1081"/>
      <c r="W283" s="1081"/>
      <c r="X283" s="1081"/>
      <c r="Y283" s="1081"/>
      <c r="Z283" s="1081"/>
      <c r="AA283" s="1081"/>
      <c r="AB283" s="1081"/>
      <c r="AC283" s="1081"/>
      <c r="AD283" s="1081"/>
      <c r="AE283" s="1081"/>
      <c r="AF283" s="1081"/>
      <c r="AG283" s="1081"/>
      <c r="AH283" s="1081"/>
      <c r="AI283" s="1081"/>
      <c r="AJ283" s="1081"/>
      <c r="AK283" s="1081"/>
      <c r="AL283" s="1081"/>
      <c r="AM283" s="1081"/>
      <c r="AN283" s="1081"/>
      <c r="AO283" s="1081"/>
      <c r="AP283" s="1081"/>
      <c r="AQ283" s="1081"/>
      <c r="AR283" s="1081"/>
      <c r="AS283" s="1081"/>
      <c r="AT283" s="1081"/>
      <c r="AU283" s="1081"/>
      <c r="AV283" s="1081"/>
      <c r="AW283" s="1081"/>
      <c r="AX283" s="1081"/>
      <c r="AY283" s="1081"/>
      <c r="AZ283" s="1081"/>
      <c r="BA283" s="1081"/>
      <c r="BB283" s="1081"/>
      <c r="BC283" s="1081"/>
      <c r="BD283" s="1081"/>
      <c r="BE283" s="1081"/>
      <c r="BF283" s="1081"/>
      <c r="BG283" s="1081"/>
      <c r="BH283" s="1081"/>
      <c r="BI283" s="1081"/>
      <c r="BJ283" s="1081"/>
      <c r="BK283" s="1081"/>
      <c r="BL283" s="1081"/>
      <c r="BM283" s="1081"/>
      <c r="BN283" s="1081"/>
      <c r="BO283" s="1081"/>
      <c r="BP283" s="1081"/>
      <c r="BQ283" s="1081"/>
      <c r="BR283" s="1081"/>
      <c r="BS283" s="1081"/>
      <c r="BT283" s="1081"/>
      <c r="BU283" s="1081"/>
      <c r="BV283" s="1081"/>
      <c r="BW283" s="1081"/>
      <c r="BX283" s="1081"/>
      <c r="BY283" s="1081"/>
      <c r="BZ283" s="1081"/>
      <c r="CA283" s="1081"/>
    </row>
    <row r="284" spans="1:79" ht="35.25" customHeight="1">
      <c r="B284" s="1201" t="s">
        <v>882</v>
      </c>
      <c r="C284" s="1202"/>
      <c r="D284" s="1202"/>
      <c r="E284" s="1203"/>
      <c r="F284" s="1300"/>
      <c r="G284" s="1200"/>
      <c r="H284" s="1200"/>
      <c r="I284" s="1081"/>
      <c r="J284" s="1081"/>
      <c r="K284" s="1081"/>
      <c r="L284" s="1081"/>
      <c r="M284" s="1081"/>
      <c r="N284" s="1174"/>
      <c r="O284" s="1081"/>
      <c r="P284" s="1081"/>
      <c r="Q284" s="1081"/>
      <c r="R284" s="1081"/>
      <c r="S284" s="1081"/>
      <c r="T284" s="1081"/>
      <c r="U284" s="1081"/>
      <c r="V284" s="1081"/>
      <c r="W284" s="1081"/>
      <c r="X284" s="1081"/>
      <c r="Y284" s="1081"/>
      <c r="Z284" s="1081"/>
      <c r="AA284" s="1081"/>
      <c r="AB284" s="1081"/>
      <c r="AC284" s="1081"/>
      <c r="AD284" s="1081"/>
      <c r="AE284" s="1081"/>
      <c r="AF284" s="1081"/>
      <c r="AG284" s="1081"/>
      <c r="AH284" s="1081"/>
      <c r="AI284" s="1081"/>
      <c r="AJ284" s="1081"/>
      <c r="AK284" s="1081"/>
      <c r="AL284" s="1081"/>
      <c r="AM284" s="1081"/>
      <c r="AN284" s="1081"/>
      <c r="AO284" s="1081"/>
      <c r="AP284" s="1081"/>
      <c r="AQ284" s="1081"/>
      <c r="AR284" s="1081"/>
      <c r="AS284" s="1081"/>
      <c r="AT284" s="1081"/>
      <c r="AU284" s="1081"/>
      <c r="AV284" s="1081"/>
      <c r="AW284" s="1081"/>
      <c r="AX284" s="1081"/>
      <c r="AY284" s="1081"/>
      <c r="AZ284" s="1081"/>
      <c r="BA284" s="1081"/>
      <c r="BB284" s="1081"/>
      <c r="BC284" s="1081"/>
      <c r="BD284" s="1081"/>
      <c r="BE284" s="1081"/>
      <c r="BF284" s="1081"/>
      <c r="BG284" s="1081"/>
      <c r="BH284" s="1081"/>
      <c r="BI284" s="1081"/>
      <c r="BJ284" s="1081"/>
      <c r="BK284" s="1081"/>
      <c r="BL284" s="1081"/>
      <c r="BM284" s="1081"/>
      <c r="BN284" s="1081"/>
      <c r="BO284" s="1081"/>
      <c r="BP284" s="1081"/>
      <c r="BQ284" s="1081"/>
      <c r="BR284" s="1081"/>
      <c r="BS284" s="1081"/>
      <c r="BT284" s="1081"/>
      <c r="BU284" s="1081"/>
      <c r="BV284" s="1081"/>
      <c r="BW284" s="1081"/>
      <c r="BX284" s="1081"/>
      <c r="BY284" s="1081"/>
      <c r="BZ284" s="1081"/>
      <c r="CA284" s="1081"/>
    </row>
    <row r="285" spans="1:79" ht="16.5" customHeight="1" thickBot="1">
      <c r="B285" s="1196" t="s">
        <v>744</v>
      </c>
      <c r="C285" s="1204"/>
      <c r="F285" s="1300"/>
      <c r="G285" s="1200"/>
      <c r="H285" s="1200"/>
      <c r="I285" s="1081"/>
      <c r="J285" s="1081"/>
      <c r="K285" s="1081"/>
      <c r="L285" s="1081"/>
      <c r="M285" s="1081"/>
      <c r="N285" s="1174"/>
      <c r="O285" s="1081"/>
      <c r="P285" s="1081"/>
      <c r="Q285" s="1081"/>
      <c r="R285" s="1081"/>
      <c r="S285" s="1081"/>
      <c r="T285" s="1081"/>
      <c r="U285" s="1081"/>
      <c r="V285" s="1081"/>
      <c r="W285" s="1081"/>
      <c r="X285" s="1081"/>
      <c r="Y285" s="1081"/>
      <c r="Z285" s="1081"/>
      <c r="AA285" s="1081"/>
      <c r="AB285" s="1081"/>
      <c r="AC285" s="1081"/>
      <c r="AD285" s="1081"/>
      <c r="AE285" s="1081"/>
      <c r="AF285" s="1081"/>
      <c r="AG285" s="1081"/>
      <c r="AH285" s="1081"/>
      <c r="AI285" s="1081"/>
      <c r="AJ285" s="1081"/>
      <c r="AK285" s="1081"/>
      <c r="AL285" s="1081"/>
      <c r="AM285" s="1081"/>
      <c r="AN285" s="1081"/>
      <c r="AO285" s="1081"/>
      <c r="AP285" s="1081"/>
      <c r="AQ285" s="1081"/>
      <c r="AR285" s="1081"/>
      <c r="AS285" s="1081"/>
      <c r="AT285" s="1081"/>
      <c r="AU285" s="1081"/>
      <c r="AV285" s="1081"/>
      <c r="AW285" s="1081"/>
      <c r="AX285" s="1081"/>
      <c r="AY285" s="1081"/>
      <c r="AZ285" s="1081"/>
      <c r="BA285" s="1081"/>
      <c r="BB285" s="1081"/>
      <c r="BC285" s="1081"/>
      <c r="BD285" s="1081"/>
      <c r="BE285" s="1081"/>
      <c r="BF285" s="1081"/>
      <c r="BG285" s="1081"/>
      <c r="BH285" s="1081"/>
      <c r="BI285" s="1081"/>
      <c r="BJ285" s="1081"/>
      <c r="BK285" s="1081"/>
      <c r="BL285" s="1081"/>
      <c r="BM285" s="1081"/>
      <c r="BN285" s="1081"/>
      <c r="BO285" s="1081"/>
      <c r="BP285" s="1081"/>
      <c r="BQ285" s="1081"/>
      <c r="BR285" s="1081"/>
      <c r="BS285" s="1081"/>
      <c r="BT285" s="1081"/>
      <c r="BU285" s="1081"/>
      <c r="BV285" s="1081"/>
      <c r="BW285" s="1081"/>
      <c r="BX285" s="1081"/>
      <c r="BY285" s="1081"/>
      <c r="BZ285" s="1081"/>
      <c r="CA285" s="1081"/>
    </row>
    <row r="286" spans="1:79" ht="33.75" customHeight="1" thickBot="1">
      <c r="B286" s="1205" t="s">
        <v>745</v>
      </c>
      <c r="C286" s="1206" t="s">
        <v>746</v>
      </c>
      <c r="D286" s="1206" t="s">
        <v>747</v>
      </c>
      <c r="E286" s="1207" t="s">
        <v>748</v>
      </c>
      <c r="F286" s="1257" t="s">
        <v>749</v>
      </c>
      <c r="G286" s="1247"/>
      <c r="H286" s="1200"/>
      <c r="I286" s="1081"/>
      <c r="J286" s="1081"/>
      <c r="K286" s="1081"/>
      <c r="L286" s="1081"/>
      <c r="M286" s="1081"/>
      <c r="N286" s="1174"/>
      <c r="O286" s="1081"/>
      <c r="P286" s="1081"/>
      <c r="Q286" s="1081"/>
      <c r="R286" s="1081"/>
      <c r="S286" s="1081"/>
      <c r="T286" s="1081"/>
      <c r="U286" s="1081"/>
      <c r="V286" s="1081"/>
      <c r="W286" s="1081"/>
      <c r="X286" s="1081"/>
      <c r="Y286" s="1081"/>
      <c r="Z286" s="1081"/>
      <c r="AA286" s="1081"/>
      <c r="AB286" s="1081"/>
      <c r="AC286" s="1081"/>
      <c r="AD286" s="1081"/>
      <c r="AE286" s="1081"/>
      <c r="AF286" s="1081"/>
      <c r="AG286" s="1081"/>
      <c r="AH286" s="1081"/>
      <c r="AI286" s="1081"/>
      <c r="AJ286" s="1081"/>
      <c r="AK286" s="1081"/>
      <c r="AL286" s="1081"/>
      <c r="AM286" s="1081"/>
      <c r="AN286" s="1081"/>
      <c r="AO286" s="1081"/>
      <c r="AP286" s="1081"/>
      <c r="AQ286" s="1081"/>
      <c r="AR286" s="1081"/>
      <c r="AS286" s="1081"/>
      <c r="AT286" s="1081"/>
      <c r="AU286" s="1081"/>
      <c r="AV286" s="1081"/>
      <c r="AW286" s="1081"/>
      <c r="AX286" s="1081"/>
      <c r="AY286" s="1081"/>
      <c r="AZ286" s="1081"/>
      <c r="BA286" s="1081"/>
      <c r="BB286" s="1081"/>
      <c r="BC286" s="1081"/>
      <c r="BD286" s="1081"/>
      <c r="BE286" s="1081"/>
      <c r="BF286" s="1081"/>
      <c r="BG286" s="1081"/>
      <c r="BH286" s="1081"/>
      <c r="BI286" s="1081"/>
      <c r="BJ286" s="1081"/>
      <c r="BK286" s="1081"/>
      <c r="BL286" s="1081"/>
      <c r="BM286" s="1081"/>
      <c r="BN286" s="1081"/>
      <c r="BO286" s="1081"/>
      <c r="BP286" s="1081"/>
      <c r="BQ286" s="1081"/>
      <c r="BR286" s="1081"/>
      <c r="BS286" s="1081"/>
      <c r="BT286" s="1081"/>
      <c r="BU286" s="1081"/>
      <c r="BV286" s="1081"/>
      <c r="BW286" s="1081"/>
      <c r="BX286" s="1081"/>
      <c r="BY286" s="1081"/>
      <c r="BZ286" s="1081"/>
      <c r="CA286" s="1081"/>
    </row>
    <row r="287" spans="1:79" ht="45.6" customHeight="1">
      <c r="B287" s="1216" t="s">
        <v>883</v>
      </c>
      <c r="C287" s="1217">
        <v>0</v>
      </c>
      <c r="D287" s="1218">
        <v>2</v>
      </c>
      <c r="E287" s="1219">
        <v>0</v>
      </c>
      <c r="F287" s="1258"/>
      <c r="G287" s="1279"/>
      <c r="H287" s="1279"/>
      <c r="I287" s="1280"/>
      <c r="J287" s="1081"/>
      <c r="K287" s="1081"/>
      <c r="L287" s="1081"/>
      <c r="M287" s="1081"/>
      <c r="N287" s="1174"/>
      <c r="O287" s="1081"/>
      <c r="P287" s="1081"/>
      <c r="Q287" s="1081"/>
      <c r="R287" s="1081"/>
      <c r="S287" s="1081"/>
      <c r="T287" s="1081"/>
      <c r="U287" s="1081"/>
      <c r="V287" s="1081"/>
      <c r="W287" s="1081"/>
      <c r="X287" s="1081"/>
      <c r="Y287" s="1081"/>
      <c r="Z287" s="1081"/>
      <c r="AA287" s="1081"/>
      <c r="AB287" s="1081"/>
      <c r="AC287" s="1081"/>
      <c r="AD287" s="1081"/>
      <c r="AE287" s="1081"/>
      <c r="AF287" s="1081"/>
      <c r="AG287" s="1081"/>
      <c r="AH287" s="1081"/>
      <c r="AI287" s="1081"/>
      <c r="AJ287" s="1081"/>
      <c r="AK287" s="1081"/>
      <c r="AL287" s="1081"/>
      <c r="AM287" s="1081"/>
      <c r="AN287" s="1081"/>
      <c r="AO287" s="1081"/>
      <c r="AP287" s="1081"/>
      <c r="AQ287" s="1081"/>
      <c r="AR287" s="1081"/>
      <c r="AS287" s="1081"/>
      <c r="AT287" s="1081"/>
      <c r="AU287" s="1081"/>
      <c r="AV287" s="1081"/>
      <c r="AW287" s="1081"/>
      <c r="AX287" s="1081"/>
      <c r="AY287" s="1081"/>
      <c r="AZ287" s="1081"/>
      <c r="BA287" s="1081"/>
      <c r="BB287" s="1081"/>
      <c r="BC287" s="1081"/>
      <c r="BD287" s="1081"/>
      <c r="BE287" s="1081"/>
      <c r="BF287" s="1081"/>
      <c r="BG287" s="1081"/>
      <c r="BH287" s="1081"/>
      <c r="BI287" s="1081"/>
      <c r="BJ287" s="1081"/>
      <c r="BK287" s="1081"/>
      <c r="BL287" s="1081"/>
      <c r="BM287" s="1081"/>
      <c r="BN287" s="1081"/>
      <c r="BO287" s="1081"/>
      <c r="BP287" s="1081"/>
      <c r="BQ287" s="1081"/>
      <c r="BR287" s="1081"/>
      <c r="BS287" s="1081"/>
      <c r="BT287" s="1081"/>
      <c r="BU287" s="1081"/>
      <c r="BV287" s="1081"/>
      <c r="BW287" s="1081"/>
      <c r="BX287" s="1081"/>
      <c r="BY287" s="1081"/>
      <c r="BZ287" s="1081"/>
      <c r="CA287" s="1081"/>
    </row>
    <row r="288" spans="1:79" ht="24" customHeight="1">
      <c r="B288" s="1227" t="s">
        <v>884</v>
      </c>
      <c r="C288" s="1228">
        <v>1</v>
      </c>
      <c r="D288" s="1229">
        <v>2</v>
      </c>
      <c r="E288" s="1230">
        <v>2</v>
      </c>
      <c r="F288" s="1258"/>
      <c r="G288" s="1296"/>
      <c r="H288" s="1296"/>
      <c r="I288" s="1297"/>
      <c r="J288" s="1081"/>
      <c r="K288" s="1081"/>
      <c r="L288" s="1081"/>
      <c r="M288" s="1081"/>
      <c r="N288" s="1174"/>
      <c r="O288" s="1081"/>
      <c r="P288" s="1081"/>
      <c r="Q288" s="1081"/>
      <c r="R288" s="1081"/>
      <c r="S288" s="1081"/>
      <c r="T288" s="1081"/>
      <c r="U288" s="1081"/>
      <c r="V288" s="1081"/>
      <c r="W288" s="1081"/>
      <c r="X288" s="1081"/>
      <c r="Y288" s="1081"/>
      <c r="Z288" s="1081"/>
      <c r="AA288" s="1081"/>
      <c r="AB288" s="1081"/>
      <c r="AC288" s="1081"/>
      <c r="AD288" s="1081"/>
      <c r="AE288" s="1081"/>
      <c r="AF288" s="1081"/>
      <c r="AG288" s="1081"/>
      <c r="AH288" s="1081"/>
      <c r="AI288" s="1081"/>
      <c r="AJ288" s="1081"/>
      <c r="AK288" s="1081"/>
      <c r="AL288" s="1081"/>
      <c r="AM288" s="1081"/>
      <c r="AN288" s="1081"/>
      <c r="AO288" s="1081"/>
      <c r="AP288" s="1081"/>
      <c r="AQ288" s="1081"/>
      <c r="AR288" s="1081"/>
      <c r="AS288" s="1081"/>
      <c r="AT288" s="1081"/>
      <c r="AU288" s="1081"/>
      <c r="AV288" s="1081"/>
      <c r="AW288" s="1081"/>
      <c r="AX288" s="1081"/>
      <c r="AY288" s="1081"/>
      <c r="AZ288" s="1081"/>
      <c r="BA288" s="1081"/>
      <c r="BB288" s="1081"/>
      <c r="BC288" s="1081"/>
      <c r="BD288" s="1081"/>
      <c r="BE288" s="1081"/>
      <c r="BF288" s="1081"/>
      <c r="BG288" s="1081"/>
      <c r="BH288" s="1081"/>
      <c r="BI288" s="1081"/>
      <c r="BJ288" s="1081"/>
      <c r="BK288" s="1081"/>
      <c r="BL288" s="1081"/>
      <c r="BM288" s="1081"/>
      <c r="BN288" s="1081"/>
      <c r="BO288" s="1081"/>
      <c r="BP288" s="1081"/>
      <c r="BQ288" s="1081"/>
      <c r="BR288" s="1081"/>
      <c r="BS288" s="1081"/>
      <c r="BT288" s="1081"/>
      <c r="BU288" s="1081"/>
      <c r="BV288" s="1081"/>
      <c r="BW288" s="1081"/>
      <c r="BX288" s="1081"/>
      <c r="BY288" s="1081"/>
      <c r="BZ288" s="1081"/>
      <c r="CA288" s="1081"/>
    </row>
    <row r="289" spans="1:79" ht="50.45" customHeight="1" thickBot="1">
      <c r="B289" s="1234" t="s">
        <v>885</v>
      </c>
      <c r="C289" s="1235">
        <v>2</v>
      </c>
      <c r="D289" s="1236">
        <v>2</v>
      </c>
      <c r="E289" s="1237">
        <v>4</v>
      </c>
      <c r="F289" s="1259"/>
      <c r="G289" s="1281"/>
      <c r="H289" s="1281"/>
      <c r="I289" s="1282"/>
      <c r="J289" s="1081"/>
      <c r="K289" s="1081"/>
      <c r="L289" s="1081"/>
      <c r="M289" s="1081"/>
      <c r="N289" s="1174"/>
      <c r="O289" s="1081"/>
      <c r="P289" s="1081"/>
      <c r="Q289" s="1081"/>
      <c r="R289" s="1081"/>
      <c r="S289" s="1081"/>
      <c r="T289" s="1081"/>
      <c r="U289" s="1081"/>
      <c r="V289" s="1081"/>
      <c r="W289" s="1081"/>
      <c r="X289" s="1081"/>
      <c r="Y289" s="1081"/>
      <c r="Z289" s="1081"/>
      <c r="AA289" s="1081"/>
      <c r="AB289" s="1081"/>
      <c r="AC289" s="1081"/>
      <c r="AD289" s="1081"/>
      <c r="AE289" s="1081"/>
      <c r="AF289" s="1081"/>
      <c r="AG289" s="1081"/>
      <c r="AH289" s="1081"/>
      <c r="AI289" s="1081"/>
      <c r="AJ289" s="1081"/>
      <c r="AK289" s="1081"/>
      <c r="AL289" s="1081"/>
      <c r="AM289" s="1081"/>
      <c r="AN289" s="1081"/>
      <c r="AO289" s="1081"/>
      <c r="AP289" s="1081"/>
      <c r="AQ289" s="1081"/>
      <c r="AR289" s="1081"/>
      <c r="AS289" s="1081"/>
      <c r="AT289" s="1081"/>
      <c r="AU289" s="1081"/>
      <c r="AV289" s="1081"/>
      <c r="AW289" s="1081"/>
      <c r="AX289" s="1081"/>
      <c r="AY289" s="1081"/>
      <c r="AZ289" s="1081"/>
      <c r="BA289" s="1081"/>
      <c r="BB289" s="1081"/>
      <c r="BC289" s="1081"/>
      <c r="BD289" s="1081"/>
      <c r="BE289" s="1081"/>
      <c r="BF289" s="1081"/>
      <c r="BG289" s="1081"/>
      <c r="BH289" s="1081"/>
      <c r="BI289" s="1081"/>
      <c r="BJ289" s="1081"/>
      <c r="BK289" s="1081"/>
      <c r="BL289" s="1081"/>
      <c r="BM289" s="1081"/>
      <c r="BN289" s="1081"/>
      <c r="BO289" s="1081"/>
      <c r="BP289" s="1081"/>
      <c r="BQ289" s="1081"/>
      <c r="BR289" s="1081"/>
      <c r="BS289" s="1081"/>
      <c r="BT289" s="1081"/>
      <c r="BU289" s="1081"/>
      <c r="BV289" s="1081"/>
      <c r="BW289" s="1081"/>
      <c r="BX289" s="1081"/>
      <c r="BY289" s="1081"/>
      <c r="BZ289" s="1081"/>
      <c r="CA289" s="1081"/>
    </row>
    <row r="290" spans="1:79" ht="9" customHeight="1">
      <c r="B290" s="1245"/>
      <c r="C290" s="1246"/>
      <c r="D290" s="1246"/>
      <c r="E290" s="1246"/>
      <c r="F290" s="1300"/>
      <c r="G290" s="1200"/>
      <c r="H290" s="1200"/>
      <c r="I290" s="1081"/>
      <c r="J290" s="1081"/>
      <c r="K290" s="1081"/>
      <c r="L290" s="1081"/>
      <c r="M290" s="1081"/>
      <c r="N290" s="1174"/>
      <c r="O290" s="1081"/>
      <c r="P290" s="1081"/>
      <c r="Q290" s="1081"/>
      <c r="R290" s="1081"/>
      <c r="S290" s="1081"/>
      <c r="T290" s="1081"/>
      <c r="U290" s="1081"/>
      <c r="V290" s="1081"/>
      <c r="W290" s="1081"/>
      <c r="X290" s="1081"/>
      <c r="Y290" s="1081"/>
      <c r="Z290" s="1081"/>
      <c r="AA290" s="1081"/>
      <c r="AB290" s="1081"/>
      <c r="AC290" s="1081"/>
      <c r="AD290" s="1081"/>
      <c r="AE290" s="1081"/>
      <c r="AF290" s="1081"/>
      <c r="AG290" s="1081"/>
      <c r="AH290" s="1081"/>
      <c r="AI290" s="1081"/>
      <c r="AJ290" s="1081"/>
      <c r="AK290" s="1081"/>
      <c r="AL290" s="1081"/>
      <c r="AM290" s="1081"/>
      <c r="AN290" s="1081"/>
      <c r="AO290" s="1081"/>
      <c r="AP290" s="1081"/>
      <c r="AQ290" s="1081"/>
      <c r="AR290" s="1081"/>
      <c r="AS290" s="1081"/>
      <c r="AT290" s="1081"/>
      <c r="AU290" s="1081"/>
      <c r="AV290" s="1081"/>
      <c r="AW290" s="1081"/>
      <c r="AX290" s="1081"/>
      <c r="AY290" s="1081"/>
      <c r="AZ290" s="1081"/>
      <c r="BA290" s="1081"/>
      <c r="BB290" s="1081"/>
      <c r="BC290" s="1081"/>
      <c r="BD290" s="1081"/>
      <c r="BE290" s="1081"/>
      <c r="BF290" s="1081"/>
      <c r="BG290" s="1081"/>
      <c r="BH290" s="1081"/>
      <c r="BI290" s="1081"/>
      <c r="BJ290" s="1081"/>
      <c r="BK290" s="1081"/>
      <c r="BL290" s="1081"/>
      <c r="BM290" s="1081"/>
      <c r="BN290" s="1081"/>
      <c r="BO290" s="1081"/>
      <c r="BP290" s="1081"/>
      <c r="BQ290" s="1081"/>
      <c r="BR290" s="1081"/>
      <c r="BS290" s="1081"/>
      <c r="BT290" s="1081"/>
      <c r="BU290" s="1081"/>
      <c r="BV290" s="1081"/>
      <c r="BW290" s="1081"/>
      <c r="BX290" s="1081"/>
      <c r="BY290" s="1081"/>
      <c r="BZ290" s="1081"/>
      <c r="CA290" s="1081"/>
    </row>
    <row r="291" spans="1:79" ht="18" customHeight="1">
      <c r="A291" s="1156">
        <v>30</v>
      </c>
      <c r="B291" s="1196" t="s">
        <v>886</v>
      </c>
      <c r="C291" s="1197"/>
      <c r="D291" s="1197"/>
      <c r="E291" s="1197"/>
      <c r="F291" s="1300"/>
      <c r="G291" s="1200"/>
      <c r="H291" s="1200"/>
      <c r="I291" s="1081"/>
      <c r="J291" s="1081"/>
      <c r="K291" s="1081"/>
      <c r="L291" s="1081"/>
      <c r="M291" s="1081"/>
      <c r="N291" s="1174"/>
      <c r="O291" s="1081"/>
      <c r="P291" s="1081"/>
      <c r="Q291" s="1081"/>
      <c r="R291" s="1081"/>
      <c r="S291" s="1081"/>
      <c r="T291" s="1081"/>
      <c r="U291" s="1081"/>
      <c r="V291" s="1081"/>
      <c r="W291" s="1081"/>
      <c r="X291" s="1081"/>
      <c r="Y291" s="1081"/>
      <c r="Z291" s="1081"/>
      <c r="AA291" s="1081"/>
      <c r="AB291" s="1081"/>
      <c r="AC291" s="1081"/>
      <c r="AD291" s="1081"/>
      <c r="AE291" s="1081"/>
      <c r="AF291" s="1081"/>
      <c r="AG291" s="1081"/>
      <c r="AH291" s="1081"/>
      <c r="AI291" s="1081"/>
      <c r="AJ291" s="1081"/>
      <c r="AK291" s="1081"/>
      <c r="AL291" s="1081"/>
      <c r="AM291" s="1081"/>
      <c r="AN291" s="1081"/>
      <c r="AO291" s="1081"/>
      <c r="AP291" s="1081"/>
      <c r="AQ291" s="1081"/>
      <c r="AR291" s="1081"/>
      <c r="AS291" s="1081"/>
      <c r="AT291" s="1081"/>
      <c r="AU291" s="1081"/>
      <c r="AV291" s="1081"/>
      <c r="AW291" s="1081"/>
      <c r="AX291" s="1081"/>
      <c r="AY291" s="1081"/>
      <c r="AZ291" s="1081"/>
      <c r="BA291" s="1081"/>
      <c r="BB291" s="1081"/>
      <c r="BC291" s="1081"/>
      <c r="BD291" s="1081"/>
      <c r="BE291" s="1081"/>
      <c r="BF291" s="1081"/>
      <c r="BG291" s="1081"/>
      <c r="BH291" s="1081"/>
      <c r="BI291" s="1081"/>
      <c r="BJ291" s="1081"/>
      <c r="BK291" s="1081"/>
      <c r="BL291" s="1081"/>
      <c r="BM291" s="1081"/>
      <c r="BN291" s="1081"/>
      <c r="BO291" s="1081"/>
      <c r="BP291" s="1081"/>
      <c r="BQ291" s="1081"/>
      <c r="BR291" s="1081"/>
      <c r="BS291" s="1081"/>
      <c r="BT291" s="1081"/>
      <c r="BU291" s="1081"/>
      <c r="BV291" s="1081"/>
      <c r="BW291" s="1081"/>
      <c r="BX291" s="1081"/>
      <c r="BY291" s="1081"/>
      <c r="BZ291" s="1081"/>
      <c r="CA291" s="1081"/>
    </row>
    <row r="292" spans="1:79" ht="35.25" customHeight="1">
      <c r="B292" s="1201" t="s">
        <v>887</v>
      </c>
      <c r="C292" s="1202"/>
      <c r="D292" s="1202"/>
      <c r="E292" s="1203"/>
      <c r="F292" s="1300"/>
      <c r="G292" s="1200"/>
      <c r="H292" s="1200"/>
      <c r="I292" s="1081"/>
      <c r="J292" s="1081"/>
      <c r="K292" s="1081"/>
      <c r="L292" s="1081"/>
      <c r="M292" s="1081"/>
      <c r="N292" s="1174"/>
      <c r="O292" s="1081"/>
      <c r="P292" s="1081"/>
      <c r="Q292" s="1081"/>
      <c r="R292" s="1081"/>
      <c r="S292" s="1081"/>
      <c r="T292" s="1081"/>
      <c r="U292" s="1081"/>
      <c r="V292" s="1081"/>
      <c r="W292" s="1081"/>
      <c r="X292" s="1081"/>
      <c r="Y292" s="1081"/>
      <c r="Z292" s="1081"/>
      <c r="AA292" s="1081"/>
      <c r="AB292" s="1081"/>
      <c r="AC292" s="1081"/>
      <c r="AD292" s="1081"/>
      <c r="AE292" s="1081"/>
      <c r="AF292" s="1081"/>
      <c r="AG292" s="1081"/>
      <c r="AH292" s="1081"/>
      <c r="AI292" s="1081"/>
      <c r="AJ292" s="1081"/>
      <c r="AK292" s="1081"/>
      <c r="AL292" s="1081"/>
      <c r="AM292" s="1081"/>
      <c r="AN292" s="1081"/>
      <c r="AO292" s="1081"/>
      <c r="AP292" s="1081"/>
      <c r="AQ292" s="1081"/>
      <c r="AR292" s="1081"/>
      <c r="AS292" s="1081"/>
      <c r="AT292" s="1081"/>
      <c r="AU292" s="1081"/>
      <c r="AV292" s="1081"/>
      <c r="AW292" s="1081"/>
      <c r="AX292" s="1081"/>
      <c r="AY292" s="1081"/>
      <c r="AZ292" s="1081"/>
      <c r="BA292" s="1081"/>
      <c r="BB292" s="1081"/>
      <c r="BC292" s="1081"/>
      <c r="BD292" s="1081"/>
      <c r="BE292" s="1081"/>
      <c r="BF292" s="1081"/>
      <c r="BG292" s="1081"/>
      <c r="BH292" s="1081"/>
      <c r="BI292" s="1081"/>
      <c r="BJ292" s="1081"/>
      <c r="BK292" s="1081"/>
      <c r="BL292" s="1081"/>
      <c r="BM292" s="1081"/>
      <c r="BN292" s="1081"/>
      <c r="BO292" s="1081"/>
      <c r="BP292" s="1081"/>
      <c r="BQ292" s="1081"/>
      <c r="BR292" s="1081"/>
      <c r="BS292" s="1081"/>
      <c r="BT292" s="1081"/>
      <c r="BU292" s="1081"/>
      <c r="BV292" s="1081"/>
      <c r="BW292" s="1081"/>
      <c r="BX292" s="1081"/>
      <c r="BY292" s="1081"/>
      <c r="BZ292" s="1081"/>
      <c r="CA292" s="1081"/>
    </row>
    <row r="293" spans="1:79" ht="16.5" customHeight="1" thickBot="1">
      <c r="B293" s="1196" t="s">
        <v>744</v>
      </c>
      <c r="C293" s="1204"/>
      <c r="F293" s="1300"/>
      <c r="G293" s="1200"/>
      <c r="H293" s="1200"/>
      <c r="I293" s="1081"/>
      <c r="J293" s="1081"/>
      <c r="K293" s="1081"/>
      <c r="L293" s="1081"/>
      <c r="M293" s="1081"/>
      <c r="N293" s="1174"/>
      <c r="O293" s="1081"/>
      <c r="P293" s="1081"/>
      <c r="Q293" s="1081"/>
      <c r="R293" s="1081"/>
      <c r="S293" s="1081"/>
      <c r="T293" s="1081"/>
      <c r="U293" s="1081"/>
      <c r="V293" s="1081"/>
      <c r="W293" s="1081"/>
      <c r="X293" s="1081"/>
      <c r="Y293" s="1081"/>
      <c r="Z293" s="1081"/>
      <c r="AA293" s="1081"/>
      <c r="AB293" s="1081"/>
      <c r="AC293" s="1081"/>
      <c r="AD293" s="1081"/>
      <c r="AE293" s="1081"/>
      <c r="AF293" s="1081"/>
      <c r="AG293" s="1081"/>
      <c r="AH293" s="1081"/>
      <c r="AI293" s="1081"/>
      <c r="AJ293" s="1081"/>
      <c r="AK293" s="1081"/>
      <c r="AL293" s="1081"/>
      <c r="AM293" s="1081"/>
      <c r="AN293" s="1081"/>
      <c r="AO293" s="1081"/>
      <c r="AP293" s="1081"/>
      <c r="AQ293" s="1081"/>
      <c r="AR293" s="1081"/>
      <c r="AS293" s="1081"/>
      <c r="AT293" s="1081"/>
      <c r="AU293" s="1081"/>
      <c r="AV293" s="1081"/>
      <c r="AW293" s="1081"/>
      <c r="AX293" s="1081"/>
      <c r="AY293" s="1081"/>
      <c r="AZ293" s="1081"/>
      <c r="BA293" s="1081"/>
      <c r="BB293" s="1081"/>
      <c r="BC293" s="1081"/>
      <c r="BD293" s="1081"/>
      <c r="BE293" s="1081"/>
      <c r="BF293" s="1081"/>
      <c r="BG293" s="1081"/>
      <c r="BH293" s="1081"/>
      <c r="BI293" s="1081"/>
      <c r="BJ293" s="1081"/>
      <c r="BK293" s="1081"/>
      <c r="BL293" s="1081"/>
      <c r="BM293" s="1081"/>
      <c r="BN293" s="1081"/>
      <c r="BO293" s="1081"/>
      <c r="BP293" s="1081"/>
      <c r="BQ293" s="1081"/>
      <c r="BR293" s="1081"/>
      <c r="BS293" s="1081"/>
      <c r="BT293" s="1081"/>
      <c r="BU293" s="1081"/>
      <c r="BV293" s="1081"/>
      <c r="BW293" s="1081"/>
      <c r="BX293" s="1081"/>
      <c r="BY293" s="1081"/>
      <c r="BZ293" s="1081"/>
      <c r="CA293" s="1081"/>
    </row>
    <row r="294" spans="1:79" ht="33.75" customHeight="1" thickBot="1">
      <c r="B294" s="1205" t="s">
        <v>745</v>
      </c>
      <c r="C294" s="1206" t="s">
        <v>746</v>
      </c>
      <c r="D294" s="1206" t="s">
        <v>747</v>
      </c>
      <c r="E294" s="1207" t="s">
        <v>748</v>
      </c>
      <c r="F294" s="1257" t="s">
        <v>749</v>
      </c>
      <c r="G294" s="1247"/>
      <c r="H294" s="1200"/>
      <c r="I294" s="1081"/>
      <c r="J294" s="1081"/>
      <c r="K294" s="1081"/>
      <c r="L294" s="1081"/>
      <c r="M294" s="1081"/>
      <c r="N294" s="1174"/>
      <c r="O294" s="1081"/>
      <c r="P294" s="1081"/>
      <c r="Q294" s="1081"/>
      <c r="R294" s="1081"/>
      <c r="S294" s="1081"/>
      <c r="T294" s="1081"/>
      <c r="U294" s="1081"/>
      <c r="V294" s="1081"/>
      <c r="W294" s="1081"/>
      <c r="X294" s="1081"/>
      <c r="Y294" s="1081"/>
      <c r="Z294" s="1081"/>
      <c r="AA294" s="1081"/>
      <c r="AB294" s="1081"/>
      <c r="AC294" s="1081"/>
      <c r="AD294" s="1081"/>
      <c r="AE294" s="1081"/>
      <c r="AF294" s="1081"/>
      <c r="AG294" s="1081"/>
      <c r="AH294" s="1081"/>
      <c r="AI294" s="1081"/>
      <c r="AJ294" s="1081"/>
      <c r="AK294" s="1081"/>
      <c r="AL294" s="1081"/>
      <c r="AM294" s="1081"/>
      <c r="AN294" s="1081"/>
      <c r="AO294" s="1081"/>
      <c r="AP294" s="1081"/>
      <c r="AQ294" s="1081"/>
      <c r="AR294" s="1081"/>
      <c r="AS294" s="1081"/>
      <c r="AT294" s="1081"/>
      <c r="AU294" s="1081"/>
      <c r="AV294" s="1081"/>
      <c r="AW294" s="1081"/>
      <c r="AX294" s="1081"/>
      <c r="AY294" s="1081"/>
      <c r="AZ294" s="1081"/>
      <c r="BA294" s="1081"/>
      <c r="BB294" s="1081"/>
      <c r="BC294" s="1081"/>
      <c r="BD294" s="1081"/>
      <c r="BE294" s="1081"/>
      <c r="BF294" s="1081"/>
      <c r="BG294" s="1081"/>
      <c r="BH294" s="1081"/>
      <c r="BI294" s="1081"/>
      <c r="BJ294" s="1081"/>
      <c r="BK294" s="1081"/>
      <c r="BL294" s="1081"/>
      <c r="BM294" s="1081"/>
      <c r="BN294" s="1081"/>
      <c r="BO294" s="1081"/>
      <c r="BP294" s="1081"/>
      <c r="BQ294" s="1081"/>
      <c r="BR294" s="1081"/>
      <c r="BS294" s="1081"/>
      <c r="BT294" s="1081"/>
      <c r="BU294" s="1081"/>
      <c r="BV294" s="1081"/>
      <c r="BW294" s="1081"/>
      <c r="BX294" s="1081"/>
      <c r="BY294" s="1081"/>
      <c r="BZ294" s="1081"/>
      <c r="CA294" s="1081"/>
    </row>
    <row r="295" spans="1:79" ht="21" customHeight="1">
      <c r="B295" s="1216" t="s">
        <v>888</v>
      </c>
      <c r="C295" s="1217">
        <v>1</v>
      </c>
      <c r="D295" s="1218">
        <v>2</v>
      </c>
      <c r="E295" s="1219">
        <v>2</v>
      </c>
      <c r="F295" s="1258"/>
      <c r="G295" s="1279"/>
      <c r="H295" s="1279"/>
      <c r="I295" s="1280"/>
      <c r="J295" s="1081"/>
      <c r="K295" s="1081"/>
      <c r="L295" s="1081"/>
      <c r="M295" s="1081"/>
      <c r="N295" s="1174"/>
      <c r="O295" s="1081"/>
      <c r="P295" s="1081"/>
      <c r="Q295" s="1081"/>
      <c r="R295" s="1081"/>
      <c r="S295" s="1081"/>
      <c r="T295" s="1081"/>
      <c r="U295" s="1081"/>
      <c r="V295" s="1081"/>
      <c r="W295" s="1081"/>
      <c r="X295" s="1081"/>
      <c r="Y295" s="1081"/>
      <c r="Z295" s="1081"/>
      <c r="AA295" s="1081"/>
      <c r="AB295" s="1081"/>
      <c r="AC295" s="1081"/>
      <c r="AD295" s="1081"/>
      <c r="AE295" s="1081"/>
      <c r="AF295" s="1081"/>
      <c r="AG295" s="1081"/>
      <c r="AH295" s="1081"/>
      <c r="AI295" s="1081"/>
      <c r="AJ295" s="1081"/>
      <c r="AK295" s="1081"/>
      <c r="AL295" s="1081"/>
      <c r="AM295" s="1081"/>
      <c r="AN295" s="1081"/>
      <c r="AO295" s="1081"/>
      <c r="AP295" s="1081"/>
      <c r="AQ295" s="1081"/>
      <c r="AR295" s="1081"/>
      <c r="AS295" s="1081"/>
      <c r="AT295" s="1081"/>
      <c r="AU295" s="1081"/>
      <c r="AV295" s="1081"/>
      <c r="AW295" s="1081"/>
      <c r="AX295" s="1081"/>
      <c r="AY295" s="1081"/>
      <c r="AZ295" s="1081"/>
      <c r="BA295" s="1081"/>
      <c r="BB295" s="1081"/>
      <c r="BC295" s="1081"/>
      <c r="BD295" s="1081"/>
      <c r="BE295" s="1081"/>
      <c r="BF295" s="1081"/>
      <c r="BG295" s="1081"/>
      <c r="BH295" s="1081"/>
      <c r="BI295" s="1081"/>
      <c r="BJ295" s="1081"/>
      <c r="BK295" s="1081"/>
      <c r="BL295" s="1081"/>
      <c r="BM295" s="1081"/>
      <c r="BN295" s="1081"/>
      <c r="BO295" s="1081"/>
      <c r="BP295" s="1081"/>
      <c r="BQ295" s="1081"/>
      <c r="BR295" s="1081"/>
      <c r="BS295" s="1081"/>
      <c r="BT295" s="1081"/>
      <c r="BU295" s="1081"/>
      <c r="BV295" s="1081"/>
      <c r="BW295" s="1081"/>
      <c r="BX295" s="1081"/>
      <c r="BY295" s="1081"/>
      <c r="BZ295" s="1081"/>
      <c r="CA295" s="1081"/>
    </row>
    <row r="296" spans="1:79" ht="20.25" customHeight="1">
      <c r="B296" s="1227" t="s">
        <v>889</v>
      </c>
      <c r="C296" s="1228">
        <v>2</v>
      </c>
      <c r="D296" s="1229">
        <v>2</v>
      </c>
      <c r="E296" s="1230">
        <v>4</v>
      </c>
      <c r="F296" s="1258"/>
      <c r="G296" s="1296"/>
      <c r="H296" s="1296"/>
      <c r="I296" s="1297"/>
      <c r="J296" s="1081"/>
      <c r="K296" s="1081"/>
      <c r="L296" s="1081"/>
      <c r="M296" s="1081"/>
      <c r="N296" s="1174"/>
      <c r="O296" s="1081"/>
      <c r="P296" s="1081"/>
      <c r="Q296" s="1081"/>
      <c r="R296" s="1081"/>
      <c r="S296" s="1081"/>
      <c r="T296" s="1081"/>
      <c r="U296" s="1081"/>
      <c r="V296" s="1081"/>
      <c r="W296" s="1081"/>
      <c r="X296" s="1081"/>
      <c r="Y296" s="1081"/>
      <c r="Z296" s="1081"/>
      <c r="AA296" s="1081"/>
      <c r="AB296" s="1081"/>
      <c r="AC296" s="1081"/>
      <c r="AD296" s="1081"/>
      <c r="AE296" s="1081"/>
      <c r="AF296" s="1081"/>
      <c r="AG296" s="1081"/>
      <c r="AH296" s="1081"/>
      <c r="AI296" s="1081"/>
      <c r="AJ296" s="1081"/>
      <c r="AK296" s="1081"/>
      <c r="AL296" s="1081"/>
      <c r="AM296" s="1081"/>
      <c r="AN296" s="1081"/>
      <c r="AO296" s="1081"/>
      <c r="AP296" s="1081"/>
      <c r="AQ296" s="1081"/>
      <c r="AR296" s="1081"/>
      <c r="AS296" s="1081"/>
      <c r="AT296" s="1081"/>
      <c r="AU296" s="1081"/>
      <c r="AV296" s="1081"/>
      <c r="AW296" s="1081"/>
      <c r="AX296" s="1081"/>
      <c r="AY296" s="1081"/>
      <c r="AZ296" s="1081"/>
      <c r="BA296" s="1081"/>
      <c r="BB296" s="1081"/>
      <c r="BC296" s="1081"/>
      <c r="BD296" s="1081"/>
      <c r="BE296" s="1081"/>
      <c r="BF296" s="1081"/>
      <c r="BG296" s="1081"/>
      <c r="BH296" s="1081"/>
      <c r="BI296" s="1081"/>
      <c r="BJ296" s="1081"/>
      <c r="BK296" s="1081"/>
      <c r="BL296" s="1081"/>
      <c r="BM296" s="1081"/>
      <c r="BN296" s="1081"/>
      <c r="BO296" s="1081"/>
      <c r="BP296" s="1081"/>
      <c r="BQ296" s="1081"/>
      <c r="BR296" s="1081"/>
      <c r="BS296" s="1081"/>
      <c r="BT296" s="1081"/>
      <c r="BU296" s="1081"/>
      <c r="BV296" s="1081"/>
      <c r="BW296" s="1081"/>
      <c r="BX296" s="1081"/>
      <c r="BY296" s="1081"/>
      <c r="BZ296" s="1081"/>
      <c r="CA296" s="1081"/>
    </row>
    <row r="297" spans="1:79" ht="20.25" customHeight="1" thickBot="1">
      <c r="B297" s="1234" t="s">
        <v>890</v>
      </c>
      <c r="C297" s="1235">
        <v>3</v>
      </c>
      <c r="D297" s="1236">
        <v>2</v>
      </c>
      <c r="E297" s="1237">
        <v>6</v>
      </c>
      <c r="F297" s="1259"/>
      <c r="G297" s="1281"/>
      <c r="H297" s="1281"/>
      <c r="I297" s="1282"/>
      <c r="J297" s="1081"/>
      <c r="K297" s="1081"/>
      <c r="L297" s="1081"/>
      <c r="M297" s="1081"/>
      <c r="N297" s="1174"/>
      <c r="O297" s="1081"/>
      <c r="P297" s="1081"/>
      <c r="Q297" s="1081"/>
      <c r="R297" s="1081"/>
      <c r="S297" s="1081"/>
      <c r="T297" s="1081"/>
      <c r="U297" s="1081"/>
      <c r="V297" s="1081"/>
      <c r="W297" s="1081"/>
      <c r="X297" s="1081"/>
      <c r="Y297" s="1081"/>
      <c r="Z297" s="1081"/>
      <c r="AA297" s="1081"/>
      <c r="AB297" s="1081"/>
      <c r="AC297" s="1081"/>
      <c r="AD297" s="1081"/>
      <c r="AE297" s="1081"/>
      <c r="AF297" s="1081"/>
      <c r="AG297" s="1081"/>
      <c r="AH297" s="1081"/>
      <c r="AI297" s="1081"/>
      <c r="AJ297" s="1081"/>
      <c r="AK297" s="1081"/>
      <c r="AL297" s="1081"/>
      <c r="AM297" s="1081"/>
      <c r="AN297" s="1081"/>
      <c r="AO297" s="1081"/>
      <c r="AP297" s="1081"/>
      <c r="AQ297" s="1081"/>
      <c r="AR297" s="1081"/>
      <c r="AS297" s="1081"/>
      <c r="AT297" s="1081"/>
      <c r="AU297" s="1081"/>
      <c r="AV297" s="1081"/>
      <c r="AW297" s="1081"/>
      <c r="AX297" s="1081"/>
      <c r="AY297" s="1081"/>
      <c r="AZ297" s="1081"/>
      <c r="BA297" s="1081"/>
      <c r="BB297" s="1081"/>
      <c r="BC297" s="1081"/>
      <c r="BD297" s="1081"/>
      <c r="BE297" s="1081"/>
      <c r="BF297" s="1081"/>
      <c r="BG297" s="1081"/>
      <c r="BH297" s="1081"/>
      <c r="BI297" s="1081"/>
      <c r="BJ297" s="1081"/>
      <c r="BK297" s="1081"/>
      <c r="BL297" s="1081"/>
      <c r="BM297" s="1081"/>
      <c r="BN297" s="1081"/>
      <c r="BO297" s="1081"/>
      <c r="BP297" s="1081"/>
      <c r="BQ297" s="1081"/>
      <c r="BR297" s="1081"/>
      <c r="BS297" s="1081"/>
      <c r="BT297" s="1081"/>
      <c r="BU297" s="1081"/>
      <c r="BV297" s="1081"/>
      <c r="BW297" s="1081"/>
      <c r="BX297" s="1081"/>
      <c r="BY297" s="1081"/>
      <c r="BZ297" s="1081"/>
      <c r="CA297" s="1081"/>
    </row>
    <row r="298" spans="1:79" ht="9" customHeight="1">
      <c r="B298" s="1245"/>
      <c r="C298" s="1246"/>
      <c r="D298" s="1246"/>
      <c r="E298" s="1246"/>
      <c r="F298" s="1300"/>
      <c r="G298" s="1200"/>
      <c r="H298" s="1200"/>
      <c r="I298" s="1081"/>
      <c r="J298" s="1081"/>
      <c r="K298" s="1081"/>
      <c r="L298" s="1081"/>
      <c r="M298" s="1081"/>
      <c r="N298" s="1174"/>
      <c r="O298" s="1081"/>
      <c r="P298" s="1081"/>
      <c r="Q298" s="1081"/>
      <c r="R298" s="1081"/>
      <c r="S298" s="1081"/>
      <c r="T298" s="1081"/>
      <c r="U298" s="1081"/>
      <c r="V298" s="1081"/>
      <c r="W298" s="1081"/>
      <c r="X298" s="1081"/>
      <c r="Y298" s="1081"/>
      <c r="Z298" s="1081"/>
      <c r="AA298" s="1081"/>
      <c r="AB298" s="1081"/>
      <c r="AC298" s="1081"/>
      <c r="AD298" s="1081"/>
      <c r="AE298" s="1081"/>
      <c r="AF298" s="1081"/>
      <c r="AG298" s="1081"/>
      <c r="AH298" s="1081"/>
      <c r="AI298" s="1081"/>
      <c r="AJ298" s="1081"/>
      <c r="AK298" s="1081"/>
      <c r="AL298" s="1081"/>
      <c r="AM298" s="1081"/>
      <c r="AN298" s="1081"/>
      <c r="AO298" s="1081"/>
      <c r="AP298" s="1081"/>
      <c r="AQ298" s="1081"/>
      <c r="AR298" s="1081"/>
      <c r="AS298" s="1081"/>
      <c r="AT298" s="1081"/>
      <c r="AU298" s="1081"/>
      <c r="AV298" s="1081"/>
      <c r="AW298" s="1081"/>
      <c r="AX298" s="1081"/>
      <c r="AY298" s="1081"/>
      <c r="AZ298" s="1081"/>
      <c r="BA298" s="1081"/>
      <c r="BB298" s="1081"/>
      <c r="BC298" s="1081"/>
      <c r="BD298" s="1081"/>
      <c r="BE298" s="1081"/>
      <c r="BF298" s="1081"/>
      <c r="BG298" s="1081"/>
      <c r="BH298" s="1081"/>
      <c r="BI298" s="1081"/>
      <c r="BJ298" s="1081"/>
      <c r="BK298" s="1081"/>
      <c r="BL298" s="1081"/>
      <c r="BM298" s="1081"/>
      <c r="BN298" s="1081"/>
      <c r="BO298" s="1081"/>
      <c r="BP298" s="1081"/>
      <c r="BQ298" s="1081"/>
      <c r="BR298" s="1081"/>
      <c r="BS298" s="1081"/>
      <c r="BT298" s="1081"/>
      <c r="BU298" s="1081"/>
      <c r="BV298" s="1081"/>
      <c r="BW298" s="1081"/>
      <c r="BX298" s="1081"/>
      <c r="BY298" s="1081"/>
      <c r="BZ298" s="1081"/>
      <c r="CA298" s="1081"/>
    </row>
    <row r="299" spans="1:79">
      <c r="C299" s="1037"/>
      <c r="D299" s="1037"/>
      <c r="E299" s="1037"/>
      <c r="F299" s="1300"/>
      <c r="G299" s="1035"/>
      <c r="I299" s="1081"/>
      <c r="J299" s="1081"/>
      <c r="K299" s="1081"/>
      <c r="L299" s="1081"/>
      <c r="M299" s="1081"/>
      <c r="N299" s="1174"/>
      <c r="O299" s="1081"/>
      <c r="P299" s="1081"/>
      <c r="Q299" s="1081"/>
      <c r="R299" s="1081"/>
      <c r="S299" s="1081"/>
      <c r="T299" s="1081"/>
      <c r="U299" s="1081"/>
      <c r="V299" s="1081"/>
      <c r="W299" s="1081"/>
      <c r="X299" s="1081"/>
      <c r="Y299" s="1081"/>
      <c r="Z299" s="1081"/>
      <c r="AA299" s="1081"/>
      <c r="AB299" s="1081"/>
      <c r="AC299" s="1081"/>
      <c r="AD299" s="1081"/>
      <c r="AE299" s="1081"/>
      <c r="AF299" s="1081"/>
      <c r="AG299" s="1081"/>
      <c r="AH299" s="1081"/>
      <c r="AI299" s="1081"/>
      <c r="AJ299" s="1081"/>
      <c r="AK299" s="1081"/>
      <c r="AL299" s="1081"/>
      <c r="AM299" s="1081"/>
      <c r="AN299" s="1081"/>
      <c r="AO299" s="1081"/>
      <c r="AP299" s="1081"/>
      <c r="AQ299" s="1081"/>
      <c r="AR299" s="1081"/>
      <c r="AS299" s="1081"/>
      <c r="AT299" s="1081"/>
      <c r="AU299" s="1081"/>
      <c r="AV299" s="1081"/>
      <c r="AW299" s="1081"/>
      <c r="AX299" s="1081"/>
      <c r="AY299" s="1081"/>
      <c r="AZ299" s="1081"/>
      <c r="BA299" s="1081"/>
      <c r="BB299" s="1081"/>
      <c r="BC299" s="1081"/>
      <c r="BD299" s="1081"/>
      <c r="BE299" s="1081"/>
      <c r="BF299" s="1081"/>
      <c r="BG299" s="1081"/>
      <c r="BH299" s="1081"/>
      <c r="BI299" s="1081"/>
      <c r="BJ299" s="1081"/>
      <c r="BK299" s="1081"/>
      <c r="BL299" s="1081"/>
      <c r="BM299" s="1081"/>
      <c r="BN299" s="1081"/>
      <c r="BO299" s="1081"/>
      <c r="BP299" s="1081"/>
      <c r="BQ299" s="1081"/>
      <c r="BR299" s="1081"/>
      <c r="BS299" s="1081"/>
      <c r="BT299" s="1081"/>
      <c r="BU299" s="1081"/>
      <c r="BV299" s="1081"/>
      <c r="BW299" s="1081"/>
      <c r="BX299" s="1081"/>
      <c r="BY299" s="1081"/>
      <c r="BZ299" s="1081"/>
      <c r="CA299" s="1081"/>
    </row>
    <row r="300" spans="1:79" ht="6.75" customHeight="1" thickBot="1">
      <c r="F300" s="1300"/>
      <c r="I300" s="1034"/>
      <c r="J300" s="1081"/>
      <c r="K300" s="1081"/>
      <c r="L300" s="1081"/>
      <c r="M300" s="1081"/>
      <c r="N300" s="1174"/>
      <c r="O300" s="1081"/>
      <c r="P300" s="1081"/>
      <c r="Q300" s="1081"/>
      <c r="R300" s="1081"/>
      <c r="S300" s="1081"/>
      <c r="T300" s="1081"/>
      <c r="U300" s="1081"/>
      <c r="V300" s="1081"/>
      <c r="W300" s="1081"/>
      <c r="X300" s="1081"/>
      <c r="Y300" s="1081"/>
      <c r="Z300" s="1081"/>
      <c r="AA300" s="1081"/>
      <c r="AB300" s="1081"/>
      <c r="AC300" s="1081"/>
      <c r="AD300" s="1081"/>
      <c r="AE300" s="1081"/>
      <c r="AF300" s="1081"/>
      <c r="AG300" s="1081"/>
      <c r="AH300" s="1081"/>
      <c r="AI300" s="1081"/>
      <c r="AJ300" s="1081"/>
      <c r="AK300" s="1081"/>
      <c r="AL300" s="1081"/>
      <c r="AM300" s="1081"/>
      <c r="AN300" s="1081"/>
      <c r="AO300" s="1081"/>
      <c r="AP300" s="1081"/>
      <c r="AQ300" s="1081"/>
      <c r="AR300" s="1081"/>
      <c r="AS300" s="1081"/>
      <c r="AT300" s="1081"/>
      <c r="AU300" s="1081"/>
      <c r="AV300" s="1081"/>
      <c r="AW300" s="1081"/>
      <c r="AX300" s="1081"/>
      <c r="AY300" s="1081"/>
      <c r="AZ300" s="1081"/>
      <c r="BA300" s="1081"/>
      <c r="BB300" s="1081"/>
      <c r="BC300" s="1081"/>
      <c r="BD300" s="1081"/>
      <c r="BE300" s="1081"/>
      <c r="BF300" s="1081"/>
      <c r="BG300" s="1081"/>
      <c r="BH300" s="1081"/>
      <c r="BI300" s="1081"/>
      <c r="BJ300" s="1081"/>
      <c r="BK300" s="1081"/>
      <c r="BL300" s="1081"/>
      <c r="BM300" s="1081"/>
      <c r="BN300" s="1081"/>
      <c r="BO300" s="1081"/>
      <c r="BP300" s="1081"/>
      <c r="BQ300" s="1081"/>
      <c r="BR300" s="1081"/>
      <c r="BS300" s="1081"/>
      <c r="BT300" s="1081"/>
      <c r="BU300" s="1081"/>
      <c r="BV300" s="1081"/>
      <c r="BW300" s="1081"/>
      <c r="BX300" s="1081"/>
      <c r="BY300" s="1081"/>
      <c r="BZ300" s="1081"/>
      <c r="CA300" s="1081"/>
    </row>
    <row r="301" spans="1:79" s="1188" customFormat="1" ht="23.25" customHeight="1" thickBot="1">
      <c r="A301" s="1181"/>
      <c r="B301" s="1182"/>
      <c r="C301" s="1183"/>
      <c r="D301" s="1183"/>
      <c r="E301" s="1184"/>
      <c r="F301" s="1185" t="s">
        <v>738</v>
      </c>
      <c r="G301" s="1186"/>
      <c r="H301" s="1185" t="s">
        <v>739</v>
      </c>
      <c r="I301" s="1187"/>
      <c r="J301" s="1081"/>
      <c r="K301" s="1081"/>
      <c r="L301" s="1081"/>
      <c r="M301" s="1081"/>
      <c r="N301" s="1174"/>
      <c r="O301" s="1081"/>
      <c r="P301" s="1081"/>
      <c r="Q301" s="1081"/>
      <c r="R301" s="1081"/>
      <c r="S301" s="1081"/>
      <c r="T301" s="1081"/>
      <c r="U301" s="1081"/>
      <c r="V301" s="1081"/>
      <c r="W301" s="1081"/>
      <c r="X301" s="1081"/>
      <c r="Y301" s="1081"/>
      <c r="Z301" s="1081"/>
      <c r="AA301" s="1081"/>
      <c r="AB301" s="1081"/>
      <c r="AC301" s="1081"/>
      <c r="AD301" s="1081"/>
      <c r="AE301" s="1081"/>
      <c r="AF301" s="1081"/>
      <c r="AG301" s="1081"/>
      <c r="AH301" s="1081"/>
      <c r="AI301" s="1081"/>
      <c r="AJ301" s="1081"/>
      <c r="AK301" s="1081"/>
      <c r="AL301" s="1081"/>
      <c r="AM301" s="1081"/>
      <c r="AN301" s="1081"/>
      <c r="AO301" s="1081"/>
      <c r="AP301" s="1081"/>
      <c r="AQ301" s="1081"/>
      <c r="AR301" s="1081"/>
      <c r="AS301" s="1081"/>
      <c r="AT301" s="1081"/>
      <c r="AU301" s="1081"/>
      <c r="AV301" s="1081"/>
      <c r="AW301" s="1081"/>
      <c r="AX301" s="1081"/>
      <c r="AY301" s="1081"/>
      <c r="AZ301" s="1081"/>
      <c r="BA301" s="1081"/>
      <c r="BB301" s="1081"/>
      <c r="BC301" s="1081"/>
      <c r="BD301" s="1081"/>
      <c r="BE301" s="1081"/>
      <c r="BF301" s="1081"/>
      <c r="BG301" s="1081"/>
      <c r="BH301" s="1081"/>
      <c r="BI301" s="1081"/>
      <c r="BJ301" s="1081"/>
      <c r="BK301" s="1081"/>
      <c r="BL301" s="1081"/>
      <c r="BM301" s="1081"/>
      <c r="BN301" s="1081"/>
      <c r="BO301" s="1081"/>
      <c r="BP301" s="1081"/>
      <c r="BQ301" s="1081"/>
      <c r="BR301" s="1081"/>
      <c r="BS301" s="1081"/>
      <c r="BT301" s="1081"/>
      <c r="BU301" s="1081"/>
      <c r="BV301" s="1081"/>
      <c r="BW301" s="1081"/>
      <c r="BX301" s="1081"/>
      <c r="BY301" s="1081"/>
      <c r="BZ301" s="1081"/>
      <c r="CA301" s="1081"/>
    </row>
    <row r="302" spans="1:79" ht="42.95" customHeight="1" thickBot="1">
      <c r="B302" s="1189" t="s">
        <v>891</v>
      </c>
      <c r="C302" s="1190" t="s">
        <v>741</v>
      </c>
      <c r="D302" s="1190"/>
      <c r="E302" s="1191"/>
      <c r="F302" s="1192">
        <v>1</v>
      </c>
      <c r="G302" s="1193"/>
      <c r="H302" s="1194">
        <v>10</v>
      </c>
      <c r="I302" s="1195">
        <f>SUM(G307,G315)</f>
        <v>0</v>
      </c>
      <c r="J302" s="1081"/>
      <c r="K302" s="1081"/>
      <c r="L302" s="1081"/>
      <c r="M302" s="1081"/>
      <c r="N302" s="1174"/>
      <c r="O302" s="1081"/>
      <c r="P302" s="1081"/>
      <c r="Q302" s="1081"/>
      <c r="R302" s="1081"/>
      <c r="S302" s="1081"/>
      <c r="T302" s="1081"/>
      <c r="U302" s="1081"/>
      <c r="V302" s="1081"/>
      <c r="W302" s="1081"/>
      <c r="X302" s="1081"/>
      <c r="Y302" s="1081"/>
      <c r="Z302" s="1081"/>
      <c r="AA302" s="1081"/>
      <c r="AB302" s="1081"/>
      <c r="AC302" s="1081"/>
      <c r="AD302" s="1081"/>
      <c r="AE302" s="1081"/>
      <c r="AF302" s="1081"/>
      <c r="AG302" s="1081"/>
      <c r="AH302" s="1081"/>
      <c r="AI302" s="1081"/>
      <c r="AJ302" s="1081"/>
      <c r="AK302" s="1081"/>
      <c r="AL302" s="1081"/>
      <c r="AM302" s="1081"/>
      <c r="AN302" s="1081"/>
      <c r="AO302" s="1081"/>
      <c r="AP302" s="1081"/>
      <c r="AQ302" s="1081"/>
      <c r="AR302" s="1081"/>
      <c r="AS302" s="1081"/>
      <c r="AT302" s="1081"/>
      <c r="AU302" s="1081"/>
      <c r="AV302" s="1081"/>
      <c r="AW302" s="1081"/>
      <c r="AX302" s="1081"/>
      <c r="AY302" s="1081"/>
      <c r="AZ302" s="1081"/>
      <c r="BA302" s="1081"/>
      <c r="BB302" s="1081"/>
      <c r="BC302" s="1081"/>
      <c r="BD302" s="1081"/>
      <c r="BE302" s="1081"/>
      <c r="BF302" s="1081"/>
      <c r="BG302" s="1081"/>
      <c r="BH302" s="1081"/>
      <c r="BI302" s="1081"/>
      <c r="BJ302" s="1081"/>
      <c r="BK302" s="1081"/>
      <c r="BL302" s="1081"/>
      <c r="BM302" s="1081"/>
      <c r="BN302" s="1081"/>
      <c r="BO302" s="1081"/>
      <c r="BP302" s="1081"/>
      <c r="BQ302" s="1081"/>
      <c r="BR302" s="1081"/>
      <c r="BS302" s="1081"/>
      <c r="BT302" s="1081"/>
      <c r="BU302" s="1081"/>
      <c r="BV302" s="1081"/>
      <c r="BW302" s="1081"/>
      <c r="BX302" s="1081"/>
      <c r="BY302" s="1081"/>
      <c r="BZ302" s="1081"/>
      <c r="CA302" s="1081"/>
    </row>
    <row r="303" spans="1:79" ht="6.75" customHeight="1">
      <c r="B303" s="1196"/>
      <c r="C303" s="1197"/>
      <c r="D303" s="1197"/>
      <c r="E303" s="1197"/>
      <c r="F303" s="1300"/>
      <c r="G303" s="1199"/>
      <c r="H303" s="1199"/>
      <c r="I303" s="1081"/>
      <c r="J303" s="1081"/>
      <c r="K303" s="1081"/>
      <c r="L303" s="1081"/>
      <c r="M303" s="1081"/>
      <c r="N303" s="1174"/>
      <c r="O303" s="1081"/>
      <c r="P303" s="1081"/>
      <c r="Q303" s="1081"/>
      <c r="R303" s="1081"/>
      <c r="S303" s="1081"/>
      <c r="T303" s="1081"/>
      <c r="U303" s="1081"/>
      <c r="V303" s="1081"/>
      <c r="W303" s="1081"/>
      <c r="X303" s="1081"/>
      <c r="Y303" s="1081"/>
      <c r="Z303" s="1081"/>
      <c r="AA303" s="1081"/>
      <c r="AB303" s="1081"/>
      <c r="AC303" s="1081"/>
      <c r="AD303" s="1081"/>
      <c r="AE303" s="1081"/>
      <c r="AF303" s="1081"/>
      <c r="AG303" s="1081"/>
      <c r="AH303" s="1081"/>
      <c r="AI303" s="1081"/>
      <c r="AJ303" s="1081"/>
      <c r="AK303" s="1081"/>
      <c r="AL303" s="1081"/>
      <c r="AM303" s="1081"/>
      <c r="AN303" s="1081"/>
      <c r="AO303" s="1081"/>
      <c r="AP303" s="1081"/>
      <c r="AQ303" s="1081"/>
      <c r="AR303" s="1081"/>
      <c r="AS303" s="1081"/>
      <c r="AT303" s="1081"/>
      <c r="AU303" s="1081"/>
      <c r="AV303" s="1081"/>
      <c r="AW303" s="1081"/>
      <c r="AX303" s="1081"/>
      <c r="AY303" s="1081"/>
      <c r="AZ303" s="1081"/>
      <c r="BA303" s="1081"/>
      <c r="BB303" s="1081"/>
      <c r="BC303" s="1081"/>
      <c r="BD303" s="1081"/>
      <c r="BE303" s="1081"/>
      <c r="BF303" s="1081"/>
      <c r="BG303" s="1081"/>
      <c r="BH303" s="1081"/>
      <c r="BI303" s="1081"/>
      <c r="BJ303" s="1081"/>
      <c r="BK303" s="1081"/>
      <c r="BL303" s="1081"/>
      <c r="BM303" s="1081"/>
      <c r="BN303" s="1081"/>
      <c r="BO303" s="1081"/>
      <c r="BP303" s="1081"/>
      <c r="BQ303" s="1081"/>
      <c r="BR303" s="1081"/>
      <c r="BS303" s="1081"/>
      <c r="BT303" s="1081"/>
      <c r="BU303" s="1081"/>
      <c r="BV303" s="1081"/>
      <c r="BW303" s="1081"/>
      <c r="BX303" s="1081"/>
      <c r="BY303" s="1081"/>
      <c r="BZ303" s="1081"/>
      <c r="CA303" s="1081"/>
    </row>
    <row r="304" spans="1:79" ht="18" customHeight="1">
      <c r="A304" s="1156">
        <v>31</v>
      </c>
      <c r="B304" s="1196" t="s">
        <v>892</v>
      </c>
      <c r="C304" s="1197"/>
      <c r="D304" s="1197"/>
      <c r="E304" s="1197"/>
      <c r="F304" s="1300"/>
      <c r="G304" s="1200"/>
      <c r="H304" s="1200"/>
      <c r="I304" s="1081"/>
      <c r="J304" s="1081"/>
      <c r="K304" s="1081"/>
      <c r="L304" s="1081"/>
      <c r="M304" s="1081"/>
      <c r="N304" s="1174"/>
      <c r="O304" s="1081"/>
      <c r="P304" s="1081"/>
      <c r="Q304" s="1081"/>
      <c r="R304" s="1081"/>
      <c r="S304" s="1081"/>
      <c r="T304" s="1081"/>
      <c r="U304" s="1081"/>
      <c r="V304" s="1081"/>
      <c r="W304" s="1081"/>
      <c r="X304" s="1081"/>
      <c r="Y304" s="1081"/>
      <c r="Z304" s="1081"/>
      <c r="AA304" s="1081"/>
      <c r="AB304" s="1081"/>
      <c r="AC304" s="1081"/>
      <c r="AD304" s="1081"/>
      <c r="AE304" s="1081"/>
      <c r="AF304" s="1081"/>
      <c r="AG304" s="1081"/>
      <c r="AH304" s="1081"/>
      <c r="AI304" s="1081"/>
      <c r="AJ304" s="1081"/>
      <c r="AK304" s="1081"/>
      <c r="AL304" s="1081"/>
      <c r="AM304" s="1081"/>
      <c r="AN304" s="1081"/>
      <c r="AO304" s="1081"/>
      <c r="AP304" s="1081"/>
      <c r="AQ304" s="1081"/>
      <c r="AR304" s="1081"/>
      <c r="AS304" s="1081"/>
      <c r="AT304" s="1081"/>
      <c r="AU304" s="1081"/>
      <c r="AV304" s="1081"/>
      <c r="AW304" s="1081"/>
      <c r="AX304" s="1081"/>
      <c r="AY304" s="1081"/>
      <c r="AZ304" s="1081"/>
      <c r="BA304" s="1081"/>
      <c r="BB304" s="1081"/>
      <c r="BC304" s="1081"/>
      <c r="BD304" s="1081"/>
      <c r="BE304" s="1081"/>
      <c r="BF304" s="1081"/>
      <c r="BG304" s="1081"/>
      <c r="BH304" s="1081"/>
      <c r="BI304" s="1081"/>
      <c r="BJ304" s="1081"/>
      <c r="BK304" s="1081"/>
      <c r="BL304" s="1081"/>
      <c r="BM304" s="1081"/>
      <c r="BN304" s="1081"/>
      <c r="BO304" s="1081"/>
      <c r="BP304" s="1081"/>
      <c r="BQ304" s="1081"/>
      <c r="BR304" s="1081"/>
      <c r="BS304" s="1081"/>
      <c r="BT304" s="1081"/>
      <c r="BU304" s="1081"/>
      <c r="BV304" s="1081"/>
      <c r="BW304" s="1081"/>
      <c r="BX304" s="1081"/>
      <c r="BY304" s="1081"/>
      <c r="BZ304" s="1081"/>
      <c r="CA304" s="1081"/>
    </row>
    <row r="305" spans="1:79" ht="35.25" customHeight="1">
      <c r="B305" s="1201" t="s">
        <v>893</v>
      </c>
      <c r="C305" s="1202"/>
      <c r="D305" s="1202"/>
      <c r="E305" s="1203"/>
      <c r="F305" s="1300"/>
      <c r="G305" s="1200"/>
      <c r="H305" s="1200"/>
      <c r="I305" s="1081"/>
      <c r="J305" s="1081"/>
      <c r="K305" s="1081"/>
      <c r="L305" s="1081"/>
      <c r="M305" s="1081"/>
      <c r="N305" s="1174"/>
      <c r="O305" s="1081"/>
      <c r="P305" s="1081"/>
      <c r="Q305" s="1081"/>
      <c r="R305" s="1081"/>
      <c r="S305" s="1081"/>
      <c r="T305" s="1081"/>
      <c r="U305" s="1081"/>
      <c r="V305" s="1081"/>
      <c r="W305" s="1081"/>
      <c r="X305" s="1081"/>
      <c r="Y305" s="1081"/>
      <c r="Z305" s="1081"/>
      <c r="AA305" s="1081"/>
      <c r="AB305" s="1081"/>
      <c r="AC305" s="1081"/>
      <c r="AD305" s="1081"/>
      <c r="AE305" s="1081"/>
      <c r="AF305" s="1081"/>
      <c r="AG305" s="1081"/>
      <c r="AH305" s="1081"/>
      <c r="AI305" s="1081"/>
      <c r="AJ305" s="1081"/>
      <c r="AK305" s="1081"/>
      <c r="AL305" s="1081"/>
      <c r="AM305" s="1081"/>
      <c r="AN305" s="1081"/>
      <c r="AO305" s="1081"/>
      <c r="AP305" s="1081"/>
      <c r="AQ305" s="1081"/>
      <c r="AR305" s="1081"/>
      <c r="AS305" s="1081"/>
      <c r="AT305" s="1081"/>
      <c r="AU305" s="1081"/>
      <c r="AV305" s="1081"/>
      <c r="AW305" s="1081"/>
      <c r="AX305" s="1081"/>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081"/>
      <c r="BT305" s="1081"/>
      <c r="BU305" s="1081"/>
      <c r="BV305" s="1081"/>
      <c r="BW305" s="1081"/>
      <c r="BX305" s="1081"/>
      <c r="BY305" s="1081"/>
      <c r="BZ305" s="1081"/>
      <c r="CA305" s="1081"/>
    </row>
    <row r="306" spans="1:79" ht="16.5" customHeight="1" thickBot="1">
      <c r="B306" s="1196" t="s">
        <v>744</v>
      </c>
      <c r="C306" s="1204"/>
      <c r="F306" s="1300"/>
      <c r="G306" s="1200"/>
      <c r="H306" s="1200"/>
      <c r="I306" s="1081"/>
      <c r="J306" s="1081"/>
      <c r="K306" s="1081"/>
      <c r="L306" s="1081"/>
      <c r="M306" s="1081"/>
      <c r="N306" s="1174"/>
      <c r="O306" s="1081"/>
      <c r="P306" s="1081"/>
      <c r="Q306" s="1081"/>
      <c r="R306" s="1081"/>
      <c r="S306" s="1081"/>
      <c r="T306" s="1081"/>
      <c r="U306" s="1081"/>
      <c r="V306" s="1081"/>
      <c r="W306" s="1081"/>
      <c r="X306" s="1081"/>
      <c r="Y306" s="1081"/>
      <c r="Z306" s="1081"/>
      <c r="AA306" s="1081"/>
      <c r="AB306" s="1081"/>
      <c r="AC306" s="1081"/>
      <c r="AD306" s="1081"/>
      <c r="AE306" s="1081"/>
      <c r="AF306" s="1081"/>
      <c r="AG306" s="1081"/>
      <c r="AH306" s="1081"/>
      <c r="AI306" s="1081"/>
      <c r="AJ306" s="1081"/>
      <c r="AK306" s="1081"/>
      <c r="AL306" s="1081"/>
      <c r="AM306" s="1081"/>
      <c r="AN306" s="1081"/>
      <c r="AO306" s="1081"/>
      <c r="AP306" s="1081"/>
      <c r="AQ306" s="1081"/>
      <c r="AR306" s="1081"/>
      <c r="AS306" s="1081"/>
      <c r="AT306" s="1081"/>
      <c r="AU306" s="1081"/>
      <c r="AV306" s="1081"/>
      <c r="AW306" s="1081"/>
      <c r="AX306" s="1081"/>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081"/>
      <c r="BT306" s="1081"/>
      <c r="BU306" s="1081"/>
      <c r="BV306" s="1081"/>
      <c r="BW306" s="1081"/>
      <c r="BX306" s="1081"/>
      <c r="BY306" s="1081"/>
      <c r="BZ306" s="1081"/>
      <c r="CA306" s="1081"/>
    </row>
    <row r="307" spans="1:79" ht="33.75" customHeight="1" thickBot="1">
      <c r="B307" s="1205" t="s">
        <v>745</v>
      </c>
      <c r="C307" s="1206" t="s">
        <v>746</v>
      </c>
      <c r="D307" s="1206" t="s">
        <v>747</v>
      </c>
      <c r="E307" s="1207" t="s">
        <v>748</v>
      </c>
      <c r="F307" s="1257" t="s">
        <v>749</v>
      </c>
      <c r="G307" s="1247"/>
      <c r="H307" s="1200"/>
      <c r="I307" s="1081"/>
      <c r="J307" s="1081"/>
      <c r="K307" s="1081"/>
      <c r="L307" s="1081"/>
      <c r="M307" s="1081"/>
      <c r="N307" s="1174"/>
      <c r="O307" s="1081"/>
      <c r="P307" s="1081"/>
      <c r="Q307" s="1081"/>
      <c r="R307" s="1081"/>
      <c r="S307" s="1081"/>
      <c r="T307" s="1081"/>
      <c r="U307" s="1081"/>
      <c r="V307" s="1081"/>
      <c r="W307" s="1081"/>
      <c r="X307" s="1081"/>
      <c r="Y307" s="1081"/>
      <c r="Z307" s="1081"/>
      <c r="AA307" s="1081"/>
      <c r="AB307" s="1081"/>
      <c r="AC307" s="1081"/>
      <c r="AD307" s="1081"/>
      <c r="AE307" s="1081"/>
      <c r="AF307" s="1081"/>
      <c r="AG307" s="1081"/>
      <c r="AH307" s="1081"/>
      <c r="AI307" s="1081"/>
      <c r="AJ307" s="1081"/>
      <c r="AK307" s="1081"/>
      <c r="AL307" s="1081"/>
      <c r="AM307" s="1081"/>
      <c r="AN307" s="1081"/>
      <c r="AO307" s="1081"/>
      <c r="AP307" s="1081"/>
      <c r="AQ307" s="1081"/>
      <c r="AR307" s="1081"/>
      <c r="AS307" s="1081"/>
      <c r="AT307" s="1081"/>
      <c r="AU307" s="1081"/>
      <c r="AV307" s="1081"/>
      <c r="AW307" s="1081"/>
      <c r="AX307" s="1081"/>
      <c r="AY307" s="1081"/>
      <c r="AZ307" s="1081"/>
      <c r="BA307" s="1081"/>
      <c r="BB307" s="1081"/>
      <c r="BC307" s="1081"/>
      <c r="BD307" s="1081"/>
      <c r="BE307" s="1081"/>
      <c r="BF307" s="1081"/>
      <c r="BG307" s="1081"/>
      <c r="BH307" s="1081"/>
      <c r="BI307" s="1081"/>
      <c r="BJ307" s="1081"/>
      <c r="BK307" s="1081"/>
      <c r="BL307" s="1081"/>
      <c r="BM307" s="1081"/>
      <c r="BN307" s="1081"/>
      <c r="BO307" s="1081"/>
      <c r="BP307" s="1081"/>
      <c r="BQ307" s="1081"/>
      <c r="BR307" s="1081"/>
      <c r="BS307" s="1081"/>
      <c r="BT307" s="1081"/>
      <c r="BU307" s="1081"/>
      <c r="BV307" s="1081"/>
      <c r="BW307" s="1081"/>
      <c r="BX307" s="1081"/>
      <c r="BY307" s="1081"/>
      <c r="BZ307" s="1081"/>
      <c r="CA307" s="1081"/>
    </row>
    <row r="308" spans="1:79" ht="21" customHeight="1">
      <c r="B308" s="1216" t="s">
        <v>751</v>
      </c>
      <c r="C308" s="1217">
        <v>1</v>
      </c>
      <c r="D308" s="1218">
        <v>1</v>
      </c>
      <c r="E308" s="1219">
        <v>1</v>
      </c>
      <c r="F308" s="1258"/>
      <c r="G308" s="1279"/>
      <c r="H308" s="1279"/>
      <c r="I308" s="1280"/>
      <c r="J308" s="1081"/>
      <c r="K308" s="1081"/>
      <c r="L308" s="1081"/>
      <c r="M308" s="1081"/>
      <c r="N308" s="1174"/>
      <c r="O308" s="1081"/>
      <c r="P308" s="1081"/>
      <c r="Q308" s="1081"/>
      <c r="R308" s="1081"/>
      <c r="S308" s="1081"/>
      <c r="T308" s="1081"/>
      <c r="U308" s="1081"/>
      <c r="V308" s="1081"/>
      <c r="W308" s="1081"/>
      <c r="X308" s="1081"/>
      <c r="Y308" s="1081"/>
      <c r="Z308" s="1081"/>
      <c r="AA308" s="1081"/>
      <c r="AB308" s="1081"/>
      <c r="AC308" s="1081"/>
      <c r="AD308" s="1081"/>
      <c r="AE308" s="1081"/>
      <c r="AF308" s="1081"/>
      <c r="AG308" s="1081"/>
      <c r="AH308" s="1081"/>
      <c r="AI308" s="1081"/>
      <c r="AJ308" s="1081"/>
      <c r="AK308" s="1081"/>
      <c r="AL308" s="1081"/>
      <c r="AM308" s="1081"/>
      <c r="AN308" s="1081"/>
      <c r="AO308" s="1081"/>
      <c r="AP308" s="1081"/>
      <c r="AQ308" s="1081"/>
      <c r="AR308" s="1081"/>
      <c r="AS308" s="1081"/>
      <c r="AT308" s="1081"/>
      <c r="AU308" s="1081"/>
      <c r="AV308" s="1081"/>
      <c r="AW308" s="1081"/>
      <c r="AX308" s="1081"/>
      <c r="AY308" s="1081"/>
      <c r="AZ308" s="1081"/>
      <c r="BA308" s="1081"/>
      <c r="BB308" s="1081"/>
      <c r="BC308" s="1081"/>
      <c r="BD308" s="1081"/>
      <c r="BE308" s="1081"/>
      <c r="BF308" s="1081"/>
      <c r="BG308" s="1081"/>
      <c r="BH308" s="1081"/>
      <c r="BI308" s="1081"/>
      <c r="BJ308" s="1081"/>
      <c r="BK308" s="1081"/>
      <c r="BL308" s="1081"/>
      <c r="BM308" s="1081"/>
      <c r="BN308" s="1081"/>
      <c r="BO308" s="1081"/>
      <c r="BP308" s="1081"/>
      <c r="BQ308" s="1081"/>
      <c r="BR308" s="1081"/>
      <c r="BS308" s="1081"/>
      <c r="BT308" s="1081"/>
      <c r="BU308" s="1081"/>
      <c r="BV308" s="1081"/>
      <c r="BW308" s="1081"/>
      <c r="BX308" s="1081"/>
      <c r="BY308" s="1081"/>
      <c r="BZ308" s="1081"/>
      <c r="CA308" s="1081"/>
    </row>
    <row r="309" spans="1:79" ht="20.25" customHeight="1">
      <c r="B309" s="1227" t="s">
        <v>753</v>
      </c>
      <c r="C309" s="1228">
        <v>2</v>
      </c>
      <c r="D309" s="1229">
        <v>1</v>
      </c>
      <c r="E309" s="1230">
        <v>2</v>
      </c>
      <c r="F309" s="1258"/>
      <c r="G309" s="1296"/>
      <c r="H309" s="1296"/>
      <c r="I309" s="1297"/>
      <c r="J309" s="1081"/>
      <c r="K309" s="1081"/>
      <c r="L309" s="1081"/>
      <c r="M309" s="1081"/>
      <c r="N309" s="1174"/>
      <c r="O309" s="1081"/>
      <c r="P309" s="1081"/>
      <c r="Q309" s="1081"/>
      <c r="R309" s="1081"/>
      <c r="S309" s="1081"/>
      <c r="T309" s="1081"/>
      <c r="U309" s="1081"/>
      <c r="V309" s="1081"/>
      <c r="W309" s="1081"/>
      <c r="X309" s="1081"/>
      <c r="Y309" s="1081"/>
      <c r="Z309" s="1081"/>
      <c r="AA309" s="1081"/>
      <c r="AB309" s="1081"/>
      <c r="AC309" s="1081"/>
      <c r="AD309" s="1081"/>
      <c r="AE309" s="1081"/>
      <c r="AF309" s="1081"/>
      <c r="AG309" s="1081"/>
      <c r="AH309" s="1081"/>
      <c r="AI309" s="1081"/>
      <c r="AJ309" s="1081"/>
      <c r="AK309" s="1081"/>
      <c r="AL309" s="1081"/>
      <c r="AM309" s="1081"/>
      <c r="AN309" s="1081"/>
      <c r="AO309" s="1081"/>
      <c r="AP309" s="1081"/>
      <c r="AQ309" s="1081"/>
      <c r="AR309" s="1081"/>
      <c r="AS309" s="1081"/>
      <c r="AT309" s="1081"/>
      <c r="AU309" s="1081"/>
      <c r="AV309" s="1081"/>
      <c r="AW309" s="1081"/>
      <c r="AX309" s="1081"/>
      <c r="AY309" s="1081"/>
      <c r="AZ309" s="1081"/>
      <c r="BA309" s="1081"/>
      <c r="BB309" s="1081"/>
      <c r="BC309" s="1081"/>
      <c r="BD309" s="1081"/>
      <c r="BE309" s="1081"/>
      <c r="BF309" s="1081"/>
      <c r="BG309" s="1081"/>
      <c r="BH309" s="1081"/>
      <c r="BI309" s="1081"/>
      <c r="BJ309" s="1081"/>
      <c r="BK309" s="1081"/>
      <c r="BL309" s="1081"/>
      <c r="BM309" s="1081"/>
      <c r="BN309" s="1081"/>
      <c r="BO309" s="1081"/>
      <c r="BP309" s="1081"/>
      <c r="BQ309" s="1081"/>
      <c r="BR309" s="1081"/>
      <c r="BS309" s="1081"/>
      <c r="BT309" s="1081"/>
      <c r="BU309" s="1081"/>
      <c r="BV309" s="1081"/>
      <c r="BW309" s="1081"/>
      <c r="BX309" s="1081"/>
      <c r="BY309" s="1081"/>
      <c r="BZ309" s="1081"/>
      <c r="CA309" s="1081"/>
    </row>
    <row r="310" spans="1:79" ht="20.25" customHeight="1" thickBot="1">
      <c r="B310" s="1234" t="s">
        <v>755</v>
      </c>
      <c r="C310" s="1235">
        <v>4</v>
      </c>
      <c r="D310" s="1236">
        <v>1</v>
      </c>
      <c r="E310" s="1237">
        <v>4</v>
      </c>
      <c r="F310" s="1259"/>
      <c r="G310" s="1281"/>
      <c r="H310" s="1281"/>
      <c r="I310" s="1282"/>
      <c r="J310" s="1081"/>
      <c r="K310" s="1081"/>
      <c r="L310" s="1081"/>
      <c r="M310" s="1081"/>
      <c r="N310" s="1174"/>
      <c r="O310" s="1081"/>
      <c r="P310" s="1081"/>
      <c r="Q310" s="1081"/>
      <c r="R310" s="1081"/>
      <c r="S310" s="1081"/>
      <c r="T310" s="1081"/>
      <c r="U310" s="1081"/>
      <c r="V310" s="1081"/>
      <c r="W310" s="1081"/>
      <c r="X310" s="1081"/>
      <c r="Y310" s="1081"/>
      <c r="Z310" s="1081"/>
      <c r="AA310" s="1081"/>
      <c r="AB310" s="1081"/>
      <c r="AC310" s="1081"/>
      <c r="AD310" s="1081"/>
      <c r="AE310" s="1081"/>
      <c r="AF310" s="1081"/>
      <c r="AG310" s="1081"/>
      <c r="AH310" s="1081"/>
      <c r="AI310" s="1081"/>
      <c r="AJ310" s="1081"/>
      <c r="AK310" s="1081"/>
      <c r="AL310" s="1081"/>
      <c r="AM310" s="1081"/>
      <c r="AN310" s="1081"/>
      <c r="AO310" s="1081"/>
      <c r="AP310" s="1081"/>
      <c r="AQ310" s="1081"/>
      <c r="AR310" s="1081"/>
      <c r="AS310" s="1081"/>
      <c r="AT310" s="1081"/>
      <c r="AU310" s="1081"/>
      <c r="AV310" s="1081"/>
      <c r="AW310" s="1081"/>
      <c r="AX310" s="1081"/>
      <c r="AY310" s="1081"/>
      <c r="AZ310" s="1081"/>
      <c r="BA310" s="1081"/>
      <c r="BB310" s="1081"/>
      <c r="BC310" s="1081"/>
      <c r="BD310" s="1081"/>
      <c r="BE310" s="1081"/>
      <c r="BF310" s="1081"/>
      <c r="BG310" s="1081"/>
      <c r="BH310" s="1081"/>
      <c r="BI310" s="1081"/>
      <c r="BJ310" s="1081"/>
      <c r="BK310" s="1081"/>
      <c r="BL310" s="1081"/>
      <c r="BM310" s="1081"/>
      <c r="BN310" s="1081"/>
      <c r="BO310" s="1081"/>
      <c r="BP310" s="1081"/>
      <c r="BQ310" s="1081"/>
      <c r="BR310" s="1081"/>
      <c r="BS310" s="1081"/>
      <c r="BT310" s="1081"/>
      <c r="BU310" s="1081"/>
      <c r="BV310" s="1081"/>
      <c r="BW310" s="1081"/>
      <c r="BX310" s="1081"/>
      <c r="BY310" s="1081"/>
      <c r="BZ310" s="1081"/>
      <c r="CA310" s="1081"/>
    </row>
    <row r="311" spans="1:79" ht="9" customHeight="1">
      <c r="B311" s="1245"/>
      <c r="C311" s="1246"/>
      <c r="D311" s="1246"/>
      <c r="E311" s="1246"/>
      <c r="F311" s="1300"/>
      <c r="G311" s="1200"/>
      <c r="H311" s="1200"/>
      <c r="I311" s="1081"/>
      <c r="J311" s="1081"/>
      <c r="K311" s="1081"/>
      <c r="L311" s="1081"/>
      <c r="M311" s="1081"/>
      <c r="N311" s="1174"/>
      <c r="O311" s="1081"/>
      <c r="P311" s="1081"/>
      <c r="Q311" s="1081"/>
      <c r="R311" s="1081"/>
      <c r="S311" s="1081"/>
      <c r="T311" s="1081"/>
      <c r="U311" s="1081"/>
      <c r="V311" s="1081"/>
      <c r="W311" s="1081"/>
      <c r="X311" s="1081"/>
      <c r="Y311" s="1081"/>
      <c r="Z311" s="1081"/>
      <c r="AA311" s="1081"/>
      <c r="AB311" s="1081"/>
      <c r="AC311" s="1081"/>
      <c r="AD311" s="1081"/>
      <c r="AE311" s="1081"/>
      <c r="AF311" s="1081"/>
      <c r="AG311" s="1081"/>
      <c r="AH311" s="1081"/>
      <c r="AI311" s="1081"/>
      <c r="AJ311" s="1081"/>
      <c r="AK311" s="1081"/>
      <c r="AL311" s="1081"/>
      <c r="AM311" s="1081"/>
      <c r="AN311" s="1081"/>
      <c r="AO311" s="1081"/>
      <c r="AP311" s="1081"/>
      <c r="AQ311" s="1081"/>
      <c r="AR311" s="1081"/>
      <c r="AS311" s="1081"/>
      <c r="AT311" s="1081"/>
      <c r="AU311" s="1081"/>
      <c r="AV311" s="1081"/>
      <c r="AW311" s="1081"/>
      <c r="AX311" s="1081"/>
      <c r="AY311" s="1081"/>
      <c r="AZ311" s="1081"/>
      <c r="BA311" s="1081"/>
      <c r="BB311" s="1081"/>
      <c r="BC311" s="1081"/>
      <c r="BD311" s="1081"/>
      <c r="BE311" s="1081"/>
      <c r="BF311" s="1081"/>
      <c r="BG311" s="1081"/>
      <c r="BH311" s="1081"/>
      <c r="BI311" s="1081"/>
      <c r="BJ311" s="1081"/>
      <c r="BK311" s="1081"/>
      <c r="BL311" s="1081"/>
      <c r="BM311" s="1081"/>
      <c r="BN311" s="1081"/>
      <c r="BO311" s="1081"/>
      <c r="BP311" s="1081"/>
      <c r="BQ311" s="1081"/>
      <c r="BR311" s="1081"/>
      <c r="BS311" s="1081"/>
      <c r="BT311" s="1081"/>
      <c r="BU311" s="1081"/>
      <c r="BV311" s="1081"/>
      <c r="BW311" s="1081"/>
      <c r="BX311" s="1081"/>
      <c r="BY311" s="1081"/>
      <c r="BZ311" s="1081"/>
      <c r="CA311" s="1081"/>
    </row>
    <row r="312" spans="1:79" ht="18" customHeight="1">
      <c r="A312" s="1156">
        <v>32</v>
      </c>
      <c r="B312" s="1196" t="s">
        <v>894</v>
      </c>
      <c r="C312" s="1197"/>
      <c r="D312" s="1197"/>
      <c r="E312" s="1197"/>
      <c r="F312" s="1300"/>
      <c r="G312" s="1200"/>
      <c r="H312" s="1200"/>
      <c r="I312" s="1081"/>
      <c r="J312" s="1081"/>
      <c r="K312" s="1081"/>
      <c r="L312" s="1081"/>
      <c r="M312" s="1081"/>
      <c r="N312" s="1174"/>
      <c r="O312" s="1081"/>
      <c r="P312" s="1081"/>
      <c r="Q312" s="1081"/>
      <c r="R312" s="1081"/>
      <c r="S312" s="1081"/>
      <c r="T312" s="1081"/>
      <c r="U312" s="1081"/>
      <c r="V312" s="1081"/>
      <c r="W312" s="1081"/>
      <c r="X312" s="1081"/>
      <c r="Y312" s="1081"/>
      <c r="Z312" s="1081"/>
      <c r="AA312" s="1081"/>
      <c r="AB312" s="1081"/>
      <c r="AC312" s="1081"/>
      <c r="AD312" s="1081"/>
      <c r="AE312" s="1081"/>
      <c r="AF312" s="1081"/>
      <c r="AG312" s="1081"/>
      <c r="AH312" s="1081"/>
      <c r="AI312" s="1081"/>
      <c r="AJ312" s="1081"/>
      <c r="AK312" s="1081"/>
      <c r="AL312" s="1081"/>
      <c r="AM312" s="1081"/>
      <c r="AN312" s="1081"/>
      <c r="AO312" s="1081"/>
      <c r="AP312" s="1081"/>
      <c r="AQ312" s="1081"/>
      <c r="AR312" s="1081"/>
      <c r="AS312" s="1081"/>
      <c r="AT312" s="1081"/>
      <c r="AU312" s="1081"/>
      <c r="AV312" s="1081"/>
      <c r="AW312" s="1081"/>
      <c r="AX312" s="1081"/>
      <c r="AY312" s="1081"/>
      <c r="AZ312" s="1081"/>
      <c r="BA312" s="1081"/>
      <c r="BB312" s="1081"/>
      <c r="BC312" s="1081"/>
      <c r="BD312" s="1081"/>
      <c r="BE312" s="1081"/>
      <c r="BF312" s="1081"/>
      <c r="BG312" s="1081"/>
      <c r="BH312" s="1081"/>
      <c r="BI312" s="1081"/>
      <c r="BJ312" s="1081"/>
      <c r="BK312" s="1081"/>
      <c r="BL312" s="1081"/>
      <c r="BM312" s="1081"/>
      <c r="BN312" s="1081"/>
      <c r="BO312" s="1081"/>
      <c r="BP312" s="1081"/>
      <c r="BQ312" s="1081"/>
      <c r="BR312" s="1081"/>
      <c r="BS312" s="1081"/>
      <c r="BT312" s="1081"/>
      <c r="BU312" s="1081"/>
      <c r="BV312" s="1081"/>
      <c r="BW312" s="1081"/>
      <c r="BX312" s="1081"/>
      <c r="BY312" s="1081"/>
      <c r="BZ312" s="1081"/>
      <c r="CA312" s="1081"/>
    </row>
    <row r="313" spans="1:79" ht="35.25" customHeight="1">
      <c r="B313" s="1201" t="s">
        <v>895</v>
      </c>
      <c r="C313" s="1202"/>
      <c r="D313" s="1202"/>
      <c r="E313" s="1203"/>
      <c r="F313" s="1300"/>
      <c r="G313" s="1200"/>
      <c r="H313" s="1200"/>
      <c r="I313" s="1081"/>
      <c r="J313" s="1081"/>
      <c r="K313" s="1081"/>
      <c r="L313" s="1081"/>
      <c r="M313" s="1081"/>
      <c r="N313" s="1174"/>
      <c r="O313" s="1081"/>
      <c r="P313" s="1081"/>
      <c r="Q313" s="1081"/>
      <c r="R313" s="1081"/>
      <c r="S313" s="1081"/>
      <c r="T313" s="1081"/>
      <c r="U313" s="1081"/>
      <c r="V313" s="1081"/>
      <c r="W313" s="1081"/>
      <c r="X313" s="1081"/>
      <c r="Y313" s="1081"/>
      <c r="Z313" s="1081"/>
      <c r="AA313" s="1081"/>
      <c r="AB313" s="1081"/>
      <c r="AC313" s="1081"/>
      <c r="AD313" s="1081"/>
      <c r="AE313" s="1081"/>
      <c r="AF313" s="1081"/>
      <c r="AG313" s="1081"/>
      <c r="AH313" s="1081"/>
      <c r="AI313" s="1081"/>
      <c r="AJ313" s="1081"/>
      <c r="AK313" s="1081"/>
      <c r="AL313" s="1081"/>
      <c r="AM313" s="1081"/>
      <c r="AN313" s="1081"/>
      <c r="AO313" s="1081"/>
      <c r="AP313" s="1081"/>
      <c r="AQ313" s="1081"/>
      <c r="AR313" s="1081"/>
      <c r="AS313" s="1081"/>
      <c r="AT313" s="1081"/>
      <c r="AU313" s="1081"/>
      <c r="AV313" s="1081"/>
      <c r="AW313" s="1081"/>
      <c r="AX313" s="1081"/>
      <c r="AY313" s="1081"/>
      <c r="AZ313" s="1081"/>
      <c r="BA313" s="1081"/>
      <c r="BB313" s="1081"/>
      <c r="BC313" s="1081"/>
      <c r="BD313" s="1081"/>
      <c r="BE313" s="1081"/>
      <c r="BF313" s="1081"/>
      <c r="BG313" s="1081"/>
      <c r="BH313" s="1081"/>
      <c r="BI313" s="1081"/>
      <c r="BJ313" s="1081"/>
      <c r="BK313" s="1081"/>
      <c r="BL313" s="1081"/>
      <c r="BM313" s="1081"/>
      <c r="BN313" s="1081"/>
      <c r="BO313" s="1081"/>
      <c r="BP313" s="1081"/>
      <c r="BQ313" s="1081"/>
      <c r="BR313" s="1081"/>
      <c r="BS313" s="1081"/>
      <c r="BT313" s="1081"/>
      <c r="BU313" s="1081"/>
      <c r="BV313" s="1081"/>
      <c r="BW313" s="1081"/>
      <c r="BX313" s="1081"/>
      <c r="BY313" s="1081"/>
      <c r="BZ313" s="1081"/>
      <c r="CA313" s="1081"/>
    </row>
    <row r="314" spans="1:79" ht="16.5" customHeight="1" thickBot="1">
      <c r="B314" s="1196" t="s">
        <v>744</v>
      </c>
      <c r="C314" s="1204"/>
      <c r="F314" s="1300"/>
      <c r="G314" s="1200"/>
      <c r="H314" s="1200"/>
      <c r="I314" s="1081"/>
      <c r="J314" s="1081"/>
      <c r="K314" s="1081"/>
      <c r="L314" s="1081"/>
      <c r="M314" s="1081"/>
      <c r="N314" s="1174"/>
      <c r="O314" s="1081"/>
      <c r="P314" s="1081"/>
      <c r="Q314" s="1081"/>
      <c r="R314" s="1081"/>
      <c r="S314" s="1081"/>
      <c r="T314" s="1081"/>
      <c r="U314" s="1081"/>
      <c r="V314" s="1081"/>
      <c r="W314" s="1081"/>
      <c r="X314" s="1081"/>
      <c r="Y314" s="1081"/>
      <c r="Z314" s="1081"/>
      <c r="AA314" s="1081"/>
      <c r="AB314" s="1081"/>
      <c r="AC314" s="1081"/>
      <c r="AD314" s="1081"/>
      <c r="AE314" s="1081"/>
      <c r="AF314" s="1081"/>
      <c r="AG314" s="1081"/>
      <c r="AH314" s="1081"/>
      <c r="AI314" s="1081"/>
      <c r="AJ314" s="1081"/>
      <c r="AK314" s="1081"/>
      <c r="AL314" s="1081"/>
      <c r="AM314" s="1081"/>
      <c r="AN314" s="1081"/>
      <c r="AO314" s="1081"/>
      <c r="AP314" s="1081"/>
      <c r="AQ314" s="1081"/>
      <c r="AR314" s="1081"/>
      <c r="AS314" s="1081"/>
      <c r="AT314" s="1081"/>
      <c r="AU314" s="1081"/>
      <c r="AV314" s="1081"/>
      <c r="AW314" s="1081"/>
      <c r="AX314" s="1081"/>
      <c r="AY314" s="1081"/>
      <c r="AZ314" s="1081"/>
      <c r="BA314" s="1081"/>
      <c r="BB314" s="1081"/>
      <c r="BC314" s="1081"/>
      <c r="BD314" s="1081"/>
      <c r="BE314" s="1081"/>
      <c r="BF314" s="1081"/>
      <c r="BG314" s="1081"/>
      <c r="BH314" s="1081"/>
      <c r="BI314" s="1081"/>
      <c r="BJ314" s="1081"/>
      <c r="BK314" s="1081"/>
      <c r="BL314" s="1081"/>
      <c r="BM314" s="1081"/>
      <c r="BN314" s="1081"/>
      <c r="BO314" s="1081"/>
      <c r="BP314" s="1081"/>
      <c r="BQ314" s="1081"/>
      <c r="BR314" s="1081"/>
      <c r="BS314" s="1081"/>
      <c r="BT314" s="1081"/>
      <c r="BU314" s="1081"/>
      <c r="BV314" s="1081"/>
      <c r="BW314" s="1081"/>
      <c r="BX314" s="1081"/>
      <c r="BY314" s="1081"/>
      <c r="BZ314" s="1081"/>
      <c r="CA314" s="1081"/>
    </row>
    <row r="315" spans="1:79" ht="33.75" customHeight="1" thickBot="1">
      <c r="B315" s="1205" t="s">
        <v>745</v>
      </c>
      <c r="C315" s="1206" t="s">
        <v>746</v>
      </c>
      <c r="D315" s="1206" t="s">
        <v>747</v>
      </c>
      <c r="E315" s="1207" t="s">
        <v>748</v>
      </c>
      <c r="F315" s="1257" t="s">
        <v>749</v>
      </c>
      <c r="G315" s="1247"/>
      <c r="H315" s="1200"/>
      <c r="I315" s="1081"/>
      <c r="J315" s="1081"/>
      <c r="K315" s="1081"/>
      <c r="L315" s="1081"/>
      <c r="M315" s="1081"/>
      <c r="N315" s="1174"/>
      <c r="O315" s="1081"/>
      <c r="P315" s="1081"/>
      <c r="Q315" s="1081"/>
      <c r="R315" s="1081"/>
      <c r="S315" s="1081"/>
      <c r="T315" s="1081"/>
      <c r="U315" s="1081"/>
      <c r="V315" s="1081"/>
      <c r="W315" s="1081"/>
      <c r="X315" s="1081"/>
      <c r="Y315" s="1081"/>
      <c r="Z315" s="1081"/>
      <c r="AA315" s="1081"/>
      <c r="AB315" s="1081"/>
      <c r="AC315" s="1081"/>
      <c r="AD315" s="1081"/>
      <c r="AE315" s="1081"/>
      <c r="AF315" s="1081"/>
      <c r="AG315" s="1081"/>
      <c r="AH315" s="1081"/>
      <c r="AI315" s="1081"/>
      <c r="AJ315" s="1081"/>
      <c r="AK315" s="1081"/>
      <c r="AL315" s="1081"/>
      <c r="AM315" s="1081"/>
      <c r="AN315" s="1081"/>
      <c r="AO315" s="1081"/>
      <c r="AP315" s="1081"/>
      <c r="AQ315" s="1081"/>
      <c r="AR315" s="1081"/>
      <c r="AS315" s="1081"/>
      <c r="AT315" s="1081"/>
      <c r="AU315" s="1081"/>
      <c r="AV315" s="1081"/>
      <c r="AW315" s="1081"/>
      <c r="AX315" s="1081"/>
      <c r="AY315" s="1081"/>
      <c r="AZ315" s="1081"/>
      <c r="BA315" s="1081"/>
      <c r="BB315" s="1081"/>
      <c r="BC315" s="1081"/>
      <c r="BD315" s="1081"/>
      <c r="BE315" s="1081"/>
      <c r="BF315" s="1081"/>
      <c r="BG315" s="1081"/>
      <c r="BH315" s="1081"/>
      <c r="BI315" s="1081"/>
      <c r="BJ315" s="1081"/>
      <c r="BK315" s="1081"/>
      <c r="BL315" s="1081"/>
      <c r="BM315" s="1081"/>
      <c r="BN315" s="1081"/>
      <c r="BO315" s="1081"/>
      <c r="BP315" s="1081"/>
      <c r="BQ315" s="1081"/>
      <c r="BR315" s="1081"/>
      <c r="BS315" s="1081"/>
      <c r="BT315" s="1081"/>
      <c r="BU315" s="1081"/>
      <c r="BV315" s="1081"/>
      <c r="BW315" s="1081"/>
      <c r="BX315" s="1081"/>
      <c r="BY315" s="1081"/>
      <c r="BZ315" s="1081"/>
      <c r="CA315" s="1081"/>
    </row>
    <row r="316" spans="1:79" ht="21" customHeight="1">
      <c r="B316" s="1216" t="s">
        <v>751</v>
      </c>
      <c r="C316" s="1217">
        <v>0</v>
      </c>
      <c r="D316" s="1218">
        <v>3</v>
      </c>
      <c r="E316" s="1219">
        <v>0</v>
      </c>
      <c r="F316" s="1258"/>
      <c r="G316" s="1279"/>
      <c r="H316" s="1279"/>
      <c r="I316" s="1280"/>
      <c r="J316" s="1081"/>
      <c r="K316" s="1081"/>
      <c r="L316" s="1081"/>
      <c r="M316" s="1081"/>
      <c r="N316" s="1174"/>
      <c r="O316" s="1081"/>
      <c r="P316" s="1081"/>
      <c r="Q316" s="1081"/>
      <c r="R316" s="1081"/>
      <c r="S316" s="1081"/>
      <c r="T316" s="1081"/>
      <c r="U316" s="1081"/>
      <c r="V316" s="1081"/>
      <c r="W316" s="1081"/>
      <c r="X316" s="1081"/>
      <c r="Y316" s="1081"/>
      <c r="Z316" s="1081"/>
      <c r="AA316" s="1081"/>
      <c r="AB316" s="1081"/>
      <c r="AC316" s="1081"/>
      <c r="AD316" s="1081"/>
      <c r="AE316" s="1081"/>
      <c r="AF316" s="1081"/>
      <c r="AG316" s="1081"/>
      <c r="AH316" s="1081"/>
      <c r="AI316" s="1081"/>
      <c r="AJ316" s="1081"/>
      <c r="AK316" s="1081"/>
      <c r="AL316" s="1081"/>
      <c r="AM316" s="1081"/>
      <c r="AN316" s="1081"/>
      <c r="AO316" s="1081"/>
      <c r="AP316" s="1081"/>
      <c r="AQ316" s="1081"/>
      <c r="AR316" s="1081"/>
      <c r="AS316" s="1081"/>
      <c r="AT316" s="1081"/>
      <c r="AU316" s="1081"/>
      <c r="AV316" s="1081"/>
      <c r="AW316" s="1081"/>
      <c r="AX316" s="1081"/>
      <c r="AY316" s="1081"/>
      <c r="AZ316" s="1081"/>
      <c r="BA316" s="1081"/>
      <c r="BB316" s="1081"/>
      <c r="BC316" s="1081"/>
      <c r="BD316" s="1081"/>
      <c r="BE316" s="1081"/>
      <c r="BF316" s="1081"/>
      <c r="BG316" s="1081"/>
      <c r="BH316" s="1081"/>
      <c r="BI316" s="1081"/>
      <c r="BJ316" s="1081"/>
      <c r="BK316" s="1081"/>
      <c r="BL316" s="1081"/>
      <c r="BM316" s="1081"/>
      <c r="BN316" s="1081"/>
      <c r="BO316" s="1081"/>
      <c r="BP316" s="1081"/>
      <c r="BQ316" s="1081"/>
      <c r="BR316" s="1081"/>
      <c r="BS316" s="1081"/>
      <c r="BT316" s="1081"/>
      <c r="BU316" s="1081"/>
      <c r="BV316" s="1081"/>
      <c r="BW316" s="1081"/>
      <c r="BX316" s="1081"/>
      <c r="BY316" s="1081"/>
      <c r="BZ316" s="1081"/>
      <c r="CA316" s="1081"/>
    </row>
    <row r="317" spans="1:79" ht="20.25" customHeight="1">
      <c r="B317" s="1227" t="s">
        <v>753</v>
      </c>
      <c r="C317" s="1228">
        <v>1</v>
      </c>
      <c r="D317" s="1229">
        <v>3</v>
      </c>
      <c r="E317" s="1230">
        <v>3</v>
      </c>
      <c r="F317" s="1258"/>
      <c r="G317" s="1296"/>
      <c r="H317" s="1296"/>
      <c r="I317" s="1297"/>
      <c r="J317" s="1081"/>
      <c r="K317" s="1081"/>
      <c r="L317" s="1081"/>
      <c r="M317" s="1081"/>
      <c r="N317" s="1174"/>
      <c r="O317" s="1081"/>
      <c r="P317" s="1081"/>
      <c r="Q317" s="1081"/>
      <c r="R317" s="1081"/>
      <c r="S317" s="1081"/>
      <c r="T317" s="1081"/>
      <c r="U317" s="1081"/>
      <c r="V317" s="1081"/>
      <c r="W317" s="1081"/>
      <c r="X317" s="1081"/>
      <c r="Y317" s="1081"/>
      <c r="Z317" s="1081"/>
      <c r="AA317" s="1081"/>
      <c r="AB317" s="1081"/>
      <c r="AC317" s="1081"/>
      <c r="AD317" s="1081"/>
      <c r="AE317" s="1081"/>
      <c r="AF317" s="1081"/>
      <c r="AG317" s="1081"/>
      <c r="AH317" s="1081"/>
      <c r="AI317" s="1081"/>
      <c r="AJ317" s="1081"/>
      <c r="AK317" s="1081"/>
      <c r="AL317" s="1081"/>
      <c r="AM317" s="1081"/>
      <c r="AN317" s="1081"/>
      <c r="AO317" s="1081"/>
      <c r="AP317" s="1081"/>
      <c r="AQ317" s="1081"/>
      <c r="AR317" s="1081"/>
      <c r="AS317" s="1081"/>
      <c r="AT317" s="1081"/>
      <c r="AU317" s="1081"/>
      <c r="AV317" s="1081"/>
      <c r="AW317" s="1081"/>
      <c r="AX317" s="1081"/>
      <c r="AY317" s="1081"/>
      <c r="AZ317" s="1081"/>
      <c r="BA317" s="1081"/>
      <c r="BB317" s="1081"/>
      <c r="BC317" s="1081"/>
      <c r="BD317" s="1081"/>
      <c r="BE317" s="1081"/>
      <c r="BF317" s="1081"/>
      <c r="BG317" s="1081"/>
      <c r="BH317" s="1081"/>
      <c r="BI317" s="1081"/>
      <c r="BJ317" s="1081"/>
      <c r="BK317" s="1081"/>
      <c r="BL317" s="1081"/>
      <c r="BM317" s="1081"/>
      <c r="BN317" s="1081"/>
      <c r="BO317" s="1081"/>
      <c r="BP317" s="1081"/>
      <c r="BQ317" s="1081"/>
      <c r="BR317" s="1081"/>
      <c r="BS317" s="1081"/>
      <c r="BT317" s="1081"/>
      <c r="BU317" s="1081"/>
      <c r="BV317" s="1081"/>
      <c r="BW317" s="1081"/>
      <c r="BX317" s="1081"/>
      <c r="BY317" s="1081"/>
      <c r="BZ317" s="1081"/>
      <c r="CA317" s="1081"/>
    </row>
    <row r="318" spans="1:79" ht="20.25" customHeight="1" thickBot="1">
      <c r="B318" s="1234" t="s">
        <v>755</v>
      </c>
      <c r="C318" s="1235">
        <v>2</v>
      </c>
      <c r="D318" s="1236">
        <v>3</v>
      </c>
      <c r="E318" s="1237">
        <v>6</v>
      </c>
      <c r="F318" s="1259"/>
      <c r="G318" s="1281"/>
      <c r="H318" s="1281"/>
      <c r="I318" s="1282"/>
      <c r="J318" s="1081"/>
      <c r="K318" s="1081"/>
      <c r="L318" s="1081"/>
      <c r="M318" s="1081"/>
      <c r="N318" s="1174"/>
      <c r="O318" s="1081"/>
      <c r="P318" s="1081"/>
      <c r="Q318" s="1081"/>
      <c r="R318" s="1081"/>
      <c r="S318" s="1081"/>
      <c r="T318" s="1081"/>
      <c r="U318" s="1081"/>
      <c r="V318" s="1081"/>
      <c r="W318" s="1081"/>
      <c r="X318" s="1081"/>
      <c r="Y318" s="1081"/>
      <c r="Z318" s="1081"/>
      <c r="AA318" s="1081"/>
      <c r="AB318" s="1081"/>
      <c r="AC318" s="1081"/>
      <c r="AD318" s="1081"/>
      <c r="AE318" s="1081"/>
      <c r="AF318" s="1081"/>
      <c r="AG318" s="1081"/>
      <c r="AH318" s="1081"/>
      <c r="AI318" s="1081"/>
      <c r="AJ318" s="1081"/>
      <c r="AK318" s="1081"/>
      <c r="AL318" s="1081"/>
      <c r="AM318" s="1081"/>
      <c r="AN318" s="1081"/>
      <c r="AO318" s="1081"/>
      <c r="AP318" s="1081"/>
      <c r="AQ318" s="1081"/>
      <c r="AR318" s="1081"/>
      <c r="AS318" s="1081"/>
      <c r="AT318" s="1081"/>
      <c r="AU318" s="1081"/>
      <c r="AV318" s="1081"/>
      <c r="AW318" s="1081"/>
      <c r="AX318" s="1081"/>
      <c r="AY318" s="1081"/>
      <c r="AZ318" s="1081"/>
      <c r="BA318" s="1081"/>
      <c r="BB318" s="1081"/>
      <c r="BC318" s="1081"/>
      <c r="BD318" s="1081"/>
      <c r="BE318" s="1081"/>
      <c r="BF318" s="1081"/>
      <c r="BG318" s="1081"/>
      <c r="BH318" s="1081"/>
      <c r="BI318" s="1081"/>
      <c r="BJ318" s="1081"/>
      <c r="BK318" s="1081"/>
      <c r="BL318" s="1081"/>
      <c r="BM318" s="1081"/>
      <c r="BN318" s="1081"/>
      <c r="BO318" s="1081"/>
      <c r="BP318" s="1081"/>
      <c r="BQ318" s="1081"/>
      <c r="BR318" s="1081"/>
      <c r="BS318" s="1081"/>
      <c r="BT318" s="1081"/>
      <c r="BU318" s="1081"/>
      <c r="BV318" s="1081"/>
      <c r="BW318" s="1081"/>
      <c r="BX318" s="1081"/>
      <c r="BY318" s="1081"/>
      <c r="BZ318" s="1081"/>
      <c r="CA318" s="1081"/>
    </row>
    <row r="319" spans="1:79" ht="9" customHeight="1">
      <c r="B319" s="1245"/>
      <c r="C319" s="1246"/>
      <c r="D319" s="1246"/>
      <c r="E319" s="1246"/>
      <c r="F319" s="1300"/>
      <c r="G319" s="1200"/>
      <c r="H319" s="1200"/>
      <c r="I319" s="1081"/>
      <c r="J319" s="1081"/>
      <c r="K319" s="1081"/>
      <c r="L319" s="1081"/>
      <c r="M319" s="1081"/>
      <c r="N319" s="1174"/>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c r="AM319" s="1081"/>
      <c r="AN319" s="1081"/>
      <c r="AO319" s="1081"/>
      <c r="AP319" s="1081"/>
      <c r="AQ319" s="1081"/>
      <c r="AR319" s="1081"/>
      <c r="AS319" s="1081"/>
      <c r="AT319" s="1081"/>
      <c r="AU319" s="1081"/>
      <c r="AV319" s="1081"/>
      <c r="AW319" s="1081"/>
      <c r="AX319" s="1081"/>
      <c r="AY319" s="1081"/>
      <c r="AZ319" s="1081"/>
      <c r="BA319" s="1081"/>
      <c r="BB319" s="1081"/>
      <c r="BC319" s="1081"/>
      <c r="BD319" s="1081"/>
      <c r="BE319" s="1081"/>
      <c r="BF319" s="1081"/>
      <c r="BG319" s="1081"/>
      <c r="BH319" s="1081"/>
      <c r="BI319" s="1081"/>
      <c r="BJ319" s="1081"/>
      <c r="BK319" s="1081"/>
      <c r="BL319" s="1081"/>
      <c r="BM319" s="1081"/>
      <c r="BN319" s="1081"/>
      <c r="BO319" s="1081"/>
      <c r="BP319" s="1081"/>
      <c r="BQ319" s="1081"/>
      <c r="BR319" s="1081"/>
      <c r="BS319" s="1081"/>
      <c r="BT319" s="1081"/>
      <c r="BU319" s="1081"/>
      <c r="BV319" s="1081"/>
      <c r="BW319" s="1081"/>
      <c r="BX319" s="1081"/>
      <c r="BY319" s="1081"/>
      <c r="BZ319" s="1081"/>
      <c r="CA319" s="1081"/>
    </row>
    <row r="320" spans="1:79">
      <c r="C320" s="1037"/>
      <c r="D320" s="1037"/>
      <c r="E320" s="1037"/>
      <c r="F320" s="1300"/>
      <c r="G320" s="1200"/>
      <c r="I320" s="1081"/>
      <c r="J320" s="1081"/>
      <c r="K320" s="1081"/>
      <c r="L320" s="1081"/>
      <c r="M320" s="1081"/>
      <c r="N320" s="1174"/>
      <c r="O320" s="1081"/>
      <c r="P320" s="1081"/>
      <c r="Q320" s="1081"/>
      <c r="R320" s="1081"/>
      <c r="S320" s="1081"/>
      <c r="T320" s="1081"/>
      <c r="U320" s="1081"/>
      <c r="V320" s="1081"/>
      <c r="W320" s="1081"/>
      <c r="X320" s="1081"/>
      <c r="Y320" s="1081"/>
      <c r="Z320" s="1081"/>
      <c r="AA320" s="1081"/>
      <c r="AB320" s="1081"/>
      <c r="AC320" s="1081"/>
      <c r="AD320" s="1081"/>
      <c r="AE320" s="1081"/>
      <c r="AF320" s="1081"/>
      <c r="AG320" s="1081"/>
      <c r="AH320" s="1081"/>
      <c r="AI320" s="1081"/>
      <c r="AJ320" s="1081"/>
      <c r="AK320" s="1081"/>
      <c r="AL320" s="1081"/>
      <c r="AM320" s="1081"/>
      <c r="AN320" s="1081"/>
      <c r="AO320" s="1081"/>
      <c r="AP320" s="1081"/>
      <c r="AQ320" s="1081"/>
      <c r="AR320" s="1081"/>
      <c r="AS320" s="1081"/>
      <c r="AT320" s="1081"/>
      <c r="AU320" s="1081"/>
      <c r="AV320" s="1081"/>
      <c r="AW320" s="1081"/>
      <c r="AX320" s="1081"/>
      <c r="AY320" s="1081"/>
      <c r="AZ320" s="1081"/>
      <c r="BA320" s="1081"/>
      <c r="BB320" s="1081"/>
      <c r="BC320" s="1081"/>
      <c r="BD320" s="1081"/>
      <c r="BE320" s="1081"/>
      <c r="BF320" s="1081"/>
      <c r="BG320" s="1081"/>
      <c r="BH320" s="1081"/>
      <c r="BI320" s="1081"/>
      <c r="BJ320" s="1081"/>
      <c r="BK320" s="1081"/>
      <c r="BL320" s="1081"/>
      <c r="BM320" s="1081"/>
      <c r="BN320" s="1081"/>
      <c r="BO320" s="1081"/>
      <c r="BP320" s="1081"/>
      <c r="BQ320" s="1081"/>
      <c r="BR320" s="1081"/>
      <c r="BS320" s="1081"/>
      <c r="BT320" s="1081"/>
      <c r="BU320" s="1081"/>
      <c r="BV320" s="1081"/>
      <c r="BW320" s="1081"/>
      <c r="BX320" s="1081"/>
      <c r="BY320" s="1081"/>
      <c r="BZ320" s="1081"/>
      <c r="CA320" s="1081"/>
    </row>
    <row r="321" spans="1:79" ht="6.75" customHeight="1" thickBot="1">
      <c r="F321" s="1300"/>
      <c r="I321" s="1034"/>
      <c r="J321" s="1081"/>
      <c r="K321" s="1081"/>
      <c r="L321" s="1081"/>
      <c r="M321" s="1081"/>
      <c r="N321" s="1174"/>
      <c r="O321" s="1081"/>
      <c r="P321" s="1081"/>
      <c r="Q321" s="1081"/>
      <c r="R321" s="1081"/>
      <c r="S321" s="1081"/>
      <c r="T321" s="1081"/>
      <c r="U321" s="1081"/>
      <c r="V321" s="1081"/>
      <c r="W321" s="1081"/>
      <c r="X321" s="1081"/>
      <c r="Y321" s="1081"/>
      <c r="Z321" s="1081"/>
      <c r="AA321" s="1081"/>
      <c r="AB321" s="1081"/>
      <c r="AC321" s="1081"/>
      <c r="AD321" s="1081"/>
      <c r="AE321" s="1081"/>
      <c r="AF321" s="1081"/>
      <c r="AG321" s="1081"/>
      <c r="AH321" s="1081"/>
      <c r="AI321" s="1081"/>
      <c r="AJ321" s="1081"/>
      <c r="AK321" s="1081"/>
      <c r="AL321" s="1081"/>
      <c r="AM321" s="1081"/>
      <c r="AN321" s="1081"/>
      <c r="AO321" s="1081"/>
      <c r="AP321" s="1081"/>
      <c r="AQ321" s="1081"/>
      <c r="AR321" s="1081"/>
      <c r="AS321" s="1081"/>
      <c r="AT321" s="1081"/>
      <c r="AU321" s="1081"/>
      <c r="AV321" s="1081"/>
      <c r="AW321" s="1081"/>
      <c r="AX321" s="1081"/>
      <c r="AY321" s="1081"/>
      <c r="AZ321" s="1081"/>
      <c r="BA321" s="1081"/>
      <c r="BB321" s="1081"/>
      <c r="BC321" s="1081"/>
      <c r="BD321" s="1081"/>
      <c r="BE321" s="1081"/>
      <c r="BF321" s="1081"/>
      <c r="BG321" s="1081"/>
      <c r="BH321" s="1081"/>
      <c r="BI321" s="1081"/>
      <c r="BJ321" s="1081"/>
      <c r="BK321" s="1081"/>
      <c r="BL321" s="1081"/>
      <c r="BM321" s="1081"/>
      <c r="BN321" s="1081"/>
      <c r="BO321" s="1081"/>
      <c r="BP321" s="1081"/>
      <c r="BQ321" s="1081"/>
      <c r="BR321" s="1081"/>
      <c r="BS321" s="1081"/>
      <c r="BT321" s="1081"/>
      <c r="BU321" s="1081"/>
      <c r="BV321" s="1081"/>
      <c r="BW321" s="1081"/>
      <c r="BX321" s="1081"/>
      <c r="BY321" s="1081"/>
      <c r="BZ321" s="1081"/>
      <c r="CA321" s="1081"/>
    </row>
    <row r="322" spans="1:79" s="1188" customFormat="1" ht="23.25" customHeight="1" thickBot="1">
      <c r="A322" s="1181"/>
      <c r="B322" s="1182"/>
      <c r="C322" s="1183"/>
      <c r="D322" s="1183"/>
      <c r="E322" s="1184"/>
      <c r="F322" s="1185" t="s">
        <v>738</v>
      </c>
      <c r="G322" s="1186"/>
      <c r="H322" s="1185" t="s">
        <v>739</v>
      </c>
      <c r="I322" s="1187"/>
      <c r="J322" s="1081"/>
      <c r="K322" s="1081"/>
      <c r="L322" s="1081"/>
      <c r="M322" s="1081"/>
      <c r="N322" s="1174"/>
      <c r="O322" s="1081"/>
      <c r="P322" s="1081"/>
      <c r="Q322" s="1081"/>
      <c r="R322" s="1081"/>
      <c r="S322" s="1081"/>
      <c r="T322" s="1081"/>
      <c r="U322" s="1081"/>
      <c r="V322" s="1081"/>
      <c r="W322" s="1081"/>
      <c r="X322" s="1081"/>
      <c r="Y322" s="1081"/>
      <c r="Z322" s="1081"/>
      <c r="AA322" s="1081"/>
      <c r="AB322" s="1081"/>
      <c r="AC322" s="1081"/>
      <c r="AD322" s="1081"/>
      <c r="AE322" s="1081"/>
      <c r="AF322" s="1081"/>
      <c r="AG322" s="1081"/>
      <c r="AH322" s="1081"/>
      <c r="AI322" s="1081"/>
      <c r="AJ322" s="1081"/>
      <c r="AK322" s="1081"/>
      <c r="AL322" s="1081"/>
      <c r="AM322" s="1081"/>
      <c r="AN322" s="1081"/>
      <c r="AO322" s="1081"/>
      <c r="AP322" s="1081"/>
      <c r="AQ322" s="1081"/>
      <c r="AR322" s="1081"/>
      <c r="AS322" s="1081"/>
      <c r="AT322" s="1081"/>
      <c r="AU322" s="1081"/>
      <c r="AV322" s="1081"/>
      <c r="AW322" s="1081"/>
      <c r="AX322" s="1081"/>
      <c r="AY322" s="1081"/>
      <c r="AZ322" s="1081"/>
      <c r="BA322" s="1081"/>
      <c r="BB322" s="1081"/>
      <c r="BC322" s="1081"/>
      <c r="BD322" s="1081"/>
      <c r="BE322" s="1081"/>
      <c r="BF322" s="1081"/>
      <c r="BG322" s="1081"/>
      <c r="BH322" s="1081"/>
      <c r="BI322" s="1081"/>
      <c r="BJ322" s="1081"/>
      <c r="BK322" s="1081"/>
      <c r="BL322" s="1081"/>
      <c r="BM322" s="1081"/>
      <c r="BN322" s="1081"/>
      <c r="BO322" s="1081"/>
      <c r="BP322" s="1081"/>
      <c r="BQ322" s="1081"/>
      <c r="BR322" s="1081"/>
      <c r="BS322" s="1081"/>
      <c r="BT322" s="1081"/>
      <c r="BU322" s="1081"/>
      <c r="BV322" s="1081"/>
      <c r="BW322" s="1081"/>
      <c r="BX322" s="1081"/>
      <c r="BY322" s="1081"/>
      <c r="BZ322" s="1081"/>
      <c r="CA322" s="1081"/>
    </row>
    <row r="323" spans="1:79" ht="47.45" customHeight="1" thickBot="1">
      <c r="B323" s="1189" t="s">
        <v>896</v>
      </c>
      <c r="C323" s="1190" t="s">
        <v>741</v>
      </c>
      <c r="D323" s="1190"/>
      <c r="E323" s="1191"/>
      <c r="F323" s="1192">
        <v>4</v>
      </c>
      <c r="G323" s="1193"/>
      <c r="H323" s="1194">
        <v>12</v>
      </c>
      <c r="I323" s="1195">
        <f>SUM(G328,G336)</f>
        <v>0</v>
      </c>
      <c r="J323" s="1081"/>
      <c r="K323" s="1081"/>
      <c r="L323" s="1081"/>
      <c r="M323" s="1081"/>
      <c r="N323" s="1174"/>
      <c r="O323" s="1081"/>
      <c r="P323" s="1081"/>
      <c r="Q323" s="1081"/>
      <c r="R323" s="1081"/>
      <c r="S323" s="1081"/>
      <c r="T323" s="1081"/>
      <c r="U323" s="1081"/>
      <c r="V323" s="1081"/>
      <c r="W323" s="1081"/>
      <c r="X323" s="1081"/>
      <c r="Y323" s="1081"/>
      <c r="Z323" s="1081"/>
      <c r="AA323" s="1081"/>
      <c r="AB323" s="1081"/>
      <c r="AC323" s="1081"/>
      <c r="AD323" s="1081"/>
      <c r="AE323" s="1081"/>
      <c r="AF323" s="1081"/>
      <c r="AG323" s="1081"/>
      <c r="AH323" s="1081"/>
      <c r="AI323" s="1081"/>
      <c r="AJ323" s="1081"/>
      <c r="AK323" s="1081"/>
      <c r="AL323" s="1081"/>
      <c r="AM323" s="1081"/>
      <c r="AN323" s="1081"/>
      <c r="AO323" s="1081"/>
      <c r="AP323" s="1081"/>
      <c r="AQ323" s="1081"/>
      <c r="AR323" s="1081"/>
      <c r="AS323" s="1081"/>
      <c r="AT323" s="1081"/>
      <c r="AU323" s="1081"/>
      <c r="AV323" s="1081"/>
      <c r="AW323" s="1081"/>
      <c r="AX323" s="1081"/>
      <c r="AY323" s="1081"/>
      <c r="AZ323" s="1081"/>
      <c r="BA323" s="1081"/>
      <c r="BB323" s="1081"/>
      <c r="BC323" s="1081"/>
      <c r="BD323" s="1081"/>
      <c r="BE323" s="1081"/>
      <c r="BF323" s="1081"/>
      <c r="BG323" s="1081"/>
      <c r="BH323" s="1081"/>
      <c r="BI323" s="1081"/>
      <c r="BJ323" s="1081"/>
      <c r="BK323" s="1081"/>
      <c r="BL323" s="1081"/>
      <c r="BM323" s="1081"/>
      <c r="BN323" s="1081"/>
      <c r="BO323" s="1081"/>
      <c r="BP323" s="1081"/>
      <c r="BQ323" s="1081"/>
      <c r="BR323" s="1081"/>
      <c r="BS323" s="1081"/>
      <c r="BT323" s="1081"/>
      <c r="BU323" s="1081"/>
      <c r="BV323" s="1081"/>
      <c r="BW323" s="1081"/>
      <c r="BX323" s="1081"/>
      <c r="BY323" s="1081"/>
      <c r="BZ323" s="1081"/>
      <c r="CA323" s="1081"/>
    </row>
    <row r="324" spans="1:79" ht="6.75" customHeight="1">
      <c r="B324" s="1196"/>
      <c r="C324" s="1197"/>
      <c r="D324" s="1197"/>
      <c r="E324" s="1197"/>
      <c r="F324" s="1300"/>
      <c r="G324" s="1199"/>
      <c r="H324" s="1199"/>
      <c r="I324" s="1081"/>
      <c r="J324" s="1081"/>
      <c r="K324" s="1081"/>
      <c r="L324" s="1081"/>
      <c r="M324" s="1081"/>
      <c r="N324" s="1174"/>
      <c r="O324" s="1081"/>
      <c r="P324" s="1081"/>
      <c r="Q324" s="1081"/>
      <c r="R324" s="1081"/>
      <c r="S324" s="1081"/>
      <c r="T324" s="1081"/>
      <c r="U324" s="1081"/>
      <c r="V324" s="1081"/>
      <c r="W324" s="1081"/>
      <c r="X324" s="1081"/>
      <c r="Y324" s="1081"/>
      <c r="Z324" s="1081"/>
      <c r="AA324" s="1081"/>
      <c r="AB324" s="1081"/>
      <c r="AC324" s="1081"/>
      <c r="AD324" s="1081"/>
      <c r="AE324" s="1081"/>
      <c r="AF324" s="1081"/>
      <c r="AG324" s="1081"/>
      <c r="AH324" s="1081"/>
      <c r="AI324" s="1081"/>
      <c r="AJ324" s="1081"/>
      <c r="AK324" s="1081"/>
      <c r="AL324" s="1081"/>
      <c r="AM324" s="1081"/>
      <c r="AN324" s="1081"/>
      <c r="AO324" s="1081"/>
      <c r="AP324" s="1081"/>
      <c r="AQ324" s="1081"/>
      <c r="AR324" s="1081"/>
      <c r="AS324" s="1081"/>
      <c r="AT324" s="1081"/>
      <c r="AU324" s="1081"/>
      <c r="AV324" s="1081"/>
      <c r="AW324" s="1081"/>
      <c r="AX324" s="1081"/>
      <c r="AY324" s="1081"/>
      <c r="AZ324" s="1081"/>
      <c r="BA324" s="1081"/>
      <c r="BB324" s="1081"/>
      <c r="BC324" s="1081"/>
      <c r="BD324" s="1081"/>
      <c r="BE324" s="1081"/>
      <c r="BF324" s="1081"/>
      <c r="BG324" s="1081"/>
      <c r="BH324" s="1081"/>
      <c r="BI324" s="1081"/>
      <c r="BJ324" s="1081"/>
      <c r="BK324" s="1081"/>
      <c r="BL324" s="1081"/>
      <c r="BM324" s="1081"/>
      <c r="BN324" s="1081"/>
      <c r="BO324" s="1081"/>
      <c r="BP324" s="1081"/>
      <c r="BQ324" s="1081"/>
      <c r="BR324" s="1081"/>
      <c r="BS324" s="1081"/>
      <c r="BT324" s="1081"/>
      <c r="BU324" s="1081"/>
      <c r="BV324" s="1081"/>
      <c r="BW324" s="1081"/>
      <c r="BX324" s="1081"/>
      <c r="BY324" s="1081"/>
      <c r="BZ324" s="1081"/>
      <c r="CA324" s="1081"/>
    </row>
    <row r="325" spans="1:79" ht="18" customHeight="1">
      <c r="A325" s="1156">
        <v>33</v>
      </c>
      <c r="B325" s="1196" t="s">
        <v>897</v>
      </c>
      <c r="C325" s="1197"/>
      <c r="D325" s="1197"/>
      <c r="E325" s="1197"/>
      <c r="F325" s="1300"/>
      <c r="G325" s="1200"/>
      <c r="H325" s="1200"/>
      <c r="I325" s="1081"/>
      <c r="J325" s="1081"/>
      <c r="K325" s="1081"/>
      <c r="L325" s="1081"/>
      <c r="M325" s="1081"/>
      <c r="N325" s="1174"/>
      <c r="O325" s="1081"/>
      <c r="P325" s="1081"/>
      <c r="Q325" s="1081"/>
      <c r="R325" s="1081"/>
      <c r="S325" s="1081"/>
      <c r="T325" s="1081"/>
      <c r="U325" s="1081"/>
      <c r="V325" s="1081"/>
      <c r="W325" s="1081"/>
      <c r="X325" s="1081"/>
      <c r="Y325" s="1081"/>
      <c r="Z325" s="1081"/>
      <c r="AA325" s="1081"/>
      <c r="AB325" s="1081"/>
      <c r="AC325" s="1081"/>
      <c r="AD325" s="1081"/>
      <c r="AE325" s="1081"/>
      <c r="AF325" s="1081"/>
      <c r="AG325" s="1081"/>
      <c r="AH325" s="1081"/>
      <c r="AI325" s="1081"/>
      <c r="AJ325" s="1081"/>
      <c r="AK325" s="1081"/>
      <c r="AL325" s="1081"/>
      <c r="AM325" s="1081"/>
      <c r="AN325" s="1081"/>
      <c r="AO325" s="1081"/>
      <c r="AP325" s="1081"/>
      <c r="AQ325" s="1081"/>
      <c r="AR325" s="1081"/>
      <c r="AS325" s="1081"/>
      <c r="AT325" s="1081"/>
      <c r="AU325" s="1081"/>
      <c r="AV325" s="1081"/>
      <c r="AW325" s="1081"/>
      <c r="AX325" s="1081"/>
      <c r="AY325" s="1081"/>
      <c r="AZ325" s="1081"/>
      <c r="BA325" s="1081"/>
      <c r="BB325" s="1081"/>
      <c r="BC325" s="1081"/>
      <c r="BD325" s="1081"/>
      <c r="BE325" s="1081"/>
      <c r="BF325" s="1081"/>
      <c r="BG325" s="1081"/>
      <c r="BH325" s="1081"/>
      <c r="BI325" s="1081"/>
      <c r="BJ325" s="1081"/>
      <c r="BK325" s="1081"/>
      <c r="BL325" s="1081"/>
      <c r="BM325" s="1081"/>
      <c r="BN325" s="1081"/>
      <c r="BO325" s="1081"/>
      <c r="BP325" s="1081"/>
      <c r="BQ325" s="1081"/>
      <c r="BR325" s="1081"/>
      <c r="BS325" s="1081"/>
      <c r="BT325" s="1081"/>
      <c r="BU325" s="1081"/>
      <c r="BV325" s="1081"/>
      <c r="BW325" s="1081"/>
      <c r="BX325" s="1081"/>
      <c r="BY325" s="1081"/>
      <c r="BZ325" s="1081"/>
      <c r="CA325" s="1081"/>
    </row>
    <row r="326" spans="1:79" ht="35.25" customHeight="1">
      <c r="B326" s="1201" t="s">
        <v>898</v>
      </c>
      <c r="C326" s="1202"/>
      <c r="D326" s="1202"/>
      <c r="E326" s="1203"/>
      <c r="F326" s="1300"/>
      <c r="G326" s="1200"/>
      <c r="H326" s="1200"/>
      <c r="I326" s="1081"/>
      <c r="J326" s="1081"/>
      <c r="K326" s="1081"/>
      <c r="L326" s="1081"/>
      <c r="M326" s="1081"/>
      <c r="N326" s="1174"/>
      <c r="O326" s="1081"/>
      <c r="P326" s="1081"/>
      <c r="Q326" s="1081"/>
      <c r="R326" s="1081"/>
      <c r="S326" s="1081"/>
      <c r="T326" s="1081"/>
      <c r="U326" s="1081"/>
      <c r="V326" s="1081"/>
      <c r="W326" s="1081"/>
      <c r="X326" s="1081"/>
      <c r="Y326" s="1081"/>
      <c r="Z326" s="1081"/>
      <c r="AA326" s="1081"/>
      <c r="AB326" s="1081"/>
      <c r="AC326" s="1081"/>
      <c r="AD326" s="1081"/>
      <c r="AE326" s="1081"/>
      <c r="AF326" s="1081"/>
      <c r="AG326" s="1081"/>
      <c r="AH326" s="1081"/>
      <c r="AI326" s="1081"/>
      <c r="AJ326" s="1081"/>
      <c r="AK326" s="1081"/>
      <c r="AL326" s="1081"/>
      <c r="AM326" s="1081"/>
      <c r="AN326" s="1081"/>
      <c r="AO326" s="1081"/>
      <c r="AP326" s="1081"/>
      <c r="AQ326" s="1081"/>
      <c r="AR326" s="1081"/>
      <c r="AS326" s="1081"/>
      <c r="AT326" s="1081"/>
      <c r="AU326" s="1081"/>
      <c r="AV326" s="1081"/>
      <c r="AW326" s="1081"/>
      <c r="AX326" s="1081"/>
      <c r="AY326" s="1081"/>
      <c r="AZ326" s="1081"/>
      <c r="BA326" s="1081"/>
      <c r="BB326" s="1081"/>
      <c r="BC326" s="1081"/>
      <c r="BD326" s="1081"/>
      <c r="BE326" s="1081"/>
      <c r="BF326" s="1081"/>
      <c r="BG326" s="1081"/>
      <c r="BH326" s="1081"/>
      <c r="BI326" s="1081"/>
      <c r="BJ326" s="1081"/>
      <c r="BK326" s="1081"/>
      <c r="BL326" s="1081"/>
      <c r="BM326" s="1081"/>
      <c r="BN326" s="1081"/>
      <c r="BO326" s="1081"/>
      <c r="BP326" s="1081"/>
      <c r="BQ326" s="1081"/>
      <c r="BR326" s="1081"/>
      <c r="BS326" s="1081"/>
      <c r="BT326" s="1081"/>
      <c r="BU326" s="1081"/>
      <c r="BV326" s="1081"/>
      <c r="BW326" s="1081"/>
      <c r="BX326" s="1081"/>
      <c r="BY326" s="1081"/>
      <c r="BZ326" s="1081"/>
      <c r="CA326" s="1081"/>
    </row>
    <row r="327" spans="1:79" ht="16.5" customHeight="1" thickBot="1">
      <c r="B327" s="1196" t="s">
        <v>744</v>
      </c>
      <c r="C327" s="1204"/>
      <c r="F327" s="1300"/>
      <c r="G327" s="1200"/>
      <c r="H327" s="1200"/>
      <c r="I327" s="1081"/>
      <c r="J327" s="1081"/>
      <c r="K327" s="1081"/>
      <c r="L327" s="1081"/>
      <c r="M327" s="1081"/>
      <c r="N327" s="1174"/>
      <c r="O327" s="1081"/>
      <c r="P327" s="1081"/>
      <c r="Q327" s="1081"/>
      <c r="R327" s="1081"/>
      <c r="S327" s="1081"/>
      <c r="T327" s="1081"/>
      <c r="U327" s="1081"/>
      <c r="V327" s="1081"/>
      <c r="W327" s="1081"/>
      <c r="X327" s="1081"/>
      <c r="Y327" s="1081"/>
      <c r="Z327" s="1081"/>
      <c r="AA327" s="1081"/>
      <c r="AB327" s="1081"/>
      <c r="AC327" s="1081"/>
      <c r="AD327" s="1081"/>
      <c r="AE327" s="1081"/>
      <c r="AF327" s="1081"/>
      <c r="AG327" s="1081"/>
      <c r="AH327" s="1081"/>
      <c r="AI327" s="1081"/>
      <c r="AJ327" s="1081"/>
      <c r="AK327" s="1081"/>
      <c r="AL327" s="1081"/>
      <c r="AM327" s="1081"/>
      <c r="AN327" s="1081"/>
      <c r="AO327" s="1081"/>
      <c r="AP327" s="1081"/>
      <c r="AQ327" s="1081"/>
      <c r="AR327" s="1081"/>
      <c r="AS327" s="1081"/>
      <c r="AT327" s="1081"/>
      <c r="AU327" s="1081"/>
      <c r="AV327" s="1081"/>
      <c r="AW327" s="1081"/>
      <c r="AX327" s="1081"/>
      <c r="AY327" s="1081"/>
      <c r="AZ327" s="1081"/>
      <c r="BA327" s="1081"/>
      <c r="BB327" s="1081"/>
      <c r="BC327" s="1081"/>
      <c r="BD327" s="1081"/>
      <c r="BE327" s="1081"/>
      <c r="BF327" s="1081"/>
      <c r="BG327" s="1081"/>
      <c r="BH327" s="1081"/>
      <c r="BI327" s="1081"/>
      <c r="BJ327" s="1081"/>
      <c r="BK327" s="1081"/>
      <c r="BL327" s="1081"/>
      <c r="BM327" s="1081"/>
      <c r="BN327" s="1081"/>
      <c r="BO327" s="1081"/>
      <c r="BP327" s="1081"/>
      <c r="BQ327" s="1081"/>
      <c r="BR327" s="1081"/>
      <c r="BS327" s="1081"/>
      <c r="BT327" s="1081"/>
      <c r="BU327" s="1081"/>
      <c r="BV327" s="1081"/>
      <c r="BW327" s="1081"/>
      <c r="BX327" s="1081"/>
      <c r="BY327" s="1081"/>
      <c r="BZ327" s="1081"/>
      <c r="CA327" s="1081"/>
    </row>
    <row r="328" spans="1:79" ht="33.75" customHeight="1" thickBot="1">
      <c r="B328" s="1205" t="s">
        <v>745</v>
      </c>
      <c r="C328" s="1206" t="s">
        <v>746</v>
      </c>
      <c r="D328" s="1206" t="s">
        <v>747</v>
      </c>
      <c r="E328" s="1207" t="s">
        <v>748</v>
      </c>
      <c r="F328" s="1257" t="s">
        <v>749</v>
      </c>
      <c r="G328" s="1247"/>
      <c r="H328" s="1200"/>
      <c r="I328" s="1081"/>
      <c r="J328" s="1081"/>
      <c r="K328" s="1081"/>
      <c r="L328" s="1081"/>
      <c r="M328" s="1081"/>
      <c r="N328" s="1174"/>
      <c r="O328" s="1081"/>
      <c r="P328" s="1081"/>
      <c r="Q328" s="1081"/>
      <c r="R328" s="1081"/>
      <c r="S328" s="1081"/>
      <c r="T328" s="1081"/>
      <c r="U328" s="1081"/>
      <c r="V328" s="1081"/>
      <c r="W328" s="1081"/>
      <c r="X328" s="1081"/>
      <c r="Y328" s="1081"/>
      <c r="Z328" s="1081"/>
      <c r="AA328" s="1081"/>
      <c r="AB328" s="1081"/>
      <c r="AC328" s="1081"/>
      <c r="AD328" s="1081"/>
      <c r="AE328" s="1081"/>
      <c r="AF328" s="1081"/>
      <c r="AG328" s="1081"/>
      <c r="AH328" s="1081"/>
      <c r="AI328" s="1081"/>
      <c r="AJ328" s="1081"/>
      <c r="AK328" s="1081"/>
      <c r="AL328" s="1081"/>
      <c r="AM328" s="1081"/>
      <c r="AN328" s="1081"/>
      <c r="AO328" s="1081"/>
      <c r="AP328" s="1081"/>
      <c r="AQ328" s="1081"/>
      <c r="AR328" s="1081"/>
      <c r="AS328" s="1081"/>
      <c r="AT328" s="1081"/>
      <c r="AU328" s="1081"/>
      <c r="AV328" s="1081"/>
      <c r="AW328" s="1081"/>
      <c r="AX328" s="1081"/>
      <c r="AY328" s="1081"/>
      <c r="AZ328" s="1081"/>
      <c r="BA328" s="1081"/>
      <c r="BB328" s="1081"/>
      <c r="BC328" s="1081"/>
      <c r="BD328" s="1081"/>
      <c r="BE328" s="1081"/>
      <c r="BF328" s="1081"/>
      <c r="BG328" s="1081"/>
      <c r="BH328" s="1081"/>
      <c r="BI328" s="1081"/>
      <c r="BJ328" s="1081"/>
      <c r="BK328" s="1081"/>
      <c r="BL328" s="1081"/>
      <c r="BM328" s="1081"/>
      <c r="BN328" s="1081"/>
      <c r="BO328" s="1081"/>
      <c r="BP328" s="1081"/>
      <c r="BQ328" s="1081"/>
      <c r="BR328" s="1081"/>
      <c r="BS328" s="1081"/>
      <c r="BT328" s="1081"/>
      <c r="BU328" s="1081"/>
      <c r="BV328" s="1081"/>
      <c r="BW328" s="1081"/>
      <c r="BX328" s="1081"/>
      <c r="BY328" s="1081"/>
      <c r="BZ328" s="1081"/>
      <c r="CA328" s="1081"/>
    </row>
    <row r="329" spans="1:79" ht="42" customHeight="1">
      <c r="B329" s="1216" t="s">
        <v>899</v>
      </c>
      <c r="C329" s="1217">
        <v>1</v>
      </c>
      <c r="D329" s="1218">
        <v>2</v>
      </c>
      <c r="E329" s="1219">
        <v>2</v>
      </c>
      <c r="F329" s="1258"/>
      <c r="G329" s="1279"/>
      <c r="H329" s="1279"/>
      <c r="I329" s="1280"/>
      <c r="J329" s="1081"/>
      <c r="K329" s="1081"/>
      <c r="L329" s="1081"/>
      <c r="M329" s="1081"/>
      <c r="N329" s="1174"/>
      <c r="O329" s="1081"/>
      <c r="P329" s="1081"/>
      <c r="Q329" s="1081"/>
      <c r="R329" s="1081"/>
      <c r="S329" s="1081"/>
      <c r="T329" s="1081"/>
      <c r="U329" s="1081"/>
      <c r="V329" s="1081"/>
      <c r="W329" s="1081"/>
      <c r="X329" s="1081"/>
      <c r="Y329" s="1081"/>
      <c r="Z329" s="1081"/>
      <c r="AA329" s="1081"/>
      <c r="AB329" s="1081"/>
      <c r="AC329" s="1081"/>
      <c r="AD329" s="1081"/>
      <c r="AE329" s="1081"/>
      <c r="AF329" s="1081"/>
      <c r="AG329" s="1081"/>
      <c r="AH329" s="1081"/>
      <c r="AI329" s="1081"/>
      <c r="AJ329" s="1081"/>
      <c r="AK329" s="1081"/>
      <c r="AL329" s="1081"/>
      <c r="AM329" s="1081"/>
      <c r="AN329" s="1081"/>
      <c r="AO329" s="1081"/>
      <c r="AP329" s="1081"/>
      <c r="AQ329" s="1081"/>
      <c r="AR329" s="1081"/>
      <c r="AS329" s="1081"/>
      <c r="AT329" s="1081"/>
      <c r="AU329" s="1081"/>
      <c r="AV329" s="1081"/>
      <c r="AW329" s="1081"/>
      <c r="AX329" s="1081"/>
      <c r="AY329" s="1081"/>
      <c r="AZ329" s="1081"/>
      <c r="BA329" s="1081"/>
      <c r="BB329" s="1081"/>
      <c r="BC329" s="1081"/>
      <c r="BD329" s="1081"/>
      <c r="BE329" s="1081"/>
      <c r="BF329" s="1081"/>
      <c r="BG329" s="1081"/>
      <c r="BH329" s="1081"/>
      <c r="BI329" s="1081"/>
      <c r="BJ329" s="1081"/>
      <c r="BK329" s="1081"/>
      <c r="BL329" s="1081"/>
      <c r="BM329" s="1081"/>
      <c r="BN329" s="1081"/>
      <c r="BO329" s="1081"/>
      <c r="BP329" s="1081"/>
      <c r="BQ329" s="1081"/>
      <c r="BR329" s="1081"/>
      <c r="BS329" s="1081"/>
      <c r="BT329" s="1081"/>
      <c r="BU329" s="1081"/>
      <c r="BV329" s="1081"/>
      <c r="BW329" s="1081"/>
      <c r="BX329" s="1081"/>
      <c r="BY329" s="1081"/>
      <c r="BZ329" s="1081"/>
      <c r="CA329" s="1081"/>
    </row>
    <row r="330" spans="1:79" ht="50.1" customHeight="1">
      <c r="B330" s="1227" t="s">
        <v>900</v>
      </c>
      <c r="C330" s="1228">
        <v>2</v>
      </c>
      <c r="D330" s="1229">
        <v>2</v>
      </c>
      <c r="E330" s="1230">
        <v>4</v>
      </c>
      <c r="F330" s="1258"/>
      <c r="G330" s="1296"/>
      <c r="H330" s="1296"/>
      <c r="I330" s="1297"/>
      <c r="J330" s="1081"/>
      <c r="K330" s="1081"/>
      <c r="L330" s="1081"/>
      <c r="M330" s="1081"/>
      <c r="N330" s="1174"/>
      <c r="O330" s="1081"/>
      <c r="P330" s="1081"/>
      <c r="Q330" s="1081"/>
      <c r="R330" s="1081"/>
      <c r="S330" s="1081"/>
      <c r="T330" s="1081"/>
      <c r="U330" s="1081"/>
      <c r="V330" s="1081"/>
      <c r="W330" s="1081"/>
      <c r="X330" s="1081"/>
      <c r="Y330" s="1081"/>
      <c r="Z330" s="1081"/>
      <c r="AA330" s="1081"/>
      <c r="AB330" s="1081"/>
      <c r="AC330" s="1081"/>
      <c r="AD330" s="1081"/>
      <c r="AE330" s="1081"/>
      <c r="AF330" s="1081"/>
      <c r="AG330" s="1081"/>
      <c r="AH330" s="1081"/>
      <c r="AI330" s="1081"/>
      <c r="AJ330" s="1081"/>
      <c r="AK330" s="1081"/>
      <c r="AL330" s="1081"/>
      <c r="AM330" s="1081"/>
      <c r="AN330" s="1081"/>
      <c r="AO330" s="1081"/>
      <c r="AP330" s="1081"/>
      <c r="AQ330" s="1081"/>
      <c r="AR330" s="1081"/>
      <c r="AS330" s="1081"/>
      <c r="AT330" s="1081"/>
      <c r="AU330" s="1081"/>
      <c r="AV330" s="1081"/>
      <c r="AW330" s="1081"/>
      <c r="AX330" s="1081"/>
      <c r="AY330" s="1081"/>
      <c r="AZ330" s="1081"/>
      <c r="BA330" s="1081"/>
      <c r="BB330" s="1081"/>
      <c r="BC330" s="1081"/>
      <c r="BD330" s="1081"/>
      <c r="BE330" s="1081"/>
      <c r="BF330" s="1081"/>
      <c r="BG330" s="1081"/>
      <c r="BH330" s="1081"/>
      <c r="BI330" s="1081"/>
      <c r="BJ330" s="1081"/>
      <c r="BK330" s="1081"/>
      <c r="BL330" s="1081"/>
      <c r="BM330" s="1081"/>
      <c r="BN330" s="1081"/>
      <c r="BO330" s="1081"/>
      <c r="BP330" s="1081"/>
      <c r="BQ330" s="1081"/>
      <c r="BR330" s="1081"/>
      <c r="BS330" s="1081"/>
      <c r="BT330" s="1081"/>
      <c r="BU330" s="1081"/>
      <c r="BV330" s="1081"/>
      <c r="BW330" s="1081"/>
      <c r="BX330" s="1081"/>
      <c r="BY330" s="1081"/>
      <c r="BZ330" s="1081"/>
      <c r="CA330" s="1081"/>
    </row>
    <row r="331" spans="1:79" ht="50.45" customHeight="1" thickBot="1">
      <c r="B331" s="1234" t="s">
        <v>901</v>
      </c>
      <c r="C331" s="1235">
        <v>3</v>
      </c>
      <c r="D331" s="1236">
        <v>2</v>
      </c>
      <c r="E331" s="1237">
        <v>6</v>
      </c>
      <c r="F331" s="1259"/>
      <c r="G331" s="1281"/>
      <c r="H331" s="1281"/>
      <c r="I331" s="1282"/>
      <c r="J331" s="1081"/>
      <c r="K331" s="1081"/>
      <c r="L331" s="1081"/>
      <c r="M331" s="1081"/>
      <c r="N331" s="1174"/>
      <c r="O331" s="1081"/>
      <c r="P331" s="1081"/>
      <c r="Q331" s="1081"/>
      <c r="R331" s="1081"/>
      <c r="S331" s="1081"/>
      <c r="T331" s="1081"/>
      <c r="U331" s="1081"/>
      <c r="V331" s="1081"/>
      <c r="W331" s="1081"/>
      <c r="X331" s="1081"/>
      <c r="Y331" s="1081"/>
      <c r="Z331" s="1081"/>
      <c r="AA331" s="1081"/>
      <c r="AB331" s="1081"/>
      <c r="AC331" s="1081"/>
      <c r="AD331" s="1081"/>
      <c r="AE331" s="1081"/>
      <c r="AF331" s="1081"/>
      <c r="AG331" s="1081"/>
      <c r="AH331" s="1081"/>
      <c r="AI331" s="1081"/>
      <c r="AJ331" s="1081"/>
      <c r="AK331" s="1081"/>
      <c r="AL331" s="1081"/>
      <c r="AM331" s="1081"/>
      <c r="AN331" s="1081"/>
      <c r="AO331" s="1081"/>
      <c r="AP331" s="1081"/>
      <c r="AQ331" s="1081"/>
      <c r="AR331" s="1081"/>
      <c r="AS331" s="1081"/>
      <c r="AT331" s="1081"/>
      <c r="AU331" s="1081"/>
      <c r="AV331" s="1081"/>
      <c r="AW331" s="1081"/>
      <c r="AX331" s="1081"/>
      <c r="AY331" s="1081"/>
      <c r="AZ331" s="1081"/>
      <c r="BA331" s="1081"/>
      <c r="BB331" s="1081"/>
      <c r="BC331" s="1081"/>
      <c r="BD331" s="1081"/>
      <c r="BE331" s="1081"/>
      <c r="BF331" s="1081"/>
      <c r="BG331" s="1081"/>
      <c r="BH331" s="1081"/>
      <c r="BI331" s="1081"/>
      <c r="BJ331" s="1081"/>
      <c r="BK331" s="1081"/>
      <c r="BL331" s="1081"/>
      <c r="BM331" s="1081"/>
      <c r="BN331" s="1081"/>
      <c r="BO331" s="1081"/>
      <c r="BP331" s="1081"/>
      <c r="BQ331" s="1081"/>
      <c r="BR331" s="1081"/>
      <c r="BS331" s="1081"/>
      <c r="BT331" s="1081"/>
      <c r="BU331" s="1081"/>
      <c r="BV331" s="1081"/>
      <c r="BW331" s="1081"/>
      <c r="BX331" s="1081"/>
      <c r="BY331" s="1081"/>
      <c r="BZ331" s="1081"/>
      <c r="CA331" s="1081"/>
    </row>
    <row r="332" spans="1:79" ht="9" customHeight="1">
      <c r="B332" s="1245"/>
      <c r="C332" s="1246"/>
      <c r="D332" s="1246"/>
      <c r="E332" s="1246"/>
      <c r="F332" s="1300"/>
      <c r="G332" s="1200"/>
      <c r="H332" s="1200"/>
      <c r="I332" s="1081"/>
      <c r="J332" s="1081"/>
      <c r="K332" s="1081"/>
      <c r="L332" s="1081"/>
      <c r="M332" s="1081"/>
      <c r="N332" s="1174"/>
      <c r="O332" s="1081"/>
      <c r="P332" s="1081"/>
      <c r="Q332" s="1081"/>
      <c r="R332" s="1081"/>
      <c r="S332" s="1081"/>
      <c r="T332" s="1081"/>
      <c r="U332" s="1081"/>
      <c r="V332" s="1081"/>
      <c r="W332" s="1081"/>
      <c r="X332" s="1081"/>
      <c r="Y332" s="1081"/>
      <c r="Z332" s="1081"/>
      <c r="AA332" s="1081"/>
      <c r="AB332" s="1081"/>
      <c r="AC332" s="1081"/>
      <c r="AD332" s="1081"/>
      <c r="AE332" s="1081"/>
      <c r="AF332" s="1081"/>
      <c r="AG332" s="1081"/>
      <c r="AH332" s="1081"/>
      <c r="AI332" s="1081"/>
      <c r="AJ332" s="1081"/>
      <c r="AK332" s="1081"/>
      <c r="AL332" s="1081"/>
      <c r="AM332" s="1081"/>
      <c r="AN332" s="1081"/>
      <c r="AO332" s="1081"/>
      <c r="AP332" s="1081"/>
      <c r="AQ332" s="1081"/>
      <c r="AR332" s="1081"/>
      <c r="AS332" s="1081"/>
      <c r="AT332" s="1081"/>
      <c r="AU332" s="1081"/>
      <c r="AV332" s="1081"/>
      <c r="AW332" s="1081"/>
      <c r="AX332" s="1081"/>
      <c r="AY332" s="1081"/>
      <c r="AZ332" s="1081"/>
      <c r="BA332" s="1081"/>
      <c r="BB332" s="1081"/>
      <c r="BC332" s="1081"/>
      <c r="BD332" s="1081"/>
      <c r="BE332" s="1081"/>
      <c r="BF332" s="1081"/>
      <c r="BG332" s="1081"/>
      <c r="BH332" s="1081"/>
      <c r="BI332" s="1081"/>
      <c r="BJ332" s="1081"/>
      <c r="BK332" s="1081"/>
      <c r="BL332" s="1081"/>
      <c r="BM332" s="1081"/>
      <c r="BN332" s="1081"/>
      <c r="BO332" s="1081"/>
      <c r="BP332" s="1081"/>
      <c r="BQ332" s="1081"/>
      <c r="BR332" s="1081"/>
      <c r="BS332" s="1081"/>
      <c r="BT332" s="1081"/>
      <c r="BU332" s="1081"/>
      <c r="BV332" s="1081"/>
      <c r="BW332" s="1081"/>
      <c r="BX332" s="1081"/>
      <c r="BY332" s="1081"/>
      <c r="BZ332" s="1081"/>
      <c r="CA332" s="1081"/>
    </row>
    <row r="333" spans="1:79" ht="18" customHeight="1">
      <c r="A333" s="1156">
        <v>34</v>
      </c>
      <c r="B333" s="1196" t="s">
        <v>902</v>
      </c>
      <c r="C333" s="1197"/>
      <c r="D333" s="1197"/>
      <c r="E333" s="1197"/>
      <c r="F333" s="1300"/>
      <c r="G333" s="1200"/>
      <c r="H333" s="1200"/>
      <c r="I333" s="1081"/>
      <c r="J333" s="1081"/>
      <c r="K333" s="1081"/>
      <c r="L333" s="1081"/>
      <c r="M333" s="1081"/>
      <c r="N333" s="1174"/>
      <c r="O333" s="1081"/>
      <c r="P333" s="1081"/>
      <c r="Q333" s="1081"/>
      <c r="R333" s="1081"/>
      <c r="S333" s="1081"/>
      <c r="T333" s="1081"/>
      <c r="U333" s="1081"/>
      <c r="V333" s="1081"/>
      <c r="W333" s="1081"/>
      <c r="X333" s="1081"/>
      <c r="Y333" s="1081"/>
      <c r="Z333" s="1081"/>
      <c r="AA333" s="1081"/>
      <c r="AB333" s="1081"/>
      <c r="AC333" s="1081"/>
      <c r="AD333" s="1081"/>
      <c r="AE333" s="1081"/>
      <c r="AF333" s="1081"/>
      <c r="AG333" s="1081"/>
      <c r="AH333" s="1081"/>
      <c r="AI333" s="1081"/>
      <c r="AJ333" s="1081"/>
      <c r="AK333" s="1081"/>
      <c r="AL333" s="1081"/>
      <c r="AM333" s="1081"/>
      <c r="AN333" s="1081"/>
      <c r="AO333" s="1081"/>
      <c r="AP333" s="1081"/>
      <c r="AQ333" s="1081"/>
      <c r="AR333" s="1081"/>
      <c r="AS333" s="1081"/>
      <c r="AT333" s="1081"/>
      <c r="AU333" s="1081"/>
      <c r="AV333" s="1081"/>
      <c r="AW333" s="1081"/>
      <c r="AX333" s="1081"/>
      <c r="AY333" s="1081"/>
      <c r="AZ333" s="1081"/>
      <c r="BA333" s="1081"/>
      <c r="BB333" s="1081"/>
      <c r="BC333" s="1081"/>
      <c r="BD333" s="1081"/>
      <c r="BE333" s="1081"/>
      <c r="BF333" s="1081"/>
      <c r="BG333" s="1081"/>
      <c r="BH333" s="1081"/>
      <c r="BI333" s="1081"/>
      <c r="BJ333" s="1081"/>
      <c r="BK333" s="1081"/>
      <c r="BL333" s="1081"/>
      <c r="BM333" s="1081"/>
      <c r="BN333" s="1081"/>
      <c r="BO333" s="1081"/>
      <c r="BP333" s="1081"/>
      <c r="BQ333" s="1081"/>
      <c r="BR333" s="1081"/>
      <c r="BS333" s="1081"/>
      <c r="BT333" s="1081"/>
      <c r="BU333" s="1081"/>
      <c r="BV333" s="1081"/>
      <c r="BW333" s="1081"/>
      <c r="BX333" s="1081"/>
      <c r="BY333" s="1081"/>
      <c r="BZ333" s="1081"/>
      <c r="CA333" s="1081"/>
    </row>
    <row r="334" spans="1:79" ht="35.25" customHeight="1">
      <c r="B334" s="1201" t="s">
        <v>903</v>
      </c>
      <c r="C334" s="1202"/>
      <c r="D334" s="1202"/>
      <c r="E334" s="1203"/>
      <c r="F334" s="1300"/>
      <c r="G334" s="1200"/>
      <c r="H334" s="1200"/>
      <c r="I334" s="1081"/>
      <c r="J334" s="1081"/>
      <c r="K334" s="1081"/>
      <c r="L334" s="1081"/>
      <c r="M334" s="1081"/>
      <c r="N334" s="1174"/>
      <c r="O334" s="1081"/>
      <c r="P334" s="1081"/>
      <c r="Q334" s="1081"/>
      <c r="R334" s="1081"/>
      <c r="S334" s="1081"/>
      <c r="T334" s="1081"/>
      <c r="U334" s="1081"/>
      <c r="V334" s="1081"/>
      <c r="W334" s="1081"/>
      <c r="X334" s="1081"/>
      <c r="Y334" s="1081"/>
      <c r="Z334" s="1081"/>
      <c r="AA334" s="1081"/>
      <c r="AB334" s="1081"/>
      <c r="AC334" s="1081"/>
      <c r="AD334" s="1081"/>
      <c r="AE334" s="1081"/>
      <c r="AF334" s="1081"/>
      <c r="AG334" s="1081"/>
      <c r="AH334" s="1081"/>
      <c r="AI334" s="1081"/>
      <c r="AJ334" s="1081"/>
      <c r="AK334" s="1081"/>
      <c r="AL334" s="1081"/>
      <c r="AM334" s="1081"/>
      <c r="AN334" s="1081"/>
      <c r="AO334" s="1081"/>
      <c r="AP334" s="1081"/>
      <c r="AQ334" s="1081"/>
      <c r="AR334" s="1081"/>
      <c r="AS334" s="1081"/>
      <c r="AT334" s="1081"/>
      <c r="AU334" s="1081"/>
      <c r="AV334" s="1081"/>
      <c r="AW334" s="1081"/>
      <c r="AX334" s="1081"/>
      <c r="AY334" s="1081"/>
      <c r="AZ334" s="1081"/>
      <c r="BA334" s="1081"/>
      <c r="BB334" s="1081"/>
      <c r="BC334" s="1081"/>
      <c r="BD334" s="1081"/>
      <c r="BE334" s="1081"/>
      <c r="BF334" s="1081"/>
      <c r="BG334" s="1081"/>
      <c r="BH334" s="1081"/>
      <c r="BI334" s="1081"/>
      <c r="BJ334" s="1081"/>
      <c r="BK334" s="1081"/>
      <c r="BL334" s="1081"/>
      <c r="BM334" s="1081"/>
      <c r="BN334" s="1081"/>
      <c r="BO334" s="1081"/>
      <c r="BP334" s="1081"/>
      <c r="BQ334" s="1081"/>
      <c r="BR334" s="1081"/>
      <c r="BS334" s="1081"/>
      <c r="BT334" s="1081"/>
      <c r="BU334" s="1081"/>
      <c r="BV334" s="1081"/>
      <c r="BW334" s="1081"/>
      <c r="BX334" s="1081"/>
      <c r="BY334" s="1081"/>
      <c r="BZ334" s="1081"/>
      <c r="CA334" s="1081"/>
    </row>
    <row r="335" spans="1:79" ht="16.5" customHeight="1" thickBot="1">
      <c r="B335" s="1196" t="s">
        <v>744</v>
      </c>
      <c r="C335" s="1204"/>
      <c r="F335" s="1300"/>
      <c r="G335" s="1200"/>
      <c r="H335" s="1200"/>
      <c r="I335" s="1081"/>
      <c r="J335" s="1081"/>
      <c r="K335" s="1081"/>
      <c r="L335" s="1081"/>
      <c r="M335" s="1081"/>
      <c r="N335" s="1174"/>
      <c r="O335" s="1081"/>
      <c r="P335" s="1081"/>
      <c r="Q335" s="1081"/>
      <c r="R335" s="1081"/>
      <c r="S335" s="1081"/>
      <c r="T335" s="1081"/>
      <c r="U335" s="1081"/>
      <c r="V335" s="1081"/>
      <c r="W335" s="1081"/>
      <c r="X335" s="1081"/>
      <c r="Y335" s="1081"/>
      <c r="Z335" s="1081"/>
      <c r="AA335" s="1081"/>
      <c r="AB335" s="1081"/>
      <c r="AC335" s="1081"/>
      <c r="AD335" s="1081"/>
      <c r="AE335" s="1081"/>
      <c r="AF335" s="1081"/>
      <c r="AG335" s="1081"/>
      <c r="AH335" s="1081"/>
      <c r="AI335" s="1081"/>
      <c r="AJ335" s="1081"/>
      <c r="AK335" s="1081"/>
      <c r="AL335" s="1081"/>
      <c r="AM335" s="1081"/>
      <c r="AN335" s="1081"/>
      <c r="AO335" s="1081"/>
      <c r="AP335" s="1081"/>
      <c r="AQ335" s="1081"/>
      <c r="AR335" s="1081"/>
      <c r="AS335" s="1081"/>
      <c r="AT335" s="1081"/>
      <c r="AU335" s="1081"/>
      <c r="AV335" s="1081"/>
      <c r="AW335" s="1081"/>
      <c r="AX335" s="1081"/>
      <c r="AY335" s="1081"/>
      <c r="AZ335" s="1081"/>
      <c r="BA335" s="1081"/>
      <c r="BB335" s="1081"/>
      <c r="BC335" s="1081"/>
      <c r="BD335" s="1081"/>
      <c r="BE335" s="1081"/>
      <c r="BF335" s="1081"/>
      <c r="BG335" s="1081"/>
      <c r="BH335" s="1081"/>
      <c r="BI335" s="1081"/>
      <c r="BJ335" s="1081"/>
      <c r="BK335" s="1081"/>
      <c r="BL335" s="1081"/>
      <c r="BM335" s="1081"/>
      <c r="BN335" s="1081"/>
      <c r="BO335" s="1081"/>
      <c r="BP335" s="1081"/>
      <c r="BQ335" s="1081"/>
      <c r="BR335" s="1081"/>
      <c r="BS335" s="1081"/>
      <c r="BT335" s="1081"/>
      <c r="BU335" s="1081"/>
      <c r="BV335" s="1081"/>
      <c r="BW335" s="1081"/>
      <c r="BX335" s="1081"/>
      <c r="BY335" s="1081"/>
      <c r="BZ335" s="1081"/>
      <c r="CA335" s="1081"/>
    </row>
    <row r="336" spans="1:79" ht="33.75" customHeight="1" thickBot="1">
      <c r="B336" s="1205" t="s">
        <v>745</v>
      </c>
      <c r="C336" s="1206" t="s">
        <v>746</v>
      </c>
      <c r="D336" s="1206" t="s">
        <v>747</v>
      </c>
      <c r="E336" s="1207" t="s">
        <v>748</v>
      </c>
      <c r="F336" s="1257" t="s">
        <v>749</v>
      </c>
      <c r="G336" s="1247"/>
      <c r="H336" s="1200"/>
      <c r="I336" s="1081"/>
      <c r="J336" s="1081"/>
      <c r="K336" s="1081"/>
      <c r="L336" s="1081"/>
      <c r="M336" s="1081"/>
      <c r="N336" s="1174"/>
      <c r="O336" s="1081"/>
      <c r="P336" s="1081"/>
      <c r="Q336" s="1081"/>
      <c r="R336" s="1081"/>
      <c r="S336" s="1081"/>
      <c r="T336" s="1081"/>
      <c r="U336" s="1081"/>
      <c r="V336" s="1081"/>
      <c r="W336" s="1081"/>
      <c r="X336" s="1081"/>
      <c r="Y336" s="1081"/>
      <c r="Z336" s="1081"/>
      <c r="AA336" s="1081"/>
      <c r="AB336" s="1081"/>
      <c r="AC336" s="1081"/>
      <c r="AD336" s="1081"/>
      <c r="AE336" s="1081"/>
      <c r="AF336" s="1081"/>
      <c r="AG336" s="1081"/>
      <c r="AH336" s="1081"/>
      <c r="AI336" s="1081"/>
      <c r="AJ336" s="1081"/>
      <c r="AK336" s="1081"/>
      <c r="AL336" s="1081"/>
      <c r="AM336" s="1081"/>
      <c r="AN336" s="1081"/>
      <c r="AO336" s="1081"/>
      <c r="AP336" s="1081"/>
      <c r="AQ336" s="1081"/>
      <c r="AR336" s="1081"/>
      <c r="AS336" s="1081"/>
      <c r="AT336" s="1081"/>
      <c r="AU336" s="1081"/>
      <c r="AV336" s="1081"/>
      <c r="AW336" s="1081"/>
      <c r="AX336" s="1081"/>
      <c r="AY336" s="1081"/>
      <c r="AZ336" s="1081"/>
      <c r="BA336" s="1081"/>
      <c r="BB336" s="1081"/>
      <c r="BC336" s="1081"/>
      <c r="BD336" s="1081"/>
      <c r="BE336" s="1081"/>
      <c r="BF336" s="1081"/>
      <c r="BG336" s="1081"/>
      <c r="BH336" s="1081"/>
      <c r="BI336" s="1081"/>
      <c r="BJ336" s="1081"/>
      <c r="BK336" s="1081"/>
      <c r="BL336" s="1081"/>
      <c r="BM336" s="1081"/>
      <c r="BN336" s="1081"/>
      <c r="BO336" s="1081"/>
      <c r="BP336" s="1081"/>
      <c r="BQ336" s="1081"/>
      <c r="BR336" s="1081"/>
      <c r="BS336" s="1081"/>
      <c r="BT336" s="1081"/>
      <c r="BU336" s="1081"/>
      <c r="BV336" s="1081"/>
      <c r="BW336" s="1081"/>
      <c r="BX336" s="1081"/>
      <c r="BY336" s="1081"/>
      <c r="BZ336" s="1081"/>
      <c r="CA336" s="1081"/>
    </row>
    <row r="337" spans="1:79" ht="21" customHeight="1">
      <c r="B337" s="1216" t="s">
        <v>888</v>
      </c>
      <c r="C337" s="1217">
        <v>1</v>
      </c>
      <c r="D337" s="1218">
        <v>2</v>
      </c>
      <c r="E337" s="1219">
        <v>2</v>
      </c>
      <c r="F337" s="1258"/>
      <c r="G337" s="1279"/>
      <c r="H337" s="1279"/>
      <c r="I337" s="1280"/>
      <c r="J337" s="1081"/>
      <c r="K337" s="1081"/>
      <c r="L337" s="1081"/>
      <c r="M337" s="1081"/>
      <c r="N337" s="1174"/>
      <c r="O337" s="1081"/>
      <c r="P337" s="1081"/>
      <c r="Q337" s="1081"/>
      <c r="R337" s="1081"/>
      <c r="S337" s="1081"/>
      <c r="T337" s="1081"/>
      <c r="U337" s="1081"/>
      <c r="V337" s="1081"/>
      <c r="W337" s="1081"/>
      <c r="X337" s="1081"/>
      <c r="Y337" s="1081"/>
      <c r="Z337" s="1081"/>
      <c r="AA337" s="1081"/>
      <c r="AB337" s="1081"/>
      <c r="AC337" s="1081"/>
      <c r="AD337" s="1081"/>
      <c r="AE337" s="1081"/>
      <c r="AF337" s="1081"/>
      <c r="AG337" s="1081"/>
      <c r="AH337" s="1081"/>
      <c r="AI337" s="1081"/>
      <c r="AJ337" s="1081"/>
      <c r="AK337" s="1081"/>
      <c r="AL337" s="1081"/>
      <c r="AM337" s="1081"/>
      <c r="AN337" s="1081"/>
      <c r="AO337" s="1081"/>
      <c r="AP337" s="1081"/>
      <c r="AQ337" s="1081"/>
      <c r="AR337" s="1081"/>
      <c r="AS337" s="1081"/>
      <c r="AT337" s="1081"/>
      <c r="AU337" s="1081"/>
      <c r="AV337" s="1081"/>
      <c r="AW337" s="1081"/>
      <c r="AX337" s="1081"/>
      <c r="AY337" s="1081"/>
      <c r="AZ337" s="1081"/>
      <c r="BA337" s="1081"/>
      <c r="BB337" s="1081"/>
      <c r="BC337" s="1081"/>
      <c r="BD337" s="1081"/>
      <c r="BE337" s="1081"/>
      <c r="BF337" s="1081"/>
      <c r="BG337" s="1081"/>
      <c r="BH337" s="1081"/>
      <c r="BI337" s="1081"/>
      <c r="BJ337" s="1081"/>
      <c r="BK337" s="1081"/>
      <c r="BL337" s="1081"/>
      <c r="BM337" s="1081"/>
      <c r="BN337" s="1081"/>
      <c r="BO337" s="1081"/>
      <c r="BP337" s="1081"/>
      <c r="BQ337" s="1081"/>
      <c r="BR337" s="1081"/>
      <c r="BS337" s="1081"/>
      <c r="BT337" s="1081"/>
      <c r="BU337" s="1081"/>
      <c r="BV337" s="1081"/>
      <c r="BW337" s="1081"/>
      <c r="BX337" s="1081"/>
      <c r="BY337" s="1081"/>
      <c r="BZ337" s="1081"/>
      <c r="CA337" s="1081"/>
    </row>
    <row r="338" spans="1:79" ht="20.25" customHeight="1">
      <c r="B338" s="1227" t="s">
        <v>889</v>
      </c>
      <c r="C338" s="1228">
        <v>2</v>
      </c>
      <c r="D338" s="1229">
        <v>2</v>
      </c>
      <c r="E338" s="1230">
        <v>4</v>
      </c>
      <c r="F338" s="1258"/>
      <c r="G338" s="1296"/>
      <c r="H338" s="1296"/>
      <c r="I338" s="1297"/>
      <c r="J338" s="1081"/>
      <c r="K338" s="1081"/>
      <c r="L338" s="1081"/>
      <c r="M338" s="1081"/>
      <c r="N338" s="1174"/>
      <c r="O338" s="1081"/>
      <c r="P338" s="1081"/>
      <c r="Q338" s="1081"/>
      <c r="R338" s="1081"/>
      <c r="S338" s="1081"/>
      <c r="T338" s="1081"/>
      <c r="U338" s="1081"/>
      <c r="V338" s="1081"/>
      <c r="W338" s="1081"/>
      <c r="X338" s="1081"/>
      <c r="Y338" s="1081"/>
      <c r="Z338" s="1081"/>
      <c r="AA338" s="1081"/>
      <c r="AB338" s="1081"/>
      <c r="AC338" s="1081"/>
      <c r="AD338" s="1081"/>
      <c r="AE338" s="1081"/>
      <c r="AF338" s="1081"/>
      <c r="AG338" s="1081"/>
      <c r="AH338" s="1081"/>
      <c r="AI338" s="1081"/>
      <c r="AJ338" s="1081"/>
      <c r="AK338" s="1081"/>
      <c r="AL338" s="1081"/>
      <c r="AM338" s="1081"/>
      <c r="AN338" s="1081"/>
      <c r="AO338" s="1081"/>
      <c r="AP338" s="1081"/>
      <c r="AQ338" s="1081"/>
      <c r="AR338" s="1081"/>
      <c r="AS338" s="1081"/>
      <c r="AT338" s="1081"/>
      <c r="AU338" s="1081"/>
      <c r="AV338" s="1081"/>
      <c r="AW338" s="1081"/>
      <c r="AX338" s="1081"/>
      <c r="AY338" s="1081"/>
      <c r="AZ338" s="1081"/>
      <c r="BA338" s="1081"/>
      <c r="BB338" s="1081"/>
      <c r="BC338" s="1081"/>
      <c r="BD338" s="1081"/>
      <c r="BE338" s="1081"/>
      <c r="BF338" s="1081"/>
      <c r="BG338" s="1081"/>
      <c r="BH338" s="1081"/>
      <c r="BI338" s="1081"/>
      <c r="BJ338" s="1081"/>
      <c r="BK338" s="1081"/>
      <c r="BL338" s="1081"/>
      <c r="BM338" s="1081"/>
      <c r="BN338" s="1081"/>
      <c r="BO338" s="1081"/>
      <c r="BP338" s="1081"/>
      <c r="BQ338" s="1081"/>
      <c r="BR338" s="1081"/>
      <c r="BS338" s="1081"/>
      <c r="BT338" s="1081"/>
      <c r="BU338" s="1081"/>
      <c r="BV338" s="1081"/>
      <c r="BW338" s="1081"/>
      <c r="BX338" s="1081"/>
      <c r="BY338" s="1081"/>
      <c r="BZ338" s="1081"/>
      <c r="CA338" s="1081"/>
    </row>
    <row r="339" spans="1:79" ht="20.25" customHeight="1" thickBot="1">
      <c r="B339" s="1234" t="s">
        <v>890</v>
      </c>
      <c r="C339" s="1235">
        <v>3</v>
      </c>
      <c r="D339" s="1236">
        <v>2</v>
      </c>
      <c r="E339" s="1237">
        <v>6</v>
      </c>
      <c r="F339" s="1259"/>
      <c r="G339" s="1281"/>
      <c r="H339" s="1281"/>
      <c r="I339" s="1282"/>
      <c r="J339" s="1081"/>
      <c r="K339" s="1081"/>
      <c r="L339" s="1081"/>
      <c r="M339" s="1081"/>
      <c r="N339" s="1174"/>
      <c r="O339" s="1081"/>
      <c r="P339" s="1081"/>
      <c r="Q339" s="1081"/>
      <c r="R339" s="1081"/>
      <c r="S339" s="1081"/>
      <c r="T339" s="1081"/>
      <c r="U339" s="1081"/>
      <c r="V339" s="1081"/>
      <c r="W339" s="1081"/>
      <c r="X339" s="1081"/>
      <c r="Y339" s="1081"/>
      <c r="Z339" s="1081"/>
      <c r="AA339" s="1081"/>
      <c r="AB339" s="1081"/>
      <c r="AC339" s="1081"/>
      <c r="AD339" s="1081"/>
      <c r="AE339" s="1081"/>
      <c r="AF339" s="1081"/>
      <c r="AG339" s="1081"/>
      <c r="AH339" s="1081"/>
      <c r="AI339" s="1081"/>
      <c r="AJ339" s="1081"/>
      <c r="AK339" s="1081"/>
      <c r="AL339" s="1081"/>
      <c r="AM339" s="1081"/>
      <c r="AN339" s="1081"/>
      <c r="AO339" s="1081"/>
      <c r="AP339" s="1081"/>
      <c r="AQ339" s="1081"/>
      <c r="AR339" s="1081"/>
      <c r="AS339" s="1081"/>
      <c r="AT339" s="1081"/>
      <c r="AU339" s="1081"/>
      <c r="AV339" s="1081"/>
      <c r="AW339" s="1081"/>
      <c r="AX339" s="1081"/>
      <c r="AY339" s="1081"/>
      <c r="AZ339" s="1081"/>
      <c r="BA339" s="1081"/>
      <c r="BB339" s="1081"/>
      <c r="BC339" s="1081"/>
      <c r="BD339" s="1081"/>
      <c r="BE339" s="1081"/>
      <c r="BF339" s="1081"/>
      <c r="BG339" s="1081"/>
      <c r="BH339" s="1081"/>
      <c r="BI339" s="1081"/>
      <c r="BJ339" s="1081"/>
      <c r="BK339" s="1081"/>
      <c r="BL339" s="1081"/>
      <c r="BM339" s="1081"/>
      <c r="BN339" s="1081"/>
      <c r="BO339" s="1081"/>
      <c r="BP339" s="1081"/>
      <c r="BQ339" s="1081"/>
      <c r="BR339" s="1081"/>
      <c r="BS339" s="1081"/>
      <c r="BT339" s="1081"/>
      <c r="BU339" s="1081"/>
      <c r="BV339" s="1081"/>
      <c r="BW339" s="1081"/>
      <c r="BX339" s="1081"/>
      <c r="BY339" s="1081"/>
      <c r="BZ339" s="1081"/>
      <c r="CA339" s="1081"/>
    </row>
    <row r="340" spans="1:79" ht="9" customHeight="1">
      <c r="B340" s="1245"/>
      <c r="C340" s="1246"/>
      <c r="D340" s="1246"/>
      <c r="E340" s="1246"/>
      <c r="F340" s="1300"/>
      <c r="G340" s="1200"/>
      <c r="H340" s="1200"/>
      <c r="I340" s="1081"/>
      <c r="J340" s="1081"/>
      <c r="K340" s="1081"/>
      <c r="L340" s="1081"/>
      <c r="M340" s="1081"/>
      <c r="N340" s="1174"/>
      <c r="O340" s="1081"/>
      <c r="P340" s="1081"/>
      <c r="Q340" s="1081"/>
      <c r="R340" s="1081"/>
      <c r="S340" s="1081"/>
      <c r="T340" s="1081"/>
      <c r="U340" s="1081"/>
      <c r="V340" s="1081"/>
      <c r="W340" s="1081"/>
      <c r="X340" s="1081"/>
      <c r="Y340" s="1081"/>
      <c r="Z340" s="1081"/>
      <c r="AA340" s="1081"/>
      <c r="AB340" s="1081"/>
      <c r="AC340" s="1081"/>
      <c r="AD340" s="1081"/>
      <c r="AE340" s="1081"/>
      <c r="AF340" s="1081"/>
      <c r="AG340" s="1081"/>
      <c r="AH340" s="1081"/>
      <c r="AI340" s="1081"/>
      <c r="AJ340" s="1081"/>
      <c r="AK340" s="1081"/>
      <c r="AL340" s="1081"/>
      <c r="AM340" s="1081"/>
      <c r="AN340" s="1081"/>
      <c r="AO340" s="1081"/>
      <c r="AP340" s="1081"/>
      <c r="AQ340" s="1081"/>
      <c r="AR340" s="1081"/>
      <c r="AS340" s="1081"/>
      <c r="AT340" s="1081"/>
      <c r="AU340" s="1081"/>
      <c r="AV340" s="1081"/>
      <c r="AW340" s="1081"/>
      <c r="AX340" s="1081"/>
      <c r="AY340" s="1081"/>
      <c r="AZ340" s="1081"/>
      <c r="BA340" s="1081"/>
      <c r="BB340" s="1081"/>
      <c r="BC340" s="1081"/>
      <c r="BD340" s="1081"/>
      <c r="BE340" s="1081"/>
      <c r="BF340" s="1081"/>
      <c r="BG340" s="1081"/>
      <c r="BH340" s="1081"/>
      <c r="BI340" s="1081"/>
      <c r="BJ340" s="1081"/>
      <c r="BK340" s="1081"/>
      <c r="BL340" s="1081"/>
      <c r="BM340" s="1081"/>
      <c r="BN340" s="1081"/>
      <c r="BO340" s="1081"/>
      <c r="BP340" s="1081"/>
      <c r="BQ340" s="1081"/>
      <c r="BR340" s="1081"/>
      <c r="BS340" s="1081"/>
      <c r="BT340" s="1081"/>
      <c r="BU340" s="1081"/>
      <c r="BV340" s="1081"/>
      <c r="BW340" s="1081"/>
      <c r="BX340" s="1081"/>
      <c r="BY340" s="1081"/>
      <c r="BZ340" s="1081"/>
      <c r="CA340" s="1081"/>
    </row>
    <row r="341" spans="1:79">
      <c r="C341" s="1037"/>
      <c r="D341" s="1037"/>
      <c r="E341" s="1037"/>
      <c r="F341" s="1300"/>
      <c r="G341" s="1200"/>
      <c r="I341" s="1081"/>
      <c r="J341" s="1081"/>
      <c r="K341" s="1081"/>
      <c r="L341" s="1081"/>
      <c r="M341" s="1081"/>
      <c r="N341" s="1174"/>
      <c r="O341" s="1081"/>
      <c r="P341" s="1081"/>
      <c r="Q341" s="1081"/>
      <c r="R341" s="1081"/>
      <c r="S341" s="1081"/>
      <c r="T341" s="1081"/>
      <c r="U341" s="1081"/>
      <c r="V341" s="1081"/>
      <c r="W341" s="1081"/>
      <c r="X341" s="1081"/>
      <c r="Y341" s="1081"/>
      <c r="Z341" s="1081"/>
      <c r="AA341" s="1081"/>
      <c r="AB341" s="1081"/>
      <c r="AC341" s="1081"/>
      <c r="AD341" s="1081"/>
      <c r="AE341" s="1081"/>
      <c r="AF341" s="1081"/>
      <c r="AG341" s="1081"/>
      <c r="AH341" s="1081"/>
      <c r="AI341" s="1081"/>
      <c r="AJ341" s="1081"/>
      <c r="AK341" s="1081"/>
      <c r="AL341" s="1081"/>
      <c r="AM341" s="1081"/>
      <c r="AN341" s="1081"/>
      <c r="AO341" s="1081"/>
      <c r="AP341" s="1081"/>
      <c r="AQ341" s="1081"/>
      <c r="AR341" s="1081"/>
      <c r="AS341" s="1081"/>
      <c r="AT341" s="1081"/>
      <c r="AU341" s="1081"/>
      <c r="AV341" s="1081"/>
      <c r="AW341" s="1081"/>
      <c r="AX341" s="1081"/>
      <c r="AY341" s="1081"/>
      <c r="AZ341" s="1081"/>
      <c r="BA341" s="1081"/>
      <c r="BB341" s="1081"/>
      <c r="BC341" s="1081"/>
      <c r="BD341" s="1081"/>
      <c r="BE341" s="1081"/>
      <c r="BF341" s="1081"/>
      <c r="BG341" s="1081"/>
      <c r="BH341" s="1081"/>
      <c r="BI341" s="1081"/>
      <c r="BJ341" s="1081"/>
      <c r="BK341" s="1081"/>
      <c r="BL341" s="1081"/>
      <c r="BM341" s="1081"/>
      <c r="BN341" s="1081"/>
      <c r="BO341" s="1081"/>
      <c r="BP341" s="1081"/>
      <c r="BQ341" s="1081"/>
      <c r="BR341" s="1081"/>
      <c r="BS341" s="1081"/>
      <c r="BT341" s="1081"/>
      <c r="BU341" s="1081"/>
      <c r="BV341" s="1081"/>
      <c r="BW341" s="1081"/>
      <c r="BX341" s="1081"/>
      <c r="BY341" s="1081"/>
      <c r="BZ341" s="1081"/>
      <c r="CA341" s="1081"/>
    </row>
    <row r="342" spans="1:79" ht="6.75" customHeight="1" thickBot="1">
      <c r="F342" s="1300"/>
      <c r="I342" s="1034"/>
      <c r="J342" s="1081"/>
      <c r="K342" s="1081"/>
      <c r="L342" s="1081"/>
      <c r="M342" s="1081"/>
      <c r="N342" s="1174"/>
      <c r="O342" s="1081"/>
      <c r="P342" s="1081"/>
      <c r="Q342" s="1081"/>
      <c r="R342" s="1081"/>
      <c r="S342" s="1081"/>
      <c r="T342" s="1081"/>
      <c r="U342" s="1081"/>
      <c r="V342" s="1081"/>
      <c r="W342" s="1081"/>
      <c r="X342" s="1081"/>
      <c r="Y342" s="1081"/>
      <c r="Z342" s="1081"/>
      <c r="AA342" s="1081"/>
      <c r="AB342" s="1081"/>
      <c r="AC342" s="1081"/>
      <c r="AD342" s="1081"/>
      <c r="AE342" s="1081"/>
      <c r="AF342" s="1081"/>
      <c r="AG342" s="1081"/>
      <c r="AH342" s="1081"/>
      <c r="AI342" s="1081"/>
      <c r="AJ342" s="1081"/>
      <c r="AK342" s="1081"/>
      <c r="AL342" s="1081"/>
      <c r="AM342" s="1081"/>
      <c r="AN342" s="1081"/>
      <c r="AO342" s="1081"/>
      <c r="AP342" s="1081"/>
      <c r="AQ342" s="1081"/>
      <c r="AR342" s="1081"/>
      <c r="AS342" s="1081"/>
      <c r="AT342" s="1081"/>
      <c r="AU342" s="1081"/>
      <c r="AV342" s="1081"/>
      <c r="AW342" s="1081"/>
      <c r="AX342" s="1081"/>
      <c r="AY342" s="1081"/>
      <c r="AZ342" s="1081"/>
      <c r="BA342" s="1081"/>
      <c r="BB342" s="1081"/>
      <c r="BC342" s="1081"/>
      <c r="BD342" s="1081"/>
      <c r="BE342" s="1081"/>
      <c r="BF342" s="1081"/>
      <c r="BG342" s="1081"/>
      <c r="BH342" s="1081"/>
      <c r="BI342" s="1081"/>
      <c r="BJ342" s="1081"/>
      <c r="BK342" s="1081"/>
      <c r="BL342" s="1081"/>
      <c r="BM342" s="1081"/>
      <c r="BN342" s="1081"/>
      <c r="BO342" s="1081"/>
      <c r="BP342" s="1081"/>
      <c r="BQ342" s="1081"/>
      <c r="BR342" s="1081"/>
      <c r="BS342" s="1081"/>
      <c r="BT342" s="1081"/>
      <c r="BU342" s="1081"/>
      <c r="BV342" s="1081"/>
      <c r="BW342" s="1081"/>
      <c r="BX342" s="1081"/>
      <c r="BY342" s="1081"/>
      <c r="BZ342" s="1081"/>
      <c r="CA342" s="1081"/>
    </row>
    <row r="343" spans="1:79" s="1188" customFormat="1" ht="23.25" customHeight="1" thickBot="1">
      <c r="A343" s="1181"/>
      <c r="B343" s="1182"/>
      <c r="C343" s="1183"/>
      <c r="D343" s="1183"/>
      <c r="E343" s="1184"/>
      <c r="F343" s="1185" t="s">
        <v>738</v>
      </c>
      <c r="G343" s="1186"/>
      <c r="H343" s="1185" t="s">
        <v>739</v>
      </c>
      <c r="I343" s="1269" t="str">
        <f>IF(OR(G357="KO",G366="KO",G374="KO"),"KO","Nincs KO")</f>
        <v>Nincs KO</v>
      </c>
      <c r="J343" s="1081"/>
      <c r="K343" s="1081"/>
      <c r="L343" s="1081"/>
      <c r="M343" s="1081"/>
      <c r="N343" s="1174"/>
      <c r="O343" s="1081"/>
      <c r="P343" s="1081"/>
      <c r="Q343" s="1081"/>
      <c r="R343" s="1081"/>
      <c r="S343" s="1081"/>
      <c r="T343" s="1081"/>
      <c r="U343" s="1081"/>
      <c r="V343" s="1081"/>
      <c r="W343" s="1081"/>
      <c r="X343" s="1081"/>
      <c r="Y343" s="1081"/>
      <c r="Z343" s="1081"/>
      <c r="AA343" s="1081"/>
      <c r="AB343" s="1081"/>
      <c r="AC343" s="1081"/>
      <c r="AD343" s="1081"/>
      <c r="AE343" s="1081"/>
      <c r="AF343" s="1081"/>
      <c r="AG343" s="1081"/>
      <c r="AH343" s="1081"/>
      <c r="AI343" s="1081"/>
      <c r="AJ343" s="1081"/>
      <c r="AK343" s="1081"/>
      <c r="AL343" s="1081"/>
      <c r="AM343" s="1081"/>
      <c r="AN343" s="1081"/>
      <c r="AO343" s="1081"/>
      <c r="AP343" s="1081"/>
      <c r="AQ343" s="1081"/>
      <c r="AR343" s="1081"/>
      <c r="AS343" s="1081"/>
      <c r="AT343" s="1081"/>
      <c r="AU343" s="1081"/>
      <c r="AV343" s="1081"/>
      <c r="AW343" s="1081"/>
      <c r="AX343" s="1081"/>
      <c r="AY343" s="1081"/>
      <c r="AZ343" s="1081"/>
      <c r="BA343" s="1081"/>
      <c r="BB343" s="1081"/>
      <c r="BC343" s="1081"/>
      <c r="BD343" s="1081"/>
      <c r="BE343" s="1081"/>
      <c r="BF343" s="1081"/>
      <c r="BG343" s="1081"/>
      <c r="BH343" s="1081"/>
      <c r="BI343" s="1081"/>
      <c r="BJ343" s="1081"/>
      <c r="BK343" s="1081"/>
      <c r="BL343" s="1081"/>
      <c r="BM343" s="1081"/>
      <c r="BN343" s="1081"/>
      <c r="BO343" s="1081"/>
      <c r="BP343" s="1081"/>
      <c r="BQ343" s="1081"/>
      <c r="BR343" s="1081"/>
      <c r="BS343" s="1081"/>
      <c r="BT343" s="1081"/>
      <c r="BU343" s="1081"/>
      <c r="BV343" s="1081"/>
      <c r="BW343" s="1081"/>
      <c r="BX343" s="1081"/>
      <c r="BY343" s="1081"/>
      <c r="BZ343" s="1081"/>
      <c r="CA343" s="1081"/>
    </row>
    <row r="344" spans="1:79" ht="45.6" customHeight="1" thickBot="1">
      <c r="B344" s="1189" t="s">
        <v>904</v>
      </c>
      <c r="C344" s="1190" t="s">
        <v>905</v>
      </c>
      <c r="D344" s="1190"/>
      <c r="E344" s="1191"/>
      <c r="F344" s="1192">
        <f>+E350+E359+E368+E376+E382</f>
        <v>8</v>
      </c>
      <c r="G344" s="1193"/>
      <c r="H344" s="1194">
        <v>27</v>
      </c>
      <c r="I344" s="1195">
        <f>SUM(G349,G357,G366,G374,G381)</f>
        <v>0</v>
      </c>
      <c r="J344" s="1081"/>
      <c r="K344" s="1081"/>
      <c r="L344" s="1081"/>
      <c r="M344" s="1081"/>
      <c r="N344" s="1174"/>
      <c r="O344" s="1081"/>
      <c r="P344" s="1081"/>
      <c r="Q344" s="1081"/>
      <c r="R344" s="1081"/>
      <c r="S344" s="1081"/>
      <c r="T344" s="1081"/>
      <c r="U344" s="1081"/>
      <c r="V344" s="1081"/>
      <c r="W344" s="1081"/>
      <c r="X344" s="1081"/>
      <c r="Y344" s="1081"/>
      <c r="Z344" s="1081"/>
      <c r="AA344" s="1081"/>
      <c r="AB344" s="1081"/>
      <c r="AC344" s="1081"/>
      <c r="AD344" s="1081"/>
      <c r="AE344" s="1081"/>
      <c r="AF344" s="1081"/>
      <c r="AG344" s="1081"/>
      <c r="AH344" s="1081"/>
      <c r="AI344" s="1081"/>
      <c r="AJ344" s="1081"/>
      <c r="AK344" s="1081"/>
      <c r="AL344" s="1081"/>
      <c r="AM344" s="1081"/>
      <c r="AN344" s="1081"/>
      <c r="AO344" s="1081"/>
      <c r="AP344" s="1081"/>
      <c r="AQ344" s="1081"/>
      <c r="AR344" s="1081"/>
      <c r="AS344" s="1081"/>
      <c r="AT344" s="1081"/>
      <c r="AU344" s="1081"/>
      <c r="AV344" s="1081"/>
      <c r="AW344" s="1081"/>
      <c r="AX344" s="1081"/>
      <c r="AY344" s="1081"/>
      <c r="AZ344" s="1081"/>
      <c r="BA344" s="1081"/>
      <c r="BB344" s="1081"/>
      <c r="BC344" s="1081"/>
      <c r="BD344" s="1081"/>
      <c r="BE344" s="1081"/>
      <c r="BF344" s="1081"/>
      <c r="BG344" s="1081"/>
      <c r="BH344" s="1081"/>
      <c r="BI344" s="1081"/>
      <c r="BJ344" s="1081"/>
      <c r="BK344" s="1081"/>
      <c r="BL344" s="1081"/>
      <c r="BM344" s="1081"/>
      <c r="BN344" s="1081"/>
      <c r="BO344" s="1081"/>
      <c r="BP344" s="1081"/>
      <c r="BQ344" s="1081"/>
      <c r="BR344" s="1081"/>
      <c r="BS344" s="1081"/>
      <c r="BT344" s="1081"/>
      <c r="BU344" s="1081"/>
      <c r="BV344" s="1081"/>
      <c r="BW344" s="1081"/>
      <c r="BX344" s="1081"/>
      <c r="BY344" s="1081"/>
      <c r="BZ344" s="1081"/>
      <c r="CA344" s="1081"/>
    </row>
    <row r="345" spans="1:79" ht="20.25" customHeight="1">
      <c r="B345" s="1196" t="s">
        <v>906</v>
      </c>
      <c r="C345" s="1197"/>
      <c r="D345" s="1197"/>
      <c r="E345" s="1197"/>
      <c r="F345" s="1300"/>
      <c r="G345" s="1199"/>
      <c r="H345" s="1199"/>
      <c r="I345" s="1081"/>
      <c r="J345" s="1081"/>
      <c r="K345" s="1081"/>
      <c r="L345" s="1081"/>
      <c r="M345" s="1081"/>
      <c r="N345" s="1174"/>
      <c r="O345" s="1081"/>
      <c r="P345" s="1081"/>
      <c r="Q345" s="1081"/>
      <c r="R345" s="1081"/>
      <c r="S345" s="1081"/>
      <c r="T345" s="1081"/>
      <c r="U345" s="1081"/>
      <c r="V345" s="1081"/>
      <c r="W345" s="1081"/>
      <c r="X345" s="1081"/>
      <c r="Y345" s="1081"/>
      <c r="Z345" s="1081"/>
      <c r="AA345" s="1081"/>
      <c r="AB345" s="1081"/>
      <c r="AC345" s="1081"/>
      <c r="AD345" s="1081"/>
      <c r="AE345" s="1081"/>
      <c r="AF345" s="1081"/>
      <c r="AG345" s="1081"/>
      <c r="AH345" s="1081"/>
      <c r="AI345" s="1081"/>
      <c r="AJ345" s="1081"/>
      <c r="AK345" s="1081"/>
      <c r="AL345" s="1081"/>
      <c r="AM345" s="1081"/>
      <c r="AN345" s="1081"/>
      <c r="AO345" s="1081"/>
      <c r="AP345" s="1081"/>
      <c r="AQ345" s="1081"/>
      <c r="AR345" s="1081"/>
      <c r="AS345" s="1081"/>
      <c r="AT345" s="1081"/>
      <c r="AU345" s="1081"/>
      <c r="AV345" s="1081"/>
      <c r="AW345" s="1081"/>
      <c r="AX345" s="1081"/>
      <c r="AY345" s="1081"/>
      <c r="AZ345" s="1081"/>
      <c r="BA345" s="1081"/>
      <c r="BB345" s="1081"/>
      <c r="BC345" s="1081"/>
      <c r="BD345" s="1081"/>
      <c r="BE345" s="1081"/>
      <c r="BF345" s="1081"/>
      <c r="BG345" s="1081"/>
      <c r="BH345" s="1081"/>
      <c r="BI345" s="1081"/>
      <c r="BJ345" s="1081"/>
      <c r="BK345" s="1081"/>
      <c r="BL345" s="1081"/>
      <c r="BM345" s="1081"/>
      <c r="BN345" s="1081"/>
      <c r="BO345" s="1081"/>
      <c r="BP345" s="1081"/>
      <c r="BQ345" s="1081"/>
      <c r="BR345" s="1081"/>
      <c r="BS345" s="1081"/>
      <c r="BT345" s="1081"/>
      <c r="BU345" s="1081"/>
      <c r="BV345" s="1081"/>
      <c r="BW345" s="1081"/>
      <c r="BX345" s="1081"/>
      <c r="BY345" s="1081"/>
      <c r="BZ345" s="1081"/>
      <c r="CA345" s="1081"/>
    </row>
    <row r="346" spans="1:79" ht="18" customHeight="1">
      <c r="A346" s="1156">
        <v>35</v>
      </c>
      <c r="B346" s="1196" t="s">
        <v>907</v>
      </c>
      <c r="C346" s="1197"/>
      <c r="D346" s="1197"/>
      <c r="E346" s="1197"/>
      <c r="F346" s="1300"/>
      <c r="G346" s="1200"/>
      <c r="H346" s="1200"/>
      <c r="I346" s="1081"/>
      <c r="J346" s="1081"/>
      <c r="K346" s="1081"/>
      <c r="L346" s="1081"/>
      <c r="M346" s="1081"/>
      <c r="N346" s="1174"/>
      <c r="O346" s="1081"/>
      <c r="P346" s="1081"/>
      <c r="Q346" s="1081"/>
      <c r="R346" s="1081"/>
      <c r="S346" s="1081"/>
      <c r="T346" s="1081"/>
      <c r="U346" s="1081"/>
      <c r="V346" s="1081"/>
      <c r="W346" s="1081"/>
      <c r="X346" s="1081"/>
      <c r="Y346" s="1081"/>
      <c r="Z346" s="1081"/>
      <c r="AA346" s="1081"/>
      <c r="AB346" s="1081"/>
      <c r="AC346" s="1081"/>
      <c r="AD346" s="1081"/>
      <c r="AE346" s="1081"/>
      <c r="AF346" s="1081"/>
      <c r="AG346" s="1081"/>
      <c r="AH346" s="1081"/>
      <c r="AI346" s="1081"/>
      <c r="AJ346" s="1081"/>
      <c r="AK346" s="1081"/>
      <c r="AL346" s="1081"/>
      <c r="AM346" s="1081"/>
      <c r="AN346" s="1081"/>
      <c r="AO346" s="1081"/>
      <c r="AP346" s="1081"/>
      <c r="AQ346" s="1081"/>
      <c r="AR346" s="1081"/>
      <c r="AS346" s="1081"/>
      <c r="AT346" s="1081"/>
      <c r="AU346" s="1081"/>
      <c r="AV346" s="1081"/>
      <c r="AW346" s="1081"/>
      <c r="AX346" s="1081"/>
      <c r="AY346" s="1081"/>
      <c r="AZ346" s="1081"/>
      <c r="BA346" s="1081"/>
      <c r="BB346" s="1081"/>
      <c r="BC346" s="1081"/>
      <c r="BD346" s="1081"/>
      <c r="BE346" s="1081"/>
      <c r="BF346" s="1081"/>
      <c r="BG346" s="1081"/>
      <c r="BH346" s="1081"/>
      <c r="BI346" s="1081"/>
      <c r="BJ346" s="1081"/>
      <c r="BK346" s="1081"/>
      <c r="BL346" s="1081"/>
      <c r="BM346" s="1081"/>
      <c r="BN346" s="1081"/>
      <c r="BO346" s="1081"/>
      <c r="BP346" s="1081"/>
      <c r="BQ346" s="1081"/>
      <c r="BR346" s="1081"/>
      <c r="BS346" s="1081"/>
      <c r="BT346" s="1081"/>
      <c r="BU346" s="1081"/>
      <c r="BV346" s="1081"/>
      <c r="BW346" s="1081"/>
      <c r="BX346" s="1081"/>
      <c r="BY346" s="1081"/>
      <c r="BZ346" s="1081"/>
      <c r="CA346" s="1081"/>
    </row>
    <row r="347" spans="1:79" ht="35.25" customHeight="1">
      <c r="B347" s="1201" t="s">
        <v>908</v>
      </c>
      <c r="C347" s="1202"/>
      <c r="D347" s="1202"/>
      <c r="E347" s="1203"/>
      <c r="F347" s="1300"/>
      <c r="G347" s="1200"/>
      <c r="H347" s="1200"/>
      <c r="I347" s="1081"/>
      <c r="J347" s="1081"/>
      <c r="K347" s="1081"/>
      <c r="L347" s="1081"/>
      <c r="M347" s="1081"/>
      <c r="N347" s="1174"/>
      <c r="O347" s="1081"/>
      <c r="P347" s="1081"/>
      <c r="Q347" s="1081"/>
      <c r="R347" s="1081"/>
      <c r="S347" s="1081"/>
      <c r="T347" s="1081"/>
      <c r="U347" s="1081"/>
      <c r="V347" s="1081"/>
      <c r="W347" s="1081"/>
      <c r="X347" s="1081"/>
      <c r="Y347" s="1081"/>
      <c r="Z347" s="1081"/>
      <c r="AA347" s="1081"/>
      <c r="AB347" s="1081"/>
      <c r="AC347" s="1081"/>
      <c r="AD347" s="1081"/>
      <c r="AE347" s="1081"/>
      <c r="AF347" s="1081"/>
      <c r="AG347" s="1081"/>
      <c r="AH347" s="1081"/>
      <c r="AI347" s="1081"/>
      <c r="AJ347" s="1081"/>
      <c r="AK347" s="1081"/>
      <c r="AL347" s="1081"/>
      <c r="AM347" s="1081"/>
      <c r="AN347" s="1081"/>
      <c r="AO347" s="1081"/>
      <c r="AP347" s="1081"/>
      <c r="AQ347" s="1081"/>
      <c r="AR347" s="1081"/>
      <c r="AS347" s="1081"/>
      <c r="AT347" s="1081"/>
      <c r="AU347" s="1081"/>
      <c r="AV347" s="1081"/>
      <c r="AW347" s="1081"/>
      <c r="AX347" s="1081"/>
      <c r="AY347" s="1081"/>
      <c r="AZ347" s="1081"/>
      <c r="BA347" s="1081"/>
      <c r="BB347" s="1081"/>
      <c r="BC347" s="1081"/>
      <c r="BD347" s="1081"/>
      <c r="BE347" s="1081"/>
      <c r="BF347" s="1081"/>
      <c r="BG347" s="1081"/>
      <c r="BH347" s="1081"/>
      <c r="BI347" s="1081"/>
      <c r="BJ347" s="1081"/>
      <c r="BK347" s="1081"/>
      <c r="BL347" s="1081"/>
      <c r="BM347" s="1081"/>
      <c r="BN347" s="1081"/>
      <c r="BO347" s="1081"/>
      <c r="BP347" s="1081"/>
      <c r="BQ347" s="1081"/>
      <c r="BR347" s="1081"/>
      <c r="BS347" s="1081"/>
      <c r="BT347" s="1081"/>
      <c r="BU347" s="1081"/>
      <c r="BV347" s="1081"/>
      <c r="BW347" s="1081"/>
      <c r="BX347" s="1081"/>
      <c r="BY347" s="1081"/>
      <c r="BZ347" s="1081"/>
      <c r="CA347" s="1081"/>
    </row>
    <row r="348" spans="1:79" ht="16.5" customHeight="1" thickBot="1">
      <c r="B348" s="1196" t="s">
        <v>744</v>
      </c>
      <c r="C348" s="1204"/>
      <c r="F348" s="1300"/>
      <c r="G348" s="1200"/>
      <c r="H348" s="1200"/>
      <c r="I348" s="1081"/>
      <c r="J348" s="1081"/>
      <c r="K348" s="1081"/>
      <c r="L348" s="1081"/>
      <c r="M348" s="1081"/>
      <c r="N348" s="1174"/>
      <c r="O348" s="1081"/>
      <c r="P348" s="1081"/>
      <c r="Q348" s="1081"/>
      <c r="R348" s="1081"/>
      <c r="S348" s="1081"/>
      <c r="T348" s="1081"/>
      <c r="U348" s="1081"/>
      <c r="V348" s="1081"/>
      <c r="W348" s="1081"/>
      <c r="X348" s="1081"/>
      <c r="Y348" s="1081"/>
      <c r="Z348" s="1081"/>
      <c r="AA348" s="1081"/>
      <c r="AB348" s="1081"/>
      <c r="AC348" s="1081"/>
      <c r="AD348" s="1081"/>
      <c r="AE348" s="1081"/>
      <c r="AF348" s="1081"/>
      <c r="AG348" s="1081"/>
      <c r="AH348" s="1081"/>
      <c r="AI348" s="1081"/>
      <c r="AJ348" s="1081"/>
      <c r="AK348" s="1081"/>
      <c r="AL348" s="1081"/>
      <c r="AM348" s="1081"/>
      <c r="AN348" s="1081"/>
      <c r="AO348" s="1081"/>
      <c r="AP348" s="1081"/>
      <c r="AQ348" s="1081"/>
      <c r="AR348" s="1081"/>
      <c r="AS348" s="1081"/>
      <c r="AT348" s="1081"/>
      <c r="AU348" s="1081"/>
      <c r="AV348" s="1081"/>
      <c r="AW348" s="1081"/>
      <c r="AX348" s="1081"/>
      <c r="AY348" s="1081"/>
      <c r="AZ348" s="1081"/>
      <c r="BA348" s="1081"/>
      <c r="BB348" s="1081"/>
      <c r="BC348" s="1081"/>
      <c r="BD348" s="1081"/>
      <c r="BE348" s="1081"/>
      <c r="BF348" s="1081"/>
      <c r="BG348" s="1081"/>
      <c r="BH348" s="1081"/>
      <c r="BI348" s="1081"/>
      <c r="BJ348" s="1081"/>
      <c r="BK348" s="1081"/>
      <c r="BL348" s="1081"/>
      <c r="BM348" s="1081"/>
      <c r="BN348" s="1081"/>
      <c r="BO348" s="1081"/>
      <c r="BP348" s="1081"/>
      <c r="BQ348" s="1081"/>
      <c r="BR348" s="1081"/>
      <c r="BS348" s="1081"/>
      <c r="BT348" s="1081"/>
      <c r="BU348" s="1081"/>
      <c r="BV348" s="1081"/>
      <c r="BW348" s="1081"/>
      <c r="BX348" s="1081"/>
      <c r="BY348" s="1081"/>
      <c r="BZ348" s="1081"/>
      <c r="CA348" s="1081"/>
    </row>
    <row r="349" spans="1:79" ht="33.75" customHeight="1" thickBot="1">
      <c r="B349" s="1205" t="s">
        <v>745</v>
      </c>
      <c r="C349" s="1206" t="s">
        <v>746</v>
      </c>
      <c r="D349" s="1206" t="s">
        <v>747</v>
      </c>
      <c r="E349" s="1207" t="s">
        <v>748</v>
      </c>
      <c r="F349" s="1257" t="s">
        <v>749</v>
      </c>
      <c r="G349" s="1247"/>
      <c r="H349" s="1200"/>
      <c r="I349" s="1081"/>
      <c r="J349" s="1081"/>
      <c r="K349" s="1081"/>
      <c r="L349" s="1081"/>
      <c r="M349" s="1081"/>
      <c r="N349" s="1174"/>
      <c r="O349" s="1081"/>
      <c r="P349" s="1081"/>
      <c r="Q349" s="1081"/>
      <c r="R349" s="1081"/>
      <c r="S349" s="1081"/>
      <c r="T349" s="1081"/>
      <c r="U349" s="1081"/>
      <c r="V349" s="1081"/>
      <c r="W349" s="1081"/>
      <c r="X349" s="1081"/>
      <c r="Y349" s="1081"/>
      <c r="Z349" s="1081"/>
      <c r="AA349" s="1081"/>
      <c r="AB349" s="1081"/>
      <c r="AC349" s="1081"/>
      <c r="AD349" s="1081"/>
      <c r="AE349" s="1081"/>
      <c r="AF349" s="1081"/>
      <c r="AG349" s="1081"/>
      <c r="AH349" s="1081"/>
      <c r="AI349" s="1081"/>
      <c r="AJ349" s="1081"/>
      <c r="AK349" s="1081"/>
      <c r="AL349" s="1081"/>
      <c r="AM349" s="1081"/>
      <c r="AN349" s="1081"/>
      <c r="AO349" s="1081"/>
      <c r="AP349" s="1081"/>
      <c r="AQ349" s="1081"/>
      <c r="AR349" s="1081"/>
      <c r="AS349" s="1081"/>
      <c r="AT349" s="1081"/>
      <c r="AU349" s="1081"/>
      <c r="AV349" s="1081"/>
      <c r="AW349" s="1081"/>
      <c r="AX349" s="1081"/>
      <c r="AY349" s="1081"/>
      <c r="AZ349" s="1081"/>
      <c r="BA349" s="1081"/>
      <c r="BB349" s="1081"/>
      <c r="BC349" s="1081"/>
      <c r="BD349" s="1081"/>
      <c r="BE349" s="1081"/>
      <c r="BF349" s="1081"/>
      <c r="BG349" s="1081"/>
      <c r="BH349" s="1081"/>
      <c r="BI349" s="1081"/>
      <c r="BJ349" s="1081"/>
      <c r="BK349" s="1081"/>
      <c r="BL349" s="1081"/>
      <c r="BM349" s="1081"/>
      <c r="BN349" s="1081"/>
      <c r="BO349" s="1081"/>
      <c r="BP349" s="1081"/>
      <c r="BQ349" s="1081"/>
      <c r="BR349" s="1081"/>
      <c r="BS349" s="1081"/>
      <c r="BT349" s="1081"/>
      <c r="BU349" s="1081"/>
      <c r="BV349" s="1081"/>
      <c r="BW349" s="1081"/>
      <c r="BX349" s="1081"/>
      <c r="BY349" s="1081"/>
      <c r="BZ349" s="1081"/>
      <c r="CA349" s="1081"/>
    </row>
    <row r="350" spans="1:79" ht="21" customHeight="1">
      <c r="B350" s="1216" t="s">
        <v>751</v>
      </c>
      <c r="C350" s="1217">
        <v>0</v>
      </c>
      <c r="D350" s="1218">
        <v>3</v>
      </c>
      <c r="E350" s="1219">
        <v>0</v>
      </c>
      <c r="F350" s="1258"/>
      <c r="G350" s="1279"/>
      <c r="H350" s="1279"/>
      <c r="I350" s="1280"/>
      <c r="J350" s="1081"/>
      <c r="K350" s="1081"/>
      <c r="L350" s="1081"/>
      <c r="M350" s="1081"/>
      <c r="N350" s="1174"/>
      <c r="O350" s="1081"/>
      <c r="P350" s="1081"/>
      <c r="Q350" s="1081"/>
      <c r="R350" s="1081"/>
      <c r="S350" s="1081"/>
      <c r="T350" s="1081"/>
      <c r="U350" s="1081"/>
      <c r="V350" s="1081"/>
      <c r="W350" s="1081"/>
      <c r="X350" s="1081"/>
      <c r="Y350" s="1081"/>
      <c r="Z350" s="1081"/>
      <c r="AA350" s="1081"/>
      <c r="AB350" s="1081"/>
      <c r="AC350" s="1081"/>
      <c r="AD350" s="1081"/>
      <c r="AE350" s="1081"/>
      <c r="AF350" s="1081"/>
      <c r="AG350" s="1081"/>
      <c r="AH350" s="1081"/>
      <c r="AI350" s="1081"/>
      <c r="AJ350" s="1081"/>
      <c r="AK350" s="1081"/>
      <c r="AL350" s="1081"/>
      <c r="AM350" s="1081"/>
      <c r="AN350" s="1081"/>
      <c r="AO350" s="1081"/>
      <c r="AP350" s="1081"/>
      <c r="AQ350" s="1081"/>
      <c r="AR350" s="1081"/>
      <c r="AS350" s="1081"/>
      <c r="AT350" s="1081"/>
      <c r="AU350" s="1081"/>
      <c r="AV350" s="1081"/>
      <c r="AW350" s="1081"/>
      <c r="AX350" s="1081"/>
      <c r="AY350" s="1081"/>
      <c r="AZ350" s="1081"/>
      <c r="BA350" s="1081"/>
      <c r="BB350" s="1081"/>
      <c r="BC350" s="1081"/>
      <c r="BD350" s="1081"/>
      <c r="BE350" s="1081"/>
      <c r="BF350" s="1081"/>
      <c r="BG350" s="1081"/>
      <c r="BH350" s="1081"/>
      <c r="BI350" s="1081"/>
      <c r="BJ350" s="1081"/>
      <c r="BK350" s="1081"/>
      <c r="BL350" s="1081"/>
      <c r="BM350" s="1081"/>
      <c r="BN350" s="1081"/>
      <c r="BO350" s="1081"/>
      <c r="BP350" s="1081"/>
      <c r="BQ350" s="1081"/>
      <c r="BR350" s="1081"/>
      <c r="BS350" s="1081"/>
      <c r="BT350" s="1081"/>
      <c r="BU350" s="1081"/>
      <c r="BV350" s="1081"/>
      <c r="BW350" s="1081"/>
      <c r="BX350" s="1081"/>
      <c r="BY350" s="1081"/>
      <c r="BZ350" s="1081"/>
      <c r="CA350" s="1081"/>
    </row>
    <row r="351" spans="1:79" ht="20.25" customHeight="1">
      <c r="B351" s="1227" t="s">
        <v>909</v>
      </c>
      <c r="C351" s="1228">
        <v>1</v>
      </c>
      <c r="D351" s="1229">
        <v>3</v>
      </c>
      <c r="E351" s="1230">
        <v>3</v>
      </c>
      <c r="F351" s="1258"/>
      <c r="G351" s="1296"/>
      <c r="H351" s="1296"/>
      <c r="I351" s="1297"/>
      <c r="J351" s="1081"/>
      <c r="K351" s="1081"/>
      <c r="L351" s="1081"/>
      <c r="M351" s="1081"/>
      <c r="N351" s="1174"/>
      <c r="O351" s="1081"/>
      <c r="P351" s="1081"/>
      <c r="Q351" s="1081"/>
      <c r="R351" s="1081"/>
      <c r="S351" s="1081"/>
      <c r="T351" s="1081"/>
      <c r="U351" s="1081"/>
      <c r="V351" s="1081"/>
      <c r="W351" s="1081"/>
      <c r="X351" s="1081"/>
      <c r="Y351" s="1081"/>
      <c r="Z351" s="1081"/>
      <c r="AA351" s="1081"/>
      <c r="AB351" s="1081"/>
      <c r="AC351" s="1081"/>
      <c r="AD351" s="1081"/>
      <c r="AE351" s="1081"/>
      <c r="AF351" s="1081"/>
      <c r="AG351" s="1081"/>
      <c r="AH351" s="1081"/>
      <c r="AI351" s="1081"/>
      <c r="AJ351" s="1081"/>
      <c r="AK351" s="1081"/>
      <c r="AL351" s="1081"/>
      <c r="AM351" s="1081"/>
      <c r="AN351" s="1081"/>
      <c r="AO351" s="1081"/>
      <c r="AP351" s="1081"/>
      <c r="AQ351" s="1081"/>
      <c r="AR351" s="1081"/>
      <c r="AS351" s="1081"/>
      <c r="AT351" s="1081"/>
      <c r="AU351" s="1081"/>
      <c r="AV351" s="1081"/>
      <c r="AW351" s="1081"/>
      <c r="AX351" s="1081"/>
      <c r="AY351" s="1081"/>
      <c r="AZ351" s="1081"/>
      <c r="BA351" s="1081"/>
      <c r="BB351" s="1081"/>
      <c r="BC351" s="1081"/>
      <c r="BD351" s="1081"/>
      <c r="BE351" s="1081"/>
      <c r="BF351" s="1081"/>
      <c r="BG351" s="1081"/>
      <c r="BH351" s="1081"/>
      <c r="BI351" s="1081"/>
      <c r="BJ351" s="1081"/>
      <c r="BK351" s="1081"/>
      <c r="BL351" s="1081"/>
      <c r="BM351" s="1081"/>
      <c r="BN351" s="1081"/>
      <c r="BO351" s="1081"/>
      <c r="BP351" s="1081"/>
      <c r="BQ351" s="1081"/>
      <c r="BR351" s="1081"/>
      <c r="BS351" s="1081"/>
      <c r="BT351" s="1081"/>
      <c r="BU351" s="1081"/>
      <c r="BV351" s="1081"/>
      <c r="BW351" s="1081"/>
      <c r="BX351" s="1081"/>
      <c r="BY351" s="1081"/>
      <c r="BZ351" s="1081"/>
      <c r="CA351" s="1081"/>
    </row>
    <row r="352" spans="1:79" ht="20.25" customHeight="1" thickBot="1">
      <c r="B352" s="1234" t="s">
        <v>910</v>
      </c>
      <c r="C352" s="1235">
        <v>2</v>
      </c>
      <c r="D352" s="1236">
        <v>3</v>
      </c>
      <c r="E352" s="1237">
        <v>6</v>
      </c>
      <c r="F352" s="1259"/>
      <c r="G352" s="1281"/>
      <c r="H352" s="1281"/>
      <c r="I352" s="1282"/>
      <c r="J352" s="1081"/>
      <c r="K352" s="1081"/>
      <c r="L352" s="1081"/>
      <c r="M352" s="1081"/>
      <c r="N352" s="1174"/>
      <c r="O352" s="1081"/>
      <c r="P352" s="1081"/>
      <c r="Q352" s="1081"/>
      <c r="R352" s="1081"/>
      <c r="S352" s="1081"/>
      <c r="T352" s="1081"/>
      <c r="U352" s="1081"/>
      <c r="V352" s="1081"/>
      <c r="W352" s="1081"/>
      <c r="X352" s="1081"/>
      <c r="Y352" s="1081"/>
      <c r="Z352" s="1081"/>
      <c r="AA352" s="1081"/>
      <c r="AB352" s="1081"/>
      <c r="AC352" s="1081"/>
      <c r="AD352" s="1081"/>
      <c r="AE352" s="1081"/>
      <c r="AF352" s="1081"/>
      <c r="AG352" s="1081"/>
      <c r="AH352" s="1081"/>
      <c r="AI352" s="1081"/>
      <c r="AJ352" s="1081"/>
      <c r="AK352" s="1081"/>
      <c r="AL352" s="1081"/>
      <c r="AM352" s="1081"/>
      <c r="AN352" s="1081"/>
      <c r="AO352" s="1081"/>
      <c r="AP352" s="1081"/>
      <c r="AQ352" s="1081"/>
      <c r="AR352" s="1081"/>
      <c r="AS352" s="1081"/>
      <c r="AT352" s="1081"/>
      <c r="AU352" s="1081"/>
      <c r="AV352" s="1081"/>
      <c r="AW352" s="1081"/>
      <c r="AX352" s="1081"/>
      <c r="AY352" s="1081"/>
      <c r="AZ352" s="1081"/>
      <c r="BA352" s="1081"/>
      <c r="BB352" s="1081"/>
      <c r="BC352" s="1081"/>
      <c r="BD352" s="1081"/>
      <c r="BE352" s="1081"/>
      <c r="BF352" s="1081"/>
      <c r="BG352" s="1081"/>
      <c r="BH352" s="1081"/>
      <c r="BI352" s="1081"/>
      <c r="BJ352" s="1081"/>
      <c r="BK352" s="1081"/>
      <c r="BL352" s="1081"/>
      <c r="BM352" s="1081"/>
      <c r="BN352" s="1081"/>
      <c r="BO352" s="1081"/>
      <c r="BP352" s="1081"/>
      <c r="BQ352" s="1081"/>
      <c r="BR352" s="1081"/>
      <c r="BS352" s="1081"/>
      <c r="BT352" s="1081"/>
      <c r="BU352" s="1081"/>
      <c r="BV352" s="1081"/>
      <c r="BW352" s="1081"/>
      <c r="BX352" s="1081"/>
      <c r="BY352" s="1081"/>
      <c r="BZ352" s="1081"/>
      <c r="CA352" s="1081"/>
    </row>
    <row r="353" spans="1:79" ht="9" customHeight="1">
      <c r="B353" s="1245"/>
      <c r="C353" s="1246"/>
      <c r="D353" s="1246"/>
      <c r="E353" s="1246"/>
      <c r="F353" s="1300"/>
      <c r="G353" s="1200"/>
      <c r="H353" s="1200"/>
      <c r="I353" s="1081"/>
      <c r="J353" s="1081"/>
      <c r="K353" s="1081"/>
      <c r="L353" s="1081"/>
      <c r="M353" s="1081"/>
      <c r="N353" s="1174"/>
      <c r="O353" s="1081"/>
      <c r="P353" s="1081"/>
      <c r="Q353" s="1081"/>
      <c r="R353" s="1081"/>
      <c r="S353" s="1081"/>
      <c r="T353" s="1081"/>
      <c r="U353" s="1081"/>
      <c r="V353" s="1081"/>
      <c r="W353" s="1081"/>
      <c r="X353" s="1081"/>
      <c r="Y353" s="1081"/>
      <c r="Z353" s="1081"/>
      <c r="AA353" s="1081"/>
      <c r="AB353" s="1081"/>
      <c r="AC353" s="1081"/>
      <c r="AD353" s="1081"/>
      <c r="AE353" s="1081"/>
      <c r="AF353" s="1081"/>
      <c r="AG353" s="1081"/>
      <c r="AH353" s="1081"/>
      <c r="AI353" s="1081"/>
      <c r="AJ353" s="1081"/>
      <c r="AK353" s="1081"/>
      <c r="AL353" s="1081"/>
      <c r="AM353" s="1081"/>
      <c r="AN353" s="1081"/>
      <c r="AO353" s="1081"/>
      <c r="AP353" s="1081"/>
      <c r="AQ353" s="1081"/>
      <c r="AR353" s="1081"/>
      <c r="AS353" s="1081"/>
      <c r="AT353" s="1081"/>
      <c r="AU353" s="1081"/>
      <c r="AV353" s="1081"/>
      <c r="AW353" s="1081"/>
      <c r="AX353" s="1081"/>
      <c r="AY353" s="1081"/>
      <c r="AZ353" s="1081"/>
      <c r="BA353" s="1081"/>
      <c r="BB353" s="1081"/>
      <c r="BC353" s="1081"/>
      <c r="BD353" s="1081"/>
      <c r="BE353" s="1081"/>
      <c r="BF353" s="1081"/>
      <c r="BG353" s="1081"/>
      <c r="BH353" s="1081"/>
      <c r="BI353" s="1081"/>
      <c r="BJ353" s="1081"/>
      <c r="BK353" s="1081"/>
      <c r="BL353" s="1081"/>
      <c r="BM353" s="1081"/>
      <c r="BN353" s="1081"/>
      <c r="BO353" s="1081"/>
      <c r="BP353" s="1081"/>
      <c r="BQ353" s="1081"/>
      <c r="BR353" s="1081"/>
      <c r="BS353" s="1081"/>
      <c r="BT353" s="1081"/>
      <c r="BU353" s="1081"/>
      <c r="BV353" s="1081"/>
      <c r="BW353" s="1081"/>
      <c r="BX353" s="1081"/>
      <c r="BY353" s="1081"/>
      <c r="BZ353" s="1081"/>
      <c r="CA353" s="1081"/>
    </row>
    <row r="354" spans="1:79" ht="18" customHeight="1">
      <c r="A354" s="1156">
        <v>36</v>
      </c>
      <c r="B354" s="1196" t="s">
        <v>911</v>
      </c>
      <c r="C354" s="1197"/>
      <c r="D354" s="1197"/>
      <c r="E354" s="1197"/>
      <c r="F354" s="1300"/>
      <c r="G354" s="1200"/>
      <c r="H354" s="1200"/>
      <c r="I354" s="1081"/>
      <c r="J354" s="1081"/>
      <c r="K354" s="1081"/>
      <c r="L354" s="1081"/>
      <c r="M354" s="1081"/>
      <c r="N354" s="1174"/>
      <c r="O354" s="1081"/>
      <c r="P354" s="1081"/>
      <c r="Q354" s="1081"/>
      <c r="R354" s="1081"/>
      <c r="S354" s="1081"/>
      <c r="T354" s="1081"/>
      <c r="U354" s="1081"/>
      <c r="V354" s="1081"/>
      <c r="W354" s="1081"/>
      <c r="X354" s="1081"/>
      <c r="Y354" s="1081"/>
      <c r="Z354" s="1081"/>
      <c r="AA354" s="1081"/>
      <c r="AB354" s="1081"/>
      <c r="AC354" s="1081"/>
      <c r="AD354" s="1081"/>
      <c r="AE354" s="1081"/>
      <c r="AF354" s="1081"/>
      <c r="AG354" s="1081"/>
      <c r="AH354" s="1081"/>
      <c r="AI354" s="1081"/>
      <c r="AJ354" s="1081"/>
      <c r="AK354" s="1081"/>
      <c r="AL354" s="1081"/>
      <c r="AM354" s="1081"/>
      <c r="AN354" s="1081"/>
      <c r="AO354" s="1081"/>
      <c r="AP354" s="1081"/>
      <c r="AQ354" s="1081"/>
      <c r="AR354" s="1081"/>
      <c r="AS354" s="1081"/>
      <c r="AT354" s="1081"/>
      <c r="AU354" s="1081"/>
      <c r="AV354" s="1081"/>
      <c r="AW354" s="1081"/>
      <c r="AX354" s="1081"/>
      <c r="AY354" s="1081"/>
      <c r="AZ354" s="1081"/>
      <c r="BA354" s="1081"/>
      <c r="BB354" s="1081"/>
      <c r="BC354" s="1081"/>
      <c r="BD354" s="1081"/>
      <c r="BE354" s="1081"/>
      <c r="BF354" s="1081"/>
      <c r="BG354" s="1081"/>
      <c r="BH354" s="1081"/>
      <c r="BI354" s="1081"/>
      <c r="BJ354" s="1081"/>
      <c r="BK354" s="1081"/>
      <c r="BL354" s="1081"/>
      <c r="BM354" s="1081"/>
      <c r="BN354" s="1081"/>
      <c r="BO354" s="1081"/>
      <c r="BP354" s="1081"/>
      <c r="BQ354" s="1081"/>
      <c r="BR354" s="1081"/>
      <c r="BS354" s="1081"/>
      <c r="BT354" s="1081"/>
      <c r="BU354" s="1081"/>
      <c r="BV354" s="1081"/>
      <c r="BW354" s="1081"/>
      <c r="BX354" s="1081"/>
      <c r="BY354" s="1081"/>
      <c r="BZ354" s="1081"/>
      <c r="CA354" s="1081"/>
    </row>
    <row r="355" spans="1:79" ht="50.25" customHeight="1">
      <c r="B355" s="1201" t="s">
        <v>912</v>
      </c>
      <c r="C355" s="1202"/>
      <c r="D355" s="1202"/>
      <c r="E355" s="1203"/>
      <c r="F355" s="1300"/>
      <c r="G355" s="1200"/>
      <c r="H355" s="1200"/>
      <c r="I355" s="1081"/>
      <c r="J355" s="1081"/>
      <c r="K355" s="1081"/>
      <c r="L355" s="1081"/>
      <c r="M355" s="1081"/>
      <c r="N355" s="1174"/>
      <c r="O355" s="1081"/>
      <c r="P355" s="1081"/>
      <c r="Q355" s="1081"/>
      <c r="R355" s="1081"/>
      <c r="S355" s="1081"/>
      <c r="T355" s="1081"/>
      <c r="U355" s="1081"/>
      <c r="V355" s="1081"/>
      <c r="W355" s="1081"/>
      <c r="X355" s="1081"/>
      <c r="Y355" s="1081"/>
      <c r="Z355" s="1081"/>
      <c r="AA355" s="1081"/>
      <c r="AB355" s="1081"/>
      <c r="AC355" s="1081"/>
      <c r="AD355" s="1081"/>
      <c r="AE355" s="1081"/>
      <c r="AF355" s="1081"/>
      <c r="AG355" s="1081"/>
      <c r="AH355" s="1081"/>
      <c r="AI355" s="1081"/>
      <c r="AJ355" s="1081"/>
      <c r="AK355" s="1081"/>
      <c r="AL355" s="1081"/>
      <c r="AM355" s="1081"/>
      <c r="AN355" s="1081"/>
      <c r="AO355" s="1081"/>
      <c r="AP355" s="1081"/>
      <c r="AQ355" s="1081"/>
      <c r="AR355" s="1081"/>
      <c r="AS355" s="1081"/>
      <c r="AT355" s="1081"/>
      <c r="AU355" s="1081"/>
      <c r="AV355" s="1081"/>
      <c r="AW355" s="1081"/>
      <c r="AX355" s="1081"/>
      <c r="AY355" s="1081"/>
      <c r="AZ355" s="1081"/>
      <c r="BA355" s="1081"/>
      <c r="BB355" s="1081"/>
      <c r="BC355" s="1081"/>
      <c r="BD355" s="1081"/>
      <c r="BE355" s="1081"/>
      <c r="BF355" s="1081"/>
      <c r="BG355" s="1081"/>
      <c r="BH355" s="1081"/>
      <c r="BI355" s="1081"/>
      <c r="BJ355" s="1081"/>
      <c r="BK355" s="1081"/>
      <c r="BL355" s="1081"/>
      <c r="BM355" s="1081"/>
      <c r="BN355" s="1081"/>
      <c r="BO355" s="1081"/>
      <c r="BP355" s="1081"/>
      <c r="BQ355" s="1081"/>
      <c r="BR355" s="1081"/>
      <c r="BS355" s="1081"/>
      <c r="BT355" s="1081"/>
      <c r="BU355" s="1081"/>
      <c r="BV355" s="1081"/>
      <c r="BW355" s="1081"/>
      <c r="BX355" s="1081"/>
      <c r="BY355" s="1081"/>
      <c r="BZ355" s="1081"/>
      <c r="CA355" s="1081"/>
    </row>
    <row r="356" spans="1:79" ht="16.5" customHeight="1" thickBot="1">
      <c r="B356" s="1196" t="s">
        <v>744</v>
      </c>
      <c r="C356" s="1204"/>
      <c r="F356" s="1300"/>
      <c r="G356" s="1200"/>
      <c r="H356" s="1200"/>
      <c r="I356" s="1081"/>
      <c r="J356" s="1081"/>
      <c r="K356" s="1081"/>
      <c r="L356" s="1081"/>
      <c r="M356" s="1081"/>
      <c r="N356" s="1174"/>
      <c r="O356" s="1081"/>
      <c r="P356" s="1081"/>
      <c r="Q356" s="1081"/>
      <c r="R356" s="1081"/>
      <c r="S356" s="1081"/>
      <c r="T356" s="1081"/>
      <c r="U356" s="1081"/>
      <c r="V356" s="1081"/>
      <c r="W356" s="1081"/>
      <c r="X356" s="1081"/>
      <c r="Y356" s="1081"/>
      <c r="Z356" s="1081"/>
      <c r="AA356" s="1081"/>
      <c r="AB356" s="1081"/>
      <c r="AC356" s="1081"/>
      <c r="AD356" s="1081"/>
      <c r="AE356" s="1081"/>
      <c r="AF356" s="1081"/>
      <c r="AG356" s="1081"/>
      <c r="AH356" s="1081"/>
      <c r="AI356" s="1081"/>
      <c r="AJ356" s="1081"/>
      <c r="AK356" s="1081"/>
      <c r="AL356" s="1081"/>
      <c r="AM356" s="1081"/>
      <c r="AN356" s="1081"/>
      <c r="AO356" s="1081"/>
      <c r="AP356" s="1081"/>
      <c r="AQ356" s="1081"/>
      <c r="AR356" s="1081"/>
      <c r="AS356" s="1081"/>
      <c r="AT356" s="1081"/>
      <c r="AU356" s="1081"/>
      <c r="AV356" s="1081"/>
      <c r="AW356" s="1081"/>
      <c r="AX356" s="1081"/>
      <c r="AY356" s="1081"/>
      <c r="AZ356" s="1081"/>
      <c r="BA356" s="1081"/>
      <c r="BB356" s="1081"/>
      <c r="BC356" s="1081"/>
      <c r="BD356" s="1081"/>
      <c r="BE356" s="1081"/>
      <c r="BF356" s="1081"/>
      <c r="BG356" s="1081"/>
      <c r="BH356" s="1081"/>
      <c r="BI356" s="1081"/>
      <c r="BJ356" s="1081"/>
      <c r="BK356" s="1081"/>
      <c r="BL356" s="1081"/>
      <c r="BM356" s="1081"/>
      <c r="BN356" s="1081"/>
      <c r="BO356" s="1081"/>
      <c r="BP356" s="1081"/>
      <c r="BQ356" s="1081"/>
      <c r="BR356" s="1081"/>
      <c r="BS356" s="1081"/>
      <c r="BT356" s="1081"/>
      <c r="BU356" s="1081"/>
      <c r="BV356" s="1081"/>
      <c r="BW356" s="1081"/>
      <c r="BX356" s="1081"/>
      <c r="BY356" s="1081"/>
      <c r="BZ356" s="1081"/>
      <c r="CA356" s="1081"/>
    </row>
    <row r="357" spans="1:79" ht="33.75" customHeight="1" thickBot="1">
      <c r="B357" s="1270" t="s">
        <v>745</v>
      </c>
      <c r="C357" s="1271" t="s">
        <v>746</v>
      </c>
      <c r="D357" s="1271" t="s">
        <v>747</v>
      </c>
      <c r="E357" s="1272" t="s">
        <v>748</v>
      </c>
      <c r="F357" s="1257" t="s">
        <v>749</v>
      </c>
      <c r="G357" s="1209"/>
      <c r="H357" s="1200"/>
      <c r="I357" s="1081"/>
      <c r="J357" s="1081"/>
      <c r="K357" s="1081"/>
      <c r="L357" s="1081"/>
      <c r="M357" s="1081"/>
      <c r="N357" s="1174"/>
      <c r="O357" s="1081"/>
      <c r="P357" s="1081"/>
      <c r="Q357" s="1081"/>
      <c r="R357" s="1081"/>
      <c r="S357" s="1081"/>
      <c r="T357" s="1081"/>
      <c r="U357" s="1081"/>
      <c r="V357" s="1081"/>
      <c r="W357" s="1081"/>
      <c r="X357" s="1081"/>
      <c r="Y357" s="1081"/>
      <c r="Z357" s="1081"/>
      <c r="AA357" s="1081"/>
      <c r="AB357" s="1081"/>
      <c r="AC357" s="1081"/>
      <c r="AD357" s="1081"/>
      <c r="AE357" s="1081"/>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1"/>
      <c r="AY357" s="1081"/>
      <c r="AZ357" s="1081"/>
      <c r="BA357" s="1081"/>
      <c r="BB357" s="1081"/>
      <c r="BC357" s="1081"/>
      <c r="BD357" s="1081"/>
      <c r="BE357" s="1081"/>
      <c r="BF357" s="1081"/>
      <c r="BG357" s="1081"/>
      <c r="BH357" s="1081"/>
      <c r="BI357" s="1081"/>
      <c r="BJ357" s="1081"/>
      <c r="BK357" s="1081"/>
      <c r="BL357" s="1081"/>
      <c r="BM357" s="1081"/>
      <c r="BN357" s="1081"/>
      <c r="BO357" s="1081"/>
      <c r="BP357" s="1081"/>
      <c r="BQ357" s="1081"/>
      <c r="BR357" s="1081"/>
      <c r="BS357" s="1081"/>
      <c r="BT357" s="1081"/>
      <c r="BU357" s="1081"/>
      <c r="BV357" s="1081"/>
      <c r="BW357" s="1081"/>
      <c r="BX357" s="1081"/>
      <c r="BY357" s="1081"/>
      <c r="BZ357" s="1081"/>
      <c r="CA357" s="1081"/>
    </row>
    <row r="358" spans="1:79" ht="29.25" customHeight="1" thickBot="1">
      <c r="B358" s="1305" t="s">
        <v>913</v>
      </c>
      <c r="C358" s="1306" t="s">
        <v>781</v>
      </c>
      <c r="D358" s="1307"/>
      <c r="E358" s="1308" t="s">
        <v>726</v>
      </c>
      <c r="F358" s="1258"/>
      <c r="G358" s="1279"/>
      <c r="H358" s="1279"/>
      <c r="I358" s="1280"/>
      <c r="J358" s="1081"/>
      <c r="K358" s="1081"/>
      <c r="L358" s="1081"/>
      <c r="M358" s="1081"/>
      <c r="N358" s="1174"/>
      <c r="O358" s="1081"/>
      <c r="P358" s="1081"/>
      <c r="Q358" s="1081"/>
      <c r="R358" s="1081"/>
      <c r="S358" s="1081"/>
      <c r="T358" s="1081"/>
      <c r="U358" s="1081"/>
      <c r="V358" s="1081"/>
      <c r="W358" s="1081"/>
      <c r="X358" s="1081"/>
      <c r="Y358" s="1081"/>
      <c r="Z358" s="1081"/>
      <c r="AA358" s="1081"/>
      <c r="AB358" s="1081"/>
      <c r="AC358" s="1081"/>
      <c r="AD358" s="1081"/>
      <c r="AE358" s="1081"/>
      <c r="AF358" s="1081"/>
      <c r="AG358" s="1081"/>
      <c r="AH358" s="1081"/>
      <c r="AI358" s="1081"/>
      <c r="AJ358" s="1081"/>
      <c r="AK358" s="1081"/>
      <c r="AL358" s="1081"/>
      <c r="AM358" s="1081"/>
      <c r="AN358" s="1081"/>
      <c r="AO358" s="1081"/>
      <c r="AP358" s="1081"/>
      <c r="AQ358" s="1081"/>
      <c r="AR358" s="1081"/>
      <c r="AS358" s="1081"/>
      <c r="AT358" s="1081"/>
      <c r="AU358" s="1081"/>
      <c r="AV358" s="1081"/>
      <c r="AW358" s="1081"/>
      <c r="AX358" s="1081"/>
      <c r="AY358" s="1081"/>
      <c r="AZ358" s="1081"/>
      <c r="BA358" s="1081"/>
      <c r="BB358" s="1081"/>
      <c r="BC358" s="1081"/>
      <c r="BD358" s="1081"/>
      <c r="BE358" s="1081"/>
      <c r="BF358" s="1081"/>
      <c r="BG358" s="1081"/>
      <c r="BH358" s="1081"/>
      <c r="BI358" s="1081"/>
      <c r="BJ358" s="1081"/>
      <c r="BK358" s="1081"/>
      <c r="BL358" s="1081"/>
      <c r="BM358" s="1081"/>
      <c r="BN358" s="1081"/>
      <c r="BO358" s="1081"/>
      <c r="BP358" s="1081"/>
      <c r="BQ358" s="1081"/>
      <c r="BR358" s="1081"/>
      <c r="BS358" s="1081"/>
      <c r="BT358" s="1081"/>
      <c r="BU358" s="1081"/>
      <c r="BV358" s="1081"/>
      <c r="BW358" s="1081"/>
      <c r="BX358" s="1081"/>
      <c r="BY358" s="1081"/>
      <c r="BZ358" s="1081"/>
      <c r="CA358" s="1081"/>
    </row>
    <row r="359" spans="1:79" ht="29.25" customHeight="1" thickBot="1">
      <c r="B359" s="1309" t="s">
        <v>914</v>
      </c>
      <c r="C359" s="1310">
        <v>0</v>
      </c>
      <c r="D359" s="1289">
        <v>3</v>
      </c>
      <c r="E359" s="1311">
        <v>0</v>
      </c>
      <c r="F359" s="1258"/>
      <c r="G359" s="1296"/>
      <c r="H359" s="1296"/>
      <c r="I359" s="1297"/>
      <c r="J359" s="1081"/>
      <c r="K359" s="1081"/>
      <c r="L359" s="1081"/>
      <c r="M359" s="1081"/>
      <c r="N359" s="1174"/>
      <c r="O359" s="1081"/>
      <c r="P359" s="1081"/>
      <c r="Q359" s="1081"/>
      <c r="R359" s="1081"/>
      <c r="S359" s="1081"/>
      <c r="T359" s="1081"/>
      <c r="U359" s="1081"/>
      <c r="V359" s="1081"/>
      <c r="W359" s="1081"/>
      <c r="X359" s="1081"/>
      <c r="Y359" s="1081"/>
      <c r="Z359" s="1081"/>
      <c r="AA359" s="1081"/>
      <c r="AB359" s="1081"/>
      <c r="AC359" s="1081"/>
      <c r="AD359" s="1081"/>
      <c r="AE359" s="1081"/>
      <c r="AF359" s="1081"/>
      <c r="AG359" s="1081"/>
      <c r="AH359" s="1081"/>
      <c r="AI359" s="1081"/>
      <c r="AJ359" s="1081"/>
      <c r="AK359" s="1081"/>
      <c r="AL359" s="1081"/>
      <c r="AM359" s="1081"/>
      <c r="AN359" s="1081"/>
      <c r="AO359" s="1081"/>
      <c r="AP359" s="1081"/>
      <c r="AQ359" s="1081"/>
      <c r="AR359" s="1081"/>
      <c r="AS359" s="1081"/>
      <c r="AT359" s="1081"/>
      <c r="AU359" s="1081"/>
      <c r="AV359" s="1081"/>
      <c r="AW359" s="1081"/>
      <c r="AX359" s="1081"/>
      <c r="AY359" s="1081"/>
      <c r="AZ359" s="1081"/>
      <c r="BA359" s="1081"/>
      <c r="BB359" s="1081"/>
      <c r="BC359" s="1081"/>
      <c r="BD359" s="1081"/>
      <c r="BE359" s="1081"/>
      <c r="BF359" s="1081"/>
      <c r="BG359" s="1081"/>
      <c r="BH359" s="1081"/>
      <c r="BI359" s="1081"/>
      <c r="BJ359" s="1081"/>
      <c r="BK359" s="1081"/>
      <c r="BL359" s="1081"/>
      <c r="BM359" s="1081"/>
      <c r="BN359" s="1081"/>
      <c r="BO359" s="1081"/>
      <c r="BP359" s="1081"/>
      <c r="BQ359" s="1081"/>
      <c r="BR359" s="1081"/>
      <c r="BS359" s="1081"/>
      <c r="BT359" s="1081"/>
      <c r="BU359" s="1081"/>
      <c r="BV359" s="1081"/>
      <c r="BW359" s="1081"/>
      <c r="BX359" s="1081"/>
      <c r="BY359" s="1081"/>
      <c r="BZ359" s="1081"/>
      <c r="CA359" s="1081"/>
    </row>
    <row r="360" spans="1:79" ht="29.25" customHeight="1" thickBot="1">
      <c r="B360" s="1287" t="s">
        <v>915</v>
      </c>
      <c r="C360" s="1312">
        <v>1</v>
      </c>
      <c r="D360" s="1293">
        <v>3</v>
      </c>
      <c r="E360" s="1313">
        <v>3</v>
      </c>
      <c r="F360" s="1258"/>
      <c r="G360" s="1296"/>
      <c r="H360" s="1296"/>
      <c r="I360" s="1297"/>
      <c r="J360" s="1081"/>
      <c r="K360" s="1081"/>
      <c r="L360" s="1081"/>
      <c r="M360" s="1081"/>
      <c r="N360" s="1174"/>
      <c r="O360" s="1081"/>
      <c r="P360" s="1081"/>
      <c r="Q360" s="1081"/>
      <c r="R360" s="1081"/>
      <c r="S360" s="1081"/>
      <c r="T360" s="1081"/>
      <c r="U360" s="1081"/>
      <c r="V360" s="1081"/>
      <c r="W360" s="1081"/>
      <c r="X360" s="1081"/>
      <c r="Y360" s="1081"/>
      <c r="Z360" s="1081"/>
      <c r="AA360" s="1081"/>
      <c r="AB360" s="1081"/>
      <c r="AC360" s="1081"/>
      <c r="AD360" s="1081"/>
      <c r="AE360" s="1081"/>
      <c r="AF360" s="1081"/>
      <c r="AG360" s="1081"/>
      <c r="AH360" s="1081"/>
      <c r="AI360" s="1081"/>
      <c r="AJ360" s="1081"/>
      <c r="AK360" s="1081"/>
      <c r="AL360" s="1081"/>
      <c r="AM360" s="1081"/>
      <c r="AN360" s="1081"/>
      <c r="AO360" s="1081"/>
      <c r="AP360" s="1081"/>
      <c r="AQ360" s="1081"/>
      <c r="AR360" s="1081"/>
      <c r="AS360" s="1081"/>
      <c r="AT360" s="1081"/>
      <c r="AU360" s="1081"/>
      <c r="AV360" s="1081"/>
      <c r="AW360" s="1081"/>
      <c r="AX360" s="1081"/>
      <c r="AY360" s="1081"/>
      <c r="AZ360" s="1081"/>
      <c r="BA360" s="1081"/>
      <c r="BB360" s="1081"/>
      <c r="BC360" s="1081"/>
      <c r="BD360" s="1081"/>
      <c r="BE360" s="1081"/>
      <c r="BF360" s="1081"/>
      <c r="BG360" s="1081"/>
      <c r="BH360" s="1081"/>
      <c r="BI360" s="1081"/>
      <c r="BJ360" s="1081"/>
      <c r="BK360" s="1081"/>
      <c r="BL360" s="1081"/>
      <c r="BM360" s="1081"/>
      <c r="BN360" s="1081"/>
      <c r="BO360" s="1081"/>
      <c r="BP360" s="1081"/>
      <c r="BQ360" s="1081"/>
      <c r="BR360" s="1081"/>
      <c r="BS360" s="1081"/>
      <c r="BT360" s="1081"/>
      <c r="BU360" s="1081"/>
      <c r="BV360" s="1081"/>
      <c r="BW360" s="1081"/>
      <c r="BX360" s="1081"/>
      <c r="BY360" s="1081"/>
      <c r="BZ360" s="1081"/>
      <c r="CA360" s="1081"/>
    </row>
    <row r="361" spans="1:79" ht="29.25" customHeight="1" thickBot="1">
      <c r="B361" s="1291" t="s">
        <v>916</v>
      </c>
      <c r="C361" s="1310">
        <v>2</v>
      </c>
      <c r="D361" s="1295">
        <v>3</v>
      </c>
      <c r="E361" s="1311">
        <v>6</v>
      </c>
      <c r="F361" s="1259"/>
      <c r="G361" s="1281"/>
      <c r="H361" s="1281"/>
      <c r="I361" s="1282"/>
      <c r="J361" s="1081"/>
      <c r="K361" s="1081"/>
      <c r="L361" s="1081"/>
      <c r="M361" s="1081"/>
      <c r="N361" s="1174"/>
      <c r="O361" s="1081"/>
      <c r="P361" s="1081"/>
      <c r="Q361" s="1081"/>
      <c r="R361" s="1081"/>
      <c r="S361" s="1081"/>
      <c r="T361" s="1081"/>
      <c r="U361" s="1081"/>
      <c r="V361" s="1081"/>
      <c r="W361" s="1081"/>
      <c r="X361" s="1081"/>
      <c r="Y361" s="1081"/>
      <c r="Z361" s="1081"/>
      <c r="AA361" s="1081"/>
      <c r="AB361" s="1081"/>
      <c r="AC361" s="1081"/>
      <c r="AD361" s="1081"/>
      <c r="AE361" s="1081"/>
      <c r="AF361" s="1081"/>
      <c r="AG361" s="1081"/>
      <c r="AH361" s="1081"/>
      <c r="AI361" s="1081"/>
      <c r="AJ361" s="1081"/>
      <c r="AK361" s="1081"/>
      <c r="AL361" s="1081"/>
      <c r="AM361" s="1081"/>
      <c r="AN361" s="1081"/>
      <c r="AO361" s="1081"/>
      <c r="AP361" s="1081"/>
      <c r="AQ361" s="1081"/>
      <c r="AR361" s="1081"/>
      <c r="AS361" s="1081"/>
      <c r="AT361" s="1081"/>
      <c r="AU361" s="1081"/>
      <c r="AV361" s="1081"/>
      <c r="AW361" s="1081"/>
      <c r="AX361" s="1081"/>
      <c r="AY361" s="1081"/>
      <c r="AZ361" s="1081"/>
      <c r="BA361" s="1081"/>
      <c r="BB361" s="1081"/>
      <c r="BC361" s="1081"/>
      <c r="BD361" s="1081"/>
      <c r="BE361" s="1081"/>
      <c r="BF361" s="1081"/>
      <c r="BG361" s="1081"/>
      <c r="BH361" s="1081"/>
      <c r="BI361" s="1081"/>
      <c r="BJ361" s="1081"/>
      <c r="BK361" s="1081"/>
      <c r="BL361" s="1081"/>
      <c r="BM361" s="1081"/>
      <c r="BN361" s="1081"/>
      <c r="BO361" s="1081"/>
      <c r="BP361" s="1081"/>
      <c r="BQ361" s="1081"/>
      <c r="BR361" s="1081"/>
      <c r="BS361" s="1081"/>
      <c r="BT361" s="1081"/>
      <c r="BU361" s="1081"/>
      <c r="BV361" s="1081"/>
      <c r="BW361" s="1081"/>
      <c r="BX361" s="1081"/>
      <c r="BY361" s="1081"/>
      <c r="BZ361" s="1081"/>
      <c r="CA361" s="1081"/>
    </row>
    <row r="362" spans="1:79" ht="11.25" customHeight="1">
      <c r="B362" s="1196"/>
      <c r="C362" s="1037"/>
      <c r="D362" s="1037"/>
      <c r="E362" s="1037"/>
      <c r="F362" s="1300"/>
      <c r="I362" s="1081"/>
      <c r="J362" s="1081"/>
      <c r="K362" s="1081"/>
      <c r="L362" s="1081"/>
      <c r="M362" s="1081"/>
      <c r="N362" s="1174"/>
      <c r="O362" s="1081"/>
      <c r="P362" s="1081"/>
      <c r="Q362" s="1081"/>
      <c r="R362" s="1081"/>
      <c r="S362" s="1081"/>
      <c r="T362" s="1081"/>
      <c r="U362" s="1081"/>
      <c r="V362" s="1081"/>
      <c r="W362" s="1081"/>
      <c r="X362" s="1081"/>
      <c r="Y362" s="1081"/>
      <c r="Z362" s="1081"/>
      <c r="AA362" s="1081"/>
      <c r="AB362" s="1081"/>
      <c r="AC362" s="1081"/>
      <c r="AD362" s="1081"/>
      <c r="AE362" s="1081"/>
      <c r="AF362" s="1081"/>
      <c r="AG362" s="1081"/>
      <c r="AH362" s="1081"/>
      <c r="AI362" s="1081"/>
      <c r="AJ362" s="1081"/>
      <c r="AK362" s="1081"/>
      <c r="AL362" s="1081"/>
      <c r="AM362" s="1081"/>
      <c r="AN362" s="1081"/>
      <c r="AO362" s="1081"/>
      <c r="AP362" s="1081"/>
      <c r="AQ362" s="1081"/>
      <c r="AR362" s="1081"/>
      <c r="AS362" s="1081"/>
      <c r="AT362" s="1081"/>
      <c r="AU362" s="1081"/>
      <c r="AV362" s="1081"/>
      <c r="AW362" s="1081"/>
      <c r="AX362" s="1081"/>
      <c r="AY362" s="1081"/>
      <c r="AZ362" s="1081"/>
      <c r="BA362" s="1081"/>
      <c r="BB362" s="1081"/>
      <c r="BC362" s="1081"/>
      <c r="BD362" s="1081"/>
      <c r="BE362" s="1081"/>
      <c r="BF362" s="1081"/>
      <c r="BG362" s="1081"/>
      <c r="BH362" s="1081"/>
      <c r="BI362" s="1081"/>
      <c r="BJ362" s="1081"/>
      <c r="BK362" s="1081"/>
      <c r="BL362" s="1081"/>
      <c r="BM362" s="1081"/>
      <c r="BN362" s="1081"/>
      <c r="BO362" s="1081"/>
      <c r="BP362" s="1081"/>
      <c r="BQ362" s="1081"/>
      <c r="BR362" s="1081"/>
      <c r="BS362" s="1081"/>
      <c r="BT362" s="1081"/>
      <c r="BU362" s="1081"/>
      <c r="BV362" s="1081"/>
      <c r="BW362" s="1081"/>
      <c r="BX362" s="1081"/>
      <c r="BY362" s="1081"/>
      <c r="BZ362" s="1081"/>
      <c r="CA362" s="1081"/>
    </row>
    <row r="363" spans="1:79" ht="18" customHeight="1">
      <c r="A363" s="1156">
        <v>37</v>
      </c>
      <c r="B363" s="1196" t="s">
        <v>917</v>
      </c>
      <c r="C363" s="1197"/>
      <c r="D363" s="1197"/>
      <c r="E363" s="1197"/>
      <c r="F363" s="1300"/>
      <c r="G363" s="1200"/>
      <c r="H363" s="1200"/>
      <c r="I363" s="1081"/>
      <c r="J363" s="1081"/>
      <c r="K363" s="1081"/>
      <c r="L363" s="1081"/>
      <c r="M363" s="1081"/>
      <c r="N363" s="1174"/>
      <c r="O363" s="1081"/>
      <c r="P363" s="1081"/>
      <c r="Q363" s="1081"/>
      <c r="R363" s="1081"/>
      <c r="S363" s="1081"/>
      <c r="T363" s="1081"/>
      <c r="U363" s="1081"/>
      <c r="V363" s="1081"/>
      <c r="W363" s="1081"/>
      <c r="X363" s="1081"/>
      <c r="Y363" s="1081"/>
      <c r="Z363" s="1081"/>
      <c r="AA363" s="1081"/>
      <c r="AB363" s="1081"/>
      <c r="AC363" s="1081"/>
      <c r="AD363" s="1081"/>
      <c r="AE363" s="1081"/>
      <c r="AF363" s="1081"/>
      <c r="AG363" s="1081"/>
      <c r="AH363" s="1081"/>
      <c r="AI363" s="1081"/>
      <c r="AJ363" s="1081"/>
      <c r="AK363" s="1081"/>
      <c r="AL363" s="1081"/>
      <c r="AM363" s="1081"/>
      <c r="AN363" s="1081"/>
      <c r="AO363" s="1081"/>
      <c r="AP363" s="1081"/>
      <c r="AQ363" s="1081"/>
      <c r="AR363" s="1081"/>
      <c r="AS363" s="1081"/>
      <c r="AT363" s="1081"/>
      <c r="AU363" s="1081"/>
      <c r="AV363" s="1081"/>
      <c r="AW363" s="1081"/>
      <c r="AX363" s="1081"/>
      <c r="AY363" s="1081"/>
      <c r="AZ363" s="1081"/>
      <c r="BA363" s="1081"/>
      <c r="BB363" s="1081"/>
      <c r="BC363" s="1081"/>
      <c r="BD363" s="1081"/>
      <c r="BE363" s="1081"/>
      <c r="BF363" s="1081"/>
      <c r="BG363" s="1081"/>
      <c r="BH363" s="1081"/>
      <c r="BI363" s="1081"/>
      <c r="BJ363" s="1081"/>
      <c r="BK363" s="1081"/>
      <c r="BL363" s="1081"/>
      <c r="BM363" s="1081"/>
      <c r="BN363" s="1081"/>
      <c r="BO363" s="1081"/>
      <c r="BP363" s="1081"/>
      <c r="BQ363" s="1081"/>
      <c r="BR363" s="1081"/>
      <c r="BS363" s="1081"/>
      <c r="BT363" s="1081"/>
      <c r="BU363" s="1081"/>
      <c r="BV363" s="1081"/>
      <c r="BW363" s="1081"/>
      <c r="BX363" s="1081"/>
      <c r="BY363" s="1081"/>
      <c r="BZ363" s="1081"/>
      <c r="CA363" s="1081"/>
    </row>
    <row r="364" spans="1:79" ht="35.25" customHeight="1">
      <c r="B364" s="1201" t="s">
        <v>918</v>
      </c>
      <c r="C364" s="1202"/>
      <c r="D364" s="1202"/>
      <c r="E364" s="1203"/>
      <c r="F364" s="1300"/>
      <c r="G364" s="1200"/>
      <c r="H364" s="1200"/>
      <c r="I364" s="1081"/>
      <c r="J364" s="1081"/>
      <c r="K364" s="1081"/>
      <c r="L364" s="1081"/>
      <c r="M364" s="1081"/>
      <c r="N364" s="1174"/>
      <c r="O364" s="1081"/>
      <c r="P364" s="1081"/>
      <c r="Q364" s="1081"/>
      <c r="R364" s="1081"/>
      <c r="S364" s="1081"/>
      <c r="T364" s="1081"/>
      <c r="U364" s="1081"/>
      <c r="V364" s="1081"/>
      <c r="W364" s="1081"/>
      <c r="X364" s="1081"/>
      <c r="Y364" s="1081"/>
      <c r="Z364" s="1081"/>
      <c r="AA364" s="1081"/>
      <c r="AB364" s="1081"/>
      <c r="AC364" s="1081"/>
      <c r="AD364" s="1081"/>
      <c r="AE364" s="1081"/>
      <c r="AF364" s="1081"/>
      <c r="AG364" s="1081"/>
      <c r="AH364" s="1081"/>
      <c r="AI364" s="1081"/>
      <c r="AJ364" s="1081"/>
      <c r="AK364" s="1081"/>
      <c r="AL364" s="1081"/>
      <c r="AM364" s="1081"/>
      <c r="AN364" s="1081"/>
      <c r="AO364" s="1081"/>
      <c r="AP364" s="1081"/>
      <c r="AQ364" s="1081"/>
      <c r="AR364" s="1081"/>
      <c r="AS364" s="1081"/>
      <c r="AT364" s="1081"/>
      <c r="AU364" s="1081"/>
      <c r="AV364" s="1081"/>
      <c r="AW364" s="1081"/>
      <c r="AX364" s="1081"/>
      <c r="AY364" s="1081"/>
      <c r="AZ364" s="1081"/>
      <c r="BA364" s="1081"/>
      <c r="BB364" s="1081"/>
      <c r="BC364" s="1081"/>
      <c r="BD364" s="1081"/>
      <c r="BE364" s="1081"/>
      <c r="BF364" s="1081"/>
      <c r="BG364" s="1081"/>
      <c r="BH364" s="1081"/>
      <c r="BI364" s="1081"/>
      <c r="BJ364" s="1081"/>
      <c r="BK364" s="1081"/>
      <c r="BL364" s="1081"/>
      <c r="BM364" s="1081"/>
      <c r="BN364" s="1081"/>
      <c r="BO364" s="1081"/>
      <c r="BP364" s="1081"/>
      <c r="BQ364" s="1081"/>
      <c r="BR364" s="1081"/>
      <c r="BS364" s="1081"/>
      <c r="BT364" s="1081"/>
      <c r="BU364" s="1081"/>
      <c r="BV364" s="1081"/>
      <c r="BW364" s="1081"/>
      <c r="BX364" s="1081"/>
      <c r="BY364" s="1081"/>
      <c r="BZ364" s="1081"/>
      <c r="CA364" s="1081"/>
    </row>
    <row r="365" spans="1:79" ht="16.5" customHeight="1" thickBot="1">
      <c r="B365" s="1196" t="s">
        <v>744</v>
      </c>
      <c r="C365" s="1204"/>
      <c r="F365" s="1300"/>
      <c r="G365" s="1200"/>
      <c r="H365" s="1200"/>
      <c r="I365" s="1081"/>
      <c r="J365" s="1081"/>
      <c r="K365" s="1081"/>
      <c r="L365" s="1081"/>
      <c r="M365" s="1081"/>
      <c r="N365" s="1174"/>
      <c r="O365" s="1081"/>
      <c r="P365" s="1081"/>
      <c r="Q365" s="1081"/>
      <c r="R365" s="1081"/>
      <c r="S365" s="1081"/>
      <c r="T365" s="1081"/>
      <c r="U365" s="1081"/>
      <c r="V365" s="1081"/>
      <c r="W365" s="1081"/>
      <c r="X365" s="1081"/>
      <c r="Y365" s="1081"/>
      <c r="Z365" s="1081"/>
      <c r="AA365" s="1081"/>
      <c r="AB365" s="1081"/>
      <c r="AC365" s="1081"/>
      <c r="AD365" s="1081"/>
      <c r="AE365" s="1081"/>
      <c r="AF365" s="1081"/>
      <c r="AG365" s="1081"/>
      <c r="AH365" s="1081"/>
      <c r="AI365" s="1081"/>
      <c r="AJ365" s="1081"/>
      <c r="AK365" s="1081"/>
      <c r="AL365" s="1081"/>
      <c r="AM365" s="1081"/>
      <c r="AN365" s="1081"/>
      <c r="AO365" s="1081"/>
      <c r="AP365" s="1081"/>
      <c r="AQ365" s="1081"/>
      <c r="AR365" s="1081"/>
      <c r="AS365" s="1081"/>
      <c r="AT365" s="1081"/>
      <c r="AU365" s="1081"/>
      <c r="AV365" s="1081"/>
      <c r="AW365" s="1081"/>
      <c r="AX365" s="1081"/>
      <c r="AY365" s="1081"/>
      <c r="AZ365" s="1081"/>
      <c r="BA365" s="1081"/>
      <c r="BB365" s="1081"/>
      <c r="BC365" s="1081"/>
      <c r="BD365" s="1081"/>
      <c r="BE365" s="1081"/>
      <c r="BF365" s="1081"/>
      <c r="BG365" s="1081"/>
      <c r="BH365" s="1081"/>
      <c r="BI365" s="1081"/>
      <c r="BJ365" s="1081"/>
      <c r="BK365" s="1081"/>
      <c r="BL365" s="1081"/>
      <c r="BM365" s="1081"/>
      <c r="BN365" s="1081"/>
      <c r="BO365" s="1081"/>
      <c r="BP365" s="1081"/>
      <c r="BQ365" s="1081"/>
      <c r="BR365" s="1081"/>
      <c r="BS365" s="1081"/>
      <c r="BT365" s="1081"/>
      <c r="BU365" s="1081"/>
      <c r="BV365" s="1081"/>
      <c r="BW365" s="1081"/>
      <c r="BX365" s="1081"/>
      <c r="BY365" s="1081"/>
      <c r="BZ365" s="1081"/>
      <c r="CA365" s="1081"/>
    </row>
    <row r="366" spans="1:79" ht="33.75" customHeight="1" thickBot="1">
      <c r="B366" s="1314" t="s">
        <v>745</v>
      </c>
      <c r="C366" s="1315" t="s">
        <v>746</v>
      </c>
      <c r="D366" s="1315" t="s">
        <v>747</v>
      </c>
      <c r="E366" s="1316" t="s">
        <v>748</v>
      </c>
      <c r="F366" s="1257" t="s">
        <v>749</v>
      </c>
      <c r="G366" s="1247"/>
      <c r="H366" s="1200"/>
      <c r="I366" s="1081"/>
      <c r="J366" s="1081"/>
      <c r="K366" s="1081"/>
      <c r="L366" s="1081"/>
      <c r="M366" s="1081"/>
      <c r="N366" s="1174"/>
      <c r="O366" s="1081"/>
      <c r="P366" s="1081"/>
      <c r="Q366" s="1081"/>
      <c r="R366" s="1081"/>
      <c r="S366" s="1081"/>
      <c r="T366" s="1081"/>
      <c r="U366" s="1081"/>
      <c r="V366" s="1081"/>
      <c r="W366" s="1081"/>
      <c r="X366" s="1081"/>
      <c r="Y366" s="1081"/>
      <c r="Z366" s="1081"/>
      <c r="AA366" s="1081"/>
      <c r="AB366" s="1081"/>
      <c r="AC366" s="1081"/>
      <c r="AD366" s="1081"/>
      <c r="AE366" s="1081"/>
      <c r="AF366" s="1081"/>
      <c r="AG366" s="1081"/>
      <c r="AH366" s="1081"/>
      <c r="AI366" s="1081"/>
      <c r="AJ366" s="1081"/>
      <c r="AK366" s="1081"/>
      <c r="AL366" s="1081"/>
      <c r="AM366" s="1081"/>
      <c r="AN366" s="1081"/>
      <c r="AO366" s="1081"/>
      <c r="AP366" s="1081"/>
      <c r="AQ366" s="1081"/>
      <c r="AR366" s="1081"/>
      <c r="AS366" s="1081"/>
      <c r="AT366" s="1081"/>
      <c r="AU366" s="1081"/>
      <c r="AV366" s="1081"/>
      <c r="AW366" s="1081"/>
      <c r="AX366" s="1081"/>
      <c r="AY366" s="1081"/>
      <c r="AZ366" s="1081"/>
      <c r="BA366" s="1081"/>
      <c r="BB366" s="1081"/>
      <c r="BC366" s="1081"/>
      <c r="BD366" s="1081"/>
      <c r="BE366" s="1081"/>
      <c r="BF366" s="1081"/>
      <c r="BG366" s="1081"/>
      <c r="BH366" s="1081"/>
      <c r="BI366" s="1081"/>
      <c r="BJ366" s="1081"/>
      <c r="BK366" s="1081"/>
      <c r="BL366" s="1081"/>
      <c r="BM366" s="1081"/>
      <c r="BN366" s="1081"/>
      <c r="BO366" s="1081"/>
      <c r="BP366" s="1081"/>
      <c r="BQ366" s="1081"/>
      <c r="BR366" s="1081"/>
      <c r="BS366" s="1081"/>
      <c r="BT366" s="1081"/>
      <c r="BU366" s="1081"/>
      <c r="BV366" s="1081"/>
      <c r="BW366" s="1081"/>
      <c r="BX366" s="1081"/>
      <c r="BY366" s="1081"/>
      <c r="BZ366" s="1081"/>
      <c r="CA366" s="1081"/>
    </row>
    <row r="367" spans="1:79" ht="25.5" customHeight="1">
      <c r="B367" s="1317" t="s">
        <v>919</v>
      </c>
      <c r="C367" s="1318" t="s">
        <v>781</v>
      </c>
      <c r="D367" s="1318"/>
      <c r="E367" s="1319" t="s">
        <v>726</v>
      </c>
      <c r="F367" s="1258"/>
      <c r="G367" s="1279"/>
      <c r="H367" s="1279"/>
      <c r="I367" s="1280"/>
      <c r="J367" s="1081"/>
      <c r="K367" s="1081"/>
      <c r="L367" s="1081"/>
      <c r="M367" s="1081"/>
      <c r="N367" s="1174"/>
      <c r="O367" s="1081"/>
      <c r="P367" s="1081"/>
      <c r="Q367" s="1081"/>
      <c r="R367" s="1081"/>
      <c r="S367" s="1081"/>
      <c r="T367" s="1081"/>
      <c r="U367" s="1081"/>
      <c r="V367" s="1081"/>
      <c r="W367" s="1081"/>
      <c r="X367" s="1081"/>
      <c r="Y367" s="1081"/>
      <c r="Z367" s="1081"/>
      <c r="AA367" s="1081"/>
      <c r="AB367" s="1081"/>
      <c r="AC367" s="1081"/>
      <c r="AD367" s="1081"/>
      <c r="AE367" s="1081"/>
      <c r="AF367" s="1081"/>
      <c r="AG367" s="1081"/>
      <c r="AH367" s="1081"/>
      <c r="AI367" s="1081"/>
      <c r="AJ367" s="1081"/>
      <c r="AK367" s="1081"/>
      <c r="AL367" s="1081"/>
      <c r="AM367" s="1081"/>
      <c r="AN367" s="1081"/>
      <c r="AO367" s="1081"/>
      <c r="AP367" s="1081"/>
      <c r="AQ367" s="1081"/>
      <c r="AR367" s="1081"/>
      <c r="AS367" s="1081"/>
      <c r="AT367" s="1081"/>
      <c r="AU367" s="1081"/>
      <c r="AV367" s="1081"/>
      <c r="AW367" s="1081"/>
      <c r="AX367" s="1081"/>
      <c r="AY367" s="1081"/>
      <c r="AZ367" s="1081"/>
      <c r="BA367" s="1081"/>
      <c r="BB367" s="1081"/>
      <c r="BC367" s="1081"/>
      <c r="BD367" s="1081"/>
      <c r="BE367" s="1081"/>
      <c r="BF367" s="1081"/>
      <c r="BG367" s="1081"/>
      <c r="BH367" s="1081"/>
      <c r="BI367" s="1081"/>
      <c r="BJ367" s="1081"/>
      <c r="BK367" s="1081"/>
      <c r="BL367" s="1081"/>
      <c r="BM367" s="1081"/>
      <c r="BN367" s="1081"/>
      <c r="BO367" s="1081"/>
      <c r="BP367" s="1081"/>
      <c r="BQ367" s="1081"/>
      <c r="BR367" s="1081"/>
      <c r="BS367" s="1081"/>
      <c r="BT367" s="1081"/>
      <c r="BU367" s="1081"/>
      <c r="BV367" s="1081"/>
      <c r="BW367" s="1081"/>
      <c r="BX367" s="1081"/>
      <c r="BY367" s="1081"/>
      <c r="BZ367" s="1081"/>
      <c r="CA367" s="1081"/>
    </row>
    <row r="368" spans="1:79" ht="25.5" customHeight="1">
      <c r="B368" s="1227" t="s">
        <v>920</v>
      </c>
      <c r="C368" s="1320">
        <v>1</v>
      </c>
      <c r="D368" s="1229">
        <v>3</v>
      </c>
      <c r="E368" s="1230">
        <v>3</v>
      </c>
      <c r="F368" s="1258"/>
      <c r="G368" s="1296"/>
      <c r="H368" s="1296"/>
      <c r="I368" s="1297"/>
      <c r="J368" s="1081"/>
      <c r="K368" s="1081"/>
      <c r="L368" s="1081"/>
      <c r="M368" s="1081"/>
      <c r="N368" s="1174"/>
      <c r="O368" s="1081"/>
      <c r="P368" s="1081"/>
      <c r="Q368" s="1081"/>
      <c r="R368" s="1081"/>
      <c r="S368" s="1081"/>
      <c r="T368" s="1081"/>
      <c r="U368" s="1081"/>
      <c r="V368" s="1081"/>
      <c r="W368" s="1081"/>
      <c r="X368" s="1081"/>
      <c r="Y368" s="1081"/>
      <c r="Z368" s="1081"/>
      <c r="AA368" s="1081"/>
      <c r="AB368" s="1081"/>
      <c r="AC368" s="1081"/>
      <c r="AD368" s="1081"/>
      <c r="AE368" s="1081"/>
      <c r="AF368" s="1081"/>
      <c r="AG368" s="1081"/>
      <c r="AH368" s="1081"/>
      <c r="AI368" s="1081"/>
      <c r="AJ368" s="1081"/>
      <c r="AK368" s="1081"/>
      <c r="AL368" s="1081"/>
      <c r="AM368" s="1081"/>
      <c r="AN368" s="1081"/>
      <c r="AO368" s="1081"/>
      <c r="AP368" s="1081"/>
      <c r="AQ368" s="1081"/>
      <c r="AR368" s="1081"/>
      <c r="AS368" s="1081"/>
      <c r="AT368" s="1081"/>
      <c r="AU368" s="1081"/>
      <c r="AV368" s="1081"/>
      <c r="AW368" s="1081"/>
      <c r="AX368" s="1081"/>
      <c r="AY368" s="1081"/>
      <c r="AZ368" s="1081"/>
      <c r="BA368" s="1081"/>
      <c r="BB368" s="1081"/>
      <c r="BC368" s="1081"/>
      <c r="BD368" s="1081"/>
      <c r="BE368" s="1081"/>
      <c r="BF368" s="1081"/>
      <c r="BG368" s="1081"/>
      <c r="BH368" s="1081"/>
      <c r="BI368" s="1081"/>
      <c r="BJ368" s="1081"/>
      <c r="BK368" s="1081"/>
      <c r="BL368" s="1081"/>
      <c r="BM368" s="1081"/>
      <c r="BN368" s="1081"/>
      <c r="BO368" s="1081"/>
      <c r="BP368" s="1081"/>
      <c r="BQ368" s="1081"/>
      <c r="BR368" s="1081"/>
      <c r="BS368" s="1081"/>
      <c r="BT368" s="1081"/>
      <c r="BU368" s="1081"/>
      <c r="BV368" s="1081"/>
      <c r="BW368" s="1081"/>
      <c r="BX368" s="1081"/>
      <c r="BY368" s="1081"/>
      <c r="BZ368" s="1081"/>
      <c r="CA368" s="1081"/>
    </row>
    <row r="369" spans="1:79" ht="25.5" customHeight="1" thickBot="1">
      <c r="B369" s="1234" t="s">
        <v>921</v>
      </c>
      <c r="C369" s="1276">
        <v>2</v>
      </c>
      <c r="D369" s="1236">
        <v>3</v>
      </c>
      <c r="E369" s="1237">
        <v>6</v>
      </c>
      <c r="F369" s="1259"/>
      <c r="G369" s="1281"/>
      <c r="H369" s="1281"/>
      <c r="I369" s="1282"/>
      <c r="J369" s="1081"/>
      <c r="K369" s="1081"/>
      <c r="L369" s="1081"/>
      <c r="M369" s="1081"/>
      <c r="N369" s="1174"/>
      <c r="O369" s="1081"/>
      <c r="P369" s="1081"/>
      <c r="Q369" s="1081"/>
      <c r="R369" s="1081"/>
      <c r="S369" s="1081"/>
      <c r="T369" s="1081"/>
      <c r="U369" s="1081"/>
      <c r="V369" s="1081"/>
      <c r="W369" s="1081"/>
      <c r="X369" s="1081"/>
      <c r="Y369" s="1081"/>
      <c r="Z369" s="1081"/>
      <c r="AA369" s="1081"/>
      <c r="AB369" s="1081"/>
      <c r="AC369" s="1081"/>
      <c r="AD369" s="1081"/>
      <c r="AE369" s="1081"/>
      <c r="AF369" s="1081"/>
      <c r="AG369" s="1081"/>
      <c r="AH369" s="1081"/>
      <c r="AI369" s="1081"/>
      <c r="AJ369" s="1081"/>
      <c r="AK369" s="1081"/>
      <c r="AL369" s="1081"/>
      <c r="AM369" s="1081"/>
      <c r="AN369" s="1081"/>
      <c r="AO369" s="1081"/>
      <c r="AP369" s="1081"/>
      <c r="AQ369" s="1081"/>
      <c r="AR369" s="1081"/>
      <c r="AS369" s="1081"/>
      <c r="AT369" s="1081"/>
      <c r="AU369" s="1081"/>
      <c r="AV369" s="1081"/>
      <c r="AW369" s="1081"/>
      <c r="AX369" s="1081"/>
      <c r="AY369" s="1081"/>
      <c r="AZ369" s="1081"/>
      <c r="BA369" s="1081"/>
      <c r="BB369" s="1081"/>
      <c r="BC369" s="1081"/>
      <c r="BD369" s="1081"/>
      <c r="BE369" s="1081"/>
      <c r="BF369" s="1081"/>
      <c r="BG369" s="1081"/>
      <c r="BH369" s="1081"/>
      <c r="BI369" s="1081"/>
      <c r="BJ369" s="1081"/>
      <c r="BK369" s="1081"/>
      <c r="BL369" s="1081"/>
      <c r="BM369" s="1081"/>
      <c r="BN369" s="1081"/>
      <c r="BO369" s="1081"/>
      <c r="BP369" s="1081"/>
      <c r="BQ369" s="1081"/>
      <c r="BR369" s="1081"/>
      <c r="BS369" s="1081"/>
      <c r="BT369" s="1081"/>
      <c r="BU369" s="1081"/>
      <c r="BV369" s="1081"/>
      <c r="BW369" s="1081"/>
      <c r="BX369" s="1081"/>
      <c r="BY369" s="1081"/>
      <c r="BZ369" s="1081"/>
      <c r="CA369" s="1081"/>
    </row>
    <row r="370" spans="1:79">
      <c r="B370" s="1245"/>
      <c r="C370" s="1321"/>
      <c r="D370" s="1321"/>
      <c r="E370" s="1321"/>
      <c r="F370" s="1300"/>
      <c r="I370" s="1081"/>
      <c r="J370" s="1081"/>
      <c r="K370" s="1081"/>
      <c r="L370" s="1081"/>
      <c r="M370" s="1081"/>
      <c r="N370" s="1174"/>
      <c r="O370" s="1081"/>
      <c r="P370" s="1081"/>
      <c r="Q370" s="1081"/>
      <c r="R370" s="1081"/>
      <c r="S370" s="1081"/>
      <c r="T370" s="1081"/>
      <c r="U370" s="1081"/>
      <c r="V370" s="1081"/>
      <c r="W370" s="1081"/>
      <c r="X370" s="1081"/>
      <c r="Y370" s="1081"/>
      <c r="Z370" s="1081"/>
      <c r="AA370" s="1081"/>
      <c r="AB370" s="1081"/>
      <c r="AC370" s="1081"/>
      <c r="AD370" s="1081"/>
      <c r="AE370" s="1081"/>
      <c r="AF370" s="1081"/>
      <c r="AG370" s="1081"/>
      <c r="AH370" s="1081"/>
      <c r="AI370" s="1081"/>
      <c r="AJ370" s="1081"/>
      <c r="AK370" s="1081"/>
      <c r="AL370" s="1081"/>
      <c r="AM370" s="1081"/>
      <c r="AN370" s="1081"/>
      <c r="AO370" s="1081"/>
      <c r="AP370" s="1081"/>
      <c r="AQ370" s="1081"/>
      <c r="AR370" s="1081"/>
      <c r="AS370" s="1081"/>
      <c r="AT370" s="1081"/>
      <c r="AU370" s="1081"/>
      <c r="AV370" s="1081"/>
      <c r="AW370" s="1081"/>
      <c r="AX370" s="1081"/>
      <c r="AY370" s="1081"/>
      <c r="AZ370" s="1081"/>
      <c r="BA370" s="1081"/>
      <c r="BB370" s="1081"/>
      <c r="BC370" s="1081"/>
      <c r="BD370" s="1081"/>
      <c r="BE370" s="1081"/>
      <c r="BF370" s="1081"/>
      <c r="BG370" s="1081"/>
      <c r="BH370" s="1081"/>
      <c r="BI370" s="1081"/>
      <c r="BJ370" s="1081"/>
      <c r="BK370" s="1081"/>
      <c r="BL370" s="1081"/>
      <c r="BM370" s="1081"/>
      <c r="BN370" s="1081"/>
      <c r="BO370" s="1081"/>
      <c r="BP370" s="1081"/>
      <c r="BQ370" s="1081"/>
      <c r="BR370" s="1081"/>
      <c r="BS370" s="1081"/>
      <c r="BT370" s="1081"/>
      <c r="BU370" s="1081"/>
      <c r="BV370" s="1081"/>
      <c r="BW370" s="1081"/>
      <c r="BX370" s="1081"/>
      <c r="BY370" s="1081"/>
      <c r="BZ370" s="1081"/>
      <c r="CA370" s="1081"/>
    </row>
    <row r="371" spans="1:79" ht="18" customHeight="1">
      <c r="A371" s="1156">
        <v>38</v>
      </c>
      <c r="B371" s="1196" t="s">
        <v>922</v>
      </c>
      <c r="C371" s="1197"/>
      <c r="D371" s="1197"/>
      <c r="E371" s="1197"/>
      <c r="F371" s="1300"/>
      <c r="G371" s="1200"/>
      <c r="H371" s="1200"/>
      <c r="I371" s="1081"/>
      <c r="J371" s="1081"/>
      <c r="K371" s="1081"/>
      <c r="L371" s="1081"/>
      <c r="M371" s="1081"/>
      <c r="N371" s="1174"/>
      <c r="O371" s="1081"/>
      <c r="P371" s="1081"/>
      <c r="Q371" s="1081"/>
      <c r="R371" s="1081"/>
      <c r="S371" s="1081"/>
      <c r="T371" s="1081"/>
      <c r="U371" s="1081"/>
      <c r="V371" s="1081"/>
      <c r="W371" s="1081"/>
      <c r="X371" s="1081"/>
      <c r="Y371" s="1081"/>
      <c r="Z371" s="1081"/>
      <c r="AA371" s="1081"/>
      <c r="AB371" s="1081"/>
      <c r="AC371" s="1081"/>
      <c r="AD371" s="1081"/>
      <c r="AE371" s="1081"/>
      <c r="AF371" s="1081"/>
      <c r="AG371" s="1081"/>
      <c r="AH371" s="1081"/>
      <c r="AI371" s="1081"/>
      <c r="AJ371" s="1081"/>
      <c r="AK371" s="1081"/>
      <c r="AL371" s="1081"/>
      <c r="AM371" s="1081"/>
      <c r="AN371" s="1081"/>
      <c r="AO371" s="1081"/>
      <c r="AP371" s="1081"/>
      <c r="AQ371" s="1081"/>
      <c r="AR371" s="1081"/>
      <c r="AS371" s="1081"/>
      <c r="AT371" s="1081"/>
      <c r="AU371" s="1081"/>
      <c r="AV371" s="1081"/>
      <c r="AW371" s="1081"/>
      <c r="AX371" s="1081"/>
      <c r="AY371" s="1081"/>
      <c r="AZ371" s="1081"/>
      <c r="BA371" s="1081"/>
      <c r="BB371" s="1081"/>
      <c r="BC371" s="1081"/>
      <c r="BD371" s="1081"/>
      <c r="BE371" s="1081"/>
      <c r="BF371" s="1081"/>
      <c r="BG371" s="1081"/>
      <c r="BH371" s="1081"/>
      <c r="BI371" s="1081"/>
      <c r="BJ371" s="1081"/>
      <c r="BK371" s="1081"/>
      <c r="BL371" s="1081"/>
      <c r="BM371" s="1081"/>
      <c r="BN371" s="1081"/>
      <c r="BO371" s="1081"/>
      <c r="BP371" s="1081"/>
      <c r="BQ371" s="1081"/>
      <c r="BR371" s="1081"/>
      <c r="BS371" s="1081"/>
      <c r="BT371" s="1081"/>
      <c r="BU371" s="1081"/>
      <c r="BV371" s="1081"/>
      <c r="BW371" s="1081"/>
      <c r="BX371" s="1081"/>
      <c r="BY371" s="1081"/>
      <c r="BZ371" s="1081"/>
      <c r="CA371" s="1081"/>
    </row>
    <row r="372" spans="1:79" ht="35.25" customHeight="1">
      <c r="B372" s="1201" t="s">
        <v>923</v>
      </c>
      <c r="C372" s="1202"/>
      <c r="D372" s="1202"/>
      <c r="E372" s="1203"/>
      <c r="F372" s="1300"/>
      <c r="G372" s="1200"/>
      <c r="H372" s="1200"/>
      <c r="I372" s="1081"/>
      <c r="J372" s="1081"/>
      <c r="K372" s="1081"/>
      <c r="L372" s="1081"/>
      <c r="M372" s="1081"/>
      <c r="N372" s="1174"/>
      <c r="O372" s="1081"/>
      <c r="P372" s="1081"/>
      <c r="Q372" s="1081"/>
      <c r="R372" s="1081"/>
      <c r="S372" s="1081"/>
      <c r="T372" s="1081"/>
      <c r="U372" s="1081"/>
      <c r="V372" s="1081"/>
      <c r="W372" s="1081"/>
      <c r="X372" s="1081"/>
      <c r="Y372" s="1081"/>
      <c r="Z372" s="1081"/>
      <c r="AA372" s="1081"/>
      <c r="AB372" s="1081"/>
      <c r="AC372" s="1081"/>
      <c r="AD372" s="1081"/>
      <c r="AE372" s="1081"/>
      <c r="AF372" s="1081"/>
      <c r="AG372" s="1081"/>
      <c r="AH372" s="1081"/>
      <c r="AI372" s="1081"/>
      <c r="AJ372" s="1081"/>
      <c r="AK372" s="1081"/>
      <c r="AL372" s="1081"/>
      <c r="AM372" s="1081"/>
      <c r="AN372" s="1081"/>
      <c r="AO372" s="1081"/>
      <c r="AP372" s="1081"/>
      <c r="AQ372" s="1081"/>
      <c r="AR372" s="1081"/>
      <c r="AS372" s="1081"/>
      <c r="AT372" s="1081"/>
      <c r="AU372" s="1081"/>
      <c r="AV372" s="1081"/>
      <c r="AW372" s="1081"/>
      <c r="AX372" s="1081"/>
      <c r="AY372" s="1081"/>
      <c r="AZ372" s="1081"/>
      <c r="BA372" s="1081"/>
      <c r="BB372" s="1081"/>
      <c r="BC372" s="1081"/>
      <c r="BD372" s="1081"/>
      <c r="BE372" s="1081"/>
      <c r="BF372" s="1081"/>
      <c r="BG372" s="1081"/>
      <c r="BH372" s="1081"/>
      <c r="BI372" s="1081"/>
      <c r="BJ372" s="1081"/>
      <c r="BK372" s="1081"/>
      <c r="BL372" s="1081"/>
      <c r="BM372" s="1081"/>
      <c r="BN372" s="1081"/>
      <c r="BO372" s="1081"/>
      <c r="BP372" s="1081"/>
      <c r="BQ372" s="1081"/>
      <c r="BR372" s="1081"/>
      <c r="BS372" s="1081"/>
      <c r="BT372" s="1081"/>
      <c r="BU372" s="1081"/>
      <c r="BV372" s="1081"/>
      <c r="BW372" s="1081"/>
      <c r="BX372" s="1081"/>
      <c r="BY372" s="1081"/>
      <c r="BZ372" s="1081"/>
      <c r="CA372" s="1081"/>
    </row>
    <row r="373" spans="1:79" ht="16.5" customHeight="1" thickBot="1">
      <c r="B373" s="1196" t="s">
        <v>744</v>
      </c>
      <c r="C373" s="1204"/>
      <c r="F373" s="1300"/>
      <c r="G373" s="1200"/>
      <c r="H373" s="1200"/>
      <c r="I373" s="1081"/>
      <c r="J373" s="1081"/>
      <c r="K373" s="1081"/>
      <c r="L373" s="1081"/>
      <c r="M373" s="1081"/>
      <c r="N373" s="1174"/>
      <c r="O373" s="1081"/>
      <c r="P373" s="1081"/>
      <c r="Q373" s="1081"/>
      <c r="R373" s="1081"/>
      <c r="S373" s="1081"/>
      <c r="T373" s="1081"/>
      <c r="U373" s="1081"/>
      <c r="V373" s="1081"/>
      <c r="W373" s="1081"/>
      <c r="X373" s="1081"/>
      <c r="Y373" s="1081"/>
      <c r="Z373" s="1081"/>
      <c r="AA373" s="1081"/>
      <c r="AB373" s="1081"/>
      <c r="AC373" s="1081"/>
      <c r="AD373" s="1081"/>
      <c r="AE373" s="1081"/>
      <c r="AF373" s="1081"/>
      <c r="AG373" s="1081"/>
      <c r="AH373" s="1081"/>
      <c r="AI373" s="1081"/>
      <c r="AJ373" s="1081"/>
      <c r="AK373" s="1081"/>
      <c r="AL373" s="1081"/>
      <c r="AM373" s="1081"/>
      <c r="AN373" s="1081"/>
      <c r="AO373" s="1081"/>
      <c r="AP373" s="1081"/>
      <c r="AQ373" s="1081"/>
      <c r="AR373" s="1081"/>
      <c r="AS373" s="1081"/>
      <c r="AT373" s="1081"/>
      <c r="AU373" s="1081"/>
      <c r="AV373" s="1081"/>
      <c r="AW373" s="1081"/>
      <c r="AX373" s="1081"/>
      <c r="AY373" s="1081"/>
      <c r="AZ373" s="1081"/>
      <c r="BA373" s="1081"/>
      <c r="BB373" s="1081"/>
      <c r="BC373" s="1081"/>
      <c r="BD373" s="1081"/>
      <c r="BE373" s="1081"/>
      <c r="BF373" s="1081"/>
      <c r="BG373" s="1081"/>
      <c r="BH373" s="1081"/>
      <c r="BI373" s="1081"/>
      <c r="BJ373" s="1081"/>
      <c r="BK373" s="1081"/>
      <c r="BL373" s="1081"/>
      <c r="BM373" s="1081"/>
      <c r="BN373" s="1081"/>
      <c r="BO373" s="1081"/>
      <c r="BP373" s="1081"/>
      <c r="BQ373" s="1081"/>
      <c r="BR373" s="1081"/>
      <c r="BS373" s="1081"/>
      <c r="BT373" s="1081"/>
      <c r="BU373" s="1081"/>
      <c r="BV373" s="1081"/>
      <c r="BW373" s="1081"/>
      <c r="BX373" s="1081"/>
      <c r="BY373" s="1081"/>
      <c r="BZ373" s="1081"/>
      <c r="CA373" s="1081"/>
    </row>
    <row r="374" spans="1:79" ht="33.75" customHeight="1" thickBot="1">
      <c r="B374" s="1314" t="s">
        <v>745</v>
      </c>
      <c r="C374" s="1315" t="s">
        <v>746</v>
      </c>
      <c r="D374" s="1315" t="s">
        <v>747</v>
      </c>
      <c r="E374" s="1316" t="s">
        <v>748</v>
      </c>
      <c r="F374" s="1257" t="s">
        <v>749</v>
      </c>
      <c r="G374" s="1247"/>
      <c r="H374" s="1200"/>
      <c r="I374" s="1081"/>
      <c r="J374" s="1081"/>
      <c r="K374" s="1081"/>
      <c r="L374" s="1081"/>
      <c r="M374" s="1081"/>
      <c r="N374" s="1174"/>
      <c r="O374" s="1081"/>
      <c r="P374" s="1081"/>
      <c r="Q374" s="1081"/>
      <c r="R374" s="1081"/>
      <c r="S374" s="1081"/>
      <c r="T374" s="1081"/>
      <c r="U374" s="1081"/>
      <c r="V374" s="1081"/>
      <c r="W374" s="1081"/>
      <c r="X374" s="1081"/>
      <c r="Y374" s="1081"/>
      <c r="Z374" s="1081"/>
      <c r="AA374" s="1081"/>
      <c r="AB374" s="1081"/>
      <c r="AC374" s="1081"/>
      <c r="AD374" s="1081"/>
      <c r="AE374" s="1081"/>
      <c r="AF374" s="1081"/>
      <c r="AG374" s="1081"/>
      <c r="AH374" s="1081"/>
      <c r="AI374" s="1081"/>
      <c r="AJ374" s="1081"/>
      <c r="AK374" s="1081"/>
      <c r="AL374" s="1081"/>
      <c r="AM374" s="1081"/>
      <c r="AN374" s="1081"/>
      <c r="AO374" s="1081"/>
      <c r="AP374" s="1081"/>
      <c r="AQ374" s="1081"/>
      <c r="AR374" s="1081"/>
      <c r="AS374" s="1081"/>
      <c r="AT374" s="1081"/>
      <c r="AU374" s="1081"/>
      <c r="AV374" s="1081"/>
      <c r="AW374" s="1081"/>
      <c r="AX374" s="1081"/>
      <c r="AY374" s="1081"/>
      <c r="AZ374" s="1081"/>
      <c r="BA374" s="1081"/>
      <c r="BB374" s="1081"/>
      <c r="BC374" s="1081"/>
      <c r="BD374" s="1081"/>
      <c r="BE374" s="1081"/>
      <c r="BF374" s="1081"/>
      <c r="BG374" s="1081"/>
      <c r="BH374" s="1081"/>
      <c r="BI374" s="1081"/>
      <c r="BJ374" s="1081"/>
      <c r="BK374" s="1081"/>
      <c r="BL374" s="1081"/>
      <c r="BM374" s="1081"/>
      <c r="BN374" s="1081"/>
      <c r="BO374" s="1081"/>
      <c r="BP374" s="1081"/>
      <c r="BQ374" s="1081"/>
      <c r="BR374" s="1081"/>
      <c r="BS374" s="1081"/>
      <c r="BT374" s="1081"/>
      <c r="BU374" s="1081"/>
      <c r="BV374" s="1081"/>
      <c r="BW374" s="1081"/>
      <c r="BX374" s="1081"/>
      <c r="BY374" s="1081"/>
      <c r="BZ374" s="1081"/>
      <c r="CA374" s="1081"/>
    </row>
    <row r="375" spans="1:79" ht="27" customHeight="1">
      <c r="B375" s="1301" t="s">
        <v>780</v>
      </c>
      <c r="C375" s="1318" t="s">
        <v>781</v>
      </c>
      <c r="D375" s="1318"/>
      <c r="E375" s="1319" t="s">
        <v>726</v>
      </c>
      <c r="F375" s="1258"/>
      <c r="G375" s="1279"/>
      <c r="H375" s="1279"/>
      <c r="I375" s="1280"/>
    </row>
    <row r="376" spans="1:79" ht="25.5" thickBot="1">
      <c r="B376" s="1234" t="s">
        <v>782</v>
      </c>
      <c r="C376" s="1276">
        <v>5</v>
      </c>
      <c r="D376" s="1236">
        <v>1</v>
      </c>
      <c r="E376" s="1237">
        <v>5</v>
      </c>
      <c r="F376" s="1259"/>
      <c r="G376" s="1281"/>
      <c r="H376" s="1281"/>
      <c r="I376" s="1282"/>
    </row>
    <row r="377" spans="1:79" ht="9" customHeight="1">
      <c r="B377" s="1245"/>
      <c r="C377" s="1277"/>
      <c r="D377" s="1277"/>
      <c r="E377" s="1277"/>
      <c r="F377" s="1277"/>
      <c r="G377" s="1200"/>
      <c r="H377" s="1200"/>
      <c r="I377" s="1081"/>
      <c r="J377" s="1081"/>
      <c r="K377" s="1081"/>
      <c r="L377" s="1081"/>
      <c r="M377" s="1081"/>
      <c r="N377" s="1174"/>
      <c r="O377" s="1081"/>
      <c r="P377" s="1081"/>
      <c r="Q377" s="1081"/>
      <c r="R377" s="1081"/>
      <c r="S377" s="1081"/>
      <c r="T377" s="1081"/>
      <c r="U377" s="1081"/>
      <c r="V377" s="1081"/>
      <c r="W377" s="1081"/>
      <c r="X377" s="1081"/>
      <c r="Y377" s="1081"/>
      <c r="Z377" s="1081"/>
      <c r="AA377" s="1081"/>
      <c r="AB377" s="1081"/>
      <c r="AC377" s="1081"/>
      <c r="AD377" s="1081"/>
      <c r="AE377" s="1081"/>
      <c r="AF377" s="1081"/>
      <c r="AG377" s="1081"/>
      <c r="AH377" s="1081"/>
      <c r="AI377" s="1081"/>
      <c r="AJ377" s="1081"/>
      <c r="AK377" s="1081"/>
      <c r="AL377" s="1081"/>
      <c r="AM377" s="1081"/>
      <c r="AN377" s="1081"/>
      <c r="AO377" s="1081"/>
      <c r="AP377" s="1081"/>
      <c r="AQ377" s="1081"/>
      <c r="AR377" s="1081"/>
      <c r="AS377" s="1081"/>
      <c r="AT377" s="1081"/>
      <c r="AU377" s="1081"/>
      <c r="AV377" s="1081"/>
      <c r="AW377" s="1081"/>
      <c r="AX377" s="1081"/>
      <c r="AY377" s="1081"/>
      <c r="AZ377" s="1081"/>
      <c r="BA377" s="1081"/>
      <c r="BB377" s="1081"/>
      <c r="BC377" s="1081"/>
      <c r="BD377" s="1081"/>
      <c r="BE377" s="1081"/>
      <c r="BF377" s="1081"/>
      <c r="BG377" s="1081"/>
      <c r="BH377" s="1081"/>
      <c r="BI377" s="1081"/>
      <c r="BJ377" s="1081"/>
      <c r="BK377" s="1081"/>
      <c r="BL377" s="1081"/>
      <c r="BM377" s="1081"/>
      <c r="BN377" s="1081"/>
      <c r="BO377" s="1081"/>
      <c r="BP377" s="1081"/>
      <c r="BQ377" s="1081"/>
      <c r="BR377" s="1081"/>
      <c r="BS377" s="1081"/>
      <c r="BT377" s="1081"/>
      <c r="BU377" s="1081"/>
      <c r="BV377" s="1081"/>
      <c r="BW377" s="1081"/>
      <c r="BX377" s="1081"/>
      <c r="BY377" s="1081"/>
      <c r="BZ377" s="1081"/>
      <c r="CA377" s="1081"/>
    </row>
    <row r="378" spans="1:79" ht="18" customHeight="1">
      <c r="A378" s="1156">
        <v>39</v>
      </c>
      <c r="B378" s="1196" t="s">
        <v>924</v>
      </c>
      <c r="C378" s="1197"/>
      <c r="D378" s="1197"/>
      <c r="E378" s="1197"/>
      <c r="F378" s="1300"/>
      <c r="G378" s="1200"/>
      <c r="H378" s="1200"/>
      <c r="I378" s="1081"/>
      <c r="J378" s="1081"/>
      <c r="K378" s="1081"/>
      <c r="L378" s="1081"/>
      <c r="M378" s="1081"/>
      <c r="N378" s="1174"/>
      <c r="O378" s="1081"/>
      <c r="P378" s="1081"/>
      <c r="Q378" s="1081"/>
      <c r="R378" s="1081"/>
      <c r="S378" s="1081"/>
      <c r="T378" s="1081"/>
      <c r="U378" s="1081"/>
      <c r="V378" s="1081"/>
      <c r="W378" s="1081"/>
      <c r="X378" s="1081"/>
      <c r="Y378" s="1081"/>
      <c r="Z378" s="1081"/>
      <c r="AA378" s="1081"/>
      <c r="AB378" s="1081"/>
      <c r="AC378" s="1081"/>
      <c r="AD378" s="1081"/>
      <c r="AE378" s="1081"/>
      <c r="AF378" s="1081"/>
      <c r="AG378" s="1081"/>
      <c r="AH378" s="1081"/>
      <c r="AI378" s="1081"/>
      <c r="AJ378" s="1081"/>
      <c r="AK378" s="1081"/>
      <c r="AL378" s="1081"/>
      <c r="AM378" s="1081"/>
      <c r="AN378" s="1081"/>
      <c r="AO378" s="1081"/>
      <c r="AP378" s="1081"/>
      <c r="AQ378" s="1081"/>
      <c r="AR378" s="1081"/>
      <c r="AS378" s="1081"/>
      <c r="AT378" s="1081"/>
      <c r="AU378" s="1081"/>
      <c r="AV378" s="1081"/>
      <c r="AW378" s="1081"/>
      <c r="AX378" s="1081"/>
      <c r="AY378" s="1081"/>
      <c r="AZ378" s="1081"/>
      <c r="BA378" s="1081"/>
      <c r="BB378" s="1081"/>
      <c r="BC378" s="1081"/>
      <c r="BD378" s="1081"/>
      <c r="BE378" s="1081"/>
      <c r="BF378" s="1081"/>
      <c r="BG378" s="1081"/>
      <c r="BH378" s="1081"/>
      <c r="BI378" s="1081"/>
      <c r="BJ378" s="1081"/>
      <c r="BK378" s="1081"/>
      <c r="BL378" s="1081"/>
      <c r="BM378" s="1081"/>
      <c r="BN378" s="1081"/>
      <c r="BO378" s="1081"/>
      <c r="BP378" s="1081"/>
      <c r="BQ378" s="1081"/>
      <c r="BR378" s="1081"/>
      <c r="BS378" s="1081"/>
      <c r="BT378" s="1081"/>
      <c r="BU378" s="1081"/>
      <c r="BV378" s="1081"/>
      <c r="BW378" s="1081"/>
      <c r="BX378" s="1081"/>
      <c r="BY378" s="1081"/>
      <c r="BZ378" s="1081"/>
      <c r="CA378" s="1081"/>
    </row>
    <row r="379" spans="1:79" ht="35.25" customHeight="1">
      <c r="B379" s="1201" t="s">
        <v>925</v>
      </c>
      <c r="C379" s="1202"/>
      <c r="D379" s="1202"/>
      <c r="E379" s="1203"/>
      <c r="F379" s="1300"/>
      <c r="G379" s="1200"/>
      <c r="H379" s="1200"/>
      <c r="I379" s="1081"/>
      <c r="J379" s="1081"/>
      <c r="K379" s="1081"/>
      <c r="L379" s="1081"/>
      <c r="M379" s="1081"/>
      <c r="N379" s="1174"/>
      <c r="O379" s="1081"/>
      <c r="P379" s="1081"/>
      <c r="Q379" s="1081"/>
      <c r="R379" s="1081"/>
      <c r="S379" s="1081"/>
      <c r="T379" s="1081"/>
      <c r="U379" s="1081"/>
      <c r="V379" s="1081"/>
      <c r="W379" s="1081"/>
      <c r="X379" s="1081"/>
      <c r="Y379" s="1081"/>
      <c r="Z379" s="1081"/>
      <c r="AA379" s="1081"/>
      <c r="AB379" s="1081"/>
      <c r="AC379" s="1081"/>
      <c r="AD379" s="1081"/>
      <c r="AE379" s="1081"/>
      <c r="AF379" s="1081"/>
      <c r="AG379" s="1081"/>
      <c r="AH379" s="1081"/>
      <c r="AI379" s="1081"/>
      <c r="AJ379" s="1081"/>
      <c r="AK379" s="1081"/>
      <c r="AL379" s="1081"/>
      <c r="AM379" s="1081"/>
      <c r="AN379" s="1081"/>
      <c r="AO379" s="1081"/>
      <c r="AP379" s="1081"/>
      <c r="AQ379" s="1081"/>
      <c r="AR379" s="1081"/>
      <c r="AS379" s="1081"/>
      <c r="AT379" s="1081"/>
      <c r="AU379" s="1081"/>
      <c r="AV379" s="1081"/>
      <c r="AW379" s="1081"/>
      <c r="AX379" s="1081"/>
      <c r="AY379" s="1081"/>
      <c r="AZ379" s="1081"/>
      <c r="BA379" s="1081"/>
      <c r="BB379" s="1081"/>
      <c r="BC379" s="1081"/>
      <c r="BD379" s="1081"/>
      <c r="BE379" s="1081"/>
      <c r="BF379" s="1081"/>
      <c r="BG379" s="1081"/>
      <c r="BH379" s="1081"/>
      <c r="BI379" s="1081"/>
      <c r="BJ379" s="1081"/>
      <c r="BK379" s="1081"/>
      <c r="BL379" s="1081"/>
      <c r="BM379" s="1081"/>
      <c r="BN379" s="1081"/>
      <c r="BO379" s="1081"/>
      <c r="BP379" s="1081"/>
      <c r="BQ379" s="1081"/>
      <c r="BR379" s="1081"/>
      <c r="BS379" s="1081"/>
      <c r="BT379" s="1081"/>
      <c r="BU379" s="1081"/>
      <c r="BV379" s="1081"/>
      <c r="BW379" s="1081"/>
      <c r="BX379" s="1081"/>
      <c r="BY379" s="1081"/>
      <c r="BZ379" s="1081"/>
      <c r="CA379" s="1081"/>
    </row>
    <row r="380" spans="1:79" ht="16.5" customHeight="1" thickBot="1">
      <c r="B380" s="1196" t="s">
        <v>744</v>
      </c>
      <c r="C380" s="1204"/>
      <c r="F380" s="1300"/>
      <c r="G380" s="1200"/>
      <c r="H380" s="1200"/>
      <c r="I380" s="1081"/>
      <c r="J380" s="1081"/>
      <c r="K380" s="1081"/>
      <c r="L380" s="1081"/>
      <c r="M380" s="1081"/>
      <c r="N380" s="1174"/>
      <c r="O380" s="1081"/>
      <c r="P380" s="1081"/>
      <c r="Q380" s="1081"/>
      <c r="R380" s="1081"/>
      <c r="S380" s="1081"/>
      <c r="T380" s="1081"/>
      <c r="U380" s="1081"/>
      <c r="V380" s="1081"/>
      <c r="W380" s="1081"/>
      <c r="X380" s="1081"/>
      <c r="Y380" s="1081"/>
      <c r="Z380" s="1081"/>
      <c r="AA380" s="1081"/>
      <c r="AB380" s="1081"/>
      <c r="AC380" s="1081"/>
      <c r="AD380" s="1081"/>
      <c r="AE380" s="1081"/>
      <c r="AF380" s="1081"/>
      <c r="AG380" s="1081"/>
      <c r="AH380" s="1081"/>
      <c r="AI380" s="1081"/>
      <c r="AJ380" s="1081"/>
      <c r="AK380" s="1081"/>
      <c r="AL380" s="1081"/>
      <c r="AM380" s="1081"/>
      <c r="AN380" s="1081"/>
      <c r="AO380" s="1081"/>
      <c r="AP380" s="1081"/>
      <c r="AQ380" s="1081"/>
      <c r="AR380" s="1081"/>
      <c r="AS380" s="1081"/>
      <c r="AT380" s="1081"/>
      <c r="AU380" s="1081"/>
      <c r="AV380" s="1081"/>
      <c r="AW380" s="1081"/>
      <c r="AX380" s="1081"/>
      <c r="AY380" s="1081"/>
      <c r="AZ380" s="1081"/>
      <c r="BA380" s="1081"/>
      <c r="BB380" s="1081"/>
      <c r="BC380" s="1081"/>
      <c r="BD380" s="1081"/>
      <c r="BE380" s="1081"/>
      <c r="BF380" s="1081"/>
      <c r="BG380" s="1081"/>
      <c r="BH380" s="1081"/>
      <c r="BI380" s="1081"/>
      <c r="BJ380" s="1081"/>
      <c r="BK380" s="1081"/>
      <c r="BL380" s="1081"/>
      <c r="BM380" s="1081"/>
      <c r="BN380" s="1081"/>
      <c r="BO380" s="1081"/>
      <c r="BP380" s="1081"/>
      <c r="BQ380" s="1081"/>
      <c r="BR380" s="1081"/>
      <c r="BS380" s="1081"/>
      <c r="BT380" s="1081"/>
      <c r="BU380" s="1081"/>
      <c r="BV380" s="1081"/>
      <c r="BW380" s="1081"/>
      <c r="BX380" s="1081"/>
      <c r="BY380" s="1081"/>
      <c r="BZ380" s="1081"/>
      <c r="CA380" s="1081"/>
    </row>
    <row r="381" spans="1:79" ht="33.75" customHeight="1" thickBot="1">
      <c r="B381" s="1328" t="s">
        <v>745</v>
      </c>
      <c r="C381" s="1329" t="s">
        <v>746</v>
      </c>
      <c r="D381" s="1329" t="s">
        <v>747</v>
      </c>
      <c r="E381" s="1330" t="s">
        <v>748</v>
      </c>
      <c r="F381" s="1257" t="s">
        <v>749</v>
      </c>
      <c r="G381" s="1247"/>
      <c r="H381" s="1200"/>
      <c r="I381" s="1081"/>
      <c r="J381" s="1081"/>
      <c r="K381" s="1081"/>
      <c r="L381" s="1081"/>
      <c r="M381" s="1081"/>
      <c r="N381" s="1174"/>
      <c r="O381" s="1081"/>
      <c r="P381" s="1081"/>
      <c r="Q381" s="1081"/>
      <c r="R381" s="1081"/>
      <c r="S381" s="1081"/>
      <c r="T381" s="1081"/>
      <c r="U381" s="1081"/>
      <c r="V381" s="1081"/>
      <c r="W381" s="1081"/>
      <c r="X381" s="1081"/>
      <c r="Y381" s="1081"/>
      <c r="Z381" s="1081"/>
      <c r="AA381" s="1081"/>
      <c r="AB381" s="1081"/>
      <c r="AC381" s="1081"/>
      <c r="AD381" s="1081"/>
      <c r="AE381" s="1081"/>
      <c r="AF381" s="1081"/>
      <c r="AG381" s="1081"/>
      <c r="AH381" s="1081"/>
      <c r="AI381" s="1081"/>
      <c r="AJ381" s="1081"/>
      <c r="AK381" s="1081"/>
      <c r="AL381" s="1081"/>
      <c r="AM381" s="1081"/>
      <c r="AN381" s="1081"/>
      <c r="AO381" s="1081"/>
      <c r="AP381" s="1081"/>
      <c r="AQ381" s="1081"/>
      <c r="AR381" s="1081"/>
      <c r="AS381" s="1081"/>
      <c r="AT381" s="1081"/>
      <c r="AU381" s="1081"/>
      <c r="AV381" s="1081"/>
      <c r="AW381" s="1081"/>
      <c r="AX381" s="1081"/>
      <c r="AY381" s="1081"/>
      <c r="AZ381" s="1081"/>
      <c r="BA381" s="1081"/>
      <c r="BB381" s="1081"/>
      <c r="BC381" s="1081"/>
      <c r="BD381" s="1081"/>
      <c r="BE381" s="1081"/>
      <c r="BF381" s="1081"/>
      <c r="BG381" s="1081"/>
      <c r="BH381" s="1081"/>
      <c r="BI381" s="1081"/>
      <c r="BJ381" s="1081"/>
      <c r="BK381" s="1081"/>
      <c r="BL381" s="1081"/>
      <c r="BM381" s="1081"/>
      <c r="BN381" s="1081"/>
      <c r="BO381" s="1081"/>
      <c r="BP381" s="1081"/>
      <c r="BQ381" s="1081"/>
      <c r="BR381" s="1081"/>
      <c r="BS381" s="1081"/>
      <c r="BT381" s="1081"/>
      <c r="BU381" s="1081"/>
      <c r="BV381" s="1081"/>
      <c r="BW381" s="1081"/>
      <c r="BX381" s="1081"/>
      <c r="BY381" s="1081"/>
      <c r="BZ381" s="1081"/>
      <c r="CA381" s="1081"/>
    </row>
    <row r="382" spans="1:79" ht="27.75" customHeight="1">
      <c r="B382" s="1227" t="s">
        <v>751</v>
      </c>
      <c r="C382" s="1320">
        <v>0</v>
      </c>
      <c r="D382" s="1229">
        <v>2</v>
      </c>
      <c r="E382" s="1230">
        <v>0</v>
      </c>
      <c r="F382" s="1258"/>
      <c r="G382" s="1338"/>
      <c r="H382" s="1279"/>
      <c r="I382" s="1280"/>
      <c r="J382" s="1081"/>
      <c r="K382" s="1081"/>
      <c r="L382" s="1081"/>
      <c r="M382" s="1081"/>
      <c r="N382" s="1174"/>
      <c r="O382" s="1081"/>
      <c r="P382" s="1081"/>
      <c r="Q382" s="1081"/>
      <c r="R382" s="1081"/>
      <c r="S382" s="1081"/>
      <c r="T382" s="1081"/>
      <c r="U382" s="1081"/>
      <c r="V382" s="1081"/>
      <c r="W382" s="1081"/>
      <c r="X382" s="1081"/>
      <c r="Y382" s="1081"/>
      <c r="Z382" s="1081"/>
      <c r="AA382" s="1081"/>
      <c r="AB382" s="1081"/>
      <c r="AC382" s="1081"/>
      <c r="AD382" s="1081"/>
      <c r="AE382" s="1081"/>
      <c r="AF382" s="1081"/>
      <c r="AG382" s="1081"/>
      <c r="AH382" s="1081"/>
      <c r="AI382" s="1081"/>
      <c r="AJ382" s="1081"/>
      <c r="AK382" s="1081"/>
      <c r="AL382" s="1081"/>
      <c r="AM382" s="1081"/>
      <c r="AN382" s="1081"/>
      <c r="AO382" s="1081"/>
      <c r="AP382" s="1081"/>
      <c r="AQ382" s="1081"/>
      <c r="AR382" s="1081"/>
      <c r="AS382" s="1081"/>
      <c r="AT382" s="1081"/>
      <c r="AU382" s="1081"/>
      <c r="AV382" s="1081"/>
      <c r="AW382" s="1081"/>
      <c r="AX382" s="1081"/>
      <c r="AY382" s="1081"/>
      <c r="AZ382" s="1081"/>
      <c r="BA382" s="1081"/>
      <c r="BB382" s="1081"/>
      <c r="BC382" s="1081"/>
      <c r="BD382" s="1081"/>
      <c r="BE382" s="1081"/>
      <c r="BF382" s="1081"/>
      <c r="BG382" s="1081"/>
      <c r="BH382" s="1081"/>
      <c r="BI382" s="1081"/>
      <c r="BJ382" s="1081"/>
      <c r="BK382" s="1081"/>
      <c r="BL382" s="1081"/>
      <c r="BM382" s="1081"/>
      <c r="BN382" s="1081"/>
      <c r="BO382" s="1081"/>
      <c r="BP382" s="1081"/>
      <c r="BQ382" s="1081"/>
      <c r="BR382" s="1081"/>
      <c r="BS382" s="1081"/>
      <c r="BT382" s="1081"/>
      <c r="BU382" s="1081"/>
      <c r="BV382" s="1081"/>
      <c r="BW382" s="1081"/>
      <c r="BX382" s="1081"/>
      <c r="BY382" s="1081"/>
      <c r="BZ382" s="1081"/>
      <c r="CA382" s="1081"/>
    </row>
    <row r="383" spans="1:79" ht="27" customHeight="1">
      <c r="B383" s="1227" t="s">
        <v>753</v>
      </c>
      <c r="C383" s="1320">
        <v>1</v>
      </c>
      <c r="D383" s="1229">
        <v>2</v>
      </c>
      <c r="E383" s="1230">
        <v>2</v>
      </c>
      <c r="F383" s="1258"/>
      <c r="G383" s="1339"/>
      <c r="H383" s="1296"/>
      <c r="I383" s="1297"/>
      <c r="J383" s="1081"/>
      <c r="K383" s="1081"/>
      <c r="L383" s="1081"/>
      <c r="M383" s="1081"/>
      <c r="N383" s="1174"/>
      <c r="O383" s="1081"/>
      <c r="P383" s="1081"/>
      <c r="Q383" s="1081"/>
      <c r="R383" s="1081"/>
      <c r="S383" s="1081"/>
      <c r="T383" s="1081"/>
      <c r="U383" s="1081"/>
      <c r="V383" s="1081"/>
      <c r="W383" s="1081"/>
      <c r="X383" s="1081"/>
      <c r="Y383" s="1081"/>
      <c r="Z383" s="1081"/>
      <c r="AA383" s="1081"/>
      <c r="AB383" s="1081"/>
      <c r="AC383" s="1081"/>
      <c r="AD383" s="1081"/>
      <c r="AE383" s="1081"/>
      <c r="AF383" s="1081"/>
      <c r="AG383" s="1081"/>
      <c r="AH383" s="1081"/>
      <c r="AI383" s="1081"/>
      <c r="AJ383" s="1081"/>
      <c r="AK383" s="1081"/>
      <c r="AL383" s="1081"/>
      <c r="AM383" s="1081"/>
      <c r="AN383" s="1081"/>
      <c r="AO383" s="1081"/>
      <c r="AP383" s="1081"/>
      <c r="AQ383" s="1081"/>
      <c r="AR383" s="1081"/>
      <c r="AS383" s="1081"/>
      <c r="AT383" s="1081"/>
      <c r="AU383" s="1081"/>
      <c r="AV383" s="1081"/>
      <c r="AW383" s="1081"/>
      <c r="AX383" s="1081"/>
      <c r="AY383" s="1081"/>
      <c r="AZ383" s="1081"/>
      <c r="BA383" s="1081"/>
      <c r="BB383" s="1081"/>
      <c r="BC383" s="1081"/>
      <c r="BD383" s="1081"/>
      <c r="BE383" s="1081"/>
      <c r="BF383" s="1081"/>
      <c r="BG383" s="1081"/>
      <c r="BH383" s="1081"/>
      <c r="BI383" s="1081"/>
      <c r="BJ383" s="1081"/>
      <c r="BK383" s="1081"/>
      <c r="BL383" s="1081"/>
      <c r="BM383" s="1081"/>
      <c r="BN383" s="1081"/>
      <c r="BO383" s="1081"/>
      <c r="BP383" s="1081"/>
      <c r="BQ383" s="1081"/>
      <c r="BR383" s="1081"/>
      <c r="BS383" s="1081"/>
      <c r="BT383" s="1081"/>
      <c r="BU383" s="1081"/>
      <c r="BV383" s="1081"/>
      <c r="BW383" s="1081"/>
      <c r="BX383" s="1081"/>
      <c r="BY383" s="1081"/>
      <c r="BZ383" s="1081"/>
      <c r="CA383" s="1081"/>
    </row>
    <row r="384" spans="1:79" ht="27" customHeight="1" thickBot="1">
      <c r="B384" s="1234" t="s">
        <v>755</v>
      </c>
      <c r="C384" s="1276">
        <v>2</v>
      </c>
      <c r="D384" s="1236">
        <v>2</v>
      </c>
      <c r="E384" s="1237">
        <v>4</v>
      </c>
      <c r="F384" s="1259"/>
      <c r="G384" s="1340"/>
      <c r="H384" s="1281"/>
      <c r="I384" s="1282"/>
      <c r="J384" s="1081"/>
      <c r="K384" s="1081"/>
      <c r="L384" s="1081"/>
      <c r="M384" s="1081"/>
      <c r="N384" s="1174"/>
      <c r="O384" s="1081"/>
      <c r="P384" s="1081"/>
      <c r="Q384" s="1081"/>
      <c r="R384" s="1081"/>
      <c r="S384" s="1081"/>
      <c r="T384" s="1081"/>
      <c r="U384" s="1081"/>
      <c r="V384" s="1081"/>
      <c r="W384" s="1081"/>
      <c r="X384" s="1081"/>
      <c r="Y384" s="1081"/>
      <c r="Z384" s="1081"/>
      <c r="AA384" s="1081"/>
      <c r="AB384" s="1081"/>
      <c r="AC384" s="1081"/>
      <c r="AD384" s="1081"/>
      <c r="AE384" s="1081"/>
      <c r="AF384" s="1081"/>
      <c r="AG384" s="1081"/>
      <c r="AH384" s="1081"/>
      <c r="AI384" s="1081"/>
      <c r="AJ384" s="1081"/>
      <c r="AK384" s="1081"/>
      <c r="AL384" s="1081"/>
      <c r="AM384" s="1081"/>
      <c r="AN384" s="1081"/>
      <c r="AO384" s="1081"/>
      <c r="AP384" s="1081"/>
      <c r="AQ384" s="1081"/>
      <c r="AR384" s="1081"/>
      <c r="AS384" s="1081"/>
      <c r="AT384" s="1081"/>
      <c r="AU384" s="1081"/>
      <c r="AV384" s="1081"/>
      <c r="AW384" s="1081"/>
      <c r="AX384" s="1081"/>
      <c r="AY384" s="1081"/>
      <c r="AZ384" s="1081"/>
      <c r="BA384" s="1081"/>
      <c r="BB384" s="1081"/>
      <c r="BC384" s="1081"/>
      <c r="BD384" s="1081"/>
      <c r="BE384" s="1081"/>
      <c r="BF384" s="1081"/>
      <c r="BG384" s="1081"/>
      <c r="BH384" s="1081"/>
      <c r="BI384" s="1081"/>
      <c r="BJ384" s="1081"/>
      <c r="BK384" s="1081"/>
      <c r="BL384" s="1081"/>
      <c r="BM384" s="1081"/>
      <c r="BN384" s="1081"/>
      <c r="BO384" s="1081"/>
      <c r="BP384" s="1081"/>
      <c r="BQ384" s="1081"/>
      <c r="BR384" s="1081"/>
      <c r="BS384" s="1081"/>
      <c r="BT384" s="1081"/>
      <c r="BU384" s="1081"/>
      <c r="BV384" s="1081"/>
      <c r="BW384" s="1081"/>
      <c r="BX384" s="1081"/>
      <c r="BY384" s="1081"/>
      <c r="BZ384" s="1081"/>
      <c r="CA384" s="1081"/>
    </row>
    <row r="385" spans="2:79" ht="9" customHeight="1">
      <c r="B385" s="1245"/>
      <c r="C385" s="1246"/>
      <c r="D385" s="1246"/>
      <c r="E385" s="1246"/>
      <c r="F385" s="1331"/>
      <c r="G385" s="1200"/>
      <c r="H385" s="1200"/>
      <c r="I385" s="1081"/>
      <c r="J385" s="1081"/>
      <c r="K385" s="1081"/>
      <c r="L385" s="1081"/>
      <c r="M385" s="1081"/>
      <c r="N385" s="1174"/>
      <c r="O385" s="1081"/>
      <c r="P385" s="1081"/>
      <c r="Q385" s="1081"/>
      <c r="R385" s="1081"/>
      <c r="S385" s="1081"/>
      <c r="T385" s="1081"/>
      <c r="U385" s="1081"/>
      <c r="V385" s="1081"/>
      <c r="W385" s="1081"/>
      <c r="X385" s="1081"/>
      <c r="Y385" s="1081"/>
      <c r="Z385" s="1081"/>
      <c r="AA385" s="1081"/>
      <c r="AB385" s="1081"/>
      <c r="AC385" s="1081"/>
      <c r="AD385" s="1081"/>
      <c r="AE385" s="1081"/>
      <c r="AF385" s="1081"/>
      <c r="AG385" s="1081"/>
      <c r="AH385" s="1081"/>
      <c r="AI385" s="1081"/>
      <c r="AJ385" s="1081"/>
      <c r="AK385" s="1081"/>
      <c r="AL385" s="1081"/>
      <c r="AM385" s="1081"/>
      <c r="AN385" s="1081"/>
      <c r="AO385" s="1081"/>
      <c r="AP385" s="1081"/>
      <c r="AQ385" s="1081"/>
      <c r="AR385" s="1081"/>
      <c r="AS385" s="1081"/>
      <c r="AT385" s="1081"/>
      <c r="AU385" s="1081"/>
      <c r="AV385" s="1081"/>
      <c r="AW385" s="1081"/>
      <c r="AX385" s="1081"/>
      <c r="AY385" s="1081"/>
      <c r="AZ385" s="1081"/>
      <c r="BA385" s="1081"/>
      <c r="BB385" s="1081"/>
      <c r="BC385" s="1081"/>
      <c r="BD385" s="1081"/>
      <c r="BE385" s="1081"/>
      <c r="BF385" s="1081"/>
      <c r="BG385" s="1081"/>
      <c r="BH385" s="1081"/>
      <c r="BI385" s="1081"/>
      <c r="BJ385" s="1081"/>
      <c r="BK385" s="1081"/>
      <c r="BL385" s="1081"/>
      <c r="BM385" s="1081"/>
      <c r="BN385" s="1081"/>
      <c r="BO385" s="1081"/>
      <c r="BP385" s="1081"/>
      <c r="BQ385" s="1081"/>
      <c r="BR385" s="1081"/>
      <c r="BS385" s="1081"/>
      <c r="BT385" s="1081"/>
      <c r="BU385" s="1081"/>
      <c r="BV385" s="1081"/>
      <c r="BW385" s="1081"/>
      <c r="BX385" s="1081"/>
      <c r="BY385" s="1081"/>
      <c r="BZ385" s="1081"/>
      <c r="CA385" s="1081"/>
    </row>
    <row r="386" spans="2:79">
      <c r="C386" s="1037"/>
      <c r="D386" s="1037"/>
      <c r="E386" s="1037"/>
      <c r="F386" s="1331"/>
      <c r="G386" s="1035"/>
    </row>
    <row r="387" spans="2:79">
      <c r="C387" s="1037"/>
      <c r="D387" s="1037"/>
      <c r="E387" s="1037"/>
      <c r="G387" s="1035"/>
    </row>
    <row r="388" spans="2:79">
      <c r="C388" s="1037"/>
      <c r="D388" s="1037"/>
      <c r="E388" s="103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 type="list" allowBlank="1" showInputMessage="1" showErrorMessage="1" sqref="D16:I16 IZ16:JE16 SV16:TA16 ACR16:ACW16 AMN16:AMS16 AWJ16:AWO16 BGF16:BGK16 BQB16:BQG16 BZX16:CAC16 CJT16:CJY16 CTP16:CTU16 DDL16:DDQ16 DNH16:DNM16 DXD16:DXI16 EGZ16:EHE16 EQV16:ERA16 FAR16:FAW16 FKN16:FKS16 FUJ16:FUO16 GEF16:GEK16 GOB16:GOG16 GXX16:GYC16 HHT16:HHY16 HRP16:HRU16 IBL16:IBQ16 ILH16:ILM16 IVD16:IVI16 JEZ16:JFE16 JOV16:JPA16 JYR16:JYW16 KIN16:KIS16 KSJ16:KSO16 LCF16:LCK16 LMB16:LMG16 LVX16:LWC16 MFT16:MFY16 MPP16:MPU16 MZL16:MZQ16 NJH16:NJM16 NTD16:NTI16 OCZ16:ODE16 OMV16:ONA16 OWR16:OWW16 PGN16:PGS16 PQJ16:PQO16 QAF16:QAK16 QKB16:QKG16 QTX16:QUC16 RDT16:RDY16 RNP16:RNU16 RXL16:RXQ16 SHH16:SHM16 SRD16:SRI16 TAZ16:TBE16 TKV16:TLA16 TUR16:TUW16 UEN16:UES16 UOJ16:UOO16 UYF16:UYK16 VIB16:VIG16 VRX16:VSC16 WBT16:WBY16 WLP16:WLU16 WVL16:WVQ16 D65552:I65552 IZ65552:JE65552 SV65552:TA65552 ACR65552:ACW65552 AMN65552:AMS65552 AWJ65552:AWO65552 BGF65552:BGK65552 BQB65552:BQG65552 BZX65552:CAC65552 CJT65552:CJY65552 CTP65552:CTU65552 DDL65552:DDQ65552 DNH65552:DNM65552 DXD65552:DXI65552 EGZ65552:EHE65552 EQV65552:ERA65552 FAR65552:FAW65552 FKN65552:FKS65552 FUJ65552:FUO65552 GEF65552:GEK65552 GOB65552:GOG65552 GXX65552:GYC65552 HHT65552:HHY65552 HRP65552:HRU65552 IBL65552:IBQ65552 ILH65552:ILM65552 IVD65552:IVI65552 JEZ65552:JFE65552 JOV65552:JPA65552 JYR65552:JYW65552 KIN65552:KIS65552 KSJ65552:KSO65552 LCF65552:LCK65552 LMB65552:LMG65552 LVX65552:LWC65552 MFT65552:MFY65552 MPP65552:MPU65552 MZL65552:MZQ65552 NJH65552:NJM65552 NTD65552:NTI65552 OCZ65552:ODE65552 OMV65552:ONA65552 OWR65552:OWW65552 PGN65552:PGS65552 PQJ65552:PQO65552 QAF65552:QAK65552 QKB65552:QKG65552 QTX65552:QUC65552 RDT65552:RDY65552 RNP65552:RNU65552 RXL65552:RXQ65552 SHH65552:SHM65552 SRD65552:SRI65552 TAZ65552:TBE65552 TKV65552:TLA65552 TUR65552:TUW65552 UEN65552:UES65552 UOJ65552:UOO65552 UYF65552:UYK65552 VIB65552:VIG65552 VRX65552:VSC65552 WBT65552:WBY65552 WLP65552:WLU65552 WVL65552:WVQ65552 D131088:I131088 IZ131088:JE131088 SV131088:TA131088 ACR131088:ACW131088 AMN131088:AMS131088 AWJ131088:AWO131088 BGF131088:BGK131088 BQB131088:BQG131088 BZX131088:CAC131088 CJT131088:CJY131088 CTP131088:CTU131088 DDL131088:DDQ131088 DNH131088:DNM131088 DXD131088:DXI131088 EGZ131088:EHE131088 EQV131088:ERA131088 FAR131088:FAW131088 FKN131088:FKS131088 FUJ131088:FUO131088 GEF131088:GEK131088 GOB131088:GOG131088 GXX131088:GYC131088 HHT131088:HHY131088 HRP131088:HRU131088 IBL131088:IBQ131088 ILH131088:ILM131088 IVD131088:IVI131088 JEZ131088:JFE131088 JOV131088:JPA131088 JYR131088:JYW131088 KIN131088:KIS131088 KSJ131088:KSO131088 LCF131088:LCK131088 LMB131088:LMG131088 LVX131088:LWC131088 MFT131088:MFY131088 MPP131088:MPU131088 MZL131088:MZQ131088 NJH131088:NJM131088 NTD131088:NTI131088 OCZ131088:ODE131088 OMV131088:ONA131088 OWR131088:OWW131088 PGN131088:PGS131088 PQJ131088:PQO131088 QAF131088:QAK131088 QKB131088:QKG131088 QTX131088:QUC131088 RDT131088:RDY131088 RNP131088:RNU131088 RXL131088:RXQ131088 SHH131088:SHM131088 SRD131088:SRI131088 TAZ131088:TBE131088 TKV131088:TLA131088 TUR131088:TUW131088 UEN131088:UES131088 UOJ131088:UOO131088 UYF131088:UYK131088 VIB131088:VIG131088 VRX131088:VSC131088 WBT131088:WBY131088 WLP131088:WLU131088 WVL131088:WVQ131088 D196624:I196624 IZ196624:JE196624 SV196624:TA196624 ACR196624:ACW196624 AMN196624:AMS196624 AWJ196624:AWO196624 BGF196624:BGK196624 BQB196624:BQG196624 BZX196624:CAC196624 CJT196624:CJY196624 CTP196624:CTU196624 DDL196624:DDQ196624 DNH196624:DNM196624 DXD196624:DXI196624 EGZ196624:EHE196624 EQV196624:ERA196624 FAR196624:FAW196624 FKN196624:FKS196624 FUJ196624:FUO196624 GEF196624:GEK196624 GOB196624:GOG196624 GXX196624:GYC196624 HHT196624:HHY196624 HRP196624:HRU196624 IBL196624:IBQ196624 ILH196624:ILM196624 IVD196624:IVI196624 JEZ196624:JFE196624 JOV196624:JPA196624 JYR196624:JYW196624 KIN196624:KIS196624 KSJ196624:KSO196624 LCF196624:LCK196624 LMB196624:LMG196624 LVX196624:LWC196624 MFT196624:MFY196624 MPP196624:MPU196624 MZL196624:MZQ196624 NJH196624:NJM196624 NTD196624:NTI196624 OCZ196624:ODE196624 OMV196624:ONA196624 OWR196624:OWW196624 PGN196624:PGS196624 PQJ196624:PQO196624 QAF196624:QAK196624 QKB196624:QKG196624 QTX196624:QUC196624 RDT196624:RDY196624 RNP196624:RNU196624 RXL196624:RXQ196624 SHH196624:SHM196624 SRD196624:SRI196624 TAZ196624:TBE196624 TKV196624:TLA196624 TUR196624:TUW196624 UEN196624:UES196624 UOJ196624:UOO196624 UYF196624:UYK196624 VIB196624:VIG196624 VRX196624:VSC196624 WBT196624:WBY196624 WLP196624:WLU196624 WVL196624:WVQ196624 D262160:I262160 IZ262160:JE262160 SV262160:TA262160 ACR262160:ACW262160 AMN262160:AMS262160 AWJ262160:AWO262160 BGF262160:BGK262160 BQB262160:BQG262160 BZX262160:CAC262160 CJT262160:CJY262160 CTP262160:CTU262160 DDL262160:DDQ262160 DNH262160:DNM262160 DXD262160:DXI262160 EGZ262160:EHE262160 EQV262160:ERA262160 FAR262160:FAW262160 FKN262160:FKS262160 FUJ262160:FUO262160 GEF262160:GEK262160 GOB262160:GOG262160 GXX262160:GYC262160 HHT262160:HHY262160 HRP262160:HRU262160 IBL262160:IBQ262160 ILH262160:ILM262160 IVD262160:IVI262160 JEZ262160:JFE262160 JOV262160:JPA262160 JYR262160:JYW262160 KIN262160:KIS262160 KSJ262160:KSO262160 LCF262160:LCK262160 LMB262160:LMG262160 LVX262160:LWC262160 MFT262160:MFY262160 MPP262160:MPU262160 MZL262160:MZQ262160 NJH262160:NJM262160 NTD262160:NTI262160 OCZ262160:ODE262160 OMV262160:ONA262160 OWR262160:OWW262160 PGN262160:PGS262160 PQJ262160:PQO262160 QAF262160:QAK262160 QKB262160:QKG262160 QTX262160:QUC262160 RDT262160:RDY262160 RNP262160:RNU262160 RXL262160:RXQ262160 SHH262160:SHM262160 SRD262160:SRI262160 TAZ262160:TBE262160 TKV262160:TLA262160 TUR262160:TUW262160 UEN262160:UES262160 UOJ262160:UOO262160 UYF262160:UYK262160 VIB262160:VIG262160 VRX262160:VSC262160 WBT262160:WBY262160 WLP262160:WLU262160 WVL262160:WVQ262160 D327696:I327696 IZ327696:JE327696 SV327696:TA327696 ACR327696:ACW327696 AMN327696:AMS327696 AWJ327696:AWO327696 BGF327696:BGK327696 BQB327696:BQG327696 BZX327696:CAC327696 CJT327696:CJY327696 CTP327696:CTU327696 DDL327696:DDQ327696 DNH327696:DNM327696 DXD327696:DXI327696 EGZ327696:EHE327696 EQV327696:ERA327696 FAR327696:FAW327696 FKN327696:FKS327696 FUJ327696:FUO327696 GEF327696:GEK327696 GOB327696:GOG327696 GXX327696:GYC327696 HHT327696:HHY327696 HRP327696:HRU327696 IBL327696:IBQ327696 ILH327696:ILM327696 IVD327696:IVI327696 JEZ327696:JFE327696 JOV327696:JPA327696 JYR327696:JYW327696 KIN327696:KIS327696 KSJ327696:KSO327696 LCF327696:LCK327696 LMB327696:LMG327696 LVX327696:LWC327696 MFT327696:MFY327696 MPP327696:MPU327696 MZL327696:MZQ327696 NJH327696:NJM327696 NTD327696:NTI327696 OCZ327696:ODE327696 OMV327696:ONA327696 OWR327696:OWW327696 PGN327696:PGS327696 PQJ327696:PQO327696 QAF327696:QAK327696 QKB327696:QKG327696 QTX327696:QUC327696 RDT327696:RDY327696 RNP327696:RNU327696 RXL327696:RXQ327696 SHH327696:SHM327696 SRD327696:SRI327696 TAZ327696:TBE327696 TKV327696:TLA327696 TUR327696:TUW327696 UEN327696:UES327696 UOJ327696:UOO327696 UYF327696:UYK327696 VIB327696:VIG327696 VRX327696:VSC327696 WBT327696:WBY327696 WLP327696:WLU327696 WVL327696:WVQ327696 D393232:I393232 IZ393232:JE393232 SV393232:TA393232 ACR393232:ACW393232 AMN393232:AMS393232 AWJ393232:AWO393232 BGF393232:BGK393232 BQB393232:BQG393232 BZX393232:CAC393232 CJT393232:CJY393232 CTP393232:CTU393232 DDL393232:DDQ393232 DNH393232:DNM393232 DXD393232:DXI393232 EGZ393232:EHE393232 EQV393232:ERA393232 FAR393232:FAW393232 FKN393232:FKS393232 FUJ393232:FUO393232 GEF393232:GEK393232 GOB393232:GOG393232 GXX393232:GYC393232 HHT393232:HHY393232 HRP393232:HRU393232 IBL393232:IBQ393232 ILH393232:ILM393232 IVD393232:IVI393232 JEZ393232:JFE393232 JOV393232:JPA393232 JYR393232:JYW393232 KIN393232:KIS393232 KSJ393232:KSO393232 LCF393232:LCK393232 LMB393232:LMG393232 LVX393232:LWC393232 MFT393232:MFY393232 MPP393232:MPU393232 MZL393232:MZQ393232 NJH393232:NJM393232 NTD393232:NTI393232 OCZ393232:ODE393232 OMV393232:ONA393232 OWR393232:OWW393232 PGN393232:PGS393232 PQJ393232:PQO393232 QAF393232:QAK393232 QKB393232:QKG393232 QTX393232:QUC393232 RDT393232:RDY393232 RNP393232:RNU393232 RXL393232:RXQ393232 SHH393232:SHM393232 SRD393232:SRI393232 TAZ393232:TBE393232 TKV393232:TLA393232 TUR393232:TUW393232 UEN393232:UES393232 UOJ393232:UOO393232 UYF393232:UYK393232 VIB393232:VIG393232 VRX393232:VSC393232 WBT393232:WBY393232 WLP393232:WLU393232 WVL393232:WVQ393232 D458768:I458768 IZ458768:JE458768 SV458768:TA458768 ACR458768:ACW458768 AMN458768:AMS458768 AWJ458768:AWO458768 BGF458768:BGK458768 BQB458768:BQG458768 BZX458768:CAC458768 CJT458768:CJY458768 CTP458768:CTU458768 DDL458768:DDQ458768 DNH458768:DNM458768 DXD458768:DXI458768 EGZ458768:EHE458768 EQV458768:ERA458768 FAR458768:FAW458768 FKN458768:FKS458768 FUJ458768:FUO458768 GEF458768:GEK458768 GOB458768:GOG458768 GXX458768:GYC458768 HHT458768:HHY458768 HRP458768:HRU458768 IBL458768:IBQ458768 ILH458768:ILM458768 IVD458768:IVI458768 JEZ458768:JFE458768 JOV458768:JPA458768 JYR458768:JYW458768 KIN458768:KIS458768 KSJ458768:KSO458768 LCF458768:LCK458768 LMB458768:LMG458768 LVX458768:LWC458768 MFT458768:MFY458768 MPP458768:MPU458768 MZL458768:MZQ458768 NJH458768:NJM458768 NTD458768:NTI458768 OCZ458768:ODE458768 OMV458768:ONA458768 OWR458768:OWW458768 PGN458768:PGS458768 PQJ458768:PQO458768 QAF458768:QAK458768 QKB458768:QKG458768 QTX458768:QUC458768 RDT458768:RDY458768 RNP458768:RNU458768 RXL458768:RXQ458768 SHH458768:SHM458768 SRD458768:SRI458768 TAZ458768:TBE458768 TKV458768:TLA458768 TUR458768:TUW458768 UEN458768:UES458768 UOJ458768:UOO458768 UYF458768:UYK458768 VIB458768:VIG458768 VRX458768:VSC458768 WBT458768:WBY458768 WLP458768:WLU458768 WVL458768:WVQ458768 D524304:I524304 IZ524304:JE524304 SV524304:TA524304 ACR524304:ACW524304 AMN524304:AMS524304 AWJ524304:AWO524304 BGF524304:BGK524304 BQB524304:BQG524304 BZX524304:CAC524304 CJT524304:CJY524304 CTP524304:CTU524304 DDL524304:DDQ524304 DNH524304:DNM524304 DXD524304:DXI524304 EGZ524304:EHE524304 EQV524304:ERA524304 FAR524304:FAW524304 FKN524304:FKS524304 FUJ524304:FUO524304 GEF524304:GEK524304 GOB524304:GOG524304 GXX524304:GYC524304 HHT524304:HHY524304 HRP524304:HRU524304 IBL524304:IBQ524304 ILH524304:ILM524304 IVD524304:IVI524304 JEZ524304:JFE524304 JOV524304:JPA524304 JYR524304:JYW524304 KIN524304:KIS524304 KSJ524304:KSO524304 LCF524304:LCK524304 LMB524304:LMG524304 LVX524304:LWC524304 MFT524304:MFY524304 MPP524304:MPU524304 MZL524304:MZQ524304 NJH524304:NJM524304 NTD524304:NTI524304 OCZ524304:ODE524304 OMV524304:ONA524304 OWR524304:OWW524304 PGN524304:PGS524304 PQJ524304:PQO524304 QAF524304:QAK524304 QKB524304:QKG524304 QTX524304:QUC524304 RDT524304:RDY524304 RNP524304:RNU524304 RXL524304:RXQ524304 SHH524304:SHM524304 SRD524304:SRI524304 TAZ524304:TBE524304 TKV524304:TLA524304 TUR524304:TUW524304 UEN524304:UES524304 UOJ524304:UOO524304 UYF524304:UYK524304 VIB524304:VIG524304 VRX524304:VSC524304 WBT524304:WBY524304 WLP524304:WLU524304 WVL524304:WVQ524304 D589840:I589840 IZ589840:JE589840 SV589840:TA589840 ACR589840:ACW589840 AMN589840:AMS589840 AWJ589840:AWO589840 BGF589840:BGK589840 BQB589840:BQG589840 BZX589840:CAC589840 CJT589840:CJY589840 CTP589840:CTU589840 DDL589840:DDQ589840 DNH589840:DNM589840 DXD589840:DXI589840 EGZ589840:EHE589840 EQV589840:ERA589840 FAR589840:FAW589840 FKN589840:FKS589840 FUJ589840:FUO589840 GEF589840:GEK589840 GOB589840:GOG589840 GXX589840:GYC589840 HHT589840:HHY589840 HRP589840:HRU589840 IBL589840:IBQ589840 ILH589840:ILM589840 IVD589840:IVI589840 JEZ589840:JFE589840 JOV589840:JPA589840 JYR589840:JYW589840 KIN589840:KIS589840 KSJ589840:KSO589840 LCF589840:LCK589840 LMB589840:LMG589840 LVX589840:LWC589840 MFT589840:MFY589840 MPP589840:MPU589840 MZL589840:MZQ589840 NJH589840:NJM589840 NTD589840:NTI589840 OCZ589840:ODE589840 OMV589840:ONA589840 OWR589840:OWW589840 PGN589840:PGS589840 PQJ589840:PQO589840 QAF589840:QAK589840 QKB589840:QKG589840 QTX589840:QUC589840 RDT589840:RDY589840 RNP589840:RNU589840 RXL589840:RXQ589840 SHH589840:SHM589840 SRD589840:SRI589840 TAZ589840:TBE589840 TKV589840:TLA589840 TUR589840:TUW589840 UEN589840:UES589840 UOJ589840:UOO589840 UYF589840:UYK589840 VIB589840:VIG589840 VRX589840:VSC589840 WBT589840:WBY589840 WLP589840:WLU589840 WVL589840:WVQ589840 D655376:I655376 IZ655376:JE655376 SV655376:TA655376 ACR655376:ACW655376 AMN655376:AMS655376 AWJ655376:AWO655376 BGF655376:BGK655376 BQB655376:BQG655376 BZX655376:CAC655376 CJT655376:CJY655376 CTP655376:CTU655376 DDL655376:DDQ655376 DNH655376:DNM655376 DXD655376:DXI655376 EGZ655376:EHE655376 EQV655376:ERA655376 FAR655376:FAW655376 FKN655376:FKS655376 FUJ655376:FUO655376 GEF655376:GEK655376 GOB655376:GOG655376 GXX655376:GYC655376 HHT655376:HHY655376 HRP655376:HRU655376 IBL655376:IBQ655376 ILH655376:ILM655376 IVD655376:IVI655376 JEZ655376:JFE655376 JOV655376:JPA655376 JYR655376:JYW655376 KIN655376:KIS655376 KSJ655376:KSO655376 LCF655376:LCK655376 LMB655376:LMG655376 LVX655376:LWC655376 MFT655376:MFY655376 MPP655376:MPU655376 MZL655376:MZQ655376 NJH655376:NJM655376 NTD655376:NTI655376 OCZ655376:ODE655376 OMV655376:ONA655376 OWR655376:OWW655376 PGN655376:PGS655376 PQJ655376:PQO655376 QAF655376:QAK655376 QKB655376:QKG655376 QTX655376:QUC655376 RDT655376:RDY655376 RNP655376:RNU655376 RXL655376:RXQ655376 SHH655376:SHM655376 SRD655376:SRI655376 TAZ655376:TBE655376 TKV655376:TLA655376 TUR655376:TUW655376 UEN655376:UES655376 UOJ655376:UOO655376 UYF655376:UYK655376 VIB655376:VIG655376 VRX655376:VSC655376 WBT655376:WBY655376 WLP655376:WLU655376 WVL655376:WVQ655376 D720912:I720912 IZ720912:JE720912 SV720912:TA720912 ACR720912:ACW720912 AMN720912:AMS720912 AWJ720912:AWO720912 BGF720912:BGK720912 BQB720912:BQG720912 BZX720912:CAC720912 CJT720912:CJY720912 CTP720912:CTU720912 DDL720912:DDQ720912 DNH720912:DNM720912 DXD720912:DXI720912 EGZ720912:EHE720912 EQV720912:ERA720912 FAR720912:FAW720912 FKN720912:FKS720912 FUJ720912:FUO720912 GEF720912:GEK720912 GOB720912:GOG720912 GXX720912:GYC720912 HHT720912:HHY720912 HRP720912:HRU720912 IBL720912:IBQ720912 ILH720912:ILM720912 IVD720912:IVI720912 JEZ720912:JFE720912 JOV720912:JPA720912 JYR720912:JYW720912 KIN720912:KIS720912 KSJ720912:KSO720912 LCF720912:LCK720912 LMB720912:LMG720912 LVX720912:LWC720912 MFT720912:MFY720912 MPP720912:MPU720912 MZL720912:MZQ720912 NJH720912:NJM720912 NTD720912:NTI720912 OCZ720912:ODE720912 OMV720912:ONA720912 OWR720912:OWW720912 PGN720912:PGS720912 PQJ720912:PQO720912 QAF720912:QAK720912 QKB720912:QKG720912 QTX720912:QUC720912 RDT720912:RDY720912 RNP720912:RNU720912 RXL720912:RXQ720912 SHH720912:SHM720912 SRD720912:SRI720912 TAZ720912:TBE720912 TKV720912:TLA720912 TUR720912:TUW720912 UEN720912:UES720912 UOJ720912:UOO720912 UYF720912:UYK720912 VIB720912:VIG720912 VRX720912:VSC720912 WBT720912:WBY720912 WLP720912:WLU720912 WVL720912:WVQ720912 D786448:I786448 IZ786448:JE786448 SV786448:TA786448 ACR786448:ACW786448 AMN786448:AMS786448 AWJ786448:AWO786448 BGF786448:BGK786448 BQB786448:BQG786448 BZX786448:CAC786448 CJT786448:CJY786448 CTP786448:CTU786448 DDL786448:DDQ786448 DNH786448:DNM786448 DXD786448:DXI786448 EGZ786448:EHE786448 EQV786448:ERA786448 FAR786448:FAW786448 FKN786448:FKS786448 FUJ786448:FUO786448 GEF786448:GEK786448 GOB786448:GOG786448 GXX786448:GYC786448 HHT786448:HHY786448 HRP786448:HRU786448 IBL786448:IBQ786448 ILH786448:ILM786448 IVD786448:IVI786448 JEZ786448:JFE786448 JOV786448:JPA786448 JYR786448:JYW786448 KIN786448:KIS786448 KSJ786448:KSO786448 LCF786448:LCK786448 LMB786448:LMG786448 LVX786448:LWC786448 MFT786448:MFY786448 MPP786448:MPU786448 MZL786448:MZQ786448 NJH786448:NJM786448 NTD786448:NTI786448 OCZ786448:ODE786448 OMV786448:ONA786448 OWR786448:OWW786448 PGN786448:PGS786448 PQJ786448:PQO786448 QAF786448:QAK786448 QKB786448:QKG786448 QTX786448:QUC786448 RDT786448:RDY786448 RNP786448:RNU786448 RXL786448:RXQ786448 SHH786448:SHM786448 SRD786448:SRI786448 TAZ786448:TBE786448 TKV786448:TLA786448 TUR786448:TUW786448 UEN786448:UES786448 UOJ786448:UOO786448 UYF786448:UYK786448 VIB786448:VIG786448 VRX786448:VSC786448 WBT786448:WBY786448 WLP786448:WLU786448 WVL786448:WVQ786448 D851984:I851984 IZ851984:JE851984 SV851984:TA851984 ACR851984:ACW851984 AMN851984:AMS851984 AWJ851984:AWO851984 BGF851984:BGK851984 BQB851984:BQG851984 BZX851984:CAC851984 CJT851984:CJY851984 CTP851984:CTU851984 DDL851984:DDQ851984 DNH851984:DNM851984 DXD851984:DXI851984 EGZ851984:EHE851984 EQV851984:ERA851984 FAR851984:FAW851984 FKN851984:FKS851984 FUJ851984:FUO851984 GEF851984:GEK851984 GOB851984:GOG851984 GXX851984:GYC851984 HHT851984:HHY851984 HRP851984:HRU851984 IBL851984:IBQ851984 ILH851984:ILM851984 IVD851984:IVI851984 JEZ851984:JFE851984 JOV851984:JPA851984 JYR851984:JYW851984 KIN851984:KIS851984 KSJ851984:KSO851984 LCF851984:LCK851984 LMB851984:LMG851984 LVX851984:LWC851984 MFT851984:MFY851984 MPP851984:MPU851984 MZL851984:MZQ851984 NJH851984:NJM851984 NTD851984:NTI851984 OCZ851984:ODE851984 OMV851984:ONA851984 OWR851984:OWW851984 PGN851984:PGS851984 PQJ851984:PQO851984 QAF851984:QAK851984 QKB851984:QKG851984 QTX851984:QUC851984 RDT851984:RDY851984 RNP851984:RNU851984 RXL851984:RXQ851984 SHH851984:SHM851984 SRD851984:SRI851984 TAZ851984:TBE851984 TKV851984:TLA851984 TUR851984:TUW851984 UEN851984:UES851984 UOJ851984:UOO851984 UYF851984:UYK851984 VIB851984:VIG851984 VRX851984:VSC851984 WBT851984:WBY851984 WLP851984:WLU851984 WVL851984:WVQ851984 D917520:I917520 IZ917520:JE917520 SV917520:TA917520 ACR917520:ACW917520 AMN917520:AMS917520 AWJ917520:AWO917520 BGF917520:BGK917520 BQB917520:BQG917520 BZX917520:CAC917520 CJT917520:CJY917520 CTP917520:CTU917520 DDL917520:DDQ917520 DNH917520:DNM917520 DXD917520:DXI917520 EGZ917520:EHE917520 EQV917520:ERA917520 FAR917520:FAW917520 FKN917520:FKS917520 FUJ917520:FUO917520 GEF917520:GEK917520 GOB917520:GOG917520 GXX917520:GYC917520 HHT917520:HHY917520 HRP917520:HRU917520 IBL917520:IBQ917520 ILH917520:ILM917520 IVD917520:IVI917520 JEZ917520:JFE917520 JOV917520:JPA917520 JYR917520:JYW917520 KIN917520:KIS917520 KSJ917520:KSO917520 LCF917520:LCK917520 LMB917520:LMG917520 LVX917520:LWC917520 MFT917520:MFY917520 MPP917520:MPU917520 MZL917520:MZQ917520 NJH917520:NJM917520 NTD917520:NTI917520 OCZ917520:ODE917520 OMV917520:ONA917520 OWR917520:OWW917520 PGN917520:PGS917520 PQJ917520:PQO917520 QAF917520:QAK917520 QKB917520:QKG917520 QTX917520:QUC917520 RDT917520:RDY917520 RNP917520:RNU917520 RXL917520:RXQ917520 SHH917520:SHM917520 SRD917520:SRI917520 TAZ917520:TBE917520 TKV917520:TLA917520 TUR917520:TUW917520 UEN917520:UES917520 UOJ917520:UOO917520 UYF917520:UYK917520 VIB917520:VIG917520 VRX917520:VSC917520 WBT917520:WBY917520 WLP917520:WLU917520 WVL917520:WVQ917520 D983056:I983056 IZ983056:JE983056 SV983056:TA983056 ACR983056:ACW983056 AMN983056:AMS983056 AWJ983056:AWO983056 BGF983056:BGK983056 BQB983056:BQG983056 BZX983056:CAC983056 CJT983056:CJY983056 CTP983056:CTU983056 DDL983056:DDQ983056 DNH983056:DNM983056 DXD983056:DXI983056 EGZ983056:EHE983056 EQV983056:ERA983056 FAR983056:FAW983056 FKN983056:FKS983056 FUJ983056:FUO983056 GEF983056:GEK983056 GOB983056:GOG983056 GXX983056:GYC983056 HHT983056:HHY983056 HRP983056:HRU983056 IBL983056:IBQ983056 ILH983056:ILM983056 IVD983056:IVI983056 JEZ983056:JFE983056 JOV983056:JPA983056 JYR983056:JYW983056 KIN983056:KIS983056 KSJ983056:KSO983056 LCF983056:LCK983056 LMB983056:LMG983056 LVX983056:LWC983056 MFT983056:MFY983056 MPP983056:MPU983056 MZL983056:MZQ983056 NJH983056:NJM983056 NTD983056:NTI983056 OCZ983056:ODE983056 OMV983056:ONA983056 OWR983056:OWW983056 PGN983056:PGS983056 PQJ983056:PQO983056 QAF983056:QAK983056 QKB983056:QKG983056 QTX983056:QUC983056 RDT983056:RDY983056 RNP983056:RNU983056 RXL983056:RXQ983056 SHH983056:SHM983056 SRD983056:SRI983056 TAZ983056:TBE983056 TKV983056:TLA983056 TUR983056:TUW983056 UEN983056:UES983056 UOJ983056:UOO983056 UYF983056:UYK983056 VIB983056:VIG983056 VRX983056:VSC983056 WBT983056:WBY983056 WLP983056:WLU983056 WVL983056:WVQ983056">
      <formula1>$O$33:$O$36</formula1>
    </dataValidation>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D15:I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D65551:I65551 IZ65551:JE65551 SV65551:TA65551 ACR65551:ACW65551 AMN65551:AMS65551 AWJ65551:AWO65551 BGF65551:BGK65551 BQB65551:BQG65551 BZX65551:CAC65551 CJT65551:CJY65551 CTP65551:CTU65551 DDL65551:DDQ65551 DNH65551:DNM65551 DXD65551:DXI65551 EGZ65551:EHE65551 EQV65551:ERA65551 FAR65551:FAW65551 FKN65551:FKS65551 FUJ65551:FUO65551 GEF65551:GEK65551 GOB65551:GOG65551 GXX65551:GYC65551 HHT65551:HHY65551 HRP65551:HRU65551 IBL65551:IBQ65551 ILH65551:ILM65551 IVD65551:IVI65551 JEZ65551:JFE65551 JOV65551:JPA65551 JYR65551:JYW65551 KIN65551:KIS65551 KSJ65551:KSO65551 LCF65551:LCK65551 LMB65551:LMG65551 LVX65551:LWC65551 MFT65551:MFY65551 MPP65551:MPU65551 MZL65551:MZQ65551 NJH65551:NJM65551 NTD65551:NTI65551 OCZ65551:ODE65551 OMV65551:ONA65551 OWR65551:OWW65551 PGN65551:PGS65551 PQJ65551:PQO65551 QAF65551:QAK65551 QKB65551:QKG65551 QTX65551:QUC65551 RDT65551:RDY65551 RNP65551:RNU65551 RXL65551:RXQ65551 SHH65551:SHM65551 SRD65551:SRI65551 TAZ65551:TBE65551 TKV65551:TLA65551 TUR65551:TUW65551 UEN65551:UES65551 UOJ65551:UOO65551 UYF65551:UYK65551 VIB65551:VIG65551 VRX65551:VSC65551 WBT65551:WBY65551 WLP65551:WLU65551 WVL65551:WVQ65551 D131087:I131087 IZ131087:JE131087 SV131087:TA131087 ACR131087:ACW131087 AMN131087:AMS131087 AWJ131087:AWO131087 BGF131087:BGK131087 BQB131087:BQG131087 BZX131087:CAC131087 CJT131087:CJY131087 CTP131087:CTU131087 DDL131087:DDQ131087 DNH131087:DNM131087 DXD131087:DXI131087 EGZ131087:EHE131087 EQV131087:ERA131087 FAR131087:FAW131087 FKN131087:FKS131087 FUJ131087:FUO131087 GEF131087:GEK131087 GOB131087:GOG131087 GXX131087:GYC131087 HHT131087:HHY131087 HRP131087:HRU131087 IBL131087:IBQ131087 ILH131087:ILM131087 IVD131087:IVI131087 JEZ131087:JFE131087 JOV131087:JPA131087 JYR131087:JYW131087 KIN131087:KIS131087 KSJ131087:KSO131087 LCF131087:LCK131087 LMB131087:LMG131087 LVX131087:LWC131087 MFT131087:MFY131087 MPP131087:MPU131087 MZL131087:MZQ131087 NJH131087:NJM131087 NTD131087:NTI131087 OCZ131087:ODE131087 OMV131087:ONA131087 OWR131087:OWW131087 PGN131087:PGS131087 PQJ131087:PQO131087 QAF131087:QAK131087 QKB131087:QKG131087 QTX131087:QUC131087 RDT131087:RDY131087 RNP131087:RNU131087 RXL131087:RXQ131087 SHH131087:SHM131087 SRD131087:SRI131087 TAZ131087:TBE131087 TKV131087:TLA131087 TUR131087:TUW131087 UEN131087:UES131087 UOJ131087:UOO131087 UYF131087:UYK131087 VIB131087:VIG131087 VRX131087:VSC131087 WBT131087:WBY131087 WLP131087:WLU131087 WVL131087:WVQ131087 D196623:I196623 IZ196623:JE196623 SV196623:TA196623 ACR196623:ACW196623 AMN196623:AMS196623 AWJ196623:AWO196623 BGF196623:BGK196623 BQB196623:BQG196623 BZX196623:CAC196623 CJT196623:CJY196623 CTP196623:CTU196623 DDL196623:DDQ196623 DNH196623:DNM196623 DXD196623:DXI196623 EGZ196623:EHE196623 EQV196623:ERA196623 FAR196623:FAW196623 FKN196623:FKS196623 FUJ196623:FUO196623 GEF196623:GEK196623 GOB196623:GOG196623 GXX196623:GYC196623 HHT196623:HHY196623 HRP196623:HRU196623 IBL196623:IBQ196623 ILH196623:ILM196623 IVD196623:IVI196623 JEZ196623:JFE196623 JOV196623:JPA196623 JYR196623:JYW196623 KIN196623:KIS196623 KSJ196623:KSO196623 LCF196623:LCK196623 LMB196623:LMG196623 LVX196623:LWC196623 MFT196623:MFY196623 MPP196623:MPU196623 MZL196623:MZQ196623 NJH196623:NJM196623 NTD196623:NTI196623 OCZ196623:ODE196623 OMV196623:ONA196623 OWR196623:OWW196623 PGN196623:PGS196623 PQJ196623:PQO196623 QAF196623:QAK196623 QKB196623:QKG196623 QTX196623:QUC196623 RDT196623:RDY196623 RNP196623:RNU196623 RXL196623:RXQ196623 SHH196623:SHM196623 SRD196623:SRI196623 TAZ196623:TBE196623 TKV196623:TLA196623 TUR196623:TUW196623 UEN196623:UES196623 UOJ196623:UOO196623 UYF196623:UYK196623 VIB196623:VIG196623 VRX196623:VSC196623 WBT196623:WBY196623 WLP196623:WLU196623 WVL196623:WVQ196623 D262159:I262159 IZ262159:JE262159 SV262159:TA262159 ACR262159:ACW262159 AMN262159:AMS262159 AWJ262159:AWO262159 BGF262159:BGK262159 BQB262159:BQG262159 BZX262159:CAC262159 CJT262159:CJY262159 CTP262159:CTU262159 DDL262159:DDQ262159 DNH262159:DNM262159 DXD262159:DXI262159 EGZ262159:EHE262159 EQV262159:ERA262159 FAR262159:FAW262159 FKN262159:FKS262159 FUJ262159:FUO262159 GEF262159:GEK262159 GOB262159:GOG262159 GXX262159:GYC262159 HHT262159:HHY262159 HRP262159:HRU262159 IBL262159:IBQ262159 ILH262159:ILM262159 IVD262159:IVI262159 JEZ262159:JFE262159 JOV262159:JPA262159 JYR262159:JYW262159 KIN262159:KIS262159 KSJ262159:KSO262159 LCF262159:LCK262159 LMB262159:LMG262159 LVX262159:LWC262159 MFT262159:MFY262159 MPP262159:MPU262159 MZL262159:MZQ262159 NJH262159:NJM262159 NTD262159:NTI262159 OCZ262159:ODE262159 OMV262159:ONA262159 OWR262159:OWW262159 PGN262159:PGS262159 PQJ262159:PQO262159 QAF262159:QAK262159 QKB262159:QKG262159 QTX262159:QUC262159 RDT262159:RDY262159 RNP262159:RNU262159 RXL262159:RXQ262159 SHH262159:SHM262159 SRD262159:SRI262159 TAZ262159:TBE262159 TKV262159:TLA262159 TUR262159:TUW262159 UEN262159:UES262159 UOJ262159:UOO262159 UYF262159:UYK262159 VIB262159:VIG262159 VRX262159:VSC262159 WBT262159:WBY262159 WLP262159:WLU262159 WVL262159:WVQ262159 D327695:I327695 IZ327695:JE327695 SV327695:TA327695 ACR327695:ACW327695 AMN327695:AMS327695 AWJ327695:AWO327695 BGF327695:BGK327695 BQB327695:BQG327695 BZX327695:CAC327695 CJT327695:CJY327695 CTP327695:CTU327695 DDL327695:DDQ327695 DNH327695:DNM327695 DXD327695:DXI327695 EGZ327695:EHE327695 EQV327695:ERA327695 FAR327695:FAW327695 FKN327695:FKS327695 FUJ327695:FUO327695 GEF327695:GEK327695 GOB327695:GOG327695 GXX327695:GYC327695 HHT327695:HHY327695 HRP327695:HRU327695 IBL327695:IBQ327695 ILH327695:ILM327695 IVD327695:IVI327695 JEZ327695:JFE327695 JOV327695:JPA327695 JYR327695:JYW327695 KIN327695:KIS327695 KSJ327695:KSO327695 LCF327695:LCK327695 LMB327695:LMG327695 LVX327695:LWC327695 MFT327695:MFY327695 MPP327695:MPU327695 MZL327695:MZQ327695 NJH327695:NJM327695 NTD327695:NTI327695 OCZ327695:ODE327695 OMV327695:ONA327695 OWR327695:OWW327695 PGN327695:PGS327695 PQJ327695:PQO327695 QAF327695:QAK327695 QKB327695:QKG327695 QTX327695:QUC327695 RDT327695:RDY327695 RNP327695:RNU327695 RXL327695:RXQ327695 SHH327695:SHM327695 SRD327695:SRI327695 TAZ327695:TBE327695 TKV327695:TLA327695 TUR327695:TUW327695 UEN327695:UES327695 UOJ327695:UOO327695 UYF327695:UYK327695 VIB327695:VIG327695 VRX327695:VSC327695 WBT327695:WBY327695 WLP327695:WLU327695 WVL327695:WVQ327695 D393231:I393231 IZ393231:JE393231 SV393231:TA393231 ACR393231:ACW393231 AMN393231:AMS393231 AWJ393231:AWO393231 BGF393231:BGK393231 BQB393231:BQG393231 BZX393231:CAC393231 CJT393231:CJY393231 CTP393231:CTU393231 DDL393231:DDQ393231 DNH393231:DNM393231 DXD393231:DXI393231 EGZ393231:EHE393231 EQV393231:ERA393231 FAR393231:FAW393231 FKN393231:FKS393231 FUJ393231:FUO393231 GEF393231:GEK393231 GOB393231:GOG393231 GXX393231:GYC393231 HHT393231:HHY393231 HRP393231:HRU393231 IBL393231:IBQ393231 ILH393231:ILM393231 IVD393231:IVI393231 JEZ393231:JFE393231 JOV393231:JPA393231 JYR393231:JYW393231 KIN393231:KIS393231 KSJ393231:KSO393231 LCF393231:LCK393231 LMB393231:LMG393231 LVX393231:LWC393231 MFT393231:MFY393231 MPP393231:MPU393231 MZL393231:MZQ393231 NJH393231:NJM393231 NTD393231:NTI393231 OCZ393231:ODE393231 OMV393231:ONA393231 OWR393231:OWW393231 PGN393231:PGS393231 PQJ393231:PQO393231 QAF393231:QAK393231 QKB393231:QKG393231 QTX393231:QUC393231 RDT393231:RDY393231 RNP393231:RNU393231 RXL393231:RXQ393231 SHH393231:SHM393231 SRD393231:SRI393231 TAZ393231:TBE393231 TKV393231:TLA393231 TUR393231:TUW393231 UEN393231:UES393231 UOJ393231:UOO393231 UYF393231:UYK393231 VIB393231:VIG393231 VRX393231:VSC393231 WBT393231:WBY393231 WLP393231:WLU393231 WVL393231:WVQ393231 D458767:I458767 IZ458767:JE458767 SV458767:TA458767 ACR458767:ACW458767 AMN458767:AMS458767 AWJ458767:AWO458767 BGF458767:BGK458767 BQB458767:BQG458767 BZX458767:CAC458767 CJT458767:CJY458767 CTP458767:CTU458767 DDL458767:DDQ458767 DNH458767:DNM458767 DXD458767:DXI458767 EGZ458767:EHE458767 EQV458767:ERA458767 FAR458767:FAW458767 FKN458767:FKS458767 FUJ458767:FUO458767 GEF458767:GEK458767 GOB458767:GOG458767 GXX458767:GYC458767 HHT458767:HHY458767 HRP458767:HRU458767 IBL458767:IBQ458767 ILH458767:ILM458767 IVD458767:IVI458767 JEZ458767:JFE458767 JOV458767:JPA458767 JYR458767:JYW458767 KIN458767:KIS458767 KSJ458767:KSO458767 LCF458767:LCK458767 LMB458767:LMG458767 LVX458767:LWC458767 MFT458767:MFY458767 MPP458767:MPU458767 MZL458767:MZQ458767 NJH458767:NJM458767 NTD458767:NTI458767 OCZ458767:ODE458767 OMV458767:ONA458767 OWR458767:OWW458767 PGN458767:PGS458767 PQJ458767:PQO458767 QAF458767:QAK458767 QKB458767:QKG458767 QTX458767:QUC458767 RDT458767:RDY458767 RNP458767:RNU458767 RXL458767:RXQ458767 SHH458767:SHM458767 SRD458767:SRI458767 TAZ458767:TBE458767 TKV458767:TLA458767 TUR458767:TUW458767 UEN458767:UES458767 UOJ458767:UOO458767 UYF458767:UYK458767 VIB458767:VIG458767 VRX458767:VSC458767 WBT458767:WBY458767 WLP458767:WLU458767 WVL458767:WVQ458767 D524303:I524303 IZ524303:JE524303 SV524303:TA524303 ACR524303:ACW524303 AMN524303:AMS524303 AWJ524303:AWO524303 BGF524303:BGK524303 BQB524303:BQG524303 BZX524303:CAC524303 CJT524303:CJY524303 CTP524303:CTU524303 DDL524303:DDQ524303 DNH524303:DNM524303 DXD524303:DXI524303 EGZ524303:EHE524303 EQV524303:ERA524303 FAR524303:FAW524303 FKN524303:FKS524303 FUJ524303:FUO524303 GEF524303:GEK524303 GOB524303:GOG524303 GXX524303:GYC524303 HHT524303:HHY524303 HRP524303:HRU524303 IBL524303:IBQ524303 ILH524303:ILM524303 IVD524303:IVI524303 JEZ524303:JFE524303 JOV524303:JPA524303 JYR524303:JYW524303 KIN524303:KIS524303 KSJ524303:KSO524303 LCF524303:LCK524303 LMB524303:LMG524303 LVX524303:LWC524303 MFT524303:MFY524303 MPP524303:MPU524303 MZL524303:MZQ524303 NJH524303:NJM524303 NTD524303:NTI524303 OCZ524303:ODE524303 OMV524303:ONA524303 OWR524303:OWW524303 PGN524303:PGS524303 PQJ524303:PQO524303 QAF524303:QAK524303 QKB524303:QKG524303 QTX524303:QUC524303 RDT524303:RDY524303 RNP524303:RNU524303 RXL524303:RXQ524303 SHH524303:SHM524303 SRD524303:SRI524303 TAZ524303:TBE524303 TKV524303:TLA524303 TUR524303:TUW524303 UEN524303:UES524303 UOJ524303:UOO524303 UYF524303:UYK524303 VIB524303:VIG524303 VRX524303:VSC524303 WBT524303:WBY524303 WLP524303:WLU524303 WVL524303:WVQ524303 D589839:I589839 IZ589839:JE589839 SV589839:TA589839 ACR589839:ACW589839 AMN589839:AMS589839 AWJ589839:AWO589839 BGF589839:BGK589839 BQB589839:BQG589839 BZX589839:CAC589839 CJT589839:CJY589839 CTP589839:CTU589839 DDL589839:DDQ589839 DNH589839:DNM589839 DXD589839:DXI589839 EGZ589839:EHE589839 EQV589839:ERA589839 FAR589839:FAW589839 FKN589839:FKS589839 FUJ589839:FUO589839 GEF589839:GEK589839 GOB589839:GOG589839 GXX589839:GYC589839 HHT589839:HHY589839 HRP589839:HRU589839 IBL589839:IBQ589839 ILH589839:ILM589839 IVD589839:IVI589839 JEZ589839:JFE589839 JOV589839:JPA589839 JYR589839:JYW589839 KIN589839:KIS589839 KSJ589839:KSO589839 LCF589839:LCK589839 LMB589839:LMG589839 LVX589839:LWC589839 MFT589839:MFY589839 MPP589839:MPU589839 MZL589839:MZQ589839 NJH589839:NJM589839 NTD589839:NTI589839 OCZ589839:ODE589839 OMV589839:ONA589839 OWR589839:OWW589839 PGN589839:PGS589839 PQJ589839:PQO589839 QAF589839:QAK589839 QKB589839:QKG589839 QTX589839:QUC589839 RDT589839:RDY589839 RNP589839:RNU589839 RXL589839:RXQ589839 SHH589839:SHM589839 SRD589839:SRI589839 TAZ589839:TBE589839 TKV589839:TLA589839 TUR589839:TUW589839 UEN589839:UES589839 UOJ589839:UOO589839 UYF589839:UYK589839 VIB589839:VIG589839 VRX589839:VSC589839 WBT589839:WBY589839 WLP589839:WLU589839 WVL589839:WVQ589839 D655375:I655375 IZ655375:JE655375 SV655375:TA655375 ACR655375:ACW655375 AMN655375:AMS655375 AWJ655375:AWO655375 BGF655375:BGK655375 BQB655375:BQG655375 BZX655375:CAC655375 CJT655375:CJY655375 CTP655375:CTU655375 DDL655375:DDQ655375 DNH655375:DNM655375 DXD655375:DXI655375 EGZ655375:EHE655375 EQV655375:ERA655375 FAR655375:FAW655375 FKN655375:FKS655375 FUJ655375:FUO655375 GEF655375:GEK655375 GOB655375:GOG655375 GXX655375:GYC655375 HHT655375:HHY655375 HRP655375:HRU655375 IBL655375:IBQ655375 ILH655375:ILM655375 IVD655375:IVI655375 JEZ655375:JFE655375 JOV655375:JPA655375 JYR655375:JYW655375 KIN655375:KIS655375 KSJ655375:KSO655375 LCF655375:LCK655375 LMB655375:LMG655375 LVX655375:LWC655375 MFT655375:MFY655375 MPP655375:MPU655375 MZL655375:MZQ655375 NJH655375:NJM655375 NTD655375:NTI655375 OCZ655375:ODE655375 OMV655375:ONA655375 OWR655375:OWW655375 PGN655375:PGS655375 PQJ655375:PQO655375 QAF655375:QAK655375 QKB655375:QKG655375 QTX655375:QUC655375 RDT655375:RDY655375 RNP655375:RNU655375 RXL655375:RXQ655375 SHH655375:SHM655375 SRD655375:SRI655375 TAZ655375:TBE655375 TKV655375:TLA655375 TUR655375:TUW655375 UEN655375:UES655375 UOJ655375:UOO655375 UYF655375:UYK655375 VIB655375:VIG655375 VRX655375:VSC655375 WBT655375:WBY655375 WLP655375:WLU655375 WVL655375:WVQ655375 D720911:I720911 IZ720911:JE720911 SV720911:TA720911 ACR720911:ACW720911 AMN720911:AMS720911 AWJ720911:AWO720911 BGF720911:BGK720911 BQB720911:BQG720911 BZX720911:CAC720911 CJT720911:CJY720911 CTP720911:CTU720911 DDL720911:DDQ720911 DNH720911:DNM720911 DXD720911:DXI720911 EGZ720911:EHE720911 EQV720911:ERA720911 FAR720911:FAW720911 FKN720911:FKS720911 FUJ720911:FUO720911 GEF720911:GEK720911 GOB720911:GOG720911 GXX720911:GYC720911 HHT720911:HHY720911 HRP720911:HRU720911 IBL720911:IBQ720911 ILH720911:ILM720911 IVD720911:IVI720911 JEZ720911:JFE720911 JOV720911:JPA720911 JYR720911:JYW720911 KIN720911:KIS720911 KSJ720911:KSO720911 LCF720911:LCK720911 LMB720911:LMG720911 LVX720911:LWC720911 MFT720911:MFY720911 MPP720911:MPU720911 MZL720911:MZQ720911 NJH720911:NJM720911 NTD720911:NTI720911 OCZ720911:ODE720911 OMV720911:ONA720911 OWR720911:OWW720911 PGN720911:PGS720911 PQJ720911:PQO720911 QAF720911:QAK720911 QKB720911:QKG720911 QTX720911:QUC720911 RDT720911:RDY720911 RNP720911:RNU720911 RXL720911:RXQ720911 SHH720911:SHM720911 SRD720911:SRI720911 TAZ720911:TBE720911 TKV720911:TLA720911 TUR720911:TUW720911 UEN720911:UES720911 UOJ720911:UOO720911 UYF720911:UYK720911 VIB720911:VIG720911 VRX720911:VSC720911 WBT720911:WBY720911 WLP720911:WLU720911 WVL720911:WVQ720911 D786447:I786447 IZ786447:JE786447 SV786447:TA786447 ACR786447:ACW786447 AMN786447:AMS786447 AWJ786447:AWO786447 BGF786447:BGK786447 BQB786447:BQG786447 BZX786447:CAC786447 CJT786447:CJY786447 CTP786447:CTU786447 DDL786447:DDQ786447 DNH786447:DNM786447 DXD786447:DXI786447 EGZ786447:EHE786447 EQV786447:ERA786447 FAR786447:FAW786447 FKN786447:FKS786447 FUJ786447:FUO786447 GEF786447:GEK786447 GOB786447:GOG786447 GXX786447:GYC786447 HHT786447:HHY786447 HRP786447:HRU786447 IBL786447:IBQ786447 ILH786447:ILM786447 IVD786447:IVI786447 JEZ786447:JFE786447 JOV786447:JPA786447 JYR786447:JYW786447 KIN786447:KIS786447 KSJ786447:KSO786447 LCF786447:LCK786447 LMB786447:LMG786447 LVX786447:LWC786447 MFT786447:MFY786447 MPP786447:MPU786447 MZL786447:MZQ786447 NJH786447:NJM786447 NTD786447:NTI786447 OCZ786447:ODE786447 OMV786447:ONA786447 OWR786447:OWW786447 PGN786447:PGS786447 PQJ786447:PQO786447 QAF786447:QAK786447 QKB786447:QKG786447 QTX786447:QUC786447 RDT786447:RDY786447 RNP786447:RNU786447 RXL786447:RXQ786447 SHH786447:SHM786447 SRD786447:SRI786447 TAZ786447:TBE786447 TKV786447:TLA786447 TUR786447:TUW786447 UEN786447:UES786447 UOJ786447:UOO786447 UYF786447:UYK786447 VIB786447:VIG786447 VRX786447:VSC786447 WBT786447:WBY786447 WLP786447:WLU786447 WVL786447:WVQ786447 D851983:I851983 IZ851983:JE851983 SV851983:TA851983 ACR851983:ACW851983 AMN851983:AMS851983 AWJ851983:AWO851983 BGF851983:BGK851983 BQB851983:BQG851983 BZX851983:CAC851983 CJT851983:CJY851983 CTP851983:CTU851983 DDL851983:DDQ851983 DNH851983:DNM851983 DXD851983:DXI851983 EGZ851983:EHE851983 EQV851983:ERA851983 FAR851983:FAW851983 FKN851983:FKS851983 FUJ851983:FUO851983 GEF851983:GEK851983 GOB851983:GOG851983 GXX851983:GYC851983 HHT851983:HHY851983 HRP851983:HRU851983 IBL851983:IBQ851983 ILH851983:ILM851983 IVD851983:IVI851983 JEZ851983:JFE851983 JOV851983:JPA851983 JYR851983:JYW851983 KIN851983:KIS851983 KSJ851983:KSO851983 LCF851983:LCK851983 LMB851983:LMG851983 LVX851983:LWC851983 MFT851983:MFY851983 MPP851983:MPU851983 MZL851983:MZQ851983 NJH851983:NJM851983 NTD851983:NTI851983 OCZ851983:ODE851983 OMV851983:ONA851983 OWR851983:OWW851983 PGN851983:PGS851983 PQJ851983:PQO851983 QAF851983:QAK851983 QKB851983:QKG851983 QTX851983:QUC851983 RDT851983:RDY851983 RNP851983:RNU851983 RXL851983:RXQ851983 SHH851983:SHM851983 SRD851983:SRI851983 TAZ851983:TBE851983 TKV851983:TLA851983 TUR851983:TUW851983 UEN851983:UES851983 UOJ851983:UOO851983 UYF851983:UYK851983 VIB851983:VIG851983 VRX851983:VSC851983 WBT851983:WBY851983 WLP851983:WLU851983 WVL851983:WVQ851983 D917519:I917519 IZ917519:JE917519 SV917519:TA917519 ACR917519:ACW917519 AMN917519:AMS917519 AWJ917519:AWO917519 BGF917519:BGK917519 BQB917519:BQG917519 BZX917519:CAC917519 CJT917519:CJY917519 CTP917519:CTU917519 DDL917519:DDQ917519 DNH917519:DNM917519 DXD917519:DXI917519 EGZ917519:EHE917519 EQV917519:ERA917519 FAR917519:FAW917519 FKN917519:FKS917519 FUJ917519:FUO917519 GEF917519:GEK917519 GOB917519:GOG917519 GXX917519:GYC917519 HHT917519:HHY917519 HRP917519:HRU917519 IBL917519:IBQ917519 ILH917519:ILM917519 IVD917519:IVI917519 JEZ917519:JFE917519 JOV917519:JPA917519 JYR917519:JYW917519 KIN917519:KIS917519 KSJ917519:KSO917519 LCF917519:LCK917519 LMB917519:LMG917519 LVX917519:LWC917519 MFT917519:MFY917519 MPP917519:MPU917519 MZL917519:MZQ917519 NJH917519:NJM917519 NTD917519:NTI917519 OCZ917519:ODE917519 OMV917519:ONA917519 OWR917519:OWW917519 PGN917519:PGS917519 PQJ917519:PQO917519 QAF917519:QAK917519 QKB917519:QKG917519 QTX917519:QUC917519 RDT917519:RDY917519 RNP917519:RNU917519 RXL917519:RXQ917519 SHH917519:SHM917519 SRD917519:SRI917519 TAZ917519:TBE917519 TKV917519:TLA917519 TUR917519:TUW917519 UEN917519:UES917519 UOJ917519:UOO917519 UYF917519:UYK917519 VIB917519:VIG917519 VRX917519:VSC917519 WBT917519:WBY917519 WLP917519:WLU917519 WVL917519:WVQ917519 D983055:I983055 IZ983055:JE983055 SV983055:TA983055 ACR983055:ACW983055 AMN983055:AMS983055 AWJ983055:AWO983055 BGF983055:BGK983055 BQB983055:BQG983055 BZX983055:CAC983055 CJT983055:CJY983055 CTP983055:CTU983055 DDL983055:DDQ983055 DNH983055:DNM983055 DXD983055:DXI983055 EGZ983055:EHE983055 EQV983055:ERA983055 FAR983055:FAW983055 FKN983055:FKS983055 FUJ983055:FUO983055 GEF983055:GEK983055 GOB983055:GOG983055 GXX983055:GYC983055 HHT983055:HHY983055 HRP983055:HRU983055 IBL983055:IBQ983055 ILH983055:ILM983055 IVD983055:IVI983055 JEZ983055:JFE983055 JOV983055:JPA983055 JYR983055:JYW983055 KIN983055:KIS983055 KSJ983055:KSO983055 LCF983055:LCK983055 LMB983055:LMG983055 LVX983055:LWC983055 MFT983055:MFY983055 MPP983055:MPU983055 MZL983055:MZQ983055 NJH983055:NJM983055 NTD983055:NTI983055 OCZ983055:ODE983055 OMV983055:ONA983055 OWR983055:OWW983055 PGN983055:PGS983055 PQJ983055:PQO983055 QAF983055:QAK983055 QKB983055:QKG983055 QTX983055:QUC983055 RDT983055:RDY983055 RNP983055:RNU983055 RXL983055:RXQ983055 SHH983055:SHM983055 SRD983055:SRI983055 TAZ983055:TBE983055 TKV983055:TLA983055 TUR983055:TUW983055 UEN983055:UES983055 UOJ983055:UOO983055 UYF983055:UYK983055 VIB983055:VIG983055 VRX983055:VSC983055 WBT983055:WBY983055 WLP983055:WLU983055 WVL983055:WVQ983055 D13:I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D65549:I65549 IZ65549:JE65549 SV65549:TA65549 ACR65549:ACW65549 AMN65549:AMS65549 AWJ65549:AWO65549 BGF65549:BGK65549 BQB65549:BQG65549 BZX65549:CAC65549 CJT65549:CJY65549 CTP65549:CTU65549 DDL65549:DDQ65549 DNH65549:DNM65549 DXD65549:DXI65549 EGZ65549:EHE65549 EQV65549:ERA65549 FAR65549:FAW65549 FKN65549:FKS65549 FUJ65549:FUO65549 GEF65549:GEK65549 GOB65549:GOG65549 GXX65549:GYC65549 HHT65549:HHY65549 HRP65549:HRU65549 IBL65549:IBQ65549 ILH65549:ILM65549 IVD65549:IVI65549 JEZ65549:JFE65549 JOV65549:JPA65549 JYR65549:JYW65549 KIN65549:KIS65549 KSJ65549:KSO65549 LCF65549:LCK65549 LMB65549:LMG65549 LVX65549:LWC65549 MFT65549:MFY65549 MPP65549:MPU65549 MZL65549:MZQ65549 NJH65549:NJM65549 NTD65549:NTI65549 OCZ65549:ODE65549 OMV65549:ONA65549 OWR65549:OWW65549 PGN65549:PGS65549 PQJ65549:PQO65549 QAF65549:QAK65549 QKB65549:QKG65549 QTX65549:QUC65549 RDT65549:RDY65549 RNP65549:RNU65549 RXL65549:RXQ65549 SHH65549:SHM65549 SRD65549:SRI65549 TAZ65549:TBE65549 TKV65549:TLA65549 TUR65549:TUW65549 UEN65549:UES65549 UOJ65549:UOO65549 UYF65549:UYK65549 VIB65549:VIG65549 VRX65549:VSC65549 WBT65549:WBY65549 WLP65549:WLU65549 WVL65549:WVQ65549 D131085:I131085 IZ131085:JE131085 SV131085:TA131085 ACR131085:ACW131085 AMN131085:AMS131085 AWJ131085:AWO131085 BGF131085:BGK131085 BQB131085:BQG131085 BZX131085:CAC131085 CJT131085:CJY131085 CTP131085:CTU131085 DDL131085:DDQ131085 DNH131085:DNM131085 DXD131085:DXI131085 EGZ131085:EHE131085 EQV131085:ERA131085 FAR131085:FAW131085 FKN131085:FKS131085 FUJ131085:FUO131085 GEF131085:GEK131085 GOB131085:GOG131085 GXX131085:GYC131085 HHT131085:HHY131085 HRP131085:HRU131085 IBL131085:IBQ131085 ILH131085:ILM131085 IVD131085:IVI131085 JEZ131085:JFE131085 JOV131085:JPA131085 JYR131085:JYW131085 KIN131085:KIS131085 KSJ131085:KSO131085 LCF131085:LCK131085 LMB131085:LMG131085 LVX131085:LWC131085 MFT131085:MFY131085 MPP131085:MPU131085 MZL131085:MZQ131085 NJH131085:NJM131085 NTD131085:NTI131085 OCZ131085:ODE131085 OMV131085:ONA131085 OWR131085:OWW131085 PGN131085:PGS131085 PQJ131085:PQO131085 QAF131085:QAK131085 QKB131085:QKG131085 QTX131085:QUC131085 RDT131085:RDY131085 RNP131085:RNU131085 RXL131085:RXQ131085 SHH131085:SHM131085 SRD131085:SRI131085 TAZ131085:TBE131085 TKV131085:TLA131085 TUR131085:TUW131085 UEN131085:UES131085 UOJ131085:UOO131085 UYF131085:UYK131085 VIB131085:VIG131085 VRX131085:VSC131085 WBT131085:WBY131085 WLP131085:WLU131085 WVL131085:WVQ131085 D196621:I196621 IZ196621:JE196621 SV196621:TA196621 ACR196621:ACW196621 AMN196621:AMS196621 AWJ196621:AWO196621 BGF196621:BGK196621 BQB196621:BQG196621 BZX196621:CAC196621 CJT196621:CJY196621 CTP196621:CTU196621 DDL196621:DDQ196621 DNH196621:DNM196621 DXD196621:DXI196621 EGZ196621:EHE196621 EQV196621:ERA196621 FAR196621:FAW196621 FKN196621:FKS196621 FUJ196621:FUO196621 GEF196621:GEK196621 GOB196621:GOG196621 GXX196621:GYC196621 HHT196621:HHY196621 HRP196621:HRU196621 IBL196621:IBQ196621 ILH196621:ILM196621 IVD196621:IVI196621 JEZ196621:JFE196621 JOV196621:JPA196621 JYR196621:JYW196621 KIN196621:KIS196621 KSJ196621:KSO196621 LCF196621:LCK196621 LMB196621:LMG196621 LVX196621:LWC196621 MFT196621:MFY196621 MPP196621:MPU196621 MZL196621:MZQ196621 NJH196621:NJM196621 NTD196621:NTI196621 OCZ196621:ODE196621 OMV196621:ONA196621 OWR196621:OWW196621 PGN196621:PGS196621 PQJ196621:PQO196621 QAF196621:QAK196621 QKB196621:QKG196621 QTX196621:QUC196621 RDT196621:RDY196621 RNP196621:RNU196621 RXL196621:RXQ196621 SHH196621:SHM196621 SRD196621:SRI196621 TAZ196621:TBE196621 TKV196621:TLA196621 TUR196621:TUW196621 UEN196621:UES196621 UOJ196621:UOO196621 UYF196621:UYK196621 VIB196621:VIG196621 VRX196621:VSC196621 WBT196621:WBY196621 WLP196621:WLU196621 WVL196621:WVQ196621 D262157:I262157 IZ262157:JE262157 SV262157:TA262157 ACR262157:ACW262157 AMN262157:AMS262157 AWJ262157:AWO262157 BGF262157:BGK262157 BQB262157:BQG262157 BZX262157:CAC262157 CJT262157:CJY262157 CTP262157:CTU262157 DDL262157:DDQ262157 DNH262157:DNM262157 DXD262157:DXI262157 EGZ262157:EHE262157 EQV262157:ERA262157 FAR262157:FAW262157 FKN262157:FKS262157 FUJ262157:FUO262157 GEF262157:GEK262157 GOB262157:GOG262157 GXX262157:GYC262157 HHT262157:HHY262157 HRP262157:HRU262157 IBL262157:IBQ262157 ILH262157:ILM262157 IVD262157:IVI262157 JEZ262157:JFE262157 JOV262157:JPA262157 JYR262157:JYW262157 KIN262157:KIS262157 KSJ262157:KSO262157 LCF262157:LCK262157 LMB262157:LMG262157 LVX262157:LWC262157 MFT262157:MFY262157 MPP262157:MPU262157 MZL262157:MZQ262157 NJH262157:NJM262157 NTD262157:NTI262157 OCZ262157:ODE262157 OMV262157:ONA262157 OWR262157:OWW262157 PGN262157:PGS262157 PQJ262157:PQO262157 QAF262157:QAK262157 QKB262157:QKG262157 QTX262157:QUC262157 RDT262157:RDY262157 RNP262157:RNU262157 RXL262157:RXQ262157 SHH262157:SHM262157 SRD262157:SRI262157 TAZ262157:TBE262157 TKV262157:TLA262157 TUR262157:TUW262157 UEN262157:UES262157 UOJ262157:UOO262157 UYF262157:UYK262157 VIB262157:VIG262157 VRX262157:VSC262157 WBT262157:WBY262157 WLP262157:WLU262157 WVL262157:WVQ262157 D327693:I327693 IZ327693:JE327693 SV327693:TA327693 ACR327693:ACW327693 AMN327693:AMS327693 AWJ327693:AWO327693 BGF327693:BGK327693 BQB327693:BQG327693 BZX327693:CAC327693 CJT327693:CJY327693 CTP327693:CTU327693 DDL327693:DDQ327693 DNH327693:DNM327693 DXD327693:DXI327693 EGZ327693:EHE327693 EQV327693:ERA327693 FAR327693:FAW327693 FKN327693:FKS327693 FUJ327693:FUO327693 GEF327693:GEK327693 GOB327693:GOG327693 GXX327693:GYC327693 HHT327693:HHY327693 HRP327693:HRU327693 IBL327693:IBQ327693 ILH327693:ILM327693 IVD327693:IVI327693 JEZ327693:JFE327693 JOV327693:JPA327693 JYR327693:JYW327693 KIN327693:KIS327693 KSJ327693:KSO327693 LCF327693:LCK327693 LMB327693:LMG327693 LVX327693:LWC327693 MFT327693:MFY327693 MPP327693:MPU327693 MZL327693:MZQ327693 NJH327693:NJM327693 NTD327693:NTI327693 OCZ327693:ODE327693 OMV327693:ONA327693 OWR327693:OWW327693 PGN327693:PGS327693 PQJ327693:PQO327693 QAF327693:QAK327693 QKB327693:QKG327693 QTX327693:QUC327693 RDT327693:RDY327693 RNP327693:RNU327693 RXL327693:RXQ327693 SHH327693:SHM327693 SRD327693:SRI327693 TAZ327693:TBE327693 TKV327693:TLA327693 TUR327693:TUW327693 UEN327693:UES327693 UOJ327693:UOO327693 UYF327693:UYK327693 VIB327693:VIG327693 VRX327693:VSC327693 WBT327693:WBY327693 WLP327693:WLU327693 WVL327693:WVQ327693 D393229:I393229 IZ393229:JE393229 SV393229:TA393229 ACR393229:ACW393229 AMN393229:AMS393229 AWJ393229:AWO393229 BGF393229:BGK393229 BQB393229:BQG393229 BZX393229:CAC393229 CJT393229:CJY393229 CTP393229:CTU393229 DDL393229:DDQ393229 DNH393229:DNM393229 DXD393229:DXI393229 EGZ393229:EHE393229 EQV393229:ERA393229 FAR393229:FAW393229 FKN393229:FKS393229 FUJ393229:FUO393229 GEF393229:GEK393229 GOB393229:GOG393229 GXX393229:GYC393229 HHT393229:HHY393229 HRP393229:HRU393229 IBL393229:IBQ393229 ILH393229:ILM393229 IVD393229:IVI393229 JEZ393229:JFE393229 JOV393229:JPA393229 JYR393229:JYW393229 KIN393229:KIS393229 KSJ393229:KSO393229 LCF393229:LCK393229 LMB393229:LMG393229 LVX393229:LWC393229 MFT393229:MFY393229 MPP393229:MPU393229 MZL393229:MZQ393229 NJH393229:NJM393229 NTD393229:NTI393229 OCZ393229:ODE393229 OMV393229:ONA393229 OWR393229:OWW393229 PGN393229:PGS393229 PQJ393229:PQO393229 QAF393229:QAK393229 QKB393229:QKG393229 QTX393229:QUC393229 RDT393229:RDY393229 RNP393229:RNU393229 RXL393229:RXQ393229 SHH393229:SHM393229 SRD393229:SRI393229 TAZ393229:TBE393229 TKV393229:TLA393229 TUR393229:TUW393229 UEN393229:UES393229 UOJ393229:UOO393229 UYF393229:UYK393229 VIB393229:VIG393229 VRX393229:VSC393229 WBT393229:WBY393229 WLP393229:WLU393229 WVL393229:WVQ393229 D458765:I458765 IZ458765:JE458765 SV458765:TA458765 ACR458765:ACW458765 AMN458765:AMS458765 AWJ458765:AWO458765 BGF458765:BGK458765 BQB458765:BQG458765 BZX458765:CAC458765 CJT458765:CJY458765 CTP458765:CTU458765 DDL458765:DDQ458765 DNH458765:DNM458765 DXD458765:DXI458765 EGZ458765:EHE458765 EQV458765:ERA458765 FAR458765:FAW458765 FKN458765:FKS458765 FUJ458765:FUO458765 GEF458765:GEK458765 GOB458765:GOG458765 GXX458765:GYC458765 HHT458765:HHY458765 HRP458765:HRU458765 IBL458765:IBQ458765 ILH458765:ILM458765 IVD458765:IVI458765 JEZ458765:JFE458765 JOV458765:JPA458765 JYR458765:JYW458765 KIN458765:KIS458765 KSJ458765:KSO458765 LCF458765:LCK458765 LMB458765:LMG458765 LVX458765:LWC458765 MFT458765:MFY458765 MPP458765:MPU458765 MZL458765:MZQ458765 NJH458765:NJM458765 NTD458765:NTI458765 OCZ458765:ODE458765 OMV458765:ONA458765 OWR458765:OWW458765 PGN458765:PGS458765 PQJ458765:PQO458765 QAF458765:QAK458765 QKB458765:QKG458765 QTX458765:QUC458765 RDT458765:RDY458765 RNP458765:RNU458765 RXL458765:RXQ458765 SHH458765:SHM458765 SRD458765:SRI458765 TAZ458765:TBE458765 TKV458765:TLA458765 TUR458765:TUW458765 UEN458765:UES458765 UOJ458765:UOO458765 UYF458765:UYK458765 VIB458765:VIG458765 VRX458765:VSC458765 WBT458765:WBY458765 WLP458765:WLU458765 WVL458765:WVQ458765 D524301:I524301 IZ524301:JE524301 SV524301:TA524301 ACR524301:ACW524301 AMN524301:AMS524301 AWJ524301:AWO524301 BGF524301:BGK524301 BQB524301:BQG524301 BZX524301:CAC524301 CJT524301:CJY524301 CTP524301:CTU524301 DDL524301:DDQ524301 DNH524301:DNM524301 DXD524301:DXI524301 EGZ524301:EHE524301 EQV524301:ERA524301 FAR524301:FAW524301 FKN524301:FKS524301 FUJ524301:FUO524301 GEF524301:GEK524301 GOB524301:GOG524301 GXX524301:GYC524301 HHT524301:HHY524301 HRP524301:HRU524301 IBL524301:IBQ524301 ILH524301:ILM524301 IVD524301:IVI524301 JEZ524301:JFE524301 JOV524301:JPA524301 JYR524301:JYW524301 KIN524301:KIS524301 KSJ524301:KSO524301 LCF524301:LCK524301 LMB524301:LMG524301 LVX524301:LWC524301 MFT524301:MFY524301 MPP524301:MPU524301 MZL524301:MZQ524301 NJH524301:NJM524301 NTD524301:NTI524301 OCZ524301:ODE524301 OMV524301:ONA524301 OWR524301:OWW524301 PGN524301:PGS524301 PQJ524301:PQO524301 QAF524301:QAK524301 QKB524301:QKG524301 QTX524301:QUC524301 RDT524301:RDY524301 RNP524301:RNU524301 RXL524301:RXQ524301 SHH524301:SHM524301 SRD524301:SRI524301 TAZ524301:TBE524301 TKV524301:TLA524301 TUR524301:TUW524301 UEN524301:UES524301 UOJ524301:UOO524301 UYF524301:UYK524301 VIB524301:VIG524301 VRX524301:VSC524301 WBT524301:WBY524301 WLP524301:WLU524301 WVL524301:WVQ524301 D589837:I589837 IZ589837:JE589837 SV589837:TA589837 ACR589837:ACW589837 AMN589837:AMS589837 AWJ589837:AWO589837 BGF589837:BGK589837 BQB589837:BQG589837 BZX589837:CAC589837 CJT589837:CJY589837 CTP589837:CTU589837 DDL589837:DDQ589837 DNH589837:DNM589837 DXD589837:DXI589837 EGZ589837:EHE589837 EQV589837:ERA589837 FAR589837:FAW589837 FKN589837:FKS589837 FUJ589837:FUO589837 GEF589837:GEK589837 GOB589837:GOG589837 GXX589837:GYC589837 HHT589837:HHY589837 HRP589837:HRU589837 IBL589837:IBQ589837 ILH589837:ILM589837 IVD589837:IVI589837 JEZ589837:JFE589837 JOV589837:JPA589837 JYR589837:JYW589837 KIN589837:KIS589837 KSJ589837:KSO589837 LCF589837:LCK589837 LMB589837:LMG589837 LVX589837:LWC589837 MFT589837:MFY589837 MPP589837:MPU589837 MZL589837:MZQ589837 NJH589837:NJM589837 NTD589837:NTI589837 OCZ589837:ODE589837 OMV589837:ONA589837 OWR589837:OWW589837 PGN589837:PGS589837 PQJ589837:PQO589837 QAF589837:QAK589837 QKB589837:QKG589837 QTX589837:QUC589837 RDT589837:RDY589837 RNP589837:RNU589837 RXL589837:RXQ589837 SHH589837:SHM589837 SRD589837:SRI589837 TAZ589837:TBE589837 TKV589837:TLA589837 TUR589837:TUW589837 UEN589837:UES589837 UOJ589837:UOO589837 UYF589837:UYK589837 VIB589837:VIG589837 VRX589837:VSC589837 WBT589837:WBY589837 WLP589837:WLU589837 WVL589837:WVQ589837 D655373:I655373 IZ655373:JE655373 SV655373:TA655373 ACR655373:ACW655373 AMN655373:AMS655373 AWJ655373:AWO655373 BGF655373:BGK655373 BQB655373:BQG655373 BZX655373:CAC655373 CJT655373:CJY655373 CTP655373:CTU655373 DDL655373:DDQ655373 DNH655373:DNM655373 DXD655373:DXI655373 EGZ655373:EHE655373 EQV655373:ERA655373 FAR655373:FAW655373 FKN655373:FKS655373 FUJ655373:FUO655373 GEF655373:GEK655373 GOB655373:GOG655373 GXX655373:GYC655373 HHT655373:HHY655373 HRP655373:HRU655373 IBL655373:IBQ655373 ILH655373:ILM655373 IVD655373:IVI655373 JEZ655373:JFE655373 JOV655373:JPA655373 JYR655373:JYW655373 KIN655373:KIS655373 KSJ655373:KSO655373 LCF655373:LCK655373 LMB655373:LMG655373 LVX655373:LWC655373 MFT655373:MFY655373 MPP655373:MPU655373 MZL655373:MZQ655373 NJH655373:NJM655373 NTD655373:NTI655373 OCZ655373:ODE655373 OMV655373:ONA655373 OWR655373:OWW655373 PGN655373:PGS655373 PQJ655373:PQO655373 QAF655373:QAK655373 QKB655373:QKG655373 QTX655373:QUC655373 RDT655373:RDY655373 RNP655373:RNU655373 RXL655373:RXQ655373 SHH655373:SHM655373 SRD655373:SRI655373 TAZ655373:TBE655373 TKV655373:TLA655373 TUR655373:TUW655373 UEN655373:UES655373 UOJ655373:UOO655373 UYF655373:UYK655373 VIB655373:VIG655373 VRX655373:VSC655373 WBT655373:WBY655373 WLP655373:WLU655373 WVL655373:WVQ655373 D720909:I720909 IZ720909:JE720909 SV720909:TA720909 ACR720909:ACW720909 AMN720909:AMS720909 AWJ720909:AWO720909 BGF720909:BGK720909 BQB720909:BQG720909 BZX720909:CAC720909 CJT720909:CJY720909 CTP720909:CTU720909 DDL720909:DDQ720909 DNH720909:DNM720909 DXD720909:DXI720909 EGZ720909:EHE720909 EQV720909:ERA720909 FAR720909:FAW720909 FKN720909:FKS720909 FUJ720909:FUO720909 GEF720909:GEK720909 GOB720909:GOG720909 GXX720909:GYC720909 HHT720909:HHY720909 HRP720909:HRU720909 IBL720909:IBQ720909 ILH720909:ILM720909 IVD720909:IVI720909 JEZ720909:JFE720909 JOV720909:JPA720909 JYR720909:JYW720909 KIN720909:KIS720909 KSJ720909:KSO720909 LCF720909:LCK720909 LMB720909:LMG720909 LVX720909:LWC720909 MFT720909:MFY720909 MPP720909:MPU720909 MZL720909:MZQ720909 NJH720909:NJM720909 NTD720909:NTI720909 OCZ720909:ODE720909 OMV720909:ONA720909 OWR720909:OWW720909 PGN720909:PGS720909 PQJ720909:PQO720909 QAF720909:QAK720909 QKB720909:QKG720909 QTX720909:QUC720909 RDT720909:RDY720909 RNP720909:RNU720909 RXL720909:RXQ720909 SHH720909:SHM720909 SRD720909:SRI720909 TAZ720909:TBE720909 TKV720909:TLA720909 TUR720909:TUW720909 UEN720909:UES720909 UOJ720909:UOO720909 UYF720909:UYK720909 VIB720909:VIG720909 VRX720909:VSC720909 WBT720909:WBY720909 WLP720909:WLU720909 WVL720909:WVQ720909 D786445:I786445 IZ786445:JE786445 SV786445:TA786445 ACR786445:ACW786445 AMN786445:AMS786445 AWJ786445:AWO786445 BGF786445:BGK786445 BQB786445:BQG786445 BZX786445:CAC786445 CJT786445:CJY786445 CTP786445:CTU786445 DDL786445:DDQ786445 DNH786445:DNM786445 DXD786445:DXI786445 EGZ786445:EHE786445 EQV786445:ERA786445 FAR786445:FAW786445 FKN786445:FKS786445 FUJ786445:FUO786445 GEF786445:GEK786445 GOB786445:GOG786445 GXX786445:GYC786445 HHT786445:HHY786445 HRP786445:HRU786445 IBL786445:IBQ786445 ILH786445:ILM786445 IVD786445:IVI786445 JEZ786445:JFE786445 JOV786445:JPA786445 JYR786445:JYW786445 KIN786445:KIS786445 KSJ786445:KSO786445 LCF786445:LCK786445 LMB786445:LMG786445 LVX786445:LWC786445 MFT786445:MFY786445 MPP786445:MPU786445 MZL786445:MZQ786445 NJH786445:NJM786445 NTD786445:NTI786445 OCZ786445:ODE786445 OMV786445:ONA786445 OWR786445:OWW786445 PGN786445:PGS786445 PQJ786445:PQO786445 QAF786445:QAK786445 QKB786445:QKG786445 QTX786445:QUC786445 RDT786445:RDY786445 RNP786445:RNU786445 RXL786445:RXQ786445 SHH786445:SHM786445 SRD786445:SRI786445 TAZ786445:TBE786445 TKV786445:TLA786445 TUR786445:TUW786445 UEN786445:UES786445 UOJ786445:UOO786445 UYF786445:UYK786445 VIB786445:VIG786445 VRX786445:VSC786445 WBT786445:WBY786445 WLP786445:WLU786445 WVL786445:WVQ786445 D851981:I851981 IZ851981:JE851981 SV851981:TA851981 ACR851981:ACW851981 AMN851981:AMS851981 AWJ851981:AWO851981 BGF851981:BGK851981 BQB851981:BQG851981 BZX851981:CAC851981 CJT851981:CJY851981 CTP851981:CTU851981 DDL851981:DDQ851981 DNH851981:DNM851981 DXD851981:DXI851981 EGZ851981:EHE851981 EQV851981:ERA851981 FAR851981:FAW851981 FKN851981:FKS851981 FUJ851981:FUO851981 GEF851981:GEK851981 GOB851981:GOG851981 GXX851981:GYC851981 HHT851981:HHY851981 HRP851981:HRU851981 IBL851981:IBQ851981 ILH851981:ILM851981 IVD851981:IVI851981 JEZ851981:JFE851981 JOV851981:JPA851981 JYR851981:JYW851981 KIN851981:KIS851981 KSJ851981:KSO851981 LCF851981:LCK851981 LMB851981:LMG851981 LVX851981:LWC851981 MFT851981:MFY851981 MPP851981:MPU851981 MZL851981:MZQ851981 NJH851981:NJM851981 NTD851981:NTI851981 OCZ851981:ODE851981 OMV851981:ONA851981 OWR851981:OWW851981 PGN851981:PGS851981 PQJ851981:PQO851981 QAF851981:QAK851981 QKB851981:QKG851981 QTX851981:QUC851981 RDT851981:RDY851981 RNP851981:RNU851981 RXL851981:RXQ851981 SHH851981:SHM851981 SRD851981:SRI851981 TAZ851981:TBE851981 TKV851981:TLA851981 TUR851981:TUW851981 UEN851981:UES851981 UOJ851981:UOO851981 UYF851981:UYK851981 VIB851981:VIG851981 VRX851981:VSC851981 WBT851981:WBY851981 WLP851981:WLU851981 WVL851981:WVQ851981 D917517:I917517 IZ917517:JE917517 SV917517:TA917517 ACR917517:ACW917517 AMN917517:AMS917517 AWJ917517:AWO917517 BGF917517:BGK917517 BQB917517:BQG917517 BZX917517:CAC917517 CJT917517:CJY917517 CTP917517:CTU917517 DDL917517:DDQ917517 DNH917517:DNM917517 DXD917517:DXI917517 EGZ917517:EHE917517 EQV917517:ERA917517 FAR917517:FAW917517 FKN917517:FKS917517 FUJ917517:FUO917517 GEF917517:GEK917517 GOB917517:GOG917517 GXX917517:GYC917517 HHT917517:HHY917517 HRP917517:HRU917517 IBL917517:IBQ917517 ILH917517:ILM917517 IVD917517:IVI917517 JEZ917517:JFE917517 JOV917517:JPA917517 JYR917517:JYW917517 KIN917517:KIS917517 KSJ917517:KSO917517 LCF917517:LCK917517 LMB917517:LMG917517 LVX917517:LWC917517 MFT917517:MFY917517 MPP917517:MPU917517 MZL917517:MZQ917517 NJH917517:NJM917517 NTD917517:NTI917517 OCZ917517:ODE917517 OMV917517:ONA917517 OWR917517:OWW917517 PGN917517:PGS917517 PQJ917517:PQO917517 QAF917517:QAK917517 QKB917517:QKG917517 QTX917517:QUC917517 RDT917517:RDY917517 RNP917517:RNU917517 RXL917517:RXQ917517 SHH917517:SHM917517 SRD917517:SRI917517 TAZ917517:TBE917517 TKV917517:TLA917517 TUR917517:TUW917517 UEN917517:UES917517 UOJ917517:UOO917517 UYF917517:UYK917517 VIB917517:VIG917517 VRX917517:VSC917517 WBT917517:WBY917517 WLP917517:WLU917517 WVL917517:WVQ917517 D983053:I983053 IZ983053:JE983053 SV983053:TA983053 ACR983053:ACW983053 AMN983053:AMS983053 AWJ983053:AWO983053 BGF983053:BGK983053 BQB983053:BQG983053 BZX983053:CAC983053 CJT983053:CJY983053 CTP983053:CTU983053 DDL983053:DDQ983053 DNH983053:DNM983053 DXD983053:DXI983053 EGZ983053:EHE983053 EQV983053:ERA983053 FAR983053:FAW983053 FKN983053:FKS983053 FUJ983053:FUO983053 GEF983053:GEK983053 GOB983053:GOG983053 GXX983053:GYC983053 HHT983053:HHY983053 HRP983053:HRU983053 IBL983053:IBQ983053 ILH983053:ILM983053 IVD983053:IVI983053 JEZ983053:JFE983053 JOV983053:JPA983053 JYR983053:JYW983053 KIN983053:KIS983053 KSJ983053:KSO983053 LCF983053:LCK983053 LMB983053:LMG983053 LVX983053:LWC983053 MFT983053:MFY983053 MPP983053:MPU983053 MZL983053:MZQ983053 NJH983053:NJM983053 NTD983053:NTI983053 OCZ983053:ODE983053 OMV983053:ONA983053 OWR983053:OWW983053 PGN983053:PGS983053 PQJ983053:PQO983053 QAF983053:QAK983053 QKB983053:QKG983053 QTX983053:QUC983053 RDT983053:RDY983053 RNP983053:RNU983053 RXL983053:RXQ983053 SHH983053:SHM983053 SRD983053:SRI983053 TAZ983053:TBE983053 TKV983053:TLA983053 TUR983053:TUW983053 UEN983053:UES983053 UOJ983053:UOO983053 UYF983053:UYK983053 VIB983053:VIG983053 VRX983053:VSC983053 WBT983053:WBY983053 WLP983053:WLU983053 WVL983053:WVQ983053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formula1>$O$33:$O$35</formula1>
    </dataValidation>
    <dataValidation type="list" allowBlank="1" showErrorMessage="1" errorTitle="HIBA!" error="Nem beírható pontszám!!" sqref="G201 JC201 SY201 ACU201 AMQ201 AWM201 BGI201 BQE201 CAA201 CJW201 CTS201 DDO201 DNK201 DXG201 EHC201 EQY201 FAU201 FKQ201 FUM201 GEI201 GOE201 GYA201 HHW201 HRS201 IBO201 ILK201 IVG201 JFC201 JOY201 JYU201 KIQ201 KSM201 LCI201 LME201 LWA201 MFW201 MPS201 MZO201 NJK201 NTG201 ODC201 OMY201 OWU201 PGQ201 PQM201 QAI201 QKE201 QUA201 RDW201 RNS201 RXO201 SHK201 SRG201 TBC201 TKY201 TUU201 UEQ201 UOM201 UYI201 VIE201 VSA201 WBW201 WLS201 WVO201 G65737 JC65737 SY65737 ACU65737 AMQ65737 AWM65737 BGI65737 BQE65737 CAA65737 CJW65737 CTS65737 DDO65737 DNK65737 DXG65737 EHC65737 EQY65737 FAU65737 FKQ65737 FUM65737 GEI65737 GOE65737 GYA65737 HHW65737 HRS65737 IBO65737 ILK65737 IVG65737 JFC65737 JOY65737 JYU65737 KIQ65737 KSM65737 LCI65737 LME65737 LWA65737 MFW65737 MPS65737 MZO65737 NJK65737 NTG65737 ODC65737 OMY65737 OWU65737 PGQ65737 PQM65737 QAI65737 QKE65737 QUA65737 RDW65737 RNS65737 RXO65737 SHK65737 SRG65737 TBC65737 TKY65737 TUU65737 UEQ65737 UOM65737 UYI65737 VIE65737 VSA65737 WBW65737 WLS65737 WVO65737 G131273 JC131273 SY131273 ACU131273 AMQ131273 AWM131273 BGI131273 BQE131273 CAA131273 CJW131273 CTS131273 DDO131273 DNK131273 DXG131273 EHC131273 EQY131273 FAU131273 FKQ131273 FUM131273 GEI131273 GOE131273 GYA131273 HHW131273 HRS131273 IBO131273 ILK131273 IVG131273 JFC131273 JOY131273 JYU131273 KIQ131273 KSM131273 LCI131273 LME131273 LWA131273 MFW131273 MPS131273 MZO131273 NJK131273 NTG131273 ODC131273 OMY131273 OWU131273 PGQ131273 PQM131273 QAI131273 QKE131273 QUA131273 RDW131273 RNS131273 RXO131273 SHK131273 SRG131273 TBC131273 TKY131273 TUU131273 UEQ131273 UOM131273 UYI131273 VIE131273 VSA131273 WBW131273 WLS131273 WVO131273 G196809 JC196809 SY196809 ACU196809 AMQ196809 AWM196809 BGI196809 BQE196809 CAA196809 CJW196809 CTS196809 DDO196809 DNK196809 DXG196809 EHC196809 EQY196809 FAU196809 FKQ196809 FUM196809 GEI196809 GOE196809 GYA196809 HHW196809 HRS196809 IBO196809 ILK196809 IVG196809 JFC196809 JOY196809 JYU196809 KIQ196809 KSM196809 LCI196809 LME196809 LWA196809 MFW196809 MPS196809 MZO196809 NJK196809 NTG196809 ODC196809 OMY196809 OWU196809 PGQ196809 PQM196809 QAI196809 QKE196809 QUA196809 RDW196809 RNS196809 RXO196809 SHK196809 SRG196809 TBC196809 TKY196809 TUU196809 UEQ196809 UOM196809 UYI196809 VIE196809 VSA196809 WBW196809 WLS196809 WVO196809 G262345 JC262345 SY262345 ACU262345 AMQ262345 AWM262345 BGI262345 BQE262345 CAA262345 CJW262345 CTS262345 DDO262345 DNK262345 DXG262345 EHC262345 EQY262345 FAU262345 FKQ262345 FUM262345 GEI262345 GOE262345 GYA262345 HHW262345 HRS262345 IBO262345 ILK262345 IVG262345 JFC262345 JOY262345 JYU262345 KIQ262345 KSM262345 LCI262345 LME262345 LWA262345 MFW262345 MPS262345 MZO262345 NJK262345 NTG262345 ODC262345 OMY262345 OWU262345 PGQ262345 PQM262345 QAI262345 QKE262345 QUA262345 RDW262345 RNS262345 RXO262345 SHK262345 SRG262345 TBC262345 TKY262345 TUU262345 UEQ262345 UOM262345 UYI262345 VIE262345 VSA262345 WBW262345 WLS262345 WVO262345 G327881 JC327881 SY327881 ACU327881 AMQ327881 AWM327881 BGI327881 BQE327881 CAA327881 CJW327881 CTS327881 DDO327881 DNK327881 DXG327881 EHC327881 EQY327881 FAU327881 FKQ327881 FUM327881 GEI327881 GOE327881 GYA327881 HHW327881 HRS327881 IBO327881 ILK327881 IVG327881 JFC327881 JOY327881 JYU327881 KIQ327881 KSM327881 LCI327881 LME327881 LWA327881 MFW327881 MPS327881 MZO327881 NJK327881 NTG327881 ODC327881 OMY327881 OWU327881 PGQ327881 PQM327881 QAI327881 QKE327881 QUA327881 RDW327881 RNS327881 RXO327881 SHK327881 SRG327881 TBC327881 TKY327881 TUU327881 UEQ327881 UOM327881 UYI327881 VIE327881 VSA327881 WBW327881 WLS327881 WVO327881 G393417 JC393417 SY393417 ACU393417 AMQ393417 AWM393417 BGI393417 BQE393417 CAA393417 CJW393417 CTS393417 DDO393417 DNK393417 DXG393417 EHC393417 EQY393417 FAU393417 FKQ393417 FUM393417 GEI393417 GOE393417 GYA393417 HHW393417 HRS393417 IBO393417 ILK393417 IVG393417 JFC393417 JOY393417 JYU393417 KIQ393417 KSM393417 LCI393417 LME393417 LWA393417 MFW393417 MPS393417 MZO393417 NJK393417 NTG393417 ODC393417 OMY393417 OWU393417 PGQ393417 PQM393417 QAI393417 QKE393417 QUA393417 RDW393417 RNS393417 RXO393417 SHK393417 SRG393417 TBC393417 TKY393417 TUU393417 UEQ393417 UOM393417 UYI393417 VIE393417 VSA393417 WBW393417 WLS393417 WVO393417 G458953 JC458953 SY458953 ACU458953 AMQ458953 AWM458953 BGI458953 BQE458953 CAA458953 CJW458953 CTS458953 DDO458953 DNK458953 DXG458953 EHC458953 EQY458953 FAU458953 FKQ458953 FUM458953 GEI458953 GOE458953 GYA458953 HHW458953 HRS458953 IBO458953 ILK458953 IVG458953 JFC458953 JOY458953 JYU458953 KIQ458953 KSM458953 LCI458953 LME458953 LWA458953 MFW458953 MPS458953 MZO458953 NJK458953 NTG458953 ODC458953 OMY458953 OWU458953 PGQ458953 PQM458953 QAI458953 QKE458953 QUA458953 RDW458953 RNS458953 RXO458953 SHK458953 SRG458953 TBC458953 TKY458953 TUU458953 UEQ458953 UOM458953 UYI458953 VIE458953 VSA458953 WBW458953 WLS458953 WVO458953 G524489 JC524489 SY524489 ACU524489 AMQ524489 AWM524489 BGI524489 BQE524489 CAA524489 CJW524489 CTS524489 DDO524489 DNK524489 DXG524489 EHC524489 EQY524489 FAU524489 FKQ524489 FUM524489 GEI524489 GOE524489 GYA524489 HHW524489 HRS524489 IBO524489 ILK524489 IVG524489 JFC524489 JOY524489 JYU524489 KIQ524489 KSM524489 LCI524489 LME524489 LWA524489 MFW524489 MPS524489 MZO524489 NJK524489 NTG524489 ODC524489 OMY524489 OWU524489 PGQ524489 PQM524489 QAI524489 QKE524489 QUA524489 RDW524489 RNS524489 RXO524489 SHK524489 SRG524489 TBC524489 TKY524489 TUU524489 UEQ524489 UOM524489 UYI524489 VIE524489 VSA524489 WBW524489 WLS524489 WVO524489 G590025 JC590025 SY590025 ACU590025 AMQ590025 AWM590025 BGI590025 BQE590025 CAA590025 CJW590025 CTS590025 DDO590025 DNK590025 DXG590025 EHC590025 EQY590025 FAU590025 FKQ590025 FUM590025 GEI590025 GOE590025 GYA590025 HHW590025 HRS590025 IBO590025 ILK590025 IVG590025 JFC590025 JOY590025 JYU590025 KIQ590025 KSM590025 LCI590025 LME590025 LWA590025 MFW590025 MPS590025 MZO590025 NJK590025 NTG590025 ODC590025 OMY590025 OWU590025 PGQ590025 PQM590025 QAI590025 QKE590025 QUA590025 RDW590025 RNS590025 RXO590025 SHK590025 SRG590025 TBC590025 TKY590025 TUU590025 UEQ590025 UOM590025 UYI590025 VIE590025 VSA590025 WBW590025 WLS590025 WVO590025 G655561 JC655561 SY655561 ACU655561 AMQ655561 AWM655561 BGI655561 BQE655561 CAA655561 CJW655561 CTS655561 DDO655561 DNK655561 DXG655561 EHC655561 EQY655561 FAU655561 FKQ655561 FUM655561 GEI655561 GOE655561 GYA655561 HHW655561 HRS655561 IBO655561 ILK655561 IVG655561 JFC655561 JOY655561 JYU655561 KIQ655561 KSM655561 LCI655561 LME655561 LWA655561 MFW655561 MPS655561 MZO655561 NJK655561 NTG655561 ODC655561 OMY655561 OWU655561 PGQ655561 PQM655561 QAI655561 QKE655561 QUA655561 RDW655561 RNS655561 RXO655561 SHK655561 SRG655561 TBC655561 TKY655561 TUU655561 UEQ655561 UOM655561 UYI655561 VIE655561 VSA655561 WBW655561 WLS655561 WVO655561 G721097 JC721097 SY721097 ACU721097 AMQ721097 AWM721097 BGI721097 BQE721097 CAA721097 CJW721097 CTS721097 DDO721097 DNK721097 DXG721097 EHC721097 EQY721097 FAU721097 FKQ721097 FUM721097 GEI721097 GOE721097 GYA721097 HHW721097 HRS721097 IBO721097 ILK721097 IVG721097 JFC721097 JOY721097 JYU721097 KIQ721097 KSM721097 LCI721097 LME721097 LWA721097 MFW721097 MPS721097 MZO721097 NJK721097 NTG721097 ODC721097 OMY721097 OWU721097 PGQ721097 PQM721097 QAI721097 QKE721097 QUA721097 RDW721097 RNS721097 RXO721097 SHK721097 SRG721097 TBC721097 TKY721097 TUU721097 UEQ721097 UOM721097 UYI721097 VIE721097 VSA721097 WBW721097 WLS721097 WVO721097 G786633 JC786633 SY786633 ACU786633 AMQ786633 AWM786633 BGI786633 BQE786633 CAA786633 CJW786633 CTS786633 DDO786633 DNK786633 DXG786633 EHC786633 EQY786633 FAU786633 FKQ786633 FUM786633 GEI786633 GOE786633 GYA786633 HHW786633 HRS786633 IBO786633 ILK786633 IVG786633 JFC786633 JOY786633 JYU786633 KIQ786633 KSM786633 LCI786633 LME786633 LWA786633 MFW786633 MPS786633 MZO786633 NJK786633 NTG786633 ODC786633 OMY786633 OWU786633 PGQ786633 PQM786633 QAI786633 QKE786633 QUA786633 RDW786633 RNS786633 RXO786633 SHK786633 SRG786633 TBC786633 TKY786633 TUU786633 UEQ786633 UOM786633 UYI786633 VIE786633 VSA786633 WBW786633 WLS786633 WVO786633 G852169 JC852169 SY852169 ACU852169 AMQ852169 AWM852169 BGI852169 BQE852169 CAA852169 CJW852169 CTS852169 DDO852169 DNK852169 DXG852169 EHC852169 EQY852169 FAU852169 FKQ852169 FUM852169 GEI852169 GOE852169 GYA852169 HHW852169 HRS852169 IBO852169 ILK852169 IVG852169 JFC852169 JOY852169 JYU852169 KIQ852169 KSM852169 LCI852169 LME852169 LWA852169 MFW852169 MPS852169 MZO852169 NJK852169 NTG852169 ODC852169 OMY852169 OWU852169 PGQ852169 PQM852169 QAI852169 QKE852169 QUA852169 RDW852169 RNS852169 RXO852169 SHK852169 SRG852169 TBC852169 TKY852169 TUU852169 UEQ852169 UOM852169 UYI852169 VIE852169 VSA852169 WBW852169 WLS852169 WVO852169 G917705 JC917705 SY917705 ACU917705 AMQ917705 AWM917705 BGI917705 BQE917705 CAA917705 CJW917705 CTS917705 DDO917705 DNK917705 DXG917705 EHC917705 EQY917705 FAU917705 FKQ917705 FUM917705 GEI917705 GOE917705 GYA917705 HHW917705 HRS917705 IBO917705 ILK917705 IVG917705 JFC917705 JOY917705 JYU917705 KIQ917705 KSM917705 LCI917705 LME917705 LWA917705 MFW917705 MPS917705 MZO917705 NJK917705 NTG917705 ODC917705 OMY917705 OWU917705 PGQ917705 PQM917705 QAI917705 QKE917705 QUA917705 RDW917705 RNS917705 RXO917705 SHK917705 SRG917705 TBC917705 TKY917705 TUU917705 UEQ917705 UOM917705 UYI917705 VIE917705 VSA917705 WBW917705 WLS917705 WVO917705 G983241 JC983241 SY983241 ACU983241 AMQ983241 AWM983241 BGI983241 BQE983241 CAA983241 CJW983241 CTS983241 DDO983241 DNK983241 DXG983241 EHC983241 EQY983241 FAU983241 FKQ983241 FUM983241 GEI983241 GOE983241 GYA983241 HHW983241 HRS983241 IBO983241 ILK983241 IVG983241 JFC983241 JOY983241 JYU983241 KIQ983241 KSM983241 LCI983241 LME983241 LWA983241 MFW983241 MPS983241 MZO983241 NJK983241 NTG983241 ODC983241 OMY983241 OWU983241 PGQ983241 PQM983241 QAI983241 QKE983241 QUA983241 RDW983241 RNS983241 RXO983241 SHK983241 SRG983241 TBC983241 TKY983241 TUU983241 UEQ983241 UOM983241 UYI983241 VIE983241 VSA983241 WBW983241 WLS983241 WVO983241">
      <formula1>E202:E206</formula1>
    </dataValidation>
    <dataValidation type="list" allowBlank="1" showErrorMessage="1" errorTitle="HIBA!" error="Nem beírható pontszám!!" sqref="G211 JC211 SY211 ACU211 AMQ211 AWM211 BGI211 BQE211 CAA211 CJW211 CTS211 DDO211 DNK211 DXG211 EHC211 EQY211 FAU211 FKQ211 FUM211 GEI211 GOE211 GYA211 HHW211 HRS211 IBO211 ILK211 IVG211 JFC211 JOY211 JYU211 KIQ211 KSM211 LCI211 LME211 LWA211 MFW211 MPS211 MZO211 NJK211 NTG211 ODC211 OMY211 OWU211 PGQ211 PQM211 QAI211 QKE211 QUA211 RDW211 RNS211 RXO211 SHK211 SRG211 TBC211 TKY211 TUU211 UEQ211 UOM211 UYI211 VIE211 VSA211 WBW211 WLS211 WVO211 G65747 JC65747 SY65747 ACU65747 AMQ65747 AWM65747 BGI65747 BQE65747 CAA65747 CJW65747 CTS65747 DDO65747 DNK65747 DXG65747 EHC65747 EQY65747 FAU65747 FKQ65747 FUM65747 GEI65747 GOE65747 GYA65747 HHW65747 HRS65747 IBO65747 ILK65747 IVG65747 JFC65747 JOY65747 JYU65747 KIQ65747 KSM65747 LCI65747 LME65747 LWA65747 MFW65747 MPS65747 MZO65747 NJK65747 NTG65747 ODC65747 OMY65747 OWU65747 PGQ65747 PQM65747 QAI65747 QKE65747 QUA65747 RDW65747 RNS65747 RXO65747 SHK65747 SRG65747 TBC65747 TKY65747 TUU65747 UEQ65747 UOM65747 UYI65747 VIE65747 VSA65747 WBW65747 WLS65747 WVO65747 G131283 JC131283 SY131283 ACU131283 AMQ131283 AWM131283 BGI131283 BQE131283 CAA131283 CJW131283 CTS131283 DDO131283 DNK131283 DXG131283 EHC131283 EQY131283 FAU131283 FKQ131283 FUM131283 GEI131283 GOE131283 GYA131283 HHW131283 HRS131283 IBO131283 ILK131283 IVG131283 JFC131283 JOY131283 JYU131283 KIQ131283 KSM131283 LCI131283 LME131283 LWA131283 MFW131283 MPS131283 MZO131283 NJK131283 NTG131283 ODC131283 OMY131283 OWU131283 PGQ131283 PQM131283 QAI131283 QKE131283 QUA131283 RDW131283 RNS131283 RXO131283 SHK131283 SRG131283 TBC131283 TKY131283 TUU131283 UEQ131283 UOM131283 UYI131283 VIE131283 VSA131283 WBW131283 WLS131283 WVO131283 G196819 JC196819 SY196819 ACU196819 AMQ196819 AWM196819 BGI196819 BQE196819 CAA196819 CJW196819 CTS196819 DDO196819 DNK196819 DXG196819 EHC196819 EQY196819 FAU196819 FKQ196819 FUM196819 GEI196819 GOE196819 GYA196819 HHW196819 HRS196819 IBO196819 ILK196819 IVG196819 JFC196819 JOY196819 JYU196819 KIQ196819 KSM196819 LCI196819 LME196819 LWA196819 MFW196819 MPS196819 MZO196819 NJK196819 NTG196819 ODC196819 OMY196819 OWU196819 PGQ196819 PQM196819 QAI196819 QKE196819 QUA196819 RDW196819 RNS196819 RXO196819 SHK196819 SRG196819 TBC196819 TKY196819 TUU196819 UEQ196819 UOM196819 UYI196819 VIE196819 VSA196819 WBW196819 WLS196819 WVO196819 G262355 JC262355 SY262355 ACU262355 AMQ262355 AWM262355 BGI262355 BQE262355 CAA262355 CJW262355 CTS262355 DDO262355 DNK262355 DXG262355 EHC262355 EQY262355 FAU262355 FKQ262355 FUM262355 GEI262355 GOE262355 GYA262355 HHW262355 HRS262355 IBO262355 ILK262355 IVG262355 JFC262355 JOY262355 JYU262355 KIQ262355 KSM262355 LCI262355 LME262355 LWA262355 MFW262355 MPS262355 MZO262355 NJK262355 NTG262355 ODC262355 OMY262355 OWU262355 PGQ262355 PQM262355 QAI262355 QKE262355 QUA262355 RDW262355 RNS262355 RXO262355 SHK262355 SRG262355 TBC262355 TKY262355 TUU262355 UEQ262355 UOM262355 UYI262355 VIE262355 VSA262355 WBW262355 WLS262355 WVO262355 G327891 JC327891 SY327891 ACU327891 AMQ327891 AWM327891 BGI327891 BQE327891 CAA327891 CJW327891 CTS327891 DDO327891 DNK327891 DXG327891 EHC327891 EQY327891 FAU327891 FKQ327891 FUM327891 GEI327891 GOE327891 GYA327891 HHW327891 HRS327891 IBO327891 ILK327891 IVG327891 JFC327891 JOY327891 JYU327891 KIQ327891 KSM327891 LCI327891 LME327891 LWA327891 MFW327891 MPS327891 MZO327891 NJK327891 NTG327891 ODC327891 OMY327891 OWU327891 PGQ327891 PQM327891 QAI327891 QKE327891 QUA327891 RDW327891 RNS327891 RXO327891 SHK327891 SRG327891 TBC327891 TKY327891 TUU327891 UEQ327891 UOM327891 UYI327891 VIE327891 VSA327891 WBW327891 WLS327891 WVO327891 G393427 JC393427 SY393427 ACU393427 AMQ393427 AWM393427 BGI393427 BQE393427 CAA393427 CJW393427 CTS393427 DDO393427 DNK393427 DXG393427 EHC393427 EQY393427 FAU393427 FKQ393427 FUM393427 GEI393427 GOE393427 GYA393427 HHW393427 HRS393427 IBO393427 ILK393427 IVG393427 JFC393427 JOY393427 JYU393427 KIQ393427 KSM393427 LCI393427 LME393427 LWA393427 MFW393427 MPS393427 MZO393427 NJK393427 NTG393427 ODC393427 OMY393427 OWU393427 PGQ393427 PQM393427 QAI393427 QKE393427 QUA393427 RDW393427 RNS393427 RXO393427 SHK393427 SRG393427 TBC393427 TKY393427 TUU393427 UEQ393427 UOM393427 UYI393427 VIE393427 VSA393427 WBW393427 WLS393427 WVO393427 G458963 JC458963 SY458963 ACU458963 AMQ458963 AWM458963 BGI458963 BQE458963 CAA458963 CJW458963 CTS458963 DDO458963 DNK458963 DXG458963 EHC458963 EQY458963 FAU458963 FKQ458963 FUM458963 GEI458963 GOE458963 GYA458963 HHW458963 HRS458963 IBO458963 ILK458963 IVG458963 JFC458963 JOY458963 JYU458963 KIQ458963 KSM458963 LCI458963 LME458963 LWA458963 MFW458963 MPS458963 MZO458963 NJK458963 NTG458963 ODC458963 OMY458963 OWU458963 PGQ458963 PQM458963 QAI458963 QKE458963 QUA458963 RDW458963 RNS458963 RXO458963 SHK458963 SRG458963 TBC458963 TKY458963 TUU458963 UEQ458963 UOM458963 UYI458963 VIE458963 VSA458963 WBW458963 WLS458963 WVO458963 G524499 JC524499 SY524499 ACU524499 AMQ524499 AWM524499 BGI524499 BQE524499 CAA524499 CJW524499 CTS524499 DDO524499 DNK524499 DXG524499 EHC524499 EQY524499 FAU524499 FKQ524499 FUM524499 GEI524499 GOE524499 GYA524499 HHW524499 HRS524499 IBO524499 ILK524499 IVG524499 JFC524499 JOY524499 JYU524499 KIQ524499 KSM524499 LCI524499 LME524499 LWA524499 MFW524499 MPS524499 MZO524499 NJK524499 NTG524499 ODC524499 OMY524499 OWU524499 PGQ524499 PQM524499 QAI524499 QKE524499 QUA524499 RDW524499 RNS524499 RXO524499 SHK524499 SRG524499 TBC524499 TKY524499 TUU524499 UEQ524499 UOM524499 UYI524499 VIE524499 VSA524499 WBW524499 WLS524499 WVO524499 G590035 JC590035 SY590035 ACU590035 AMQ590035 AWM590035 BGI590035 BQE590035 CAA590035 CJW590035 CTS590035 DDO590035 DNK590035 DXG590035 EHC590035 EQY590035 FAU590035 FKQ590035 FUM590035 GEI590035 GOE590035 GYA590035 HHW590035 HRS590035 IBO590035 ILK590035 IVG590035 JFC590035 JOY590035 JYU590035 KIQ590035 KSM590035 LCI590035 LME590035 LWA590035 MFW590035 MPS590035 MZO590035 NJK590035 NTG590035 ODC590035 OMY590035 OWU590035 PGQ590035 PQM590035 QAI590035 QKE590035 QUA590035 RDW590035 RNS590035 RXO590035 SHK590035 SRG590035 TBC590035 TKY590035 TUU590035 UEQ590035 UOM590035 UYI590035 VIE590035 VSA590035 WBW590035 WLS590035 WVO590035 G655571 JC655571 SY655571 ACU655571 AMQ655571 AWM655571 BGI655571 BQE655571 CAA655571 CJW655571 CTS655571 DDO655571 DNK655571 DXG655571 EHC655571 EQY655571 FAU655571 FKQ655571 FUM655571 GEI655571 GOE655571 GYA655571 HHW655571 HRS655571 IBO655571 ILK655571 IVG655571 JFC655571 JOY655571 JYU655571 KIQ655571 KSM655571 LCI655571 LME655571 LWA655571 MFW655571 MPS655571 MZO655571 NJK655571 NTG655571 ODC655571 OMY655571 OWU655571 PGQ655571 PQM655571 QAI655571 QKE655571 QUA655571 RDW655571 RNS655571 RXO655571 SHK655571 SRG655571 TBC655571 TKY655571 TUU655571 UEQ655571 UOM655571 UYI655571 VIE655571 VSA655571 WBW655571 WLS655571 WVO655571 G721107 JC721107 SY721107 ACU721107 AMQ721107 AWM721107 BGI721107 BQE721107 CAA721107 CJW721107 CTS721107 DDO721107 DNK721107 DXG721107 EHC721107 EQY721107 FAU721107 FKQ721107 FUM721107 GEI721107 GOE721107 GYA721107 HHW721107 HRS721107 IBO721107 ILK721107 IVG721107 JFC721107 JOY721107 JYU721107 KIQ721107 KSM721107 LCI721107 LME721107 LWA721107 MFW721107 MPS721107 MZO721107 NJK721107 NTG721107 ODC721107 OMY721107 OWU721107 PGQ721107 PQM721107 QAI721107 QKE721107 QUA721107 RDW721107 RNS721107 RXO721107 SHK721107 SRG721107 TBC721107 TKY721107 TUU721107 UEQ721107 UOM721107 UYI721107 VIE721107 VSA721107 WBW721107 WLS721107 WVO721107 G786643 JC786643 SY786643 ACU786643 AMQ786643 AWM786643 BGI786643 BQE786643 CAA786643 CJW786643 CTS786643 DDO786643 DNK786643 DXG786643 EHC786643 EQY786643 FAU786643 FKQ786643 FUM786643 GEI786643 GOE786643 GYA786643 HHW786643 HRS786643 IBO786643 ILK786643 IVG786643 JFC786643 JOY786643 JYU786643 KIQ786643 KSM786643 LCI786643 LME786643 LWA786643 MFW786643 MPS786643 MZO786643 NJK786643 NTG786643 ODC786643 OMY786643 OWU786643 PGQ786643 PQM786643 QAI786643 QKE786643 QUA786643 RDW786643 RNS786643 RXO786643 SHK786643 SRG786643 TBC786643 TKY786643 TUU786643 UEQ786643 UOM786643 UYI786643 VIE786643 VSA786643 WBW786643 WLS786643 WVO786643 G852179 JC852179 SY852179 ACU852179 AMQ852179 AWM852179 BGI852179 BQE852179 CAA852179 CJW852179 CTS852179 DDO852179 DNK852179 DXG852179 EHC852179 EQY852179 FAU852179 FKQ852179 FUM852179 GEI852179 GOE852179 GYA852179 HHW852179 HRS852179 IBO852179 ILK852179 IVG852179 JFC852179 JOY852179 JYU852179 KIQ852179 KSM852179 LCI852179 LME852179 LWA852179 MFW852179 MPS852179 MZO852179 NJK852179 NTG852179 ODC852179 OMY852179 OWU852179 PGQ852179 PQM852179 QAI852179 QKE852179 QUA852179 RDW852179 RNS852179 RXO852179 SHK852179 SRG852179 TBC852179 TKY852179 TUU852179 UEQ852179 UOM852179 UYI852179 VIE852179 VSA852179 WBW852179 WLS852179 WVO852179 G917715 JC917715 SY917715 ACU917715 AMQ917715 AWM917715 BGI917715 BQE917715 CAA917715 CJW917715 CTS917715 DDO917715 DNK917715 DXG917715 EHC917715 EQY917715 FAU917715 FKQ917715 FUM917715 GEI917715 GOE917715 GYA917715 HHW917715 HRS917715 IBO917715 ILK917715 IVG917715 JFC917715 JOY917715 JYU917715 KIQ917715 KSM917715 LCI917715 LME917715 LWA917715 MFW917715 MPS917715 MZO917715 NJK917715 NTG917715 ODC917715 OMY917715 OWU917715 PGQ917715 PQM917715 QAI917715 QKE917715 QUA917715 RDW917715 RNS917715 RXO917715 SHK917715 SRG917715 TBC917715 TKY917715 TUU917715 UEQ917715 UOM917715 UYI917715 VIE917715 VSA917715 WBW917715 WLS917715 WVO917715 G983251 JC983251 SY983251 ACU983251 AMQ983251 AWM983251 BGI983251 BQE983251 CAA983251 CJW983251 CTS983251 DDO983251 DNK983251 DXG983251 EHC983251 EQY983251 FAU983251 FKQ983251 FUM983251 GEI983251 GOE983251 GYA983251 HHW983251 HRS983251 IBO983251 ILK983251 IVG983251 JFC983251 JOY983251 JYU983251 KIQ983251 KSM983251 LCI983251 LME983251 LWA983251 MFW983251 MPS983251 MZO983251 NJK983251 NTG983251 ODC983251 OMY983251 OWU983251 PGQ983251 PQM983251 QAI983251 QKE983251 QUA983251 RDW983251 RNS983251 RXO983251 SHK983251 SRG983251 TBC983251 TKY983251 TUU983251 UEQ983251 UOM983251 UYI983251 VIE983251 VSA983251 WBW983251 WLS983251 WVO983251">
      <formula1>E212:E215</formula1>
    </dataValidation>
    <dataValidation type="list" allowBlank="1" showErrorMessage="1" errorTitle="HIBA!" error="Nem beírható pontszám!!" sqref="G89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392"/>
  <sheetViews>
    <sheetView view="pageBreakPreview" zoomScale="44" zoomScaleNormal="55" zoomScaleSheetLayoutView="40" workbookViewId="0">
      <selection activeCell="R55" sqref="R55"/>
    </sheetView>
  </sheetViews>
  <sheetFormatPr defaultRowHeight="24.75"/>
  <cols>
    <col min="1" max="1" width="4.85546875" style="1156" customWidth="1"/>
    <col min="2" max="2" width="63" style="1032" customWidth="1"/>
    <col min="3" max="3" width="12" style="1033" customWidth="1"/>
    <col min="4" max="4" width="13.140625" style="1033" customWidth="1"/>
    <col min="5" max="5" width="13.5703125" style="1033" customWidth="1"/>
    <col min="6" max="6" width="10.85546875" style="1034" customWidth="1"/>
    <col min="7" max="7" width="15" style="1034" customWidth="1"/>
    <col min="8" max="8" width="15.7109375" style="1034" customWidth="1"/>
    <col min="9" max="9" width="20.42578125" style="1035" customWidth="1"/>
    <col min="10" max="10" width="2.7109375" style="1036" customWidth="1"/>
    <col min="11" max="11" width="3.140625" style="1036" customWidth="1"/>
    <col min="12" max="12" width="32.42578125" style="1036" customWidth="1"/>
    <col min="13" max="13" width="9" style="1036" customWidth="1"/>
    <col min="14" max="14" width="11.140625" style="1037" customWidth="1"/>
    <col min="15" max="15" width="30.28515625" style="1034" customWidth="1"/>
    <col min="16" max="16" width="10.140625" style="1034" customWidth="1"/>
    <col min="17" max="17" width="11.140625" style="1034" customWidth="1"/>
    <col min="18" max="18" width="30" style="1034" customWidth="1"/>
    <col min="19" max="19" width="8.85546875" style="1035" customWidth="1"/>
    <col min="20" max="20" width="11.140625" style="1036" customWidth="1"/>
    <col min="21" max="21" width="1.7109375" style="1036" customWidth="1"/>
    <col min="22" max="22" width="8.85546875" style="1034" customWidth="1"/>
    <col min="23" max="23" width="9.85546875" style="1035" customWidth="1"/>
    <col min="24" max="24" width="8.85546875" style="1034" customWidth="1"/>
    <col min="25" max="25" width="54.7109375" style="1035" customWidth="1"/>
    <col min="26" max="26" width="10.85546875" style="1036" customWidth="1"/>
    <col min="27" max="27" width="8.7109375" style="1036" customWidth="1"/>
    <col min="28" max="28" width="12.28515625" style="1036" customWidth="1"/>
    <col min="29" max="29" width="8.85546875" style="1034" customWidth="1"/>
    <col min="30" max="30" width="9.85546875" style="1035" customWidth="1"/>
    <col min="31" max="31" width="8.85546875" style="1034" customWidth="1"/>
    <col min="32" max="32" width="54.7109375" style="1035" customWidth="1"/>
    <col min="33" max="33" width="10.85546875" style="1035" customWidth="1"/>
    <col min="34" max="34" width="8.7109375" style="1035" customWidth="1"/>
    <col min="35" max="35" width="13.28515625" style="1035" customWidth="1"/>
    <col min="36" max="36" width="8.85546875" style="1034" customWidth="1"/>
    <col min="37" max="37" width="9.85546875" style="1035" customWidth="1"/>
    <col min="38" max="38" width="8.85546875" style="1034" customWidth="1"/>
    <col min="39" max="39" width="54.7109375" style="1035" customWidth="1"/>
    <col min="40" max="40" width="12.140625" style="1036" customWidth="1"/>
    <col min="41" max="41" width="8.7109375" style="1036" customWidth="1"/>
    <col min="42" max="42" width="11.28515625" style="1036" customWidth="1"/>
    <col min="43" max="43" width="8.85546875" style="1034" customWidth="1"/>
    <col min="44" max="44" width="9.140625" style="1035"/>
    <col min="45" max="45" width="8.85546875" style="1034" customWidth="1"/>
    <col min="46" max="46" width="54.7109375" style="1035" customWidth="1"/>
    <col min="47" max="47" width="13.7109375" style="1036" customWidth="1"/>
    <col min="48" max="48" width="8.7109375" style="1036" customWidth="1"/>
    <col min="49" max="49" width="14.7109375" style="1036" customWidth="1"/>
    <col min="50" max="50" width="8.85546875" style="1034" customWidth="1"/>
    <col min="51" max="51" width="9.85546875" style="1035" customWidth="1"/>
    <col min="52" max="52" width="8.85546875" style="1034" customWidth="1"/>
    <col min="53" max="53" width="54.7109375" style="1035" customWidth="1"/>
    <col min="54" max="54" width="12.42578125" style="1036" customWidth="1"/>
    <col min="55" max="55" width="8.7109375" style="1036" customWidth="1"/>
    <col min="56" max="56" width="13.42578125" style="1036" customWidth="1"/>
    <col min="57" max="57" width="8.85546875" style="1034" customWidth="1"/>
    <col min="58" max="58" width="9.140625" style="1035"/>
    <col min="59" max="59" width="8.85546875" style="1034" customWidth="1"/>
    <col min="60" max="60" width="54.7109375" style="1035" customWidth="1"/>
    <col min="61" max="61" width="10.7109375" style="1035" customWidth="1"/>
    <col min="62" max="62" width="8.7109375" style="1035" customWidth="1"/>
    <col min="63" max="63" width="13" style="1035" customWidth="1"/>
    <col min="64" max="64" width="8.85546875" style="1034" customWidth="1"/>
    <col min="65" max="65" width="9.140625" style="1035"/>
    <col min="66" max="66" width="8.85546875" style="1034" customWidth="1"/>
    <col min="67" max="67" width="54.7109375" style="1035" customWidth="1"/>
    <col min="68" max="68" width="10.85546875" style="1036" customWidth="1"/>
    <col min="69" max="69" width="8.7109375" style="1036" customWidth="1"/>
    <col min="70" max="70" width="13" style="1036" customWidth="1"/>
    <col min="71" max="71" width="8.85546875" style="1034" customWidth="1"/>
    <col min="72" max="72" width="9.85546875" style="1035" customWidth="1"/>
    <col min="73" max="73" width="8.85546875" style="1034" customWidth="1"/>
    <col min="74" max="256" width="9.140625" style="1035"/>
    <col min="257" max="257" width="4.85546875" style="1035" customWidth="1"/>
    <col min="258" max="258" width="63" style="1035" customWidth="1"/>
    <col min="259" max="259" width="12" style="1035" customWidth="1"/>
    <col min="260" max="260" width="13.140625" style="1035" customWidth="1"/>
    <col min="261" max="261" width="13.5703125" style="1035" customWidth="1"/>
    <col min="262" max="262" width="10.85546875" style="1035" customWidth="1"/>
    <col min="263" max="263" width="15" style="1035" customWidth="1"/>
    <col min="264" max="264" width="15.7109375" style="1035" customWidth="1"/>
    <col min="265" max="265" width="20.42578125" style="1035" customWidth="1"/>
    <col min="266" max="266" width="2.7109375" style="1035" customWidth="1"/>
    <col min="267" max="267" width="3.140625" style="1035" customWidth="1"/>
    <col min="268" max="268" width="32.42578125" style="1035" customWidth="1"/>
    <col min="269" max="269" width="9" style="1035" customWidth="1"/>
    <col min="270" max="270" width="11.140625" style="1035" customWidth="1"/>
    <col min="271" max="271" width="30.28515625" style="1035" customWidth="1"/>
    <col min="272" max="272" width="10.140625" style="1035" customWidth="1"/>
    <col min="273" max="273" width="11.140625" style="1035" customWidth="1"/>
    <col min="274" max="274" width="30" style="1035" customWidth="1"/>
    <col min="275" max="275" width="8.85546875" style="1035" customWidth="1"/>
    <col min="276" max="276" width="11.140625" style="1035" customWidth="1"/>
    <col min="277" max="277" width="1.7109375" style="1035" customWidth="1"/>
    <col min="278" max="278" width="8.85546875" style="1035" customWidth="1"/>
    <col min="279" max="279" width="9.85546875" style="1035" customWidth="1"/>
    <col min="280" max="280" width="8.85546875" style="1035" customWidth="1"/>
    <col min="281" max="281" width="54.7109375" style="1035" customWidth="1"/>
    <col min="282" max="282" width="10.85546875" style="1035" customWidth="1"/>
    <col min="283" max="283" width="8.7109375" style="1035" customWidth="1"/>
    <col min="284" max="284" width="12.28515625" style="1035" customWidth="1"/>
    <col min="285" max="285" width="8.85546875" style="1035" customWidth="1"/>
    <col min="286" max="286" width="9.85546875" style="1035" customWidth="1"/>
    <col min="287" max="287" width="8.85546875" style="1035" customWidth="1"/>
    <col min="288" max="288" width="54.7109375" style="1035" customWidth="1"/>
    <col min="289" max="289" width="10.85546875" style="1035" customWidth="1"/>
    <col min="290" max="290" width="8.7109375" style="1035" customWidth="1"/>
    <col min="291" max="291" width="13.28515625" style="1035" customWidth="1"/>
    <col min="292" max="292" width="8.85546875" style="1035" customWidth="1"/>
    <col min="293" max="293" width="9.85546875" style="1035" customWidth="1"/>
    <col min="294" max="294" width="8.85546875" style="1035" customWidth="1"/>
    <col min="295" max="295" width="54.7109375" style="1035" customWidth="1"/>
    <col min="296" max="296" width="12.140625" style="1035" customWidth="1"/>
    <col min="297" max="297" width="8.7109375" style="1035" customWidth="1"/>
    <col min="298" max="298" width="11.28515625" style="1035" customWidth="1"/>
    <col min="299" max="299" width="8.85546875" style="1035" customWidth="1"/>
    <col min="300" max="300" width="9.140625" style="1035"/>
    <col min="301" max="301" width="8.85546875" style="1035" customWidth="1"/>
    <col min="302" max="302" width="54.7109375" style="1035" customWidth="1"/>
    <col min="303" max="303" width="13.7109375" style="1035" customWidth="1"/>
    <col min="304" max="304" width="8.7109375" style="1035" customWidth="1"/>
    <col min="305" max="305" width="14.7109375" style="1035" customWidth="1"/>
    <col min="306" max="306" width="8.85546875" style="1035" customWidth="1"/>
    <col min="307" max="307" width="9.85546875" style="1035" customWidth="1"/>
    <col min="308" max="308" width="8.85546875" style="1035" customWidth="1"/>
    <col min="309" max="309" width="54.7109375" style="1035" customWidth="1"/>
    <col min="310" max="310" width="12.42578125" style="1035" customWidth="1"/>
    <col min="311" max="311" width="8.7109375" style="1035" customWidth="1"/>
    <col min="312" max="312" width="13.42578125" style="1035" customWidth="1"/>
    <col min="313" max="313" width="8.85546875" style="1035" customWidth="1"/>
    <col min="314" max="314" width="9.140625" style="1035"/>
    <col min="315" max="315" width="8.85546875" style="1035" customWidth="1"/>
    <col min="316" max="316" width="54.7109375" style="1035" customWidth="1"/>
    <col min="317" max="317" width="10.7109375" style="1035" customWidth="1"/>
    <col min="318" max="318" width="8.7109375" style="1035" customWidth="1"/>
    <col min="319" max="319" width="13" style="1035" customWidth="1"/>
    <col min="320" max="320" width="8.85546875" style="1035" customWidth="1"/>
    <col min="321" max="321" width="9.140625" style="1035"/>
    <col min="322" max="322" width="8.85546875" style="1035" customWidth="1"/>
    <col min="323" max="323" width="54.7109375" style="1035" customWidth="1"/>
    <col min="324" max="324" width="10.85546875" style="1035" customWidth="1"/>
    <col min="325" max="325" width="8.7109375" style="1035" customWidth="1"/>
    <col min="326" max="326" width="13" style="1035" customWidth="1"/>
    <col min="327" max="327" width="8.85546875" style="1035" customWidth="1"/>
    <col min="328" max="328" width="9.85546875" style="1035" customWidth="1"/>
    <col min="329" max="329" width="8.85546875" style="1035" customWidth="1"/>
    <col min="330" max="512" width="9.140625" style="1035"/>
    <col min="513" max="513" width="4.85546875" style="1035" customWidth="1"/>
    <col min="514" max="514" width="63" style="1035" customWidth="1"/>
    <col min="515" max="515" width="12" style="1035" customWidth="1"/>
    <col min="516" max="516" width="13.140625" style="1035" customWidth="1"/>
    <col min="517" max="517" width="13.5703125" style="1035" customWidth="1"/>
    <col min="518" max="518" width="10.85546875" style="1035" customWidth="1"/>
    <col min="519" max="519" width="15" style="1035" customWidth="1"/>
    <col min="520" max="520" width="15.7109375" style="1035" customWidth="1"/>
    <col min="521" max="521" width="20.42578125" style="1035" customWidth="1"/>
    <col min="522" max="522" width="2.7109375" style="1035" customWidth="1"/>
    <col min="523" max="523" width="3.140625" style="1035" customWidth="1"/>
    <col min="524" max="524" width="32.42578125" style="1035" customWidth="1"/>
    <col min="525" max="525" width="9" style="1035" customWidth="1"/>
    <col min="526" max="526" width="11.140625" style="1035" customWidth="1"/>
    <col min="527" max="527" width="30.28515625" style="1035" customWidth="1"/>
    <col min="528" max="528" width="10.140625" style="1035" customWidth="1"/>
    <col min="529" max="529" width="11.140625" style="1035" customWidth="1"/>
    <col min="530" max="530" width="30" style="1035" customWidth="1"/>
    <col min="531" max="531" width="8.85546875" style="1035" customWidth="1"/>
    <col min="532" max="532" width="11.140625" style="1035" customWidth="1"/>
    <col min="533" max="533" width="1.7109375" style="1035" customWidth="1"/>
    <col min="534" max="534" width="8.85546875" style="1035" customWidth="1"/>
    <col min="535" max="535" width="9.85546875" style="1035" customWidth="1"/>
    <col min="536" max="536" width="8.85546875" style="1035" customWidth="1"/>
    <col min="537" max="537" width="54.7109375" style="1035" customWidth="1"/>
    <col min="538" max="538" width="10.85546875" style="1035" customWidth="1"/>
    <col min="539" max="539" width="8.7109375" style="1035" customWidth="1"/>
    <col min="540" max="540" width="12.28515625" style="1035" customWidth="1"/>
    <col min="541" max="541" width="8.85546875" style="1035" customWidth="1"/>
    <col min="542" max="542" width="9.85546875" style="1035" customWidth="1"/>
    <col min="543" max="543" width="8.85546875" style="1035" customWidth="1"/>
    <col min="544" max="544" width="54.7109375" style="1035" customWidth="1"/>
    <col min="545" max="545" width="10.85546875" style="1035" customWidth="1"/>
    <col min="546" max="546" width="8.7109375" style="1035" customWidth="1"/>
    <col min="547" max="547" width="13.28515625" style="1035" customWidth="1"/>
    <col min="548" max="548" width="8.85546875" style="1035" customWidth="1"/>
    <col min="549" max="549" width="9.85546875" style="1035" customWidth="1"/>
    <col min="550" max="550" width="8.85546875" style="1035" customWidth="1"/>
    <col min="551" max="551" width="54.7109375" style="1035" customWidth="1"/>
    <col min="552" max="552" width="12.140625" style="1035" customWidth="1"/>
    <col min="553" max="553" width="8.7109375" style="1035" customWidth="1"/>
    <col min="554" max="554" width="11.28515625" style="1035" customWidth="1"/>
    <col min="555" max="555" width="8.85546875" style="1035" customWidth="1"/>
    <col min="556" max="556" width="9.140625" style="1035"/>
    <col min="557" max="557" width="8.85546875" style="1035" customWidth="1"/>
    <col min="558" max="558" width="54.7109375" style="1035" customWidth="1"/>
    <col min="559" max="559" width="13.7109375" style="1035" customWidth="1"/>
    <col min="560" max="560" width="8.7109375" style="1035" customWidth="1"/>
    <col min="561" max="561" width="14.7109375" style="1035" customWidth="1"/>
    <col min="562" max="562" width="8.85546875" style="1035" customWidth="1"/>
    <col min="563" max="563" width="9.85546875" style="1035" customWidth="1"/>
    <col min="564" max="564" width="8.85546875" style="1035" customWidth="1"/>
    <col min="565" max="565" width="54.7109375" style="1035" customWidth="1"/>
    <col min="566" max="566" width="12.42578125" style="1035" customWidth="1"/>
    <col min="567" max="567" width="8.7109375" style="1035" customWidth="1"/>
    <col min="568" max="568" width="13.42578125" style="1035" customWidth="1"/>
    <col min="569" max="569" width="8.85546875" style="1035" customWidth="1"/>
    <col min="570" max="570" width="9.140625" style="1035"/>
    <col min="571" max="571" width="8.85546875" style="1035" customWidth="1"/>
    <col min="572" max="572" width="54.7109375" style="1035" customWidth="1"/>
    <col min="573" max="573" width="10.7109375" style="1035" customWidth="1"/>
    <col min="574" max="574" width="8.7109375" style="1035" customWidth="1"/>
    <col min="575" max="575" width="13" style="1035" customWidth="1"/>
    <col min="576" max="576" width="8.85546875" style="1035" customWidth="1"/>
    <col min="577" max="577" width="9.140625" style="1035"/>
    <col min="578" max="578" width="8.85546875" style="1035" customWidth="1"/>
    <col min="579" max="579" width="54.7109375" style="1035" customWidth="1"/>
    <col min="580" max="580" width="10.85546875" style="1035" customWidth="1"/>
    <col min="581" max="581" width="8.7109375" style="1035" customWidth="1"/>
    <col min="582" max="582" width="13" style="1035" customWidth="1"/>
    <col min="583" max="583" width="8.85546875" style="1035" customWidth="1"/>
    <col min="584" max="584" width="9.85546875" style="1035" customWidth="1"/>
    <col min="585" max="585" width="8.85546875" style="1035" customWidth="1"/>
    <col min="586" max="768" width="9.140625" style="1035"/>
    <col min="769" max="769" width="4.85546875" style="1035" customWidth="1"/>
    <col min="770" max="770" width="63" style="1035" customWidth="1"/>
    <col min="771" max="771" width="12" style="1035" customWidth="1"/>
    <col min="772" max="772" width="13.140625" style="1035" customWidth="1"/>
    <col min="773" max="773" width="13.5703125" style="1035" customWidth="1"/>
    <col min="774" max="774" width="10.85546875" style="1035" customWidth="1"/>
    <col min="775" max="775" width="15" style="1035" customWidth="1"/>
    <col min="776" max="776" width="15.7109375" style="1035" customWidth="1"/>
    <col min="777" max="777" width="20.42578125" style="1035" customWidth="1"/>
    <col min="778" max="778" width="2.7109375" style="1035" customWidth="1"/>
    <col min="779" max="779" width="3.140625" style="1035" customWidth="1"/>
    <col min="780" max="780" width="32.42578125" style="1035" customWidth="1"/>
    <col min="781" max="781" width="9" style="1035" customWidth="1"/>
    <col min="782" max="782" width="11.140625" style="1035" customWidth="1"/>
    <col min="783" max="783" width="30.28515625" style="1035" customWidth="1"/>
    <col min="784" max="784" width="10.140625" style="1035" customWidth="1"/>
    <col min="785" max="785" width="11.140625" style="1035" customWidth="1"/>
    <col min="786" max="786" width="30" style="1035" customWidth="1"/>
    <col min="787" max="787" width="8.85546875" style="1035" customWidth="1"/>
    <col min="788" max="788" width="11.140625" style="1035" customWidth="1"/>
    <col min="789" max="789" width="1.7109375" style="1035" customWidth="1"/>
    <col min="790" max="790" width="8.85546875" style="1035" customWidth="1"/>
    <col min="791" max="791" width="9.85546875" style="1035" customWidth="1"/>
    <col min="792" max="792" width="8.85546875" style="1035" customWidth="1"/>
    <col min="793" max="793" width="54.7109375" style="1035" customWidth="1"/>
    <col min="794" max="794" width="10.85546875" style="1035" customWidth="1"/>
    <col min="795" max="795" width="8.7109375" style="1035" customWidth="1"/>
    <col min="796" max="796" width="12.28515625" style="1035" customWidth="1"/>
    <col min="797" max="797" width="8.85546875" style="1035" customWidth="1"/>
    <col min="798" max="798" width="9.85546875" style="1035" customWidth="1"/>
    <col min="799" max="799" width="8.85546875" style="1035" customWidth="1"/>
    <col min="800" max="800" width="54.7109375" style="1035" customWidth="1"/>
    <col min="801" max="801" width="10.85546875" style="1035" customWidth="1"/>
    <col min="802" max="802" width="8.7109375" style="1035" customWidth="1"/>
    <col min="803" max="803" width="13.28515625" style="1035" customWidth="1"/>
    <col min="804" max="804" width="8.85546875" style="1035" customWidth="1"/>
    <col min="805" max="805" width="9.85546875" style="1035" customWidth="1"/>
    <col min="806" max="806" width="8.85546875" style="1035" customWidth="1"/>
    <col min="807" max="807" width="54.7109375" style="1035" customWidth="1"/>
    <col min="808" max="808" width="12.140625" style="1035" customWidth="1"/>
    <col min="809" max="809" width="8.7109375" style="1035" customWidth="1"/>
    <col min="810" max="810" width="11.28515625" style="1035" customWidth="1"/>
    <col min="811" max="811" width="8.85546875" style="1035" customWidth="1"/>
    <col min="812" max="812" width="9.140625" style="1035"/>
    <col min="813" max="813" width="8.85546875" style="1035" customWidth="1"/>
    <col min="814" max="814" width="54.7109375" style="1035" customWidth="1"/>
    <col min="815" max="815" width="13.7109375" style="1035" customWidth="1"/>
    <col min="816" max="816" width="8.7109375" style="1035" customWidth="1"/>
    <col min="817" max="817" width="14.7109375" style="1035" customWidth="1"/>
    <col min="818" max="818" width="8.85546875" style="1035" customWidth="1"/>
    <col min="819" max="819" width="9.85546875" style="1035" customWidth="1"/>
    <col min="820" max="820" width="8.85546875" style="1035" customWidth="1"/>
    <col min="821" max="821" width="54.7109375" style="1035" customWidth="1"/>
    <col min="822" max="822" width="12.42578125" style="1035" customWidth="1"/>
    <col min="823" max="823" width="8.7109375" style="1035" customWidth="1"/>
    <col min="824" max="824" width="13.42578125" style="1035" customWidth="1"/>
    <col min="825" max="825" width="8.85546875" style="1035" customWidth="1"/>
    <col min="826" max="826" width="9.140625" style="1035"/>
    <col min="827" max="827" width="8.85546875" style="1035" customWidth="1"/>
    <col min="828" max="828" width="54.7109375" style="1035" customWidth="1"/>
    <col min="829" max="829" width="10.7109375" style="1035" customWidth="1"/>
    <col min="830" max="830" width="8.7109375" style="1035" customWidth="1"/>
    <col min="831" max="831" width="13" style="1035" customWidth="1"/>
    <col min="832" max="832" width="8.85546875" style="1035" customWidth="1"/>
    <col min="833" max="833" width="9.140625" style="1035"/>
    <col min="834" max="834" width="8.85546875" style="1035" customWidth="1"/>
    <col min="835" max="835" width="54.7109375" style="1035" customWidth="1"/>
    <col min="836" max="836" width="10.85546875" style="1035" customWidth="1"/>
    <col min="837" max="837" width="8.7109375" style="1035" customWidth="1"/>
    <col min="838" max="838" width="13" style="1035" customWidth="1"/>
    <col min="839" max="839" width="8.85546875" style="1035" customWidth="1"/>
    <col min="840" max="840" width="9.85546875" style="1035" customWidth="1"/>
    <col min="841" max="841" width="8.85546875" style="1035" customWidth="1"/>
    <col min="842" max="1024" width="9.140625" style="1035"/>
    <col min="1025" max="1025" width="4.85546875" style="1035" customWidth="1"/>
    <col min="1026" max="1026" width="63" style="1035" customWidth="1"/>
    <col min="1027" max="1027" width="12" style="1035" customWidth="1"/>
    <col min="1028" max="1028" width="13.140625" style="1035" customWidth="1"/>
    <col min="1029" max="1029" width="13.5703125" style="1035" customWidth="1"/>
    <col min="1030" max="1030" width="10.85546875" style="1035" customWidth="1"/>
    <col min="1031" max="1031" width="15" style="1035" customWidth="1"/>
    <col min="1032" max="1032" width="15.7109375" style="1035" customWidth="1"/>
    <col min="1033" max="1033" width="20.42578125" style="1035" customWidth="1"/>
    <col min="1034" max="1034" width="2.7109375" style="1035" customWidth="1"/>
    <col min="1035" max="1035" width="3.140625" style="1035" customWidth="1"/>
    <col min="1036" max="1036" width="32.42578125" style="1035" customWidth="1"/>
    <col min="1037" max="1037" width="9" style="1035" customWidth="1"/>
    <col min="1038" max="1038" width="11.140625" style="1035" customWidth="1"/>
    <col min="1039" max="1039" width="30.28515625" style="1035" customWidth="1"/>
    <col min="1040" max="1040" width="10.140625" style="1035" customWidth="1"/>
    <col min="1041" max="1041" width="11.140625" style="1035" customWidth="1"/>
    <col min="1042" max="1042" width="30" style="1035" customWidth="1"/>
    <col min="1043" max="1043" width="8.85546875" style="1035" customWidth="1"/>
    <col min="1044" max="1044" width="11.140625" style="1035" customWidth="1"/>
    <col min="1045" max="1045" width="1.7109375" style="1035" customWidth="1"/>
    <col min="1046" max="1046" width="8.85546875" style="1035" customWidth="1"/>
    <col min="1047" max="1047" width="9.85546875" style="1035" customWidth="1"/>
    <col min="1048" max="1048" width="8.85546875" style="1035" customWidth="1"/>
    <col min="1049" max="1049" width="54.7109375" style="1035" customWidth="1"/>
    <col min="1050" max="1050" width="10.85546875" style="1035" customWidth="1"/>
    <col min="1051" max="1051" width="8.7109375" style="1035" customWidth="1"/>
    <col min="1052" max="1052" width="12.28515625" style="1035" customWidth="1"/>
    <col min="1053" max="1053" width="8.85546875" style="1035" customWidth="1"/>
    <col min="1054" max="1054" width="9.85546875" style="1035" customWidth="1"/>
    <col min="1055" max="1055" width="8.85546875" style="1035" customWidth="1"/>
    <col min="1056" max="1056" width="54.7109375" style="1035" customWidth="1"/>
    <col min="1057" max="1057" width="10.85546875" style="1035" customWidth="1"/>
    <col min="1058" max="1058" width="8.7109375" style="1035" customWidth="1"/>
    <col min="1059" max="1059" width="13.28515625" style="1035" customWidth="1"/>
    <col min="1060" max="1060" width="8.85546875" style="1035" customWidth="1"/>
    <col min="1061" max="1061" width="9.85546875" style="1035" customWidth="1"/>
    <col min="1062" max="1062" width="8.85546875" style="1035" customWidth="1"/>
    <col min="1063" max="1063" width="54.7109375" style="1035" customWidth="1"/>
    <col min="1064" max="1064" width="12.140625" style="1035" customWidth="1"/>
    <col min="1065" max="1065" width="8.7109375" style="1035" customWidth="1"/>
    <col min="1066" max="1066" width="11.28515625" style="1035" customWidth="1"/>
    <col min="1067" max="1067" width="8.85546875" style="1035" customWidth="1"/>
    <col min="1068" max="1068" width="9.140625" style="1035"/>
    <col min="1069" max="1069" width="8.85546875" style="1035" customWidth="1"/>
    <col min="1070" max="1070" width="54.7109375" style="1035" customWidth="1"/>
    <col min="1071" max="1071" width="13.7109375" style="1035" customWidth="1"/>
    <col min="1072" max="1072" width="8.7109375" style="1035" customWidth="1"/>
    <col min="1073" max="1073" width="14.7109375" style="1035" customWidth="1"/>
    <col min="1074" max="1074" width="8.85546875" style="1035" customWidth="1"/>
    <col min="1075" max="1075" width="9.85546875" style="1035" customWidth="1"/>
    <col min="1076" max="1076" width="8.85546875" style="1035" customWidth="1"/>
    <col min="1077" max="1077" width="54.7109375" style="1035" customWidth="1"/>
    <col min="1078" max="1078" width="12.42578125" style="1035" customWidth="1"/>
    <col min="1079" max="1079" width="8.7109375" style="1035" customWidth="1"/>
    <col min="1080" max="1080" width="13.42578125" style="1035" customWidth="1"/>
    <col min="1081" max="1081" width="8.85546875" style="1035" customWidth="1"/>
    <col min="1082" max="1082" width="9.140625" style="1035"/>
    <col min="1083" max="1083" width="8.85546875" style="1035" customWidth="1"/>
    <col min="1084" max="1084" width="54.7109375" style="1035" customWidth="1"/>
    <col min="1085" max="1085" width="10.7109375" style="1035" customWidth="1"/>
    <col min="1086" max="1086" width="8.7109375" style="1035" customWidth="1"/>
    <col min="1087" max="1087" width="13" style="1035" customWidth="1"/>
    <col min="1088" max="1088" width="8.85546875" style="1035" customWidth="1"/>
    <col min="1089" max="1089" width="9.140625" style="1035"/>
    <col min="1090" max="1090" width="8.85546875" style="1035" customWidth="1"/>
    <col min="1091" max="1091" width="54.7109375" style="1035" customWidth="1"/>
    <col min="1092" max="1092" width="10.85546875" style="1035" customWidth="1"/>
    <col min="1093" max="1093" width="8.7109375" style="1035" customWidth="1"/>
    <col min="1094" max="1094" width="13" style="1035" customWidth="1"/>
    <col min="1095" max="1095" width="8.85546875" style="1035" customWidth="1"/>
    <col min="1096" max="1096" width="9.85546875" style="1035" customWidth="1"/>
    <col min="1097" max="1097" width="8.85546875" style="1035" customWidth="1"/>
    <col min="1098" max="1280" width="9.140625" style="1035"/>
    <col min="1281" max="1281" width="4.85546875" style="1035" customWidth="1"/>
    <col min="1282" max="1282" width="63" style="1035" customWidth="1"/>
    <col min="1283" max="1283" width="12" style="1035" customWidth="1"/>
    <col min="1284" max="1284" width="13.140625" style="1035" customWidth="1"/>
    <col min="1285" max="1285" width="13.5703125" style="1035" customWidth="1"/>
    <col min="1286" max="1286" width="10.85546875" style="1035" customWidth="1"/>
    <col min="1287" max="1287" width="15" style="1035" customWidth="1"/>
    <col min="1288" max="1288" width="15.7109375" style="1035" customWidth="1"/>
    <col min="1289" max="1289" width="20.42578125" style="1035" customWidth="1"/>
    <col min="1290" max="1290" width="2.7109375" style="1035" customWidth="1"/>
    <col min="1291" max="1291" width="3.140625" style="1035" customWidth="1"/>
    <col min="1292" max="1292" width="32.42578125" style="1035" customWidth="1"/>
    <col min="1293" max="1293" width="9" style="1035" customWidth="1"/>
    <col min="1294" max="1294" width="11.140625" style="1035" customWidth="1"/>
    <col min="1295" max="1295" width="30.28515625" style="1035" customWidth="1"/>
    <col min="1296" max="1296" width="10.140625" style="1035" customWidth="1"/>
    <col min="1297" max="1297" width="11.140625" style="1035" customWidth="1"/>
    <col min="1298" max="1298" width="30" style="1035" customWidth="1"/>
    <col min="1299" max="1299" width="8.85546875" style="1035" customWidth="1"/>
    <col min="1300" max="1300" width="11.140625" style="1035" customWidth="1"/>
    <col min="1301" max="1301" width="1.7109375" style="1035" customWidth="1"/>
    <col min="1302" max="1302" width="8.85546875" style="1035" customWidth="1"/>
    <col min="1303" max="1303" width="9.85546875" style="1035" customWidth="1"/>
    <col min="1304" max="1304" width="8.85546875" style="1035" customWidth="1"/>
    <col min="1305" max="1305" width="54.7109375" style="1035" customWidth="1"/>
    <col min="1306" max="1306" width="10.85546875" style="1035" customWidth="1"/>
    <col min="1307" max="1307" width="8.7109375" style="1035" customWidth="1"/>
    <col min="1308" max="1308" width="12.28515625" style="1035" customWidth="1"/>
    <col min="1309" max="1309" width="8.85546875" style="1035" customWidth="1"/>
    <col min="1310" max="1310" width="9.85546875" style="1035" customWidth="1"/>
    <col min="1311" max="1311" width="8.85546875" style="1035" customWidth="1"/>
    <col min="1312" max="1312" width="54.7109375" style="1035" customWidth="1"/>
    <col min="1313" max="1313" width="10.85546875" style="1035" customWidth="1"/>
    <col min="1314" max="1314" width="8.7109375" style="1035" customWidth="1"/>
    <col min="1315" max="1315" width="13.28515625" style="1035" customWidth="1"/>
    <col min="1316" max="1316" width="8.85546875" style="1035" customWidth="1"/>
    <col min="1317" max="1317" width="9.85546875" style="1035" customWidth="1"/>
    <col min="1318" max="1318" width="8.85546875" style="1035" customWidth="1"/>
    <col min="1319" max="1319" width="54.7109375" style="1035" customWidth="1"/>
    <col min="1320" max="1320" width="12.140625" style="1035" customWidth="1"/>
    <col min="1321" max="1321" width="8.7109375" style="1035" customWidth="1"/>
    <col min="1322" max="1322" width="11.28515625" style="1035" customWidth="1"/>
    <col min="1323" max="1323" width="8.85546875" style="1035" customWidth="1"/>
    <col min="1324" max="1324" width="9.140625" style="1035"/>
    <col min="1325" max="1325" width="8.85546875" style="1035" customWidth="1"/>
    <col min="1326" max="1326" width="54.7109375" style="1035" customWidth="1"/>
    <col min="1327" max="1327" width="13.7109375" style="1035" customWidth="1"/>
    <col min="1328" max="1328" width="8.7109375" style="1035" customWidth="1"/>
    <col min="1329" max="1329" width="14.7109375" style="1035" customWidth="1"/>
    <col min="1330" max="1330" width="8.85546875" style="1035" customWidth="1"/>
    <col min="1331" max="1331" width="9.85546875" style="1035" customWidth="1"/>
    <col min="1332" max="1332" width="8.85546875" style="1035" customWidth="1"/>
    <col min="1333" max="1333" width="54.7109375" style="1035" customWidth="1"/>
    <col min="1334" max="1334" width="12.42578125" style="1035" customWidth="1"/>
    <col min="1335" max="1335" width="8.7109375" style="1035" customWidth="1"/>
    <col min="1336" max="1336" width="13.42578125" style="1035" customWidth="1"/>
    <col min="1337" max="1337" width="8.85546875" style="1035" customWidth="1"/>
    <col min="1338" max="1338" width="9.140625" style="1035"/>
    <col min="1339" max="1339" width="8.85546875" style="1035" customWidth="1"/>
    <col min="1340" max="1340" width="54.7109375" style="1035" customWidth="1"/>
    <col min="1341" max="1341" width="10.7109375" style="1035" customWidth="1"/>
    <col min="1342" max="1342" width="8.7109375" style="1035" customWidth="1"/>
    <col min="1343" max="1343" width="13" style="1035" customWidth="1"/>
    <col min="1344" max="1344" width="8.85546875" style="1035" customWidth="1"/>
    <col min="1345" max="1345" width="9.140625" style="1035"/>
    <col min="1346" max="1346" width="8.85546875" style="1035" customWidth="1"/>
    <col min="1347" max="1347" width="54.7109375" style="1035" customWidth="1"/>
    <col min="1348" max="1348" width="10.85546875" style="1035" customWidth="1"/>
    <col min="1349" max="1349" width="8.7109375" style="1035" customWidth="1"/>
    <col min="1350" max="1350" width="13" style="1035" customWidth="1"/>
    <col min="1351" max="1351" width="8.85546875" style="1035" customWidth="1"/>
    <col min="1352" max="1352" width="9.85546875" style="1035" customWidth="1"/>
    <col min="1353" max="1353" width="8.85546875" style="1035" customWidth="1"/>
    <col min="1354" max="1536" width="9.140625" style="1035"/>
    <col min="1537" max="1537" width="4.85546875" style="1035" customWidth="1"/>
    <col min="1538" max="1538" width="63" style="1035" customWidth="1"/>
    <col min="1539" max="1539" width="12" style="1035" customWidth="1"/>
    <col min="1540" max="1540" width="13.140625" style="1035" customWidth="1"/>
    <col min="1541" max="1541" width="13.5703125" style="1035" customWidth="1"/>
    <col min="1542" max="1542" width="10.85546875" style="1035" customWidth="1"/>
    <col min="1543" max="1543" width="15" style="1035" customWidth="1"/>
    <col min="1544" max="1544" width="15.7109375" style="1035" customWidth="1"/>
    <col min="1545" max="1545" width="20.42578125" style="1035" customWidth="1"/>
    <col min="1546" max="1546" width="2.7109375" style="1035" customWidth="1"/>
    <col min="1547" max="1547" width="3.140625" style="1035" customWidth="1"/>
    <col min="1548" max="1548" width="32.42578125" style="1035" customWidth="1"/>
    <col min="1549" max="1549" width="9" style="1035" customWidth="1"/>
    <col min="1550" max="1550" width="11.140625" style="1035" customWidth="1"/>
    <col min="1551" max="1551" width="30.28515625" style="1035" customWidth="1"/>
    <col min="1552" max="1552" width="10.140625" style="1035" customWidth="1"/>
    <col min="1553" max="1553" width="11.140625" style="1035" customWidth="1"/>
    <col min="1554" max="1554" width="30" style="1035" customWidth="1"/>
    <col min="1555" max="1555" width="8.85546875" style="1035" customWidth="1"/>
    <col min="1556" max="1556" width="11.140625" style="1035" customWidth="1"/>
    <col min="1557" max="1557" width="1.7109375" style="1035" customWidth="1"/>
    <col min="1558" max="1558" width="8.85546875" style="1035" customWidth="1"/>
    <col min="1559" max="1559" width="9.85546875" style="1035" customWidth="1"/>
    <col min="1560" max="1560" width="8.85546875" style="1035" customWidth="1"/>
    <col min="1561" max="1561" width="54.7109375" style="1035" customWidth="1"/>
    <col min="1562" max="1562" width="10.85546875" style="1035" customWidth="1"/>
    <col min="1563" max="1563" width="8.7109375" style="1035" customWidth="1"/>
    <col min="1564" max="1564" width="12.28515625" style="1035" customWidth="1"/>
    <col min="1565" max="1565" width="8.85546875" style="1035" customWidth="1"/>
    <col min="1566" max="1566" width="9.85546875" style="1035" customWidth="1"/>
    <col min="1567" max="1567" width="8.85546875" style="1035" customWidth="1"/>
    <col min="1568" max="1568" width="54.7109375" style="1035" customWidth="1"/>
    <col min="1569" max="1569" width="10.85546875" style="1035" customWidth="1"/>
    <col min="1570" max="1570" width="8.7109375" style="1035" customWidth="1"/>
    <col min="1571" max="1571" width="13.28515625" style="1035" customWidth="1"/>
    <col min="1572" max="1572" width="8.85546875" style="1035" customWidth="1"/>
    <col min="1573" max="1573" width="9.85546875" style="1035" customWidth="1"/>
    <col min="1574" max="1574" width="8.85546875" style="1035" customWidth="1"/>
    <col min="1575" max="1575" width="54.7109375" style="1035" customWidth="1"/>
    <col min="1576" max="1576" width="12.140625" style="1035" customWidth="1"/>
    <col min="1577" max="1577" width="8.7109375" style="1035" customWidth="1"/>
    <col min="1578" max="1578" width="11.28515625" style="1035" customWidth="1"/>
    <col min="1579" max="1579" width="8.85546875" style="1035" customWidth="1"/>
    <col min="1580" max="1580" width="9.140625" style="1035"/>
    <col min="1581" max="1581" width="8.85546875" style="1035" customWidth="1"/>
    <col min="1582" max="1582" width="54.7109375" style="1035" customWidth="1"/>
    <col min="1583" max="1583" width="13.7109375" style="1035" customWidth="1"/>
    <col min="1584" max="1584" width="8.7109375" style="1035" customWidth="1"/>
    <col min="1585" max="1585" width="14.7109375" style="1035" customWidth="1"/>
    <col min="1586" max="1586" width="8.85546875" style="1035" customWidth="1"/>
    <col min="1587" max="1587" width="9.85546875" style="1035" customWidth="1"/>
    <col min="1588" max="1588" width="8.85546875" style="1035" customWidth="1"/>
    <col min="1589" max="1589" width="54.7109375" style="1035" customWidth="1"/>
    <col min="1590" max="1590" width="12.42578125" style="1035" customWidth="1"/>
    <col min="1591" max="1591" width="8.7109375" style="1035" customWidth="1"/>
    <col min="1592" max="1592" width="13.42578125" style="1035" customWidth="1"/>
    <col min="1593" max="1593" width="8.85546875" style="1035" customWidth="1"/>
    <col min="1594" max="1594" width="9.140625" style="1035"/>
    <col min="1595" max="1595" width="8.85546875" style="1035" customWidth="1"/>
    <col min="1596" max="1596" width="54.7109375" style="1035" customWidth="1"/>
    <col min="1597" max="1597" width="10.7109375" style="1035" customWidth="1"/>
    <col min="1598" max="1598" width="8.7109375" style="1035" customWidth="1"/>
    <col min="1599" max="1599" width="13" style="1035" customWidth="1"/>
    <col min="1600" max="1600" width="8.85546875" style="1035" customWidth="1"/>
    <col min="1601" max="1601" width="9.140625" style="1035"/>
    <col min="1602" max="1602" width="8.85546875" style="1035" customWidth="1"/>
    <col min="1603" max="1603" width="54.7109375" style="1035" customWidth="1"/>
    <col min="1604" max="1604" width="10.85546875" style="1035" customWidth="1"/>
    <col min="1605" max="1605" width="8.7109375" style="1035" customWidth="1"/>
    <col min="1606" max="1606" width="13" style="1035" customWidth="1"/>
    <col min="1607" max="1607" width="8.85546875" style="1035" customWidth="1"/>
    <col min="1608" max="1608" width="9.85546875" style="1035" customWidth="1"/>
    <col min="1609" max="1609" width="8.85546875" style="1035" customWidth="1"/>
    <col min="1610" max="1792" width="9.140625" style="1035"/>
    <col min="1793" max="1793" width="4.85546875" style="1035" customWidth="1"/>
    <col min="1794" max="1794" width="63" style="1035" customWidth="1"/>
    <col min="1795" max="1795" width="12" style="1035" customWidth="1"/>
    <col min="1796" max="1796" width="13.140625" style="1035" customWidth="1"/>
    <col min="1797" max="1797" width="13.5703125" style="1035" customWidth="1"/>
    <col min="1798" max="1798" width="10.85546875" style="1035" customWidth="1"/>
    <col min="1799" max="1799" width="15" style="1035" customWidth="1"/>
    <col min="1800" max="1800" width="15.7109375" style="1035" customWidth="1"/>
    <col min="1801" max="1801" width="20.42578125" style="1035" customWidth="1"/>
    <col min="1802" max="1802" width="2.7109375" style="1035" customWidth="1"/>
    <col min="1803" max="1803" width="3.140625" style="1035" customWidth="1"/>
    <col min="1804" max="1804" width="32.42578125" style="1035" customWidth="1"/>
    <col min="1805" max="1805" width="9" style="1035" customWidth="1"/>
    <col min="1806" max="1806" width="11.140625" style="1035" customWidth="1"/>
    <col min="1807" max="1807" width="30.28515625" style="1035" customWidth="1"/>
    <col min="1808" max="1808" width="10.140625" style="1035" customWidth="1"/>
    <col min="1809" max="1809" width="11.140625" style="1035" customWidth="1"/>
    <col min="1810" max="1810" width="30" style="1035" customWidth="1"/>
    <col min="1811" max="1811" width="8.85546875" style="1035" customWidth="1"/>
    <col min="1812" max="1812" width="11.140625" style="1035" customWidth="1"/>
    <col min="1813" max="1813" width="1.7109375" style="1035" customWidth="1"/>
    <col min="1814" max="1814" width="8.85546875" style="1035" customWidth="1"/>
    <col min="1815" max="1815" width="9.85546875" style="1035" customWidth="1"/>
    <col min="1816" max="1816" width="8.85546875" style="1035" customWidth="1"/>
    <col min="1817" max="1817" width="54.7109375" style="1035" customWidth="1"/>
    <col min="1818" max="1818" width="10.85546875" style="1035" customWidth="1"/>
    <col min="1819" max="1819" width="8.7109375" style="1035" customWidth="1"/>
    <col min="1820" max="1820" width="12.28515625" style="1035" customWidth="1"/>
    <col min="1821" max="1821" width="8.85546875" style="1035" customWidth="1"/>
    <col min="1822" max="1822" width="9.85546875" style="1035" customWidth="1"/>
    <col min="1823" max="1823" width="8.85546875" style="1035" customWidth="1"/>
    <col min="1824" max="1824" width="54.7109375" style="1035" customWidth="1"/>
    <col min="1825" max="1825" width="10.85546875" style="1035" customWidth="1"/>
    <col min="1826" max="1826" width="8.7109375" style="1035" customWidth="1"/>
    <col min="1827" max="1827" width="13.28515625" style="1035" customWidth="1"/>
    <col min="1828" max="1828" width="8.85546875" style="1035" customWidth="1"/>
    <col min="1829" max="1829" width="9.85546875" style="1035" customWidth="1"/>
    <col min="1830" max="1830" width="8.85546875" style="1035" customWidth="1"/>
    <col min="1831" max="1831" width="54.7109375" style="1035" customWidth="1"/>
    <col min="1832" max="1832" width="12.140625" style="1035" customWidth="1"/>
    <col min="1833" max="1833" width="8.7109375" style="1035" customWidth="1"/>
    <col min="1834" max="1834" width="11.28515625" style="1035" customWidth="1"/>
    <col min="1835" max="1835" width="8.85546875" style="1035" customWidth="1"/>
    <col min="1836" max="1836" width="9.140625" style="1035"/>
    <col min="1837" max="1837" width="8.85546875" style="1035" customWidth="1"/>
    <col min="1838" max="1838" width="54.7109375" style="1035" customWidth="1"/>
    <col min="1839" max="1839" width="13.7109375" style="1035" customWidth="1"/>
    <col min="1840" max="1840" width="8.7109375" style="1035" customWidth="1"/>
    <col min="1841" max="1841" width="14.7109375" style="1035" customWidth="1"/>
    <col min="1842" max="1842" width="8.85546875" style="1035" customWidth="1"/>
    <col min="1843" max="1843" width="9.85546875" style="1035" customWidth="1"/>
    <col min="1844" max="1844" width="8.85546875" style="1035" customWidth="1"/>
    <col min="1845" max="1845" width="54.7109375" style="1035" customWidth="1"/>
    <col min="1846" max="1846" width="12.42578125" style="1035" customWidth="1"/>
    <col min="1847" max="1847" width="8.7109375" style="1035" customWidth="1"/>
    <col min="1848" max="1848" width="13.42578125" style="1035" customWidth="1"/>
    <col min="1849" max="1849" width="8.85546875" style="1035" customWidth="1"/>
    <col min="1850" max="1850" width="9.140625" style="1035"/>
    <col min="1851" max="1851" width="8.85546875" style="1035" customWidth="1"/>
    <col min="1852" max="1852" width="54.7109375" style="1035" customWidth="1"/>
    <col min="1853" max="1853" width="10.7109375" style="1035" customWidth="1"/>
    <col min="1854" max="1854" width="8.7109375" style="1035" customWidth="1"/>
    <col min="1855" max="1855" width="13" style="1035" customWidth="1"/>
    <col min="1856" max="1856" width="8.85546875" style="1035" customWidth="1"/>
    <col min="1857" max="1857" width="9.140625" style="1035"/>
    <col min="1858" max="1858" width="8.85546875" style="1035" customWidth="1"/>
    <col min="1859" max="1859" width="54.7109375" style="1035" customWidth="1"/>
    <col min="1860" max="1860" width="10.85546875" style="1035" customWidth="1"/>
    <col min="1861" max="1861" width="8.7109375" style="1035" customWidth="1"/>
    <col min="1862" max="1862" width="13" style="1035" customWidth="1"/>
    <col min="1863" max="1863" width="8.85546875" style="1035" customWidth="1"/>
    <col min="1864" max="1864" width="9.85546875" style="1035" customWidth="1"/>
    <col min="1865" max="1865" width="8.85546875" style="1035" customWidth="1"/>
    <col min="1866" max="2048" width="9.140625" style="1035"/>
    <col min="2049" max="2049" width="4.85546875" style="1035" customWidth="1"/>
    <col min="2050" max="2050" width="63" style="1035" customWidth="1"/>
    <col min="2051" max="2051" width="12" style="1035" customWidth="1"/>
    <col min="2052" max="2052" width="13.140625" style="1035" customWidth="1"/>
    <col min="2053" max="2053" width="13.5703125" style="1035" customWidth="1"/>
    <col min="2054" max="2054" width="10.85546875" style="1035" customWidth="1"/>
    <col min="2055" max="2055" width="15" style="1035" customWidth="1"/>
    <col min="2056" max="2056" width="15.7109375" style="1035" customWidth="1"/>
    <col min="2057" max="2057" width="20.42578125" style="1035" customWidth="1"/>
    <col min="2058" max="2058" width="2.7109375" style="1035" customWidth="1"/>
    <col min="2059" max="2059" width="3.140625" style="1035" customWidth="1"/>
    <col min="2060" max="2060" width="32.42578125" style="1035" customWidth="1"/>
    <col min="2061" max="2061" width="9" style="1035" customWidth="1"/>
    <col min="2062" max="2062" width="11.140625" style="1035" customWidth="1"/>
    <col min="2063" max="2063" width="30.28515625" style="1035" customWidth="1"/>
    <col min="2064" max="2064" width="10.140625" style="1035" customWidth="1"/>
    <col min="2065" max="2065" width="11.140625" style="1035" customWidth="1"/>
    <col min="2066" max="2066" width="30" style="1035" customWidth="1"/>
    <col min="2067" max="2067" width="8.85546875" style="1035" customWidth="1"/>
    <col min="2068" max="2068" width="11.140625" style="1035" customWidth="1"/>
    <col min="2069" max="2069" width="1.7109375" style="1035" customWidth="1"/>
    <col min="2070" max="2070" width="8.85546875" style="1035" customWidth="1"/>
    <col min="2071" max="2071" width="9.85546875" style="1035" customWidth="1"/>
    <col min="2072" max="2072" width="8.85546875" style="1035" customWidth="1"/>
    <col min="2073" max="2073" width="54.7109375" style="1035" customWidth="1"/>
    <col min="2074" max="2074" width="10.85546875" style="1035" customWidth="1"/>
    <col min="2075" max="2075" width="8.7109375" style="1035" customWidth="1"/>
    <col min="2076" max="2076" width="12.28515625" style="1035" customWidth="1"/>
    <col min="2077" max="2077" width="8.85546875" style="1035" customWidth="1"/>
    <col min="2078" max="2078" width="9.85546875" style="1035" customWidth="1"/>
    <col min="2079" max="2079" width="8.85546875" style="1035" customWidth="1"/>
    <col min="2080" max="2080" width="54.7109375" style="1035" customWidth="1"/>
    <col min="2081" max="2081" width="10.85546875" style="1035" customWidth="1"/>
    <col min="2082" max="2082" width="8.7109375" style="1035" customWidth="1"/>
    <col min="2083" max="2083" width="13.28515625" style="1035" customWidth="1"/>
    <col min="2084" max="2084" width="8.85546875" style="1035" customWidth="1"/>
    <col min="2085" max="2085" width="9.85546875" style="1035" customWidth="1"/>
    <col min="2086" max="2086" width="8.85546875" style="1035" customWidth="1"/>
    <col min="2087" max="2087" width="54.7109375" style="1035" customWidth="1"/>
    <col min="2088" max="2088" width="12.140625" style="1035" customWidth="1"/>
    <col min="2089" max="2089" width="8.7109375" style="1035" customWidth="1"/>
    <col min="2090" max="2090" width="11.28515625" style="1035" customWidth="1"/>
    <col min="2091" max="2091" width="8.85546875" style="1035" customWidth="1"/>
    <col min="2092" max="2092" width="9.140625" style="1035"/>
    <col min="2093" max="2093" width="8.85546875" style="1035" customWidth="1"/>
    <col min="2094" max="2094" width="54.7109375" style="1035" customWidth="1"/>
    <col min="2095" max="2095" width="13.7109375" style="1035" customWidth="1"/>
    <col min="2096" max="2096" width="8.7109375" style="1035" customWidth="1"/>
    <col min="2097" max="2097" width="14.7109375" style="1035" customWidth="1"/>
    <col min="2098" max="2098" width="8.85546875" style="1035" customWidth="1"/>
    <col min="2099" max="2099" width="9.85546875" style="1035" customWidth="1"/>
    <col min="2100" max="2100" width="8.85546875" style="1035" customWidth="1"/>
    <col min="2101" max="2101" width="54.7109375" style="1035" customWidth="1"/>
    <col min="2102" max="2102" width="12.42578125" style="1035" customWidth="1"/>
    <col min="2103" max="2103" width="8.7109375" style="1035" customWidth="1"/>
    <col min="2104" max="2104" width="13.42578125" style="1035" customWidth="1"/>
    <col min="2105" max="2105" width="8.85546875" style="1035" customWidth="1"/>
    <col min="2106" max="2106" width="9.140625" style="1035"/>
    <col min="2107" max="2107" width="8.85546875" style="1035" customWidth="1"/>
    <col min="2108" max="2108" width="54.7109375" style="1035" customWidth="1"/>
    <col min="2109" max="2109" width="10.7109375" style="1035" customWidth="1"/>
    <col min="2110" max="2110" width="8.7109375" style="1035" customWidth="1"/>
    <col min="2111" max="2111" width="13" style="1035" customWidth="1"/>
    <col min="2112" max="2112" width="8.85546875" style="1035" customWidth="1"/>
    <col min="2113" max="2113" width="9.140625" style="1035"/>
    <col min="2114" max="2114" width="8.85546875" style="1035" customWidth="1"/>
    <col min="2115" max="2115" width="54.7109375" style="1035" customWidth="1"/>
    <col min="2116" max="2116" width="10.85546875" style="1035" customWidth="1"/>
    <col min="2117" max="2117" width="8.7109375" style="1035" customWidth="1"/>
    <col min="2118" max="2118" width="13" style="1035" customWidth="1"/>
    <col min="2119" max="2119" width="8.85546875" style="1035" customWidth="1"/>
    <col min="2120" max="2120" width="9.85546875" style="1035" customWidth="1"/>
    <col min="2121" max="2121" width="8.85546875" style="1035" customWidth="1"/>
    <col min="2122" max="2304" width="9.140625" style="1035"/>
    <col min="2305" max="2305" width="4.85546875" style="1035" customWidth="1"/>
    <col min="2306" max="2306" width="63" style="1035" customWidth="1"/>
    <col min="2307" max="2307" width="12" style="1035" customWidth="1"/>
    <col min="2308" max="2308" width="13.140625" style="1035" customWidth="1"/>
    <col min="2309" max="2309" width="13.5703125" style="1035" customWidth="1"/>
    <col min="2310" max="2310" width="10.85546875" style="1035" customWidth="1"/>
    <col min="2311" max="2311" width="15" style="1035" customWidth="1"/>
    <col min="2312" max="2312" width="15.7109375" style="1035" customWidth="1"/>
    <col min="2313" max="2313" width="20.42578125" style="1035" customWidth="1"/>
    <col min="2314" max="2314" width="2.7109375" style="1035" customWidth="1"/>
    <col min="2315" max="2315" width="3.140625" style="1035" customWidth="1"/>
    <col min="2316" max="2316" width="32.42578125" style="1035" customWidth="1"/>
    <col min="2317" max="2317" width="9" style="1035" customWidth="1"/>
    <col min="2318" max="2318" width="11.140625" style="1035" customWidth="1"/>
    <col min="2319" max="2319" width="30.28515625" style="1035" customWidth="1"/>
    <col min="2320" max="2320" width="10.140625" style="1035" customWidth="1"/>
    <col min="2321" max="2321" width="11.140625" style="1035" customWidth="1"/>
    <col min="2322" max="2322" width="30" style="1035" customWidth="1"/>
    <col min="2323" max="2323" width="8.85546875" style="1035" customWidth="1"/>
    <col min="2324" max="2324" width="11.140625" style="1035" customWidth="1"/>
    <col min="2325" max="2325" width="1.7109375" style="1035" customWidth="1"/>
    <col min="2326" max="2326" width="8.85546875" style="1035" customWidth="1"/>
    <col min="2327" max="2327" width="9.85546875" style="1035" customWidth="1"/>
    <col min="2328" max="2328" width="8.85546875" style="1035" customWidth="1"/>
    <col min="2329" max="2329" width="54.7109375" style="1035" customWidth="1"/>
    <col min="2330" max="2330" width="10.85546875" style="1035" customWidth="1"/>
    <col min="2331" max="2331" width="8.7109375" style="1035" customWidth="1"/>
    <col min="2332" max="2332" width="12.28515625" style="1035" customWidth="1"/>
    <col min="2333" max="2333" width="8.85546875" style="1035" customWidth="1"/>
    <col min="2334" max="2334" width="9.85546875" style="1035" customWidth="1"/>
    <col min="2335" max="2335" width="8.85546875" style="1035" customWidth="1"/>
    <col min="2336" max="2336" width="54.7109375" style="1035" customWidth="1"/>
    <col min="2337" max="2337" width="10.85546875" style="1035" customWidth="1"/>
    <col min="2338" max="2338" width="8.7109375" style="1035" customWidth="1"/>
    <col min="2339" max="2339" width="13.28515625" style="1035" customWidth="1"/>
    <col min="2340" max="2340" width="8.85546875" style="1035" customWidth="1"/>
    <col min="2341" max="2341" width="9.85546875" style="1035" customWidth="1"/>
    <col min="2342" max="2342" width="8.85546875" style="1035" customWidth="1"/>
    <col min="2343" max="2343" width="54.7109375" style="1035" customWidth="1"/>
    <col min="2344" max="2344" width="12.140625" style="1035" customWidth="1"/>
    <col min="2345" max="2345" width="8.7109375" style="1035" customWidth="1"/>
    <col min="2346" max="2346" width="11.28515625" style="1035" customWidth="1"/>
    <col min="2347" max="2347" width="8.85546875" style="1035" customWidth="1"/>
    <col min="2348" max="2348" width="9.140625" style="1035"/>
    <col min="2349" max="2349" width="8.85546875" style="1035" customWidth="1"/>
    <col min="2350" max="2350" width="54.7109375" style="1035" customWidth="1"/>
    <col min="2351" max="2351" width="13.7109375" style="1035" customWidth="1"/>
    <col min="2352" max="2352" width="8.7109375" style="1035" customWidth="1"/>
    <col min="2353" max="2353" width="14.7109375" style="1035" customWidth="1"/>
    <col min="2354" max="2354" width="8.85546875" style="1035" customWidth="1"/>
    <col min="2355" max="2355" width="9.85546875" style="1035" customWidth="1"/>
    <col min="2356" max="2356" width="8.85546875" style="1035" customWidth="1"/>
    <col min="2357" max="2357" width="54.7109375" style="1035" customWidth="1"/>
    <col min="2358" max="2358" width="12.42578125" style="1035" customWidth="1"/>
    <col min="2359" max="2359" width="8.7109375" style="1035" customWidth="1"/>
    <col min="2360" max="2360" width="13.42578125" style="1035" customWidth="1"/>
    <col min="2361" max="2361" width="8.85546875" style="1035" customWidth="1"/>
    <col min="2362" max="2362" width="9.140625" style="1035"/>
    <col min="2363" max="2363" width="8.85546875" style="1035" customWidth="1"/>
    <col min="2364" max="2364" width="54.7109375" style="1035" customWidth="1"/>
    <col min="2365" max="2365" width="10.7109375" style="1035" customWidth="1"/>
    <col min="2366" max="2366" width="8.7109375" style="1035" customWidth="1"/>
    <col min="2367" max="2367" width="13" style="1035" customWidth="1"/>
    <col min="2368" max="2368" width="8.85546875" style="1035" customWidth="1"/>
    <col min="2369" max="2369" width="9.140625" style="1035"/>
    <col min="2370" max="2370" width="8.85546875" style="1035" customWidth="1"/>
    <col min="2371" max="2371" width="54.7109375" style="1035" customWidth="1"/>
    <col min="2372" max="2372" width="10.85546875" style="1035" customWidth="1"/>
    <col min="2373" max="2373" width="8.7109375" style="1035" customWidth="1"/>
    <col min="2374" max="2374" width="13" style="1035" customWidth="1"/>
    <col min="2375" max="2375" width="8.85546875" style="1035" customWidth="1"/>
    <col min="2376" max="2376" width="9.85546875" style="1035" customWidth="1"/>
    <col min="2377" max="2377" width="8.85546875" style="1035" customWidth="1"/>
    <col min="2378" max="2560" width="9.140625" style="1035"/>
    <col min="2561" max="2561" width="4.85546875" style="1035" customWidth="1"/>
    <col min="2562" max="2562" width="63" style="1035" customWidth="1"/>
    <col min="2563" max="2563" width="12" style="1035" customWidth="1"/>
    <col min="2564" max="2564" width="13.140625" style="1035" customWidth="1"/>
    <col min="2565" max="2565" width="13.5703125" style="1035" customWidth="1"/>
    <col min="2566" max="2566" width="10.85546875" style="1035" customWidth="1"/>
    <col min="2567" max="2567" width="15" style="1035" customWidth="1"/>
    <col min="2568" max="2568" width="15.7109375" style="1035" customWidth="1"/>
    <col min="2569" max="2569" width="20.42578125" style="1035" customWidth="1"/>
    <col min="2570" max="2570" width="2.7109375" style="1035" customWidth="1"/>
    <col min="2571" max="2571" width="3.140625" style="1035" customWidth="1"/>
    <col min="2572" max="2572" width="32.42578125" style="1035" customWidth="1"/>
    <col min="2573" max="2573" width="9" style="1035" customWidth="1"/>
    <col min="2574" max="2574" width="11.140625" style="1035" customWidth="1"/>
    <col min="2575" max="2575" width="30.28515625" style="1035" customWidth="1"/>
    <col min="2576" max="2576" width="10.140625" style="1035" customWidth="1"/>
    <col min="2577" max="2577" width="11.140625" style="1035" customWidth="1"/>
    <col min="2578" max="2578" width="30" style="1035" customWidth="1"/>
    <col min="2579" max="2579" width="8.85546875" style="1035" customWidth="1"/>
    <col min="2580" max="2580" width="11.140625" style="1035" customWidth="1"/>
    <col min="2581" max="2581" width="1.7109375" style="1035" customWidth="1"/>
    <col min="2582" max="2582" width="8.85546875" style="1035" customWidth="1"/>
    <col min="2583" max="2583" width="9.85546875" style="1035" customWidth="1"/>
    <col min="2584" max="2584" width="8.85546875" style="1035" customWidth="1"/>
    <col min="2585" max="2585" width="54.7109375" style="1035" customWidth="1"/>
    <col min="2586" max="2586" width="10.85546875" style="1035" customWidth="1"/>
    <col min="2587" max="2587" width="8.7109375" style="1035" customWidth="1"/>
    <col min="2588" max="2588" width="12.28515625" style="1035" customWidth="1"/>
    <col min="2589" max="2589" width="8.85546875" style="1035" customWidth="1"/>
    <col min="2590" max="2590" width="9.85546875" style="1035" customWidth="1"/>
    <col min="2591" max="2591" width="8.85546875" style="1035" customWidth="1"/>
    <col min="2592" max="2592" width="54.7109375" style="1035" customWidth="1"/>
    <col min="2593" max="2593" width="10.85546875" style="1035" customWidth="1"/>
    <col min="2594" max="2594" width="8.7109375" style="1035" customWidth="1"/>
    <col min="2595" max="2595" width="13.28515625" style="1035" customWidth="1"/>
    <col min="2596" max="2596" width="8.85546875" style="1035" customWidth="1"/>
    <col min="2597" max="2597" width="9.85546875" style="1035" customWidth="1"/>
    <col min="2598" max="2598" width="8.85546875" style="1035" customWidth="1"/>
    <col min="2599" max="2599" width="54.7109375" style="1035" customWidth="1"/>
    <col min="2600" max="2600" width="12.140625" style="1035" customWidth="1"/>
    <col min="2601" max="2601" width="8.7109375" style="1035" customWidth="1"/>
    <col min="2602" max="2602" width="11.28515625" style="1035" customWidth="1"/>
    <col min="2603" max="2603" width="8.85546875" style="1035" customWidth="1"/>
    <col min="2604" max="2604" width="9.140625" style="1035"/>
    <col min="2605" max="2605" width="8.85546875" style="1035" customWidth="1"/>
    <col min="2606" max="2606" width="54.7109375" style="1035" customWidth="1"/>
    <col min="2607" max="2607" width="13.7109375" style="1035" customWidth="1"/>
    <col min="2608" max="2608" width="8.7109375" style="1035" customWidth="1"/>
    <col min="2609" max="2609" width="14.7109375" style="1035" customWidth="1"/>
    <col min="2610" max="2610" width="8.85546875" style="1035" customWidth="1"/>
    <col min="2611" max="2611" width="9.85546875" style="1035" customWidth="1"/>
    <col min="2612" max="2612" width="8.85546875" style="1035" customWidth="1"/>
    <col min="2613" max="2613" width="54.7109375" style="1035" customWidth="1"/>
    <col min="2614" max="2614" width="12.42578125" style="1035" customWidth="1"/>
    <col min="2615" max="2615" width="8.7109375" style="1035" customWidth="1"/>
    <col min="2616" max="2616" width="13.42578125" style="1035" customWidth="1"/>
    <col min="2617" max="2617" width="8.85546875" style="1035" customWidth="1"/>
    <col min="2618" max="2618" width="9.140625" style="1035"/>
    <col min="2619" max="2619" width="8.85546875" style="1035" customWidth="1"/>
    <col min="2620" max="2620" width="54.7109375" style="1035" customWidth="1"/>
    <col min="2621" max="2621" width="10.7109375" style="1035" customWidth="1"/>
    <col min="2622" max="2622" width="8.7109375" style="1035" customWidth="1"/>
    <col min="2623" max="2623" width="13" style="1035" customWidth="1"/>
    <col min="2624" max="2624" width="8.85546875" style="1035" customWidth="1"/>
    <col min="2625" max="2625" width="9.140625" style="1035"/>
    <col min="2626" max="2626" width="8.85546875" style="1035" customWidth="1"/>
    <col min="2627" max="2627" width="54.7109375" style="1035" customWidth="1"/>
    <col min="2628" max="2628" width="10.85546875" style="1035" customWidth="1"/>
    <col min="2629" max="2629" width="8.7109375" style="1035" customWidth="1"/>
    <col min="2630" max="2630" width="13" style="1035" customWidth="1"/>
    <col min="2631" max="2631" width="8.85546875" style="1035" customWidth="1"/>
    <col min="2632" max="2632" width="9.85546875" style="1035" customWidth="1"/>
    <col min="2633" max="2633" width="8.85546875" style="1035" customWidth="1"/>
    <col min="2634" max="2816" width="9.140625" style="1035"/>
    <col min="2817" max="2817" width="4.85546875" style="1035" customWidth="1"/>
    <col min="2818" max="2818" width="63" style="1035" customWidth="1"/>
    <col min="2819" max="2819" width="12" style="1035" customWidth="1"/>
    <col min="2820" max="2820" width="13.140625" style="1035" customWidth="1"/>
    <col min="2821" max="2821" width="13.5703125" style="1035" customWidth="1"/>
    <col min="2822" max="2822" width="10.85546875" style="1035" customWidth="1"/>
    <col min="2823" max="2823" width="15" style="1035" customWidth="1"/>
    <col min="2824" max="2824" width="15.7109375" style="1035" customWidth="1"/>
    <col min="2825" max="2825" width="20.42578125" style="1035" customWidth="1"/>
    <col min="2826" max="2826" width="2.7109375" style="1035" customWidth="1"/>
    <col min="2827" max="2827" width="3.140625" style="1035" customWidth="1"/>
    <col min="2828" max="2828" width="32.42578125" style="1035" customWidth="1"/>
    <col min="2829" max="2829" width="9" style="1035" customWidth="1"/>
    <col min="2830" max="2830" width="11.140625" style="1035" customWidth="1"/>
    <col min="2831" max="2831" width="30.28515625" style="1035" customWidth="1"/>
    <col min="2832" max="2832" width="10.140625" style="1035" customWidth="1"/>
    <col min="2833" max="2833" width="11.140625" style="1035" customWidth="1"/>
    <col min="2834" max="2834" width="30" style="1035" customWidth="1"/>
    <col min="2835" max="2835" width="8.85546875" style="1035" customWidth="1"/>
    <col min="2836" max="2836" width="11.140625" style="1035" customWidth="1"/>
    <col min="2837" max="2837" width="1.7109375" style="1035" customWidth="1"/>
    <col min="2838" max="2838" width="8.85546875" style="1035" customWidth="1"/>
    <col min="2839" max="2839" width="9.85546875" style="1035" customWidth="1"/>
    <col min="2840" max="2840" width="8.85546875" style="1035" customWidth="1"/>
    <col min="2841" max="2841" width="54.7109375" style="1035" customWidth="1"/>
    <col min="2842" max="2842" width="10.85546875" style="1035" customWidth="1"/>
    <col min="2843" max="2843" width="8.7109375" style="1035" customWidth="1"/>
    <col min="2844" max="2844" width="12.28515625" style="1035" customWidth="1"/>
    <col min="2845" max="2845" width="8.85546875" style="1035" customWidth="1"/>
    <col min="2846" max="2846" width="9.85546875" style="1035" customWidth="1"/>
    <col min="2847" max="2847" width="8.85546875" style="1035" customWidth="1"/>
    <col min="2848" max="2848" width="54.7109375" style="1035" customWidth="1"/>
    <col min="2849" max="2849" width="10.85546875" style="1035" customWidth="1"/>
    <col min="2850" max="2850" width="8.7109375" style="1035" customWidth="1"/>
    <col min="2851" max="2851" width="13.28515625" style="1035" customWidth="1"/>
    <col min="2852" max="2852" width="8.85546875" style="1035" customWidth="1"/>
    <col min="2853" max="2853" width="9.85546875" style="1035" customWidth="1"/>
    <col min="2854" max="2854" width="8.85546875" style="1035" customWidth="1"/>
    <col min="2855" max="2855" width="54.7109375" style="1035" customWidth="1"/>
    <col min="2856" max="2856" width="12.140625" style="1035" customWidth="1"/>
    <col min="2857" max="2857" width="8.7109375" style="1035" customWidth="1"/>
    <col min="2858" max="2858" width="11.28515625" style="1035" customWidth="1"/>
    <col min="2859" max="2859" width="8.85546875" style="1035" customWidth="1"/>
    <col min="2860" max="2860" width="9.140625" style="1035"/>
    <col min="2861" max="2861" width="8.85546875" style="1035" customWidth="1"/>
    <col min="2862" max="2862" width="54.7109375" style="1035" customWidth="1"/>
    <col min="2863" max="2863" width="13.7109375" style="1035" customWidth="1"/>
    <col min="2864" max="2864" width="8.7109375" style="1035" customWidth="1"/>
    <col min="2865" max="2865" width="14.7109375" style="1035" customWidth="1"/>
    <col min="2866" max="2866" width="8.85546875" style="1035" customWidth="1"/>
    <col min="2867" max="2867" width="9.85546875" style="1035" customWidth="1"/>
    <col min="2868" max="2868" width="8.85546875" style="1035" customWidth="1"/>
    <col min="2869" max="2869" width="54.7109375" style="1035" customWidth="1"/>
    <col min="2870" max="2870" width="12.42578125" style="1035" customWidth="1"/>
    <col min="2871" max="2871" width="8.7109375" style="1035" customWidth="1"/>
    <col min="2872" max="2872" width="13.42578125" style="1035" customWidth="1"/>
    <col min="2873" max="2873" width="8.85546875" style="1035" customWidth="1"/>
    <col min="2874" max="2874" width="9.140625" style="1035"/>
    <col min="2875" max="2875" width="8.85546875" style="1035" customWidth="1"/>
    <col min="2876" max="2876" width="54.7109375" style="1035" customWidth="1"/>
    <col min="2877" max="2877" width="10.7109375" style="1035" customWidth="1"/>
    <col min="2878" max="2878" width="8.7109375" style="1035" customWidth="1"/>
    <col min="2879" max="2879" width="13" style="1035" customWidth="1"/>
    <col min="2880" max="2880" width="8.85546875" style="1035" customWidth="1"/>
    <col min="2881" max="2881" width="9.140625" style="1035"/>
    <col min="2882" max="2882" width="8.85546875" style="1035" customWidth="1"/>
    <col min="2883" max="2883" width="54.7109375" style="1035" customWidth="1"/>
    <col min="2884" max="2884" width="10.85546875" style="1035" customWidth="1"/>
    <col min="2885" max="2885" width="8.7109375" style="1035" customWidth="1"/>
    <col min="2886" max="2886" width="13" style="1035" customWidth="1"/>
    <col min="2887" max="2887" width="8.85546875" style="1035" customWidth="1"/>
    <col min="2888" max="2888" width="9.85546875" style="1035" customWidth="1"/>
    <col min="2889" max="2889" width="8.85546875" style="1035" customWidth="1"/>
    <col min="2890" max="3072" width="9.140625" style="1035"/>
    <col min="3073" max="3073" width="4.85546875" style="1035" customWidth="1"/>
    <col min="3074" max="3074" width="63" style="1035" customWidth="1"/>
    <col min="3075" max="3075" width="12" style="1035" customWidth="1"/>
    <col min="3076" max="3076" width="13.140625" style="1035" customWidth="1"/>
    <col min="3077" max="3077" width="13.5703125" style="1035" customWidth="1"/>
    <col min="3078" max="3078" width="10.85546875" style="1035" customWidth="1"/>
    <col min="3079" max="3079" width="15" style="1035" customWidth="1"/>
    <col min="3080" max="3080" width="15.7109375" style="1035" customWidth="1"/>
    <col min="3081" max="3081" width="20.42578125" style="1035" customWidth="1"/>
    <col min="3082" max="3082" width="2.7109375" style="1035" customWidth="1"/>
    <col min="3083" max="3083" width="3.140625" style="1035" customWidth="1"/>
    <col min="3084" max="3084" width="32.42578125" style="1035" customWidth="1"/>
    <col min="3085" max="3085" width="9" style="1035" customWidth="1"/>
    <col min="3086" max="3086" width="11.140625" style="1035" customWidth="1"/>
    <col min="3087" max="3087" width="30.28515625" style="1035" customWidth="1"/>
    <col min="3088" max="3088" width="10.140625" style="1035" customWidth="1"/>
    <col min="3089" max="3089" width="11.140625" style="1035" customWidth="1"/>
    <col min="3090" max="3090" width="30" style="1035" customWidth="1"/>
    <col min="3091" max="3091" width="8.85546875" style="1035" customWidth="1"/>
    <col min="3092" max="3092" width="11.140625" style="1035" customWidth="1"/>
    <col min="3093" max="3093" width="1.7109375" style="1035" customWidth="1"/>
    <col min="3094" max="3094" width="8.85546875" style="1035" customWidth="1"/>
    <col min="3095" max="3095" width="9.85546875" style="1035" customWidth="1"/>
    <col min="3096" max="3096" width="8.85546875" style="1035" customWidth="1"/>
    <col min="3097" max="3097" width="54.7109375" style="1035" customWidth="1"/>
    <col min="3098" max="3098" width="10.85546875" style="1035" customWidth="1"/>
    <col min="3099" max="3099" width="8.7109375" style="1035" customWidth="1"/>
    <col min="3100" max="3100" width="12.28515625" style="1035" customWidth="1"/>
    <col min="3101" max="3101" width="8.85546875" style="1035" customWidth="1"/>
    <col min="3102" max="3102" width="9.85546875" style="1035" customWidth="1"/>
    <col min="3103" max="3103" width="8.85546875" style="1035" customWidth="1"/>
    <col min="3104" max="3104" width="54.7109375" style="1035" customWidth="1"/>
    <col min="3105" max="3105" width="10.85546875" style="1035" customWidth="1"/>
    <col min="3106" max="3106" width="8.7109375" style="1035" customWidth="1"/>
    <col min="3107" max="3107" width="13.28515625" style="1035" customWidth="1"/>
    <col min="3108" max="3108" width="8.85546875" style="1035" customWidth="1"/>
    <col min="3109" max="3109" width="9.85546875" style="1035" customWidth="1"/>
    <col min="3110" max="3110" width="8.85546875" style="1035" customWidth="1"/>
    <col min="3111" max="3111" width="54.7109375" style="1035" customWidth="1"/>
    <col min="3112" max="3112" width="12.140625" style="1035" customWidth="1"/>
    <col min="3113" max="3113" width="8.7109375" style="1035" customWidth="1"/>
    <col min="3114" max="3114" width="11.28515625" style="1035" customWidth="1"/>
    <col min="3115" max="3115" width="8.85546875" style="1035" customWidth="1"/>
    <col min="3116" max="3116" width="9.140625" style="1035"/>
    <col min="3117" max="3117" width="8.85546875" style="1035" customWidth="1"/>
    <col min="3118" max="3118" width="54.7109375" style="1035" customWidth="1"/>
    <col min="3119" max="3119" width="13.7109375" style="1035" customWidth="1"/>
    <col min="3120" max="3120" width="8.7109375" style="1035" customWidth="1"/>
    <col min="3121" max="3121" width="14.7109375" style="1035" customWidth="1"/>
    <col min="3122" max="3122" width="8.85546875" style="1035" customWidth="1"/>
    <col min="3123" max="3123" width="9.85546875" style="1035" customWidth="1"/>
    <col min="3124" max="3124" width="8.85546875" style="1035" customWidth="1"/>
    <col min="3125" max="3125" width="54.7109375" style="1035" customWidth="1"/>
    <col min="3126" max="3126" width="12.42578125" style="1035" customWidth="1"/>
    <col min="3127" max="3127" width="8.7109375" style="1035" customWidth="1"/>
    <col min="3128" max="3128" width="13.42578125" style="1035" customWidth="1"/>
    <col min="3129" max="3129" width="8.85546875" style="1035" customWidth="1"/>
    <col min="3130" max="3130" width="9.140625" style="1035"/>
    <col min="3131" max="3131" width="8.85546875" style="1035" customWidth="1"/>
    <col min="3132" max="3132" width="54.7109375" style="1035" customWidth="1"/>
    <col min="3133" max="3133" width="10.7109375" style="1035" customWidth="1"/>
    <col min="3134" max="3134" width="8.7109375" style="1035" customWidth="1"/>
    <col min="3135" max="3135" width="13" style="1035" customWidth="1"/>
    <col min="3136" max="3136" width="8.85546875" style="1035" customWidth="1"/>
    <col min="3137" max="3137" width="9.140625" style="1035"/>
    <col min="3138" max="3138" width="8.85546875" style="1035" customWidth="1"/>
    <col min="3139" max="3139" width="54.7109375" style="1035" customWidth="1"/>
    <col min="3140" max="3140" width="10.85546875" style="1035" customWidth="1"/>
    <col min="3141" max="3141" width="8.7109375" style="1035" customWidth="1"/>
    <col min="3142" max="3142" width="13" style="1035" customWidth="1"/>
    <col min="3143" max="3143" width="8.85546875" style="1035" customWidth="1"/>
    <col min="3144" max="3144" width="9.85546875" style="1035" customWidth="1"/>
    <col min="3145" max="3145" width="8.85546875" style="1035" customWidth="1"/>
    <col min="3146" max="3328" width="9.140625" style="1035"/>
    <col min="3329" max="3329" width="4.85546875" style="1035" customWidth="1"/>
    <col min="3330" max="3330" width="63" style="1035" customWidth="1"/>
    <col min="3331" max="3331" width="12" style="1035" customWidth="1"/>
    <col min="3332" max="3332" width="13.140625" style="1035" customWidth="1"/>
    <col min="3333" max="3333" width="13.5703125" style="1035" customWidth="1"/>
    <col min="3334" max="3334" width="10.85546875" style="1035" customWidth="1"/>
    <col min="3335" max="3335" width="15" style="1035" customWidth="1"/>
    <col min="3336" max="3336" width="15.7109375" style="1035" customWidth="1"/>
    <col min="3337" max="3337" width="20.42578125" style="1035" customWidth="1"/>
    <col min="3338" max="3338" width="2.7109375" style="1035" customWidth="1"/>
    <col min="3339" max="3339" width="3.140625" style="1035" customWidth="1"/>
    <col min="3340" max="3340" width="32.42578125" style="1035" customWidth="1"/>
    <col min="3341" max="3341" width="9" style="1035" customWidth="1"/>
    <col min="3342" max="3342" width="11.140625" style="1035" customWidth="1"/>
    <col min="3343" max="3343" width="30.28515625" style="1035" customWidth="1"/>
    <col min="3344" max="3344" width="10.140625" style="1035" customWidth="1"/>
    <col min="3345" max="3345" width="11.140625" style="1035" customWidth="1"/>
    <col min="3346" max="3346" width="30" style="1035" customWidth="1"/>
    <col min="3347" max="3347" width="8.85546875" style="1035" customWidth="1"/>
    <col min="3348" max="3348" width="11.140625" style="1035" customWidth="1"/>
    <col min="3349" max="3349" width="1.7109375" style="1035" customWidth="1"/>
    <col min="3350" max="3350" width="8.85546875" style="1035" customWidth="1"/>
    <col min="3351" max="3351" width="9.85546875" style="1035" customWidth="1"/>
    <col min="3352" max="3352" width="8.85546875" style="1035" customWidth="1"/>
    <col min="3353" max="3353" width="54.7109375" style="1035" customWidth="1"/>
    <col min="3354" max="3354" width="10.85546875" style="1035" customWidth="1"/>
    <col min="3355" max="3355" width="8.7109375" style="1035" customWidth="1"/>
    <col min="3356" max="3356" width="12.28515625" style="1035" customWidth="1"/>
    <col min="3357" max="3357" width="8.85546875" style="1035" customWidth="1"/>
    <col min="3358" max="3358" width="9.85546875" style="1035" customWidth="1"/>
    <col min="3359" max="3359" width="8.85546875" style="1035" customWidth="1"/>
    <col min="3360" max="3360" width="54.7109375" style="1035" customWidth="1"/>
    <col min="3361" max="3361" width="10.85546875" style="1035" customWidth="1"/>
    <col min="3362" max="3362" width="8.7109375" style="1035" customWidth="1"/>
    <col min="3363" max="3363" width="13.28515625" style="1035" customWidth="1"/>
    <col min="3364" max="3364" width="8.85546875" style="1035" customWidth="1"/>
    <col min="3365" max="3365" width="9.85546875" style="1035" customWidth="1"/>
    <col min="3366" max="3366" width="8.85546875" style="1035" customWidth="1"/>
    <col min="3367" max="3367" width="54.7109375" style="1035" customWidth="1"/>
    <col min="3368" max="3368" width="12.140625" style="1035" customWidth="1"/>
    <col min="3369" max="3369" width="8.7109375" style="1035" customWidth="1"/>
    <col min="3370" max="3370" width="11.28515625" style="1035" customWidth="1"/>
    <col min="3371" max="3371" width="8.85546875" style="1035" customWidth="1"/>
    <col min="3372" max="3372" width="9.140625" style="1035"/>
    <col min="3373" max="3373" width="8.85546875" style="1035" customWidth="1"/>
    <col min="3374" max="3374" width="54.7109375" style="1035" customWidth="1"/>
    <col min="3375" max="3375" width="13.7109375" style="1035" customWidth="1"/>
    <col min="3376" max="3376" width="8.7109375" style="1035" customWidth="1"/>
    <col min="3377" max="3377" width="14.7109375" style="1035" customWidth="1"/>
    <col min="3378" max="3378" width="8.85546875" style="1035" customWidth="1"/>
    <col min="3379" max="3379" width="9.85546875" style="1035" customWidth="1"/>
    <col min="3380" max="3380" width="8.85546875" style="1035" customWidth="1"/>
    <col min="3381" max="3381" width="54.7109375" style="1035" customWidth="1"/>
    <col min="3382" max="3382" width="12.42578125" style="1035" customWidth="1"/>
    <col min="3383" max="3383" width="8.7109375" style="1035" customWidth="1"/>
    <col min="3384" max="3384" width="13.42578125" style="1035" customWidth="1"/>
    <col min="3385" max="3385" width="8.85546875" style="1035" customWidth="1"/>
    <col min="3386" max="3386" width="9.140625" style="1035"/>
    <col min="3387" max="3387" width="8.85546875" style="1035" customWidth="1"/>
    <col min="3388" max="3388" width="54.7109375" style="1035" customWidth="1"/>
    <col min="3389" max="3389" width="10.7109375" style="1035" customWidth="1"/>
    <col min="3390" max="3390" width="8.7109375" style="1035" customWidth="1"/>
    <col min="3391" max="3391" width="13" style="1035" customWidth="1"/>
    <col min="3392" max="3392" width="8.85546875" style="1035" customWidth="1"/>
    <col min="3393" max="3393" width="9.140625" style="1035"/>
    <col min="3394" max="3394" width="8.85546875" style="1035" customWidth="1"/>
    <col min="3395" max="3395" width="54.7109375" style="1035" customWidth="1"/>
    <col min="3396" max="3396" width="10.85546875" style="1035" customWidth="1"/>
    <col min="3397" max="3397" width="8.7109375" style="1035" customWidth="1"/>
    <col min="3398" max="3398" width="13" style="1035" customWidth="1"/>
    <col min="3399" max="3399" width="8.85546875" style="1035" customWidth="1"/>
    <col min="3400" max="3400" width="9.85546875" style="1035" customWidth="1"/>
    <col min="3401" max="3401" width="8.85546875" style="1035" customWidth="1"/>
    <col min="3402" max="3584" width="9.140625" style="1035"/>
    <col min="3585" max="3585" width="4.85546875" style="1035" customWidth="1"/>
    <col min="3586" max="3586" width="63" style="1035" customWidth="1"/>
    <col min="3587" max="3587" width="12" style="1035" customWidth="1"/>
    <col min="3588" max="3588" width="13.140625" style="1035" customWidth="1"/>
    <col min="3589" max="3589" width="13.5703125" style="1035" customWidth="1"/>
    <col min="3590" max="3590" width="10.85546875" style="1035" customWidth="1"/>
    <col min="3591" max="3591" width="15" style="1035" customWidth="1"/>
    <col min="3592" max="3592" width="15.7109375" style="1035" customWidth="1"/>
    <col min="3593" max="3593" width="20.42578125" style="1035" customWidth="1"/>
    <col min="3594" max="3594" width="2.7109375" style="1035" customWidth="1"/>
    <col min="3595" max="3595" width="3.140625" style="1035" customWidth="1"/>
    <col min="3596" max="3596" width="32.42578125" style="1035" customWidth="1"/>
    <col min="3597" max="3597" width="9" style="1035" customWidth="1"/>
    <col min="3598" max="3598" width="11.140625" style="1035" customWidth="1"/>
    <col min="3599" max="3599" width="30.28515625" style="1035" customWidth="1"/>
    <col min="3600" max="3600" width="10.140625" style="1035" customWidth="1"/>
    <col min="3601" max="3601" width="11.140625" style="1035" customWidth="1"/>
    <col min="3602" max="3602" width="30" style="1035" customWidth="1"/>
    <col min="3603" max="3603" width="8.85546875" style="1035" customWidth="1"/>
    <col min="3604" max="3604" width="11.140625" style="1035" customWidth="1"/>
    <col min="3605" max="3605" width="1.7109375" style="1035" customWidth="1"/>
    <col min="3606" max="3606" width="8.85546875" style="1035" customWidth="1"/>
    <col min="3607" max="3607" width="9.85546875" style="1035" customWidth="1"/>
    <col min="3608" max="3608" width="8.85546875" style="1035" customWidth="1"/>
    <col min="3609" max="3609" width="54.7109375" style="1035" customWidth="1"/>
    <col min="3610" max="3610" width="10.85546875" style="1035" customWidth="1"/>
    <col min="3611" max="3611" width="8.7109375" style="1035" customWidth="1"/>
    <col min="3612" max="3612" width="12.28515625" style="1035" customWidth="1"/>
    <col min="3613" max="3613" width="8.85546875" style="1035" customWidth="1"/>
    <col min="3614" max="3614" width="9.85546875" style="1035" customWidth="1"/>
    <col min="3615" max="3615" width="8.85546875" style="1035" customWidth="1"/>
    <col min="3616" max="3616" width="54.7109375" style="1035" customWidth="1"/>
    <col min="3617" max="3617" width="10.85546875" style="1035" customWidth="1"/>
    <col min="3618" max="3618" width="8.7109375" style="1035" customWidth="1"/>
    <col min="3619" max="3619" width="13.28515625" style="1035" customWidth="1"/>
    <col min="3620" max="3620" width="8.85546875" style="1035" customWidth="1"/>
    <col min="3621" max="3621" width="9.85546875" style="1035" customWidth="1"/>
    <col min="3622" max="3622" width="8.85546875" style="1035" customWidth="1"/>
    <col min="3623" max="3623" width="54.7109375" style="1035" customWidth="1"/>
    <col min="3624" max="3624" width="12.140625" style="1035" customWidth="1"/>
    <col min="3625" max="3625" width="8.7109375" style="1035" customWidth="1"/>
    <col min="3626" max="3626" width="11.28515625" style="1035" customWidth="1"/>
    <col min="3627" max="3627" width="8.85546875" style="1035" customWidth="1"/>
    <col min="3628" max="3628" width="9.140625" style="1035"/>
    <col min="3629" max="3629" width="8.85546875" style="1035" customWidth="1"/>
    <col min="3630" max="3630" width="54.7109375" style="1035" customWidth="1"/>
    <col min="3631" max="3631" width="13.7109375" style="1035" customWidth="1"/>
    <col min="3632" max="3632" width="8.7109375" style="1035" customWidth="1"/>
    <col min="3633" max="3633" width="14.7109375" style="1035" customWidth="1"/>
    <col min="3634" max="3634" width="8.85546875" style="1035" customWidth="1"/>
    <col min="3635" max="3635" width="9.85546875" style="1035" customWidth="1"/>
    <col min="3636" max="3636" width="8.85546875" style="1035" customWidth="1"/>
    <col min="3637" max="3637" width="54.7109375" style="1035" customWidth="1"/>
    <col min="3638" max="3638" width="12.42578125" style="1035" customWidth="1"/>
    <col min="3639" max="3639" width="8.7109375" style="1035" customWidth="1"/>
    <col min="3640" max="3640" width="13.42578125" style="1035" customWidth="1"/>
    <col min="3641" max="3641" width="8.85546875" style="1035" customWidth="1"/>
    <col min="3642" max="3642" width="9.140625" style="1035"/>
    <col min="3643" max="3643" width="8.85546875" style="1035" customWidth="1"/>
    <col min="3644" max="3644" width="54.7109375" style="1035" customWidth="1"/>
    <col min="3645" max="3645" width="10.7109375" style="1035" customWidth="1"/>
    <col min="3646" max="3646" width="8.7109375" style="1035" customWidth="1"/>
    <col min="3647" max="3647" width="13" style="1035" customWidth="1"/>
    <col min="3648" max="3648" width="8.85546875" style="1035" customWidth="1"/>
    <col min="3649" max="3649" width="9.140625" style="1035"/>
    <col min="3650" max="3650" width="8.85546875" style="1035" customWidth="1"/>
    <col min="3651" max="3651" width="54.7109375" style="1035" customWidth="1"/>
    <col min="3652" max="3652" width="10.85546875" style="1035" customWidth="1"/>
    <col min="3653" max="3653" width="8.7109375" style="1035" customWidth="1"/>
    <col min="3654" max="3654" width="13" style="1035" customWidth="1"/>
    <col min="3655" max="3655" width="8.85546875" style="1035" customWidth="1"/>
    <col min="3656" max="3656" width="9.85546875" style="1035" customWidth="1"/>
    <col min="3657" max="3657" width="8.85546875" style="1035" customWidth="1"/>
    <col min="3658" max="3840" width="9.140625" style="1035"/>
    <col min="3841" max="3841" width="4.85546875" style="1035" customWidth="1"/>
    <col min="3842" max="3842" width="63" style="1035" customWidth="1"/>
    <col min="3843" max="3843" width="12" style="1035" customWidth="1"/>
    <col min="3844" max="3844" width="13.140625" style="1035" customWidth="1"/>
    <col min="3845" max="3845" width="13.5703125" style="1035" customWidth="1"/>
    <col min="3846" max="3846" width="10.85546875" style="1035" customWidth="1"/>
    <col min="3847" max="3847" width="15" style="1035" customWidth="1"/>
    <col min="3848" max="3848" width="15.7109375" style="1035" customWidth="1"/>
    <col min="3849" max="3849" width="20.42578125" style="1035" customWidth="1"/>
    <col min="3850" max="3850" width="2.7109375" style="1035" customWidth="1"/>
    <col min="3851" max="3851" width="3.140625" style="1035" customWidth="1"/>
    <col min="3852" max="3852" width="32.42578125" style="1035" customWidth="1"/>
    <col min="3853" max="3853" width="9" style="1035" customWidth="1"/>
    <col min="3854" max="3854" width="11.140625" style="1035" customWidth="1"/>
    <col min="3855" max="3855" width="30.28515625" style="1035" customWidth="1"/>
    <col min="3856" max="3856" width="10.140625" style="1035" customWidth="1"/>
    <col min="3857" max="3857" width="11.140625" style="1035" customWidth="1"/>
    <col min="3858" max="3858" width="30" style="1035" customWidth="1"/>
    <col min="3859" max="3859" width="8.85546875" style="1035" customWidth="1"/>
    <col min="3860" max="3860" width="11.140625" style="1035" customWidth="1"/>
    <col min="3861" max="3861" width="1.7109375" style="1035" customWidth="1"/>
    <col min="3862" max="3862" width="8.85546875" style="1035" customWidth="1"/>
    <col min="3863" max="3863" width="9.85546875" style="1035" customWidth="1"/>
    <col min="3864" max="3864" width="8.85546875" style="1035" customWidth="1"/>
    <col min="3865" max="3865" width="54.7109375" style="1035" customWidth="1"/>
    <col min="3866" max="3866" width="10.85546875" style="1035" customWidth="1"/>
    <col min="3867" max="3867" width="8.7109375" style="1035" customWidth="1"/>
    <col min="3868" max="3868" width="12.28515625" style="1035" customWidth="1"/>
    <col min="3869" max="3869" width="8.85546875" style="1035" customWidth="1"/>
    <col min="3870" max="3870" width="9.85546875" style="1035" customWidth="1"/>
    <col min="3871" max="3871" width="8.85546875" style="1035" customWidth="1"/>
    <col min="3872" max="3872" width="54.7109375" style="1035" customWidth="1"/>
    <col min="3873" max="3873" width="10.85546875" style="1035" customWidth="1"/>
    <col min="3874" max="3874" width="8.7109375" style="1035" customWidth="1"/>
    <col min="3875" max="3875" width="13.28515625" style="1035" customWidth="1"/>
    <col min="3876" max="3876" width="8.85546875" style="1035" customWidth="1"/>
    <col min="3877" max="3877" width="9.85546875" style="1035" customWidth="1"/>
    <col min="3878" max="3878" width="8.85546875" style="1035" customWidth="1"/>
    <col min="3879" max="3879" width="54.7109375" style="1035" customWidth="1"/>
    <col min="3880" max="3880" width="12.140625" style="1035" customWidth="1"/>
    <col min="3881" max="3881" width="8.7109375" style="1035" customWidth="1"/>
    <col min="3882" max="3882" width="11.28515625" style="1035" customWidth="1"/>
    <col min="3883" max="3883" width="8.85546875" style="1035" customWidth="1"/>
    <col min="3884" max="3884" width="9.140625" style="1035"/>
    <col min="3885" max="3885" width="8.85546875" style="1035" customWidth="1"/>
    <col min="3886" max="3886" width="54.7109375" style="1035" customWidth="1"/>
    <col min="3887" max="3887" width="13.7109375" style="1035" customWidth="1"/>
    <col min="3888" max="3888" width="8.7109375" style="1035" customWidth="1"/>
    <col min="3889" max="3889" width="14.7109375" style="1035" customWidth="1"/>
    <col min="3890" max="3890" width="8.85546875" style="1035" customWidth="1"/>
    <col min="3891" max="3891" width="9.85546875" style="1035" customWidth="1"/>
    <col min="3892" max="3892" width="8.85546875" style="1035" customWidth="1"/>
    <col min="3893" max="3893" width="54.7109375" style="1035" customWidth="1"/>
    <col min="3894" max="3894" width="12.42578125" style="1035" customWidth="1"/>
    <col min="3895" max="3895" width="8.7109375" style="1035" customWidth="1"/>
    <col min="3896" max="3896" width="13.42578125" style="1035" customWidth="1"/>
    <col min="3897" max="3897" width="8.85546875" style="1035" customWidth="1"/>
    <col min="3898" max="3898" width="9.140625" style="1035"/>
    <col min="3899" max="3899" width="8.85546875" style="1035" customWidth="1"/>
    <col min="3900" max="3900" width="54.7109375" style="1035" customWidth="1"/>
    <col min="3901" max="3901" width="10.7109375" style="1035" customWidth="1"/>
    <col min="3902" max="3902" width="8.7109375" style="1035" customWidth="1"/>
    <col min="3903" max="3903" width="13" style="1035" customWidth="1"/>
    <col min="3904" max="3904" width="8.85546875" style="1035" customWidth="1"/>
    <col min="3905" max="3905" width="9.140625" style="1035"/>
    <col min="3906" max="3906" width="8.85546875" style="1035" customWidth="1"/>
    <col min="3907" max="3907" width="54.7109375" style="1035" customWidth="1"/>
    <col min="3908" max="3908" width="10.85546875" style="1035" customWidth="1"/>
    <col min="3909" max="3909" width="8.7109375" style="1035" customWidth="1"/>
    <col min="3910" max="3910" width="13" style="1035" customWidth="1"/>
    <col min="3911" max="3911" width="8.85546875" style="1035" customWidth="1"/>
    <col min="3912" max="3912" width="9.85546875" style="1035" customWidth="1"/>
    <col min="3913" max="3913" width="8.85546875" style="1035" customWidth="1"/>
    <col min="3914" max="4096" width="9.140625" style="1035"/>
    <col min="4097" max="4097" width="4.85546875" style="1035" customWidth="1"/>
    <col min="4098" max="4098" width="63" style="1035" customWidth="1"/>
    <col min="4099" max="4099" width="12" style="1035" customWidth="1"/>
    <col min="4100" max="4100" width="13.140625" style="1035" customWidth="1"/>
    <col min="4101" max="4101" width="13.5703125" style="1035" customWidth="1"/>
    <col min="4102" max="4102" width="10.85546875" style="1035" customWidth="1"/>
    <col min="4103" max="4103" width="15" style="1035" customWidth="1"/>
    <col min="4104" max="4104" width="15.7109375" style="1035" customWidth="1"/>
    <col min="4105" max="4105" width="20.42578125" style="1035" customWidth="1"/>
    <col min="4106" max="4106" width="2.7109375" style="1035" customWidth="1"/>
    <col min="4107" max="4107" width="3.140625" style="1035" customWidth="1"/>
    <col min="4108" max="4108" width="32.42578125" style="1035" customWidth="1"/>
    <col min="4109" max="4109" width="9" style="1035" customWidth="1"/>
    <col min="4110" max="4110" width="11.140625" style="1035" customWidth="1"/>
    <col min="4111" max="4111" width="30.28515625" style="1035" customWidth="1"/>
    <col min="4112" max="4112" width="10.140625" style="1035" customWidth="1"/>
    <col min="4113" max="4113" width="11.140625" style="1035" customWidth="1"/>
    <col min="4114" max="4114" width="30" style="1035" customWidth="1"/>
    <col min="4115" max="4115" width="8.85546875" style="1035" customWidth="1"/>
    <col min="4116" max="4116" width="11.140625" style="1035" customWidth="1"/>
    <col min="4117" max="4117" width="1.7109375" style="1035" customWidth="1"/>
    <col min="4118" max="4118" width="8.85546875" style="1035" customWidth="1"/>
    <col min="4119" max="4119" width="9.85546875" style="1035" customWidth="1"/>
    <col min="4120" max="4120" width="8.85546875" style="1035" customWidth="1"/>
    <col min="4121" max="4121" width="54.7109375" style="1035" customWidth="1"/>
    <col min="4122" max="4122" width="10.85546875" style="1035" customWidth="1"/>
    <col min="4123" max="4123" width="8.7109375" style="1035" customWidth="1"/>
    <col min="4124" max="4124" width="12.28515625" style="1035" customWidth="1"/>
    <col min="4125" max="4125" width="8.85546875" style="1035" customWidth="1"/>
    <col min="4126" max="4126" width="9.85546875" style="1035" customWidth="1"/>
    <col min="4127" max="4127" width="8.85546875" style="1035" customWidth="1"/>
    <col min="4128" max="4128" width="54.7109375" style="1035" customWidth="1"/>
    <col min="4129" max="4129" width="10.85546875" style="1035" customWidth="1"/>
    <col min="4130" max="4130" width="8.7109375" style="1035" customWidth="1"/>
    <col min="4131" max="4131" width="13.28515625" style="1035" customWidth="1"/>
    <col min="4132" max="4132" width="8.85546875" style="1035" customWidth="1"/>
    <col min="4133" max="4133" width="9.85546875" style="1035" customWidth="1"/>
    <col min="4134" max="4134" width="8.85546875" style="1035" customWidth="1"/>
    <col min="4135" max="4135" width="54.7109375" style="1035" customWidth="1"/>
    <col min="4136" max="4136" width="12.140625" style="1035" customWidth="1"/>
    <col min="4137" max="4137" width="8.7109375" style="1035" customWidth="1"/>
    <col min="4138" max="4138" width="11.28515625" style="1035" customWidth="1"/>
    <col min="4139" max="4139" width="8.85546875" style="1035" customWidth="1"/>
    <col min="4140" max="4140" width="9.140625" style="1035"/>
    <col min="4141" max="4141" width="8.85546875" style="1035" customWidth="1"/>
    <col min="4142" max="4142" width="54.7109375" style="1035" customWidth="1"/>
    <col min="4143" max="4143" width="13.7109375" style="1035" customWidth="1"/>
    <col min="4144" max="4144" width="8.7109375" style="1035" customWidth="1"/>
    <col min="4145" max="4145" width="14.7109375" style="1035" customWidth="1"/>
    <col min="4146" max="4146" width="8.85546875" style="1035" customWidth="1"/>
    <col min="4147" max="4147" width="9.85546875" style="1035" customWidth="1"/>
    <col min="4148" max="4148" width="8.85546875" style="1035" customWidth="1"/>
    <col min="4149" max="4149" width="54.7109375" style="1035" customWidth="1"/>
    <col min="4150" max="4150" width="12.42578125" style="1035" customWidth="1"/>
    <col min="4151" max="4151" width="8.7109375" style="1035" customWidth="1"/>
    <col min="4152" max="4152" width="13.42578125" style="1035" customWidth="1"/>
    <col min="4153" max="4153" width="8.85546875" style="1035" customWidth="1"/>
    <col min="4154" max="4154" width="9.140625" style="1035"/>
    <col min="4155" max="4155" width="8.85546875" style="1035" customWidth="1"/>
    <col min="4156" max="4156" width="54.7109375" style="1035" customWidth="1"/>
    <col min="4157" max="4157" width="10.7109375" style="1035" customWidth="1"/>
    <col min="4158" max="4158" width="8.7109375" style="1035" customWidth="1"/>
    <col min="4159" max="4159" width="13" style="1035" customWidth="1"/>
    <col min="4160" max="4160" width="8.85546875" style="1035" customWidth="1"/>
    <col min="4161" max="4161" width="9.140625" style="1035"/>
    <col min="4162" max="4162" width="8.85546875" style="1035" customWidth="1"/>
    <col min="4163" max="4163" width="54.7109375" style="1035" customWidth="1"/>
    <col min="4164" max="4164" width="10.85546875" style="1035" customWidth="1"/>
    <col min="4165" max="4165" width="8.7109375" style="1035" customWidth="1"/>
    <col min="4166" max="4166" width="13" style="1035" customWidth="1"/>
    <col min="4167" max="4167" width="8.85546875" style="1035" customWidth="1"/>
    <col min="4168" max="4168" width="9.85546875" style="1035" customWidth="1"/>
    <col min="4169" max="4169" width="8.85546875" style="1035" customWidth="1"/>
    <col min="4170" max="4352" width="9.140625" style="1035"/>
    <col min="4353" max="4353" width="4.85546875" style="1035" customWidth="1"/>
    <col min="4354" max="4354" width="63" style="1035" customWidth="1"/>
    <col min="4355" max="4355" width="12" style="1035" customWidth="1"/>
    <col min="4356" max="4356" width="13.140625" style="1035" customWidth="1"/>
    <col min="4357" max="4357" width="13.5703125" style="1035" customWidth="1"/>
    <col min="4358" max="4358" width="10.85546875" style="1035" customWidth="1"/>
    <col min="4359" max="4359" width="15" style="1035" customWidth="1"/>
    <col min="4360" max="4360" width="15.7109375" style="1035" customWidth="1"/>
    <col min="4361" max="4361" width="20.42578125" style="1035" customWidth="1"/>
    <col min="4362" max="4362" width="2.7109375" style="1035" customWidth="1"/>
    <col min="4363" max="4363" width="3.140625" style="1035" customWidth="1"/>
    <col min="4364" max="4364" width="32.42578125" style="1035" customWidth="1"/>
    <col min="4365" max="4365" width="9" style="1035" customWidth="1"/>
    <col min="4366" max="4366" width="11.140625" style="1035" customWidth="1"/>
    <col min="4367" max="4367" width="30.28515625" style="1035" customWidth="1"/>
    <col min="4368" max="4368" width="10.140625" style="1035" customWidth="1"/>
    <col min="4369" max="4369" width="11.140625" style="1035" customWidth="1"/>
    <col min="4370" max="4370" width="30" style="1035" customWidth="1"/>
    <col min="4371" max="4371" width="8.85546875" style="1035" customWidth="1"/>
    <col min="4372" max="4372" width="11.140625" style="1035" customWidth="1"/>
    <col min="4373" max="4373" width="1.7109375" style="1035" customWidth="1"/>
    <col min="4374" max="4374" width="8.85546875" style="1035" customWidth="1"/>
    <col min="4375" max="4375" width="9.85546875" style="1035" customWidth="1"/>
    <col min="4376" max="4376" width="8.85546875" style="1035" customWidth="1"/>
    <col min="4377" max="4377" width="54.7109375" style="1035" customWidth="1"/>
    <col min="4378" max="4378" width="10.85546875" style="1035" customWidth="1"/>
    <col min="4379" max="4379" width="8.7109375" style="1035" customWidth="1"/>
    <col min="4380" max="4380" width="12.28515625" style="1035" customWidth="1"/>
    <col min="4381" max="4381" width="8.85546875" style="1035" customWidth="1"/>
    <col min="4382" max="4382" width="9.85546875" style="1035" customWidth="1"/>
    <col min="4383" max="4383" width="8.85546875" style="1035" customWidth="1"/>
    <col min="4384" max="4384" width="54.7109375" style="1035" customWidth="1"/>
    <col min="4385" max="4385" width="10.85546875" style="1035" customWidth="1"/>
    <col min="4386" max="4386" width="8.7109375" style="1035" customWidth="1"/>
    <col min="4387" max="4387" width="13.28515625" style="1035" customWidth="1"/>
    <col min="4388" max="4388" width="8.85546875" style="1035" customWidth="1"/>
    <col min="4389" max="4389" width="9.85546875" style="1035" customWidth="1"/>
    <col min="4390" max="4390" width="8.85546875" style="1035" customWidth="1"/>
    <col min="4391" max="4391" width="54.7109375" style="1035" customWidth="1"/>
    <col min="4392" max="4392" width="12.140625" style="1035" customWidth="1"/>
    <col min="4393" max="4393" width="8.7109375" style="1035" customWidth="1"/>
    <col min="4394" max="4394" width="11.28515625" style="1035" customWidth="1"/>
    <col min="4395" max="4395" width="8.85546875" style="1035" customWidth="1"/>
    <col min="4396" max="4396" width="9.140625" style="1035"/>
    <col min="4397" max="4397" width="8.85546875" style="1035" customWidth="1"/>
    <col min="4398" max="4398" width="54.7109375" style="1035" customWidth="1"/>
    <col min="4399" max="4399" width="13.7109375" style="1035" customWidth="1"/>
    <col min="4400" max="4400" width="8.7109375" style="1035" customWidth="1"/>
    <col min="4401" max="4401" width="14.7109375" style="1035" customWidth="1"/>
    <col min="4402" max="4402" width="8.85546875" style="1035" customWidth="1"/>
    <col min="4403" max="4403" width="9.85546875" style="1035" customWidth="1"/>
    <col min="4404" max="4404" width="8.85546875" style="1035" customWidth="1"/>
    <col min="4405" max="4405" width="54.7109375" style="1035" customWidth="1"/>
    <col min="4406" max="4406" width="12.42578125" style="1035" customWidth="1"/>
    <col min="4407" max="4407" width="8.7109375" style="1035" customWidth="1"/>
    <col min="4408" max="4408" width="13.42578125" style="1035" customWidth="1"/>
    <col min="4409" max="4409" width="8.85546875" style="1035" customWidth="1"/>
    <col min="4410" max="4410" width="9.140625" style="1035"/>
    <col min="4411" max="4411" width="8.85546875" style="1035" customWidth="1"/>
    <col min="4412" max="4412" width="54.7109375" style="1035" customWidth="1"/>
    <col min="4413" max="4413" width="10.7109375" style="1035" customWidth="1"/>
    <col min="4414" max="4414" width="8.7109375" style="1035" customWidth="1"/>
    <col min="4415" max="4415" width="13" style="1035" customWidth="1"/>
    <col min="4416" max="4416" width="8.85546875" style="1035" customWidth="1"/>
    <col min="4417" max="4417" width="9.140625" style="1035"/>
    <col min="4418" max="4418" width="8.85546875" style="1035" customWidth="1"/>
    <col min="4419" max="4419" width="54.7109375" style="1035" customWidth="1"/>
    <col min="4420" max="4420" width="10.85546875" style="1035" customWidth="1"/>
    <col min="4421" max="4421" width="8.7109375" style="1035" customWidth="1"/>
    <col min="4422" max="4422" width="13" style="1035" customWidth="1"/>
    <col min="4423" max="4423" width="8.85546875" style="1035" customWidth="1"/>
    <col min="4424" max="4424" width="9.85546875" style="1035" customWidth="1"/>
    <col min="4425" max="4425" width="8.85546875" style="1035" customWidth="1"/>
    <col min="4426" max="4608" width="9.140625" style="1035"/>
    <col min="4609" max="4609" width="4.85546875" style="1035" customWidth="1"/>
    <col min="4610" max="4610" width="63" style="1035" customWidth="1"/>
    <col min="4611" max="4611" width="12" style="1035" customWidth="1"/>
    <col min="4612" max="4612" width="13.140625" style="1035" customWidth="1"/>
    <col min="4613" max="4613" width="13.5703125" style="1035" customWidth="1"/>
    <col min="4614" max="4614" width="10.85546875" style="1035" customWidth="1"/>
    <col min="4615" max="4615" width="15" style="1035" customWidth="1"/>
    <col min="4616" max="4616" width="15.7109375" style="1035" customWidth="1"/>
    <col min="4617" max="4617" width="20.42578125" style="1035" customWidth="1"/>
    <col min="4618" max="4618" width="2.7109375" style="1035" customWidth="1"/>
    <col min="4619" max="4619" width="3.140625" style="1035" customWidth="1"/>
    <col min="4620" max="4620" width="32.42578125" style="1035" customWidth="1"/>
    <col min="4621" max="4621" width="9" style="1035" customWidth="1"/>
    <col min="4622" max="4622" width="11.140625" style="1035" customWidth="1"/>
    <col min="4623" max="4623" width="30.28515625" style="1035" customWidth="1"/>
    <col min="4624" max="4624" width="10.140625" style="1035" customWidth="1"/>
    <col min="4625" max="4625" width="11.140625" style="1035" customWidth="1"/>
    <col min="4626" max="4626" width="30" style="1035" customWidth="1"/>
    <col min="4627" max="4627" width="8.85546875" style="1035" customWidth="1"/>
    <col min="4628" max="4628" width="11.140625" style="1035" customWidth="1"/>
    <col min="4629" max="4629" width="1.7109375" style="1035" customWidth="1"/>
    <col min="4630" max="4630" width="8.85546875" style="1035" customWidth="1"/>
    <col min="4631" max="4631" width="9.85546875" style="1035" customWidth="1"/>
    <col min="4632" max="4632" width="8.85546875" style="1035" customWidth="1"/>
    <col min="4633" max="4633" width="54.7109375" style="1035" customWidth="1"/>
    <col min="4634" max="4634" width="10.85546875" style="1035" customWidth="1"/>
    <col min="4635" max="4635" width="8.7109375" style="1035" customWidth="1"/>
    <col min="4636" max="4636" width="12.28515625" style="1035" customWidth="1"/>
    <col min="4637" max="4637" width="8.85546875" style="1035" customWidth="1"/>
    <col min="4638" max="4638" width="9.85546875" style="1035" customWidth="1"/>
    <col min="4639" max="4639" width="8.85546875" style="1035" customWidth="1"/>
    <col min="4640" max="4640" width="54.7109375" style="1035" customWidth="1"/>
    <col min="4641" max="4641" width="10.85546875" style="1035" customWidth="1"/>
    <col min="4642" max="4642" width="8.7109375" style="1035" customWidth="1"/>
    <col min="4643" max="4643" width="13.28515625" style="1035" customWidth="1"/>
    <col min="4644" max="4644" width="8.85546875" style="1035" customWidth="1"/>
    <col min="4645" max="4645" width="9.85546875" style="1035" customWidth="1"/>
    <col min="4646" max="4646" width="8.85546875" style="1035" customWidth="1"/>
    <col min="4647" max="4647" width="54.7109375" style="1035" customWidth="1"/>
    <col min="4648" max="4648" width="12.140625" style="1035" customWidth="1"/>
    <col min="4649" max="4649" width="8.7109375" style="1035" customWidth="1"/>
    <col min="4650" max="4650" width="11.28515625" style="1035" customWidth="1"/>
    <col min="4651" max="4651" width="8.85546875" style="1035" customWidth="1"/>
    <col min="4652" max="4652" width="9.140625" style="1035"/>
    <col min="4653" max="4653" width="8.85546875" style="1035" customWidth="1"/>
    <col min="4654" max="4654" width="54.7109375" style="1035" customWidth="1"/>
    <col min="4655" max="4655" width="13.7109375" style="1035" customWidth="1"/>
    <col min="4656" max="4656" width="8.7109375" style="1035" customWidth="1"/>
    <col min="4657" max="4657" width="14.7109375" style="1035" customWidth="1"/>
    <col min="4658" max="4658" width="8.85546875" style="1035" customWidth="1"/>
    <col min="4659" max="4659" width="9.85546875" style="1035" customWidth="1"/>
    <col min="4660" max="4660" width="8.85546875" style="1035" customWidth="1"/>
    <col min="4661" max="4661" width="54.7109375" style="1035" customWidth="1"/>
    <col min="4662" max="4662" width="12.42578125" style="1035" customWidth="1"/>
    <col min="4663" max="4663" width="8.7109375" style="1035" customWidth="1"/>
    <col min="4664" max="4664" width="13.42578125" style="1035" customWidth="1"/>
    <col min="4665" max="4665" width="8.85546875" style="1035" customWidth="1"/>
    <col min="4666" max="4666" width="9.140625" style="1035"/>
    <col min="4667" max="4667" width="8.85546875" style="1035" customWidth="1"/>
    <col min="4668" max="4668" width="54.7109375" style="1035" customWidth="1"/>
    <col min="4669" max="4669" width="10.7109375" style="1035" customWidth="1"/>
    <col min="4670" max="4670" width="8.7109375" style="1035" customWidth="1"/>
    <col min="4671" max="4671" width="13" style="1035" customWidth="1"/>
    <col min="4672" max="4672" width="8.85546875" style="1035" customWidth="1"/>
    <col min="4673" max="4673" width="9.140625" style="1035"/>
    <col min="4674" max="4674" width="8.85546875" style="1035" customWidth="1"/>
    <col min="4675" max="4675" width="54.7109375" style="1035" customWidth="1"/>
    <col min="4676" max="4676" width="10.85546875" style="1035" customWidth="1"/>
    <col min="4677" max="4677" width="8.7109375" style="1035" customWidth="1"/>
    <col min="4678" max="4678" width="13" style="1035" customWidth="1"/>
    <col min="4679" max="4679" width="8.85546875" style="1035" customWidth="1"/>
    <col min="4680" max="4680" width="9.85546875" style="1035" customWidth="1"/>
    <col min="4681" max="4681" width="8.85546875" style="1035" customWidth="1"/>
    <col min="4682" max="4864" width="9.140625" style="1035"/>
    <col min="4865" max="4865" width="4.85546875" style="1035" customWidth="1"/>
    <col min="4866" max="4866" width="63" style="1035" customWidth="1"/>
    <col min="4867" max="4867" width="12" style="1035" customWidth="1"/>
    <col min="4868" max="4868" width="13.140625" style="1035" customWidth="1"/>
    <col min="4869" max="4869" width="13.5703125" style="1035" customWidth="1"/>
    <col min="4870" max="4870" width="10.85546875" style="1035" customWidth="1"/>
    <col min="4871" max="4871" width="15" style="1035" customWidth="1"/>
    <col min="4872" max="4872" width="15.7109375" style="1035" customWidth="1"/>
    <col min="4873" max="4873" width="20.42578125" style="1035" customWidth="1"/>
    <col min="4874" max="4874" width="2.7109375" style="1035" customWidth="1"/>
    <col min="4875" max="4875" width="3.140625" style="1035" customWidth="1"/>
    <col min="4876" max="4876" width="32.42578125" style="1035" customWidth="1"/>
    <col min="4877" max="4877" width="9" style="1035" customWidth="1"/>
    <col min="4878" max="4878" width="11.140625" style="1035" customWidth="1"/>
    <col min="4879" max="4879" width="30.28515625" style="1035" customWidth="1"/>
    <col min="4880" max="4880" width="10.140625" style="1035" customWidth="1"/>
    <col min="4881" max="4881" width="11.140625" style="1035" customWidth="1"/>
    <col min="4882" max="4882" width="30" style="1035" customWidth="1"/>
    <col min="4883" max="4883" width="8.85546875" style="1035" customWidth="1"/>
    <col min="4884" max="4884" width="11.140625" style="1035" customWidth="1"/>
    <col min="4885" max="4885" width="1.7109375" style="1035" customWidth="1"/>
    <col min="4886" max="4886" width="8.85546875" style="1035" customWidth="1"/>
    <col min="4887" max="4887" width="9.85546875" style="1035" customWidth="1"/>
    <col min="4888" max="4888" width="8.85546875" style="1035" customWidth="1"/>
    <col min="4889" max="4889" width="54.7109375" style="1035" customWidth="1"/>
    <col min="4890" max="4890" width="10.85546875" style="1035" customWidth="1"/>
    <col min="4891" max="4891" width="8.7109375" style="1035" customWidth="1"/>
    <col min="4892" max="4892" width="12.28515625" style="1035" customWidth="1"/>
    <col min="4893" max="4893" width="8.85546875" style="1035" customWidth="1"/>
    <col min="4894" max="4894" width="9.85546875" style="1035" customWidth="1"/>
    <col min="4895" max="4895" width="8.85546875" style="1035" customWidth="1"/>
    <col min="4896" max="4896" width="54.7109375" style="1035" customWidth="1"/>
    <col min="4897" max="4897" width="10.85546875" style="1035" customWidth="1"/>
    <col min="4898" max="4898" width="8.7109375" style="1035" customWidth="1"/>
    <col min="4899" max="4899" width="13.28515625" style="1035" customWidth="1"/>
    <col min="4900" max="4900" width="8.85546875" style="1035" customWidth="1"/>
    <col min="4901" max="4901" width="9.85546875" style="1035" customWidth="1"/>
    <col min="4902" max="4902" width="8.85546875" style="1035" customWidth="1"/>
    <col min="4903" max="4903" width="54.7109375" style="1035" customWidth="1"/>
    <col min="4904" max="4904" width="12.140625" style="1035" customWidth="1"/>
    <col min="4905" max="4905" width="8.7109375" style="1035" customWidth="1"/>
    <col min="4906" max="4906" width="11.28515625" style="1035" customWidth="1"/>
    <col min="4907" max="4907" width="8.85546875" style="1035" customWidth="1"/>
    <col min="4908" max="4908" width="9.140625" style="1035"/>
    <col min="4909" max="4909" width="8.85546875" style="1035" customWidth="1"/>
    <col min="4910" max="4910" width="54.7109375" style="1035" customWidth="1"/>
    <col min="4911" max="4911" width="13.7109375" style="1035" customWidth="1"/>
    <col min="4912" max="4912" width="8.7109375" style="1035" customWidth="1"/>
    <col min="4913" max="4913" width="14.7109375" style="1035" customWidth="1"/>
    <col min="4914" max="4914" width="8.85546875" style="1035" customWidth="1"/>
    <col min="4915" max="4915" width="9.85546875" style="1035" customWidth="1"/>
    <col min="4916" max="4916" width="8.85546875" style="1035" customWidth="1"/>
    <col min="4917" max="4917" width="54.7109375" style="1035" customWidth="1"/>
    <col min="4918" max="4918" width="12.42578125" style="1035" customWidth="1"/>
    <col min="4919" max="4919" width="8.7109375" style="1035" customWidth="1"/>
    <col min="4920" max="4920" width="13.42578125" style="1035" customWidth="1"/>
    <col min="4921" max="4921" width="8.85546875" style="1035" customWidth="1"/>
    <col min="4922" max="4922" width="9.140625" style="1035"/>
    <col min="4923" max="4923" width="8.85546875" style="1035" customWidth="1"/>
    <col min="4924" max="4924" width="54.7109375" style="1035" customWidth="1"/>
    <col min="4925" max="4925" width="10.7109375" style="1035" customWidth="1"/>
    <col min="4926" max="4926" width="8.7109375" style="1035" customWidth="1"/>
    <col min="4927" max="4927" width="13" style="1035" customWidth="1"/>
    <col min="4928" max="4928" width="8.85546875" style="1035" customWidth="1"/>
    <col min="4929" max="4929" width="9.140625" style="1035"/>
    <col min="4930" max="4930" width="8.85546875" style="1035" customWidth="1"/>
    <col min="4931" max="4931" width="54.7109375" style="1035" customWidth="1"/>
    <col min="4932" max="4932" width="10.85546875" style="1035" customWidth="1"/>
    <col min="4933" max="4933" width="8.7109375" style="1035" customWidth="1"/>
    <col min="4934" max="4934" width="13" style="1035" customWidth="1"/>
    <col min="4935" max="4935" width="8.85546875" style="1035" customWidth="1"/>
    <col min="4936" max="4936" width="9.85546875" style="1035" customWidth="1"/>
    <col min="4937" max="4937" width="8.85546875" style="1035" customWidth="1"/>
    <col min="4938" max="5120" width="9.140625" style="1035"/>
    <col min="5121" max="5121" width="4.85546875" style="1035" customWidth="1"/>
    <col min="5122" max="5122" width="63" style="1035" customWidth="1"/>
    <col min="5123" max="5123" width="12" style="1035" customWidth="1"/>
    <col min="5124" max="5124" width="13.140625" style="1035" customWidth="1"/>
    <col min="5125" max="5125" width="13.5703125" style="1035" customWidth="1"/>
    <col min="5126" max="5126" width="10.85546875" style="1035" customWidth="1"/>
    <col min="5127" max="5127" width="15" style="1035" customWidth="1"/>
    <col min="5128" max="5128" width="15.7109375" style="1035" customWidth="1"/>
    <col min="5129" max="5129" width="20.42578125" style="1035" customWidth="1"/>
    <col min="5130" max="5130" width="2.7109375" style="1035" customWidth="1"/>
    <col min="5131" max="5131" width="3.140625" style="1035" customWidth="1"/>
    <col min="5132" max="5132" width="32.42578125" style="1035" customWidth="1"/>
    <col min="5133" max="5133" width="9" style="1035" customWidth="1"/>
    <col min="5134" max="5134" width="11.140625" style="1035" customWidth="1"/>
    <col min="5135" max="5135" width="30.28515625" style="1035" customWidth="1"/>
    <col min="5136" max="5136" width="10.140625" style="1035" customWidth="1"/>
    <col min="5137" max="5137" width="11.140625" style="1035" customWidth="1"/>
    <col min="5138" max="5138" width="30" style="1035" customWidth="1"/>
    <col min="5139" max="5139" width="8.85546875" style="1035" customWidth="1"/>
    <col min="5140" max="5140" width="11.140625" style="1035" customWidth="1"/>
    <col min="5141" max="5141" width="1.7109375" style="1035" customWidth="1"/>
    <col min="5142" max="5142" width="8.85546875" style="1035" customWidth="1"/>
    <col min="5143" max="5143" width="9.85546875" style="1035" customWidth="1"/>
    <col min="5144" max="5144" width="8.85546875" style="1035" customWidth="1"/>
    <col min="5145" max="5145" width="54.7109375" style="1035" customWidth="1"/>
    <col min="5146" max="5146" width="10.85546875" style="1035" customWidth="1"/>
    <col min="5147" max="5147" width="8.7109375" style="1035" customWidth="1"/>
    <col min="5148" max="5148" width="12.28515625" style="1035" customWidth="1"/>
    <col min="5149" max="5149" width="8.85546875" style="1035" customWidth="1"/>
    <col min="5150" max="5150" width="9.85546875" style="1035" customWidth="1"/>
    <col min="5151" max="5151" width="8.85546875" style="1035" customWidth="1"/>
    <col min="5152" max="5152" width="54.7109375" style="1035" customWidth="1"/>
    <col min="5153" max="5153" width="10.85546875" style="1035" customWidth="1"/>
    <col min="5154" max="5154" width="8.7109375" style="1035" customWidth="1"/>
    <col min="5155" max="5155" width="13.28515625" style="1035" customWidth="1"/>
    <col min="5156" max="5156" width="8.85546875" style="1035" customWidth="1"/>
    <col min="5157" max="5157" width="9.85546875" style="1035" customWidth="1"/>
    <col min="5158" max="5158" width="8.85546875" style="1035" customWidth="1"/>
    <col min="5159" max="5159" width="54.7109375" style="1035" customWidth="1"/>
    <col min="5160" max="5160" width="12.140625" style="1035" customWidth="1"/>
    <col min="5161" max="5161" width="8.7109375" style="1035" customWidth="1"/>
    <col min="5162" max="5162" width="11.28515625" style="1035" customWidth="1"/>
    <col min="5163" max="5163" width="8.85546875" style="1035" customWidth="1"/>
    <col min="5164" max="5164" width="9.140625" style="1035"/>
    <col min="5165" max="5165" width="8.85546875" style="1035" customWidth="1"/>
    <col min="5166" max="5166" width="54.7109375" style="1035" customWidth="1"/>
    <col min="5167" max="5167" width="13.7109375" style="1035" customWidth="1"/>
    <col min="5168" max="5168" width="8.7109375" style="1035" customWidth="1"/>
    <col min="5169" max="5169" width="14.7109375" style="1035" customWidth="1"/>
    <col min="5170" max="5170" width="8.85546875" style="1035" customWidth="1"/>
    <col min="5171" max="5171" width="9.85546875" style="1035" customWidth="1"/>
    <col min="5172" max="5172" width="8.85546875" style="1035" customWidth="1"/>
    <col min="5173" max="5173" width="54.7109375" style="1035" customWidth="1"/>
    <col min="5174" max="5174" width="12.42578125" style="1035" customWidth="1"/>
    <col min="5175" max="5175" width="8.7109375" style="1035" customWidth="1"/>
    <col min="5176" max="5176" width="13.42578125" style="1035" customWidth="1"/>
    <col min="5177" max="5177" width="8.85546875" style="1035" customWidth="1"/>
    <col min="5178" max="5178" width="9.140625" style="1035"/>
    <col min="5179" max="5179" width="8.85546875" style="1035" customWidth="1"/>
    <col min="5180" max="5180" width="54.7109375" style="1035" customWidth="1"/>
    <col min="5181" max="5181" width="10.7109375" style="1035" customWidth="1"/>
    <col min="5182" max="5182" width="8.7109375" style="1035" customWidth="1"/>
    <col min="5183" max="5183" width="13" style="1035" customWidth="1"/>
    <col min="5184" max="5184" width="8.85546875" style="1035" customWidth="1"/>
    <col min="5185" max="5185" width="9.140625" style="1035"/>
    <col min="5186" max="5186" width="8.85546875" style="1035" customWidth="1"/>
    <col min="5187" max="5187" width="54.7109375" style="1035" customWidth="1"/>
    <col min="5188" max="5188" width="10.85546875" style="1035" customWidth="1"/>
    <col min="5189" max="5189" width="8.7109375" style="1035" customWidth="1"/>
    <col min="5190" max="5190" width="13" style="1035" customWidth="1"/>
    <col min="5191" max="5191" width="8.85546875" style="1035" customWidth="1"/>
    <col min="5192" max="5192" width="9.85546875" style="1035" customWidth="1"/>
    <col min="5193" max="5193" width="8.85546875" style="1035" customWidth="1"/>
    <col min="5194" max="5376" width="9.140625" style="1035"/>
    <col min="5377" max="5377" width="4.85546875" style="1035" customWidth="1"/>
    <col min="5378" max="5378" width="63" style="1035" customWidth="1"/>
    <col min="5379" max="5379" width="12" style="1035" customWidth="1"/>
    <col min="5380" max="5380" width="13.140625" style="1035" customWidth="1"/>
    <col min="5381" max="5381" width="13.5703125" style="1035" customWidth="1"/>
    <col min="5382" max="5382" width="10.85546875" style="1035" customWidth="1"/>
    <col min="5383" max="5383" width="15" style="1035" customWidth="1"/>
    <col min="5384" max="5384" width="15.7109375" style="1035" customWidth="1"/>
    <col min="5385" max="5385" width="20.42578125" style="1035" customWidth="1"/>
    <col min="5386" max="5386" width="2.7109375" style="1035" customWidth="1"/>
    <col min="5387" max="5387" width="3.140625" style="1035" customWidth="1"/>
    <col min="5388" max="5388" width="32.42578125" style="1035" customWidth="1"/>
    <col min="5389" max="5389" width="9" style="1035" customWidth="1"/>
    <col min="5390" max="5390" width="11.140625" style="1035" customWidth="1"/>
    <col min="5391" max="5391" width="30.28515625" style="1035" customWidth="1"/>
    <col min="5392" max="5392" width="10.140625" style="1035" customWidth="1"/>
    <col min="5393" max="5393" width="11.140625" style="1035" customWidth="1"/>
    <col min="5394" max="5394" width="30" style="1035" customWidth="1"/>
    <col min="5395" max="5395" width="8.85546875" style="1035" customWidth="1"/>
    <col min="5396" max="5396" width="11.140625" style="1035" customWidth="1"/>
    <col min="5397" max="5397" width="1.7109375" style="1035" customWidth="1"/>
    <col min="5398" max="5398" width="8.85546875" style="1035" customWidth="1"/>
    <col min="5399" max="5399" width="9.85546875" style="1035" customWidth="1"/>
    <col min="5400" max="5400" width="8.85546875" style="1035" customWidth="1"/>
    <col min="5401" max="5401" width="54.7109375" style="1035" customWidth="1"/>
    <col min="5402" max="5402" width="10.85546875" style="1035" customWidth="1"/>
    <col min="5403" max="5403" width="8.7109375" style="1035" customWidth="1"/>
    <col min="5404" max="5404" width="12.28515625" style="1035" customWidth="1"/>
    <col min="5405" max="5405" width="8.85546875" style="1035" customWidth="1"/>
    <col min="5406" max="5406" width="9.85546875" style="1035" customWidth="1"/>
    <col min="5407" max="5407" width="8.85546875" style="1035" customWidth="1"/>
    <col min="5408" max="5408" width="54.7109375" style="1035" customWidth="1"/>
    <col min="5409" max="5409" width="10.85546875" style="1035" customWidth="1"/>
    <col min="5410" max="5410" width="8.7109375" style="1035" customWidth="1"/>
    <col min="5411" max="5411" width="13.28515625" style="1035" customWidth="1"/>
    <col min="5412" max="5412" width="8.85546875" style="1035" customWidth="1"/>
    <col min="5413" max="5413" width="9.85546875" style="1035" customWidth="1"/>
    <col min="5414" max="5414" width="8.85546875" style="1035" customWidth="1"/>
    <col min="5415" max="5415" width="54.7109375" style="1035" customWidth="1"/>
    <col min="5416" max="5416" width="12.140625" style="1035" customWidth="1"/>
    <col min="5417" max="5417" width="8.7109375" style="1035" customWidth="1"/>
    <col min="5418" max="5418" width="11.28515625" style="1035" customWidth="1"/>
    <col min="5419" max="5419" width="8.85546875" style="1035" customWidth="1"/>
    <col min="5420" max="5420" width="9.140625" style="1035"/>
    <col min="5421" max="5421" width="8.85546875" style="1035" customWidth="1"/>
    <col min="5422" max="5422" width="54.7109375" style="1035" customWidth="1"/>
    <col min="5423" max="5423" width="13.7109375" style="1035" customWidth="1"/>
    <col min="5424" max="5424" width="8.7109375" style="1035" customWidth="1"/>
    <col min="5425" max="5425" width="14.7109375" style="1035" customWidth="1"/>
    <col min="5426" max="5426" width="8.85546875" style="1035" customWidth="1"/>
    <col min="5427" max="5427" width="9.85546875" style="1035" customWidth="1"/>
    <col min="5428" max="5428" width="8.85546875" style="1035" customWidth="1"/>
    <col min="5429" max="5429" width="54.7109375" style="1035" customWidth="1"/>
    <col min="5430" max="5430" width="12.42578125" style="1035" customWidth="1"/>
    <col min="5431" max="5431" width="8.7109375" style="1035" customWidth="1"/>
    <col min="5432" max="5432" width="13.42578125" style="1035" customWidth="1"/>
    <col min="5433" max="5433" width="8.85546875" style="1035" customWidth="1"/>
    <col min="5434" max="5434" width="9.140625" style="1035"/>
    <col min="5435" max="5435" width="8.85546875" style="1035" customWidth="1"/>
    <col min="5436" max="5436" width="54.7109375" style="1035" customWidth="1"/>
    <col min="5437" max="5437" width="10.7109375" style="1035" customWidth="1"/>
    <col min="5438" max="5438" width="8.7109375" style="1035" customWidth="1"/>
    <col min="5439" max="5439" width="13" style="1035" customWidth="1"/>
    <col min="5440" max="5440" width="8.85546875" style="1035" customWidth="1"/>
    <col min="5441" max="5441" width="9.140625" style="1035"/>
    <col min="5442" max="5442" width="8.85546875" style="1035" customWidth="1"/>
    <col min="5443" max="5443" width="54.7109375" style="1035" customWidth="1"/>
    <col min="5444" max="5444" width="10.85546875" style="1035" customWidth="1"/>
    <col min="5445" max="5445" width="8.7109375" style="1035" customWidth="1"/>
    <col min="5446" max="5446" width="13" style="1035" customWidth="1"/>
    <col min="5447" max="5447" width="8.85546875" style="1035" customWidth="1"/>
    <col min="5448" max="5448" width="9.85546875" style="1035" customWidth="1"/>
    <col min="5449" max="5449" width="8.85546875" style="1035" customWidth="1"/>
    <col min="5450" max="5632" width="9.140625" style="1035"/>
    <col min="5633" max="5633" width="4.85546875" style="1035" customWidth="1"/>
    <col min="5634" max="5634" width="63" style="1035" customWidth="1"/>
    <col min="5635" max="5635" width="12" style="1035" customWidth="1"/>
    <col min="5636" max="5636" width="13.140625" style="1035" customWidth="1"/>
    <col min="5637" max="5637" width="13.5703125" style="1035" customWidth="1"/>
    <col min="5638" max="5638" width="10.85546875" style="1035" customWidth="1"/>
    <col min="5639" max="5639" width="15" style="1035" customWidth="1"/>
    <col min="5640" max="5640" width="15.7109375" style="1035" customWidth="1"/>
    <col min="5641" max="5641" width="20.42578125" style="1035" customWidth="1"/>
    <col min="5642" max="5642" width="2.7109375" style="1035" customWidth="1"/>
    <col min="5643" max="5643" width="3.140625" style="1035" customWidth="1"/>
    <col min="5644" max="5644" width="32.42578125" style="1035" customWidth="1"/>
    <col min="5645" max="5645" width="9" style="1035" customWidth="1"/>
    <col min="5646" max="5646" width="11.140625" style="1035" customWidth="1"/>
    <col min="5647" max="5647" width="30.28515625" style="1035" customWidth="1"/>
    <col min="5648" max="5648" width="10.140625" style="1035" customWidth="1"/>
    <col min="5649" max="5649" width="11.140625" style="1035" customWidth="1"/>
    <col min="5650" max="5650" width="30" style="1035" customWidth="1"/>
    <col min="5651" max="5651" width="8.85546875" style="1035" customWidth="1"/>
    <col min="5652" max="5652" width="11.140625" style="1035" customWidth="1"/>
    <col min="5653" max="5653" width="1.7109375" style="1035" customWidth="1"/>
    <col min="5654" max="5654" width="8.85546875" style="1035" customWidth="1"/>
    <col min="5655" max="5655" width="9.85546875" style="1035" customWidth="1"/>
    <col min="5656" max="5656" width="8.85546875" style="1035" customWidth="1"/>
    <col min="5657" max="5657" width="54.7109375" style="1035" customWidth="1"/>
    <col min="5658" max="5658" width="10.85546875" style="1035" customWidth="1"/>
    <col min="5659" max="5659" width="8.7109375" style="1035" customWidth="1"/>
    <col min="5660" max="5660" width="12.28515625" style="1035" customWidth="1"/>
    <col min="5661" max="5661" width="8.85546875" style="1035" customWidth="1"/>
    <col min="5662" max="5662" width="9.85546875" style="1035" customWidth="1"/>
    <col min="5663" max="5663" width="8.85546875" style="1035" customWidth="1"/>
    <col min="5664" max="5664" width="54.7109375" style="1035" customWidth="1"/>
    <col min="5665" max="5665" width="10.85546875" style="1035" customWidth="1"/>
    <col min="5666" max="5666" width="8.7109375" style="1035" customWidth="1"/>
    <col min="5667" max="5667" width="13.28515625" style="1035" customWidth="1"/>
    <col min="5668" max="5668" width="8.85546875" style="1035" customWidth="1"/>
    <col min="5669" max="5669" width="9.85546875" style="1035" customWidth="1"/>
    <col min="5670" max="5670" width="8.85546875" style="1035" customWidth="1"/>
    <col min="5671" max="5671" width="54.7109375" style="1035" customWidth="1"/>
    <col min="5672" max="5672" width="12.140625" style="1035" customWidth="1"/>
    <col min="5673" max="5673" width="8.7109375" style="1035" customWidth="1"/>
    <col min="5674" max="5674" width="11.28515625" style="1035" customWidth="1"/>
    <col min="5675" max="5675" width="8.85546875" style="1035" customWidth="1"/>
    <col min="5676" max="5676" width="9.140625" style="1035"/>
    <col min="5677" max="5677" width="8.85546875" style="1035" customWidth="1"/>
    <col min="5678" max="5678" width="54.7109375" style="1035" customWidth="1"/>
    <col min="5679" max="5679" width="13.7109375" style="1035" customWidth="1"/>
    <col min="5680" max="5680" width="8.7109375" style="1035" customWidth="1"/>
    <col min="5681" max="5681" width="14.7109375" style="1035" customWidth="1"/>
    <col min="5682" max="5682" width="8.85546875" style="1035" customWidth="1"/>
    <col min="5683" max="5683" width="9.85546875" style="1035" customWidth="1"/>
    <col min="5684" max="5684" width="8.85546875" style="1035" customWidth="1"/>
    <col min="5685" max="5685" width="54.7109375" style="1035" customWidth="1"/>
    <col min="5686" max="5686" width="12.42578125" style="1035" customWidth="1"/>
    <col min="5687" max="5687" width="8.7109375" style="1035" customWidth="1"/>
    <col min="5688" max="5688" width="13.42578125" style="1035" customWidth="1"/>
    <col min="5689" max="5689" width="8.85546875" style="1035" customWidth="1"/>
    <col min="5690" max="5690" width="9.140625" style="1035"/>
    <col min="5691" max="5691" width="8.85546875" style="1035" customWidth="1"/>
    <col min="5692" max="5692" width="54.7109375" style="1035" customWidth="1"/>
    <col min="5693" max="5693" width="10.7109375" style="1035" customWidth="1"/>
    <col min="5694" max="5694" width="8.7109375" style="1035" customWidth="1"/>
    <col min="5695" max="5695" width="13" style="1035" customWidth="1"/>
    <col min="5696" max="5696" width="8.85546875" style="1035" customWidth="1"/>
    <col min="5697" max="5697" width="9.140625" style="1035"/>
    <col min="5698" max="5698" width="8.85546875" style="1035" customWidth="1"/>
    <col min="5699" max="5699" width="54.7109375" style="1035" customWidth="1"/>
    <col min="5700" max="5700" width="10.85546875" style="1035" customWidth="1"/>
    <col min="5701" max="5701" width="8.7109375" style="1035" customWidth="1"/>
    <col min="5702" max="5702" width="13" style="1035" customWidth="1"/>
    <col min="5703" max="5703" width="8.85546875" style="1035" customWidth="1"/>
    <col min="5704" max="5704" width="9.85546875" style="1035" customWidth="1"/>
    <col min="5705" max="5705" width="8.85546875" style="1035" customWidth="1"/>
    <col min="5706" max="5888" width="9.140625" style="1035"/>
    <col min="5889" max="5889" width="4.85546875" style="1035" customWidth="1"/>
    <col min="5890" max="5890" width="63" style="1035" customWidth="1"/>
    <col min="5891" max="5891" width="12" style="1035" customWidth="1"/>
    <col min="5892" max="5892" width="13.140625" style="1035" customWidth="1"/>
    <col min="5893" max="5893" width="13.5703125" style="1035" customWidth="1"/>
    <col min="5894" max="5894" width="10.85546875" style="1035" customWidth="1"/>
    <col min="5895" max="5895" width="15" style="1035" customWidth="1"/>
    <col min="5896" max="5896" width="15.7109375" style="1035" customWidth="1"/>
    <col min="5897" max="5897" width="20.42578125" style="1035" customWidth="1"/>
    <col min="5898" max="5898" width="2.7109375" style="1035" customWidth="1"/>
    <col min="5899" max="5899" width="3.140625" style="1035" customWidth="1"/>
    <col min="5900" max="5900" width="32.42578125" style="1035" customWidth="1"/>
    <col min="5901" max="5901" width="9" style="1035" customWidth="1"/>
    <col min="5902" max="5902" width="11.140625" style="1035" customWidth="1"/>
    <col min="5903" max="5903" width="30.28515625" style="1035" customWidth="1"/>
    <col min="5904" max="5904" width="10.140625" style="1035" customWidth="1"/>
    <col min="5905" max="5905" width="11.140625" style="1035" customWidth="1"/>
    <col min="5906" max="5906" width="30" style="1035" customWidth="1"/>
    <col min="5907" max="5907" width="8.85546875" style="1035" customWidth="1"/>
    <col min="5908" max="5908" width="11.140625" style="1035" customWidth="1"/>
    <col min="5909" max="5909" width="1.7109375" style="1035" customWidth="1"/>
    <col min="5910" max="5910" width="8.85546875" style="1035" customWidth="1"/>
    <col min="5911" max="5911" width="9.85546875" style="1035" customWidth="1"/>
    <col min="5912" max="5912" width="8.85546875" style="1035" customWidth="1"/>
    <col min="5913" max="5913" width="54.7109375" style="1035" customWidth="1"/>
    <col min="5914" max="5914" width="10.85546875" style="1035" customWidth="1"/>
    <col min="5915" max="5915" width="8.7109375" style="1035" customWidth="1"/>
    <col min="5916" max="5916" width="12.28515625" style="1035" customWidth="1"/>
    <col min="5917" max="5917" width="8.85546875" style="1035" customWidth="1"/>
    <col min="5918" max="5918" width="9.85546875" style="1035" customWidth="1"/>
    <col min="5919" max="5919" width="8.85546875" style="1035" customWidth="1"/>
    <col min="5920" max="5920" width="54.7109375" style="1035" customWidth="1"/>
    <col min="5921" max="5921" width="10.85546875" style="1035" customWidth="1"/>
    <col min="5922" max="5922" width="8.7109375" style="1035" customWidth="1"/>
    <col min="5923" max="5923" width="13.28515625" style="1035" customWidth="1"/>
    <col min="5924" max="5924" width="8.85546875" style="1035" customWidth="1"/>
    <col min="5925" max="5925" width="9.85546875" style="1035" customWidth="1"/>
    <col min="5926" max="5926" width="8.85546875" style="1035" customWidth="1"/>
    <col min="5927" max="5927" width="54.7109375" style="1035" customWidth="1"/>
    <col min="5928" max="5928" width="12.140625" style="1035" customWidth="1"/>
    <col min="5929" max="5929" width="8.7109375" style="1035" customWidth="1"/>
    <col min="5930" max="5930" width="11.28515625" style="1035" customWidth="1"/>
    <col min="5931" max="5931" width="8.85546875" style="1035" customWidth="1"/>
    <col min="5932" max="5932" width="9.140625" style="1035"/>
    <col min="5933" max="5933" width="8.85546875" style="1035" customWidth="1"/>
    <col min="5934" max="5934" width="54.7109375" style="1035" customWidth="1"/>
    <col min="5935" max="5935" width="13.7109375" style="1035" customWidth="1"/>
    <col min="5936" max="5936" width="8.7109375" style="1035" customWidth="1"/>
    <col min="5937" max="5937" width="14.7109375" style="1035" customWidth="1"/>
    <col min="5938" max="5938" width="8.85546875" style="1035" customWidth="1"/>
    <col min="5939" max="5939" width="9.85546875" style="1035" customWidth="1"/>
    <col min="5940" max="5940" width="8.85546875" style="1035" customWidth="1"/>
    <col min="5941" max="5941" width="54.7109375" style="1035" customWidth="1"/>
    <col min="5942" max="5942" width="12.42578125" style="1035" customWidth="1"/>
    <col min="5943" max="5943" width="8.7109375" style="1035" customWidth="1"/>
    <col min="5944" max="5944" width="13.42578125" style="1035" customWidth="1"/>
    <col min="5945" max="5945" width="8.85546875" style="1035" customWidth="1"/>
    <col min="5946" max="5946" width="9.140625" style="1035"/>
    <col min="5947" max="5947" width="8.85546875" style="1035" customWidth="1"/>
    <col min="5948" max="5948" width="54.7109375" style="1035" customWidth="1"/>
    <col min="5949" max="5949" width="10.7109375" style="1035" customWidth="1"/>
    <col min="5950" max="5950" width="8.7109375" style="1035" customWidth="1"/>
    <col min="5951" max="5951" width="13" style="1035" customWidth="1"/>
    <col min="5952" max="5952" width="8.85546875" style="1035" customWidth="1"/>
    <col min="5953" max="5953" width="9.140625" style="1035"/>
    <col min="5954" max="5954" width="8.85546875" style="1035" customWidth="1"/>
    <col min="5955" max="5955" width="54.7109375" style="1035" customWidth="1"/>
    <col min="5956" max="5956" width="10.85546875" style="1035" customWidth="1"/>
    <col min="5957" max="5957" width="8.7109375" style="1035" customWidth="1"/>
    <col min="5958" max="5958" width="13" style="1035" customWidth="1"/>
    <col min="5959" max="5959" width="8.85546875" style="1035" customWidth="1"/>
    <col min="5960" max="5960" width="9.85546875" style="1035" customWidth="1"/>
    <col min="5961" max="5961" width="8.85546875" style="1035" customWidth="1"/>
    <col min="5962" max="6144" width="9.140625" style="1035"/>
    <col min="6145" max="6145" width="4.85546875" style="1035" customWidth="1"/>
    <col min="6146" max="6146" width="63" style="1035" customWidth="1"/>
    <col min="6147" max="6147" width="12" style="1035" customWidth="1"/>
    <col min="6148" max="6148" width="13.140625" style="1035" customWidth="1"/>
    <col min="6149" max="6149" width="13.5703125" style="1035" customWidth="1"/>
    <col min="6150" max="6150" width="10.85546875" style="1035" customWidth="1"/>
    <col min="6151" max="6151" width="15" style="1035" customWidth="1"/>
    <col min="6152" max="6152" width="15.7109375" style="1035" customWidth="1"/>
    <col min="6153" max="6153" width="20.42578125" style="1035" customWidth="1"/>
    <col min="6154" max="6154" width="2.7109375" style="1035" customWidth="1"/>
    <col min="6155" max="6155" width="3.140625" style="1035" customWidth="1"/>
    <col min="6156" max="6156" width="32.42578125" style="1035" customWidth="1"/>
    <col min="6157" max="6157" width="9" style="1035" customWidth="1"/>
    <col min="6158" max="6158" width="11.140625" style="1035" customWidth="1"/>
    <col min="6159" max="6159" width="30.28515625" style="1035" customWidth="1"/>
    <col min="6160" max="6160" width="10.140625" style="1035" customWidth="1"/>
    <col min="6161" max="6161" width="11.140625" style="1035" customWidth="1"/>
    <col min="6162" max="6162" width="30" style="1035" customWidth="1"/>
    <col min="6163" max="6163" width="8.85546875" style="1035" customWidth="1"/>
    <col min="6164" max="6164" width="11.140625" style="1035" customWidth="1"/>
    <col min="6165" max="6165" width="1.7109375" style="1035" customWidth="1"/>
    <col min="6166" max="6166" width="8.85546875" style="1035" customWidth="1"/>
    <col min="6167" max="6167" width="9.85546875" style="1035" customWidth="1"/>
    <col min="6168" max="6168" width="8.85546875" style="1035" customWidth="1"/>
    <col min="6169" max="6169" width="54.7109375" style="1035" customWidth="1"/>
    <col min="6170" max="6170" width="10.85546875" style="1035" customWidth="1"/>
    <col min="6171" max="6171" width="8.7109375" style="1035" customWidth="1"/>
    <col min="6172" max="6172" width="12.28515625" style="1035" customWidth="1"/>
    <col min="6173" max="6173" width="8.85546875" style="1035" customWidth="1"/>
    <col min="6174" max="6174" width="9.85546875" style="1035" customWidth="1"/>
    <col min="6175" max="6175" width="8.85546875" style="1035" customWidth="1"/>
    <col min="6176" max="6176" width="54.7109375" style="1035" customWidth="1"/>
    <col min="6177" max="6177" width="10.85546875" style="1035" customWidth="1"/>
    <col min="6178" max="6178" width="8.7109375" style="1035" customWidth="1"/>
    <col min="6179" max="6179" width="13.28515625" style="1035" customWidth="1"/>
    <col min="6180" max="6180" width="8.85546875" style="1035" customWidth="1"/>
    <col min="6181" max="6181" width="9.85546875" style="1035" customWidth="1"/>
    <col min="6182" max="6182" width="8.85546875" style="1035" customWidth="1"/>
    <col min="6183" max="6183" width="54.7109375" style="1035" customWidth="1"/>
    <col min="6184" max="6184" width="12.140625" style="1035" customWidth="1"/>
    <col min="6185" max="6185" width="8.7109375" style="1035" customWidth="1"/>
    <col min="6186" max="6186" width="11.28515625" style="1035" customWidth="1"/>
    <col min="6187" max="6187" width="8.85546875" style="1035" customWidth="1"/>
    <col min="6188" max="6188" width="9.140625" style="1035"/>
    <col min="6189" max="6189" width="8.85546875" style="1035" customWidth="1"/>
    <col min="6190" max="6190" width="54.7109375" style="1035" customWidth="1"/>
    <col min="6191" max="6191" width="13.7109375" style="1035" customWidth="1"/>
    <col min="6192" max="6192" width="8.7109375" style="1035" customWidth="1"/>
    <col min="6193" max="6193" width="14.7109375" style="1035" customWidth="1"/>
    <col min="6194" max="6194" width="8.85546875" style="1035" customWidth="1"/>
    <col min="6195" max="6195" width="9.85546875" style="1035" customWidth="1"/>
    <col min="6196" max="6196" width="8.85546875" style="1035" customWidth="1"/>
    <col min="6197" max="6197" width="54.7109375" style="1035" customWidth="1"/>
    <col min="6198" max="6198" width="12.42578125" style="1035" customWidth="1"/>
    <col min="6199" max="6199" width="8.7109375" style="1035" customWidth="1"/>
    <col min="6200" max="6200" width="13.42578125" style="1035" customWidth="1"/>
    <col min="6201" max="6201" width="8.85546875" style="1035" customWidth="1"/>
    <col min="6202" max="6202" width="9.140625" style="1035"/>
    <col min="6203" max="6203" width="8.85546875" style="1035" customWidth="1"/>
    <col min="6204" max="6204" width="54.7109375" style="1035" customWidth="1"/>
    <col min="6205" max="6205" width="10.7109375" style="1035" customWidth="1"/>
    <col min="6206" max="6206" width="8.7109375" style="1035" customWidth="1"/>
    <col min="6207" max="6207" width="13" style="1035" customWidth="1"/>
    <col min="6208" max="6208" width="8.85546875" style="1035" customWidth="1"/>
    <col min="6209" max="6209" width="9.140625" style="1035"/>
    <col min="6210" max="6210" width="8.85546875" style="1035" customWidth="1"/>
    <col min="6211" max="6211" width="54.7109375" style="1035" customWidth="1"/>
    <col min="6212" max="6212" width="10.85546875" style="1035" customWidth="1"/>
    <col min="6213" max="6213" width="8.7109375" style="1035" customWidth="1"/>
    <col min="6214" max="6214" width="13" style="1035" customWidth="1"/>
    <col min="6215" max="6215" width="8.85546875" style="1035" customWidth="1"/>
    <col min="6216" max="6216" width="9.85546875" style="1035" customWidth="1"/>
    <col min="6217" max="6217" width="8.85546875" style="1035" customWidth="1"/>
    <col min="6218" max="6400" width="9.140625" style="1035"/>
    <col min="6401" max="6401" width="4.85546875" style="1035" customWidth="1"/>
    <col min="6402" max="6402" width="63" style="1035" customWidth="1"/>
    <col min="6403" max="6403" width="12" style="1035" customWidth="1"/>
    <col min="6404" max="6404" width="13.140625" style="1035" customWidth="1"/>
    <col min="6405" max="6405" width="13.5703125" style="1035" customWidth="1"/>
    <col min="6406" max="6406" width="10.85546875" style="1035" customWidth="1"/>
    <col min="6407" max="6407" width="15" style="1035" customWidth="1"/>
    <col min="6408" max="6408" width="15.7109375" style="1035" customWidth="1"/>
    <col min="6409" max="6409" width="20.42578125" style="1035" customWidth="1"/>
    <col min="6410" max="6410" width="2.7109375" style="1035" customWidth="1"/>
    <col min="6411" max="6411" width="3.140625" style="1035" customWidth="1"/>
    <col min="6412" max="6412" width="32.42578125" style="1035" customWidth="1"/>
    <col min="6413" max="6413" width="9" style="1035" customWidth="1"/>
    <col min="6414" max="6414" width="11.140625" style="1035" customWidth="1"/>
    <col min="6415" max="6415" width="30.28515625" style="1035" customWidth="1"/>
    <col min="6416" max="6416" width="10.140625" style="1035" customWidth="1"/>
    <col min="6417" max="6417" width="11.140625" style="1035" customWidth="1"/>
    <col min="6418" max="6418" width="30" style="1035" customWidth="1"/>
    <col min="6419" max="6419" width="8.85546875" style="1035" customWidth="1"/>
    <col min="6420" max="6420" width="11.140625" style="1035" customWidth="1"/>
    <col min="6421" max="6421" width="1.7109375" style="1035" customWidth="1"/>
    <col min="6422" max="6422" width="8.85546875" style="1035" customWidth="1"/>
    <col min="6423" max="6423" width="9.85546875" style="1035" customWidth="1"/>
    <col min="6424" max="6424" width="8.85546875" style="1035" customWidth="1"/>
    <col min="6425" max="6425" width="54.7109375" style="1035" customWidth="1"/>
    <col min="6426" max="6426" width="10.85546875" style="1035" customWidth="1"/>
    <col min="6427" max="6427" width="8.7109375" style="1035" customWidth="1"/>
    <col min="6428" max="6428" width="12.28515625" style="1035" customWidth="1"/>
    <col min="6429" max="6429" width="8.85546875" style="1035" customWidth="1"/>
    <col min="6430" max="6430" width="9.85546875" style="1035" customWidth="1"/>
    <col min="6431" max="6431" width="8.85546875" style="1035" customWidth="1"/>
    <col min="6432" max="6432" width="54.7109375" style="1035" customWidth="1"/>
    <col min="6433" max="6433" width="10.85546875" style="1035" customWidth="1"/>
    <col min="6434" max="6434" width="8.7109375" style="1035" customWidth="1"/>
    <col min="6435" max="6435" width="13.28515625" style="1035" customWidth="1"/>
    <col min="6436" max="6436" width="8.85546875" style="1035" customWidth="1"/>
    <col min="6437" max="6437" width="9.85546875" style="1035" customWidth="1"/>
    <col min="6438" max="6438" width="8.85546875" style="1035" customWidth="1"/>
    <col min="6439" max="6439" width="54.7109375" style="1035" customWidth="1"/>
    <col min="6440" max="6440" width="12.140625" style="1035" customWidth="1"/>
    <col min="6441" max="6441" width="8.7109375" style="1035" customWidth="1"/>
    <col min="6442" max="6442" width="11.28515625" style="1035" customWidth="1"/>
    <col min="6443" max="6443" width="8.85546875" style="1035" customWidth="1"/>
    <col min="6444" max="6444" width="9.140625" style="1035"/>
    <col min="6445" max="6445" width="8.85546875" style="1035" customWidth="1"/>
    <col min="6446" max="6446" width="54.7109375" style="1035" customWidth="1"/>
    <col min="6447" max="6447" width="13.7109375" style="1035" customWidth="1"/>
    <col min="6448" max="6448" width="8.7109375" style="1035" customWidth="1"/>
    <col min="6449" max="6449" width="14.7109375" style="1035" customWidth="1"/>
    <col min="6450" max="6450" width="8.85546875" style="1035" customWidth="1"/>
    <col min="6451" max="6451" width="9.85546875" style="1035" customWidth="1"/>
    <col min="6452" max="6452" width="8.85546875" style="1035" customWidth="1"/>
    <col min="6453" max="6453" width="54.7109375" style="1035" customWidth="1"/>
    <col min="6454" max="6454" width="12.42578125" style="1035" customWidth="1"/>
    <col min="6455" max="6455" width="8.7109375" style="1035" customWidth="1"/>
    <col min="6456" max="6456" width="13.42578125" style="1035" customWidth="1"/>
    <col min="6457" max="6457" width="8.85546875" style="1035" customWidth="1"/>
    <col min="6458" max="6458" width="9.140625" style="1035"/>
    <col min="6459" max="6459" width="8.85546875" style="1035" customWidth="1"/>
    <col min="6460" max="6460" width="54.7109375" style="1035" customWidth="1"/>
    <col min="6461" max="6461" width="10.7109375" style="1035" customWidth="1"/>
    <col min="6462" max="6462" width="8.7109375" style="1035" customWidth="1"/>
    <col min="6463" max="6463" width="13" style="1035" customWidth="1"/>
    <col min="6464" max="6464" width="8.85546875" style="1035" customWidth="1"/>
    <col min="6465" max="6465" width="9.140625" style="1035"/>
    <col min="6466" max="6466" width="8.85546875" style="1035" customWidth="1"/>
    <col min="6467" max="6467" width="54.7109375" style="1035" customWidth="1"/>
    <col min="6468" max="6468" width="10.85546875" style="1035" customWidth="1"/>
    <col min="6469" max="6469" width="8.7109375" style="1035" customWidth="1"/>
    <col min="6470" max="6470" width="13" style="1035" customWidth="1"/>
    <col min="6471" max="6471" width="8.85546875" style="1035" customWidth="1"/>
    <col min="6472" max="6472" width="9.85546875" style="1035" customWidth="1"/>
    <col min="6473" max="6473" width="8.85546875" style="1035" customWidth="1"/>
    <col min="6474" max="6656" width="9.140625" style="1035"/>
    <col min="6657" max="6657" width="4.85546875" style="1035" customWidth="1"/>
    <col min="6658" max="6658" width="63" style="1035" customWidth="1"/>
    <col min="6659" max="6659" width="12" style="1035" customWidth="1"/>
    <col min="6660" max="6660" width="13.140625" style="1035" customWidth="1"/>
    <col min="6661" max="6661" width="13.5703125" style="1035" customWidth="1"/>
    <col min="6662" max="6662" width="10.85546875" style="1035" customWidth="1"/>
    <col min="6663" max="6663" width="15" style="1035" customWidth="1"/>
    <col min="6664" max="6664" width="15.7109375" style="1035" customWidth="1"/>
    <col min="6665" max="6665" width="20.42578125" style="1035" customWidth="1"/>
    <col min="6666" max="6666" width="2.7109375" style="1035" customWidth="1"/>
    <col min="6667" max="6667" width="3.140625" style="1035" customWidth="1"/>
    <col min="6668" max="6668" width="32.42578125" style="1035" customWidth="1"/>
    <col min="6669" max="6669" width="9" style="1035" customWidth="1"/>
    <col min="6670" max="6670" width="11.140625" style="1035" customWidth="1"/>
    <col min="6671" max="6671" width="30.28515625" style="1035" customWidth="1"/>
    <col min="6672" max="6672" width="10.140625" style="1035" customWidth="1"/>
    <col min="6673" max="6673" width="11.140625" style="1035" customWidth="1"/>
    <col min="6674" max="6674" width="30" style="1035" customWidth="1"/>
    <col min="6675" max="6675" width="8.85546875" style="1035" customWidth="1"/>
    <col min="6676" max="6676" width="11.140625" style="1035" customWidth="1"/>
    <col min="6677" max="6677" width="1.7109375" style="1035" customWidth="1"/>
    <col min="6678" max="6678" width="8.85546875" style="1035" customWidth="1"/>
    <col min="6679" max="6679" width="9.85546875" style="1035" customWidth="1"/>
    <col min="6680" max="6680" width="8.85546875" style="1035" customWidth="1"/>
    <col min="6681" max="6681" width="54.7109375" style="1035" customWidth="1"/>
    <col min="6682" max="6682" width="10.85546875" style="1035" customWidth="1"/>
    <col min="6683" max="6683" width="8.7109375" style="1035" customWidth="1"/>
    <col min="6684" max="6684" width="12.28515625" style="1035" customWidth="1"/>
    <col min="6685" max="6685" width="8.85546875" style="1035" customWidth="1"/>
    <col min="6686" max="6686" width="9.85546875" style="1035" customWidth="1"/>
    <col min="6687" max="6687" width="8.85546875" style="1035" customWidth="1"/>
    <col min="6688" max="6688" width="54.7109375" style="1035" customWidth="1"/>
    <col min="6689" max="6689" width="10.85546875" style="1035" customWidth="1"/>
    <col min="6690" max="6690" width="8.7109375" style="1035" customWidth="1"/>
    <col min="6691" max="6691" width="13.28515625" style="1035" customWidth="1"/>
    <col min="6692" max="6692" width="8.85546875" style="1035" customWidth="1"/>
    <col min="6693" max="6693" width="9.85546875" style="1035" customWidth="1"/>
    <col min="6694" max="6694" width="8.85546875" style="1035" customWidth="1"/>
    <col min="6695" max="6695" width="54.7109375" style="1035" customWidth="1"/>
    <col min="6696" max="6696" width="12.140625" style="1035" customWidth="1"/>
    <col min="6697" max="6697" width="8.7109375" style="1035" customWidth="1"/>
    <col min="6698" max="6698" width="11.28515625" style="1035" customWidth="1"/>
    <col min="6699" max="6699" width="8.85546875" style="1035" customWidth="1"/>
    <col min="6700" max="6700" width="9.140625" style="1035"/>
    <col min="6701" max="6701" width="8.85546875" style="1035" customWidth="1"/>
    <col min="6702" max="6702" width="54.7109375" style="1035" customWidth="1"/>
    <col min="6703" max="6703" width="13.7109375" style="1035" customWidth="1"/>
    <col min="6704" max="6704" width="8.7109375" style="1035" customWidth="1"/>
    <col min="6705" max="6705" width="14.7109375" style="1035" customWidth="1"/>
    <col min="6706" max="6706" width="8.85546875" style="1035" customWidth="1"/>
    <col min="6707" max="6707" width="9.85546875" style="1035" customWidth="1"/>
    <col min="6708" max="6708" width="8.85546875" style="1035" customWidth="1"/>
    <col min="6709" max="6709" width="54.7109375" style="1035" customWidth="1"/>
    <col min="6710" max="6710" width="12.42578125" style="1035" customWidth="1"/>
    <col min="6711" max="6711" width="8.7109375" style="1035" customWidth="1"/>
    <col min="6712" max="6712" width="13.42578125" style="1035" customWidth="1"/>
    <col min="6713" max="6713" width="8.85546875" style="1035" customWidth="1"/>
    <col min="6714" max="6714" width="9.140625" style="1035"/>
    <col min="6715" max="6715" width="8.85546875" style="1035" customWidth="1"/>
    <col min="6716" max="6716" width="54.7109375" style="1035" customWidth="1"/>
    <col min="6717" max="6717" width="10.7109375" style="1035" customWidth="1"/>
    <col min="6718" max="6718" width="8.7109375" style="1035" customWidth="1"/>
    <col min="6719" max="6719" width="13" style="1035" customWidth="1"/>
    <col min="6720" max="6720" width="8.85546875" style="1035" customWidth="1"/>
    <col min="6721" max="6721" width="9.140625" style="1035"/>
    <col min="6722" max="6722" width="8.85546875" style="1035" customWidth="1"/>
    <col min="6723" max="6723" width="54.7109375" style="1035" customWidth="1"/>
    <col min="6724" max="6724" width="10.85546875" style="1035" customWidth="1"/>
    <col min="6725" max="6725" width="8.7109375" style="1035" customWidth="1"/>
    <col min="6726" max="6726" width="13" style="1035" customWidth="1"/>
    <col min="6727" max="6727" width="8.85546875" style="1035" customWidth="1"/>
    <col min="6728" max="6728" width="9.85546875" style="1035" customWidth="1"/>
    <col min="6729" max="6729" width="8.85546875" style="1035" customWidth="1"/>
    <col min="6730" max="6912" width="9.140625" style="1035"/>
    <col min="6913" max="6913" width="4.85546875" style="1035" customWidth="1"/>
    <col min="6914" max="6914" width="63" style="1035" customWidth="1"/>
    <col min="6915" max="6915" width="12" style="1035" customWidth="1"/>
    <col min="6916" max="6916" width="13.140625" style="1035" customWidth="1"/>
    <col min="6917" max="6917" width="13.5703125" style="1035" customWidth="1"/>
    <col min="6918" max="6918" width="10.85546875" style="1035" customWidth="1"/>
    <col min="6919" max="6919" width="15" style="1035" customWidth="1"/>
    <col min="6920" max="6920" width="15.7109375" style="1035" customWidth="1"/>
    <col min="6921" max="6921" width="20.42578125" style="1035" customWidth="1"/>
    <col min="6922" max="6922" width="2.7109375" style="1035" customWidth="1"/>
    <col min="6923" max="6923" width="3.140625" style="1035" customWidth="1"/>
    <col min="6924" max="6924" width="32.42578125" style="1035" customWidth="1"/>
    <col min="6925" max="6925" width="9" style="1035" customWidth="1"/>
    <col min="6926" max="6926" width="11.140625" style="1035" customWidth="1"/>
    <col min="6927" max="6927" width="30.28515625" style="1035" customWidth="1"/>
    <col min="6928" max="6928" width="10.140625" style="1035" customWidth="1"/>
    <col min="6929" max="6929" width="11.140625" style="1035" customWidth="1"/>
    <col min="6930" max="6930" width="30" style="1035" customWidth="1"/>
    <col min="6931" max="6931" width="8.85546875" style="1035" customWidth="1"/>
    <col min="6932" max="6932" width="11.140625" style="1035" customWidth="1"/>
    <col min="6933" max="6933" width="1.7109375" style="1035" customWidth="1"/>
    <col min="6934" max="6934" width="8.85546875" style="1035" customWidth="1"/>
    <col min="6935" max="6935" width="9.85546875" style="1035" customWidth="1"/>
    <col min="6936" max="6936" width="8.85546875" style="1035" customWidth="1"/>
    <col min="6937" max="6937" width="54.7109375" style="1035" customWidth="1"/>
    <col min="6938" max="6938" width="10.85546875" style="1035" customWidth="1"/>
    <col min="6939" max="6939" width="8.7109375" style="1035" customWidth="1"/>
    <col min="6940" max="6940" width="12.28515625" style="1035" customWidth="1"/>
    <col min="6941" max="6941" width="8.85546875" style="1035" customWidth="1"/>
    <col min="6942" max="6942" width="9.85546875" style="1035" customWidth="1"/>
    <col min="6943" max="6943" width="8.85546875" style="1035" customWidth="1"/>
    <col min="6944" max="6944" width="54.7109375" style="1035" customWidth="1"/>
    <col min="6945" max="6945" width="10.85546875" style="1035" customWidth="1"/>
    <col min="6946" max="6946" width="8.7109375" style="1035" customWidth="1"/>
    <col min="6947" max="6947" width="13.28515625" style="1035" customWidth="1"/>
    <col min="6948" max="6948" width="8.85546875" style="1035" customWidth="1"/>
    <col min="6949" max="6949" width="9.85546875" style="1035" customWidth="1"/>
    <col min="6950" max="6950" width="8.85546875" style="1035" customWidth="1"/>
    <col min="6951" max="6951" width="54.7109375" style="1035" customWidth="1"/>
    <col min="6952" max="6952" width="12.140625" style="1035" customWidth="1"/>
    <col min="6953" max="6953" width="8.7109375" style="1035" customWidth="1"/>
    <col min="6954" max="6954" width="11.28515625" style="1035" customWidth="1"/>
    <col min="6955" max="6955" width="8.85546875" style="1035" customWidth="1"/>
    <col min="6956" max="6956" width="9.140625" style="1035"/>
    <col min="6957" max="6957" width="8.85546875" style="1035" customWidth="1"/>
    <col min="6958" max="6958" width="54.7109375" style="1035" customWidth="1"/>
    <col min="6959" max="6959" width="13.7109375" style="1035" customWidth="1"/>
    <col min="6960" max="6960" width="8.7109375" style="1035" customWidth="1"/>
    <col min="6961" max="6961" width="14.7109375" style="1035" customWidth="1"/>
    <col min="6962" max="6962" width="8.85546875" style="1035" customWidth="1"/>
    <col min="6963" max="6963" width="9.85546875" style="1035" customWidth="1"/>
    <col min="6964" max="6964" width="8.85546875" style="1035" customWidth="1"/>
    <col min="6965" max="6965" width="54.7109375" style="1035" customWidth="1"/>
    <col min="6966" max="6966" width="12.42578125" style="1035" customWidth="1"/>
    <col min="6967" max="6967" width="8.7109375" style="1035" customWidth="1"/>
    <col min="6968" max="6968" width="13.42578125" style="1035" customWidth="1"/>
    <col min="6969" max="6969" width="8.85546875" style="1035" customWidth="1"/>
    <col min="6970" max="6970" width="9.140625" style="1035"/>
    <col min="6971" max="6971" width="8.85546875" style="1035" customWidth="1"/>
    <col min="6972" max="6972" width="54.7109375" style="1035" customWidth="1"/>
    <col min="6973" max="6973" width="10.7109375" style="1035" customWidth="1"/>
    <col min="6974" max="6974" width="8.7109375" style="1035" customWidth="1"/>
    <col min="6975" max="6975" width="13" style="1035" customWidth="1"/>
    <col min="6976" max="6976" width="8.85546875" style="1035" customWidth="1"/>
    <col min="6977" max="6977" width="9.140625" style="1035"/>
    <col min="6978" max="6978" width="8.85546875" style="1035" customWidth="1"/>
    <col min="6979" max="6979" width="54.7109375" style="1035" customWidth="1"/>
    <col min="6980" max="6980" width="10.85546875" style="1035" customWidth="1"/>
    <col min="6981" max="6981" width="8.7109375" style="1035" customWidth="1"/>
    <col min="6982" max="6982" width="13" style="1035" customWidth="1"/>
    <col min="6983" max="6983" width="8.85546875" style="1035" customWidth="1"/>
    <col min="6984" max="6984" width="9.85546875" style="1035" customWidth="1"/>
    <col min="6985" max="6985" width="8.85546875" style="1035" customWidth="1"/>
    <col min="6986" max="7168" width="9.140625" style="1035"/>
    <col min="7169" max="7169" width="4.85546875" style="1035" customWidth="1"/>
    <col min="7170" max="7170" width="63" style="1035" customWidth="1"/>
    <col min="7171" max="7171" width="12" style="1035" customWidth="1"/>
    <col min="7172" max="7172" width="13.140625" style="1035" customWidth="1"/>
    <col min="7173" max="7173" width="13.5703125" style="1035" customWidth="1"/>
    <col min="7174" max="7174" width="10.85546875" style="1035" customWidth="1"/>
    <col min="7175" max="7175" width="15" style="1035" customWidth="1"/>
    <col min="7176" max="7176" width="15.7109375" style="1035" customWidth="1"/>
    <col min="7177" max="7177" width="20.42578125" style="1035" customWidth="1"/>
    <col min="7178" max="7178" width="2.7109375" style="1035" customWidth="1"/>
    <col min="7179" max="7179" width="3.140625" style="1035" customWidth="1"/>
    <col min="7180" max="7180" width="32.42578125" style="1035" customWidth="1"/>
    <col min="7181" max="7181" width="9" style="1035" customWidth="1"/>
    <col min="7182" max="7182" width="11.140625" style="1035" customWidth="1"/>
    <col min="7183" max="7183" width="30.28515625" style="1035" customWidth="1"/>
    <col min="7184" max="7184" width="10.140625" style="1035" customWidth="1"/>
    <col min="7185" max="7185" width="11.140625" style="1035" customWidth="1"/>
    <col min="7186" max="7186" width="30" style="1035" customWidth="1"/>
    <col min="7187" max="7187" width="8.85546875" style="1035" customWidth="1"/>
    <col min="7188" max="7188" width="11.140625" style="1035" customWidth="1"/>
    <col min="7189" max="7189" width="1.7109375" style="1035" customWidth="1"/>
    <col min="7190" max="7190" width="8.85546875" style="1035" customWidth="1"/>
    <col min="7191" max="7191" width="9.85546875" style="1035" customWidth="1"/>
    <col min="7192" max="7192" width="8.85546875" style="1035" customWidth="1"/>
    <col min="7193" max="7193" width="54.7109375" style="1035" customWidth="1"/>
    <col min="7194" max="7194" width="10.85546875" style="1035" customWidth="1"/>
    <col min="7195" max="7195" width="8.7109375" style="1035" customWidth="1"/>
    <col min="7196" max="7196" width="12.28515625" style="1035" customWidth="1"/>
    <col min="7197" max="7197" width="8.85546875" style="1035" customWidth="1"/>
    <col min="7198" max="7198" width="9.85546875" style="1035" customWidth="1"/>
    <col min="7199" max="7199" width="8.85546875" style="1035" customWidth="1"/>
    <col min="7200" max="7200" width="54.7109375" style="1035" customWidth="1"/>
    <col min="7201" max="7201" width="10.85546875" style="1035" customWidth="1"/>
    <col min="7202" max="7202" width="8.7109375" style="1035" customWidth="1"/>
    <col min="7203" max="7203" width="13.28515625" style="1035" customWidth="1"/>
    <col min="7204" max="7204" width="8.85546875" style="1035" customWidth="1"/>
    <col min="7205" max="7205" width="9.85546875" style="1035" customWidth="1"/>
    <col min="7206" max="7206" width="8.85546875" style="1035" customWidth="1"/>
    <col min="7207" max="7207" width="54.7109375" style="1035" customWidth="1"/>
    <col min="7208" max="7208" width="12.140625" style="1035" customWidth="1"/>
    <col min="7209" max="7209" width="8.7109375" style="1035" customWidth="1"/>
    <col min="7210" max="7210" width="11.28515625" style="1035" customWidth="1"/>
    <col min="7211" max="7211" width="8.85546875" style="1035" customWidth="1"/>
    <col min="7212" max="7212" width="9.140625" style="1035"/>
    <col min="7213" max="7213" width="8.85546875" style="1035" customWidth="1"/>
    <col min="7214" max="7214" width="54.7109375" style="1035" customWidth="1"/>
    <col min="7215" max="7215" width="13.7109375" style="1035" customWidth="1"/>
    <col min="7216" max="7216" width="8.7109375" style="1035" customWidth="1"/>
    <col min="7217" max="7217" width="14.7109375" style="1035" customWidth="1"/>
    <col min="7218" max="7218" width="8.85546875" style="1035" customWidth="1"/>
    <col min="7219" max="7219" width="9.85546875" style="1035" customWidth="1"/>
    <col min="7220" max="7220" width="8.85546875" style="1035" customWidth="1"/>
    <col min="7221" max="7221" width="54.7109375" style="1035" customWidth="1"/>
    <col min="7222" max="7222" width="12.42578125" style="1035" customWidth="1"/>
    <col min="7223" max="7223" width="8.7109375" style="1035" customWidth="1"/>
    <col min="7224" max="7224" width="13.42578125" style="1035" customWidth="1"/>
    <col min="7225" max="7225" width="8.85546875" style="1035" customWidth="1"/>
    <col min="7226" max="7226" width="9.140625" style="1035"/>
    <col min="7227" max="7227" width="8.85546875" style="1035" customWidth="1"/>
    <col min="7228" max="7228" width="54.7109375" style="1035" customWidth="1"/>
    <col min="7229" max="7229" width="10.7109375" style="1035" customWidth="1"/>
    <col min="7230" max="7230" width="8.7109375" style="1035" customWidth="1"/>
    <col min="7231" max="7231" width="13" style="1035" customWidth="1"/>
    <col min="7232" max="7232" width="8.85546875" style="1035" customWidth="1"/>
    <col min="7233" max="7233" width="9.140625" style="1035"/>
    <col min="7234" max="7234" width="8.85546875" style="1035" customWidth="1"/>
    <col min="7235" max="7235" width="54.7109375" style="1035" customWidth="1"/>
    <col min="7236" max="7236" width="10.85546875" style="1035" customWidth="1"/>
    <col min="7237" max="7237" width="8.7109375" style="1035" customWidth="1"/>
    <col min="7238" max="7238" width="13" style="1035" customWidth="1"/>
    <col min="7239" max="7239" width="8.85546875" style="1035" customWidth="1"/>
    <col min="7240" max="7240" width="9.85546875" style="1035" customWidth="1"/>
    <col min="7241" max="7241" width="8.85546875" style="1035" customWidth="1"/>
    <col min="7242" max="7424" width="9.140625" style="1035"/>
    <col min="7425" max="7425" width="4.85546875" style="1035" customWidth="1"/>
    <col min="7426" max="7426" width="63" style="1035" customWidth="1"/>
    <col min="7427" max="7427" width="12" style="1035" customWidth="1"/>
    <col min="7428" max="7428" width="13.140625" style="1035" customWidth="1"/>
    <col min="7429" max="7429" width="13.5703125" style="1035" customWidth="1"/>
    <col min="7430" max="7430" width="10.85546875" style="1035" customWidth="1"/>
    <col min="7431" max="7431" width="15" style="1035" customWidth="1"/>
    <col min="7432" max="7432" width="15.7109375" style="1035" customWidth="1"/>
    <col min="7433" max="7433" width="20.42578125" style="1035" customWidth="1"/>
    <col min="7434" max="7434" width="2.7109375" style="1035" customWidth="1"/>
    <col min="7435" max="7435" width="3.140625" style="1035" customWidth="1"/>
    <col min="7436" max="7436" width="32.42578125" style="1035" customWidth="1"/>
    <col min="7437" max="7437" width="9" style="1035" customWidth="1"/>
    <col min="7438" max="7438" width="11.140625" style="1035" customWidth="1"/>
    <col min="7439" max="7439" width="30.28515625" style="1035" customWidth="1"/>
    <col min="7440" max="7440" width="10.140625" style="1035" customWidth="1"/>
    <col min="7441" max="7441" width="11.140625" style="1035" customWidth="1"/>
    <col min="7442" max="7442" width="30" style="1035" customWidth="1"/>
    <col min="7443" max="7443" width="8.85546875" style="1035" customWidth="1"/>
    <col min="7444" max="7444" width="11.140625" style="1035" customWidth="1"/>
    <col min="7445" max="7445" width="1.7109375" style="1035" customWidth="1"/>
    <col min="7446" max="7446" width="8.85546875" style="1035" customWidth="1"/>
    <col min="7447" max="7447" width="9.85546875" style="1035" customWidth="1"/>
    <col min="7448" max="7448" width="8.85546875" style="1035" customWidth="1"/>
    <col min="7449" max="7449" width="54.7109375" style="1035" customWidth="1"/>
    <col min="7450" max="7450" width="10.85546875" style="1035" customWidth="1"/>
    <col min="7451" max="7451" width="8.7109375" style="1035" customWidth="1"/>
    <col min="7452" max="7452" width="12.28515625" style="1035" customWidth="1"/>
    <col min="7453" max="7453" width="8.85546875" style="1035" customWidth="1"/>
    <col min="7454" max="7454" width="9.85546875" style="1035" customWidth="1"/>
    <col min="7455" max="7455" width="8.85546875" style="1035" customWidth="1"/>
    <col min="7456" max="7456" width="54.7109375" style="1035" customWidth="1"/>
    <col min="7457" max="7457" width="10.85546875" style="1035" customWidth="1"/>
    <col min="7458" max="7458" width="8.7109375" style="1035" customWidth="1"/>
    <col min="7459" max="7459" width="13.28515625" style="1035" customWidth="1"/>
    <col min="7460" max="7460" width="8.85546875" style="1035" customWidth="1"/>
    <col min="7461" max="7461" width="9.85546875" style="1035" customWidth="1"/>
    <col min="7462" max="7462" width="8.85546875" style="1035" customWidth="1"/>
    <col min="7463" max="7463" width="54.7109375" style="1035" customWidth="1"/>
    <col min="7464" max="7464" width="12.140625" style="1035" customWidth="1"/>
    <col min="7465" max="7465" width="8.7109375" style="1035" customWidth="1"/>
    <col min="7466" max="7466" width="11.28515625" style="1035" customWidth="1"/>
    <col min="7467" max="7467" width="8.85546875" style="1035" customWidth="1"/>
    <col min="7468" max="7468" width="9.140625" style="1035"/>
    <col min="7469" max="7469" width="8.85546875" style="1035" customWidth="1"/>
    <col min="7470" max="7470" width="54.7109375" style="1035" customWidth="1"/>
    <col min="7471" max="7471" width="13.7109375" style="1035" customWidth="1"/>
    <col min="7472" max="7472" width="8.7109375" style="1035" customWidth="1"/>
    <col min="7473" max="7473" width="14.7109375" style="1035" customWidth="1"/>
    <col min="7474" max="7474" width="8.85546875" style="1035" customWidth="1"/>
    <col min="7475" max="7475" width="9.85546875" style="1035" customWidth="1"/>
    <col min="7476" max="7476" width="8.85546875" style="1035" customWidth="1"/>
    <col min="7477" max="7477" width="54.7109375" style="1035" customWidth="1"/>
    <col min="7478" max="7478" width="12.42578125" style="1035" customWidth="1"/>
    <col min="7479" max="7479" width="8.7109375" style="1035" customWidth="1"/>
    <col min="7480" max="7480" width="13.42578125" style="1035" customWidth="1"/>
    <col min="7481" max="7481" width="8.85546875" style="1035" customWidth="1"/>
    <col min="7482" max="7482" width="9.140625" style="1035"/>
    <col min="7483" max="7483" width="8.85546875" style="1035" customWidth="1"/>
    <col min="7484" max="7484" width="54.7109375" style="1035" customWidth="1"/>
    <col min="7485" max="7485" width="10.7109375" style="1035" customWidth="1"/>
    <col min="7486" max="7486" width="8.7109375" style="1035" customWidth="1"/>
    <col min="7487" max="7487" width="13" style="1035" customWidth="1"/>
    <col min="7488" max="7488" width="8.85546875" style="1035" customWidth="1"/>
    <col min="7489" max="7489" width="9.140625" style="1035"/>
    <col min="7490" max="7490" width="8.85546875" style="1035" customWidth="1"/>
    <col min="7491" max="7491" width="54.7109375" style="1035" customWidth="1"/>
    <col min="7492" max="7492" width="10.85546875" style="1035" customWidth="1"/>
    <col min="7493" max="7493" width="8.7109375" style="1035" customWidth="1"/>
    <col min="7494" max="7494" width="13" style="1035" customWidth="1"/>
    <col min="7495" max="7495" width="8.85546875" style="1035" customWidth="1"/>
    <col min="7496" max="7496" width="9.85546875" style="1035" customWidth="1"/>
    <col min="7497" max="7497" width="8.85546875" style="1035" customWidth="1"/>
    <col min="7498" max="7680" width="9.140625" style="1035"/>
    <col min="7681" max="7681" width="4.85546875" style="1035" customWidth="1"/>
    <col min="7682" max="7682" width="63" style="1035" customWidth="1"/>
    <col min="7683" max="7683" width="12" style="1035" customWidth="1"/>
    <col min="7684" max="7684" width="13.140625" style="1035" customWidth="1"/>
    <col min="7685" max="7685" width="13.5703125" style="1035" customWidth="1"/>
    <col min="7686" max="7686" width="10.85546875" style="1035" customWidth="1"/>
    <col min="7687" max="7687" width="15" style="1035" customWidth="1"/>
    <col min="7688" max="7688" width="15.7109375" style="1035" customWidth="1"/>
    <col min="7689" max="7689" width="20.42578125" style="1035" customWidth="1"/>
    <col min="7690" max="7690" width="2.7109375" style="1035" customWidth="1"/>
    <col min="7691" max="7691" width="3.140625" style="1035" customWidth="1"/>
    <col min="7692" max="7692" width="32.42578125" style="1035" customWidth="1"/>
    <col min="7693" max="7693" width="9" style="1035" customWidth="1"/>
    <col min="7694" max="7694" width="11.140625" style="1035" customWidth="1"/>
    <col min="7695" max="7695" width="30.28515625" style="1035" customWidth="1"/>
    <col min="7696" max="7696" width="10.140625" style="1035" customWidth="1"/>
    <col min="7697" max="7697" width="11.140625" style="1035" customWidth="1"/>
    <col min="7698" max="7698" width="30" style="1035" customWidth="1"/>
    <col min="7699" max="7699" width="8.85546875" style="1035" customWidth="1"/>
    <col min="7700" max="7700" width="11.140625" style="1035" customWidth="1"/>
    <col min="7701" max="7701" width="1.7109375" style="1035" customWidth="1"/>
    <col min="7702" max="7702" width="8.85546875" style="1035" customWidth="1"/>
    <col min="7703" max="7703" width="9.85546875" style="1035" customWidth="1"/>
    <col min="7704" max="7704" width="8.85546875" style="1035" customWidth="1"/>
    <col min="7705" max="7705" width="54.7109375" style="1035" customWidth="1"/>
    <col min="7706" max="7706" width="10.85546875" style="1035" customWidth="1"/>
    <col min="7707" max="7707" width="8.7109375" style="1035" customWidth="1"/>
    <col min="7708" max="7708" width="12.28515625" style="1035" customWidth="1"/>
    <col min="7709" max="7709" width="8.85546875" style="1035" customWidth="1"/>
    <col min="7710" max="7710" width="9.85546875" style="1035" customWidth="1"/>
    <col min="7711" max="7711" width="8.85546875" style="1035" customWidth="1"/>
    <col min="7712" max="7712" width="54.7109375" style="1035" customWidth="1"/>
    <col min="7713" max="7713" width="10.85546875" style="1035" customWidth="1"/>
    <col min="7714" max="7714" width="8.7109375" style="1035" customWidth="1"/>
    <col min="7715" max="7715" width="13.28515625" style="1035" customWidth="1"/>
    <col min="7716" max="7716" width="8.85546875" style="1035" customWidth="1"/>
    <col min="7717" max="7717" width="9.85546875" style="1035" customWidth="1"/>
    <col min="7718" max="7718" width="8.85546875" style="1035" customWidth="1"/>
    <col min="7719" max="7719" width="54.7109375" style="1035" customWidth="1"/>
    <col min="7720" max="7720" width="12.140625" style="1035" customWidth="1"/>
    <col min="7721" max="7721" width="8.7109375" style="1035" customWidth="1"/>
    <col min="7722" max="7722" width="11.28515625" style="1035" customWidth="1"/>
    <col min="7723" max="7723" width="8.85546875" style="1035" customWidth="1"/>
    <col min="7724" max="7724" width="9.140625" style="1035"/>
    <col min="7725" max="7725" width="8.85546875" style="1035" customWidth="1"/>
    <col min="7726" max="7726" width="54.7109375" style="1035" customWidth="1"/>
    <col min="7727" max="7727" width="13.7109375" style="1035" customWidth="1"/>
    <col min="7728" max="7728" width="8.7109375" style="1035" customWidth="1"/>
    <col min="7729" max="7729" width="14.7109375" style="1035" customWidth="1"/>
    <col min="7730" max="7730" width="8.85546875" style="1035" customWidth="1"/>
    <col min="7731" max="7731" width="9.85546875" style="1035" customWidth="1"/>
    <col min="7732" max="7732" width="8.85546875" style="1035" customWidth="1"/>
    <col min="7733" max="7733" width="54.7109375" style="1035" customWidth="1"/>
    <col min="7734" max="7734" width="12.42578125" style="1035" customWidth="1"/>
    <col min="7735" max="7735" width="8.7109375" style="1035" customWidth="1"/>
    <col min="7736" max="7736" width="13.42578125" style="1035" customWidth="1"/>
    <col min="7737" max="7737" width="8.85546875" style="1035" customWidth="1"/>
    <col min="7738" max="7738" width="9.140625" style="1035"/>
    <col min="7739" max="7739" width="8.85546875" style="1035" customWidth="1"/>
    <col min="7740" max="7740" width="54.7109375" style="1035" customWidth="1"/>
    <col min="7741" max="7741" width="10.7109375" style="1035" customWidth="1"/>
    <col min="7742" max="7742" width="8.7109375" style="1035" customWidth="1"/>
    <col min="7743" max="7743" width="13" style="1035" customWidth="1"/>
    <col min="7744" max="7744" width="8.85546875" style="1035" customWidth="1"/>
    <col min="7745" max="7745" width="9.140625" style="1035"/>
    <col min="7746" max="7746" width="8.85546875" style="1035" customWidth="1"/>
    <col min="7747" max="7747" width="54.7109375" style="1035" customWidth="1"/>
    <col min="7748" max="7748" width="10.85546875" style="1035" customWidth="1"/>
    <col min="7749" max="7749" width="8.7109375" style="1035" customWidth="1"/>
    <col min="7750" max="7750" width="13" style="1035" customWidth="1"/>
    <col min="7751" max="7751" width="8.85546875" style="1035" customWidth="1"/>
    <col min="7752" max="7752" width="9.85546875" style="1035" customWidth="1"/>
    <col min="7753" max="7753" width="8.85546875" style="1035" customWidth="1"/>
    <col min="7754" max="7936" width="9.140625" style="1035"/>
    <col min="7937" max="7937" width="4.85546875" style="1035" customWidth="1"/>
    <col min="7938" max="7938" width="63" style="1035" customWidth="1"/>
    <col min="7939" max="7939" width="12" style="1035" customWidth="1"/>
    <col min="7940" max="7940" width="13.140625" style="1035" customWidth="1"/>
    <col min="7941" max="7941" width="13.5703125" style="1035" customWidth="1"/>
    <col min="7942" max="7942" width="10.85546875" style="1035" customWidth="1"/>
    <col min="7943" max="7943" width="15" style="1035" customWidth="1"/>
    <col min="7944" max="7944" width="15.7109375" style="1035" customWidth="1"/>
    <col min="7945" max="7945" width="20.42578125" style="1035" customWidth="1"/>
    <col min="7946" max="7946" width="2.7109375" style="1035" customWidth="1"/>
    <col min="7947" max="7947" width="3.140625" style="1035" customWidth="1"/>
    <col min="7948" max="7948" width="32.42578125" style="1035" customWidth="1"/>
    <col min="7949" max="7949" width="9" style="1035" customWidth="1"/>
    <col min="7950" max="7950" width="11.140625" style="1035" customWidth="1"/>
    <col min="7951" max="7951" width="30.28515625" style="1035" customWidth="1"/>
    <col min="7952" max="7952" width="10.140625" style="1035" customWidth="1"/>
    <col min="7953" max="7953" width="11.140625" style="1035" customWidth="1"/>
    <col min="7954" max="7954" width="30" style="1035" customWidth="1"/>
    <col min="7955" max="7955" width="8.85546875" style="1035" customWidth="1"/>
    <col min="7956" max="7956" width="11.140625" style="1035" customWidth="1"/>
    <col min="7957" max="7957" width="1.7109375" style="1035" customWidth="1"/>
    <col min="7958" max="7958" width="8.85546875" style="1035" customWidth="1"/>
    <col min="7959" max="7959" width="9.85546875" style="1035" customWidth="1"/>
    <col min="7960" max="7960" width="8.85546875" style="1035" customWidth="1"/>
    <col min="7961" max="7961" width="54.7109375" style="1035" customWidth="1"/>
    <col min="7962" max="7962" width="10.85546875" style="1035" customWidth="1"/>
    <col min="7963" max="7963" width="8.7109375" style="1035" customWidth="1"/>
    <col min="7964" max="7964" width="12.28515625" style="1035" customWidth="1"/>
    <col min="7965" max="7965" width="8.85546875" style="1035" customWidth="1"/>
    <col min="7966" max="7966" width="9.85546875" style="1035" customWidth="1"/>
    <col min="7967" max="7967" width="8.85546875" style="1035" customWidth="1"/>
    <col min="7968" max="7968" width="54.7109375" style="1035" customWidth="1"/>
    <col min="7969" max="7969" width="10.85546875" style="1035" customWidth="1"/>
    <col min="7970" max="7970" width="8.7109375" style="1035" customWidth="1"/>
    <col min="7971" max="7971" width="13.28515625" style="1035" customWidth="1"/>
    <col min="7972" max="7972" width="8.85546875" style="1035" customWidth="1"/>
    <col min="7973" max="7973" width="9.85546875" style="1035" customWidth="1"/>
    <col min="7974" max="7974" width="8.85546875" style="1035" customWidth="1"/>
    <col min="7975" max="7975" width="54.7109375" style="1035" customWidth="1"/>
    <col min="7976" max="7976" width="12.140625" style="1035" customWidth="1"/>
    <col min="7977" max="7977" width="8.7109375" style="1035" customWidth="1"/>
    <col min="7978" max="7978" width="11.28515625" style="1035" customWidth="1"/>
    <col min="7979" max="7979" width="8.85546875" style="1035" customWidth="1"/>
    <col min="7980" max="7980" width="9.140625" style="1035"/>
    <col min="7981" max="7981" width="8.85546875" style="1035" customWidth="1"/>
    <col min="7982" max="7982" width="54.7109375" style="1035" customWidth="1"/>
    <col min="7983" max="7983" width="13.7109375" style="1035" customWidth="1"/>
    <col min="7984" max="7984" width="8.7109375" style="1035" customWidth="1"/>
    <col min="7985" max="7985" width="14.7109375" style="1035" customWidth="1"/>
    <col min="7986" max="7986" width="8.85546875" style="1035" customWidth="1"/>
    <col min="7987" max="7987" width="9.85546875" style="1035" customWidth="1"/>
    <col min="7988" max="7988" width="8.85546875" style="1035" customWidth="1"/>
    <col min="7989" max="7989" width="54.7109375" style="1035" customWidth="1"/>
    <col min="7990" max="7990" width="12.42578125" style="1035" customWidth="1"/>
    <col min="7991" max="7991" width="8.7109375" style="1035" customWidth="1"/>
    <col min="7992" max="7992" width="13.42578125" style="1035" customWidth="1"/>
    <col min="7993" max="7993" width="8.85546875" style="1035" customWidth="1"/>
    <col min="7994" max="7994" width="9.140625" style="1035"/>
    <col min="7995" max="7995" width="8.85546875" style="1035" customWidth="1"/>
    <col min="7996" max="7996" width="54.7109375" style="1035" customWidth="1"/>
    <col min="7997" max="7997" width="10.7109375" style="1035" customWidth="1"/>
    <col min="7998" max="7998" width="8.7109375" style="1035" customWidth="1"/>
    <col min="7999" max="7999" width="13" style="1035" customWidth="1"/>
    <col min="8000" max="8000" width="8.85546875" style="1035" customWidth="1"/>
    <col min="8001" max="8001" width="9.140625" style="1035"/>
    <col min="8002" max="8002" width="8.85546875" style="1035" customWidth="1"/>
    <col min="8003" max="8003" width="54.7109375" style="1035" customWidth="1"/>
    <col min="8004" max="8004" width="10.85546875" style="1035" customWidth="1"/>
    <col min="8005" max="8005" width="8.7109375" style="1035" customWidth="1"/>
    <col min="8006" max="8006" width="13" style="1035" customWidth="1"/>
    <col min="8007" max="8007" width="8.85546875" style="1035" customWidth="1"/>
    <col min="8008" max="8008" width="9.85546875" style="1035" customWidth="1"/>
    <col min="8009" max="8009" width="8.85546875" style="1035" customWidth="1"/>
    <col min="8010" max="8192" width="9.140625" style="1035"/>
    <col min="8193" max="8193" width="4.85546875" style="1035" customWidth="1"/>
    <col min="8194" max="8194" width="63" style="1035" customWidth="1"/>
    <col min="8195" max="8195" width="12" style="1035" customWidth="1"/>
    <col min="8196" max="8196" width="13.140625" style="1035" customWidth="1"/>
    <col min="8197" max="8197" width="13.5703125" style="1035" customWidth="1"/>
    <col min="8198" max="8198" width="10.85546875" style="1035" customWidth="1"/>
    <col min="8199" max="8199" width="15" style="1035" customWidth="1"/>
    <col min="8200" max="8200" width="15.7109375" style="1035" customWidth="1"/>
    <col min="8201" max="8201" width="20.42578125" style="1035" customWidth="1"/>
    <col min="8202" max="8202" width="2.7109375" style="1035" customWidth="1"/>
    <col min="8203" max="8203" width="3.140625" style="1035" customWidth="1"/>
    <col min="8204" max="8204" width="32.42578125" style="1035" customWidth="1"/>
    <col min="8205" max="8205" width="9" style="1035" customWidth="1"/>
    <col min="8206" max="8206" width="11.140625" style="1035" customWidth="1"/>
    <col min="8207" max="8207" width="30.28515625" style="1035" customWidth="1"/>
    <col min="8208" max="8208" width="10.140625" style="1035" customWidth="1"/>
    <col min="8209" max="8209" width="11.140625" style="1035" customWidth="1"/>
    <col min="8210" max="8210" width="30" style="1035" customWidth="1"/>
    <col min="8211" max="8211" width="8.85546875" style="1035" customWidth="1"/>
    <col min="8212" max="8212" width="11.140625" style="1035" customWidth="1"/>
    <col min="8213" max="8213" width="1.7109375" style="1035" customWidth="1"/>
    <col min="8214" max="8214" width="8.85546875" style="1035" customWidth="1"/>
    <col min="8215" max="8215" width="9.85546875" style="1035" customWidth="1"/>
    <col min="8216" max="8216" width="8.85546875" style="1035" customWidth="1"/>
    <col min="8217" max="8217" width="54.7109375" style="1035" customWidth="1"/>
    <col min="8218" max="8218" width="10.85546875" style="1035" customWidth="1"/>
    <col min="8219" max="8219" width="8.7109375" style="1035" customWidth="1"/>
    <col min="8220" max="8220" width="12.28515625" style="1035" customWidth="1"/>
    <col min="8221" max="8221" width="8.85546875" style="1035" customWidth="1"/>
    <col min="8222" max="8222" width="9.85546875" style="1035" customWidth="1"/>
    <col min="8223" max="8223" width="8.85546875" style="1035" customWidth="1"/>
    <col min="8224" max="8224" width="54.7109375" style="1035" customWidth="1"/>
    <col min="8225" max="8225" width="10.85546875" style="1035" customWidth="1"/>
    <col min="8226" max="8226" width="8.7109375" style="1035" customWidth="1"/>
    <col min="8227" max="8227" width="13.28515625" style="1035" customWidth="1"/>
    <col min="8228" max="8228" width="8.85546875" style="1035" customWidth="1"/>
    <col min="8229" max="8229" width="9.85546875" style="1035" customWidth="1"/>
    <col min="8230" max="8230" width="8.85546875" style="1035" customWidth="1"/>
    <col min="8231" max="8231" width="54.7109375" style="1035" customWidth="1"/>
    <col min="8232" max="8232" width="12.140625" style="1035" customWidth="1"/>
    <col min="8233" max="8233" width="8.7109375" style="1035" customWidth="1"/>
    <col min="8234" max="8234" width="11.28515625" style="1035" customWidth="1"/>
    <col min="8235" max="8235" width="8.85546875" style="1035" customWidth="1"/>
    <col min="8236" max="8236" width="9.140625" style="1035"/>
    <col min="8237" max="8237" width="8.85546875" style="1035" customWidth="1"/>
    <col min="8238" max="8238" width="54.7109375" style="1035" customWidth="1"/>
    <col min="8239" max="8239" width="13.7109375" style="1035" customWidth="1"/>
    <col min="8240" max="8240" width="8.7109375" style="1035" customWidth="1"/>
    <col min="8241" max="8241" width="14.7109375" style="1035" customWidth="1"/>
    <col min="8242" max="8242" width="8.85546875" style="1035" customWidth="1"/>
    <col min="8243" max="8243" width="9.85546875" style="1035" customWidth="1"/>
    <col min="8244" max="8244" width="8.85546875" style="1035" customWidth="1"/>
    <col min="8245" max="8245" width="54.7109375" style="1035" customWidth="1"/>
    <col min="8246" max="8246" width="12.42578125" style="1035" customWidth="1"/>
    <col min="8247" max="8247" width="8.7109375" style="1035" customWidth="1"/>
    <col min="8248" max="8248" width="13.42578125" style="1035" customWidth="1"/>
    <col min="8249" max="8249" width="8.85546875" style="1035" customWidth="1"/>
    <col min="8250" max="8250" width="9.140625" style="1035"/>
    <col min="8251" max="8251" width="8.85546875" style="1035" customWidth="1"/>
    <col min="8252" max="8252" width="54.7109375" style="1035" customWidth="1"/>
    <col min="8253" max="8253" width="10.7109375" style="1035" customWidth="1"/>
    <col min="8254" max="8254" width="8.7109375" style="1035" customWidth="1"/>
    <col min="8255" max="8255" width="13" style="1035" customWidth="1"/>
    <col min="8256" max="8256" width="8.85546875" style="1035" customWidth="1"/>
    <col min="8257" max="8257" width="9.140625" style="1035"/>
    <col min="8258" max="8258" width="8.85546875" style="1035" customWidth="1"/>
    <col min="8259" max="8259" width="54.7109375" style="1035" customWidth="1"/>
    <col min="8260" max="8260" width="10.85546875" style="1035" customWidth="1"/>
    <col min="8261" max="8261" width="8.7109375" style="1035" customWidth="1"/>
    <col min="8262" max="8262" width="13" style="1035" customWidth="1"/>
    <col min="8263" max="8263" width="8.85546875" style="1035" customWidth="1"/>
    <col min="8264" max="8264" width="9.85546875" style="1035" customWidth="1"/>
    <col min="8265" max="8265" width="8.85546875" style="1035" customWidth="1"/>
    <col min="8266" max="8448" width="9.140625" style="1035"/>
    <col min="8449" max="8449" width="4.85546875" style="1035" customWidth="1"/>
    <col min="8450" max="8450" width="63" style="1035" customWidth="1"/>
    <col min="8451" max="8451" width="12" style="1035" customWidth="1"/>
    <col min="8452" max="8452" width="13.140625" style="1035" customWidth="1"/>
    <col min="8453" max="8453" width="13.5703125" style="1035" customWidth="1"/>
    <col min="8454" max="8454" width="10.85546875" style="1035" customWidth="1"/>
    <col min="8455" max="8455" width="15" style="1035" customWidth="1"/>
    <col min="8456" max="8456" width="15.7109375" style="1035" customWidth="1"/>
    <col min="8457" max="8457" width="20.42578125" style="1035" customWidth="1"/>
    <col min="8458" max="8458" width="2.7109375" style="1035" customWidth="1"/>
    <col min="8459" max="8459" width="3.140625" style="1035" customWidth="1"/>
    <col min="8460" max="8460" width="32.42578125" style="1035" customWidth="1"/>
    <col min="8461" max="8461" width="9" style="1035" customWidth="1"/>
    <col min="8462" max="8462" width="11.140625" style="1035" customWidth="1"/>
    <col min="8463" max="8463" width="30.28515625" style="1035" customWidth="1"/>
    <col min="8464" max="8464" width="10.140625" style="1035" customWidth="1"/>
    <col min="8465" max="8465" width="11.140625" style="1035" customWidth="1"/>
    <col min="8466" max="8466" width="30" style="1035" customWidth="1"/>
    <col min="8467" max="8467" width="8.85546875" style="1035" customWidth="1"/>
    <col min="8468" max="8468" width="11.140625" style="1035" customWidth="1"/>
    <col min="8469" max="8469" width="1.7109375" style="1035" customWidth="1"/>
    <col min="8470" max="8470" width="8.85546875" style="1035" customWidth="1"/>
    <col min="8471" max="8471" width="9.85546875" style="1035" customWidth="1"/>
    <col min="8472" max="8472" width="8.85546875" style="1035" customWidth="1"/>
    <col min="8473" max="8473" width="54.7109375" style="1035" customWidth="1"/>
    <col min="8474" max="8474" width="10.85546875" style="1035" customWidth="1"/>
    <col min="8475" max="8475" width="8.7109375" style="1035" customWidth="1"/>
    <col min="8476" max="8476" width="12.28515625" style="1035" customWidth="1"/>
    <col min="8477" max="8477" width="8.85546875" style="1035" customWidth="1"/>
    <col min="8478" max="8478" width="9.85546875" style="1035" customWidth="1"/>
    <col min="8479" max="8479" width="8.85546875" style="1035" customWidth="1"/>
    <col min="8480" max="8480" width="54.7109375" style="1035" customWidth="1"/>
    <col min="8481" max="8481" width="10.85546875" style="1035" customWidth="1"/>
    <col min="8482" max="8482" width="8.7109375" style="1035" customWidth="1"/>
    <col min="8483" max="8483" width="13.28515625" style="1035" customWidth="1"/>
    <col min="8484" max="8484" width="8.85546875" style="1035" customWidth="1"/>
    <col min="8485" max="8485" width="9.85546875" style="1035" customWidth="1"/>
    <col min="8486" max="8486" width="8.85546875" style="1035" customWidth="1"/>
    <col min="8487" max="8487" width="54.7109375" style="1035" customWidth="1"/>
    <col min="8488" max="8488" width="12.140625" style="1035" customWidth="1"/>
    <col min="8489" max="8489" width="8.7109375" style="1035" customWidth="1"/>
    <col min="8490" max="8490" width="11.28515625" style="1035" customWidth="1"/>
    <col min="8491" max="8491" width="8.85546875" style="1035" customWidth="1"/>
    <col min="8492" max="8492" width="9.140625" style="1035"/>
    <col min="8493" max="8493" width="8.85546875" style="1035" customWidth="1"/>
    <col min="8494" max="8494" width="54.7109375" style="1035" customWidth="1"/>
    <col min="8495" max="8495" width="13.7109375" style="1035" customWidth="1"/>
    <col min="8496" max="8496" width="8.7109375" style="1035" customWidth="1"/>
    <col min="8497" max="8497" width="14.7109375" style="1035" customWidth="1"/>
    <col min="8498" max="8498" width="8.85546875" style="1035" customWidth="1"/>
    <col min="8499" max="8499" width="9.85546875" style="1035" customWidth="1"/>
    <col min="8500" max="8500" width="8.85546875" style="1035" customWidth="1"/>
    <col min="8501" max="8501" width="54.7109375" style="1035" customWidth="1"/>
    <col min="8502" max="8502" width="12.42578125" style="1035" customWidth="1"/>
    <col min="8503" max="8503" width="8.7109375" style="1035" customWidth="1"/>
    <col min="8504" max="8504" width="13.42578125" style="1035" customWidth="1"/>
    <col min="8505" max="8505" width="8.85546875" style="1035" customWidth="1"/>
    <col min="8506" max="8506" width="9.140625" style="1035"/>
    <col min="8507" max="8507" width="8.85546875" style="1035" customWidth="1"/>
    <col min="8508" max="8508" width="54.7109375" style="1035" customWidth="1"/>
    <col min="8509" max="8509" width="10.7109375" style="1035" customWidth="1"/>
    <col min="8510" max="8510" width="8.7109375" style="1035" customWidth="1"/>
    <col min="8511" max="8511" width="13" style="1035" customWidth="1"/>
    <col min="8512" max="8512" width="8.85546875" style="1035" customWidth="1"/>
    <col min="8513" max="8513" width="9.140625" style="1035"/>
    <col min="8514" max="8514" width="8.85546875" style="1035" customWidth="1"/>
    <col min="8515" max="8515" width="54.7109375" style="1035" customWidth="1"/>
    <col min="8516" max="8516" width="10.85546875" style="1035" customWidth="1"/>
    <col min="8517" max="8517" width="8.7109375" style="1035" customWidth="1"/>
    <col min="8518" max="8518" width="13" style="1035" customWidth="1"/>
    <col min="8519" max="8519" width="8.85546875" style="1035" customWidth="1"/>
    <col min="8520" max="8520" width="9.85546875" style="1035" customWidth="1"/>
    <col min="8521" max="8521" width="8.85546875" style="1035" customWidth="1"/>
    <col min="8522" max="8704" width="9.140625" style="1035"/>
    <col min="8705" max="8705" width="4.85546875" style="1035" customWidth="1"/>
    <col min="8706" max="8706" width="63" style="1035" customWidth="1"/>
    <col min="8707" max="8707" width="12" style="1035" customWidth="1"/>
    <col min="8708" max="8708" width="13.140625" style="1035" customWidth="1"/>
    <col min="8709" max="8709" width="13.5703125" style="1035" customWidth="1"/>
    <col min="8710" max="8710" width="10.85546875" style="1035" customWidth="1"/>
    <col min="8711" max="8711" width="15" style="1035" customWidth="1"/>
    <col min="8712" max="8712" width="15.7109375" style="1035" customWidth="1"/>
    <col min="8713" max="8713" width="20.42578125" style="1035" customWidth="1"/>
    <col min="8714" max="8714" width="2.7109375" style="1035" customWidth="1"/>
    <col min="8715" max="8715" width="3.140625" style="1035" customWidth="1"/>
    <col min="8716" max="8716" width="32.42578125" style="1035" customWidth="1"/>
    <col min="8717" max="8717" width="9" style="1035" customWidth="1"/>
    <col min="8718" max="8718" width="11.140625" style="1035" customWidth="1"/>
    <col min="8719" max="8719" width="30.28515625" style="1035" customWidth="1"/>
    <col min="8720" max="8720" width="10.140625" style="1035" customWidth="1"/>
    <col min="8721" max="8721" width="11.140625" style="1035" customWidth="1"/>
    <col min="8722" max="8722" width="30" style="1035" customWidth="1"/>
    <col min="8723" max="8723" width="8.85546875" style="1035" customWidth="1"/>
    <col min="8724" max="8724" width="11.140625" style="1035" customWidth="1"/>
    <col min="8725" max="8725" width="1.7109375" style="1035" customWidth="1"/>
    <col min="8726" max="8726" width="8.85546875" style="1035" customWidth="1"/>
    <col min="8727" max="8727" width="9.85546875" style="1035" customWidth="1"/>
    <col min="8728" max="8728" width="8.85546875" style="1035" customWidth="1"/>
    <col min="8729" max="8729" width="54.7109375" style="1035" customWidth="1"/>
    <col min="8730" max="8730" width="10.85546875" style="1035" customWidth="1"/>
    <col min="8731" max="8731" width="8.7109375" style="1035" customWidth="1"/>
    <col min="8732" max="8732" width="12.28515625" style="1035" customWidth="1"/>
    <col min="8733" max="8733" width="8.85546875" style="1035" customWidth="1"/>
    <col min="8734" max="8734" width="9.85546875" style="1035" customWidth="1"/>
    <col min="8735" max="8735" width="8.85546875" style="1035" customWidth="1"/>
    <col min="8736" max="8736" width="54.7109375" style="1035" customWidth="1"/>
    <col min="8737" max="8737" width="10.85546875" style="1035" customWidth="1"/>
    <col min="8738" max="8738" width="8.7109375" style="1035" customWidth="1"/>
    <col min="8739" max="8739" width="13.28515625" style="1035" customWidth="1"/>
    <col min="8740" max="8740" width="8.85546875" style="1035" customWidth="1"/>
    <col min="8741" max="8741" width="9.85546875" style="1035" customWidth="1"/>
    <col min="8742" max="8742" width="8.85546875" style="1035" customWidth="1"/>
    <col min="8743" max="8743" width="54.7109375" style="1035" customWidth="1"/>
    <col min="8744" max="8744" width="12.140625" style="1035" customWidth="1"/>
    <col min="8745" max="8745" width="8.7109375" style="1035" customWidth="1"/>
    <col min="8746" max="8746" width="11.28515625" style="1035" customWidth="1"/>
    <col min="8747" max="8747" width="8.85546875" style="1035" customWidth="1"/>
    <col min="8748" max="8748" width="9.140625" style="1035"/>
    <col min="8749" max="8749" width="8.85546875" style="1035" customWidth="1"/>
    <col min="8750" max="8750" width="54.7109375" style="1035" customWidth="1"/>
    <col min="8751" max="8751" width="13.7109375" style="1035" customWidth="1"/>
    <col min="8752" max="8752" width="8.7109375" style="1035" customWidth="1"/>
    <col min="8753" max="8753" width="14.7109375" style="1035" customWidth="1"/>
    <col min="8754" max="8754" width="8.85546875" style="1035" customWidth="1"/>
    <col min="8755" max="8755" width="9.85546875" style="1035" customWidth="1"/>
    <col min="8756" max="8756" width="8.85546875" style="1035" customWidth="1"/>
    <col min="8757" max="8757" width="54.7109375" style="1035" customWidth="1"/>
    <col min="8758" max="8758" width="12.42578125" style="1035" customWidth="1"/>
    <col min="8759" max="8759" width="8.7109375" style="1035" customWidth="1"/>
    <col min="8760" max="8760" width="13.42578125" style="1035" customWidth="1"/>
    <col min="8761" max="8761" width="8.85546875" style="1035" customWidth="1"/>
    <col min="8762" max="8762" width="9.140625" style="1035"/>
    <col min="8763" max="8763" width="8.85546875" style="1035" customWidth="1"/>
    <col min="8764" max="8764" width="54.7109375" style="1035" customWidth="1"/>
    <col min="8765" max="8765" width="10.7109375" style="1035" customWidth="1"/>
    <col min="8766" max="8766" width="8.7109375" style="1035" customWidth="1"/>
    <col min="8767" max="8767" width="13" style="1035" customWidth="1"/>
    <col min="8768" max="8768" width="8.85546875" style="1035" customWidth="1"/>
    <col min="8769" max="8769" width="9.140625" style="1035"/>
    <col min="8770" max="8770" width="8.85546875" style="1035" customWidth="1"/>
    <col min="8771" max="8771" width="54.7109375" style="1035" customWidth="1"/>
    <col min="8772" max="8772" width="10.85546875" style="1035" customWidth="1"/>
    <col min="8773" max="8773" width="8.7109375" style="1035" customWidth="1"/>
    <col min="8774" max="8774" width="13" style="1035" customWidth="1"/>
    <col min="8775" max="8775" width="8.85546875" style="1035" customWidth="1"/>
    <col min="8776" max="8776" width="9.85546875" style="1035" customWidth="1"/>
    <col min="8777" max="8777" width="8.85546875" style="1035" customWidth="1"/>
    <col min="8778" max="8960" width="9.140625" style="1035"/>
    <col min="8961" max="8961" width="4.85546875" style="1035" customWidth="1"/>
    <col min="8962" max="8962" width="63" style="1035" customWidth="1"/>
    <col min="8963" max="8963" width="12" style="1035" customWidth="1"/>
    <col min="8964" max="8964" width="13.140625" style="1035" customWidth="1"/>
    <col min="8965" max="8965" width="13.5703125" style="1035" customWidth="1"/>
    <col min="8966" max="8966" width="10.85546875" style="1035" customWidth="1"/>
    <col min="8967" max="8967" width="15" style="1035" customWidth="1"/>
    <col min="8968" max="8968" width="15.7109375" style="1035" customWidth="1"/>
    <col min="8969" max="8969" width="20.42578125" style="1035" customWidth="1"/>
    <col min="8970" max="8970" width="2.7109375" style="1035" customWidth="1"/>
    <col min="8971" max="8971" width="3.140625" style="1035" customWidth="1"/>
    <col min="8972" max="8972" width="32.42578125" style="1035" customWidth="1"/>
    <col min="8973" max="8973" width="9" style="1035" customWidth="1"/>
    <col min="8974" max="8974" width="11.140625" style="1035" customWidth="1"/>
    <col min="8975" max="8975" width="30.28515625" style="1035" customWidth="1"/>
    <col min="8976" max="8976" width="10.140625" style="1035" customWidth="1"/>
    <col min="8977" max="8977" width="11.140625" style="1035" customWidth="1"/>
    <col min="8978" max="8978" width="30" style="1035" customWidth="1"/>
    <col min="8979" max="8979" width="8.85546875" style="1035" customWidth="1"/>
    <col min="8980" max="8980" width="11.140625" style="1035" customWidth="1"/>
    <col min="8981" max="8981" width="1.7109375" style="1035" customWidth="1"/>
    <col min="8982" max="8982" width="8.85546875" style="1035" customWidth="1"/>
    <col min="8983" max="8983" width="9.85546875" style="1035" customWidth="1"/>
    <col min="8984" max="8984" width="8.85546875" style="1035" customWidth="1"/>
    <col min="8985" max="8985" width="54.7109375" style="1035" customWidth="1"/>
    <col min="8986" max="8986" width="10.85546875" style="1035" customWidth="1"/>
    <col min="8987" max="8987" width="8.7109375" style="1035" customWidth="1"/>
    <col min="8988" max="8988" width="12.28515625" style="1035" customWidth="1"/>
    <col min="8989" max="8989" width="8.85546875" style="1035" customWidth="1"/>
    <col min="8990" max="8990" width="9.85546875" style="1035" customWidth="1"/>
    <col min="8991" max="8991" width="8.85546875" style="1035" customWidth="1"/>
    <col min="8992" max="8992" width="54.7109375" style="1035" customWidth="1"/>
    <col min="8993" max="8993" width="10.85546875" style="1035" customWidth="1"/>
    <col min="8994" max="8994" width="8.7109375" style="1035" customWidth="1"/>
    <col min="8995" max="8995" width="13.28515625" style="1035" customWidth="1"/>
    <col min="8996" max="8996" width="8.85546875" style="1035" customWidth="1"/>
    <col min="8997" max="8997" width="9.85546875" style="1035" customWidth="1"/>
    <col min="8998" max="8998" width="8.85546875" style="1035" customWidth="1"/>
    <col min="8999" max="8999" width="54.7109375" style="1035" customWidth="1"/>
    <col min="9000" max="9000" width="12.140625" style="1035" customWidth="1"/>
    <col min="9001" max="9001" width="8.7109375" style="1035" customWidth="1"/>
    <col min="9002" max="9002" width="11.28515625" style="1035" customWidth="1"/>
    <col min="9003" max="9003" width="8.85546875" style="1035" customWidth="1"/>
    <col min="9004" max="9004" width="9.140625" style="1035"/>
    <col min="9005" max="9005" width="8.85546875" style="1035" customWidth="1"/>
    <col min="9006" max="9006" width="54.7109375" style="1035" customWidth="1"/>
    <col min="9007" max="9007" width="13.7109375" style="1035" customWidth="1"/>
    <col min="9008" max="9008" width="8.7109375" style="1035" customWidth="1"/>
    <col min="9009" max="9009" width="14.7109375" style="1035" customWidth="1"/>
    <col min="9010" max="9010" width="8.85546875" style="1035" customWidth="1"/>
    <col min="9011" max="9011" width="9.85546875" style="1035" customWidth="1"/>
    <col min="9012" max="9012" width="8.85546875" style="1035" customWidth="1"/>
    <col min="9013" max="9013" width="54.7109375" style="1035" customWidth="1"/>
    <col min="9014" max="9014" width="12.42578125" style="1035" customWidth="1"/>
    <col min="9015" max="9015" width="8.7109375" style="1035" customWidth="1"/>
    <col min="9016" max="9016" width="13.42578125" style="1035" customWidth="1"/>
    <col min="9017" max="9017" width="8.85546875" style="1035" customWidth="1"/>
    <col min="9018" max="9018" width="9.140625" style="1035"/>
    <col min="9019" max="9019" width="8.85546875" style="1035" customWidth="1"/>
    <col min="9020" max="9020" width="54.7109375" style="1035" customWidth="1"/>
    <col min="9021" max="9021" width="10.7109375" style="1035" customWidth="1"/>
    <col min="9022" max="9022" width="8.7109375" style="1035" customWidth="1"/>
    <col min="9023" max="9023" width="13" style="1035" customWidth="1"/>
    <col min="9024" max="9024" width="8.85546875" style="1035" customWidth="1"/>
    <col min="9025" max="9025" width="9.140625" style="1035"/>
    <col min="9026" max="9026" width="8.85546875" style="1035" customWidth="1"/>
    <col min="9027" max="9027" width="54.7109375" style="1035" customWidth="1"/>
    <col min="9028" max="9028" width="10.85546875" style="1035" customWidth="1"/>
    <col min="9029" max="9029" width="8.7109375" style="1035" customWidth="1"/>
    <col min="9030" max="9030" width="13" style="1035" customWidth="1"/>
    <col min="9031" max="9031" width="8.85546875" style="1035" customWidth="1"/>
    <col min="9032" max="9032" width="9.85546875" style="1035" customWidth="1"/>
    <col min="9033" max="9033" width="8.85546875" style="1035" customWidth="1"/>
    <col min="9034" max="9216" width="9.140625" style="1035"/>
    <col min="9217" max="9217" width="4.85546875" style="1035" customWidth="1"/>
    <col min="9218" max="9218" width="63" style="1035" customWidth="1"/>
    <col min="9219" max="9219" width="12" style="1035" customWidth="1"/>
    <col min="9220" max="9220" width="13.140625" style="1035" customWidth="1"/>
    <col min="9221" max="9221" width="13.5703125" style="1035" customWidth="1"/>
    <col min="9222" max="9222" width="10.85546875" style="1035" customWidth="1"/>
    <col min="9223" max="9223" width="15" style="1035" customWidth="1"/>
    <col min="9224" max="9224" width="15.7109375" style="1035" customWidth="1"/>
    <col min="9225" max="9225" width="20.42578125" style="1035" customWidth="1"/>
    <col min="9226" max="9226" width="2.7109375" style="1035" customWidth="1"/>
    <col min="9227" max="9227" width="3.140625" style="1035" customWidth="1"/>
    <col min="9228" max="9228" width="32.42578125" style="1035" customWidth="1"/>
    <col min="9229" max="9229" width="9" style="1035" customWidth="1"/>
    <col min="9230" max="9230" width="11.140625" style="1035" customWidth="1"/>
    <col min="9231" max="9231" width="30.28515625" style="1035" customWidth="1"/>
    <col min="9232" max="9232" width="10.140625" style="1035" customWidth="1"/>
    <col min="9233" max="9233" width="11.140625" style="1035" customWidth="1"/>
    <col min="9234" max="9234" width="30" style="1035" customWidth="1"/>
    <col min="9235" max="9235" width="8.85546875" style="1035" customWidth="1"/>
    <col min="9236" max="9236" width="11.140625" style="1035" customWidth="1"/>
    <col min="9237" max="9237" width="1.7109375" style="1035" customWidth="1"/>
    <col min="9238" max="9238" width="8.85546875" style="1035" customWidth="1"/>
    <col min="9239" max="9239" width="9.85546875" style="1035" customWidth="1"/>
    <col min="9240" max="9240" width="8.85546875" style="1035" customWidth="1"/>
    <col min="9241" max="9241" width="54.7109375" style="1035" customWidth="1"/>
    <col min="9242" max="9242" width="10.85546875" style="1035" customWidth="1"/>
    <col min="9243" max="9243" width="8.7109375" style="1035" customWidth="1"/>
    <col min="9244" max="9244" width="12.28515625" style="1035" customWidth="1"/>
    <col min="9245" max="9245" width="8.85546875" style="1035" customWidth="1"/>
    <col min="9246" max="9246" width="9.85546875" style="1035" customWidth="1"/>
    <col min="9247" max="9247" width="8.85546875" style="1035" customWidth="1"/>
    <col min="9248" max="9248" width="54.7109375" style="1035" customWidth="1"/>
    <col min="9249" max="9249" width="10.85546875" style="1035" customWidth="1"/>
    <col min="9250" max="9250" width="8.7109375" style="1035" customWidth="1"/>
    <col min="9251" max="9251" width="13.28515625" style="1035" customWidth="1"/>
    <col min="9252" max="9252" width="8.85546875" style="1035" customWidth="1"/>
    <col min="9253" max="9253" width="9.85546875" style="1035" customWidth="1"/>
    <col min="9254" max="9254" width="8.85546875" style="1035" customWidth="1"/>
    <col min="9255" max="9255" width="54.7109375" style="1035" customWidth="1"/>
    <col min="9256" max="9256" width="12.140625" style="1035" customWidth="1"/>
    <col min="9257" max="9257" width="8.7109375" style="1035" customWidth="1"/>
    <col min="9258" max="9258" width="11.28515625" style="1035" customWidth="1"/>
    <col min="9259" max="9259" width="8.85546875" style="1035" customWidth="1"/>
    <col min="9260" max="9260" width="9.140625" style="1035"/>
    <col min="9261" max="9261" width="8.85546875" style="1035" customWidth="1"/>
    <col min="9262" max="9262" width="54.7109375" style="1035" customWidth="1"/>
    <col min="9263" max="9263" width="13.7109375" style="1035" customWidth="1"/>
    <col min="9264" max="9264" width="8.7109375" style="1035" customWidth="1"/>
    <col min="9265" max="9265" width="14.7109375" style="1035" customWidth="1"/>
    <col min="9266" max="9266" width="8.85546875" style="1035" customWidth="1"/>
    <col min="9267" max="9267" width="9.85546875" style="1035" customWidth="1"/>
    <col min="9268" max="9268" width="8.85546875" style="1035" customWidth="1"/>
    <col min="9269" max="9269" width="54.7109375" style="1035" customWidth="1"/>
    <col min="9270" max="9270" width="12.42578125" style="1035" customWidth="1"/>
    <col min="9271" max="9271" width="8.7109375" style="1035" customWidth="1"/>
    <col min="9272" max="9272" width="13.42578125" style="1035" customWidth="1"/>
    <col min="9273" max="9273" width="8.85546875" style="1035" customWidth="1"/>
    <col min="9274" max="9274" width="9.140625" style="1035"/>
    <col min="9275" max="9275" width="8.85546875" style="1035" customWidth="1"/>
    <col min="9276" max="9276" width="54.7109375" style="1035" customWidth="1"/>
    <col min="9277" max="9277" width="10.7109375" style="1035" customWidth="1"/>
    <col min="9278" max="9278" width="8.7109375" style="1035" customWidth="1"/>
    <col min="9279" max="9279" width="13" style="1035" customWidth="1"/>
    <col min="9280" max="9280" width="8.85546875" style="1035" customWidth="1"/>
    <col min="9281" max="9281" width="9.140625" style="1035"/>
    <col min="9282" max="9282" width="8.85546875" style="1035" customWidth="1"/>
    <col min="9283" max="9283" width="54.7109375" style="1035" customWidth="1"/>
    <col min="9284" max="9284" width="10.85546875" style="1035" customWidth="1"/>
    <col min="9285" max="9285" width="8.7109375" style="1035" customWidth="1"/>
    <col min="9286" max="9286" width="13" style="1035" customWidth="1"/>
    <col min="9287" max="9287" width="8.85546875" style="1035" customWidth="1"/>
    <col min="9288" max="9288" width="9.85546875" style="1035" customWidth="1"/>
    <col min="9289" max="9289" width="8.85546875" style="1035" customWidth="1"/>
    <col min="9290" max="9472" width="9.140625" style="1035"/>
    <col min="9473" max="9473" width="4.85546875" style="1035" customWidth="1"/>
    <col min="9474" max="9474" width="63" style="1035" customWidth="1"/>
    <col min="9475" max="9475" width="12" style="1035" customWidth="1"/>
    <col min="9476" max="9476" width="13.140625" style="1035" customWidth="1"/>
    <col min="9477" max="9477" width="13.5703125" style="1035" customWidth="1"/>
    <col min="9478" max="9478" width="10.85546875" style="1035" customWidth="1"/>
    <col min="9479" max="9479" width="15" style="1035" customWidth="1"/>
    <col min="9480" max="9480" width="15.7109375" style="1035" customWidth="1"/>
    <col min="9481" max="9481" width="20.42578125" style="1035" customWidth="1"/>
    <col min="9482" max="9482" width="2.7109375" style="1035" customWidth="1"/>
    <col min="9483" max="9483" width="3.140625" style="1035" customWidth="1"/>
    <col min="9484" max="9484" width="32.42578125" style="1035" customWidth="1"/>
    <col min="9485" max="9485" width="9" style="1035" customWidth="1"/>
    <col min="9486" max="9486" width="11.140625" style="1035" customWidth="1"/>
    <col min="9487" max="9487" width="30.28515625" style="1035" customWidth="1"/>
    <col min="9488" max="9488" width="10.140625" style="1035" customWidth="1"/>
    <col min="9489" max="9489" width="11.140625" style="1035" customWidth="1"/>
    <col min="9490" max="9490" width="30" style="1035" customWidth="1"/>
    <col min="9491" max="9491" width="8.85546875" style="1035" customWidth="1"/>
    <col min="9492" max="9492" width="11.140625" style="1035" customWidth="1"/>
    <col min="9493" max="9493" width="1.7109375" style="1035" customWidth="1"/>
    <col min="9494" max="9494" width="8.85546875" style="1035" customWidth="1"/>
    <col min="9495" max="9495" width="9.85546875" style="1035" customWidth="1"/>
    <col min="9496" max="9496" width="8.85546875" style="1035" customWidth="1"/>
    <col min="9497" max="9497" width="54.7109375" style="1035" customWidth="1"/>
    <col min="9498" max="9498" width="10.85546875" style="1035" customWidth="1"/>
    <col min="9499" max="9499" width="8.7109375" style="1035" customWidth="1"/>
    <col min="9500" max="9500" width="12.28515625" style="1035" customWidth="1"/>
    <col min="9501" max="9501" width="8.85546875" style="1035" customWidth="1"/>
    <col min="9502" max="9502" width="9.85546875" style="1035" customWidth="1"/>
    <col min="9503" max="9503" width="8.85546875" style="1035" customWidth="1"/>
    <col min="9504" max="9504" width="54.7109375" style="1035" customWidth="1"/>
    <col min="9505" max="9505" width="10.85546875" style="1035" customWidth="1"/>
    <col min="9506" max="9506" width="8.7109375" style="1035" customWidth="1"/>
    <col min="9507" max="9507" width="13.28515625" style="1035" customWidth="1"/>
    <col min="9508" max="9508" width="8.85546875" style="1035" customWidth="1"/>
    <col min="9509" max="9509" width="9.85546875" style="1035" customWidth="1"/>
    <col min="9510" max="9510" width="8.85546875" style="1035" customWidth="1"/>
    <col min="9511" max="9511" width="54.7109375" style="1035" customWidth="1"/>
    <col min="9512" max="9512" width="12.140625" style="1035" customWidth="1"/>
    <col min="9513" max="9513" width="8.7109375" style="1035" customWidth="1"/>
    <col min="9514" max="9514" width="11.28515625" style="1035" customWidth="1"/>
    <col min="9515" max="9515" width="8.85546875" style="1035" customWidth="1"/>
    <col min="9516" max="9516" width="9.140625" style="1035"/>
    <col min="9517" max="9517" width="8.85546875" style="1035" customWidth="1"/>
    <col min="9518" max="9518" width="54.7109375" style="1035" customWidth="1"/>
    <col min="9519" max="9519" width="13.7109375" style="1035" customWidth="1"/>
    <col min="9520" max="9520" width="8.7109375" style="1035" customWidth="1"/>
    <col min="9521" max="9521" width="14.7109375" style="1035" customWidth="1"/>
    <col min="9522" max="9522" width="8.85546875" style="1035" customWidth="1"/>
    <col min="9523" max="9523" width="9.85546875" style="1035" customWidth="1"/>
    <col min="9524" max="9524" width="8.85546875" style="1035" customWidth="1"/>
    <col min="9525" max="9525" width="54.7109375" style="1035" customWidth="1"/>
    <col min="9526" max="9526" width="12.42578125" style="1035" customWidth="1"/>
    <col min="9527" max="9527" width="8.7109375" style="1035" customWidth="1"/>
    <col min="9528" max="9528" width="13.42578125" style="1035" customWidth="1"/>
    <col min="9529" max="9529" width="8.85546875" style="1035" customWidth="1"/>
    <col min="9530" max="9530" width="9.140625" style="1035"/>
    <col min="9531" max="9531" width="8.85546875" style="1035" customWidth="1"/>
    <col min="9532" max="9532" width="54.7109375" style="1035" customWidth="1"/>
    <col min="9533" max="9533" width="10.7109375" style="1035" customWidth="1"/>
    <col min="9534" max="9534" width="8.7109375" style="1035" customWidth="1"/>
    <col min="9535" max="9535" width="13" style="1035" customWidth="1"/>
    <col min="9536" max="9536" width="8.85546875" style="1035" customWidth="1"/>
    <col min="9537" max="9537" width="9.140625" style="1035"/>
    <col min="9538" max="9538" width="8.85546875" style="1035" customWidth="1"/>
    <col min="9539" max="9539" width="54.7109375" style="1035" customWidth="1"/>
    <col min="9540" max="9540" width="10.85546875" style="1035" customWidth="1"/>
    <col min="9541" max="9541" width="8.7109375" style="1035" customWidth="1"/>
    <col min="9542" max="9542" width="13" style="1035" customWidth="1"/>
    <col min="9543" max="9543" width="8.85546875" style="1035" customWidth="1"/>
    <col min="9544" max="9544" width="9.85546875" style="1035" customWidth="1"/>
    <col min="9545" max="9545" width="8.85546875" style="1035" customWidth="1"/>
    <col min="9546" max="9728" width="9.140625" style="1035"/>
    <col min="9729" max="9729" width="4.85546875" style="1035" customWidth="1"/>
    <col min="9730" max="9730" width="63" style="1035" customWidth="1"/>
    <col min="9731" max="9731" width="12" style="1035" customWidth="1"/>
    <col min="9732" max="9732" width="13.140625" style="1035" customWidth="1"/>
    <col min="9733" max="9733" width="13.5703125" style="1035" customWidth="1"/>
    <col min="9734" max="9734" width="10.85546875" style="1035" customWidth="1"/>
    <col min="9735" max="9735" width="15" style="1035" customWidth="1"/>
    <col min="9736" max="9736" width="15.7109375" style="1035" customWidth="1"/>
    <col min="9737" max="9737" width="20.42578125" style="1035" customWidth="1"/>
    <col min="9738" max="9738" width="2.7109375" style="1035" customWidth="1"/>
    <col min="9739" max="9739" width="3.140625" style="1035" customWidth="1"/>
    <col min="9740" max="9740" width="32.42578125" style="1035" customWidth="1"/>
    <col min="9741" max="9741" width="9" style="1035" customWidth="1"/>
    <col min="9742" max="9742" width="11.140625" style="1035" customWidth="1"/>
    <col min="9743" max="9743" width="30.28515625" style="1035" customWidth="1"/>
    <col min="9744" max="9744" width="10.140625" style="1035" customWidth="1"/>
    <col min="9745" max="9745" width="11.140625" style="1035" customWidth="1"/>
    <col min="9746" max="9746" width="30" style="1035" customWidth="1"/>
    <col min="9747" max="9747" width="8.85546875" style="1035" customWidth="1"/>
    <col min="9748" max="9748" width="11.140625" style="1035" customWidth="1"/>
    <col min="9749" max="9749" width="1.7109375" style="1035" customWidth="1"/>
    <col min="9750" max="9750" width="8.85546875" style="1035" customWidth="1"/>
    <col min="9751" max="9751" width="9.85546875" style="1035" customWidth="1"/>
    <col min="9752" max="9752" width="8.85546875" style="1035" customWidth="1"/>
    <col min="9753" max="9753" width="54.7109375" style="1035" customWidth="1"/>
    <col min="9754" max="9754" width="10.85546875" style="1035" customWidth="1"/>
    <col min="9755" max="9755" width="8.7109375" style="1035" customWidth="1"/>
    <col min="9756" max="9756" width="12.28515625" style="1035" customWidth="1"/>
    <col min="9757" max="9757" width="8.85546875" style="1035" customWidth="1"/>
    <col min="9758" max="9758" width="9.85546875" style="1035" customWidth="1"/>
    <col min="9759" max="9759" width="8.85546875" style="1035" customWidth="1"/>
    <col min="9760" max="9760" width="54.7109375" style="1035" customWidth="1"/>
    <col min="9761" max="9761" width="10.85546875" style="1035" customWidth="1"/>
    <col min="9762" max="9762" width="8.7109375" style="1035" customWidth="1"/>
    <col min="9763" max="9763" width="13.28515625" style="1035" customWidth="1"/>
    <col min="9764" max="9764" width="8.85546875" style="1035" customWidth="1"/>
    <col min="9765" max="9765" width="9.85546875" style="1035" customWidth="1"/>
    <col min="9766" max="9766" width="8.85546875" style="1035" customWidth="1"/>
    <col min="9767" max="9767" width="54.7109375" style="1035" customWidth="1"/>
    <col min="9768" max="9768" width="12.140625" style="1035" customWidth="1"/>
    <col min="9769" max="9769" width="8.7109375" style="1035" customWidth="1"/>
    <col min="9770" max="9770" width="11.28515625" style="1035" customWidth="1"/>
    <col min="9771" max="9771" width="8.85546875" style="1035" customWidth="1"/>
    <col min="9772" max="9772" width="9.140625" style="1035"/>
    <col min="9773" max="9773" width="8.85546875" style="1035" customWidth="1"/>
    <col min="9774" max="9774" width="54.7109375" style="1035" customWidth="1"/>
    <col min="9775" max="9775" width="13.7109375" style="1035" customWidth="1"/>
    <col min="9776" max="9776" width="8.7109375" style="1035" customWidth="1"/>
    <col min="9777" max="9777" width="14.7109375" style="1035" customWidth="1"/>
    <col min="9778" max="9778" width="8.85546875" style="1035" customWidth="1"/>
    <col min="9779" max="9779" width="9.85546875" style="1035" customWidth="1"/>
    <col min="9780" max="9780" width="8.85546875" style="1035" customWidth="1"/>
    <col min="9781" max="9781" width="54.7109375" style="1035" customWidth="1"/>
    <col min="9782" max="9782" width="12.42578125" style="1035" customWidth="1"/>
    <col min="9783" max="9783" width="8.7109375" style="1035" customWidth="1"/>
    <col min="9784" max="9784" width="13.42578125" style="1035" customWidth="1"/>
    <col min="9785" max="9785" width="8.85546875" style="1035" customWidth="1"/>
    <col min="9786" max="9786" width="9.140625" style="1035"/>
    <col min="9787" max="9787" width="8.85546875" style="1035" customWidth="1"/>
    <col min="9788" max="9788" width="54.7109375" style="1035" customWidth="1"/>
    <col min="9789" max="9789" width="10.7109375" style="1035" customWidth="1"/>
    <col min="9790" max="9790" width="8.7109375" style="1035" customWidth="1"/>
    <col min="9791" max="9791" width="13" style="1035" customWidth="1"/>
    <col min="9792" max="9792" width="8.85546875" style="1035" customWidth="1"/>
    <col min="9793" max="9793" width="9.140625" style="1035"/>
    <col min="9794" max="9794" width="8.85546875" style="1035" customWidth="1"/>
    <col min="9795" max="9795" width="54.7109375" style="1035" customWidth="1"/>
    <col min="9796" max="9796" width="10.85546875" style="1035" customWidth="1"/>
    <col min="9797" max="9797" width="8.7109375" style="1035" customWidth="1"/>
    <col min="9798" max="9798" width="13" style="1035" customWidth="1"/>
    <col min="9799" max="9799" width="8.85546875" style="1035" customWidth="1"/>
    <col min="9800" max="9800" width="9.85546875" style="1035" customWidth="1"/>
    <col min="9801" max="9801" width="8.85546875" style="1035" customWidth="1"/>
    <col min="9802" max="9984" width="9.140625" style="1035"/>
    <col min="9985" max="9985" width="4.85546875" style="1035" customWidth="1"/>
    <col min="9986" max="9986" width="63" style="1035" customWidth="1"/>
    <col min="9987" max="9987" width="12" style="1035" customWidth="1"/>
    <col min="9988" max="9988" width="13.140625" style="1035" customWidth="1"/>
    <col min="9989" max="9989" width="13.5703125" style="1035" customWidth="1"/>
    <col min="9990" max="9990" width="10.85546875" style="1035" customWidth="1"/>
    <col min="9991" max="9991" width="15" style="1035" customWidth="1"/>
    <col min="9992" max="9992" width="15.7109375" style="1035" customWidth="1"/>
    <col min="9993" max="9993" width="20.42578125" style="1035" customWidth="1"/>
    <col min="9994" max="9994" width="2.7109375" style="1035" customWidth="1"/>
    <col min="9995" max="9995" width="3.140625" style="1035" customWidth="1"/>
    <col min="9996" max="9996" width="32.42578125" style="1035" customWidth="1"/>
    <col min="9997" max="9997" width="9" style="1035" customWidth="1"/>
    <col min="9998" max="9998" width="11.140625" style="1035" customWidth="1"/>
    <col min="9999" max="9999" width="30.28515625" style="1035" customWidth="1"/>
    <col min="10000" max="10000" width="10.140625" style="1035" customWidth="1"/>
    <col min="10001" max="10001" width="11.140625" style="1035" customWidth="1"/>
    <col min="10002" max="10002" width="30" style="1035" customWidth="1"/>
    <col min="10003" max="10003" width="8.85546875" style="1035" customWidth="1"/>
    <col min="10004" max="10004" width="11.140625" style="1035" customWidth="1"/>
    <col min="10005" max="10005" width="1.7109375" style="1035" customWidth="1"/>
    <col min="10006" max="10006" width="8.85546875" style="1035" customWidth="1"/>
    <col min="10007" max="10007" width="9.85546875" style="1035" customWidth="1"/>
    <col min="10008" max="10008" width="8.85546875" style="1035" customWidth="1"/>
    <col min="10009" max="10009" width="54.7109375" style="1035" customWidth="1"/>
    <col min="10010" max="10010" width="10.85546875" style="1035" customWidth="1"/>
    <col min="10011" max="10011" width="8.7109375" style="1035" customWidth="1"/>
    <col min="10012" max="10012" width="12.28515625" style="1035" customWidth="1"/>
    <col min="10013" max="10013" width="8.85546875" style="1035" customWidth="1"/>
    <col min="10014" max="10014" width="9.85546875" style="1035" customWidth="1"/>
    <col min="10015" max="10015" width="8.85546875" style="1035" customWidth="1"/>
    <col min="10016" max="10016" width="54.7109375" style="1035" customWidth="1"/>
    <col min="10017" max="10017" width="10.85546875" style="1035" customWidth="1"/>
    <col min="10018" max="10018" width="8.7109375" style="1035" customWidth="1"/>
    <col min="10019" max="10019" width="13.28515625" style="1035" customWidth="1"/>
    <col min="10020" max="10020" width="8.85546875" style="1035" customWidth="1"/>
    <col min="10021" max="10021" width="9.85546875" style="1035" customWidth="1"/>
    <col min="10022" max="10022" width="8.85546875" style="1035" customWidth="1"/>
    <col min="10023" max="10023" width="54.7109375" style="1035" customWidth="1"/>
    <col min="10024" max="10024" width="12.140625" style="1035" customWidth="1"/>
    <col min="10025" max="10025" width="8.7109375" style="1035" customWidth="1"/>
    <col min="10026" max="10026" width="11.28515625" style="1035" customWidth="1"/>
    <col min="10027" max="10027" width="8.85546875" style="1035" customWidth="1"/>
    <col min="10028" max="10028" width="9.140625" style="1035"/>
    <col min="10029" max="10029" width="8.85546875" style="1035" customWidth="1"/>
    <col min="10030" max="10030" width="54.7109375" style="1035" customWidth="1"/>
    <col min="10031" max="10031" width="13.7109375" style="1035" customWidth="1"/>
    <col min="10032" max="10032" width="8.7109375" style="1035" customWidth="1"/>
    <col min="10033" max="10033" width="14.7109375" style="1035" customWidth="1"/>
    <col min="10034" max="10034" width="8.85546875" style="1035" customWidth="1"/>
    <col min="10035" max="10035" width="9.85546875" style="1035" customWidth="1"/>
    <col min="10036" max="10036" width="8.85546875" style="1035" customWidth="1"/>
    <col min="10037" max="10037" width="54.7109375" style="1035" customWidth="1"/>
    <col min="10038" max="10038" width="12.42578125" style="1035" customWidth="1"/>
    <col min="10039" max="10039" width="8.7109375" style="1035" customWidth="1"/>
    <col min="10040" max="10040" width="13.42578125" style="1035" customWidth="1"/>
    <col min="10041" max="10041" width="8.85546875" style="1035" customWidth="1"/>
    <col min="10042" max="10042" width="9.140625" style="1035"/>
    <col min="10043" max="10043" width="8.85546875" style="1035" customWidth="1"/>
    <col min="10044" max="10044" width="54.7109375" style="1035" customWidth="1"/>
    <col min="10045" max="10045" width="10.7109375" style="1035" customWidth="1"/>
    <col min="10046" max="10046" width="8.7109375" style="1035" customWidth="1"/>
    <col min="10047" max="10047" width="13" style="1035" customWidth="1"/>
    <col min="10048" max="10048" width="8.85546875" style="1035" customWidth="1"/>
    <col min="10049" max="10049" width="9.140625" style="1035"/>
    <col min="10050" max="10050" width="8.85546875" style="1035" customWidth="1"/>
    <col min="10051" max="10051" width="54.7109375" style="1035" customWidth="1"/>
    <col min="10052" max="10052" width="10.85546875" style="1035" customWidth="1"/>
    <col min="10053" max="10053" width="8.7109375" style="1035" customWidth="1"/>
    <col min="10054" max="10054" width="13" style="1035" customWidth="1"/>
    <col min="10055" max="10055" width="8.85546875" style="1035" customWidth="1"/>
    <col min="10056" max="10056" width="9.85546875" style="1035" customWidth="1"/>
    <col min="10057" max="10057" width="8.85546875" style="1035" customWidth="1"/>
    <col min="10058" max="10240" width="9.140625" style="1035"/>
    <col min="10241" max="10241" width="4.85546875" style="1035" customWidth="1"/>
    <col min="10242" max="10242" width="63" style="1035" customWidth="1"/>
    <col min="10243" max="10243" width="12" style="1035" customWidth="1"/>
    <col min="10244" max="10244" width="13.140625" style="1035" customWidth="1"/>
    <col min="10245" max="10245" width="13.5703125" style="1035" customWidth="1"/>
    <col min="10246" max="10246" width="10.85546875" style="1035" customWidth="1"/>
    <col min="10247" max="10247" width="15" style="1035" customWidth="1"/>
    <col min="10248" max="10248" width="15.7109375" style="1035" customWidth="1"/>
    <col min="10249" max="10249" width="20.42578125" style="1035" customWidth="1"/>
    <col min="10250" max="10250" width="2.7109375" style="1035" customWidth="1"/>
    <col min="10251" max="10251" width="3.140625" style="1035" customWidth="1"/>
    <col min="10252" max="10252" width="32.42578125" style="1035" customWidth="1"/>
    <col min="10253" max="10253" width="9" style="1035" customWidth="1"/>
    <col min="10254" max="10254" width="11.140625" style="1035" customWidth="1"/>
    <col min="10255" max="10255" width="30.28515625" style="1035" customWidth="1"/>
    <col min="10256" max="10256" width="10.140625" style="1035" customWidth="1"/>
    <col min="10257" max="10257" width="11.140625" style="1035" customWidth="1"/>
    <col min="10258" max="10258" width="30" style="1035" customWidth="1"/>
    <col min="10259" max="10259" width="8.85546875" style="1035" customWidth="1"/>
    <col min="10260" max="10260" width="11.140625" style="1035" customWidth="1"/>
    <col min="10261" max="10261" width="1.7109375" style="1035" customWidth="1"/>
    <col min="10262" max="10262" width="8.85546875" style="1035" customWidth="1"/>
    <col min="10263" max="10263" width="9.85546875" style="1035" customWidth="1"/>
    <col min="10264" max="10264" width="8.85546875" style="1035" customWidth="1"/>
    <col min="10265" max="10265" width="54.7109375" style="1035" customWidth="1"/>
    <col min="10266" max="10266" width="10.85546875" style="1035" customWidth="1"/>
    <col min="10267" max="10267" width="8.7109375" style="1035" customWidth="1"/>
    <col min="10268" max="10268" width="12.28515625" style="1035" customWidth="1"/>
    <col min="10269" max="10269" width="8.85546875" style="1035" customWidth="1"/>
    <col min="10270" max="10270" width="9.85546875" style="1035" customWidth="1"/>
    <col min="10271" max="10271" width="8.85546875" style="1035" customWidth="1"/>
    <col min="10272" max="10272" width="54.7109375" style="1035" customWidth="1"/>
    <col min="10273" max="10273" width="10.85546875" style="1035" customWidth="1"/>
    <col min="10274" max="10274" width="8.7109375" style="1035" customWidth="1"/>
    <col min="10275" max="10275" width="13.28515625" style="1035" customWidth="1"/>
    <col min="10276" max="10276" width="8.85546875" style="1035" customWidth="1"/>
    <col min="10277" max="10277" width="9.85546875" style="1035" customWidth="1"/>
    <col min="10278" max="10278" width="8.85546875" style="1035" customWidth="1"/>
    <col min="10279" max="10279" width="54.7109375" style="1035" customWidth="1"/>
    <col min="10280" max="10280" width="12.140625" style="1035" customWidth="1"/>
    <col min="10281" max="10281" width="8.7109375" style="1035" customWidth="1"/>
    <col min="10282" max="10282" width="11.28515625" style="1035" customWidth="1"/>
    <col min="10283" max="10283" width="8.85546875" style="1035" customWidth="1"/>
    <col min="10284" max="10284" width="9.140625" style="1035"/>
    <col min="10285" max="10285" width="8.85546875" style="1035" customWidth="1"/>
    <col min="10286" max="10286" width="54.7109375" style="1035" customWidth="1"/>
    <col min="10287" max="10287" width="13.7109375" style="1035" customWidth="1"/>
    <col min="10288" max="10288" width="8.7109375" style="1035" customWidth="1"/>
    <col min="10289" max="10289" width="14.7109375" style="1035" customWidth="1"/>
    <col min="10290" max="10290" width="8.85546875" style="1035" customWidth="1"/>
    <col min="10291" max="10291" width="9.85546875" style="1035" customWidth="1"/>
    <col min="10292" max="10292" width="8.85546875" style="1035" customWidth="1"/>
    <col min="10293" max="10293" width="54.7109375" style="1035" customWidth="1"/>
    <col min="10294" max="10294" width="12.42578125" style="1035" customWidth="1"/>
    <col min="10295" max="10295" width="8.7109375" style="1035" customWidth="1"/>
    <col min="10296" max="10296" width="13.42578125" style="1035" customWidth="1"/>
    <col min="10297" max="10297" width="8.85546875" style="1035" customWidth="1"/>
    <col min="10298" max="10298" width="9.140625" style="1035"/>
    <col min="10299" max="10299" width="8.85546875" style="1035" customWidth="1"/>
    <col min="10300" max="10300" width="54.7109375" style="1035" customWidth="1"/>
    <col min="10301" max="10301" width="10.7109375" style="1035" customWidth="1"/>
    <col min="10302" max="10302" width="8.7109375" style="1035" customWidth="1"/>
    <col min="10303" max="10303" width="13" style="1035" customWidth="1"/>
    <col min="10304" max="10304" width="8.85546875" style="1035" customWidth="1"/>
    <col min="10305" max="10305" width="9.140625" style="1035"/>
    <col min="10306" max="10306" width="8.85546875" style="1035" customWidth="1"/>
    <col min="10307" max="10307" width="54.7109375" style="1035" customWidth="1"/>
    <col min="10308" max="10308" width="10.85546875" style="1035" customWidth="1"/>
    <col min="10309" max="10309" width="8.7109375" style="1035" customWidth="1"/>
    <col min="10310" max="10310" width="13" style="1035" customWidth="1"/>
    <col min="10311" max="10311" width="8.85546875" style="1035" customWidth="1"/>
    <col min="10312" max="10312" width="9.85546875" style="1035" customWidth="1"/>
    <col min="10313" max="10313" width="8.85546875" style="1035" customWidth="1"/>
    <col min="10314" max="10496" width="9.140625" style="1035"/>
    <col min="10497" max="10497" width="4.85546875" style="1035" customWidth="1"/>
    <col min="10498" max="10498" width="63" style="1035" customWidth="1"/>
    <col min="10499" max="10499" width="12" style="1035" customWidth="1"/>
    <col min="10500" max="10500" width="13.140625" style="1035" customWidth="1"/>
    <col min="10501" max="10501" width="13.5703125" style="1035" customWidth="1"/>
    <col min="10502" max="10502" width="10.85546875" style="1035" customWidth="1"/>
    <col min="10503" max="10503" width="15" style="1035" customWidth="1"/>
    <col min="10504" max="10504" width="15.7109375" style="1035" customWidth="1"/>
    <col min="10505" max="10505" width="20.42578125" style="1035" customWidth="1"/>
    <col min="10506" max="10506" width="2.7109375" style="1035" customWidth="1"/>
    <col min="10507" max="10507" width="3.140625" style="1035" customWidth="1"/>
    <col min="10508" max="10508" width="32.42578125" style="1035" customWidth="1"/>
    <col min="10509" max="10509" width="9" style="1035" customWidth="1"/>
    <col min="10510" max="10510" width="11.140625" style="1035" customWidth="1"/>
    <col min="10511" max="10511" width="30.28515625" style="1035" customWidth="1"/>
    <col min="10512" max="10512" width="10.140625" style="1035" customWidth="1"/>
    <col min="10513" max="10513" width="11.140625" style="1035" customWidth="1"/>
    <col min="10514" max="10514" width="30" style="1035" customWidth="1"/>
    <col min="10515" max="10515" width="8.85546875" style="1035" customWidth="1"/>
    <col min="10516" max="10516" width="11.140625" style="1035" customWidth="1"/>
    <col min="10517" max="10517" width="1.7109375" style="1035" customWidth="1"/>
    <col min="10518" max="10518" width="8.85546875" style="1035" customWidth="1"/>
    <col min="10519" max="10519" width="9.85546875" style="1035" customWidth="1"/>
    <col min="10520" max="10520" width="8.85546875" style="1035" customWidth="1"/>
    <col min="10521" max="10521" width="54.7109375" style="1035" customWidth="1"/>
    <col min="10522" max="10522" width="10.85546875" style="1035" customWidth="1"/>
    <col min="10523" max="10523" width="8.7109375" style="1035" customWidth="1"/>
    <col min="10524" max="10524" width="12.28515625" style="1035" customWidth="1"/>
    <col min="10525" max="10525" width="8.85546875" style="1035" customWidth="1"/>
    <col min="10526" max="10526" width="9.85546875" style="1035" customWidth="1"/>
    <col min="10527" max="10527" width="8.85546875" style="1035" customWidth="1"/>
    <col min="10528" max="10528" width="54.7109375" style="1035" customWidth="1"/>
    <col min="10529" max="10529" width="10.85546875" style="1035" customWidth="1"/>
    <col min="10530" max="10530" width="8.7109375" style="1035" customWidth="1"/>
    <col min="10531" max="10531" width="13.28515625" style="1035" customWidth="1"/>
    <col min="10532" max="10532" width="8.85546875" style="1035" customWidth="1"/>
    <col min="10533" max="10533" width="9.85546875" style="1035" customWidth="1"/>
    <col min="10534" max="10534" width="8.85546875" style="1035" customWidth="1"/>
    <col min="10535" max="10535" width="54.7109375" style="1035" customWidth="1"/>
    <col min="10536" max="10536" width="12.140625" style="1035" customWidth="1"/>
    <col min="10537" max="10537" width="8.7109375" style="1035" customWidth="1"/>
    <col min="10538" max="10538" width="11.28515625" style="1035" customWidth="1"/>
    <col min="10539" max="10539" width="8.85546875" style="1035" customWidth="1"/>
    <col min="10540" max="10540" width="9.140625" style="1035"/>
    <col min="10541" max="10541" width="8.85546875" style="1035" customWidth="1"/>
    <col min="10542" max="10542" width="54.7109375" style="1035" customWidth="1"/>
    <col min="10543" max="10543" width="13.7109375" style="1035" customWidth="1"/>
    <col min="10544" max="10544" width="8.7109375" style="1035" customWidth="1"/>
    <col min="10545" max="10545" width="14.7109375" style="1035" customWidth="1"/>
    <col min="10546" max="10546" width="8.85546875" style="1035" customWidth="1"/>
    <col min="10547" max="10547" width="9.85546875" style="1035" customWidth="1"/>
    <col min="10548" max="10548" width="8.85546875" style="1035" customWidth="1"/>
    <col min="10549" max="10549" width="54.7109375" style="1035" customWidth="1"/>
    <col min="10550" max="10550" width="12.42578125" style="1035" customWidth="1"/>
    <col min="10551" max="10551" width="8.7109375" style="1035" customWidth="1"/>
    <col min="10552" max="10552" width="13.42578125" style="1035" customWidth="1"/>
    <col min="10553" max="10553" width="8.85546875" style="1035" customWidth="1"/>
    <col min="10554" max="10554" width="9.140625" style="1035"/>
    <col min="10555" max="10555" width="8.85546875" style="1035" customWidth="1"/>
    <col min="10556" max="10556" width="54.7109375" style="1035" customWidth="1"/>
    <col min="10557" max="10557" width="10.7109375" style="1035" customWidth="1"/>
    <col min="10558" max="10558" width="8.7109375" style="1035" customWidth="1"/>
    <col min="10559" max="10559" width="13" style="1035" customWidth="1"/>
    <col min="10560" max="10560" width="8.85546875" style="1035" customWidth="1"/>
    <col min="10561" max="10561" width="9.140625" style="1035"/>
    <col min="10562" max="10562" width="8.85546875" style="1035" customWidth="1"/>
    <col min="10563" max="10563" width="54.7109375" style="1035" customWidth="1"/>
    <col min="10564" max="10564" width="10.85546875" style="1035" customWidth="1"/>
    <col min="10565" max="10565" width="8.7109375" style="1035" customWidth="1"/>
    <col min="10566" max="10566" width="13" style="1035" customWidth="1"/>
    <col min="10567" max="10567" width="8.85546875" style="1035" customWidth="1"/>
    <col min="10568" max="10568" width="9.85546875" style="1035" customWidth="1"/>
    <col min="10569" max="10569" width="8.85546875" style="1035" customWidth="1"/>
    <col min="10570" max="10752" width="9.140625" style="1035"/>
    <col min="10753" max="10753" width="4.85546875" style="1035" customWidth="1"/>
    <col min="10754" max="10754" width="63" style="1035" customWidth="1"/>
    <col min="10755" max="10755" width="12" style="1035" customWidth="1"/>
    <col min="10756" max="10756" width="13.140625" style="1035" customWidth="1"/>
    <col min="10757" max="10757" width="13.5703125" style="1035" customWidth="1"/>
    <col min="10758" max="10758" width="10.85546875" style="1035" customWidth="1"/>
    <col min="10759" max="10759" width="15" style="1035" customWidth="1"/>
    <col min="10760" max="10760" width="15.7109375" style="1035" customWidth="1"/>
    <col min="10761" max="10761" width="20.42578125" style="1035" customWidth="1"/>
    <col min="10762" max="10762" width="2.7109375" style="1035" customWidth="1"/>
    <col min="10763" max="10763" width="3.140625" style="1035" customWidth="1"/>
    <col min="10764" max="10764" width="32.42578125" style="1035" customWidth="1"/>
    <col min="10765" max="10765" width="9" style="1035" customWidth="1"/>
    <col min="10766" max="10766" width="11.140625" style="1035" customWidth="1"/>
    <col min="10767" max="10767" width="30.28515625" style="1035" customWidth="1"/>
    <col min="10768" max="10768" width="10.140625" style="1035" customWidth="1"/>
    <col min="10769" max="10769" width="11.140625" style="1035" customWidth="1"/>
    <col min="10770" max="10770" width="30" style="1035" customWidth="1"/>
    <col min="10771" max="10771" width="8.85546875" style="1035" customWidth="1"/>
    <col min="10772" max="10772" width="11.140625" style="1035" customWidth="1"/>
    <col min="10773" max="10773" width="1.7109375" style="1035" customWidth="1"/>
    <col min="10774" max="10774" width="8.85546875" style="1035" customWidth="1"/>
    <col min="10775" max="10775" width="9.85546875" style="1035" customWidth="1"/>
    <col min="10776" max="10776" width="8.85546875" style="1035" customWidth="1"/>
    <col min="10777" max="10777" width="54.7109375" style="1035" customWidth="1"/>
    <col min="10778" max="10778" width="10.85546875" style="1035" customWidth="1"/>
    <col min="10779" max="10779" width="8.7109375" style="1035" customWidth="1"/>
    <col min="10780" max="10780" width="12.28515625" style="1035" customWidth="1"/>
    <col min="10781" max="10781" width="8.85546875" style="1035" customWidth="1"/>
    <col min="10782" max="10782" width="9.85546875" style="1035" customWidth="1"/>
    <col min="10783" max="10783" width="8.85546875" style="1035" customWidth="1"/>
    <col min="10784" max="10784" width="54.7109375" style="1035" customWidth="1"/>
    <col min="10785" max="10785" width="10.85546875" style="1035" customWidth="1"/>
    <col min="10786" max="10786" width="8.7109375" style="1035" customWidth="1"/>
    <col min="10787" max="10787" width="13.28515625" style="1035" customWidth="1"/>
    <col min="10788" max="10788" width="8.85546875" style="1035" customWidth="1"/>
    <col min="10789" max="10789" width="9.85546875" style="1035" customWidth="1"/>
    <col min="10790" max="10790" width="8.85546875" style="1035" customWidth="1"/>
    <col min="10791" max="10791" width="54.7109375" style="1035" customWidth="1"/>
    <col min="10792" max="10792" width="12.140625" style="1035" customWidth="1"/>
    <col min="10793" max="10793" width="8.7109375" style="1035" customWidth="1"/>
    <col min="10794" max="10794" width="11.28515625" style="1035" customWidth="1"/>
    <col min="10795" max="10795" width="8.85546875" style="1035" customWidth="1"/>
    <col min="10796" max="10796" width="9.140625" style="1035"/>
    <col min="10797" max="10797" width="8.85546875" style="1035" customWidth="1"/>
    <col min="10798" max="10798" width="54.7109375" style="1035" customWidth="1"/>
    <col min="10799" max="10799" width="13.7109375" style="1035" customWidth="1"/>
    <col min="10800" max="10800" width="8.7109375" style="1035" customWidth="1"/>
    <col min="10801" max="10801" width="14.7109375" style="1035" customWidth="1"/>
    <col min="10802" max="10802" width="8.85546875" style="1035" customWidth="1"/>
    <col min="10803" max="10803" width="9.85546875" style="1035" customWidth="1"/>
    <col min="10804" max="10804" width="8.85546875" style="1035" customWidth="1"/>
    <col min="10805" max="10805" width="54.7109375" style="1035" customWidth="1"/>
    <col min="10806" max="10806" width="12.42578125" style="1035" customWidth="1"/>
    <col min="10807" max="10807" width="8.7109375" style="1035" customWidth="1"/>
    <col min="10808" max="10808" width="13.42578125" style="1035" customWidth="1"/>
    <col min="10809" max="10809" width="8.85546875" style="1035" customWidth="1"/>
    <col min="10810" max="10810" width="9.140625" style="1035"/>
    <col min="10811" max="10811" width="8.85546875" style="1035" customWidth="1"/>
    <col min="10812" max="10812" width="54.7109375" style="1035" customWidth="1"/>
    <col min="10813" max="10813" width="10.7109375" style="1035" customWidth="1"/>
    <col min="10814" max="10814" width="8.7109375" style="1035" customWidth="1"/>
    <col min="10815" max="10815" width="13" style="1035" customWidth="1"/>
    <col min="10816" max="10816" width="8.85546875" style="1035" customWidth="1"/>
    <col min="10817" max="10817" width="9.140625" style="1035"/>
    <col min="10818" max="10818" width="8.85546875" style="1035" customWidth="1"/>
    <col min="10819" max="10819" width="54.7109375" style="1035" customWidth="1"/>
    <col min="10820" max="10820" width="10.85546875" style="1035" customWidth="1"/>
    <col min="10821" max="10821" width="8.7109375" style="1035" customWidth="1"/>
    <col min="10822" max="10822" width="13" style="1035" customWidth="1"/>
    <col min="10823" max="10823" width="8.85546875" style="1035" customWidth="1"/>
    <col min="10824" max="10824" width="9.85546875" style="1035" customWidth="1"/>
    <col min="10825" max="10825" width="8.85546875" style="1035" customWidth="1"/>
    <col min="10826" max="11008" width="9.140625" style="1035"/>
    <col min="11009" max="11009" width="4.85546875" style="1035" customWidth="1"/>
    <col min="11010" max="11010" width="63" style="1035" customWidth="1"/>
    <col min="11011" max="11011" width="12" style="1035" customWidth="1"/>
    <col min="11012" max="11012" width="13.140625" style="1035" customWidth="1"/>
    <col min="11013" max="11013" width="13.5703125" style="1035" customWidth="1"/>
    <col min="11014" max="11014" width="10.85546875" style="1035" customWidth="1"/>
    <col min="11015" max="11015" width="15" style="1035" customWidth="1"/>
    <col min="11016" max="11016" width="15.7109375" style="1035" customWidth="1"/>
    <col min="11017" max="11017" width="20.42578125" style="1035" customWidth="1"/>
    <col min="11018" max="11018" width="2.7109375" style="1035" customWidth="1"/>
    <col min="11019" max="11019" width="3.140625" style="1035" customWidth="1"/>
    <col min="11020" max="11020" width="32.42578125" style="1035" customWidth="1"/>
    <col min="11021" max="11021" width="9" style="1035" customWidth="1"/>
    <col min="11022" max="11022" width="11.140625" style="1035" customWidth="1"/>
    <col min="11023" max="11023" width="30.28515625" style="1035" customWidth="1"/>
    <col min="11024" max="11024" width="10.140625" style="1035" customWidth="1"/>
    <col min="11025" max="11025" width="11.140625" style="1035" customWidth="1"/>
    <col min="11026" max="11026" width="30" style="1035" customWidth="1"/>
    <col min="11027" max="11027" width="8.85546875" style="1035" customWidth="1"/>
    <col min="11028" max="11028" width="11.140625" style="1035" customWidth="1"/>
    <col min="11029" max="11029" width="1.7109375" style="1035" customWidth="1"/>
    <col min="11030" max="11030" width="8.85546875" style="1035" customWidth="1"/>
    <col min="11031" max="11031" width="9.85546875" style="1035" customWidth="1"/>
    <col min="11032" max="11032" width="8.85546875" style="1035" customWidth="1"/>
    <col min="11033" max="11033" width="54.7109375" style="1035" customWidth="1"/>
    <col min="11034" max="11034" width="10.85546875" style="1035" customWidth="1"/>
    <col min="11035" max="11035" width="8.7109375" style="1035" customWidth="1"/>
    <col min="11036" max="11036" width="12.28515625" style="1035" customWidth="1"/>
    <col min="11037" max="11037" width="8.85546875" style="1035" customWidth="1"/>
    <col min="11038" max="11038" width="9.85546875" style="1035" customWidth="1"/>
    <col min="11039" max="11039" width="8.85546875" style="1035" customWidth="1"/>
    <col min="11040" max="11040" width="54.7109375" style="1035" customWidth="1"/>
    <col min="11041" max="11041" width="10.85546875" style="1035" customWidth="1"/>
    <col min="11042" max="11042" width="8.7109375" style="1035" customWidth="1"/>
    <col min="11043" max="11043" width="13.28515625" style="1035" customWidth="1"/>
    <col min="11044" max="11044" width="8.85546875" style="1035" customWidth="1"/>
    <col min="11045" max="11045" width="9.85546875" style="1035" customWidth="1"/>
    <col min="11046" max="11046" width="8.85546875" style="1035" customWidth="1"/>
    <col min="11047" max="11047" width="54.7109375" style="1035" customWidth="1"/>
    <col min="11048" max="11048" width="12.140625" style="1035" customWidth="1"/>
    <col min="11049" max="11049" width="8.7109375" style="1035" customWidth="1"/>
    <col min="11050" max="11050" width="11.28515625" style="1035" customWidth="1"/>
    <col min="11051" max="11051" width="8.85546875" style="1035" customWidth="1"/>
    <col min="11052" max="11052" width="9.140625" style="1035"/>
    <col min="11053" max="11053" width="8.85546875" style="1035" customWidth="1"/>
    <col min="11054" max="11054" width="54.7109375" style="1035" customWidth="1"/>
    <col min="11055" max="11055" width="13.7109375" style="1035" customWidth="1"/>
    <col min="11056" max="11056" width="8.7109375" style="1035" customWidth="1"/>
    <col min="11057" max="11057" width="14.7109375" style="1035" customWidth="1"/>
    <col min="11058" max="11058" width="8.85546875" style="1035" customWidth="1"/>
    <col min="11059" max="11059" width="9.85546875" style="1035" customWidth="1"/>
    <col min="11060" max="11060" width="8.85546875" style="1035" customWidth="1"/>
    <col min="11061" max="11061" width="54.7109375" style="1035" customWidth="1"/>
    <col min="11062" max="11062" width="12.42578125" style="1035" customWidth="1"/>
    <col min="11063" max="11063" width="8.7109375" style="1035" customWidth="1"/>
    <col min="11064" max="11064" width="13.42578125" style="1035" customWidth="1"/>
    <col min="11065" max="11065" width="8.85546875" style="1035" customWidth="1"/>
    <col min="11066" max="11066" width="9.140625" style="1035"/>
    <col min="11067" max="11067" width="8.85546875" style="1035" customWidth="1"/>
    <col min="11068" max="11068" width="54.7109375" style="1035" customWidth="1"/>
    <col min="11069" max="11069" width="10.7109375" style="1035" customWidth="1"/>
    <col min="11070" max="11070" width="8.7109375" style="1035" customWidth="1"/>
    <col min="11071" max="11071" width="13" style="1035" customWidth="1"/>
    <col min="11072" max="11072" width="8.85546875" style="1035" customWidth="1"/>
    <col min="11073" max="11073" width="9.140625" style="1035"/>
    <col min="11074" max="11074" width="8.85546875" style="1035" customWidth="1"/>
    <col min="11075" max="11075" width="54.7109375" style="1035" customWidth="1"/>
    <col min="11076" max="11076" width="10.85546875" style="1035" customWidth="1"/>
    <col min="11077" max="11077" width="8.7109375" style="1035" customWidth="1"/>
    <col min="11078" max="11078" width="13" style="1035" customWidth="1"/>
    <col min="11079" max="11079" width="8.85546875" style="1035" customWidth="1"/>
    <col min="11080" max="11080" width="9.85546875" style="1035" customWidth="1"/>
    <col min="11081" max="11081" width="8.85546875" style="1035" customWidth="1"/>
    <col min="11082" max="11264" width="9.140625" style="1035"/>
    <col min="11265" max="11265" width="4.85546875" style="1035" customWidth="1"/>
    <col min="11266" max="11266" width="63" style="1035" customWidth="1"/>
    <col min="11267" max="11267" width="12" style="1035" customWidth="1"/>
    <col min="11268" max="11268" width="13.140625" style="1035" customWidth="1"/>
    <col min="11269" max="11269" width="13.5703125" style="1035" customWidth="1"/>
    <col min="11270" max="11270" width="10.85546875" style="1035" customWidth="1"/>
    <col min="11271" max="11271" width="15" style="1035" customWidth="1"/>
    <col min="11272" max="11272" width="15.7109375" style="1035" customWidth="1"/>
    <col min="11273" max="11273" width="20.42578125" style="1035" customWidth="1"/>
    <col min="11274" max="11274" width="2.7109375" style="1035" customWidth="1"/>
    <col min="11275" max="11275" width="3.140625" style="1035" customWidth="1"/>
    <col min="11276" max="11276" width="32.42578125" style="1035" customWidth="1"/>
    <col min="11277" max="11277" width="9" style="1035" customWidth="1"/>
    <col min="11278" max="11278" width="11.140625" style="1035" customWidth="1"/>
    <col min="11279" max="11279" width="30.28515625" style="1035" customWidth="1"/>
    <col min="11280" max="11280" width="10.140625" style="1035" customWidth="1"/>
    <col min="11281" max="11281" width="11.140625" style="1035" customWidth="1"/>
    <col min="11282" max="11282" width="30" style="1035" customWidth="1"/>
    <col min="11283" max="11283" width="8.85546875" style="1035" customWidth="1"/>
    <col min="11284" max="11284" width="11.140625" style="1035" customWidth="1"/>
    <col min="11285" max="11285" width="1.7109375" style="1035" customWidth="1"/>
    <col min="11286" max="11286" width="8.85546875" style="1035" customWidth="1"/>
    <col min="11287" max="11287" width="9.85546875" style="1035" customWidth="1"/>
    <col min="11288" max="11288" width="8.85546875" style="1035" customWidth="1"/>
    <col min="11289" max="11289" width="54.7109375" style="1035" customWidth="1"/>
    <col min="11290" max="11290" width="10.85546875" style="1035" customWidth="1"/>
    <col min="11291" max="11291" width="8.7109375" style="1035" customWidth="1"/>
    <col min="11292" max="11292" width="12.28515625" style="1035" customWidth="1"/>
    <col min="11293" max="11293" width="8.85546875" style="1035" customWidth="1"/>
    <col min="11294" max="11294" width="9.85546875" style="1035" customWidth="1"/>
    <col min="11295" max="11295" width="8.85546875" style="1035" customWidth="1"/>
    <col min="11296" max="11296" width="54.7109375" style="1035" customWidth="1"/>
    <col min="11297" max="11297" width="10.85546875" style="1035" customWidth="1"/>
    <col min="11298" max="11298" width="8.7109375" style="1035" customWidth="1"/>
    <col min="11299" max="11299" width="13.28515625" style="1035" customWidth="1"/>
    <col min="11300" max="11300" width="8.85546875" style="1035" customWidth="1"/>
    <col min="11301" max="11301" width="9.85546875" style="1035" customWidth="1"/>
    <col min="11302" max="11302" width="8.85546875" style="1035" customWidth="1"/>
    <col min="11303" max="11303" width="54.7109375" style="1035" customWidth="1"/>
    <col min="11304" max="11304" width="12.140625" style="1035" customWidth="1"/>
    <col min="11305" max="11305" width="8.7109375" style="1035" customWidth="1"/>
    <col min="11306" max="11306" width="11.28515625" style="1035" customWidth="1"/>
    <col min="11307" max="11307" width="8.85546875" style="1035" customWidth="1"/>
    <col min="11308" max="11308" width="9.140625" style="1035"/>
    <col min="11309" max="11309" width="8.85546875" style="1035" customWidth="1"/>
    <col min="11310" max="11310" width="54.7109375" style="1035" customWidth="1"/>
    <col min="11311" max="11311" width="13.7109375" style="1035" customWidth="1"/>
    <col min="11312" max="11312" width="8.7109375" style="1035" customWidth="1"/>
    <col min="11313" max="11313" width="14.7109375" style="1035" customWidth="1"/>
    <col min="11314" max="11314" width="8.85546875" style="1035" customWidth="1"/>
    <col min="11315" max="11315" width="9.85546875" style="1035" customWidth="1"/>
    <col min="11316" max="11316" width="8.85546875" style="1035" customWidth="1"/>
    <col min="11317" max="11317" width="54.7109375" style="1035" customWidth="1"/>
    <col min="11318" max="11318" width="12.42578125" style="1035" customWidth="1"/>
    <col min="11319" max="11319" width="8.7109375" style="1035" customWidth="1"/>
    <col min="11320" max="11320" width="13.42578125" style="1035" customWidth="1"/>
    <col min="11321" max="11321" width="8.85546875" style="1035" customWidth="1"/>
    <col min="11322" max="11322" width="9.140625" style="1035"/>
    <col min="11323" max="11323" width="8.85546875" style="1035" customWidth="1"/>
    <col min="11324" max="11324" width="54.7109375" style="1035" customWidth="1"/>
    <col min="11325" max="11325" width="10.7109375" style="1035" customWidth="1"/>
    <col min="11326" max="11326" width="8.7109375" style="1035" customWidth="1"/>
    <col min="11327" max="11327" width="13" style="1035" customWidth="1"/>
    <col min="11328" max="11328" width="8.85546875" style="1035" customWidth="1"/>
    <col min="11329" max="11329" width="9.140625" style="1035"/>
    <col min="11330" max="11330" width="8.85546875" style="1035" customWidth="1"/>
    <col min="11331" max="11331" width="54.7109375" style="1035" customWidth="1"/>
    <col min="11332" max="11332" width="10.85546875" style="1035" customWidth="1"/>
    <col min="11333" max="11333" width="8.7109375" style="1035" customWidth="1"/>
    <col min="11334" max="11334" width="13" style="1035" customWidth="1"/>
    <col min="11335" max="11335" width="8.85546875" style="1035" customWidth="1"/>
    <col min="11336" max="11336" width="9.85546875" style="1035" customWidth="1"/>
    <col min="11337" max="11337" width="8.85546875" style="1035" customWidth="1"/>
    <col min="11338" max="11520" width="9.140625" style="1035"/>
    <col min="11521" max="11521" width="4.85546875" style="1035" customWidth="1"/>
    <col min="11522" max="11522" width="63" style="1035" customWidth="1"/>
    <col min="11523" max="11523" width="12" style="1035" customWidth="1"/>
    <col min="11524" max="11524" width="13.140625" style="1035" customWidth="1"/>
    <col min="11525" max="11525" width="13.5703125" style="1035" customWidth="1"/>
    <col min="11526" max="11526" width="10.85546875" style="1035" customWidth="1"/>
    <col min="11527" max="11527" width="15" style="1035" customWidth="1"/>
    <col min="11528" max="11528" width="15.7109375" style="1035" customWidth="1"/>
    <col min="11529" max="11529" width="20.42578125" style="1035" customWidth="1"/>
    <col min="11530" max="11530" width="2.7109375" style="1035" customWidth="1"/>
    <col min="11531" max="11531" width="3.140625" style="1035" customWidth="1"/>
    <col min="11532" max="11532" width="32.42578125" style="1035" customWidth="1"/>
    <col min="11533" max="11533" width="9" style="1035" customWidth="1"/>
    <col min="11534" max="11534" width="11.140625" style="1035" customWidth="1"/>
    <col min="11535" max="11535" width="30.28515625" style="1035" customWidth="1"/>
    <col min="11536" max="11536" width="10.140625" style="1035" customWidth="1"/>
    <col min="11537" max="11537" width="11.140625" style="1035" customWidth="1"/>
    <col min="11538" max="11538" width="30" style="1035" customWidth="1"/>
    <col min="11539" max="11539" width="8.85546875" style="1035" customWidth="1"/>
    <col min="11540" max="11540" width="11.140625" style="1035" customWidth="1"/>
    <col min="11541" max="11541" width="1.7109375" style="1035" customWidth="1"/>
    <col min="11542" max="11542" width="8.85546875" style="1035" customWidth="1"/>
    <col min="11543" max="11543" width="9.85546875" style="1035" customWidth="1"/>
    <col min="11544" max="11544" width="8.85546875" style="1035" customWidth="1"/>
    <col min="11545" max="11545" width="54.7109375" style="1035" customWidth="1"/>
    <col min="11546" max="11546" width="10.85546875" style="1035" customWidth="1"/>
    <col min="11547" max="11547" width="8.7109375" style="1035" customWidth="1"/>
    <col min="11548" max="11548" width="12.28515625" style="1035" customWidth="1"/>
    <col min="11549" max="11549" width="8.85546875" style="1035" customWidth="1"/>
    <col min="11550" max="11550" width="9.85546875" style="1035" customWidth="1"/>
    <col min="11551" max="11551" width="8.85546875" style="1035" customWidth="1"/>
    <col min="11552" max="11552" width="54.7109375" style="1035" customWidth="1"/>
    <col min="11553" max="11553" width="10.85546875" style="1035" customWidth="1"/>
    <col min="11554" max="11554" width="8.7109375" style="1035" customWidth="1"/>
    <col min="11555" max="11555" width="13.28515625" style="1035" customWidth="1"/>
    <col min="11556" max="11556" width="8.85546875" style="1035" customWidth="1"/>
    <col min="11557" max="11557" width="9.85546875" style="1035" customWidth="1"/>
    <col min="11558" max="11558" width="8.85546875" style="1035" customWidth="1"/>
    <col min="11559" max="11559" width="54.7109375" style="1035" customWidth="1"/>
    <col min="11560" max="11560" width="12.140625" style="1035" customWidth="1"/>
    <col min="11561" max="11561" width="8.7109375" style="1035" customWidth="1"/>
    <col min="11562" max="11562" width="11.28515625" style="1035" customWidth="1"/>
    <col min="11563" max="11563" width="8.85546875" style="1035" customWidth="1"/>
    <col min="11564" max="11564" width="9.140625" style="1035"/>
    <col min="11565" max="11565" width="8.85546875" style="1035" customWidth="1"/>
    <col min="11566" max="11566" width="54.7109375" style="1035" customWidth="1"/>
    <col min="11567" max="11567" width="13.7109375" style="1035" customWidth="1"/>
    <col min="11568" max="11568" width="8.7109375" style="1035" customWidth="1"/>
    <col min="11569" max="11569" width="14.7109375" style="1035" customWidth="1"/>
    <col min="11570" max="11570" width="8.85546875" style="1035" customWidth="1"/>
    <col min="11571" max="11571" width="9.85546875" style="1035" customWidth="1"/>
    <col min="11572" max="11572" width="8.85546875" style="1035" customWidth="1"/>
    <col min="11573" max="11573" width="54.7109375" style="1035" customWidth="1"/>
    <col min="11574" max="11574" width="12.42578125" style="1035" customWidth="1"/>
    <col min="11575" max="11575" width="8.7109375" style="1035" customWidth="1"/>
    <col min="11576" max="11576" width="13.42578125" style="1035" customWidth="1"/>
    <col min="11577" max="11577" width="8.85546875" style="1035" customWidth="1"/>
    <col min="11578" max="11578" width="9.140625" style="1035"/>
    <col min="11579" max="11579" width="8.85546875" style="1035" customWidth="1"/>
    <col min="11580" max="11580" width="54.7109375" style="1035" customWidth="1"/>
    <col min="11581" max="11581" width="10.7109375" style="1035" customWidth="1"/>
    <col min="11582" max="11582" width="8.7109375" style="1035" customWidth="1"/>
    <col min="11583" max="11583" width="13" style="1035" customWidth="1"/>
    <col min="11584" max="11584" width="8.85546875" style="1035" customWidth="1"/>
    <col min="11585" max="11585" width="9.140625" style="1035"/>
    <col min="11586" max="11586" width="8.85546875" style="1035" customWidth="1"/>
    <col min="11587" max="11587" width="54.7109375" style="1035" customWidth="1"/>
    <col min="11588" max="11588" width="10.85546875" style="1035" customWidth="1"/>
    <col min="11589" max="11589" width="8.7109375" style="1035" customWidth="1"/>
    <col min="11590" max="11590" width="13" style="1035" customWidth="1"/>
    <col min="11591" max="11591" width="8.85546875" style="1035" customWidth="1"/>
    <col min="11592" max="11592" width="9.85546875" style="1035" customWidth="1"/>
    <col min="11593" max="11593" width="8.85546875" style="1035" customWidth="1"/>
    <col min="11594" max="11776" width="9.140625" style="1035"/>
    <col min="11777" max="11777" width="4.85546875" style="1035" customWidth="1"/>
    <col min="11778" max="11778" width="63" style="1035" customWidth="1"/>
    <col min="11779" max="11779" width="12" style="1035" customWidth="1"/>
    <col min="11780" max="11780" width="13.140625" style="1035" customWidth="1"/>
    <col min="11781" max="11781" width="13.5703125" style="1035" customWidth="1"/>
    <col min="11782" max="11782" width="10.85546875" style="1035" customWidth="1"/>
    <col min="11783" max="11783" width="15" style="1035" customWidth="1"/>
    <col min="11784" max="11784" width="15.7109375" style="1035" customWidth="1"/>
    <col min="11785" max="11785" width="20.42578125" style="1035" customWidth="1"/>
    <col min="11786" max="11786" width="2.7109375" style="1035" customWidth="1"/>
    <col min="11787" max="11787" width="3.140625" style="1035" customWidth="1"/>
    <col min="11788" max="11788" width="32.42578125" style="1035" customWidth="1"/>
    <col min="11789" max="11789" width="9" style="1035" customWidth="1"/>
    <col min="11790" max="11790" width="11.140625" style="1035" customWidth="1"/>
    <col min="11791" max="11791" width="30.28515625" style="1035" customWidth="1"/>
    <col min="11792" max="11792" width="10.140625" style="1035" customWidth="1"/>
    <col min="11793" max="11793" width="11.140625" style="1035" customWidth="1"/>
    <col min="11794" max="11794" width="30" style="1035" customWidth="1"/>
    <col min="11795" max="11795" width="8.85546875" style="1035" customWidth="1"/>
    <col min="11796" max="11796" width="11.140625" style="1035" customWidth="1"/>
    <col min="11797" max="11797" width="1.7109375" style="1035" customWidth="1"/>
    <col min="11798" max="11798" width="8.85546875" style="1035" customWidth="1"/>
    <col min="11799" max="11799" width="9.85546875" style="1035" customWidth="1"/>
    <col min="11800" max="11800" width="8.85546875" style="1035" customWidth="1"/>
    <col min="11801" max="11801" width="54.7109375" style="1035" customWidth="1"/>
    <col min="11802" max="11802" width="10.85546875" style="1035" customWidth="1"/>
    <col min="11803" max="11803" width="8.7109375" style="1035" customWidth="1"/>
    <col min="11804" max="11804" width="12.28515625" style="1035" customWidth="1"/>
    <col min="11805" max="11805" width="8.85546875" style="1035" customWidth="1"/>
    <col min="11806" max="11806" width="9.85546875" style="1035" customWidth="1"/>
    <col min="11807" max="11807" width="8.85546875" style="1035" customWidth="1"/>
    <col min="11808" max="11808" width="54.7109375" style="1035" customWidth="1"/>
    <col min="11809" max="11809" width="10.85546875" style="1035" customWidth="1"/>
    <col min="11810" max="11810" width="8.7109375" style="1035" customWidth="1"/>
    <col min="11811" max="11811" width="13.28515625" style="1035" customWidth="1"/>
    <col min="11812" max="11812" width="8.85546875" style="1035" customWidth="1"/>
    <col min="11813" max="11813" width="9.85546875" style="1035" customWidth="1"/>
    <col min="11814" max="11814" width="8.85546875" style="1035" customWidth="1"/>
    <col min="11815" max="11815" width="54.7109375" style="1035" customWidth="1"/>
    <col min="11816" max="11816" width="12.140625" style="1035" customWidth="1"/>
    <col min="11817" max="11817" width="8.7109375" style="1035" customWidth="1"/>
    <col min="11818" max="11818" width="11.28515625" style="1035" customWidth="1"/>
    <col min="11819" max="11819" width="8.85546875" style="1035" customWidth="1"/>
    <col min="11820" max="11820" width="9.140625" style="1035"/>
    <col min="11821" max="11821" width="8.85546875" style="1035" customWidth="1"/>
    <col min="11822" max="11822" width="54.7109375" style="1035" customWidth="1"/>
    <col min="11823" max="11823" width="13.7109375" style="1035" customWidth="1"/>
    <col min="11824" max="11824" width="8.7109375" style="1035" customWidth="1"/>
    <col min="11825" max="11825" width="14.7109375" style="1035" customWidth="1"/>
    <col min="11826" max="11826" width="8.85546875" style="1035" customWidth="1"/>
    <col min="11827" max="11827" width="9.85546875" style="1035" customWidth="1"/>
    <col min="11828" max="11828" width="8.85546875" style="1035" customWidth="1"/>
    <col min="11829" max="11829" width="54.7109375" style="1035" customWidth="1"/>
    <col min="11830" max="11830" width="12.42578125" style="1035" customWidth="1"/>
    <col min="11831" max="11831" width="8.7109375" style="1035" customWidth="1"/>
    <col min="11832" max="11832" width="13.42578125" style="1035" customWidth="1"/>
    <col min="11833" max="11833" width="8.85546875" style="1035" customWidth="1"/>
    <col min="11834" max="11834" width="9.140625" style="1035"/>
    <col min="11835" max="11835" width="8.85546875" style="1035" customWidth="1"/>
    <col min="11836" max="11836" width="54.7109375" style="1035" customWidth="1"/>
    <col min="11837" max="11837" width="10.7109375" style="1035" customWidth="1"/>
    <col min="11838" max="11838" width="8.7109375" style="1035" customWidth="1"/>
    <col min="11839" max="11839" width="13" style="1035" customWidth="1"/>
    <col min="11840" max="11840" width="8.85546875" style="1035" customWidth="1"/>
    <col min="11841" max="11841" width="9.140625" style="1035"/>
    <col min="11842" max="11842" width="8.85546875" style="1035" customWidth="1"/>
    <col min="11843" max="11843" width="54.7109375" style="1035" customWidth="1"/>
    <col min="11844" max="11844" width="10.85546875" style="1035" customWidth="1"/>
    <col min="11845" max="11845" width="8.7109375" style="1035" customWidth="1"/>
    <col min="11846" max="11846" width="13" style="1035" customWidth="1"/>
    <col min="11847" max="11847" width="8.85546875" style="1035" customWidth="1"/>
    <col min="11848" max="11848" width="9.85546875" style="1035" customWidth="1"/>
    <col min="11849" max="11849" width="8.85546875" style="1035" customWidth="1"/>
    <col min="11850" max="12032" width="9.140625" style="1035"/>
    <col min="12033" max="12033" width="4.85546875" style="1035" customWidth="1"/>
    <col min="12034" max="12034" width="63" style="1035" customWidth="1"/>
    <col min="12035" max="12035" width="12" style="1035" customWidth="1"/>
    <col min="12036" max="12036" width="13.140625" style="1035" customWidth="1"/>
    <col min="12037" max="12037" width="13.5703125" style="1035" customWidth="1"/>
    <col min="12038" max="12038" width="10.85546875" style="1035" customWidth="1"/>
    <col min="12039" max="12039" width="15" style="1035" customWidth="1"/>
    <col min="12040" max="12040" width="15.7109375" style="1035" customWidth="1"/>
    <col min="12041" max="12041" width="20.42578125" style="1035" customWidth="1"/>
    <col min="12042" max="12042" width="2.7109375" style="1035" customWidth="1"/>
    <col min="12043" max="12043" width="3.140625" style="1035" customWidth="1"/>
    <col min="12044" max="12044" width="32.42578125" style="1035" customWidth="1"/>
    <col min="12045" max="12045" width="9" style="1035" customWidth="1"/>
    <col min="12046" max="12046" width="11.140625" style="1035" customWidth="1"/>
    <col min="12047" max="12047" width="30.28515625" style="1035" customWidth="1"/>
    <col min="12048" max="12048" width="10.140625" style="1035" customWidth="1"/>
    <col min="12049" max="12049" width="11.140625" style="1035" customWidth="1"/>
    <col min="12050" max="12050" width="30" style="1035" customWidth="1"/>
    <col min="12051" max="12051" width="8.85546875" style="1035" customWidth="1"/>
    <col min="12052" max="12052" width="11.140625" style="1035" customWidth="1"/>
    <col min="12053" max="12053" width="1.7109375" style="1035" customWidth="1"/>
    <col min="12054" max="12054" width="8.85546875" style="1035" customWidth="1"/>
    <col min="12055" max="12055" width="9.85546875" style="1035" customWidth="1"/>
    <col min="12056" max="12056" width="8.85546875" style="1035" customWidth="1"/>
    <col min="12057" max="12057" width="54.7109375" style="1035" customWidth="1"/>
    <col min="12058" max="12058" width="10.85546875" style="1035" customWidth="1"/>
    <col min="12059" max="12059" width="8.7109375" style="1035" customWidth="1"/>
    <col min="12060" max="12060" width="12.28515625" style="1035" customWidth="1"/>
    <col min="12061" max="12061" width="8.85546875" style="1035" customWidth="1"/>
    <col min="12062" max="12062" width="9.85546875" style="1035" customWidth="1"/>
    <col min="12063" max="12063" width="8.85546875" style="1035" customWidth="1"/>
    <col min="12064" max="12064" width="54.7109375" style="1035" customWidth="1"/>
    <col min="12065" max="12065" width="10.85546875" style="1035" customWidth="1"/>
    <col min="12066" max="12066" width="8.7109375" style="1035" customWidth="1"/>
    <col min="12067" max="12067" width="13.28515625" style="1035" customWidth="1"/>
    <col min="12068" max="12068" width="8.85546875" style="1035" customWidth="1"/>
    <col min="12069" max="12069" width="9.85546875" style="1035" customWidth="1"/>
    <col min="12070" max="12070" width="8.85546875" style="1035" customWidth="1"/>
    <col min="12071" max="12071" width="54.7109375" style="1035" customWidth="1"/>
    <col min="12072" max="12072" width="12.140625" style="1035" customWidth="1"/>
    <col min="12073" max="12073" width="8.7109375" style="1035" customWidth="1"/>
    <col min="12074" max="12074" width="11.28515625" style="1035" customWidth="1"/>
    <col min="12075" max="12075" width="8.85546875" style="1035" customWidth="1"/>
    <col min="12076" max="12076" width="9.140625" style="1035"/>
    <col min="12077" max="12077" width="8.85546875" style="1035" customWidth="1"/>
    <col min="12078" max="12078" width="54.7109375" style="1035" customWidth="1"/>
    <col min="12079" max="12079" width="13.7109375" style="1035" customWidth="1"/>
    <col min="12080" max="12080" width="8.7109375" style="1035" customWidth="1"/>
    <col min="12081" max="12081" width="14.7109375" style="1035" customWidth="1"/>
    <col min="12082" max="12082" width="8.85546875" style="1035" customWidth="1"/>
    <col min="12083" max="12083" width="9.85546875" style="1035" customWidth="1"/>
    <col min="12084" max="12084" width="8.85546875" style="1035" customWidth="1"/>
    <col min="12085" max="12085" width="54.7109375" style="1035" customWidth="1"/>
    <col min="12086" max="12086" width="12.42578125" style="1035" customWidth="1"/>
    <col min="12087" max="12087" width="8.7109375" style="1035" customWidth="1"/>
    <col min="12088" max="12088" width="13.42578125" style="1035" customWidth="1"/>
    <col min="12089" max="12089" width="8.85546875" style="1035" customWidth="1"/>
    <col min="12090" max="12090" width="9.140625" style="1035"/>
    <col min="12091" max="12091" width="8.85546875" style="1035" customWidth="1"/>
    <col min="12092" max="12092" width="54.7109375" style="1035" customWidth="1"/>
    <col min="12093" max="12093" width="10.7109375" style="1035" customWidth="1"/>
    <col min="12094" max="12094" width="8.7109375" style="1035" customWidth="1"/>
    <col min="12095" max="12095" width="13" style="1035" customWidth="1"/>
    <col min="12096" max="12096" width="8.85546875" style="1035" customWidth="1"/>
    <col min="12097" max="12097" width="9.140625" style="1035"/>
    <col min="12098" max="12098" width="8.85546875" style="1035" customWidth="1"/>
    <col min="12099" max="12099" width="54.7109375" style="1035" customWidth="1"/>
    <col min="12100" max="12100" width="10.85546875" style="1035" customWidth="1"/>
    <col min="12101" max="12101" width="8.7109375" style="1035" customWidth="1"/>
    <col min="12102" max="12102" width="13" style="1035" customWidth="1"/>
    <col min="12103" max="12103" width="8.85546875" style="1035" customWidth="1"/>
    <col min="12104" max="12104" width="9.85546875" style="1035" customWidth="1"/>
    <col min="12105" max="12105" width="8.85546875" style="1035" customWidth="1"/>
    <col min="12106" max="12288" width="9.140625" style="1035"/>
    <col min="12289" max="12289" width="4.85546875" style="1035" customWidth="1"/>
    <col min="12290" max="12290" width="63" style="1035" customWidth="1"/>
    <col min="12291" max="12291" width="12" style="1035" customWidth="1"/>
    <col min="12292" max="12292" width="13.140625" style="1035" customWidth="1"/>
    <col min="12293" max="12293" width="13.5703125" style="1035" customWidth="1"/>
    <col min="12294" max="12294" width="10.85546875" style="1035" customWidth="1"/>
    <col min="12295" max="12295" width="15" style="1035" customWidth="1"/>
    <col min="12296" max="12296" width="15.7109375" style="1035" customWidth="1"/>
    <col min="12297" max="12297" width="20.42578125" style="1035" customWidth="1"/>
    <col min="12298" max="12298" width="2.7109375" style="1035" customWidth="1"/>
    <col min="12299" max="12299" width="3.140625" style="1035" customWidth="1"/>
    <col min="12300" max="12300" width="32.42578125" style="1035" customWidth="1"/>
    <col min="12301" max="12301" width="9" style="1035" customWidth="1"/>
    <col min="12302" max="12302" width="11.140625" style="1035" customWidth="1"/>
    <col min="12303" max="12303" width="30.28515625" style="1035" customWidth="1"/>
    <col min="12304" max="12304" width="10.140625" style="1035" customWidth="1"/>
    <col min="12305" max="12305" width="11.140625" style="1035" customWidth="1"/>
    <col min="12306" max="12306" width="30" style="1035" customWidth="1"/>
    <col min="12307" max="12307" width="8.85546875" style="1035" customWidth="1"/>
    <col min="12308" max="12308" width="11.140625" style="1035" customWidth="1"/>
    <col min="12309" max="12309" width="1.7109375" style="1035" customWidth="1"/>
    <col min="12310" max="12310" width="8.85546875" style="1035" customWidth="1"/>
    <col min="12311" max="12311" width="9.85546875" style="1035" customWidth="1"/>
    <col min="12312" max="12312" width="8.85546875" style="1035" customWidth="1"/>
    <col min="12313" max="12313" width="54.7109375" style="1035" customWidth="1"/>
    <col min="12314" max="12314" width="10.85546875" style="1035" customWidth="1"/>
    <col min="12315" max="12315" width="8.7109375" style="1035" customWidth="1"/>
    <col min="12316" max="12316" width="12.28515625" style="1035" customWidth="1"/>
    <col min="12317" max="12317" width="8.85546875" style="1035" customWidth="1"/>
    <col min="12318" max="12318" width="9.85546875" style="1035" customWidth="1"/>
    <col min="12319" max="12319" width="8.85546875" style="1035" customWidth="1"/>
    <col min="12320" max="12320" width="54.7109375" style="1035" customWidth="1"/>
    <col min="12321" max="12321" width="10.85546875" style="1035" customWidth="1"/>
    <col min="12322" max="12322" width="8.7109375" style="1035" customWidth="1"/>
    <col min="12323" max="12323" width="13.28515625" style="1035" customWidth="1"/>
    <col min="12324" max="12324" width="8.85546875" style="1035" customWidth="1"/>
    <col min="12325" max="12325" width="9.85546875" style="1035" customWidth="1"/>
    <col min="12326" max="12326" width="8.85546875" style="1035" customWidth="1"/>
    <col min="12327" max="12327" width="54.7109375" style="1035" customWidth="1"/>
    <col min="12328" max="12328" width="12.140625" style="1035" customWidth="1"/>
    <col min="12329" max="12329" width="8.7109375" style="1035" customWidth="1"/>
    <col min="12330" max="12330" width="11.28515625" style="1035" customWidth="1"/>
    <col min="12331" max="12331" width="8.85546875" style="1035" customWidth="1"/>
    <col min="12332" max="12332" width="9.140625" style="1035"/>
    <col min="12333" max="12333" width="8.85546875" style="1035" customWidth="1"/>
    <col min="12334" max="12334" width="54.7109375" style="1035" customWidth="1"/>
    <col min="12335" max="12335" width="13.7109375" style="1035" customWidth="1"/>
    <col min="12336" max="12336" width="8.7109375" style="1035" customWidth="1"/>
    <col min="12337" max="12337" width="14.7109375" style="1035" customWidth="1"/>
    <col min="12338" max="12338" width="8.85546875" style="1035" customWidth="1"/>
    <col min="12339" max="12339" width="9.85546875" style="1035" customWidth="1"/>
    <col min="12340" max="12340" width="8.85546875" style="1035" customWidth="1"/>
    <col min="12341" max="12341" width="54.7109375" style="1035" customWidth="1"/>
    <col min="12342" max="12342" width="12.42578125" style="1035" customWidth="1"/>
    <col min="12343" max="12343" width="8.7109375" style="1035" customWidth="1"/>
    <col min="12344" max="12344" width="13.42578125" style="1035" customWidth="1"/>
    <col min="12345" max="12345" width="8.85546875" style="1035" customWidth="1"/>
    <col min="12346" max="12346" width="9.140625" style="1035"/>
    <col min="12347" max="12347" width="8.85546875" style="1035" customWidth="1"/>
    <col min="12348" max="12348" width="54.7109375" style="1035" customWidth="1"/>
    <col min="12349" max="12349" width="10.7109375" style="1035" customWidth="1"/>
    <col min="12350" max="12350" width="8.7109375" style="1035" customWidth="1"/>
    <col min="12351" max="12351" width="13" style="1035" customWidth="1"/>
    <col min="12352" max="12352" width="8.85546875" style="1035" customWidth="1"/>
    <col min="12353" max="12353" width="9.140625" style="1035"/>
    <col min="12354" max="12354" width="8.85546875" style="1035" customWidth="1"/>
    <col min="12355" max="12355" width="54.7109375" style="1035" customWidth="1"/>
    <col min="12356" max="12356" width="10.85546875" style="1035" customWidth="1"/>
    <col min="12357" max="12357" width="8.7109375" style="1035" customWidth="1"/>
    <col min="12358" max="12358" width="13" style="1035" customWidth="1"/>
    <col min="12359" max="12359" width="8.85546875" style="1035" customWidth="1"/>
    <col min="12360" max="12360" width="9.85546875" style="1035" customWidth="1"/>
    <col min="12361" max="12361" width="8.85546875" style="1035" customWidth="1"/>
    <col min="12362" max="12544" width="9.140625" style="1035"/>
    <col min="12545" max="12545" width="4.85546875" style="1035" customWidth="1"/>
    <col min="12546" max="12546" width="63" style="1035" customWidth="1"/>
    <col min="12547" max="12547" width="12" style="1035" customWidth="1"/>
    <col min="12548" max="12548" width="13.140625" style="1035" customWidth="1"/>
    <col min="12549" max="12549" width="13.5703125" style="1035" customWidth="1"/>
    <col min="12550" max="12550" width="10.85546875" style="1035" customWidth="1"/>
    <col min="12551" max="12551" width="15" style="1035" customWidth="1"/>
    <col min="12552" max="12552" width="15.7109375" style="1035" customWidth="1"/>
    <col min="12553" max="12553" width="20.42578125" style="1035" customWidth="1"/>
    <col min="12554" max="12554" width="2.7109375" style="1035" customWidth="1"/>
    <col min="12555" max="12555" width="3.140625" style="1035" customWidth="1"/>
    <col min="12556" max="12556" width="32.42578125" style="1035" customWidth="1"/>
    <col min="12557" max="12557" width="9" style="1035" customWidth="1"/>
    <col min="12558" max="12558" width="11.140625" style="1035" customWidth="1"/>
    <col min="12559" max="12559" width="30.28515625" style="1035" customWidth="1"/>
    <col min="12560" max="12560" width="10.140625" style="1035" customWidth="1"/>
    <col min="12561" max="12561" width="11.140625" style="1035" customWidth="1"/>
    <col min="12562" max="12562" width="30" style="1035" customWidth="1"/>
    <col min="12563" max="12563" width="8.85546875" style="1035" customWidth="1"/>
    <col min="12564" max="12564" width="11.140625" style="1035" customWidth="1"/>
    <col min="12565" max="12565" width="1.7109375" style="1035" customWidth="1"/>
    <col min="12566" max="12566" width="8.85546875" style="1035" customWidth="1"/>
    <col min="12567" max="12567" width="9.85546875" style="1035" customWidth="1"/>
    <col min="12568" max="12568" width="8.85546875" style="1035" customWidth="1"/>
    <col min="12569" max="12569" width="54.7109375" style="1035" customWidth="1"/>
    <col min="12570" max="12570" width="10.85546875" style="1035" customWidth="1"/>
    <col min="12571" max="12571" width="8.7109375" style="1035" customWidth="1"/>
    <col min="12572" max="12572" width="12.28515625" style="1035" customWidth="1"/>
    <col min="12573" max="12573" width="8.85546875" style="1035" customWidth="1"/>
    <col min="12574" max="12574" width="9.85546875" style="1035" customWidth="1"/>
    <col min="12575" max="12575" width="8.85546875" style="1035" customWidth="1"/>
    <col min="12576" max="12576" width="54.7109375" style="1035" customWidth="1"/>
    <col min="12577" max="12577" width="10.85546875" style="1035" customWidth="1"/>
    <col min="12578" max="12578" width="8.7109375" style="1035" customWidth="1"/>
    <col min="12579" max="12579" width="13.28515625" style="1035" customWidth="1"/>
    <col min="12580" max="12580" width="8.85546875" style="1035" customWidth="1"/>
    <col min="12581" max="12581" width="9.85546875" style="1035" customWidth="1"/>
    <col min="12582" max="12582" width="8.85546875" style="1035" customWidth="1"/>
    <col min="12583" max="12583" width="54.7109375" style="1035" customWidth="1"/>
    <col min="12584" max="12584" width="12.140625" style="1035" customWidth="1"/>
    <col min="12585" max="12585" width="8.7109375" style="1035" customWidth="1"/>
    <col min="12586" max="12586" width="11.28515625" style="1035" customWidth="1"/>
    <col min="12587" max="12587" width="8.85546875" style="1035" customWidth="1"/>
    <col min="12588" max="12588" width="9.140625" style="1035"/>
    <col min="12589" max="12589" width="8.85546875" style="1035" customWidth="1"/>
    <col min="12590" max="12590" width="54.7109375" style="1035" customWidth="1"/>
    <col min="12591" max="12591" width="13.7109375" style="1035" customWidth="1"/>
    <col min="12592" max="12592" width="8.7109375" style="1035" customWidth="1"/>
    <col min="12593" max="12593" width="14.7109375" style="1035" customWidth="1"/>
    <col min="12594" max="12594" width="8.85546875" style="1035" customWidth="1"/>
    <col min="12595" max="12595" width="9.85546875" style="1035" customWidth="1"/>
    <col min="12596" max="12596" width="8.85546875" style="1035" customWidth="1"/>
    <col min="12597" max="12597" width="54.7109375" style="1035" customWidth="1"/>
    <col min="12598" max="12598" width="12.42578125" style="1035" customWidth="1"/>
    <col min="12599" max="12599" width="8.7109375" style="1035" customWidth="1"/>
    <col min="12600" max="12600" width="13.42578125" style="1035" customWidth="1"/>
    <col min="12601" max="12601" width="8.85546875" style="1035" customWidth="1"/>
    <col min="12602" max="12602" width="9.140625" style="1035"/>
    <col min="12603" max="12603" width="8.85546875" style="1035" customWidth="1"/>
    <col min="12604" max="12604" width="54.7109375" style="1035" customWidth="1"/>
    <col min="12605" max="12605" width="10.7109375" style="1035" customWidth="1"/>
    <col min="12606" max="12606" width="8.7109375" style="1035" customWidth="1"/>
    <col min="12607" max="12607" width="13" style="1035" customWidth="1"/>
    <col min="12608" max="12608" width="8.85546875" style="1035" customWidth="1"/>
    <col min="12609" max="12609" width="9.140625" style="1035"/>
    <col min="12610" max="12610" width="8.85546875" style="1035" customWidth="1"/>
    <col min="12611" max="12611" width="54.7109375" style="1035" customWidth="1"/>
    <col min="12612" max="12612" width="10.85546875" style="1035" customWidth="1"/>
    <col min="12613" max="12613" width="8.7109375" style="1035" customWidth="1"/>
    <col min="12614" max="12614" width="13" style="1035" customWidth="1"/>
    <col min="12615" max="12615" width="8.85546875" style="1035" customWidth="1"/>
    <col min="12616" max="12616" width="9.85546875" style="1035" customWidth="1"/>
    <col min="12617" max="12617" width="8.85546875" style="1035" customWidth="1"/>
    <col min="12618" max="12800" width="9.140625" style="1035"/>
    <col min="12801" max="12801" width="4.85546875" style="1035" customWidth="1"/>
    <col min="12802" max="12802" width="63" style="1035" customWidth="1"/>
    <col min="12803" max="12803" width="12" style="1035" customWidth="1"/>
    <col min="12804" max="12804" width="13.140625" style="1035" customWidth="1"/>
    <col min="12805" max="12805" width="13.5703125" style="1035" customWidth="1"/>
    <col min="12806" max="12806" width="10.85546875" style="1035" customWidth="1"/>
    <col min="12807" max="12807" width="15" style="1035" customWidth="1"/>
    <col min="12808" max="12808" width="15.7109375" style="1035" customWidth="1"/>
    <col min="12809" max="12809" width="20.42578125" style="1035" customWidth="1"/>
    <col min="12810" max="12810" width="2.7109375" style="1035" customWidth="1"/>
    <col min="12811" max="12811" width="3.140625" style="1035" customWidth="1"/>
    <col min="12812" max="12812" width="32.42578125" style="1035" customWidth="1"/>
    <col min="12813" max="12813" width="9" style="1035" customWidth="1"/>
    <col min="12814" max="12814" width="11.140625" style="1035" customWidth="1"/>
    <col min="12815" max="12815" width="30.28515625" style="1035" customWidth="1"/>
    <col min="12816" max="12816" width="10.140625" style="1035" customWidth="1"/>
    <col min="12817" max="12817" width="11.140625" style="1035" customWidth="1"/>
    <col min="12818" max="12818" width="30" style="1035" customWidth="1"/>
    <col min="12819" max="12819" width="8.85546875" style="1035" customWidth="1"/>
    <col min="12820" max="12820" width="11.140625" style="1035" customWidth="1"/>
    <col min="12821" max="12821" width="1.7109375" style="1035" customWidth="1"/>
    <col min="12822" max="12822" width="8.85546875" style="1035" customWidth="1"/>
    <col min="12823" max="12823" width="9.85546875" style="1035" customWidth="1"/>
    <col min="12824" max="12824" width="8.85546875" style="1035" customWidth="1"/>
    <col min="12825" max="12825" width="54.7109375" style="1035" customWidth="1"/>
    <col min="12826" max="12826" width="10.85546875" style="1035" customWidth="1"/>
    <col min="12827" max="12827" width="8.7109375" style="1035" customWidth="1"/>
    <col min="12828" max="12828" width="12.28515625" style="1035" customWidth="1"/>
    <col min="12829" max="12829" width="8.85546875" style="1035" customWidth="1"/>
    <col min="12830" max="12830" width="9.85546875" style="1035" customWidth="1"/>
    <col min="12831" max="12831" width="8.85546875" style="1035" customWidth="1"/>
    <col min="12832" max="12832" width="54.7109375" style="1035" customWidth="1"/>
    <col min="12833" max="12833" width="10.85546875" style="1035" customWidth="1"/>
    <col min="12834" max="12834" width="8.7109375" style="1035" customWidth="1"/>
    <col min="12835" max="12835" width="13.28515625" style="1035" customWidth="1"/>
    <col min="12836" max="12836" width="8.85546875" style="1035" customWidth="1"/>
    <col min="12837" max="12837" width="9.85546875" style="1035" customWidth="1"/>
    <col min="12838" max="12838" width="8.85546875" style="1035" customWidth="1"/>
    <col min="12839" max="12839" width="54.7109375" style="1035" customWidth="1"/>
    <col min="12840" max="12840" width="12.140625" style="1035" customWidth="1"/>
    <col min="12841" max="12841" width="8.7109375" style="1035" customWidth="1"/>
    <col min="12842" max="12842" width="11.28515625" style="1035" customWidth="1"/>
    <col min="12843" max="12843" width="8.85546875" style="1035" customWidth="1"/>
    <col min="12844" max="12844" width="9.140625" style="1035"/>
    <col min="12845" max="12845" width="8.85546875" style="1035" customWidth="1"/>
    <col min="12846" max="12846" width="54.7109375" style="1035" customWidth="1"/>
    <col min="12847" max="12847" width="13.7109375" style="1035" customWidth="1"/>
    <col min="12848" max="12848" width="8.7109375" style="1035" customWidth="1"/>
    <col min="12849" max="12849" width="14.7109375" style="1035" customWidth="1"/>
    <col min="12850" max="12850" width="8.85546875" style="1035" customWidth="1"/>
    <col min="12851" max="12851" width="9.85546875" style="1035" customWidth="1"/>
    <col min="12852" max="12852" width="8.85546875" style="1035" customWidth="1"/>
    <col min="12853" max="12853" width="54.7109375" style="1035" customWidth="1"/>
    <col min="12854" max="12854" width="12.42578125" style="1035" customWidth="1"/>
    <col min="12855" max="12855" width="8.7109375" style="1035" customWidth="1"/>
    <col min="12856" max="12856" width="13.42578125" style="1035" customWidth="1"/>
    <col min="12857" max="12857" width="8.85546875" style="1035" customWidth="1"/>
    <col min="12858" max="12858" width="9.140625" style="1035"/>
    <col min="12859" max="12859" width="8.85546875" style="1035" customWidth="1"/>
    <col min="12860" max="12860" width="54.7109375" style="1035" customWidth="1"/>
    <col min="12861" max="12861" width="10.7109375" style="1035" customWidth="1"/>
    <col min="12862" max="12862" width="8.7109375" style="1035" customWidth="1"/>
    <col min="12863" max="12863" width="13" style="1035" customWidth="1"/>
    <col min="12864" max="12864" width="8.85546875" style="1035" customWidth="1"/>
    <col min="12865" max="12865" width="9.140625" style="1035"/>
    <col min="12866" max="12866" width="8.85546875" style="1035" customWidth="1"/>
    <col min="12867" max="12867" width="54.7109375" style="1035" customWidth="1"/>
    <col min="12868" max="12868" width="10.85546875" style="1035" customWidth="1"/>
    <col min="12869" max="12869" width="8.7109375" style="1035" customWidth="1"/>
    <col min="12870" max="12870" width="13" style="1035" customWidth="1"/>
    <col min="12871" max="12871" width="8.85546875" style="1035" customWidth="1"/>
    <col min="12872" max="12872" width="9.85546875" style="1035" customWidth="1"/>
    <col min="12873" max="12873" width="8.85546875" style="1035" customWidth="1"/>
    <col min="12874" max="13056" width="9.140625" style="1035"/>
    <col min="13057" max="13057" width="4.85546875" style="1035" customWidth="1"/>
    <col min="13058" max="13058" width="63" style="1035" customWidth="1"/>
    <col min="13059" max="13059" width="12" style="1035" customWidth="1"/>
    <col min="13060" max="13060" width="13.140625" style="1035" customWidth="1"/>
    <col min="13061" max="13061" width="13.5703125" style="1035" customWidth="1"/>
    <col min="13062" max="13062" width="10.85546875" style="1035" customWidth="1"/>
    <col min="13063" max="13063" width="15" style="1035" customWidth="1"/>
    <col min="13064" max="13064" width="15.7109375" style="1035" customWidth="1"/>
    <col min="13065" max="13065" width="20.42578125" style="1035" customWidth="1"/>
    <col min="13066" max="13066" width="2.7109375" style="1035" customWidth="1"/>
    <col min="13067" max="13067" width="3.140625" style="1035" customWidth="1"/>
    <col min="13068" max="13068" width="32.42578125" style="1035" customWidth="1"/>
    <col min="13069" max="13069" width="9" style="1035" customWidth="1"/>
    <col min="13070" max="13070" width="11.140625" style="1035" customWidth="1"/>
    <col min="13071" max="13071" width="30.28515625" style="1035" customWidth="1"/>
    <col min="13072" max="13072" width="10.140625" style="1035" customWidth="1"/>
    <col min="13073" max="13073" width="11.140625" style="1035" customWidth="1"/>
    <col min="13074" max="13074" width="30" style="1035" customWidth="1"/>
    <col min="13075" max="13075" width="8.85546875" style="1035" customWidth="1"/>
    <col min="13076" max="13076" width="11.140625" style="1035" customWidth="1"/>
    <col min="13077" max="13077" width="1.7109375" style="1035" customWidth="1"/>
    <col min="13078" max="13078" width="8.85546875" style="1035" customWidth="1"/>
    <col min="13079" max="13079" width="9.85546875" style="1035" customWidth="1"/>
    <col min="13080" max="13080" width="8.85546875" style="1035" customWidth="1"/>
    <col min="13081" max="13081" width="54.7109375" style="1035" customWidth="1"/>
    <col min="13082" max="13082" width="10.85546875" style="1035" customWidth="1"/>
    <col min="13083" max="13083" width="8.7109375" style="1035" customWidth="1"/>
    <col min="13084" max="13084" width="12.28515625" style="1035" customWidth="1"/>
    <col min="13085" max="13085" width="8.85546875" style="1035" customWidth="1"/>
    <col min="13086" max="13086" width="9.85546875" style="1035" customWidth="1"/>
    <col min="13087" max="13087" width="8.85546875" style="1035" customWidth="1"/>
    <col min="13088" max="13088" width="54.7109375" style="1035" customWidth="1"/>
    <col min="13089" max="13089" width="10.85546875" style="1035" customWidth="1"/>
    <col min="13090" max="13090" width="8.7109375" style="1035" customWidth="1"/>
    <col min="13091" max="13091" width="13.28515625" style="1035" customWidth="1"/>
    <col min="13092" max="13092" width="8.85546875" style="1035" customWidth="1"/>
    <col min="13093" max="13093" width="9.85546875" style="1035" customWidth="1"/>
    <col min="13094" max="13094" width="8.85546875" style="1035" customWidth="1"/>
    <col min="13095" max="13095" width="54.7109375" style="1035" customWidth="1"/>
    <col min="13096" max="13096" width="12.140625" style="1035" customWidth="1"/>
    <col min="13097" max="13097" width="8.7109375" style="1035" customWidth="1"/>
    <col min="13098" max="13098" width="11.28515625" style="1035" customWidth="1"/>
    <col min="13099" max="13099" width="8.85546875" style="1035" customWidth="1"/>
    <col min="13100" max="13100" width="9.140625" style="1035"/>
    <col min="13101" max="13101" width="8.85546875" style="1035" customWidth="1"/>
    <col min="13102" max="13102" width="54.7109375" style="1035" customWidth="1"/>
    <col min="13103" max="13103" width="13.7109375" style="1035" customWidth="1"/>
    <col min="13104" max="13104" width="8.7109375" style="1035" customWidth="1"/>
    <col min="13105" max="13105" width="14.7109375" style="1035" customWidth="1"/>
    <col min="13106" max="13106" width="8.85546875" style="1035" customWidth="1"/>
    <col min="13107" max="13107" width="9.85546875" style="1035" customWidth="1"/>
    <col min="13108" max="13108" width="8.85546875" style="1035" customWidth="1"/>
    <col min="13109" max="13109" width="54.7109375" style="1035" customWidth="1"/>
    <col min="13110" max="13110" width="12.42578125" style="1035" customWidth="1"/>
    <col min="13111" max="13111" width="8.7109375" style="1035" customWidth="1"/>
    <col min="13112" max="13112" width="13.42578125" style="1035" customWidth="1"/>
    <col min="13113" max="13113" width="8.85546875" style="1035" customWidth="1"/>
    <col min="13114" max="13114" width="9.140625" style="1035"/>
    <col min="13115" max="13115" width="8.85546875" style="1035" customWidth="1"/>
    <col min="13116" max="13116" width="54.7109375" style="1035" customWidth="1"/>
    <col min="13117" max="13117" width="10.7109375" style="1035" customWidth="1"/>
    <col min="13118" max="13118" width="8.7109375" style="1035" customWidth="1"/>
    <col min="13119" max="13119" width="13" style="1035" customWidth="1"/>
    <col min="13120" max="13120" width="8.85546875" style="1035" customWidth="1"/>
    <col min="13121" max="13121" width="9.140625" style="1035"/>
    <col min="13122" max="13122" width="8.85546875" style="1035" customWidth="1"/>
    <col min="13123" max="13123" width="54.7109375" style="1035" customWidth="1"/>
    <col min="13124" max="13124" width="10.85546875" style="1035" customWidth="1"/>
    <col min="13125" max="13125" width="8.7109375" style="1035" customWidth="1"/>
    <col min="13126" max="13126" width="13" style="1035" customWidth="1"/>
    <col min="13127" max="13127" width="8.85546875" style="1035" customWidth="1"/>
    <col min="13128" max="13128" width="9.85546875" style="1035" customWidth="1"/>
    <col min="13129" max="13129" width="8.85546875" style="1035" customWidth="1"/>
    <col min="13130" max="13312" width="9.140625" style="1035"/>
    <col min="13313" max="13313" width="4.85546875" style="1035" customWidth="1"/>
    <col min="13314" max="13314" width="63" style="1035" customWidth="1"/>
    <col min="13315" max="13315" width="12" style="1035" customWidth="1"/>
    <col min="13316" max="13316" width="13.140625" style="1035" customWidth="1"/>
    <col min="13317" max="13317" width="13.5703125" style="1035" customWidth="1"/>
    <col min="13318" max="13318" width="10.85546875" style="1035" customWidth="1"/>
    <col min="13319" max="13319" width="15" style="1035" customWidth="1"/>
    <col min="13320" max="13320" width="15.7109375" style="1035" customWidth="1"/>
    <col min="13321" max="13321" width="20.42578125" style="1035" customWidth="1"/>
    <col min="13322" max="13322" width="2.7109375" style="1035" customWidth="1"/>
    <col min="13323" max="13323" width="3.140625" style="1035" customWidth="1"/>
    <col min="13324" max="13324" width="32.42578125" style="1035" customWidth="1"/>
    <col min="13325" max="13325" width="9" style="1035" customWidth="1"/>
    <col min="13326" max="13326" width="11.140625" style="1035" customWidth="1"/>
    <col min="13327" max="13327" width="30.28515625" style="1035" customWidth="1"/>
    <col min="13328" max="13328" width="10.140625" style="1035" customWidth="1"/>
    <col min="13329" max="13329" width="11.140625" style="1035" customWidth="1"/>
    <col min="13330" max="13330" width="30" style="1035" customWidth="1"/>
    <col min="13331" max="13331" width="8.85546875" style="1035" customWidth="1"/>
    <col min="13332" max="13332" width="11.140625" style="1035" customWidth="1"/>
    <col min="13333" max="13333" width="1.7109375" style="1035" customWidth="1"/>
    <col min="13334" max="13334" width="8.85546875" style="1035" customWidth="1"/>
    <col min="13335" max="13335" width="9.85546875" style="1035" customWidth="1"/>
    <col min="13336" max="13336" width="8.85546875" style="1035" customWidth="1"/>
    <col min="13337" max="13337" width="54.7109375" style="1035" customWidth="1"/>
    <col min="13338" max="13338" width="10.85546875" style="1035" customWidth="1"/>
    <col min="13339" max="13339" width="8.7109375" style="1035" customWidth="1"/>
    <col min="13340" max="13340" width="12.28515625" style="1035" customWidth="1"/>
    <col min="13341" max="13341" width="8.85546875" style="1035" customWidth="1"/>
    <col min="13342" max="13342" width="9.85546875" style="1035" customWidth="1"/>
    <col min="13343" max="13343" width="8.85546875" style="1035" customWidth="1"/>
    <col min="13344" max="13344" width="54.7109375" style="1035" customWidth="1"/>
    <col min="13345" max="13345" width="10.85546875" style="1035" customWidth="1"/>
    <col min="13346" max="13346" width="8.7109375" style="1035" customWidth="1"/>
    <col min="13347" max="13347" width="13.28515625" style="1035" customWidth="1"/>
    <col min="13348" max="13348" width="8.85546875" style="1035" customWidth="1"/>
    <col min="13349" max="13349" width="9.85546875" style="1035" customWidth="1"/>
    <col min="13350" max="13350" width="8.85546875" style="1035" customWidth="1"/>
    <col min="13351" max="13351" width="54.7109375" style="1035" customWidth="1"/>
    <col min="13352" max="13352" width="12.140625" style="1035" customWidth="1"/>
    <col min="13353" max="13353" width="8.7109375" style="1035" customWidth="1"/>
    <col min="13354" max="13354" width="11.28515625" style="1035" customWidth="1"/>
    <col min="13355" max="13355" width="8.85546875" style="1035" customWidth="1"/>
    <col min="13356" max="13356" width="9.140625" style="1035"/>
    <col min="13357" max="13357" width="8.85546875" style="1035" customWidth="1"/>
    <col min="13358" max="13358" width="54.7109375" style="1035" customWidth="1"/>
    <col min="13359" max="13359" width="13.7109375" style="1035" customWidth="1"/>
    <col min="13360" max="13360" width="8.7109375" style="1035" customWidth="1"/>
    <col min="13361" max="13361" width="14.7109375" style="1035" customWidth="1"/>
    <col min="13362" max="13362" width="8.85546875" style="1035" customWidth="1"/>
    <col min="13363" max="13363" width="9.85546875" style="1035" customWidth="1"/>
    <col min="13364" max="13364" width="8.85546875" style="1035" customWidth="1"/>
    <col min="13365" max="13365" width="54.7109375" style="1035" customWidth="1"/>
    <col min="13366" max="13366" width="12.42578125" style="1035" customWidth="1"/>
    <col min="13367" max="13367" width="8.7109375" style="1035" customWidth="1"/>
    <col min="13368" max="13368" width="13.42578125" style="1035" customWidth="1"/>
    <col min="13369" max="13369" width="8.85546875" style="1035" customWidth="1"/>
    <col min="13370" max="13370" width="9.140625" style="1035"/>
    <col min="13371" max="13371" width="8.85546875" style="1035" customWidth="1"/>
    <col min="13372" max="13372" width="54.7109375" style="1035" customWidth="1"/>
    <col min="13373" max="13373" width="10.7109375" style="1035" customWidth="1"/>
    <col min="13374" max="13374" width="8.7109375" style="1035" customWidth="1"/>
    <col min="13375" max="13375" width="13" style="1035" customWidth="1"/>
    <col min="13376" max="13376" width="8.85546875" style="1035" customWidth="1"/>
    <col min="13377" max="13377" width="9.140625" style="1035"/>
    <col min="13378" max="13378" width="8.85546875" style="1035" customWidth="1"/>
    <col min="13379" max="13379" width="54.7109375" style="1035" customWidth="1"/>
    <col min="13380" max="13380" width="10.85546875" style="1035" customWidth="1"/>
    <col min="13381" max="13381" width="8.7109375" style="1035" customWidth="1"/>
    <col min="13382" max="13382" width="13" style="1035" customWidth="1"/>
    <col min="13383" max="13383" width="8.85546875" style="1035" customWidth="1"/>
    <col min="13384" max="13384" width="9.85546875" style="1035" customWidth="1"/>
    <col min="13385" max="13385" width="8.85546875" style="1035" customWidth="1"/>
    <col min="13386" max="13568" width="9.140625" style="1035"/>
    <col min="13569" max="13569" width="4.85546875" style="1035" customWidth="1"/>
    <col min="13570" max="13570" width="63" style="1035" customWidth="1"/>
    <col min="13571" max="13571" width="12" style="1035" customWidth="1"/>
    <col min="13572" max="13572" width="13.140625" style="1035" customWidth="1"/>
    <col min="13573" max="13573" width="13.5703125" style="1035" customWidth="1"/>
    <col min="13574" max="13574" width="10.85546875" style="1035" customWidth="1"/>
    <col min="13575" max="13575" width="15" style="1035" customWidth="1"/>
    <col min="13576" max="13576" width="15.7109375" style="1035" customWidth="1"/>
    <col min="13577" max="13577" width="20.42578125" style="1035" customWidth="1"/>
    <col min="13578" max="13578" width="2.7109375" style="1035" customWidth="1"/>
    <col min="13579" max="13579" width="3.140625" style="1035" customWidth="1"/>
    <col min="13580" max="13580" width="32.42578125" style="1035" customWidth="1"/>
    <col min="13581" max="13581" width="9" style="1035" customWidth="1"/>
    <col min="13582" max="13582" width="11.140625" style="1035" customWidth="1"/>
    <col min="13583" max="13583" width="30.28515625" style="1035" customWidth="1"/>
    <col min="13584" max="13584" width="10.140625" style="1035" customWidth="1"/>
    <col min="13585" max="13585" width="11.140625" style="1035" customWidth="1"/>
    <col min="13586" max="13586" width="30" style="1035" customWidth="1"/>
    <col min="13587" max="13587" width="8.85546875" style="1035" customWidth="1"/>
    <col min="13588" max="13588" width="11.140625" style="1035" customWidth="1"/>
    <col min="13589" max="13589" width="1.7109375" style="1035" customWidth="1"/>
    <col min="13590" max="13590" width="8.85546875" style="1035" customWidth="1"/>
    <col min="13591" max="13591" width="9.85546875" style="1035" customWidth="1"/>
    <col min="13592" max="13592" width="8.85546875" style="1035" customWidth="1"/>
    <col min="13593" max="13593" width="54.7109375" style="1035" customWidth="1"/>
    <col min="13594" max="13594" width="10.85546875" style="1035" customWidth="1"/>
    <col min="13595" max="13595" width="8.7109375" style="1035" customWidth="1"/>
    <col min="13596" max="13596" width="12.28515625" style="1035" customWidth="1"/>
    <col min="13597" max="13597" width="8.85546875" style="1035" customWidth="1"/>
    <col min="13598" max="13598" width="9.85546875" style="1035" customWidth="1"/>
    <col min="13599" max="13599" width="8.85546875" style="1035" customWidth="1"/>
    <col min="13600" max="13600" width="54.7109375" style="1035" customWidth="1"/>
    <col min="13601" max="13601" width="10.85546875" style="1035" customWidth="1"/>
    <col min="13602" max="13602" width="8.7109375" style="1035" customWidth="1"/>
    <col min="13603" max="13603" width="13.28515625" style="1035" customWidth="1"/>
    <col min="13604" max="13604" width="8.85546875" style="1035" customWidth="1"/>
    <col min="13605" max="13605" width="9.85546875" style="1035" customWidth="1"/>
    <col min="13606" max="13606" width="8.85546875" style="1035" customWidth="1"/>
    <col min="13607" max="13607" width="54.7109375" style="1035" customWidth="1"/>
    <col min="13608" max="13608" width="12.140625" style="1035" customWidth="1"/>
    <col min="13609" max="13609" width="8.7109375" style="1035" customWidth="1"/>
    <col min="13610" max="13610" width="11.28515625" style="1035" customWidth="1"/>
    <col min="13611" max="13611" width="8.85546875" style="1035" customWidth="1"/>
    <col min="13612" max="13612" width="9.140625" style="1035"/>
    <col min="13613" max="13613" width="8.85546875" style="1035" customWidth="1"/>
    <col min="13614" max="13614" width="54.7109375" style="1035" customWidth="1"/>
    <col min="13615" max="13615" width="13.7109375" style="1035" customWidth="1"/>
    <col min="13616" max="13616" width="8.7109375" style="1035" customWidth="1"/>
    <col min="13617" max="13617" width="14.7109375" style="1035" customWidth="1"/>
    <col min="13618" max="13618" width="8.85546875" style="1035" customWidth="1"/>
    <col min="13619" max="13619" width="9.85546875" style="1035" customWidth="1"/>
    <col min="13620" max="13620" width="8.85546875" style="1035" customWidth="1"/>
    <col min="13621" max="13621" width="54.7109375" style="1035" customWidth="1"/>
    <col min="13622" max="13622" width="12.42578125" style="1035" customWidth="1"/>
    <col min="13623" max="13623" width="8.7109375" style="1035" customWidth="1"/>
    <col min="13624" max="13624" width="13.42578125" style="1035" customWidth="1"/>
    <col min="13625" max="13625" width="8.85546875" style="1035" customWidth="1"/>
    <col min="13626" max="13626" width="9.140625" style="1035"/>
    <col min="13627" max="13627" width="8.85546875" style="1035" customWidth="1"/>
    <col min="13628" max="13628" width="54.7109375" style="1035" customWidth="1"/>
    <col min="13629" max="13629" width="10.7109375" style="1035" customWidth="1"/>
    <col min="13630" max="13630" width="8.7109375" style="1035" customWidth="1"/>
    <col min="13631" max="13631" width="13" style="1035" customWidth="1"/>
    <col min="13632" max="13632" width="8.85546875" style="1035" customWidth="1"/>
    <col min="13633" max="13633" width="9.140625" style="1035"/>
    <col min="13634" max="13634" width="8.85546875" style="1035" customWidth="1"/>
    <col min="13635" max="13635" width="54.7109375" style="1035" customWidth="1"/>
    <col min="13636" max="13636" width="10.85546875" style="1035" customWidth="1"/>
    <col min="13637" max="13637" width="8.7109375" style="1035" customWidth="1"/>
    <col min="13638" max="13638" width="13" style="1035" customWidth="1"/>
    <col min="13639" max="13639" width="8.85546875" style="1035" customWidth="1"/>
    <col min="13640" max="13640" width="9.85546875" style="1035" customWidth="1"/>
    <col min="13641" max="13641" width="8.85546875" style="1035" customWidth="1"/>
    <col min="13642" max="13824" width="9.140625" style="1035"/>
    <col min="13825" max="13825" width="4.85546875" style="1035" customWidth="1"/>
    <col min="13826" max="13826" width="63" style="1035" customWidth="1"/>
    <col min="13827" max="13827" width="12" style="1035" customWidth="1"/>
    <col min="13828" max="13828" width="13.140625" style="1035" customWidth="1"/>
    <col min="13829" max="13829" width="13.5703125" style="1035" customWidth="1"/>
    <col min="13830" max="13830" width="10.85546875" style="1035" customWidth="1"/>
    <col min="13831" max="13831" width="15" style="1035" customWidth="1"/>
    <col min="13832" max="13832" width="15.7109375" style="1035" customWidth="1"/>
    <col min="13833" max="13833" width="20.42578125" style="1035" customWidth="1"/>
    <col min="13834" max="13834" width="2.7109375" style="1035" customWidth="1"/>
    <col min="13835" max="13835" width="3.140625" style="1035" customWidth="1"/>
    <col min="13836" max="13836" width="32.42578125" style="1035" customWidth="1"/>
    <col min="13837" max="13837" width="9" style="1035" customWidth="1"/>
    <col min="13838" max="13838" width="11.140625" style="1035" customWidth="1"/>
    <col min="13839" max="13839" width="30.28515625" style="1035" customWidth="1"/>
    <col min="13840" max="13840" width="10.140625" style="1035" customWidth="1"/>
    <col min="13841" max="13841" width="11.140625" style="1035" customWidth="1"/>
    <col min="13842" max="13842" width="30" style="1035" customWidth="1"/>
    <col min="13843" max="13843" width="8.85546875" style="1035" customWidth="1"/>
    <col min="13844" max="13844" width="11.140625" style="1035" customWidth="1"/>
    <col min="13845" max="13845" width="1.7109375" style="1035" customWidth="1"/>
    <col min="13846" max="13846" width="8.85546875" style="1035" customWidth="1"/>
    <col min="13847" max="13847" width="9.85546875" style="1035" customWidth="1"/>
    <col min="13848" max="13848" width="8.85546875" style="1035" customWidth="1"/>
    <col min="13849" max="13849" width="54.7109375" style="1035" customWidth="1"/>
    <col min="13850" max="13850" width="10.85546875" style="1035" customWidth="1"/>
    <col min="13851" max="13851" width="8.7109375" style="1035" customWidth="1"/>
    <col min="13852" max="13852" width="12.28515625" style="1035" customWidth="1"/>
    <col min="13853" max="13853" width="8.85546875" style="1035" customWidth="1"/>
    <col min="13854" max="13854" width="9.85546875" style="1035" customWidth="1"/>
    <col min="13855" max="13855" width="8.85546875" style="1035" customWidth="1"/>
    <col min="13856" max="13856" width="54.7109375" style="1035" customWidth="1"/>
    <col min="13857" max="13857" width="10.85546875" style="1035" customWidth="1"/>
    <col min="13858" max="13858" width="8.7109375" style="1035" customWidth="1"/>
    <col min="13859" max="13859" width="13.28515625" style="1035" customWidth="1"/>
    <col min="13860" max="13860" width="8.85546875" style="1035" customWidth="1"/>
    <col min="13861" max="13861" width="9.85546875" style="1035" customWidth="1"/>
    <col min="13862" max="13862" width="8.85546875" style="1035" customWidth="1"/>
    <col min="13863" max="13863" width="54.7109375" style="1035" customWidth="1"/>
    <col min="13864" max="13864" width="12.140625" style="1035" customWidth="1"/>
    <col min="13865" max="13865" width="8.7109375" style="1035" customWidth="1"/>
    <col min="13866" max="13866" width="11.28515625" style="1035" customWidth="1"/>
    <col min="13867" max="13867" width="8.85546875" style="1035" customWidth="1"/>
    <col min="13868" max="13868" width="9.140625" style="1035"/>
    <col min="13869" max="13869" width="8.85546875" style="1035" customWidth="1"/>
    <col min="13870" max="13870" width="54.7109375" style="1035" customWidth="1"/>
    <col min="13871" max="13871" width="13.7109375" style="1035" customWidth="1"/>
    <col min="13872" max="13872" width="8.7109375" style="1035" customWidth="1"/>
    <col min="13873" max="13873" width="14.7109375" style="1035" customWidth="1"/>
    <col min="13874" max="13874" width="8.85546875" style="1035" customWidth="1"/>
    <col min="13875" max="13875" width="9.85546875" style="1035" customWidth="1"/>
    <col min="13876" max="13876" width="8.85546875" style="1035" customWidth="1"/>
    <col min="13877" max="13877" width="54.7109375" style="1035" customWidth="1"/>
    <col min="13878" max="13878" width="12.42578125" style="1035" customWidth="1"/>
    <col min="13879" max="13879" width="8.7109375" style="1035" customWidth="1"/>
    <col min="13880" max="13880" width="13.42578125" style="1035" customWidth="1"/>
    <col min="13881" max="13881" width="8.85546875" style="1035" customWidth="1"/>
    <col min="13882" max="13882" width="9.140625" style="1035"/>
    <col min="13883" max="13883" width="8.85546875" style="1035" customWidth="1"/>
    <col min="13884" max="13884" width="54.7109375" style="1035" customWidth="1"/>
    <col min="13885" max="13885" width="10.7109375" style="1035" customWidth="1"/>
    <col min="13886" max="13886" width="8.7109375" style="1035" customWidth="1"/>
    <col min="13887" max="13887" width="13" style="1035" customWidth="1"/>
    <col min="13888" max="13888" width="8.85546875" style="1035" customWidth="1"/>
    <col min="13889" max="13889" width="9.140625" style="1035"/>
    <col min="13890" max="13890" width="8.85546875" style="1035" customWidth="1"/>
    <col min="13891" max="13891" width="54.7109375" style="1035" customWidth="1"/>
    <col min="13892" max="13892" width="10.85546875" style="1035" customWidth="1"/>
    <col min="13893" max="13893" width="8.7109375" style="1035" customWidth="1"/>
    <col min="13894" max="13894" width="13" style="1035" customWidth="1"/>
    <col min="13895" max="13895" width="8.85546875" style="1035" customWidth="1"/>
    <col min="13896" max="13896" width="9.85546875" style="1035" customWidth="1"/>
    <col min="13897" max="13897" width="8.85546875" style="1035" customWidth="1"/>
    <col min="13898" max="14080" width="9.140625" style="1035"/>
    <col min="14081" max="14081" width="4.85546875" style="1035" customWidth="1"/>
    <col min="14082" max="14082" width="63" style="1035" customWidth="1"/>
    <col min="14083" max="14083" width="12" style="1035" customWidth="1"/>
    <col min="14084" max="14084" width="13.140625" style="1035" customWidth="1"/>
    <col min="14085" max="14085" width="13.5703125" style="1035" customWidth="1"/>
    <col min="14086" max="14086" width="10.85546875" style="1035" customWidth="1"/>
    <col min="14087" max="14087" width="15" style="1035" customWidth="1"/>
    <col min="14088" max="14088" width="15.7109375" style="1035" customWidth="1"/>
    <col min="14089" max="14089" width="20.42578125" style="1035" customWidth="1"/>
    <col min="14090" max="14090" width="2.7109375" style="1035" customWidth="1"/>
    <col min="14091" max="14091" width="3.140625" style="1035" customWidth="1"/>
    <col min="14092" max="14092" width="32.42578125" style="1035" customWidth="1"/>
    <col min="14093" max="14093" width="9" style="1035" customWidth="1"/>
    <col min="14094" max="14094" width="11.140625" style="1035" customWidth="1"/>
    <col min="14095" max="14095" width="30.28515625" style="1035" customWidth="1"/>
    <col min="14096" max="14096" width="10.140625" style="1035" customWidth="1"/>
    <col min="14097" max="14097" width="11.140625" style="1035" customWidth="1"/>
    <col min="14098" max="14098" width="30" style="1035" customWidth="1"/>
    <col min="14099" max="14099" width="8.85546875" style="1035" customWidth="1"/>
    <col min="14100" max="14100" width="11.140625" style="1035" customWidth="1"/>
    <col min="14101" max="14101" width="1.7109375" style="1035" customWidth="1"/>
    <col min="14102" max="14102" width="8.85546875" style="1035" customWidth="1"/>
    <col min="14103" max="14103" width="9.85546875" style="1035" customWidth="1"/>
    <col min="14104" max="14104" width="8.85546875" style="1035" customWidth="1"/>
    <col min="14105" max="14105" width="54.7109375" style="1035" customWidth="1"/>
    <col min="14106" max="14106" width="10.85546875" style="1035" customWidth="1"/>
    <col min="14107" max="14107" width="8.7109375" style="1035" customWidth="1"/>
    <col min="14108" max="14108" width="12.28515625" style="1035" customWidth="1"/>
    <col min="14109" max="14109" width="8.85546875" style="1035" customWidth="1"/>
    <col min="14110" max="14110" width="9.85546875" style="1035" customWidth="1"/>
    <col min="14111" max="14111" width="8.85546875" style="1035" customWidth="1"/>
    <col min="14112" max="14112" width="54.7109375" style="1035" customWidth="1"/>
    <col min="14113" max="14113" width="10.85546875" style="1035" customWidth="1"/>
    <col min="14114" max="14114" width="8.7109375" style="1035" customWidth="1"/>
    <col min="14115" max="14115" width="13.28515625" style="1035" customWidth="1"/>
    <col min="14116" max="14116" width="8.85546875" style="1035" customWidth="1"/>
    <col min="14117" max="14117" width="9.85546875" style="1035" customWidth="1"/>
    <col min="14118" max="14118" width="8.85546875" style="1035" customWidth="1"/>
    <col min="14119" max="14119" width="54.7109375" style="1035" customWidth="1"/>
    <col min="14120" max="14120" width="12.140625" style="1035" customWidth="1"/>
    <col min="14121" max="14121" width="8.7109375" style="1035" customWidth="1"/>
    <col min="14122" max="14122" width="11.28515625" style="1035" customWidth="1"/>
    <col min="14123" max="14123" width="8.85546875" style="1035" customWidth="1"/>
    <col min="14124" max="14124" width="9.140625" style="1035"/>
    <col min="14125" max="14125" width="8.85546875" style="1035" customWidth="1"/>
    <col min="14126" max="14126" width="54.7109375" style="1035" customWidth="1"/>
    <col min="14127" max="14127" width="13.7109375" style="1035" customWidth="1"/>
    <col min="14128" max="14128" width="8.7109375" style="1035" customWidth="1"/>
    <col min="14129" max="14129" width="14.7109375" style="1035" customWidth="1"/>
    <col min="14130" max="14130" width="8.85546875" style="1035" customWidth="1"/>
    <col min="14131" max="14131" width="9.85546875" style="1035" customWidth="1"/>
    <col min="14132" max="14132" width="8.85546875" style="1035" customWidth="1"/>
    <col min="14133" max="14133" width="54.7109375" style="1035" customWidth="1"/>
    <col min="14134" max="14134" width="12.42578125" style="1035" customWidth="1"/>
    <col min="14135" max="14135" width="8.7109375" style="1035" customWidth="1"/>
    <col min="14136" max="14136" width="13.42578125" style="1035" customWidth="1"/>
    <col min="14137" max="14137" width="8.85546875" style="1035" customWidth="1"/>
    <col min="14138" max="14138" width="9.140625" style="1035"/>
    <col min="14139" max="14139" width="8.85546875" style="1035" customWidth="1"/>
    <col min="14140" max="14140" width="54.7109375" style="1035" customWidth="1"/>
    <col min="14141" max="14141" width="10.7109375" style="1035" customWidth="1"/>
    <col min="14142" max="14142" width="8.7109375" style="1035" customWidth="1"/>
    <col min="14143" max="14143" width="13" style="1035" customWidth="1"/>
    <col min="14144" max="14144" width="8.85546875" style="1035" customWidth="1"/>
    <col min="14145" max="14145" width="9.140625" style="1035"/>
    <col min="14146" max="14146" width="8.85546875" style="1035" customWidth="1"/>
    <col min="14147" max="14147" width="54.7109375" style="1035" customWidth="1"/>
    <col min="14148" max="14148" width="10.85546875" style="1035" customWidth="1"/>
    <col min="14149" max="14149" width="8.7109375" style="1035" customWidth="1"/>
    <col min="14150" max="14150" width="13" style="1035" customWidth="1"/>
    <col min="14151" max="14151" width="8.85546875" style="1035" customWidth="1"/>
    <col min="14152" max="14152" width="9.85546875" style="1035" customWidth="1"/>
    <col min="14153" max="14153" width="8.85546875" style="1035" customWidth="1"/>
    <col min="14154" max="14336" width="9.140625" style="1035"/>
    <col min="14337" max="14337" width="4.85546875" style="1035" customWidth="1"/>
    <col min="14338" max="14338" width="63" style="1035" customWidth="1"/>
    <col min="14339" max="14339" width="12" style="1035" customWidth="1"/>
    <col min="14340" max="14340" width="13.140625" style="1035" customWidth="1"/>
    <col min="14341" max="14341" width="13.5703125" style="1035" customWidth="1"/>
    <col min="14342" max="14342" width="10.85546875" style="1035" customWidth="1"/>
    <col min="14343" max="14343" width="15" style="1035" customWidth="1"/>
    <col min="14344" max="14344" width="15.7109375" style="1035" customWidth="1"/>
    <col min="14345" max="14345" width="20.42578125" style="1035" customWidth="1"/>
    <col min="14346" max="14346" width="2.7109375" style="1035" customWidth="1"/>
    <col min="14347" max="14347" width="3.140625" style="1035" customWidth="1"/>
    <col min="14348" max="14348" width="32.42578125" style="1035" customWidth="1"/>
    <col min="14349" max="14349" width="9" style="1035" customWidth="1"/>
    <col min="14350" max="14350" width="11.140625" style="1035" customWidth="1"/>
    <col min="14351" max="14351" width="30.28515625" style="1035" customWidth="1"/>
    <col min="14352" max="14352" width="10.140625" style="1035" customWidth="1"/>
    <col min="14353" max="14353" width="11.140625" style="1035" customWidth="1"/>
    <col min="14354" max="14354" width="30" style="1035" customWidth="1"/>
    <col min="14355" max="14355" width="8.85546875" style="1035" customWidth="1"/>
    <col min="14356" max="14356" width="11.140625" style="1035" customWidth="1"/>
    <col min="14357" max="14357" width="1.7109375" style="1035" customWidth="1"/>
    <col min="14358" max="14358" width="8.85546875" style="1035" customWidth="1"/>
    <col min="14359" max="14359" width="9.85546875" style="1035" customWidth="1"/>
    <col min="14360" max="14360" width="8.85546875" style="1035" customWidth="1"/>
    <col min="14361" max="14361" width="54.7109375" style="1035" customWidth="1"/>
    <col min="14362" max="14362" width="10.85546875" style="1035" customWidth="1"/>
    <col min="14363" max="14363" width="8.7109375" style="1035" customWidth="1"/>
    <col min="14364" max="14364" width="12.28515625" style="1035" customWidth="1"/>
    <col min="14365" max="14365" width="8.85546875" style="1035" customWidth="1"/>
    <col min="14366" max="14366" width="9.85546875" style="1035" customWidth="1"/>
    <col min="14367" max="14367" width="8.85546875" style="1035" customWidth="1"/>
    <col min="14368" max="14368" width="54.7109375" style="1035" customWidth="1"/>
    <col min="14369" max="14369" width="10.85546875" style="1035" customWidth="1"/>
    <col min="14370" max="14370" width="8.7109375" style="1035" customWidth="1"/>
    <col min="14371" max="14371" width="13.28515625" style="1035" customWidth="1"/>
    <col min="14372" max="14372" width="8.85546875" style="1035" customWidth="1"/>
    <col min="14373" max="14373" width="9.85546875" style="1035" customWidth="1"/>
    <col min="14374" max="14374" width="8.85546875" style="1035" customWidth="1"/>
    <col min="14375" max="14375" width="54.7109375" style="1035" customWidth="1"/>
    <col min="14376" max="14376" width="12.140625" style="1035" customWidth="1"/>
    <col min="14377" max="14377" width="8.7109375" style="1035" customWidth="1"/>
    <col min="14378" max="14378" width="11.28515625" style="1035" customWidth="1"/>
    <col min="14379" max="14379" width="8.85546875" style="1035" customWidth="1"/>
    <col min="14380" max="14380" width="9.140625" style="1035"/>
    <col min="14381" max="14381" width="8.85546875" style="1035" customWidth="1"/>
    <col min="14382" max="14382" width="54.7109375" style="1035" customWidth="1"/>
    <col min="14383" max="14383" width="13.7109375" style="1035" customWidth="1"/>
    <col min="14384" max="14384" width="8.7109375" style="1035" customWidth="1"/>
    <col min="14385" max="14385" width="14.7109375" style="1035" customWidth="1"/>
    <col min="14386" max="14386" width="8.85546875" style="1035" customWidth="1"/>
    <col min="14387" max="14387" width="9.85546875" style="1035" customWidth="1"/>
    <col min="14388" max="14388" width="8.85546875" style="1035" customWidth="1"/>
    <col min="14389" max="14389" width="54.7109375" style="1035" customWidth="1"/>
    <col min="14390" max="14390" width="12.42578125" style="1035" customWidth="1"/>
    <col min="14391" max="14391" width="8.7109375" style="1035" customWidth="1"/>
    <col min="14392" max="14392" width="13.42578125" style="1035" customWidth="1"/>
    <col min="14393" max="14393" width="8.85546875" style="1035" customWidth="1"/>
    <col min="14394" max="14394" width="9.140625" style="1035"/>
    <col min="14395" max="14395" width="8.85546875" style="1035" customWidth="1"/>
    <col min="14396" max="14396" width="54.7109375" style="1035" customWidth="1"/>
    <col min="14397" max="14397" width="10.7109375" style="1035" customWidth="1"/>
    <col min="14398" max="14398" width="8.7109375" style="1035" customWidth="1"/>
    <col min="14399" max="14399" width="13" style="1035" customWidth="1"/>
    <col min="14400" max="14400" width="8.85546875" style="1035" customWidth="1"/>
    <col min="14401" max="14401" width="9.140625" style="1035"/>
    <col min="14402" max="14402" width="8.85546875" style="1035" customWidth="1"/>
    <col min="14403" max="14403" width="54.7109375" style="1035" customWidth="1"/>
    <col min="14404" max="14404" width="10.85546875" style="1035" customWidth="1"/>
    <col min="14405" max="14405" width="8.7109375" style="1035" customWidth="1"/>
    <col min="14406" max="14406" width="13" style="1035" customWidth="1"/>
    <col min="14407" max="14407" width="8.85546875" style="1035" customWidth="1"/>
    <col min="14408" max="14408" width="9.85546875" style="1035" customWidth="1"/>
    <col min="14409" max="14409" width="8.85546875" style="1035" customWidth="1"/>
    <col min="14410" max="14592" width="9.140625" style="1035"/>
    <col min="14593" max="14593" width="4.85546875" style="1035" customWidth="1"/>
    <col min="14594" max="14594" width="63" style="1035" customWidth="1"/>
    <col min="14595" max="14595" width="12" style="1035" customWidth="1"/>
    <col min="14596" max="14596" width="13.140625" style="1035" customWidth="1"/>
    <col min="14597" max="14597" width="13.5703125" style="1035" customWidth="1"/>
    <col min="14598" max="14598" width="10.85546875" style="1035" customWidth="1"/>
    <col min="14599" max="14599" width="15" style="1035" customWidth="1"/>
    <col min="14600" max="14600" width="15.7109375" style="1035" customWidth="1"/>
    <col min="14601" max="14601" width="20.42578125" style="1035" customWidth="1"/>
    <col min="14602" max="14602" width="2.7109375" style="1035" customWidth="1"/>
    <col min="14603" max="14603" width="3.140625" style="1035" customWidth="1"/>
    <col min="14604" max="14604" width="32.42578125" style="1035" customWidth="1"/>
    <col min="14605" max="14605" width="9" style="1035" customWidth="1"/>
    <col min="14606" max="14606" width="11.140625" style="1035" customWidth="1"/>
    <col min="14607" max="14607" width="30.28515625" style="1035" customWidth="1"/>
    <col min="14608" max="14608" width="10.140625" style="1035" customWidth="1"/>
    <col min="14609" max="14609" width="11.140625" style="1035" customWidth="1"/>
    <col min="14610" max="14610" width="30" style="1035" customWidth="1"/>
    <col min="14611" max="14611" width="8.85546875" style="1035" customWidth="1"/>
    <col min="14612" max="14612" width="11.140625" style="1035" customWidth="1"/>
    <col min="14613" max="14613" width="1.7109375" style="1035" customWidth="1"/>
    <col min="14614" max="14614" width="8.85546875" style="1035" customWidth="1"/>
    <col min="14615" max="14615" width="9.85546875" style="1035" customWidth="1"/>
    <col min="14616" max="14616" width="8.85546875" style="1035" customWidth="1"/>
    <col min="14617" max="14617" width="54.7109375" style="1035" customWidth="1"/>
    <col min="14618" max="14618" width="10.85546875" style="1035" customWidth="1"/>
    <col min="14619" max="14619" width="8.7109375" style="1035" customWidth="1"/>
    <col min="14620" max="14620" width="12.28515625" style="1035" customWidth="1"/>
    <col min="14621" max="14621" width="8.85546875" style="1035" customWidth="1"/>
    <col min="14622" max="14622" width="9.85546875" style="1035" customWidth="1"/>
    <col min="14623" max="14623" width="8.85546875" style="1035" customWidth="1"/>
    <col min="14624" max="14624" width="54.7109375" style="1035" customWidth="1"/>
    <col min="14625" max="14625" width="10.85546875" style="1035" customWidth="1"/>
    <col min="14626" max="14626" width="8.7109375" style="1035" customWidth="1"/>
    <col min="14627" max="14627" width="13.28515625" style="1035" customWidth="1"/>
    <col min="14628" max="14628" width="8.85546875" style="1035" customWidth="1"/>
    <col min="14629" max="14629" width="9.85546875" style="1035" customWidth="1"/>
    <col min="14630" max="14630" width="8.85546875" style="1035" customWidth="1"/>
    <col min="14631" max="14631" width="54.7109375" style="1035" customWidth="1"/>
    <col min="14632" max="14632" width="12.140625" style="1035" customWidth="1"/>
    <col min="14633" max="14633" width="8.7109375" style="1035" customWidth="1"/>
    <col min="14634" max="14634" width="11.28515625" style="1035" customWidth="1"/>
    <col min="14635" max="14635" width="8.85546875" style="1035" customWidth="1"/>
    <col min="14636" max="14636" width="9.140625" style="1035"/>
    <col min="14637" max="14637" width="8.85546875" style="1035" customWidth="1"/>
    <col min="14638" max="14638" width="54.7109375" style="1035" customWidth="1"/>
    <col min="14639" max="14639" width="13.7109375" style="1035" customWidth="1"/>
    <col min="14640" max="14640" width="8.7109375" style="1035" customWidth="1"/>
    <col min="14641" max="14641" width="14.7109375" style="1035" customWidth="1"/>
    <col min="14642" max="14642" width="8.85546875" style="1035" customWidth="1"/>
    <col min="14643" max="14643" width="9.85546875" style="1035" customWidth="1"/>
    <col min="14644" max="14644" width="8.85546875" style="1035" customWidth="1"/>
    <col min="14645" max="14645" width="54.7109375" style="1035" customWidth="1"/>
    <col min="14646" max="14646" width="12.42578125" style="1035" customWidth="1"/>
    <col min="14647" max="14647" width="8.7109375" style="1035" customWidth="1"/>
    <col min="14648" max="14648" width="13.42578125" style="1035" customWidth="1"/>
    <col min="14649" max="14649" width="8.85546875" style="1035" customWidth="1"/>
    <col min="14650" max="14650" width="9.140625" style="1035"/>
    <col min="14651" max="14651" width="8.85546875" style="1035" customWidth="1"/>
    <col min="14652" max="14652" width="54.7109375" style="1035" customWidth="1"/>
    <col min="14653" max="14653" width="10.7109375" style="1035" customWidth="1"/>
    <col min="14654" max="14654" width="8.7109375" style="1035" customWidth="1"/>
    <col min="14655" max="14655" width="13" style="1035" customWidth="1"/>
    <col min="14656" max="14656" width="8.85546875" style="1035" customWidth="1"/>
    <col min="14657" max="14657" width="9.140625" style="1035"/>
    <col min="14658" max="14658" width="8.85546875" style="1035" customWidth="1"/>
    <col min="14659" max="14659" width="54.7109375" style="1035" customWidth="1"/>
    <col min="14660" max="14660" width="10.85546875" style="1035" customWidth="1"/>
    <col min="14661" max="14661" width="8.7109375" style="1035" customWidth="1"/>
    <col min="14662" max="14662" width="13" style="1035" customWidth="1"/>
    <col min="14663" max="14663" width="8.85546875" style="1035" customWidth="1"/>
    <col min="14664" max="14664" width="9.85546875" style="1035" customWidth="1"/>
    <col min="14665" max="14665" width="8.85546875" style="1035" customWidth="1"/>
    <col min="14666" max="14848" width="9.140625" style="1035"/>
    <col min="14849" max="14849" width="4.85546875" style="1035" customWidth="1"/>
    <col min="14850" max="14850" width="63" style="1035" customWidth="1"/>
    <col min="14851" max="14851" width="12" style="1035" customWidth="1"/>
    <col min="14852" max="14852" width="13.140625" style="1035" customWidth="1"/>
    <col min="14853" max="14853" width="13.5703125" style="1035" customWidth="1"/>
    <col min="14854" max="14854" width="10.85546875" style="1035" customWidth="1"/>
    <col min="14855" max="14855" width="15" style="1035" customWidth="1"/>
    <col min="14856" max="14856" width="15.7109375" style="1035" customWidth="1"/>
    <col min="14857" max="14857" width="20.42578125" style="1035" customWidth="1"/>
    <col min="14858" max="14858" width="2.7109375" style="1035" customWidth="1"/>
    <col min="14859" max="14859" width="3.140625" style="1035" customWidth="1"/>
    <col min="14860" max="14860" width="32.42578125" style="1035" customWidth="1"/>
    <col min="14861" max="14861" width="9" style="1035" customWidth="1"/>
    <col min="14862" max="14862" width="11.140625" style="1035" customWidth="1"/>
    <col min="14863" max="14863" width="30.28515625" style="1035" customWidth="1"/>
    <col min="14864" max="14864" width="10.140625" style="1035" customWidth="1"/>
    <col min="14865" max="14865" width="11.140625" style="1035" customWidth="1"/>
    <col min="14866" max="14866" width="30" style="1035" customWidth="1"/>
    <col min="14867" max="14867" width="8.85546875" style="1035" customWidth="1"/>
    <col min="14868" max="14868" width="11.140625" style="1035" customWidth="1"/>
    <col min="14869" max="14869" width="1.7109375" style="1035" customWidth="1"/>
    <col min="14870" max="14870" width="8.85546875" style="1035" customWidth="1"/>
    <col min="14871" max="14871" width="9.85546875" style="1035" customWidth="1"/>
    <col min="14872" max="14872" width="8.85546875" style="1035" customWidth="1"/>
    <col min="14873" max="14873" width="54.7109375" style="1035" customWidth="1"/>
    <col min="14874" max="14874" width="10.85546875" style="1035" customWidth="1"/>
    <col min="14875" max="14875" width="8.7109375" style="1035" customWidth="1"/>
    <col min="14876" max="14876" width="12.28515625" style="1035" customWidth="1"/>
    <col min="14877" max="14877" width="8.85546875" style="1035" customWidth="1"/>
    <col min="14878" max="14878" width="9.85546875" style="1035" customWidth="1"/>
    <col min="14879" max="14879" width="8.85546875" style="1035" customWidth="1"/>
    <col min="14880" max="14880" width="54.7109375" style="1035" customWidth="1"/>
    <col min="14881" max="14881" width="10.85546875" style="1035" customWidth="1"/>
    <col min="14882" max="14882" width="8.7109375" style="1035" customWidth="1"/>
    <col min="14883" max="14883" width="13.28515625" style="1035" customWidth="1"/>
    <col min="14884" max="14884" width="8.85546875" style="1035" customWidth="1"/>
    <col min="14885" max="14885" width="9.85546875" style="1035" customWidth="1"/>
    <col min="14886" max="14886" width="8.85546875" style="1035" customWidth="1"/>
    <col min="14887" max="14887" width="54.7109375" style="1035" customWidth="1"/>
    <col min="14888" max="14888" width="12.140625" style="1035" customWidth="1"/>
    <col min="14889" max="14889" width="8.7109375" style="1035" customWidth="1"/>
    <col min="14890" max="14890" width="11.28515625" style="1035" customWidth="1"/>
    <col min="14891" max="14891" width="8.85546875" style="1035" customWidth="1"/>
    <col min="14892" max="14892" width="9.140625" style="1035"/>
    <col min="14893" max="14893" width="8.85546875" style="1035" customWidth="1"/>
    <col min="14894" max="14894" width="54.7109375" style="1035" customWidth="1"/>
    <col min="14895" max="14895" width="13.7109375" style="1035" customWidth="1"/>
    <col min="14896" max="14896" width="8.7109375" style="1035" customWidth="1"/>
    <col min="14897" max="14897" width="14.7109375" style="1035" customWidth="1"/>
    <col min="14898" max="14898" width="8.85546875" style="1035" customWidth="1"/>
    <col min="14899" max="14899" width="9.85546875" style="1035" customWidth="1"/>
    <col min="14900" max="14900" width="8.85546875" style="1035" customWidth="1"/>
    <col min="14901" max="14901" width="54.7109375" style="1035" customWidth="1"/>
    <col min="14902" max="14902" width="12.42578125" style="1035" customWidth="1"/>
    <col min="14903" max="14903" width="8.7109375" style="1035" customWidth="1"/>
    <col min="14904" max="14904" width="13.42578125" style="1035" customWidth="1"/>
    <col min="14905" max="14905" width="8.85546875" style="1035" customWidth="1"/>
    <col min="14906" max="14906" width="9.140625" style="1035"/>
    <col min="14907" max="14907" width="8.85546875" style="1035" customWidth="1"/>
    <col min="14908" max="14908" width="54.7109375" style="1035" customWidth="1"/>
    <col min="14909" max="14909" width="10.7109375" style="1035" customWidth="1"/>
    <col min="14910" max="14910" width="8.7109375" style="1035" customWidth="1"/>
    <col min="14911" max="14911" width="13" style="1035" customWidth="1"/>
    <col min="14912" max="14912" width="8.85546875" style="1035" customWidth="1"/>
    <col min="14913" max="14913" width="9.140625" style="1035"/>
    <col min="14914" max="14914" width="8.85546875" style="1035" customWidth="1"/>
    <col min="14915" max="14915" width="54.7109375" style="1035" customWidth="1"/>
    <col min="14916" max="14916" width="10.85546875" style="1035" customWidth="1"/>
    <col min="14917" max="14917" width="8.7109375" style="1035" customWidth="1"/>
    <col min="14918" max="14918" width="13" style="1035" customWidth="1"/>
    <col min="14919" max="14919" width="8.85546875" style="1035" customWidth="1"/>
    <col min="14920" max="14920" width="9.85546875" style="1035" customWidth="1"/>
    <col min="14921" max="14921" width="8.85546875" style="1035" customWidth="1"/>
    <col min="14922" max="15104" width="9.140625" style="1035"/>
    <col min="15105" max="15105" width="4.85546875" style="1035" customWidth="1"/>
    <col min="15106" max="15106" width="63" style="1035" customWidth="1"/>
    <col min="15107" max="15107" width="12" style="1035" customWidth="1"/>
    <col min="15108" max="15108" width="13.140625" style="1035" customWidth="1"/>
    <col min="15109" max="15109" width="13.5703125" style="1035" customWidth="1"/>
    <col min="15110" max="15110" width="10.85546875" style="1035" customWidth="1"/>
    <col min="15111" max="15111" width="15" style="1035" customWidth="1"/>
    <col min="15112" max="15112" width="15.7109375" style="1035" customWidth="1"/>
    <col min="15113" max="15113" width="20.42578125" style="1035" customWidth="1"/>
    <col min="15114" max="15114" width="2.7109375" style="1035" customWidth="1"/>
    <col min="15115" max="15115" width="3.140625" style="1035" customWidth="1"/>
    <col min="15116" max="15116" width="32.42578125" style="1035" customWidth="1"/>
    <col min="15117" max="15117" width="9" style="1035" customWidth="1"/>
    <col min="15118" max="15118" width="11.140625" style="1035" customWidth="1"/>
    <col min="15119" max="15119" width="30.28515625" style="1035" customWidth="1"/>
    <col min="15120" max="15120" width="10.140625" style="1035" customWidth="1"/>
    <col min="15121" max="15121" width="11.140625" style="1035" customWidth="1"/>
    <col min="15122" max="15122" width="30" style="1035" customWidth="1"/>
    <col min="15123" max="15123" width="8.85546875" style="1035" customWidth="1"/>
    <col min="15124" max="15124" width="11.140625" style="1035" customWidth="1"/>
    <col min="15125" max="15125" width="1.7109375" style="1035" customWidth="1"/>
    <col min="15126" max="15126" width="8.85546875" style="1035" customWidth="1"/>
    <col min="15127" max="15127" width="9.85546875" style="1035" customWidth="1"/>
    <col min="15128" max="15128" width="8.85546875" style="1035" customWidth="1"/>
    <col min="15129" max="15129" width="54.7109375" style="1035" customWidth="1"/>
    <col min="15130" max="15130" width="10.85546875" style="1035" customWidth="1"/>
    <col min="15131" max="15131" width="8.7109375" style="1035" customWidth="1"/>
    <col min="15132" max="15132" width="12.28515625" style="1035" customWidth="1"/>
    <col min="15133" max="15133" width="8.85546875" style="1035" customWidth="1"/>
    <col min="15134" max="15134" width="9.85546875" style="1035" customWidth="1"/>
    <col min="15135" max="15135" width="8.85546875" style="1035" customWidth="1"/>
    <col min="15136" max="15136" width="54.7109375" style="1035" customWidth="1"/>
    <col min="15137" max="15137" width="10.85546875" style="1035" customWidth="1"/>
    <col min="15138" max="15138" width="8.7109375" style="1035" customWidth="1"/>
    <col min="15139" max="15139" width="13.28515625" style="1035" customWidth="1"/>
    <col min="15140" max="15140" width="8.85546875" style="1035" customWidth="1"/>
    <col min="15141" max="15141" width="9.85546875" style="1035" customWidth="1"/>
    <col min="15142" max="15142" width="8.85546875" style="1035" customWidth="1"/>
    <col min="15143" max="15143" width="54.7109375" style="1035" customWidth="1"/>
    <col min="15144" max="15144" width="12.140625" style="1035" customWidth="1"/>
    <col min="15145" max="15145" width="8.7109375" style="1035" customWidth="1"/>
    <col min="15146" max="15146" width="11.28515625" style="1035" customWidth="1"/>
    <col min="15147" max="15147" width="8.85546875" style="1035" customWidth="1"/>
    <col min="15148" max="15148" width="9.140625" style="1035"/>
    <col min="15149" max="15149" width="8.85546875" style="1035" customWidth="1"/>
    <col min="15150" max="15150" width="54.7109375" style="1035" customWidth="1"/>
    <col min="15151" max="15151" width="13.7109375" style="1035" customWidth="1"/>
    <col min="15152" max="15152" width="8.7109375" style="1035" customWidth="1"/>
    <col min="15153" max="15153" width="14.7109375" style="1035" customWidth="1"/>
    <col min="15154" max="15154" width="8.85546875" style="1035" customWidth="1"/>
    <col min="15155" max="15155" width="9.85546875" style="1035" customWidth="1"/>
    <col min="15156" max="15156" width="8.85546875" style="1035" customWidth="1"/>
    <col min="15157" max="15157" width="54.7109375" style="1035" customWidth="1"/>
    <col min="15158" max="15158" width="12.42578125" style="1035" customWidth="1"/>
    <col min="15159" max="15159" width="8.7109375" style="1035" customWidth="1"/>
    <col min="15160" max="15160" width="13.42578125" style="1035" customWidth="1"/>
    <col min="15161" max="15161" width="8.85546875" style="1035" customWidth="1"/>
    <col min="15162" max="15162" width="9.140625" style="1035"/>
    <col min="15163" max="15163" width="8.85546875" style="1035" customWidth="1"/>
    <col min="15164" max="15164" width="54.7109375" style="1035" customWidth="1"/>
    <col min="15165" max="15165" width="10.7109375" style="1035" customWidth="1"/>
    <col min="15166" max="15166" width="8.7109375" style="1035" customWidth="1"/>
    <col min="15167" max="15167" width="13" style="1035" customWidth="1"/>
    <col min="15168" max="15168" width="8.85546875" style="1035" customWidth="1"/>
    <col min="15169" max="15169" width="9.140625" style="1035"/>
    <col min="15170" max="15170" width="8.85546875" style="1035" customWidth="1"/>
    <col min="15171" max="15171" width="54.7109375" style="1035" customWidth="1"/>
    <col min="15172" max="15172" width="10.85546875" style="1035" customWidth="1"/>
    <col min="15173" max="15173" width="8.7109375" style="1035" customWidth="1"/>
    <col min="15174" max="15174" width="13" style="1035" customWidth="1"/>
    <col min="15175" max="15175" width="8.85546875" style="1035" customWidth="1"/>
    <col min="15176" max="15176" width="9.85546875" style="1035" customWidth="1"/>
    <col min="15177" max="15177" width="8.85546875" style="1035" customWidth="1"/>
    <col min="15178" max="15360" width="9.140625" style="1035"/>
    <col min="15361" max="15361" width="4.85546875" style="1035" customWidth="1"/>
    <col min="15362" max="15362" width="63" style="1035" customWidth="1"/>
    <col min="15363" max="15363" width="12" style="1035" customWidth="1"/>
    <col min="15364" max="15364" width="13.140625" style="1035" customWidth="1"/>
    <col min="15365" max="15365" width="13.5703125" style="1035" customWidth="1"/>
    <col min="15366" max="15366" width="10.85546875" style="1035" customWidth="1"/>
    <col min="15367" max="15367" width="15" style="1035" customWidth="1"/>
    <col min="15368" max="15368" width="15.7109375" style="1035" customWidth="1"/>
    <col min="15369" max="15369" width="20.42578125" style="1035" customWidth="1"/>
    <col min="15370" max="15370" width="2.7109375" style="1035" customWidth="1"/>
    <col min="15371" max="15371" width="3.140625" style="1035" customWidth="1"/>
    <col min="15372" max="15372" width="32.42578125" style="1035" customWidth="1"/>
    <col min="15373" max="15373" width="9" style="1035" customWidth="1"/>
    <col min="15374" max="15374" width="11.140625" style="1035" customWidth="1"/>
    <col min="15375" max="15375" width="30.28515625" style="1035" customWidth="1"/>
    <col min="15376" max="15376" width="10.140625" style="1035" customWidth="1"/>
    <col min="15377" max="15377" width="11.140625" style="1035" customWidth="1"/>
    <col min="15378" max="15378" width="30" style="1035" customWidth="1"/>
    <col min="15379" max="15379" width="8.85546875" style="1035" customWidth="1"/>
    <col min="15380" max="15380" width="11.140625" style="1035" customWidth="1"/>
    <col min="15381" max="15381" width="1.7109375" style="1035" customWidth="1"/>
    <col min="15382" max="15382" width="8.85546875" style="1035" customWidth="1"/>
    <col min="15383" max="15383" width="9.85546875" style="1035" customWidth="1"/>
    <col min="15384" max="15384" width="8.85546875" style="1035" customWidth="1"/>
    <col min="15385" max="15385" width="54.7109375" style="1035" customWidth="1"/>
    <col min="15386" max="15386" width="10.85546875" style="1035" customWidth="1"/>
    <col min="15387" max="15387" width="8.7109375" style="1035" customWidth="1"/>
    <col min="15388" max="15388" width="12.28515625" style="1035" customWidth="1"/>
    <col min="15389" max="15389" width="8.85546875" style="1035" customWidth="1"/>
    <col min="15390" max="15390" width="9.85546875" style="1035" customWidth="1"/>
    <col min="15391" max="15391" width="8.85546875" style="1035" customWidth="1"/>
    <col min="15392" max="15392" width="54.7109375" style="1035" customWidth="1"/>
    <col min="15393" max="15393" width="10.85546875" style="1035" customWidth="1"/>
    <col min="15394" max="15394" width="8.7109375" style="1035" customWidth="1"/>
    <col min="15395" max="15395" width="13.28515625" style="1035" customWidth="1"/>
    <col min="15396" max="15396" width="8.85546875" style="1035" customWidth="1"/>
    <col min="15397" max="15397" width="9.85546875" style="1035" customWidth="1"/>
    <col min="15398" max="15398" width="8.85546875" style="1035" customWidth="1"/>
    <col min="15399" max="15399" width="54.7109375" style="1035" customWidth="1"/>
    <col min="15400" max="15400" width="12.140625" style="1035" customWidth="1"/>
    <col min="15401" max="15401" width="8.7109375" style="1035" customWidth="1"/>
    <col min="15402" max="15402" width="11.28515625" style="1035" customWidth="1"/>
    <col min="15403" max="15403" width="8.85546875" style="1035" customWidth="1"/>
    <col min="15404" max="15404" width="9.140625" style="1035"/>
    <col min="15405" max="15405" width="8.85546875" style="1035" customWidth="1"/>
    <col min="15406" max="15406" width="54.7109375" style="1035" customWidth="1"/>
    <col min="15407" max="15407" width="13.7109375" style="1035" customWidth="1"/>
    <col min="15408" max="15408" width="8.7109375" style="1035" customWidth="1"/>
    <col min="15409" max="15409" width="14.7109375" style="1035" customWidth="1"/>
    <col min="15410" max="15410" width="8.85546875" style="1035" customWidth="1"/>
    <col min="15411" max="15411" width="9.85546875" style="1035" customWidth="1"/>
    <col min="15412" max="15412" width="8.85546875" style="1035" customWidth="1"/>
    <col min="15413" max="15413" width="54.7109375" style="1035" customWidth="1"/>
    <col min="15414" max="15414" width="12.42578125" style="1035" customWidth="1"/>
    <col min="15415" max="15415" width="8.7109375" style="1035" customWidth="1"/>
    <col min="15416" max="15416" width="13.42578125" style="1035" customWidth="1"/>
    <col min="15417" max="15417" width="8.85546875" style="1035" customWidth="1"/>
    <col min="15418" max="15418" width="9.140625" style="1035"/>
    <col min="15419" max="15419" width="8.85546875" style="1035" customWidth="1"/>
    <col min="15420" max="15420" width="54.7109375" style="1035" customWidth="1"/>
    <col min="15421" max="15421" width="10.7109375" style="1035" customWidth="1"/>
    <col min="15422" max="15422" width="8.7109375" style="1035" customWidth="1"/>
    <col min="15423" max="15423" width="13" style="1035" customWidth="1"/>
    <col min="15424" max="15424" width="8.85546875" style="1035" customWidth="1"/>
    <col min="15425" max="15425" width="9.140625" style="1035"/>
    <col min="15426" max="15426" width="8.85546875" style="1035" customWidth="1"/>
    <col min="15427" max="15427" width="54.7109375" style="1035" customWidth="1"/>
    <col min="15428" max="15428" width="10.85546875" style="1035" customWidth="1"/>
    <col min="15429" max="15429" width="8.7109375" style="1035" customWidth="1"/>
    <col min="15430" max="15430" width="13" style="1035" customWidth="1"/>
    <col min="15431" max="15431" width="8.85546875" style="1035" customWidth="1"/>
    <col min="15432" max="15432" width="9.85546875" style="1035" customWidth="1"/>
    <col min="15433" max="15433" width="8.85546875" style="1035" customWidth="1"/>
    <col min="15434" max="15616" width="9.140625" style="1035"/>
    <col min="15617" max="15617" width="4.85546875" style="1035" customWidth="1"/>
    <col min="15618" max="15618" width="63" style="1035" customWidth="1"/>
    <col min="15619" max="15619" width="12" style="1035" customWidth="1"/>
    <col min="15620" max="15620" width="13.140625" style="1035" customWidth="1"/>
    <col min="15621" max="15621" width="13.5703125" style="1035" customWidth="1"/>
    <col min="15622" max="15622" width="10.85546875" style="1035" customWidth="1"/>
    <col min="15623" max="15623" width="15" style="1035" customWidth="1"/>
    <col min="15624" max="15624" width="15.7109375" style="1035" customWidth="1"/>
    <col min="15625" max="15625" width="20.42578125" style="1035" customWidth="1"/>
    <col min="15626" max="15626" width="2.7109375" style="1035" customWidth="1"/>
    <col min="15627" max="15627" width="3.140625" style="1035" customWidth="1"/>
    <col min="15628" max="15628" width="32.42578125" style="1035" customWidth="1"/>
    <col min="15629" max="15629" width="9" style="1035" customWidth="1"/>
    <col min="15630" max="15630" width="11.140625" style="1035" customWidth="1"/>
    <col min="15631" max="15631" width="30.28515625" style="1035" customWidth="1"/>
    <col min="15632" max="15632" width="10.140625" style="1035" customWidth="1"/>
    <col min="15633" max="15633" width="11.140625" style="1035" customWidth="1"/>
    <col min="15634" max="15634" width="30" style="1035" customWidth="1"/>
    <col min="15635" max="15635" width="8.85546875" style="1035" customWidth="1"/>
    <col min="15636" max="15636" width="11.140625" style="1035" customWidth="1"/>
    <col min="15637" max="15637" width="1.7109375" style="1035" customWidth="1"/>
    <col min="15638" max="15638" width="8.85546875" style="1035" customWidth="1"/>
    <col min="15639" max="15639" width="9.85546875" style="1035" customWidth="1"/>
    <col min="15640" max="15640" width="8.85546875" style="1035" customWidth="1"/>
    <col min="15641" max="15641" width="54.7109375" style="1035" customWidth="1"/>
    <col min="15642" max="15642" width="10.85546875" style="1035" customWidth="1"/>
    <col min="15643" max="15643" width="8.7109375" style="1035" customWidth="1"/>
    <col min="15644" max="15644" width="12.28515625" style="1035" customWidth="1"/>
    <col min="15645" max="15645" width="8.85546875" style="1035" customWidth="1"/>
    <col min="15646" max="15646" width="9.85546875" style="1035" customWidth="1"/>
    <col min="15647" max="15647" width="8.85546875" style="1035" customWidth="1"/>
    <col min="15648" max="15648" width="54.7109375" style="1035" customWidth="1"/>
    <col min="15649" max="15649" width="10.85546875" style="1035" customWidth="1"/>
    <col min="15650" max="15650" width="8.7109375" style="1035" customWidth="1"/>
    <col min="15651" max="15651" width="13.28515625" style="1035" customWidth="1"/>
    <col min="15652" max="15652" width="8.85546875" style="1035" customWidth="1"/>
    <col min="15653" max="15653" width="9.85546875" style="1035" customWidth="1"/>
    <col min="15654" max="15654" width="8.85546875" style="1035" customWidth="1"/>
    <col min="15655" max="15655" width="54.7109375" style="1035" customWidth="1"/>
    <col min="15656" max="15656" width="12.140625" style="1035" customWidth="1"/>
    <col min="15657" max="15657" width="8.7109375" style="1035" customWidth="1"/>
    <col min="15658" max="15658" width="11.28515625" style="1035" customWidth="1"/>
    <col min="15659" max="15659" width="8.85546875" style="1035" customWidth="1"/>
    <col min="15660" max="15660" width="9.140625" style="1035"/>
    <col min="15661" max="15661" width="8.85546875" style="1035" customWidth="1"/>
    <col min="15662" max="15662" width="54.7109375" style="1035" customWidth="1"/>
    <col min="15663" max="15663" width="13.7109375" style="1035" customWidth="1"/>
    <col min="15664" max="15664" width="8.7109375" style="1035" customWidth="1"/>
    <col min="15665" max="15665" width="14.7109375" style="1035" customWidth="1"/>
    <col min="15666" max="15666" width="8.85546875" style="1035" customWidth="1"/>
    <col min="15667" max="15667" width="9.85546875" style="1035" customWidth="1"/>
    <col min="15668" max="15668" width="8.85546875" style="1035" customWidth="1"/>
    <col min="15669" max="15669" width="54.7109375" style="1035" customWidth="1"/>
    <col min="15670" max="15670" width="12.42578125" style="1035" customWidth="1"/>
    <col min="15671" max="15671" width="8.7109375" style="1035" customWidth="1"/>
    <col min="15672" max="15672" width="13.42578125" style="1035" customWidth="1"/>
    <col min="15673" max="15673" width="8.85546875" style="1035" customWidth="1"/>
    <col min="15674" max="15674" width="9.140625" style="1035"/>
    <col min="15675" max="15675" width="8.85546875" style="1035" customWidth="1"/>
    <col min="15676" max="15676" width="54.7109375" style="1035" customWidth="1"/>
    <col min="15677" max="15677" width="10.7109375" style="1035" customWidth="1"/>
    <col min="15678" max="15678" width="8.7109375" style="1035" customWidth="1"/>
    <col min="15679" max="15679" width="13" style="1035" customWidth="1"/>
    <col min="15680" max="15680" width="8.85546875" style="1035" customWidth="1"/>
    <col min="15681" max="15681" width="9.140625" style="1035"/>
    <col min="15682" max="15682" width="8.85546875" style="1035" customWidth="1"/>
    <col min="15683" max="15683" width="54.7109375" style="1035" customWidth="1"/>
    <col min="15684" max="15684" width="10.85546875" style="1035" customWidth="1"/>
    <col min="15685" max="15685" width="8.7109375" style="1035" customWidth="1"/>
    <col min="15686" max="15686" width="13" style="1035" customWidth="1"/>
    <col min="15687" max="15687" width="8.85546875" style="1035" customWidth="1"/>
    <col min="15688" max="15688" width="9.85546875" style="1035" customWidth="1"/>
    <col min="15689" max="15689" width="8.85546875" style="1035" customWidth="1"/>
    <col min="15690" max="15872" width="9.140625" style="1035"/>
    <col min="15873" max="15873" width="4.85546875" style="1035" customWidth="1"/>
    <col min="15874" max="15874" width="63" style="1035" customWidth="1"/>
    <col min="15875" max="15875" width="12" style="1035" customWidth="1"/>
    <col min="15876" max="15876" width="13.140625" style="1035" customWidth="1"/>
    <col min="15877" max="15877" width="13.5703125" style="1035" customWidth="1"/>
    <col min="15878" max="15878" width="10.85546875" style="1035" customWidth="1"/>
    <col min="15879" max="15879" width="15" style="1035" customWidth="1"/>
    <col min="15880" max="15880" width="15.7109375" style="1035" customWidth="1"/>
    <col min="15881" max="15881" width="20.42578125" style="1035" customWidth="1"/>
    <col min="15882" max="15882" width="2.7109375" style="1035" customWidth="1"/>
    <col min="15883" max="15883" width="3.140625" style="1035" customWidth="1"/>
    <col min="15884" max="15884" width="32.42578125" style="1035" customWidth="1"/>
    <col min="15885" max="15885" width="9" style="1035" customWidth="1"/>
    <col min="15886" max="15886" width="11.140625" style="1035" customWidth="1"/>
    <col min="15887" max="15887" width="30.28515625" style="1035" customWidth="1"/>
    <col min="15888" max="15888" width="10.140625" style="1035" customWidth="1"/>
    <col min="15889" max="15889" width="11.140625" style="1035" customWidth="1"/>
    <col min="15890" max="15890" width="30" style="1035" customWidth="1"/>
    <col min="15891" max="15891" width="8.85546875" style="1035" customWidth="1"/>
    <col min="15892" max="15892" width="11.140625" style="1035" customWidth="1"/>
    <col min="15893" max="15893" width="1.7109375" style="1035" customWidth="1"/>
    <col min="15894" max="15894" width="8.85546875" style="1035" customWidth="1"/>
    <col min="15895" max="15895" width="9.85546875" style="1035" customWidth="1"/>
    <col min="15896" max="15896" width="8.85546875" style="1035" customWidth="1"/>
    <col min="15897" max="15897" width="54.7109375" style="1035" customWidth="1"/>
    <col min="15898" max="15898" width="10.85546875" style="1035" customWidth="1"/>
    <col min="15899" max="15899" width="8.7109375" style="1035" customWidth="1"/>
    <col min="15900" max="15900" width="12.28515625" style="1035" customWidth="1"/>
    <col min="15901" max="15901" width="8.85546875" style="1035" customWidth="1"/>
    <col min="15902" max="15902" width="9.85546875" style="1035" customWidth="1"/>
    <col min="15903" max="15903" width="8.85546875" style="1035" customWidth="1"/>
    <col min="15904" max="15904" width="54.7109375" style="1035" customWidth="1"/>
    <col min="15905" max="15905" width="10.85546875" style="1035" customWidth="1"/>
    <col min="15906" max="15906" width="8.7109375" style="1035" customWidth="1"/>
    <col min="15907" max="15907" width="13.28515625" style="1035" customWidth="1"/>
    <col min="15908" max="15908" width="8.85546875" style="1035" customWidth="1"/>
    <col min="15909" max="15909" width="9.85546875" style="1035" customWidth="1"/>
    <col min="15910" max="15910" width="8.85546875" style="1035" customWidth="1"/>
    <col min="15911" max="15911" width="54.7109375" style="1035" customWidth="1"/>
    <col min="15912" max="15912" width="12.140625" style="1035" customWidth="1"/>
    <col min="15913" max="15913" width="8.7109375" style="1035" customWidth="1"/>
    <col min="15914" max="15914" width="11.28515625" style="1035" customWidth="1"/>
    <col min="15915" max="15915" width="8.85546875" style="1035" customWidth="1"/>
    <col min="15916" max="15916" width="9.140625" style="1035"/>
    <col min="15917" max="15917" width="8.85546875" style="1035" customWidth="1"/>
    <col min="15918" max="15918" width="54.7109375" style="1035" customWidth="1"/>
    <col min="15919" max="15919" width="13.7109375" style="1035" customWidth="1"/>
    <col min="15920" max="15920" width="8.7109375" style="1035" customWidth="1"/>
    <col min="15921" max="15921" width="14.7109375" style="1035" customWidth="1"/>
    <col min="15922" max="15922" width="8.85546875" style="1035" customWidth="1"/>
    <col min="15923" max="15923" width="9.85546875" style="1035" customWidth="1"/>
    <col min="15924" max="15924" width="8.85546875" style="1035" customWidth="1"/>
    <col min="15925" max="15925" width="54.7109375" style="1035" customWidth="1"/>
    <col min="15926" max="15926" width="12.42578125" style="1035" customWidth="1"/>
    <col min="15927" max="15927" width="8.7109375" style="1035" customWidth="1"/>
    <col min="15928" max="15928" width="13.42578125" style="1035" customWidth="1"/>
    <col min="15929" max="15929" width="8.85546875" style="1035" customWidth="1"/>
    <col min="15930" max="15930" width="9.140625" style="1035"/>
    <col min="15931" max="15931" width="8.85546875" style="1035" customWidth="1"/>
    <col min="15932" max="15932" width="54.7109375" style="1035" customWidth="1"/>
    <col min="15933" max="15933" width="10.7109375" style="1035" customWidth="1"/>
    <col min="15934" max="15934" width="8.7109375" style="1035" customWidth="1"/>
    <col min="15935" max="15935" width="13" style="1035" customWidth="1"/>
    <col min="15936" max="15936" width="8.85546875" style="1035" customWidth="1"/>
    <col min="15937" max="15937" width="9.140625" style="1035"/>
    <col min="15938" max="15938" width="8.85546875" style="1035" customWidth="1"/>
    <col min="15939" max="15939" width="54.7109375" style="1035" customWidth="1"/>
    <col min="15940" max="15940" width="10.85546875" style="1035" customWidth="1"/>
    <col min="15941" max="15941" width="8.7109375" style="1035" customWidth="1"/>
    <col min="15942" max="15942" width="13" style="1035" customWidth="1"/>
    <col min="15943" max="15943" width="8.85546875" style="1035" customWidth="1"/>
    <col min="15944" max="15944" width="9.85546875" style="1035" customWidth="1"/>
    <col min="15945" max="15945" width="8.85546875" style="1035" customWidth="1"/>
    <col min="15946" max="16128" width="9.140625" style="1035"/>
    <col min="16129" max="16129" width="4.85546875" style="1035" customWidth="1"/>
    <col min="16130" max="16130" width="63" style="1035" customWidth="1"/>
    <col min="16131" max="16131" width="12" style="1035" customWidth="1"/>
    <col min="16132" max="16132" width="13.140625" style="1035" customWidth="1"/>
    <col min="16133" max="16133" width="13.5703125" style="1035" customWidth="1"/>
    <col min="16134" max="16134" width="10.85546875" style="1035" customWidth="1"/>
    <col min="16135" max="16135" width="15" style="1035" customWidth="1"/>
    <col min="16136" max="16136" width="15.7109375" style="1035" customWidth="1"/>
    <col min="16137" max="16137" width="20.42578125" style="1035" customWidth="1"/>
    <col min="16138" max="16138" width="2.7109375" style="1035" customWidth="1"/>
    <col min="16139" max="16139" width="3.140625" style="1035" customWidth="1"/>
    <col min="16140" max="16140" width="32.42578125" style="1035" customWidth="1"/>
    <col min="16141" max="16141" width="9" style="1035" customWidth="1"/>
    <col min="16142" max="16142" width="11.140625" style="1035" customWidth="1"/>
    <col min="16143" max="16143" width="30.28515625" style="1035" customWidth="1"/>
    <col min="16144" max="16144" width="10.140625" style="1035" customWidth="1"/>
    <col min="16145" max="16145" width="11.140625" style="1035" customWidth="1"/>
    <col min="16146" max="16146" width="30" style="1035" customWidth="1"/>
    <col min="16147" max="16147" width="8.85546875" style="1035" customWidth="1"/>
    <col min="16148" max="16148" width="11.140625" style="1035" customWidth="1"/>
    <col min="16149" max="16149" width="1.7109375" style="1035" customWidth="1"/>
    <col min="16150" max="16150" width="8.85546875" style="1035" customWidth="1"/>
    <col min="16151" max="16151" width="9.85546875" style="1035" customWidth="1"/>
    <col min="16152" max="16152" width="8.85546875" style="1035" customWidth="1"/>
    <col min="16153" max="16153" width="54.7109375" style="1035" customWidth="1"/>
    <col min="16154" max="16154" width="10.85546875" style="1035" customWidth="1"/>
    <col min="16155" max="16155" width="8.7109375" style="1035" customWidth="1"/>
    <col min="16156" max="16156" width="12.28515625" style="1035" customWidth="1"/>
    <col min="16157" max="16157" width="8.85546875" style="1035" customWidth="1"/>
    <col min="16158" max="16158" width="9.85546875" style="1035" customWidth="1"/>
    <col min="16159" max="16159" width="8.85546875" style="1035" customWidth="1"/>
    <col min="16160" max="16160" width="54.7109375" style="1035" customWidth="1"/>
    <col min="16161" max="16161" width="10.85546875" style="1035" customWidth="1"/>
    <col min="16162" max="16162" width="8.7109375" style="1035" customWidth="1"/>
    <col min="16163" max="16163" width="13.28515625" style="1035" customWidth="1"/>
    <col min="16164" max="16164" width="8.85546875" style="1035" customWidth="1"/>
    <col min="16165" max="16165" width="9.85546875" style="1035" customWidth="1"/>
    <col min="16166" max="16166" width="8.85546875" style="1035" customWidth="1"/>
    <col min="16167" max="16167" width="54.7109375" style="1035" customWidth="1"/>
    <col min="16168" max="16168" width="12.140625" style="1035" customWidth="1"/>
    <col min="16169" max="16169" width="8.7109375" style="1035" customWidth="1"/>
    <col min="16170" max="16170" width="11.28515625" style="1035" customWidth="1"/>
    <col min="16171" max="16171" width="8.85546875" style="1035" customWidth="1"/>
    <col min="16172" max="16172" width="9.140625" style="1035"/>
    <col min="16173" max="16173" width="8.85546875" style="1035" customWidth="1"/>
    <col min="16174" max="16174" width="54.7109375" style="1035" customWidth="1"/>
    <col min="16175" max="16175" width="13.7109375" style="1035" customWidth="1"/>
    <col min="16176" max="16176" width="8.7109375" style="1035" customWidth="1"/>
    <col min="16177" max="16177" width="14.7109375" style="1035" customWidth="1"/>
    <col min="16178" max="16178" width="8.85546875" style="1035" customWidth="1"/>
    <col min="16179" max="16179" width="9.85546875" style="1035" customWidth="1"/>
    <col min="16180" max="16180" width="8.85546875" style="1035" customWidth="1"/>
    <col min="16181" max="16181" width="54.7109375" style="1035" customWidth="1"/>
    <col min="16182" max="16182" width="12.42578125" style="1035" customWidth="1"/>
    <col min="16183" max="16183" width="8.7109375" style="1035" customWidth="1"/>
    <col min="16184" max="16184" width="13.42578125" style="1035" customWidth="1"/>
    <col min="16185" max="16185" width="8.85546875" style="1035" customWidth="1"/>
    <col min="16186" max="16186" width="9.140625" style="1035"/>
    <col min="16187" max="16187" width="8.85546875" style="1035" customWidth="1"/>
    <col min="16188" max="16188" width="54.7109375" style="1035" customWidth="1"/>
    <col min="16189" max="16189" width="10.7109375" style="1035" customWidth="1"/>
    <col min="16190" max="16190" width="8.7109375" style="1035" customWidth="1"/>
    <col min="16191" max="16191" width="13" style="1035" customWidth="1"/>
    <col min="16192" max="16192" width="8.85546875" style="1035" customWidth="1"/>
    <col min="16193" max="16193" width="9.140625" style="1035"/>
    <col min="16194" max="16194" width="8.85546875" style="1035" customWidth="1"/>
    <col min="16195" max="16195" width="54.7109375" style="1035" customWidth="1"/>
    <col min="16196" max="16196" width="10.85546875" style="1035" customWidth="1"/>
    <col min="16197" max="16197" width="8.7109375" style="1035" customWidth="1"/>
    <col min="16198" max="16198" width="13" style="1035" customWidth="1"/>
    <col min="16199" max="16199" width="8.85546875" style="1035" customWidth="1"/>
    <col min="16200" max="16200" width="9.85546875" style="1035" customWidth="1"/>
    <col min="16201" max="16201" width="8.85546875" style="1035" customWidth="1"/>
    <col min="16202" max="16384" width="9.140625" style="1035"/>
  </cols>
  <sheetData>
    <row r="1" spans="2:79" ht="9" customHeight="1" thickBot="1"/>
    <row r="2" spans="2:79" ht="47.45" customHeight="1" thickBot="1">
      <c r="B2" s="1038" t="s">
        <v>697</v>
      </c>
      <c r="C2" s="1039"/>
      <c r="D2" s="1039"/>
      <c r="E2" s="1039"/>
      <c r="F2" s="1039"/>
      <c r="G2" s="1039"/>
      <c r="H2" s="1039"/>
      <c r="I2" s="1040"/>
      <c r="L2" s="1041" t="s">
        <v>698</v>
      </c>
      <c r="M2" s="1042"/>
      <c r="N2" s="1042"/>
      <c r="O2" s="1043"/>
      <c r="P2" s="1043"/>
      <c r="Q2" s="1043"/>
      <c r="R2" s="1043"/>
      <c r="S2" s="1043"/>
      <c r="T2" s="1044"/>
      <c r="U2" s="1036" t="s">
        <v>627</v>
      </c>
    </row>
    <row r="3" spans="2:79" ht="45" customHeight="1" thickBot="1">
      <c r="B3" s="1045"/>
      <c r="C3" s="1046" t="s">
        <v>927</v>
      </c>
      <c r="D3" s="1039"/>
      <c r="E3" s="1040"/>
      <c r="F3" s="1047"/>
      <c r="G3" s="1048"/>
      <c r="H3" s="1048"/>
      <c r="I3" s="1048"/>
      <c r="L3" s="1049" t="s">
        <v>700</v>
      </c>
      <c r="M3" s="1050" t="s">
        <v>701</v>
      </c>
      <c r="N3" s="1051" t="s">
        <v>702</v>
      </c>
      <c r="O3" s="1049" t="s">
        <v>700</v>
      </c>
      <c r="P3" s="1050" t="s">
        <v>701</v>
      </c>
      <c r="Q3" s="1051" t="s">
        <v>702</v>
      </c>
      <c r="R3" s="1049" t="s">
        <v>700</v>
      </c>
      <c r="S3" s="1050" t="s">
        <v>701</v>
      </c>
      <c r="T3" s="1051" t="s">
        <v>702</v>
      </c>
    </row>
    <row r="4" spans="2:79" ht="51.6" customHeight="1" thickBot="1">
      <c r="F4" s="1035"/>
      <c r="G4" s="1035"/>
      <c r="H4" s="1035"/>
      <c r="L4" s="1052" t="s">
        <v>703</v>
      </c>
      <c r="M4" s="1053">
        <v>8</v>
      </c>
      <c r="N4" s="1054">
        <f>I32</f>
        <v>8</v>
      </c>
      <c r="O4" s="1055" t="s">
        <v>704</v>
      </c>
      <c r="P4" s="1056">
        <v>25</v>
      </c>
      <c r="Q4" s="1057">
        <f>I176</f>
        <v>17</v>
      </c>
      <c r="R4" s="1058" t="s">
        <v>705</v>
      </c>
      <c r="S4" s="1059">
        <v>39</v>
      </c>
      <c r="T4" s="1060">
        <f>I244</f>
        <v>32</v>
      </c>
    </row>
    <row r="5" spans="2:79" ht="54.6" customHeight="1">
      <c r="B5" s="1061" t="s">
        <v>706</v>
      </c>
      <c r="C5" s="1062">
        <f>'[1]0. Fedlap'!C7</f>
        <v>0</v>
      </c>
      <c r="D5" s="1063"/>
      <c r="E5" s="1063"/>
      <c r="F5" s="1063"/>
      <c r="G5" s="1063"/>
      <c r="H5" s="1063"/>
      <c r="I5" s="1064"/>
      <c r="L5" s="1065" t="s">
        <v>707</v>
      </c>
      <c r="M5" s="1066">
        <v>17</v>
      </c>
      <c r="N5" s="1067">
        <f>I52</f>
        <v>15</v>
      </c>
      <c r="O5" s="1068" t="s">
        <v>708</v>
      </c>
      <c r="P5" s="1069">
        <v>4</v>
      </c>
      <c r="Q5" s="1070">
        <f>I232</f>
        <v>4</v>
      </c>
      <c r="R5" s="1071" t="s">
        <v>709</v>
      </c>
      <c r="S5" s="1072">
        <v>10</v>
      </c>
      <c r="T5" s="1073">
        <f>I306</f>
        <v>10</v>
      </c>
    </row>
    <row r="6" spans="2:79" ht="54.6" customHeight="1">
      <c r="B6" s="1074" t="s">
        <v>710</v>
      </c>
      <c r="C6" s="1341">
        <f>'[1]0. Fedlap'!C12</f>
        <v>0</v>
      </c>
      <c r="D6" s="1076"/>
      <c r="E6" s="1076"/>
      <c r="F6" s="1076"/>
      <c r="G6" s="1076"/>
      <c r="H6" s="1076"/>
      <c r="I6" s="1077"/>
      <c r="L6" s="1065" t="s">
        <v>711</v>
      </c>
      <c r="M6" s="1066">
        <v>40</v>
      </c>
      <c r="N6" s="1078">
        <f>I88</f>
        <v>33</v>
      </c>
      <c r="O6" s="1068" t="s">
        <v>712</v>
      </c>
      <c r="P6" s="1079">
        <v>27</v>
      </c>
      <c r="Q6" s="1070">
        <f>I348</f>
        <v>15</v>
      </c>
      <c r="R6" s="1071" t="s">
        <v>713</v>
      </c>
      <c r="S6" s="1072">
        <v>12</v>
      </c>
      <c r="T6" s="1073">
        <f>I327</f>
        <v>12</v>
      </c>
      <c r="Y6" s="1036"/>
      <c r="AC6" s="1080"/>
    </row>
    <row r="7" spans="2:79" ht="54.6" customHeight="1" thickBot="1">
      <c r="B7" s="1074" t="s">
        <v>714</v>
      </c>
      <c r="C7" s="1341">
        <f>'[1]0. Fedlap'!C10</f>
        <v>0</v>
      </c>
      <c r="D7" s="1076"/>
      <c r="E7" s="1076"/>
      <c r="F7" s="1076"/>
      <c r="G7" s="1076"/>
      <c r="H7" s="1076"/>
      <c r="I7" s="1077"/>
      <c r="J7" s="1081"/>
      <c r="K7" s="1081"/>
      <c r="L7" s="1082" t="s">
        <v>715</v>
      </c>
      <c r="M7" s="1083">
        <v>18</v>
      </c>
      <c r="N7" s="1084">
        <f>I146</f>
        <v>14</v>
      </c>
      <c r="O7" s="1085"/>
      <c r="P7" s="1086"/>
      <c r="Q7" s="1087"/>
      <c r="R7" s="1088"/>
      <c r="S7" s="1089"/>
      <c r="T7" s="1090"/>
    </row>
    <row r="8" spans="2:79" ht="54.6" customHeight="1">
      <c r="B8" s="1074" t="s">
        <v>716</v>
      </c>
      <c r="C8" s="1091"/>
      <c r="D8" s="1092"/>
      <c r="E8" s="1092"/>
      <c r="F8" s="1092"/>
      <c r="G8" s="1092"/>
      <c r="H8" s="1092"/>
      <c r="I8" s="1093"/>
      <c r="J8" s="1081"/>
      <c r="K8" s="1081"/>
      <c r="L8" s="1094" t="s">
        <v>717</v>
      </c>
      <c r="M8" s="1095">
        <f>SUM(M4:M7)</f>
        <v>83</v>
      </c>
      <c r="N8" s="1096"/>
      <c r="O8" s="1097" t="s">
        <v>717</v>
      </c>
      <c r="P8" s="1098">
        <f>SUM(P4:P7)</f>
        <v>56</v>
      </c>
      <c r="Q8" s="1099"/>
      <c r="R8" s="1100" t="s">
        <v>718</v>
      </c>
      <c r="S8" s="1101">
        <f>SUM(S4:S7)</f>
        <v>61</v>
      </c>
      <c r="T8" s="1102"/>
    </row>
    <row r="9" spans="2:79" ht="54.6" customHeight="1" thickBot="1">
      <c r="B9" s="1103" t="s">
        <v>719</v>
      </c>
      <c r="C9" s="1104"/>
      <c r="D9" s="1105"/>
      <c r="E9" s="1105"/>
      <c r="F9" s="1105"/>
      <c r="G9" s="1105"/>
      <c r="H9" s="1105"/>
      <c r="I9" s="1106"/>
      <c r="L9" s="1107" t="s">
        <v>720</v>
      </c>
      <c r="M9" s="1108">
        <f>ROUND(M8*0.3,0)</f>
        <v>25</v>
      </c>
      <c r="N9" s="1067"/>
      <c r="O9" s="1109" t="s">
        <v>721</v>
      </c>
      <c r="P9" s="1110">
        <f>ROUND(P8*0.3,0)</f>
        <v>17</v>
      </c>
      <c r="Q9" s="1111"/>
      <c r="R9" s="1112" t="s">
        <v>722</v>
      </c>
      <c r="S9" s="1113">
        <f>ROUND(S8*0.3,0)</f>
        <v>18</v>
      </c>
      <c r="T9" s="1114"/>
      <c r="U9" s="1115"/>
      <c r="V9" s="1116"/>
      <c r="W9" s="1115"/>
      <c r="AD9" s="1115"/>
      <c r="AK9" s="1115"/>
      <c r="AY9" s="1115"/>
      <c r="BT9" s="1115"/>
    </row>
    <row r="10" spans="2:79" ht="54.6" customHeight="1" thickBot="1">
      <c r="B10" s="1103" t="s">
        <v>723</v>
      </c>
      <c r="C10" s="1117"/>
      <c r="D10" s="1118"/>
      <c r="E10" s="1118"/>
      <c r="F10" s="1118"/>
      <c r="G10" s="1118"/>
      <c r="H10" s="1118"/>
      <c r="I10" s="1119"/>
      <c r="L10" s="1120" t="s">
        <v>724</v>
      </c>
      <c r="M10" s="1121"/>
      <c r="N10" s="1122">
        <f>SUM(N4:N9)</f>
        <v>70</v>
      </c>
      <c r="O10" s="1123"/>
      <c r="P10" s="1124"/>
      <c r="Q10" s="1125">
        <f>SUM(Q4:Q9)</f>
        <v>36</v>
      </c>
      <c r="R10" s="1126"/>
      <c r="S10" s="1127"/>
      <c r="T10" s="1128">
        <f>SUM(T4:T9)</f>
        <v>54</v>
      </c>
      <c r="U10" s="1129"/>
    </row>
    <row r="11" spans="2:79" ht="36.950000000000003" customHeight="1" thickBot="1">
      <c r="L11" s="1130" t="s">
        <v>725</v>
      </c>
      <c r="M11" s="1131" t="s">
        <v>726</v>
      </c>
      <c r="N11" s="1122" t="str">
        <f>IF(N10&lt;M9,"KO","OK")</f>
        <v>OK</v>
      </c>
      <c r="O11" s="1123"/>
      <c r="P11" s="1125"/>
      <c r="Q11" s="1125" t="str">
        <f>IF(Q10&lt;P9,"KO","OK")</f>
        <v>OK</v>
      </c>
      <c r="R11" s="1126"/>
      <c r="S11" s="1132"/>
      <c r="T11" s="1128" t="str">
        <f>IF(T10&lt;S9,"KO","OK")</f>
        <v>OK</v>
      </c>
    </row>
    <row r="12" spans="2:79" ht="64.5" customHeight="1" thickBot="1">
      <c r="B12" s="1133" t="s">
        <v>727</v>
      </c>
      <c r="C12" s="1134"/>
      <c r="D12" s="1135"/>
      <c r="E12" s="1136" t="str">
        <f>IF(OR(M12=$M$11,M16=$M$11),"ÜT elutasítás","   ")</f>
        <v xml:space="preserve">   </v>
      </c>
      <c r="F12" s="1136"/>
      <c r="G12" s="1137"/>
      <c r="H12" s="1138">
        <f>IF(OR(M12=$M$11,M16=$M$11)," ",I28)</f>
        <v>160</v>
      </c>
      <c r="I12" s="1139"/>
      <c r="J12" s="1081"/>
      <c r="K12" s="1081"/>
      <c r="L12" s="1140" t="s">
        <v>728</v>
      </c>
      <c r="M12" s="1141" t="str">
        <f>IF(OR(N11=M11,Q11=M11,T11=M11),"KO","OK")</f>
        <v>OK</v>
      </c>
      <c r="N12" s="1142" t="str">
        <f>IF(M12=$M$11,"Minősítési csoportonként nem érte el a 30%-ot! :(","Csoportonként elérte a 30%-ot! :-)")</f>
        <v>Csoportonként elérte a 30%-ot! :-)</v>
      </c>
      <c r="O12" s="1143"/>
      <c r="P12" s="1143"/>
      <c r="Q12" s="1143"/>
      <c r="R12" s="1143"/>
      <c r="S12" s="1143"/>
      <c r="T12" s="1144"/>
      <c r="U12" s="1035"/>
      <c r="V12" s="1081"/>
      <c r="W12" s="1081"/>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81"/>
      <c r="AW12" s="1081"/>
      <c r="AX12" s="1081"/>
      <c r="AY12" s="1081"/>
      <c r="AZ12" s="1081"/>
      <c r="BA12" s="1081"/>
      <c r="BB12" s="1081"/>
      <c r="BC12" s="1081"/>
      <c r="BD12" s="1081"/>
      <c r="BE12" s="1081"/>
      <c r="BF12" s="1081"/>
      <c r="BG12" s="1081"/>
      <c r="BH12" s="1081"/>
      <c r="BI12" s="1081"/>
      <c r="BJ12" s="1081"/>
      <c r="BK12" s="1081"/>
      <c r="BL12" s="1081"/>
      <c r="BM12" s="1081"/>
      <c r="BN12" s="1081"/>
      <c r="BO12" s="1081"/>
      <c r="BP12" s="1081"/>
      <c r="BQ12" s="1081"/>
      <c r="BR12" s="1081"/>
      <c r="BS12" s="1081"/>
      <c r="BT12" s="1081"/>
      <c r="BU12" s="1081"/>
      <c r="BV12" s="1081"/>
      <c r="BW12" s="1081"/>
      <c r="BX12" s="1081"/>
      <c r="BY12" s="1081"/>
      <c r="BZ12" s="1081"/>
      <c r="CA12" s="1081"/>
    </row>
    <row r="13" spans="2:79" ht="10.5" customHeight="1" thickBot="1">
      <c r="J13" s="1081"/>
      <c r="K13" s="1081"/>
      <c r="L13" s="1035"/>
      <c r="M13" s="1081"/>
      <c r="N13" s="1081"/>
      <c r="O13" s="1081"/>
      <c r="P13" s="1081"/>
      <c r="Q13" s="1081"/>
      <c r="R13" s="1081"/>
      <c r="S13" s="1081"/>
      <c r="T13" s="1081"/>
      <c r="U13" s="1081"/>
      <c r="V13" s="1081"/>
      <c r="W13" s="1081"/>
      <c r="X13" s="1081"/>
      <c r="Y13" s="1081"/>
      <c r="Z13" s="1081"/>
      <c r="AA13" s="1081"/>
      <c r="AB13" s="1081"/>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c r="AW13" s="1081"/>
      <c r="AX13" s="1081"/>
      <c r="AY13" s="1081"/>
      <c r="AZ13" s="1081"/>
      <c r="BA13" s="1081"/>
      <c r="BB13" s="1081"/>
      <c r="BC13" s="1081"/>
      <c r="BD13" s="1081"/>
      <c r="BE13" s="1081"/>
      <c r="BF13" s="1081"/>
      <c r="BG13" s="1081"/>
      <c r="BH13" s="1081"/>
      <c r="BI13" s="1081"/>
      <c r="BJ13" s="1081"/>
      <c r="BK13" s="1081"/>
      <c r="BL13" s="1081"/>
      <c r="BM13" s="1081"/>
      <c r="BN13" s="1081"/>
      <c r="BO13" s="1081"/>
      <c r="BP13" s="1081"/>
      <c r="BQ13" s="1081"/>
      <c r="BR13" s="1081"/>
      <c r="BS13" s="1081"/>
      <c r="BT13" s="1081"/>
      <c r="BU13" s="1081"/>
      <c r="BV13" s="1081"/>
      <c r="BW13" s="1081"/>
      <c r="BX13" s="1081"/>
      <c r="BY13" s="1081"/>
      <c r="BZ13" s="1081"/>
      <c r="CA13" s="1081"/>
    </row>
    <row r="14" spans="2:79" ht="59.45" customHeight="1" thickBot="1">
      <c r="B14" s="1145" t="s">
        <v>729</v>
      </c>
      <c r="C14" s="1146"/>
      <c r="D14" s="1146"/>
      <c r="E14" s="1146"/>
      <c r="F14" s="1146"/>
      <c r="G14" s="1147"/>
      <c r="H14" s="1148">
        <v>60</v>
      </c>
      <c r="I14" s="1149"/>
      <c r="J14" s="1081"/>
      <c r="K14" s="1081"/>
      <c r="L14" s="1150" t="s">
        <v>730</v>
      </c>
      <c r="M14" s="1141" t="str">
        <f>IF(H28=M11,"KO","OK")</f>
        <v>OK</v>
      </c>
      <c r="N14" s="1151" t="str">
        <f>IF(M14=$M$11,"Elutasítási (KO) kritériumok alapján az ÜT NEM fogadható el! :-(","Elutasítási (KO) kritériumok alapján az ÜT elfogadható! :-)")</f>
        <v>Elutasítási (KO) kritériumok alapján az ÜT elfogadható! :-)</v>
      </c>
      <c r="O14" s="1152"/>
      <c r="P14" s="1152"/>
      <c r="Q14" s="1152"/>
      <c r="R14" s="1152"/>
      <c r="S14" s="1152"/>
      <c r="T14" s="1153"/>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081"/>
      <c r="AV14" s="1081"/>
      <c r="AW14" s="1081"/>
      <c r="AX14" s="1081"/>
      <c r="AY14" s="1081"/>
      <c r="AZ14" s="1081"/>
      <c r="BA14" s="1081"/>
      <c r="BB14" s="1081"/>
      <c r="BC14" s="1081"/>
      <c r="BD14" s="1081"/>
      <c r="BE14" s="1081"/>
      <c r="BF14" s="1081"/>
      <c r="BG14" s="1081"/>
      <c r="BH14" s="1081"/>
      <c r="BI14" s="1081"/>
      <c r="BJ14" s="1081"/>
      <c r="BK14" s="1081"/>
      <c r="BL14" s="1081"/>
      <c r="BM14" s="1081"/>
      <c r="BN14" s="1081"/>
      <c r="BO14" s="1081"/>
      <c r="BP14" s="1081"/>
      <c r="BQ14" s="1081"/>
      <c r="BR14" s="1081"/>
      <c r="BS14" s="1081"/>
      <c r="BT14" s="1081"/>
      <c r="BU14" s="1081"/>
      <c r="BV14" s="1081"/>
      <c r="BW14" s="1081"/>
      <c r="BX14" s="1081"/>
      <c r="BY14" s="1081"/>
      <c r="BZ14" s="1081"/>
      <c r="CA14" s="1081"/>
    </row>
    <row r="15" spans="2:79" ht="10.5" customHeight="1" thickBot="1">
      <c r="J15" s="1081"/>
      <c r="K15" s="1081"/>
      <c r="L15" s="1035"/>
      <c r="M15" s="1081"/>
      <c r="N15" s="1081"/>
      <c r="O15" s="1081"/>
      <c r="P15" s="1081"/>
      <c r="Q15" s="1081"/>
      <c r="R15" s="1081"/>
      <c r="S15" s="1081"/>
      <c r="T15" s="1081"/>
      <c r="U15" s="1081"/>
      <c r="V15" s="1081"/>
      <c r="W15" s="1081"/>
      <c r="X15" s="1081"/>
      <c r="Y15" s="1081"/>
      <c r="Z15" s="1081"/>
      <c r="AA15" s="1081"/>
      <c r="AB15" s="1081"/>
      <c r="AC15" s="1081"/>
      <c r="AD15" s="1081"/>
      <c r="AE15" s="1081"/>
      <c r="AF15" s="1081"/>
      <c r="AG15" s="1081"/>
      <c r="AH15" s="1081"/>
      <c r="AI15" s="1081"/>
      <c r="AJ15" s="1081"/>
      <c r="AK15" s="1081"/>
      <c r="AL15" s="1081"/>
      <c r="AM15" s="1081"/>
      <c r="AN15" s="1081"/>
      <c r="AO15" s="1081"/>
      <c r="AP15" s="1081"/>
      <c r="AQ15" s="1081"/>
      <c r="AR15" s="1081"/>
      <c r="AS15" s="1081"/>
      <c r="AT15" s="1081"/>
      <c r="AU15" s="1081"/>
      <c r="AV15" s="1081"/>
      <c r="AW15" s="1081"/>
      <c r="AX15" s="1081"/>
      <c r="AY15" s="1081"/>
      <c r="AZ15" s="1081"/>
      <c r="BA15" s="1081"/>
      <c r="BB15" s="1081"/>
      <c r="BC15" s="1081"/>
      <c r="BD15" s="1081"/>
      <c r="BE15" s="1081"/>
      <c r="BF15" s="1081"/>
      <c r="BG15" s="1081"/>
      <c r="BH15" s="1081"/>
      <c r="BI15" s="1081"/>
      <c r="BJ15" s="1081"/>
      <c r="BK15" s="1081"/>
      <c r="BL15" s="1081"/>
      <c r="BM15" s="1081"/>
      <c r="BN15" s="1081"/>
      <c r="BO15" s="1081"/>
      <c r="BP15" s="1081"/>
      <c r="BQ15" s="1081"/>
      <c r="BR15" s="1081"/>
      <c r="BS15" s="1081"/>
      <c r="BT15" s="1081"/>
      <c r="BU15" s="1081"/>
      <c r="BV15" s="1081"/>
      <c r="BW15" s="1081"/>
      <c r="BX15" s="1081"/>
      <c r="BY15" s="1081"/>
      <c r="BZ15" s="1081"/>
      <c r="CA15" s="1081"/>
    </row>
    <row r="16" spans="2:79" ht="62.1" customHeight="1" thickBot="1">
      <c r="B16" s="1154" t="s">
        <v>731</v>
      </c>
      <c r="C16" s="1155"/>
      <c r="D16" s="1136" t="str">
        <f>IF(ISBLANK(H14),O40,IF(OR(M12=$M$11,M14=$M$11),O39,IF(H12&lt;H14,O38,O37)))</f>
        <v>ÜT jóváhagyása</v>
      </c>
      <c r="E16" s="1136"/>
      <c r="F16" s="1136"/>
      <c r="G16" s="1136"/>
      <c r="H16" s="1136"/>
      <c r="I16" s="1137"/>
      <c r="L16" s="1035"/>
      <c r="M16" s="1081"/>
      <c r="N16" s="1081"/>
      <c r="O16" s="1081"/>
      <c r="P16" s="1081"/>
      <c r="Q16" s="1081"/>
      <c r="R16" s="1081"/>
      <c r="S16" s="1081"/>
      <c r="T16" s="1081"/>
      <c r="U16" s="1035"/>
      <c r="V16" s="1081"/>
      <c r="W16" s="1081"/>
      <c r="X16" s="1081"/>
      <c r="Y16" s="1081"/>
      <c r="Z16" s="1081"/>
      <c r="AA16" s="1081"/>
      <c r="AB16" s="1081"/>
      <c r="AC16" s="1081"/>
      <c r="AD16" s="1081"/>
      <c r="AE16" s="1081"/>
      <c r="AF16" s="1081"/>
      <c r="AG16" s="1081"/>
      <c r="AH16" s="1081"/>
      <c r="AI16" s="1081"/>
      <c r="AJ16" s="1081"/>
      <c r="AK16" s="1081"/>
      <c r="AL16" s="1081"/>
      <c r="AM16" s="1081"/>
      <c r="AN16" s="1081"/>
      <c r="AO16" s="1081"/>
      <c r="AP16" s="1081"/>
      <c r="AQ16" s="1081"/>
      <c r="AR16" s="1081"/>
      <c r="AS16" s="1081"/>
      <c r="AT16" s="1081"/>
      <c r="AU16" s="1081"/>
      <c r="AV16" s="1081"/>
      <c r="AW16" s="1081"/>
      <c r="AX16" s="1081"/>
      <c r="AY16" s="1081"/>
      <c r="AZ16" s="1081"/>
      <c r="BA16" s="1081"/>
      <c r="BB16" s="1081"/>
      <c r="BC16" s="1081"/>
      <c r="BD16" s="1081"/>
      <c r="BE16" s="1081"/>
      <c r="BF16" s="1081"/>
      <c r="BG16" s="1081"/>
      <c r="BH16" s="1081"/>
      <c r="BI16" s="1081"/>
      <c r="BJ16" s="1081"/>
      <c r="BK16" s="1081"/>
      <c r="BL16" s="1081"/>
      <c r="BM16" s="1081"/>
      <c r="BN16" s="1081"/>
      <c r="BO16" s="1081"/>
      <c r="BP16" s="1081"/>
      <c r="BQ16" s="1081"/>
      <c r="BR16" s="1081"/>
      <c r="BS16" s="1081"/>
      <c r="BT16" s="1081"/>
      <c r="BU16" s="1081"/>
      <c r="BV16" s="1081"/>
      <c r="BW16" s="1081"/>
      <c r="BX16" s="1081"/>
      <c r="BY16" s="1081"/>
      <c r="BZ16" s="1081"/>
      <c r="CA16" s="1081"/>
    </row>
    <row r="17" spans="1:256" ht="29.25" customHeight="1">
      <c r="K17" s="1156"/>
      <c r="L17" s="1032"/>
      <c r="M17" s="1033"/>
      <c r="N17" s="1033"/>
      <c r="O17" s="1033"/>
      <c r="U17" s="1156"/>
      <c r="V17" s="1032"/>
      <c r="W17" s="1033"/>
      <c r="X17" s="1033"/>
      <c r="Y17" s="1033"/>
      <c r="Z17" s="1034"/>
      <c r="AA17" s="1034"/>
      <c r="AB17" s="1034"/>
      <c r="AC17" s="1035"/>
      <c r="AD17" s="1036"/>
      <c r="AE17" s="1156"/>
      <c r="AF17" s="1032"/>
      <c r="AG17" s="1033"/>
      <c r="AH17" s="1033"/>
      <c r="AI17" s="1033"/>
      <c r="AK17" s="1034"/>
      <c r="AO17" s="1156"/>
      <c r="AP17" s="1032"/>
      <c r="AQ17" s="1033"/>
      <c r="AR17" s="1033"/>
      <c r="AS17" s="1033"/>
      <c r="AT17" s="1034"/>
      <c r="AU17" s="1034"/>
      <c r="AV17" s="1034"/>
      <c r="AW17" s="1035"/>
      <c r="AX17" s="1036"/>
      <c r="AY17" s="1156"/>
      <c r="AZ17" s="1032"/>
      <c r="BA17" s="1033"/>
      <c r="BB17" s="1033"/>
      <c r="BC17" s="1033"/>
      <c r="BD17" s="1034"/>
      <c r="BF17" s="1034"/>
      <c r="BG17" s="1035"/>
      <c r="BH17" s="1036"/>
      <c r="BI17" s="1156"/>
      <c r="BJ17" s="1032"/>
      <c r="BK17" s="1033"/>
      <c r="BL17" s="1033"/>
      <c r="BM17" s="1033"/>
      <c r="BO17" s="1034"/>
      <c r="BP17" s="1034"/>
      <c r="BQ17" s="1035"/>
      <c r="BS17" s="1156"/>
      <c r="BT17" s="1032"/>
      <c r="BU17" s="1033"/>
      <c r="BV17" s="1033"/>
      <c r="BW17" s="1033"/>
      <c r="BX17" s="1034"/>
      <c r="BY17" s="1034"/>
      <c r="BZ17" s="1034"/>
      <c r="CB17" s="1036"/>
      <c r="CC17" s="1156"/>
      <c r="CD17" s="1032"/>
      <c r="CE17" s="1033"/>
      <c r="CF17" s="1033"/>
      <c r="CG17" s="1033"/>
      <c r="CH17" s="1034"/>
      <c r="CI17" s="1034"/>
      <c r="CJ17" s="1034"/>
      <c r="CL17" s="1036"/>
      <c r="CM17" s="1156"/>
      <c r="CN17" s="1032"/>
      <c r="CO17" s="1033"/>
      <c r="CP17" s="1033"/>
      <c r="CQ17" s="1033"/>
      <c r="CR17" s="1034"/>
      <c r="CS17" s="1034"/>
      <c r="CT17" s="1034"/>
      <c r="CV17" s="1036"/>
      <c r="CW17" s="1156"/>
      <c r="CX17" s="1032"/>
      <c r="CY17" s="1033"/>
      <c r="CZ17" s="1033"/>
      <c r="DA17" s="1033"/>
      <c r="DB17" s="1034"/>
      <c r="DC17" s="1034"/>
      <c r="DD17" s="1034"/>
      <c r="DF17" s="1036"/>
      <c r="DG17" s="1156"/>
      <c r="DH17" s="1032"/>
      <c r="DI17" s="1033"/>
      <c r="DJ17" s="1033"/>
      <c r="DK17" s="1033"/>
      <c r="DL17" s="1034"/>
      <c r="DM17" s="1034"/>
      <c r="DN17" s="1034"/>
      <c r="DP17" s="1036"/>
      <c r="DQ17" s="1156"/>
      <c r="DR17" s="1032"/>
      <c r="DS17" s="1033"/>
      <c r="DT17" s="1033"/>
      <c r="DU17" s="1033"/>
      <c r="DV17" s="1034"/>
      <c r="DW17" s="1034"/>
      <c r="DX17" s="1034"/>
      <c r="DZ17" s="1036"/>
      <c r="EA17" s="1156"/>
      <c r="EB17" s="1032"/>
      <c r="EC17" s="1033"/>
      <c r="ED17" s="1033"/>
      <c r="EE17" s="1033"/>
      <c r="EF17" s="1034"/>
      <c r="EG17" s="1034"/>
      <c r="EH17" s="1034"/>
      <c r="EJ17" s="1036"/>
      <c r="EK17" s="1156"/>
      <c r="EL17" s="1032"/>
      <c r="EM17" s="1033"/>
      <c r="EN17" s="1033"/>
      <c r="EO17" s="1033"/>
      <c r="EP17" s="1034"/>
      <c r="EQ17" s="1034"/>
      <c r="ER17" s="1034"/>
      <c r="ET17" s="1036"/>
      <c r="EU17" s="1156"/>
      <c r="EV17" s="1032"/>
      <c r="EW17" s="1033"/>
      <c r="EX17" s="1033"/>
      <c r="EY17" s="1033"/>
      <c r="EZ17" s="1034"/>
      <c r="FA17" s="1034"/>
      <c r="FB17" s="1034"/>
      <c r="FD17" s="1036"/>
      <c r="FE17" s="1156"/>
      <c r="FF17" s="1032"/>
      <c r="FG17" s="1033"/>
      <c r="FH17" s="1033"/>
      <c r="FI17" s="1033"/>
      <c r="FJ17" s="1034"/>
      <c r="FK17" s="1034"/>
      <c r="FL17" s="1034"/>
      <c r="FN17" s="1036"/>
      <c r="FO17" s="1156"/>
      <c r="FP17" s="1032"/>
      <c r="FQ17" s="1033"/>
      <c r="FR17" s="1033"/>
      <c r="FS17" s="1033"/>
      <c r="FT17" s="1034"/>
      <c r="FU17" s="1034"/>
      <c r="FV17" s="1034"/>
      <c r="FX17" s="1036"/>
      <c r="FY17" s="1156"/>
      <c r="FZ17" s="1032"/>
      <c r="GA17" s="1033"/>
      <c r="GB17" s="1033"/>
      <c r="GC17" s="1033"/>
      <c r="GD17" s="1034"/>
      <c r="GE17" s="1034"/>
      <c r="GF17" s="1034"/>
      <c r="GH17" s="1036"/>
      <c r="GI17" s="1156"/>
      <c r="GJ17" s="1032"/>
      <c r="GK17" s="1033"/>
      <c r="GL17" s="1033"/>
      <c r="GM17" s="1033"/>
      <c r="GN17" s="1034"/>
      <c r="GO17" s="1034"/>
      <c r="GP17" s="1034"/>
      <c r="GR17" s="1036"/>
      <c r="GS17" s="1156"/>
      <c r="GT17" s="1032"/>
      <c r="GU17" s="1033"/>
      <c r="GV17" s="1033"/>
      <c r="GW17" s="1033"/>
      <c r="GX17" s="1034"/>
      <c r="GY17" s="1034"/>
      <c r="GZ17" s="1034"/>
      <c r="HB17" s="1036"/>
      <c r="HC17" s="1156"/>
      <c r="HD17" s="1032"/>
      <c r="HE17" s="1033"/>
      <c r="HF17" s="1033"/>
      <c r="HG17" s="1033"/>
      <c r="HH17" s="1034"/>
      <c r="HI17" s="1034"/>
      <c r="HJ17" s="1034"/>
      <c r="HL17" s="1036"/>
      <c r="HM17" s="1156"/>
      <c r="HN17" s="1032"/>
      <c r="HO17" s="1033"/>
      <c r="HP17" s="1033"/>
      <c r="HQ17" s="1033"/>
      <c r="HR17" s="1034"/>
      <c r="HS17" s="1034"/>
      <c r="HT17" s="1034"/>
      <c r="HV17" s="1036"/>
      <c r="HW17" s="1156"/>
      <c r="HX17" s="1032"/>
      <c r="HY17" s="1033"/>
      <c r="HZ17" s="1033"/>
      <c r="IA17" s="1033"/>
      <c r="IB17" s="1034"/>
      <c r="IC17" s="1034"/>
      <c r="ID17" s="1034"/>
      <c r="IF17" s="1036"/>
      <c r="IG17" s="1156"/>
      <c r="IH17" s="1032"/>
      <c r="II17" s="1033"/>
      <c r="IJ17" s="1033"/>
      <c r="IK17" s="1033"/>
      <c r="IL17" s="1034"/>
      <c r="IM17" s="1034"/>
      <c r="IN17" s="1034"/>
      <c r="IP17" s="1036"/>
      <c r="IQ17" s="1156"/>
      <c r="IR17" s="1032"/>
      <c r="IS17" s="1033"/>
      <c r="IT17" s="1033"/>
      <c r="IU17" s="1033"/>
      <c r="IV17" s="1034"/>
    </row>
    <row r="18" spans="1:256" ht="29.25" customHeight="1">
      <c r="B18" s="1342" t="s">
        <v>928</v>
      </c>
      <c r="K18" s="1156"/>
      <c r="L18" s="1032"/>
      <c r="M18" s="1033"/>
      <c r="N18" s="1033"/>
      <c r="O18" s="1033"/>
      <c r="U18" s="1156"/>
      <c r="V18" s="1032"/>
      <c r="W18" s="1033"/>
      <c r="X18" s="1033"/>
      <c r="Y18" s="1033"/>
      <c r="Z18" s="1034"/>
      <c r="AA18" s="1034"/>
      <c r="AB18" s="1034"/>
      <c r="AC18" s="1035"/>
      <c r="AD18" s="1036"/>
      <c r="AE18" s="1156"/>
      <c r="AF18" s="1032"/>
      <c r="AG18" s="1033"/>
      <c r="AH18" s="1033"/>
      <c r="AI18" s="1033"/>
      <c r="AK18" s="1034"/>
      <c r="AO18" s="1156"/>
      <c r="AP18" s="1032"/>
      <c r="AQ18" s="1033"/>
      <c r="AR18" s="1033"/>
      <c r="AS18" s="1033"/>
      <c r="AT18" s="1034"/>
      <c r="AU18" s="1034"/>
      <c r="AV18" s="1034"/>
      <c r="AW18" s="1035"/>
      <c r="AX18" s="1036"/>
      <c r="AY18" s="1156"/>
      <c r="AZ18" s="1032"/>
      <c r="BA18" s="1033"/>
      <c r="BB18" s="1033"/>
      <c r="BC18" s="1033"/>
      <c r="BD18" s="1034"/>
      <c r="BF18" s="1034"/>
      <c r="BG18" s="1035"/>
      <c r="BH18" s="1036"/>
      <c r="BI18" s="1156"/>
      <c r="BJ18" s="1032"/>
      <c r="BK18" s="1033"/>
      <c r="BL18" s="1033"/>
      <c r="BM18" s="1033"/>
      <c r="BO18" s="1034"/>
      <c r="BP18" s="1034"/>
      <c r="BQ18" s="1035"/>
      <c r="BS18" s="1156"/>
      <c r="BT18" s="1032"/>
      <c r="BU18" s="1033"/>
      <c r="BV18" s="1033"/>
      <c r="BW18" s="1033"/>
      <c r="BX18" s="1034"/>
      <c r="BY18" s="1034"/>
      <c r="BZ18" s="1034"/>
      <c r="CB18" s="1036"/>
      <c r="CC18" s="1156"/>
      <c r="CD18" s="1032"/>
      <c r="CE18" s="1033"/>
      <c r="CF18" s="1033"/>
      <c r="CG18" s="1033"/>
      <c r="CH18" s="1034"/>
      <c r="CI18" s="1034"/>
      <c r="CJ18" s="1034"/>
      <c r="CL18" s="1036"/>
      <c r="CM18" s="1156"/>
      <c r="CN18" s="1032"/>
      <c r="CO18" s="1033"/>
      <c r="CP18" s="1033"/>
      <c r="CQ18" s="1033"/>
      <c r="CR18" s="1034"/>
      <c r="CS18" s="1034"/>
      <c r="CT18" s="1034"/>
      <c r="CV18" s="1036"/>
      <c r="CW18" s="1156"/>
      <c r="CX18" s="1032"/>
      <c r="CY18" s="1033"/>
      <c r="CZ18" s="1033"/>
      <c r="DA18" s="1033"/>
      <c r="DB18" s="1034"/>
      <c r="DC18" s="1034"/>
      <c r="DD18" s="1034"/>
      <c r="DF18" s="1036"/>
      <c r="DG18" s="1156"/>
      <c r="DH18" s="1032"/>
      <c r="DI18" s="1033"/>
      <c r="DJ18" s="1033"/>
      <c r="DK18" s="1033"/>
      <c r="DL18" s="1034"/>
      <c r="DM18" s="1034"/>
      <c r="DN18" s="1034"/>
      <c r="DP18" s="1036"/>
      <c r="DQ18" s="1156"/>
      <c r="DR18" s="1032"/>
      <c r="DS18" s="1033"/>
      <c r="DT18" s="1033"/>
      <c r="DU18" s="1033"/>
      <c r="DV18" s="1034"/>
      <c r="DW18" s="1034"/>
      <c r="DX18" s="1034"/>
      <c r="DZ18" s="1036"/>
      <c r="EA18" s="1156"/>
      <c r="EB18" s="1032"/>
      <c r="EC18" s="1033"/>
      <c r="ED18" s="1033"/>
      <c r="EE18" s="1033"/>
      <c r="EF18" s="1034"/>
      <c r="EG18" s="1034"/>
      <c r="EH18" s="1034"/>
      <c r="EJ18" s="1036"/>
      <c r="EK18" s="1156"/>
      <c r="EL18" s="1032"/>
      <c r="EM18" s="1033"/>
      <c r="EN18" s="1033"/>
      <c r="EO18" s="1033"/>
      <c r="EP18" s="1034"/>
      <c r="EQ18" s="1034"/>
      <c r="ER18" s="1034"/>
      <c r="ET18" s="1036"/>
      <c r="EU18" s="1156"/>
      <c r="EV18" s="1032"/>
      <c r="EW18" s="1033"/>
      <c r="EX18" s="1033"/>
      <c r="EY18" s="1033"/>
      <c r="EZ18" s="1034"/>
      <c r="FA18" s="1034"/>
      <c r="FB18" s="1034"/>
      <c r="FD18" s="1036"/>
      <c r="FE18" s="1156"/>
      <c r="FF18" s="1032"/>
      <c r="FG18" s="1033"/>
      <c r="FH18" s="1033"/>
      <c r="FI18" s="1033"/>
      <c r="FJ18" s="1034"/>
      <c r="FK18" s="1034"/>
      <c r="FL18" s="1034"/>
      <c r="FN18" s="1036"/>
      <c r="FO18" s="1156"/>
      <c r="FP18" s="1032"/>
      <c r="FQ18" s="1033"/>
      <c r="FR18" s="1033"/>
      <c r="FS18" s="1033"/>
      <c r="FT18" s="1034"/>
      <c r="FU18" s="1034"/>
      <c r="FV18" s="1034"/>
      <c r="FX18" s="1036"/>
      <c r="FY18" s="1156"/>
      <c r="FZ18" s="1032"/>
      <c r="GA18" s="1033"/>
      <c r="GB18" s="1033"/>
      <c r="GC18" s="1033"/>
      <c r="GD18" s="1034"/>
      <c r="GE18" s="1034"/>
      <c r="GF18" s="1034"/>
      <c r="GH18" s="1036"/>
      <c r="GI18" s="1156"/>
      <c r="GJ18" s="1032"/>
      <c r="GK18" s="1033"/>
      <c r="GL18" s="1033"/>
      <c r="GM18" s="1033"/>
      <c r="GN18" s="1034"/>
      <c r="GO18" s="1034"/>
      <c r="GP18" s="1034"/>
      <c r="GR18" s="1036"/>
      <c r="GS18" s="1156"/>
      <c r="GT18" s="1032"/>
      <c r="GU18" s="1033"/>
      <c r="GV18" s="1033"/>
      <c r="GW18" s="1033"/>
      <c r="GX18" s="1034"/>
      <c r="GY18" s="1034"/>
      <c r="GZ18" s="1034"/>
      <c r="HB18" s="1036"/>
      <c r="HC18" s="1156"/>
      <c r="HD18" s="1032"/>
      <c r="HE18" s="1033"/>
      <c r="HF18" s="1033"/>
      <c r="HG18" s="1033"/>
      <c r="HH18" s="1034"/>
      <c r="HI18" s="1034"/>
      <c r="HJ18" s="1034"/>
      <c r="HL18" s="1036"/>
      <c r="HM18" s="1156"/>
      <c r="HN18" s="1032"/>
      <c r="HO18" s="1033"/>
      <c r="HP18" s="1033"/>
      <c r="HQ18" s="1033"/>
      <c r="HR18" s="1034"/>
      <c r="HS18" s="1034"/>
      <c r="HT18" s="1034"/>
      <c r="HV18" s="1036"/>
      <c r="HW18" s="1156"/>
      <c r="HX18" s="1032"/>
      <c r="HY18" s="1033"/>
      <c r="HZ18" s="1033"/>
      <c r="IA18" s="1033"/>
      <c r="IB18" s="1034"/>
      <c r="IC18" s="1034"/>
      <c r="ID18" s="1034"/>
      <c r="IF18" s="1036"/>
      <c r="IG18" s="1156"/>
      <c r="IH18" s="1032"/>
      <c r="II18" s="1033"/>
      <c r="IJ18" s="1033"/>
      <c r="IK18" s="1033"/>
      <c r="IL18" s="1034"/>
      <c r="IM18" s="1034"/>
      <c r="IN18" s="1034"/>
      <c r="IP18" s="1036"/>
      <c r="IQ18" s="1156"/>
      <c r="IR18" s="1032"/>
      <c r="IS18" s="1033"/>
      <c r="IT18" s="1033"/>
      <c r="IU18" s="1033"/>
      <c r="IV18" s="1034"/>
    </row>
    <row r="19" spans="1:256" ht="41.25" customHeight="1">
      <c r="B19" s="1343" t="s">
        <v>929</v>
      </c>
      <c r="K19" s="1156"/>
      <c r="L19" s="1032"/>
      <c r="M19" s="1033"/>
      <c r="N19" s="1033"/>
      <c r="O19" s="1033"/>
      <c r="U19" s="1156"/>
      <c r="V19" s="1032"/>
      <c r="W19" s="1033"/>
      <c r="X19" s="1033"/>
      <c r="Y19" s="1033"/>
      <c r="Z19" s="1034"/>
      <c r="AA19" s="1034"/>
      <c r="AB19" s="1034"/>
      <c r="AC19" s="1035"/>
      <c r="AD19" s="1036"/>
      <c r="AE19" s="1156"/>
      <c r="AF19" s="1032"/>
      <c r="AG19" s="1033"/>
      <c r="AH19" s="1033"/>
      <c r="AI19" s="1033"/>
      <c r="AK19" s="1034"/>
      <c r="AO19" s="1156"/>
      <c r="AP19" s="1032"/>
      <c r="AQ19" s="1033"/>
      <c r="AR19" s="1033"/>
      <c r="AS19" s="1033"/>
      <c r="AT19" s="1034"/>
      <c r="AU19" s="1034"/>
      <c r="AV19" s="1034"/>
      <c r="AW19" s="1035"/>
      <c r="AX19" s="1036"/>
      <c r="AY19" s="1156"/>
      <c r="AZ19" s="1032"/>
      <c r="BA19" s="1033"/>
      <c r="BB19" s="1033"/>
      <c r="BC19" s="1033"/>
      <c r="BD19" s="1034"/>
      <c r="BF19" s="1034"/>
      <c r="BG19" s="1035"/>
      <c r="BH19" s="1036"/>
      <c r="BI19" s="1156"/>
      <c r="BJ19" s="1032"/>
      <c r="BK19" s="1033"/>
      <c r="BL19" s="1033"/>
      <c r="BM19" s="1033"/>
      <c r="BO19" s="1034"/>
      <c r="BP19" s="1034"/>
      <c r="BQ19" s="1035"/>
      <c r="BS19" s="1156"/>
      <c r="BT19" s="1032"/>
      <c r="BU19" s="1033"/>
      <c r="BV19" s="1033"/>
      <c r="BW19" s="1033"/>
      <c r="BX19" s="1034"/>
      <c r="BY19" s="1034"/>
      <c r="BZ19" s="1034"/>
      <c r="CB19" s="1036"/>
      <c r="CC19" s="1156"/>
      <c r="CD19" s="1032"/>
      <c r="CE19" s="1033"/>
      <c r="CF19" s="1033"/>
      <c r="CG19" s="1033"/>
      <c r="CH19" s="1034"/>
      <c r="CI19" s="1034"/>
      <c r="CJ19" s="1034"/>
      <c r="CL19" s="1036"/>
      <c r="CM19" s="1156"/>
      <c r="CN19" s="1032"/>
      <c r="CO19" s="1033"/>
      <c r="CP19" s="1033"/>
      <c r="CQ19" s="1033"/>
      <c r="CR19" s="1034"/>
      <c r="CS19" s="1034"/>
      <c r="CT19" s="1034"/>
      <c r="CV19" s="1036"/>
      <c r="CW19" s="1156"/>
      <c r="CX19" s="1032"/>
      <c r="CY19" s="1033"/>
      <c r="CZ19" s="1033"/>
      <c r="DA19" s="1033"/>
      <c r="DB19" s="1034"/>
      <c r="DC19" s="1034"/>
      <c r="DD19" s="1034"/>
      <c r="DF19" s="1036"/>
      <c r="DG19" s="1156"/>
      <c r="DH19" s="1032"/>
      <c r="DI19" s="1033"/>
      <c r="DJ19" s="1033"/>
      <c r="DK19" s="1033"/>
      <c r="DL19" s="1034"/>
      <c r="DM19" s="1034"/>
      <c r="DN19" s="1034"/>
      <c r="DP19" s="1036"/>
      <c r="DQ19" s="1156"/>
      <c r="DR19" s="1032"/>
      <c r="DS19" s="1033"/>
      <c r="DT19" s="1033"/>
      <c r="DU19" s="1033"/>
      <c r="DV19" s="1034"/>
      <c r="DW19" s="1034"/>
      <c r="DX19" s="1034"/>
      <c r="DZ19" s="1036"/>
      <c r="EA19" s="1156"/>
      <c r="EB19" s="1032"/>
      <c r="EC19" s="1033"/>
      <c r="ED19" s="1033"/>
      <c r="EE19" s="1033"/>
      <c r="EF19" s="1034"/>
      <c r="EG19" s="1034"/>
      <c r="EH19" s="1034"/>
      <c r="EJ19" s="1036"/>
      <c r="EK19" s="1156"/>
      <c r="EL19" s="1032"/>
      <c r="EM19" s="1033"/>
      <c r="EN19" s="1033"/>
      <c r="EO19" s="1033"/>
      <c r="EP19" s="1034"/>
      <c r="EQ19" s="1034"/>
      <c r="ER19" s="1034"/>
      <c r="ET19" s="1036"/>
      <c r="EU19" s="1156"/>
      <c r="EV19" s="1032"/>
      <c r="EW19" s="1033"/>
      <c r="EX19" s="1033"/>
      <c r="EY19" s="1033"/>
      <c r="EZ19" s="1034"/>
      <c r="FA19" s="1034"/>
      <c r="FB19" s="1034"/>
      <c r="FD19" s="1036"/>
      <c r="FE19" s="1156"/>
      <c r="FF19" s="1032"/>
      <c r="FG19" s="1033"/>
      <c r="FH19" s="1033"/>
      <c r="FI19" s="1033"/>
      <c r="FJ19" s="1034"/>
      <c r="FK19" s="1034"/>
      <c r="FL19" s="1034"/>
      <c r="FN19" s="1036"/>
      <c r="FO19" s="1156"/>
      <c r="FP19" s="1032"/>
      <c r="FQ19" s="1033"/>
      <c r="FR19" s="1033"/>
      <c r="FS19" s="1033"/>
      <c r="FT19" s="1034"/>
      <c r="FU19" s="1034"/>
      <c r="FV19" s="1034"/>
      <c r="FX19" s="1036"/>
      <c r="FY19" s="1156"/>
      <c r="FZ19" s="1032"/>
      <c r="GA19" s="1033"/>
      <c r="GB19" s="1033"/>
      <c r="GC19" s="1033"/>
      <c r="GD19" s="1034"/>
      <c r="GE19" s="1034"/>
      <c r="GF19" s="1034"/>
      <c r="GH19" s="1036"/>
      <c r="GI19" s="1156"/>
      <c r="GJ19" s="1032"/>
      <c r="GK19" s="1033"/>
      <c r="GL19" s="1033"/>
      <c r="GM19" s="1033"/>
      <c r="GN19" s="1034"/>
      <c r="GO19" s="1034"/>
      <c r="GP19" s="1034"/>
      <c r="GR19" s="1036"/>
      <c r="GS19" s="1156"/>
      <c r="GT19" s="1032"/>
      <c r="GU19" s="1033"/>
      <c r="GV19" s="1033"/>
      <c r="GW19" s="1033"/>
      <c r="GX19" s="1034"/>
      <c r="GY19" s="1034"/>
      <c r="GZ19" s="1034"/>
      <c r="HB19" s="1036"/>
      <c r="HC19" s="1156"/>
      <c r="HD19" s="1032"/>
      <c r="HE19" s="1033"/>
      <c r="HF19" s="1033"/>
      <c r="HG19" s="1033"/>
      <c r="HH19" s="1034"/>
      <c r="HI19" s="1034"/>
      <c r="HJ19" s="1034"/>
      <c r="HL19" s="1036"/>
      <c r="HM19" s="1156"/>
      <c r="HN19" s="1032"/>
      <c r="HO19" s="1033"/>
      <c r="HP19" s="1033"/>
      <c r="HQ19" s="1033"/>
      <c r="HR19" s="1034"/>
      <c r="HS19" s="1034"/>
      <c r="HT19" s="1034"/>
      <c r="HV19" s="1036"/>
      <c r="HW19" s="1156"/>
      <c r="HX19" s="1032"/>
      <c r="HY19" s="1033"/>
      <c r="HZ19" s="1033"/>
      <c r="IA19" s="1033"/>
      <c r="IB19" s="1034"/>
      <c r="IC19" s="1034"/>
      <c r="ID19" s="1034"/>
      <c r="IF19" s="1036"/>
      <c r="IG19" s="1156"/>
      <c r="IH19" s="1032"/>
      <c r="II19" s="1033"/>
      <c r="IJ19" s="1033"/>
      <c r="IK19" s="1033"/>
      <c r="IL19" s="1034"/>
      <c r="IM19" s="1034"/>
      <c r="IN19" s="1034"/>
      <c r="IP19" s="1036"/>
      <c r="IQ19" s="1156"/>
      <c r="IR19" s="1032"/>
      <c r="IS19" s="1033"/>
      <c r="IT19" s="1033"/>
      <c r="IU19" s="1033"/>
      <c r="IV19" s="1034"/>
    </row>
    <row r="20" spans="1:256" ht="85.5" customHeight="1">
      <c r="D20" s="1199" t="s">
        <v>930</v>
      </c>
      <c r="E20" s="1344" t="s">
        <v>931</v>
      </c>
      <c r="F20" s="1345"/>
      <c r="G20" s="1345"/>
      <c r="H20" s="1345"/>
      <c r="I20" s="1346"/>
      <c r="K20" s="1156"/>
      <c r="L20" s="1032"/>
      <c r="M20" s="1033"/>
      <c r="N20" s="1033"/>
      <c r="O20" s="1033"/>
      <c r="U20" s="1156"/>
      <c r="V20" s="1032"/>
      <c r="W20" s="1033"/>
      <c r="X20" s="1033"/>
      <c r="Y20" s="1033"/>
      <c r="Z20" s="1034"/>
      <c r="AA20" s="1034"/>
      <c r="AB20" s="1034"/>
      <c r="AC20" s="1035"/>
      <c r="AD20" s="1036"/>
      <c r="AE20" s="1156"/>
      <c r="AF20" s="1032"/>
      <c r="AG20" s="1033"/>
      <c r="AH20" s="1033"/>
      <c r="AI20" s="1033"/>
      <c r="AK20" s="1034"/>
      <c r="AO20" s="1156"/>
      <c r="AP20" s="1032"/>
      <c r="AQ20" s="1033"/>
      <c r="AR20" s="1033"/>
      <c r="AS20" s="1033"/>
      <c r="AT20" s="1034"/>
      <c r="AU20" s="1034"/>
      <c r="AV20" s="1034"/>
      <c r="AW20" s="1035"/>
      <c r="AX20" s="1036"/>
      <c r="AY20" s="1156"/>
      <c r="AZ20" s="1032"/>
      <c r="BA20" s="1033"/>
      <c r="BB20" s="1033"/>
      <c r="BC20" s="1033"/>
      <c r="BD20" s="1034"/>
      <c r="BF20" s="1034"/>
      <c r="BG20" s="1035"/>
      <c r="BH20" s="1036"/>
      <c r="BI20" s="1156"/>
      <c r="BJ20" s="1032"/>
      <c r="BK20" s="1033"/>
      <c r="BL20" s="1033"/>
      <c r="BM20" s="1033"/>
      <c r="BO20" s="1034"/>
      <c r="BP20" s="1034"/>
      <c r="BQ20" s="1035"/>
      <c r="BS20" s="1156"/>
      <c r="BT20" s="1032"/>
      <c r="BU20" s="1033"/>
      <c r="BV20" s="1033"/>
      <c r="BW20" s="1033"/>
      <c r="BX20" s="1034"/>
      <c r="BY20" s="1034"/>
      <c r="BZ20" s="1034"/>
      <c r="CB20" s="1036"/>
      <c r="CC20" s="1156"/>
      <c r="CD20" s="1032"/>
      <c r="CE20" s="1033"/>
      <c r="CF20" s="1033"/>
      <c r="CG20" s="1033"/>
      <c r="CH20" s="1034"/>
      <c r="CI20" s="1034"/>
      <c r="CJ20" s="1034"/>
      <c r="CL20" s="1036"/>
      <c r="CM20" s="1156"/>
      <c r="CN20" s="1032"/>
      <c r="CO20" s="1033"/>
      <c r="CP20" s="1033"/>
      <c r="CQ20" s="1033"/>
      <c r="CR20" s="1034"/>
      <c r="CS20" s="1034"/>
      <c r="CT20" s="1034"/>
      <c r="CV20" s="1036"/>
      <c r="CW20" s="1156"/>
      <c r="CX20" s="1032"/>
      <c r="CY20" s="1033"/>
      <c r="CZ20" s="1033"/>
      <c r="DA20" s="1033"/>
      <c r="DB20" s="1034"/>
      <c r="DC20" s="1034"/>
      <c r="DD20" s="1034"/>
      <c r="DF20" s="1036"/>
      <c r="DG20" s="1156"/>
      <c r="DH20" s="1032"/>
      <c r="DI20" s="1033"/>
      <c r="DJ20" s="1033"/>
      <c r="DK20" s="1033"/>
      <c r="DL20" s="1034"/>
      <c r="DM20" s="1034"/>
      <c r="DN20" s="1034"/>
      <c r="DP20" s="1036"/>
      <c r="DQ20" s="1156"/>
      <c r="DR20" s="1032"/>
      <c r="DS20" s="1033"/>
      <c r="DT20" s="1033"/>
      <c r="DU20" s="1033"/>
      <c r="DV20" s="1034"/>
      <c r="DW20" s="1034"/>
      <c r="DX20" s="1034"/>
      <c r="DZ20" s="1036"/>
      <c r="EA20" s="1156"/>
      <c r="EB20" s="1032"/>
      <c r="EC20" s="1033"/>
      <c r="ED20" s="1033"/>
      <c r="EE20" s="1033"/>
      <c r="EF20" s="1034"/>
      <c r="EG20" s="1034"/>
      <c r="EH20" s="1034"/>
      <c r="EJ20" s="1036"/>
      <c r="EK20" s="1156"/>
      <c r="EL20" s="1032"/>
      <c r="EM20" s="1033"/>
      <c r="EN20" s="1033"/>
      <c r="EO20" s="1033"/>
      <c r="EP20" s="1034"/>
      <c r="EQ20" s="1034"/>
      <c r="ER20" s="1034"/>
      <c r="ET20" s="1036"/>
      <c r="EU20" s="1156"/>
      <c r="EV20" s="1032"/>
      <c r="EW20" s="1033"/>
      <c r="EX20" s="1033"/>
      <c r="EY20" s="1033"/>
      <c r="EZ20" s="1034"/>
      <c r="FA20" s="1034"/>
      <c r="FB20" s="1034"/>
      <c r="FD20" s="1036"/>
      <c r="FE20" s="1156"/>
      <c r="FF20" s="1032"/>
      <c r="FG20" s="1033"/>
      <c r="FH20" s="1033"/>
      <c r="FI20" s="1033"/>
      <c r="FJ20" s="1034"/>
      <c r="FK20" s="1034"/>
      <c r="FL20" s="1034"/>
      <c r="FN20" s="1036"/>
      <c r="FO20" s="1156"/>
      <c r="FP20" s="1032"/>
      <c r="FQ20" s="1033"/>
      <c r="FR20" s="1033"/>
      <c r="FS20" s="1033"/>
      <c r="FT20" s="1034"/>
      <c r="FU20" s="1034"/>
      <c r="FV20" s="1034"/>
      <c r="FX20" s="1036"/>
      <c r="FY20" s="1156"/>
      <c r="FZ20" s="1032"/>
      <c r="GA20" s="1033"/>
      <c r="GB20" s="1033"/>
      <c r="GC20" s="1033"/>
      <c r="GD20" s="1034"/>
      <c r="GE20" s="1034"/>
      <c r="GF20" s="1034"/>
      <c r="GH20" s="1036"/>
      <c r="GI20" s="1156"/>
      <c r="GJ20" s="1032"/>
      <c r="GK20" s="1033"/>
      <c r="GL20" s="1033"/>
      <c r="GM20" s="1033"/>
      <c r="GN20" s="1034"/>
      <c r="GO20" s="1034"/>
      <c r="GP20" s="1034"/>
      <c r="GR20" s="1036"/>
      <c r="GS20" s="1156"/>
      <c r="GT20" s="1032"/>
      <c r="GU20" s="1033"/>
      <c r="GV20" s="1033"/>
      <c r="GW20" s="1033"/>
      <c r="GX20" s="1034"/>
      <c r="GY20" s="1034"/>
      <c r="GZ20" s="1034"/>
      <c r="HB20" s="1036"/>
      <c r="HC20" s="1156"/>
      <c r="HD20" s="1032"/>
      <c r="HE20" s="1033"/>
      <c r="HF20" s="1033"/>
      <c r="HG20" s="1033"/>
      <c r="HH20" s="1034"/>
      <c r="HI20" s="1034"/>
      <c r="HJ20" s="1034"/>
      <c r="HL20" s="1036"/>
      <c r="HM20" s="1156"/>
      <c r="HN20" s="1032"/>
      <c r="HO20" s="1033"/>
      <c r="HP20" s="1033"/>
      <c r="HQ20" s="1033"/>
      <c r="HR20" s="1034"/>
      <c r="HS20" s="1034"/>
      <c r="HT20" s="1034"/>
      <c r="HV20" s="1036"/>
      <c r="HW20" s="1156"/>
      <c r="HX20" s="1032"/>
      <c r="HY20" s="1033"/>
      <c r="HZ20" s="1033"/>
      <c r="IA20" s="1033"/>
      <c r="IB20" s="1034"/>
      <c r="IC20" s="1034"/>
      <c r="ID20" s="1034"/>
      <c r="IF20" s="1036"/>
      <c r="IG20" s="1156"/>
      <c r="IH20" s="1032"/>
      <c r="II20" s="1033"/>
      <c r="IJ20" s="1033"/>
      <c r="IK20" s="1033"/>
      <c r="IL20" s="1034"/>
      <c r="IM20" s="1034"/>
      <c r="IN20" s="1034"/>
      <c r="IP20" s="1036"/>
      <c r="IQ20" s="1156"/>
      <c r="IR20" s="1032"/>
      <c r="IS20" s="1033"/>
      <c r="IT20" s="1033"/>
      <c r="IU20" s="1033"/>
      <c r="IV20" s="1034"/>
    </row>
    <row r="21" spans="1:256" ht="26.1" customHeight="1" thickBot="1">
      <c r="L21" s="1035"/>
      <c r="M21" s="1081"/>
      <c r="N21" s="1081"/>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1"/>
      <c r="AQ21" s="1081"/>
      <c r="AR21" s="1081"/>
      <c r="AS21" s="1081"/>
      <c r="AT21" s="1081"/>
      <c r="AU21" s="1081"/>
      <c r="AV21" s="1081"/>
      <c r="AW21" s="1081"/>
      <c r="AX21" s="1081"/>
      <c r="AY21" s="1081"/>
      <c r="AZ21" s="1081"/>
      <c r="BA21" s="1081"/>
      <c r="BB21" s="1081"/>
      <c r="BC21" s="1081"/>
      <c r="BD21" s="1081"/>
      <c r="BE21" s="1081"/>
      <c r="BF21" s="1081"/>
      <c r="BG21" s="1081"/>
      <c r="BH21" s="1081"/>
      <c r="BI21" s="1081"/>
      <c r="BJ21" s="1081"/>
      <c r="BK21" s="1081"/>
      <c r="BL21" s="1081"/>
      <c r="BM21" s="1081"/>
      <c r="BN21" s="1081"/>
      <c r="BO21" s="1081"/>
      <c r="BP21" s="1081"/>
      <c r="BQ21" s="1081"/>
      <c r="BR21" s="1081"/>
      <c r="BS21" s="1081"/>
      <c r="BT21" s="1081"/>
      <c r="BU21" s="1081"/>
      <c r="BV21" s="1081"/>
      <c r="BW21" s="1081"/>
      <c r="BX21" s="1081"/>
      <c r="BY21" s="1081"/>
      <c r="BZ21" s="1081"/>
      <c r="CA21" s="1081"/>
    </row>
    <row r="22" spans="1:256" ht="29.1" customHeight="1">
      <c r="B22" s="1061" t="s">
        <v>732</v>
      </c>
      <c r="C22" s="1157">
        <v>200</v>
      </c>
      <c r="D22" s="1158" t="s">
        <v>733</v>
      </c>
      <c r="E22" s="1159" t="s">
        <v>726</v>
      </c>
      <c r="F22" s="1160">
        <v>1</v>
      </c>
      <c r="G22" s="1160">
        <v>2</v>
      </c>
      <c r="H22" s="1160">
        <v>3</v>
      </c>
      <c r="I22" s="1161" t="s">
        <v>146</v>
      </c>
      <c r="J22" s="1081"/>
      <c r="K22" s="1081"/>
      <c r="V22" s="1081"/>
      <c r="W22" s="1081"/>
      <c r="X22" s="1081"/>
      <c r="Y22" s="1081"/>
      <c r="Z22" s="1081"/>
      <c r="AA22" s="1081"/>
      <c r="AB22" s="1081"/>
      <c r="AC22" s="1081"/>
      <c r="AD22" s="1081"/>
      <c r="AE22" s="1081"/>
      <c r="AF22" s="1081"/>
      <c r="AG22" s="1081"/>
      <c r="AH22" s="1081"/>
      <c r="AI22" s="1081"/>
      <c r="AJ22" s="1081"/>
      <c r="AK22" s="1081"/>
      <c r="AL22" s="1081"/>
      <c r="AM22" s="1081"/>
      <c r="AN22" s="1081"/>
      <c r="AO22" s="1081"/>
      <c r="AP22" s="1081"/>
      <c r="AQ22" s="1081"/>
      <c r="AR22" s="1081"/>
      <c r="AS22" s="1081"/>
      <c r="AT22" s="1081"/>
      <c r="AU22" s="1081"/>
      <c r="AV22" s="1081"/>
      <c r="AW22" s="1081"/>
      <c r="AX22" s="1081"/>
      <c r="AY22" s="1081"/>
      <c r="AZ22" s="1081"/>
      <c r="BA22" s="1081"/>
      <c r="BB22" s="1081"/>
      <c r="BC22" s="1081"/>
      <c r="BD22" s="1081"/>
      <c r="BE22" s="1081"/>
      <c r="BF22" s="1081"/>
      <c r="BG22" s="1081"/>
      <c r="BH22" s="1081"/>
      <c r="BI22" s="1081"/>
      <c r="BJ22" s="1081"/>
      <c r="BK22" s="1081"/>
      <c r="BL22" s="1081"/>
      <c r="BM22" s="1081"/>
      <c r="BN22" s="1081"/>
      <c r="BO22" s="1081"/>
      <c r="BP22" s="1081"/>
      <c r="BQ22" s="1081"/>
      <c r="BR22" s="1081"/>
      <c r="BS22" s="1035"/>
      <c r="BU22" s="1035"/>
    </row>
    <row r="23" spans="1:256" ht="47.1" customHeight="1">
      <c r="B23" s="1162" t="s">
        <v>734</v>
      </c>
      <c r="C23" s="1163">
        <v>50</v>
      </c>
      <c r="D23" s="1164"/>
      <c r="E23" s="1165"/>
      <c r="F23" s="1166"/>
      <c r="G23" s="1166"/>
      <c r="H23" s="1166"/>
      <c r="I23" s="1167"/>
      <c r="J23" s="1081"/>
      <c r="K23" s="1081"/>
      <c r="V23" s="1081"/>
      <c r="W23" s="1081"/>
      <c r="X23" s="1081"/>
      <c r="Y23" s="1081"/>
      <c r="Z23" s="1081"/>
      <c r="AA23" s="1081"/>
      <c r="AB23" s="1081"/>
      <c r="AC23" s="1081"/>
      <c r="AD23" s="1081"/>
      <c r="AE23" s="1081"/>
      <c r="AF23" s="1081"/>
      <c r="AG23" s="1081"/>
      <c r="AH23" s="1081"/>
      <c r="AI23" s="1081"/>
      <c r="AJ23" s="1081"/>
      <c r="AK23" s="1081"/>
      <c r="AL23" s="1081"/>
      <c r="AM23" s="1081"/>
      <c r="AN23" s="1081"/>
      <c r="AO23" s="1081"/>
      <c r="AP23" s="1081"/>
      <c r="AQ23" s="1081"/>
      <c r="AR23" s="1081"/>
      <c r="AS23" s="1081"/>
      <c r="AT23" s="1081"/>
      <c r="AU23" s="1081"/>
      <c r="AV23" s="1081"/>
      <c r="AW23" s="1081"/>
      <c r="AX23" s="1081"/>
      <c r="AY23" s="1081"/>
      <c r="AZ23" s="1081"/>
      <c r="BA23" s="1081"/>
      <c r="BB23" s="1081"/>
      <c r="BC23" s="1081"/>
      <c r="BD23" s="1081"/>
      <c r="BE23" s="1081"/>
      <c r="BF23" s="1081"/>
      <c r="BG23" s="1081"/>
      <c r="BH23" s="1081"/>
      <c r="BI23" s="1081"/>
      <c r="BJ23" s="1081"/>
      <c r="BK23" s="1081"/>
      <c r="BL23" s="1081"/>
      <c r="BM23" s="1081"/>
      <c r="BN23" s="1081"/>
      <c r="BO23" s="1081"/>
      <c r="BP23" s="1081"/>
      <c r="BQ23" s="1081"/>
      <c r="BR23" s="1081"/>
      <c r="BS23" s="1035"/>
      <c r="BU23" s="1035"/>
    </row>
    <row r="24" spans="1:256" ht="57.95" customHeight="1" thickBot="1">
      <c r="B24" s="1168" t="s">
        <v>735</v>
      </c>
      <c r="C24" s="1169">
        <v>60</v>
      </c>
      <c r="D24" s="1170" t="s">
        <v>736</v>
      </c>
      <c r="E24" s="1171">
        <v>6</v>
      </c>
      <c r="F24" s="1171">
        <v>5</v>
      </c>
      <c r="G24" s="1171">
        <v>20</v>
      </c>
      <c r="H24" s="1171">
        <v>8</v>
      </c>
      <c r="I24" s="1172">
        <v>39</v>
      </c>
      <c r="J24" s="1081"/>
      <c r="K24" s="1081"/>
      <c r="V24" s="1081"/>
      <c r="W24" s="1081"/>
      <c r="X24" s="1081"/>
      <c r="Y24" s="1081"/>
      <c r="Z24" s="1081"/>
      <c r="AA24" s="1081"/>
      <c r="AB24" s="1081"/>
      <c r="AC24" s="1081"/>
      <c r="AD24" s="1081"/>
      <c r="AE24" s="1081"/>
      <c r="AF24" s="1081"/>
      <c r="AG24" s="1081"/>
      <c r="AH24" s="1081"/>
      <c r="AI24" s="1081"/>
      <c r="AJ24" s="1081"/>
      <c r="AK24" s="1081"/>
      <c r="AL24" s="1081"/>
      <c r="AM24" s="1081"/>
      <c r="AN24" s="1081"/>
      <c r="AO24" s="1081"/>
      <c r="AP24" s="1081"/>
      <c r="AQ24" s="1081"/>
      <c r="AR24" s="1081"/>
      <c r="AS24" s="1081"/>
      <c r="AT24" s="1081"/>
      <c r="AU24" s="1081"/>
      <c r="AV24" s="1081"/>
      <c r="AW24" s="1081"/>
      <c r="AX24" s="1081"/>
      <c r="AY24" s="1081"/>
      <c r="AZ24" s="1081"/>
      <c r="BA24" s="1081"/>
      <c r="BB24" s="1081"/>
      <c r="BC24" s="1081"/>
      <c r="BD24" s="1081"/>
      <c r="BE24" s="1081"/>
      <c r="BF24" s="1081"/>
      <c r="BG24" s="1081"/>
      <c r="BH24" s="1081"/>
      <c r="BI24" s="1081"/>
      <c r="BJ24" s="1081"/>
      <c r="BK24" s="1081"/>
      <c r="BL24" s="1081"/>
      <c r="BM24" s="1081"/>
      <c r="BN24" s="1081"/>
      <c r="BO24" s="1081"/>
      <c r="BP24" s="1081"/>
      <c r="BQ24" s="1081"/>
      <c r="BR24" s="1081"/>
      <c r="BS24" s="1035"/>
      <c r="BU24" s="1035"/>
    </row>
    <row r="25" spans="1:256" ht="14.1" customHeight="1">
      <c r="B25" s="1173"/>
      <c r="I25" s="1081"/>
      <c r="J25" s="1081"/>
      <c r="K25" s="1081"/>
      <c r="V25" s="1081"/>
      <c r="W25" s="1081"/>
      <c r="X25" s="1081"/>
      <c r="Y25" s="1081"/>
      <c r="Z25" s="1081"/>
      <c r="AA25" s="1081"/>
      <c r="AB25" s="1081"/>
      <c r="AC25" s="1081"/>
      <c r="AD25" s="1081"/>
      <c r="AE25" s="1081"/>
      <c r="AF25" s="1081"/>
      <c r="AG25" s="1081"/>
      <c r="AH25" s="1081"/>
      <c r="AI25" s="1081"/>
      <c r="AJ25" s="1081"/>
      <c r="AK25" s="1081"/>
      <c r="AL25" s="1081"/>
      <c r="AM25" s="1081"/>
      <c r="AN25" s="1081"/>
      <c r="AO25" s="1081"/>
      <c r="AP25" s="1081"/>
      <c r="AQ25" s="1081"/>
      <c r="AR25" s="1081"/>
      <c r="AS25" s="1081"/>
      <c r="AT25" s="1081"/>
      <c r="AU25" s="1081"/>
      <c r="AV25" s="1081"/>
      <c r="AW25" s="1081"/>
      <c r="AX25" s="1081"/>
      <c r="AY25" s="1081"/>
      <c r="AZ25" s="1081"/>
      <c r="BA25" s="1081"/>
      <c r="BB25" s="1081"/>
      <c r="BC25" s="1081"/>
      <c r="BD25" s="1081"/>
      <c r="BE25" s="1081"/>
      <c r="BF25" s="1081"/>
      <c r="BG25" s="1081"/>
      <c r="BH25" s="1081"/>
      <c r="BI25" s="1081"/>
      <c r="BJ25" s="1081"/>
      <c r="BK25" s="1081"/>
      <c r="BL25" s="1081"/>
      <c r="BM25" s="1081"/>
      <c r="BN25" s="1081"/>
      <c r="BO25" s="1081"/>
      <c r="BP25" s="1081"/>
      <c r="BQ25" s="1081"/>
      <c r="BR25" s="1081"/>
      <c r="BS25" s="1081"/>
      <c r="BT25" s="1081"/>
      <c r="BU25" s="1081"/>
      <c r="BV25" s="1081"/>
      <c r="BW25" s="1081"/>
      <c r="BX25" s="1081"/>
      <c r="BY25" s="1081"/>
      <c r="BZ25" s="1081"/>
      <c r="CA25" s="1081"/>
    </row>
    <row r="26" spans="1:256" ht="9.6" customHeight="1">
      <c r="I26" s="1034"/>
      <c r="J26" s="1081"/>
      <c r="K26" s="1081"/>
      <c r="L26" s="1081"/>
      <c r="M26" s="1081"/>
      <c r="N26" s="1174"/>
      <c r="O26" s="1081"/>
      <c r="P26" s="1081"/>
      <c r="Q26" s="1081"/>
      <c r="R26" s="1081"/>
      <c r="S26" s="1081"/>
      <c r="T26" s="1081"/>
      <c r="U26" s="1081"/>
      <c r="V26" s="1081"/>
      <c r="W26" s="1081"/>
      <c r="X26" s="1081"/>
      <c r="Y26" s="1081"/>
      <c r="Z26" s="1081"/>
      <c r="AA26" s="1081"/>
      <c r="AB26" s="1081"/>
      <c r="AC26" s="1081"/>
      <c r="AD26" s="1081"/>
      <c r="AE26" s="1081"/>
      <c r="AF26" s="1081"/>
      <c r="AG26" s="1081"/>
      <c r="AH26" s="1081"/>
      <c r="AI26" s="1081"/>
      <c r="AJ26" s="1081"/>
      <c r="AK26" s="1081"/>
      <c r="AL26" s="1081"/>
      <c r="AM26" s="1081"/>
      <c r="AN26" s="1081"/>
      <c r="AO26" s="1081"/>
      <c r="AP26" s="1081"/>
      <c r="AQ26" s="1081"/>
      <c r="AR26" s="1081"/>
      <c r="AS26" s="1081"/>
      <c r="AT26" s="1081"/>
      <c r="AU26" s="1081"/>
      <c r="AV26" s="1081"/>
      <c r="AW26" s="1081"/>
      <c r="AX26" s="1081"/>
      <c r="AY26" s="1081"/>
      <c r="AZ26" s="1081"/>
      <c r="BA26" s="1081"/>
      <c r="BB26" s="1081"/>
      <c r="BC26" s="1081"/>
      <c r="BD26" s="1081"/>
      <c r="BE26" s="1081"/>
      <c r="BF26" s="1081"/>
      <c r="BG26" s="1081"/>
      <c r="BH26" s="1081"/>
      <c r="BI26" s="1081"/>
      <c r="BJ26" s="1081"/>
      <c r="BK26" s="1081"/>
      <c r="BL26" s="1081"/>
      <c r="BM26" s="1081"/>
      <c r="BN26" s="1081"/>
      <c r="BO26" s="1081"/>
      <c r="BP26" s="1081"/>
      <c r="BQ26" s="1081"/>
      <c r="BR26" s="1081"/>
      <c r="BS26" s="1081"/>
      <c r="BT26" s="1081"/>
      <c r="BU26" s="1081"/>
      <c r="BV26" s="1081"/>
      <c r="BW26" s="1081"/>
      <c r="BX26" s="1081"/>
      <c r="BY26" s="1081"/>
      <c r="BZ26" s="1081"/>
      <c r="CA26" s="1081"/>
    </row>
    <row r="27" spans="1:256" ht="9.6" customHeight="1" thickBot="1">
      <c r="B27" s="1173"/>
      <c r="I27" s="1081"/>
      <c r="J27" s="1081"/>
      <c r="K27" s="1081"/>
      <c r="L27" s="1081"/>
      <c r="M27" s="1081"/>
      <c r="N27" s="1174"/>
      <c r="O27" s="1081"/>
      <c r="P27" s="1081"/>
      <c r="Q27" s="1081"/>
      <c r="R27" s="1081"/>
      <c r="S27" s="1081"/>
      <c r="T27" s="1081"/>
      <c r="U27" s="1081"/>
      <c r="V27" s="1081"/>
      <c r="W27" s="1081"/>
      <c r="X27" s="1081"/>
      <c r="Y27" s="1081"/>
      <c r="Z27" s="1081"/>
      <c r="AA27" s="1081"/>
      <c r="AB27" s="1081"/>
      <c r="AC27" s="1081"/>
      <c r="AD27" s="1081"/>
      <c r="AE27" s="1081"/>
      <c r="AF27" s="1081"/>
      <c r="AG27" s="1081"/>
      <c r="AH27" s="1081"/>
      <c r="AI27" s="1081"/>
      <c r="AJ27" s="1081"/>
      <c r="AK27" s="1081"/>
      <c r="AL27" s="1081"/>
      <c r="AM27" s="1081"/>
      <c r="AN27" s="1081"/>
      <c r="AO27" s="1081"/>
      <c r="AP27" s="1081"/>
      <c r="AQ27" s="1081"/>
      <c r="AR27" s="1081"/>
      <c r="AS27" s="1081"/>
      <c r="AT27" s="1081"/>
      <c r="AU27" s="1081"/>
      <c r="AV27" s="1081"/>
      <c r="AW27" s="1081"/>
      <c r="AX27" s="1081"/>
      <c r="AY27" s="1081"/>
      <c r="AZ27" s="1081"/>
      <c r="BA27" s="1081"/>
      <c r="BB27" s="1081"/>
      <c r="BC27" s="1081"/>
      <c r="BD27" s="1081"/>
      <c r="BE27" s="1081"/>
      <c r="BF27" s="1081"/>
      <c r="BG27" s="1081"/>
      <c r="BH27" s="1081"/>
      <c r="BI27" s="1081"/>
      <c r="BJ27" s="1081"/>
      <c r="BK27" s="1081"/>
      <c r="BL27" s="1081"/>
      <c r="BM27" s="1081"/>
      <c r="BN27" s="1081"/>
      <c r="BO27" s="1081"/>
      <c r="BP27" s="1081"/>
      <c r="BQ27" s="1081"/>
      <c r="BR27" s="1081"/>
      <c r="BS27" s="1081"/>
      <c r="BT27" s="1081"/>
      <c r="BU27" s="1081"/>
      <c r="BV27" s="1081"/>
      <c r="BW27" s="1081"/>
      <c r="BX27" s="1081"/>
      <c r="BY27" s="1081"/>
      <c r="BZ27" s="1081"/>
      <c r="CA27" s="1081"/>
    </row>
    <row r="28" spans="1:256" ht="51.75" customHeight="1" thickBot="1">
      <c r="B28" s="1175" t="s">
        <v>737</v>
      </c>
      <c r="C28" s="1176"/>
      <c r="D28" s="1176"/>
      <c r="E28" s="1177"/>
      <c r="F28" s="1178"/>
      <c r="G28" s="1179">
        <f>SUM(G29:G388)</f>
        <v>160</v>
      </c>
      <c r="H28" s="1180" t="str">
        <f>IF(OR(G93="KO",G100="KO",G115="KO",G361="KO",G370="KO",G93="KO"),"KO"," ")</f>
        <v xml:space="preserve"> </v>
      </c>
      <c r="I28" s="1179">
        <f>SUM(I29:I388)</f>
        <v>160</v>
      </c>
      <c r="J28" s="1081"/>
      <c r="K28" s="1081"/>
      <c r="L28" s="1081"/>
      <c r="M28" s="1081"/>
      <c r="N28" s="1174"/>
      <c r="O28" s="1081"/>
      <c r="P28" s="1081"/>
      <c r="Q28" s="1081"/>
      <c r="R28" s="1081"/>
      <c r="S28" s="1081"/>
      <c r="T28" s="1081"/>
      <c r="U28" s="1081"/>
      <c r="V28" s="1081"/>
      <c r="W28" s="1081"/>
      <c r="X28" s="1081"/>
      <c r="Y28" s="1081"/>
      <c r="Z28" s="1081"/>
      <c r="AA28" s="1081"/>
      <c r="AB28" s="1081"/>
      <c r="AC28" s="1081"/>
      <c r="AD28" s="1081"/>
      <c r="AE28" s="1081"/>
      <c r="AF28" s="1081"/>
      <c r="AG28" s="1081"/>
      <c r="AH28" s="1081"/>
      <c r="AI28" s="1081"/>
      <c r="AJ28" s="1081"/>
      <c r="AK28" s="1081"/>
      <c r="AL28" s="1081"/>
      <c r="AM28" s="1081"/>
      <c r="AN28" s="1081"/>
      <c r="AO28" s="1081"/>
      <c r="AP28" s="1081"/>
      <c r="AQ28" s="1081"/>
      <c r="AR28" s="1081"/>
      <c r="AS28" s="1081"/>
      <c r="AT28" s="1081"/>
      <c r="AU28" s="1081"/>
      <c r="AV28" s="1081"/>
      <c r="AW28" s="1081"/>
      <c r="AX28" s="1081"/>
      <c r="AY28" s="1081"/>
      <c r="AZ28" s="1081"/>
      <c r="BA28" s="1081"/>
      <c r="BB28" s="1081"/>
      <c r="BC28" s="1081"/>
      <c r="BD28" s="1081"/>
      <c r="BE28" s="1081"/>
      <c r="BF28" s="1081"/>
      <c r="BG28" s="1081"/>
      <c r="BH28" s="1081"/>
      <c r="BI28" s="1081"/>
      <c r="BJ28" s="1081"/>
      <c r="BK28" s="1081"/>
      <c r="BL28" s="1081"/>
      <c r="BM28" s="1081"/>
      <c r="BN28" s="1081"/>
      <c r="BO28" s="1081"/>
      <c r="BP28" s="1081"/>
      <c r="BQ28" s="1081"/>
      <c r="BR28" s="1081"/>
      <c r="BS28" s="1081"/>
      <c r="BT28" s="1081"/>
      <c r="BU28" s="1081"/>
      <c r="BV28" s="1081"/>
      <c r="BW28" s="1081"/>
      <c r="BX28" s="1081"/>
      <c r="BY28" s="1081"/>
      <c r="BZ28" s="1081"/>
      <c r="CA28" s="1081"/>
    </row>
    <row r="29" spans="1:256" ht="35.450000000000003" customHeight="1" thickBot="1">
      <c r="B29" s="1343" t="s">
        <v>932</v>
      </c>
      <c r="F29" s="1347">
        <f>ABS(A.Pontozás_1.értékelő!G24-B.Pontozás_2.értékelő!G24)</f>
        <v>160</v>
      </c>
      <c r="G29" s="1034" t="s">
        <v>933</v>
      </c>
      <c r="H29" s="1348">
        <f>F29/C22</f>
        <v>0.8</v>
      </c>
      <c r="I29" s="1034"/>
      <c r="J29" s="1081"/>
      <c r="K29" s="1081"/>
      <c r="L29" s="1081"/>
      <c r="M29" s="1081"/>
      <c r="N29" s="1174"/>
      <c r="O29" s="1081"/>
      <c r="P29" s="1081"/>
      <c r="Q29" s="1081"/>
      <c r="R29" s="1081"/>
      <c r="S29" s="1081"/>
      <c r="T29" s="1081"/>
      <c r="U29" s="1081"/>
      <c r="V29" s="1081"/>
      <c r="W29" s="1081"/>
      <c r="X29" s="1081"/>
      <c r="Y29" s="1081"/>
      <c r="Z29" s="1081"/>
      <c r="AA29" s="1081"/>
      <c r="AB29" s="1081"/>
      <c r="AC29" s="1081"/>
      <c r="AD29" s="1081"/>
      <c r="AE29" s="1081"/>
      <c r="AF29" s="1081"/>
      <c r="AG29" s="1081"/>
      <c r="AH29" s="1081"/>
      <c r="AI29" s="1081"/>
      <c r="AJ29" s="1081"/>
      <c r="AK29" s="1081"/>
      <c r="AL29" s="1081"/>
      <c r="AM29" s="1081"/>
      <c r="AN29" s="1081"/>
      <c r="AO29" s="1081"/>
      <c r="AP29" s="1081"/>
      <c r="AQ29" s="1081"/>
      <c r="AR29" s="1081"/>
      <c r="AS29" s="1081"/>
      <c r="AT29" s="1081"/>
      <c r="AU29" s="1081"/>
      <c r="AV29" s="1081"/>
      <c r="AW29" s="1081"/>
      <c r="AX29" s="1081"/>
      <c r="AY29" s="1081"/>
      <c r="AZ29" s="1081"/>
      <c r="BA29" s="1081"/>
      <c r="BB29" s="1081"/>
      <c r="BC29" s="1081"/>
      <c r="BD29" s="1081"/>
      <c r="BE29" s="1081"/>
      <c r="BF29" s="1081"/>
      <c r="BG29" s="1081"/>
      <c r="BH29" s="1081"/>
      <c r="BI29" s="1081"/>
      <c r="BJ29" s="1081"/>
      <c r="BK29" s="1081"/>
      <c r="BL29" s="1081"/>
      <c r="BM29" s="1081"/>
      <c r="BN29" s="1081"/>
      <c r="BO29" s="1081"/>
      <c r="BP29" s="1081"/>
      <c r="BQ29" s="1081"/>
      <c r="BR29" s="1081"/>
      <c r="BS29" s="1081"/>
      <c r="BT29" s="1081"/>
      <c r="BU29" s="1081"/>
      <c r="BV29" s="1081"/>
      <c r="BW29" s="1081"/>
      <c r="BX29" s="1081"/>
      <c r="BY29" s="1081"/>
      <c r="BZ29" s="1081"/>
      <c r="CA29" s="1081"/>
    </row>
    <row r="30" spans="1:256" ht="48.75" customHeight="1" thickBot="1">
      <c r="B30" s="1349" t="str">
        <f>IF(F29&gt;40,"HIBA! - A két értékelés közötti eltérés nagyobb, mint 20%!"," ")</f>
        <v>HIBA! - A két értékelés közötti eltérés nagyobb, mint 20%!</v>
      </c>
      <c r="C30" s="1349"/>
      <c r="D30" s="1349"/>
      <c r="E30" s="1349"/>
      <c r="F30" s="1349"/>
      <c r="G30" s="1349"/>
      <c r="H30" s="1349"/>
      <c r="I30" s="1349"/>
      <c r="J30" s="1081"/>
      <c r="K30" s="1081"/>
      <c r="L30" s="1081"/>
      <c r="M30" s="1081"/>
      <c r="N30" s="1174"/>
      <c r="O30" s="1081"/>
      <c r="P30" s="1081"/>
      <c r="Q30" s="1081"/>
      <c r="R30" s="1081"/>
      <c r="S30" s="1081"/>
      <c r="T30" s="1081"/>
      <c r="U30" s="1081"/>
      <c r="V30" s="1081"/>
      <c r="W30" s="1081"/>
      <c r="X30" s="1081"/>
      <c r="Y30" s="1081"/>
      <c r="Z30" s="1081"/>
      <c r="AA30" s="1081"/>
      <c r="AB30" s="1081"/>
      <c r="AC30" s="1081"/>
      <c r="AD30" s="1081"/>
      <c r="AE30" s="1081"/>
      <c r="AF30" s="1081"/>
      <c r="AG30" s="1081"/>
      <c r="AH30" s="1081"/>
      <c r="AI30" s="1081"/>
      <c r="AJ30" s="1081"/>
      <c r="AK30" s="1081"/>
      <c r="AL30" s="1081"/>
      <c r="AM30" s="1081"/>
      <c r="AN30" s="1081"/>
      <c r="AO30" s="1081"/>
      <c r="AP30" s="1081"/>
      <c r="AQ30" s="1081"/>
      <c r="AR30" s="1081"/>
      <c r="AS30" s="1081"/>
      <c r="AT30" s="1081"/>
      <c r="AU30" s="1081"/>
      <c r="AV30" s="1081"/>
      <c r="AW30" s="1081"/>
      <c r="AX30" s="1081"/>
      <c r="AY30" s="1081"/>
      <c r="AZ30" s="1081"/>
      <c r="BA30" s="1081"/>
      <c r="BB30" s="1081"/>
      <c r="BC30" s="1081"/>
      <c r="BD30" s="1081"/>
      <c r="BE30" s="1081"/>
      <c r="BF30" s="1081"/>
      <c r="BG30" s="1081"/>
      <c r="BH30" s="1081"/>
      <c r="BI30" s="1081"/>
      <c r="BJ30" s="1081"/>
      <c r="BK30" s="1081"/>
      <c r="BL30" s="1081"/>
      <c r="BM30" s="1081"/>
      <c r="BN30" s="1081"/>
      <c r="BO30" s="1081"/>
      <c r="BP30" s="1081"/>
      <c r="BQ30" s="1081"/>
      <c r="BR30" s="1081"/>
      <c r="BS30" s="1081"/>
      <c r="BT30" s="1081"/>
      <c r="BU30" s="1081"/>
      <c r="BV30" s="1081"/>
      <c r="BW30" s="1081"/>
      <c r="BX30" s="1081"/>
      <c r="BY30" s="1081"/>
      <c r="BZ30" s="1081"/>
      <c r="CA30" s="1081"/>
    </row>
    <row r="31" spans="1:256" s="1188" customFormat="1" ht="23.25" customHeight="1" thickBot="1">
      <c r="A31" s="1181"/>
      <c r="B31" s="1182"/>
      <c r="C31" s="1183"/>
      <c r="D31" s="1183"/>
      <c r="E31" s="1184"/>
      <c r="F31" s="1185" t="s">
        <v>738</v>
      </c>
      <c r="G31" s="1186"/>
      <c r="H31" s="1185" t="s">
        <v>739</v>
      </c>
      <c r="I31" s="1187"/>
      <c r="J31" s="1081"/>
      <c r="K31" s="1081"/>
      <c r="L31" s="1081"/>
      <c r="M31" s="1081"/>
      <c r="N31" s="1174"/>
      <c r="O31" s="1081"/>
      <c r="P31" s="1081"/>
      <c r="Q31" s="1081"/>
      <c r="R31" s="1081"/>
      <c r="S31" s="1081"/>
      <c r="T31" s="1081"/>
      <c r="U31" s="1081"/>
      <c r="V31" s="1081"/>
      <c r="W31" s="1081"/>
      <c r="X31" s="1081"/>
      <c r="Y31" s="1081"/>
      <c r="Z31" s="1081"/>
      <c r="AA31" s="1081"/>
      <c r="AB31" s="1081"/>
      <c r="AC31" s="1081"/>
      <c r="AD31" s="1081"/>
      <c r="AE31" s="1081"/>
      <c r="AF31" s="1081"/>
      <c r="AG31" s="1081"/>
      <c r="AH31" s="1081"/>
      <c r="AI31" s="1081"/>
      <c r="AJ31" s="1081"/>
      <c r="AK31" s="1081"/>
      <c r="AL31" s="1081"/>
      <c r="AM31" s="1081"/>
      <c r="AN31" s="1081"/>
      <c r="AO31" s="1081"/>
      <c r="AP31" s="1081"/>
      <c r="AQ31" s="1081"/>
      <c r="AR31" s="1081"/>
      <c r="AS31" s="1081"/>
      <c r="AT31" s="1081"/>
      <c r="AU31" s="1081"/>
      <c r="AV31" s="1081"/>
      <c r="AW31" s="1081"/>
      <c r="AX31" s="1081"/>
      <c r="AY31" s="1081"/>
      <c r="AZ31" s="1081"/>
      <c r="BA31" s="1081"/>
      <c r="BB31" s="1081"/>
      <c r="BC31" s="1081"/>
      <c r="BD31" s="1081"/>
      <c r="BE31" s="1081"/>
      <c r="BF31" s="1081"/>
      <c r="BG31" s="1081"/>
      <c r="BH31" s="1081"/>
      <c r="BI31" s="1081"/>
      <c r="BJ31" s="1081"/>
      <c r="BK31" s="1081"/>
      <c r="BL31" s="1081"/>
      <c r="BM31" s="1081"/>
      <c r="BN31" s="1081"/>
      <c r="BO31" s="1081"/>
      <c r="BP31" s="1081"/>
      <c r="BQ31" s="1081"/>
      <c r="BR31" s="1081"/>
      <c r="BS31" s="1081"/>
      <c r="BT31" s="1081"/>
      <c r="BU31" s="1081"/>
      <c r="BV31" s="1081"/>
      <c r="BW31" s="1081"/>
      <c r="BX31" s="1081"/>
      <c r="BY31" s="1081"/>
      <c r="BZ31" s="1081"/>
      <c r="CA31" s="1081"/>
    </row>
    <row r="32" spans="1:256" ht="45.6" customHeight="1" thickBot="1">
      <c r="B32" s="1189" t="s">
        <v>740</v>
      </c>
      <c r="C32" s="1190" t="s">
        <v>741</v>
      </c>
      <c r="D32" s="1190"/>
      <c r="E32" s="1191"/>
      <c r="F32" s="1192">
        <f>+E38+E46</f>
        <v>0</v>
      </c>
      <c r="G32" s="1193"/>
      <c r="H32" s="1194">
        <v>8</v>
      </c>
      <c r="I32" s="1195">
        <f>SUM(G37,G45)</f>
        <v>8</v>
      </c>
      <c r="J32" s="1081"/>
      <c r="K32" s="1081"/>
      <c r="L32" s="1081"/>
      <c r="M32" s="1081"/>
      <c r="N32" s="1174"/>
      <c r="O32" s="1081"/>
      <c r="P32" s="1081"/>
      <c r="Q32" s="1081"/>
      <c r="R32" s="1081"/>
      <c r="S32" s="1081"/>
      <c r="T32" s="1081"/>
      <c r="U32" s="1081"/>
      <c r="V32" s="1081"/>
      <c r="W32" s="1081"/>
      <c r="X32" s="1081"/>
      <c r="Y32" s="1081"/>
      <c r="Z32" s="1081"/>
      <c r="AA32" s="1081"/>
      <c r="AB32" s="1081"/>
      <c r="AC32" s="1081"/>
      <c r="AD32" s="1081"/>
      <c r="AE32" s="1081"/>
      <c r="AF32" s="1081"/>
      <c r="AG32" s="1081"/>
      <c r="AH32" s="1081"/>
      <c r="AI32" s="1081"/>
      <c r="AJ32" s="1081"/>
      <c r="AK32" s="1081"/>
      <c r="AL32" s="1081"/>
      <c r="AM32" s="1081"/>
      <c r="AN32" s="1081"/>
      <c r="AO32" s="1081"/>
      <c r="AP32" s="1081"/>
      <c r="AQ32" s="1081"/>
      <c r="AR32" s="1081"/>
      <c r="AS32" s="1081"/>
      <c r="AT32" s="1081"/>
      <c r="AU32" s="1081"/>
      <c r="AV32" s="1081"/>
      <c r="AW32" s="1081"/>
      <c r="AX32" s="1081"/>
      <c r="AY32" s="1081"/>
      <c r="AZ32" s="1081"/>
      <c r="BA32" s="1081"/>
      <c r="BB32" s="1081"/>
      <c r="BC32" s="1081"/>
      <c r="BD32" s="1081"/>
      <c r="BE32" s="1081"/>
      <c r="BF32" s="1081"/>
      <c r="BG32" s="1081"/>
      <c r="BH32" s="1081"/>
      <c r="BI32" s="1081"/>
      <c r="BJ32" s="1081"/>
      <c r="BK32" s="1081"/>
      <c r="BL32" s="1081"/>
      <c r="BM32" s="1081"/>
      <c r="BN32" s="1081"/>
      <c r="BO32" s="1081"/>
      <c r="BP32" s="1081"/>
      <c r="BQ32" s="1081"/>
      <c r="BR32" s="1081"/>
      <c r="BS32" s="1081"/>
      <c r="BT32" s="1081"/>
      <c r="BU32" s="1081"/>
      <c r="BV32" s="1081"/>
      <c r="BW32" s="1081"/>
      <c r="BX32" s="1081"/>
      <c r="BY32" s="1081"/>
      <c r="BZ32" s="1081"/>
      <c r="CA32" s="1081"/>
    </row>
    <row r="33" spans="1:79" ht="6.75" customHeight="1">
      <c r="B33" s="1196"/>
      <c r="C33" s="1197"/>
      <c r="D33" s="1197"/>
      <c r="E33" s="1197"/>
      <c r="F33" s="1198"/>
      <c r="G33" s="1199"/>
      <c r="H33" s="1199"/>
      <c r="I33" s="1081"/>
      <c r="J33" s="1081"/>
      <c r="K33" s="1081"/>
      <c r="L33" s="1081"/>
      <c r="M33" s="1081"/>
      <c r="N33" s="1174"/>
      <c r="O33" s="1081"/>
      <c r="P33" s="1081"/>
      <c r="Q33" s="1081"/>
      <c r="R33" s="1081"/>
      <c r="S33" s="1081"/>
      <c r="T33" s="1081"/>
      <c r="U33" s="1081"/>
      <c r="V33" s="1081"/>
      <c r="W33" s="1081"/>
      <c r="X33" s="1081"/>
      <c r="Y33" s="1081"/>
      <c r="Z33" s="1081"/>
      <c r="AA33" s="1081"/>
      <c r="AB33" s="1081"/>
      <c r="AC33" s="1081"/>
      <c r="AD33" s="1081"/>
      <c r="AE33" s="1081"/>
      <c r="AF33" s="1081"/>
      <c r="AG33" s="1081"/>
      <c r="AH33" s="1081"/>
      <c r="AI33" s="1081"/>
      <c r="AJ33" s="1081"/>
      <c r="AK33" s="1081"/>
      <c r="AL33" s="1081"/>
      <c r="AM33" s="1081"/>
      <c r="AN33" s="1081"/>
      <c r="AO33" s="1081"/>
      <c r="AP33" s="1081"/>
      <c r="AQ33" s="1081"/>
      <c r="AR33" s="1081"/>
      <c r="AS33" s="1081"/>
      <c r="AT33" s="1081"/>
      <c r="AU33" s="1081"/>
      <c r="AV33" s="1081"/>
      <c r="AW33" s="1081"/>
      <c r="AX33" s="1081"/>
      <c r="AY33" s="1081"/>
      <c r="AZ33" s="1081"/>
      <c r="BA33" s="1081"/>
      <c r="BB33" s="1081"/>
      <c r="BC33" s="1081"/>
      <c r="BD33" s="1081"/>
      <c r="BE33" s="1081"/>
      <c r="BF33" s="1081"/>
      <c r="BG33" s="1081"/>
      <c r="BH33" s="1081"/>
      <c r="BI33" s="1081"/>
      <c r="BJ33" s="1081"/>
      <c r="BK33" s="1081"/>
      <c r="BL33" s="1081"/>
      <c r="BM33" s="1081"/>
      <c r="BN33" s="1081"/>
      <c r="BO33" s="1081"/>
      <c r="BP33" s="1081"/>
      <c r="BQ33" s="1081"/>
      <c r="BR33" s="1081"/>
      <c r="BS33" s="1081"/>
      <c r="BT33" s="1081"/>
      <c r="BU33" s="1081"/>
      <c r="BV33" s="1081"/>
      <c r="BW33" s="1081"/>
      <c r="BX33" s="1081"/>
      <c r="BY33" s="1081"/>
      <c r="BZ33" s="1081"/>
      <c r="CA33" s="1081"/>
    </row>
    <row r="34" spans="1:79" ht="18" customHeight="1">
      <c r="A34" s="1156">
        <v>1</v>
      </c>
      <c r="B34" s="1196" t="s">
        <v>742</v>
      </c>
      <c r="C34" s="1197"/>
      <c r="D34" s="1197"/>
      <c r="E34" s="1197"/>
      <c r="F34" s="1198"/>
      <c r="G34" s="1200"/>
      <c r="H34" s="1200"/>
      <c r="I34" s="1081"/>
      <c r="J34" s="1081"/>
      <c r="K34" s="1081"/>
      <c r="L34" s="1081"/>
      <c r="M34" s="1081"/>
      <c r="N34" s="1174"/>
      <c r="O34" s="1081"/>
      <c r="P34" s="1081"/>
      <c r="Q34" s="1081"/>
      <c r="R34" s="1081"/>
      <c r="S34" s="1081"/>
      <c r="T34" s="1081"/>
      <c r="U34" s="1081"/>
      <c r="V34" s="1081"/>
      <c r="W34" s="1081"/>
      <c r="X34" s="1081"/>
      <c r="Y34" s="1081"/>
      <c r="Z34" s="1081"/>
      <c r="AA34" s="1081"/>
      <c r="AB34" s="1081"/>
      <c r="AC34" s="1081"/>
      <c r="AD34" s="1081"/>
      <c r="AE34" s="1081"/>
      <c r="AF34" s="1081"/>
      <c r="AG34" s="1081"/>
      <c r="AH34" s="1081"/>
      <c r="AI34" s="1081"/>
      <c r="AJ34" s="1081"/>
      <c r="AK34" s="1081"/>
      <c r="AL34" s="1081"/>
      <c r="AM34" s="1081"/>
      <c r="AN34" s="1081"/>
      <c r="AO34" s="1081"/>
      <c r="AP34" s="1081"/>
      <c r="AQ34" s="1081"/>
      <c r="AR34" s="1081"/>
      <c r="AS34" s="1081"/>
      <c r="AT34" s="1081"/>
      <c r="AU34" s="1081"/>
      <c r="AV34" s="1081"/>
      <c r="AW34" s="1081"/>
      <c r="AX34" s="1081"/>
      <c r="AY34" s="1081"/>
      <c r="AZ34" s="1081"/>
      <c r="BA34" s="1081"/>
      <c r="BB34" s="1081"/>
      <c r="BC34" s="1081"/>
      <c r="BD34" s="1081"/>
      <c r="BE34" s="1081"/>
      <c r="BF34" s="1081"/>
      <c r="BG34" s="1081"/>
      <c r="BH34" s="1081"/>
      <c r="BI34" s="1081"/>
      <c r="BJ34" s="1081"/>
      <c r="BK34" s="1081"/>
      <c r="BL34" s="1081"/>
      <c r="BM34" s="1081"/>
      <c r="BN34" s="1081"/>
      <c r="BO34" s="1081"/>
      <c r="BP34" s="1081"/>
      <c r="BQ34" s="1081"/>
      <c r="BR34" s="1081"/>
      <c r="BS34" s="1081"/>
      <c r="BT34" s="1081"/>
      <c r="BU34" s="1081"/>
      <c r="BV34" s="1081"/>
      <c r="BW34" s="1081"/>
      <c r="BX34" s="1081"/>
      <c r="BY34" s="1081"/>
      <c r="BZ34" s="1081"/>
      <c r="CA34" s="1081"/>
    </row>
    <row r="35" spans="1:79" ht="35.25" customHeight="1">
      <c r="B35" s="1201" t="s">
        <v>743</v>
      </c>
      <c r="C35" s="1202"/>
      <c r="D35" s="1202"/>
      <c r="E35" s="1203"/>
      <c r="F35" s="1198"/>
      <c r="G35" s="1200"/>
      <c r="H35" s="1200"/>
      <c r="I35" s="1081"/>
      <c r="J35" s="1081"/>
      <c r="K35" s="1081"/>
      <c r="L35" s="1081"/>
      <c r="M35" s="1081"/>
      <c r="N35" s="1174"/>
      <c r="O35" s="1081"/>
      <c r="P35" s="1081"/>
      <c r="Q35" s="1081"/>
      <c r="R35" s="1081"/>
      <c r="S35" s="1081"/>
      <c r="T35" s="1081"/>
      <c r="U35" s="1081"/>
      <c r="V35" s="1081"/>
      <c r="W35" s="1081"/>
      <c r="X35" s="1081"/>
      <c r="Y35" s="1081"/>
      <c r="Z35" s="1081"/>
      <c r="AA35" s="1081"/>
      <c r="AB35" s="1081"/>
      <c r="AC35" s="1081"/>
      <c r="AD35" s="1081"/>
      <c r="AE35" s="1081"/>
      <c r="AF35" s="1081"/>
      <c r="AG35" s="1081"/>
      <c r="AH35" s="1081"/>
      <c r="AI35" s="1081"/>
      <c r="AJ35" s="1081"/>
      <c r="AK35" s="1081"/>
      <c r="AL35" s="1081"/>
      <c r="AM35" s="1081"/>
      <c r="AN35" s="1081"/>
      <c r="AO35" s="1081"/>
      <c r="AP35" s="1081"/>
      <c r="AQ35" s="1081"/>
      <c r="AR35" s="1081"/>
      <c r="AS35" s="1081"/>
      <c r="AT35" s="1081"/>
      <c r="AU35" s="1081"/>
      <c r="AV35" s="1081"/>
      <c r="AW35" s="1081"/>
      <c r="AX35" s="1081"/>
      <c r="AY35" s="1081"/>
      <c r="AZ35" s="1081"/>
      <c r="BA35" s="1081"/>
      <c r="BB35" s="1081"/>
      <c r="BC35" s="1081"/>
      <c r="BD35" s="1081"/>
      <c r="BE35" s="1081"/>
      <c r="BF35" s="1081"/>
      <c r="BG35" s="1081"/>
      <c r="BH35" s="1081"/>
      <c r="BI35" s="1081"/>
      <c r="BJ35" s="1081"/>
      <c r="BK35" s="1081"/>
      <c r="BL35" s="1081"/>
      <c r="BM35" s="1081"/>
      <c r="BN35" s="1081"/>
      <c r="BO35" s="1081"/>
      <c r="BP35" s="1081"/>
      <c r="BQ35" s="1081"/>
      <c r="BR35" s="1081"/>
      <c r="BS35" s="1081"/>
      <c r="BT35" s="1081"/>
      <c r="BU35" s="1081"/>
      <c r="BV35" s="1081"/>
      <c r="BW35" s="1081"/>
      <c r="BX35" s="1081"/>
      <c r="BY35" s="1081"/>
      <c r="BZ35" s="1081"/>
      <c r="CA35" s="1081"/>
    </row>
    <row r="36" spans="1:79" ht="16.5" customHeight="1" thickBot="1">
      <c r="B36" s="1196" t="s">
        <v>744</v>
      </c>
      <c r="C36" s="1204"/>
      <c r="F36" s="1198"/>
      <c r="G36" s="1200"/>
      <c r="H36" s="1200"/>
      <c r="I36" s="1081"/>
      <c r="J36" s="1081"/>
      <c r="K36" s="1081"/>
      <c r="L36" s="1081"/>
      <c r="M36" s="1081"/>
      <c r="N36" s="1174"/>
      <c r="O36" s="1081"/>
      <c r="P36" s="1081"/>
      <c r="Q36" s="1081"/>
      <c r="R36" s="1081"/>
      <c r="S36" s="1081"/>
      <c r="T36" s="1081"/>
      <c r="U36" s="1081"/>
      <c r="V36" s="1081"/>
      <c r="W36" s="1081"/>
      <c r="X36" s="1081"/>
      <c r="Y36" s="1081"/>
      <c r="Z36" s="1081"/>
      <c r="AA36" s="1081"/>
      <c r="AB36" s="1081"/>
      <c r="AC36" s="1081"/>
      <c r="AD36" s="1081"/>
      <c r="AE36" s="1081"/>
      <c r="AF36" s="1081"/>
      <c r="AG36" s="1081"/>
      <c r="AH36" s="1081"/>
      <c r="AI36" s="1081"/>
      <c r="AJ36" s="1081"/>
      <c r="AK36" s="1081"/>
      <c r="AL36" s="1081"/>
      <c r="AM36" s="1081"/>
      <c r="AN36" s="1081"/>
      <c r="AO36" s="1081"/>
      <c r="AP36" s="1081"/>
      <c r="AQ36" s="1081"/>
      <c r="AR36" s="1081"/>
      <c r="AS36" s="1081"/>
      <c r="AT36" s="1081"/>
      <c r="AU36" s="1081"/>
      <c r="AV36" s="1081"/>
      <c r="AW36" s="1081"/>
      <c r="AX36" s="1081"/>
      <c r="AY36" s="1081"/>
      <c r="AZ36" s="1081"/>
      <c r="BA36" s="1081"/>
      <c r="BB36" s="1081"/>
      <c r="BC36" s="1081"/>
      <c r="BD36" s="1081"/>
      <c r="BE36" s="1081"/>
      <c r="BF36" s="1081"/>
      <c r="BG36" s="1081"/>
      <c r="BH36" s="1081"/>
      <c r="BI36" s="1081"/>
      <c r="BJ36" s="1081"/>
      <c r="BK36" s="1081"/>
      <c r="BL36" s="1081"/>
      <c r="BM36" s="1081"/>
      <c r="BN36" s="1081"/>
      <c r="BO36" s="1081"/>
      <c r="BP36" s="1081"/>
      <c r="BQ36" s="1081"/>
      <c r="BR36" s="1081"/>
      <c r="BS36" s="1081"/>
      <c r="BT36" s="1081"/>
      <c r="BU36" s="1081"/>
      <c r="BV36" s="1081"/>
      <c r="BW36" s="1081"/>
      <c r="BX36" s="1081"/>
      <c r="BY36" s="1081"/>
      <c r="BZ36" s="1081"/>
      <c r="CA36" s="1081"/>
    </row>
    <row r="37" spans="1:79" ht="33.75" customHeight="1" thickBot="1">
      <c r="B37" s="1205" t="s">
        <v>745</v>
      </c>
      <c r="C37" s="1206" t="s">
        <v>746</v>
      </c>
      <c r="D37" s="1206" t="s">
        <v>747</v>
      </c>
      <c r="E37" s="1207" t="s">
        <v>748</v>
      </c>
      <c r="F37" s="1208" t="s">
        <v>749</v>
      </c>
      <c r="G37" s="1350">
        <f>AVERAGE(A.Pontozás_1.értékelő!G33,B.Pontozás_2.értékelő!G33)</f>
        <v>6</v>
      </c>
      <c r="H37" s="1200"/>
      <c r="I37" s="1081"/>
      <c r="J37" s="1081"/>
      <c r="K37" s="1081"/>
      <c r="L37" s="1210"/>
      <c r="M37" s="1211"/>
      <c r="N37" s="1212"/>
      <c r="O37" s="1213" t="s">
        <v>750</v>
      </c>
      <c r="P37" s="1214"/>
      <c r="Q37" s="1214"/>
      <c r="R37" s="1214"/>
      <c r="S37" s="1214"/>
      <c r="T37" s="1215"/>
      <c r="U37" s="1081"/>
      <c r="V37" s="1081"/>
      <c r="W37" s="1081"/>
      <c r="X37" s="1081"/>
      <c r="Y37" s="1081"/>
      <c r="Z37" s="1081"/>
      <c r="AA37" s="1081"/>
      <c r="AB37" s="1081"/>
      <c r="AC37" s="1081"/>
      <c r="AD37" s="1081"/>
      <c r="AE37" s="1081"/>
      <c r="AF37" s="1081"/>
      <c r="AG37" s="1081"/>
      <c r="AH37" s="1081"/>
      <c r="AI37" s="1081"/>
      <c r="AJ37" s="1081"/>
      <c r="AK37" s="1081"/>
      <c r="AL37" s="1081"/>
      <c r="AM37" s="1081"/>
      <c r="AN37" s="1081"/>
      <c r="AO37" s="1081"/>
      <c r="AP37" s="1081"/>
      <c r="AQ37" s="1081"/>
      <c r="AR37" s="1081"/>
      <c r="AS37" s="1081"/>
      <c r="AT37" s="1081"/>
      <c r="AU37" s="1081"/>
      <c r="AV37" s="1081"/>
      <c r="AW37" s="1081"/>
      <c r="AX37" s="1081"/>
      <c r="AY37" s="1081"/>
      <c r="AZ37" s="1081"/>
      <c r="BA37" s="1081"/>
      <c r="BB37" s="1081"/>
      <c r="BC37" s="1081"/>
      <c r="BD37" s="1081"/>
      <c r="BE37" s="1081"/>
      <c r="BF37" s="1081"/>
      <c r="BG37" s="1081"/>
      <c r="BH37" s="1081"/>
      <c r="BI37" s="1081"/>
      <c r="BJ37" s="1081"/>
      <c r="BK37" s="1081"/>
      <c r="BL37" s="1081"/>
      <c r="BM37" s="1081"/>
      <c r="BN37" s="1081"/>
      <c r="BO37" s="1081"/>
      <c r="BP37" s="1081"/>
      <c r="BQ37" s="1081"/>
      <c r="BR37" s="1081"/>
      <c r="BS37" s="1081"/>
      <c r="BT37" s="1081"/>
      <c r="BU37" s="1081"/>
      <c r="BV37" s="1081"/>
      <c r="BW37" s="1081"/>
      <c r="BX37" s="1081"/>
      <c r="BY37" s="1081"/>
      <c r="BZ37" s="1081"/>
      <c r="CA37" s="1081"/>
    </row>
    <row r="38" spans="1:79" ht="21" customHeight="1" thickBot="1">
      <c r="B38" s="1216" t="s">
        <v>751</v>
      </c>
      <c r="C38" s="1217">
        <v>0</v>
      </c>
      <c r="D38" s="1218">
        <v>3</v>
      </c>
      <c r="E38" s="1219">
        <v>0</v>
      </c>
      <c r="F38" s="1220"/>
      <c r="G38" s="1332"/>
      <c r="H38" s="1332"/>
      <c r="I38" s="1333"/>
      <c r="J38" s="1081"/>
      <c r="K38" s="1081"/>
      <c r="L38" s="1224"/>
      <c r="M38" s="1225"/>
      <c r="N38" s="1226"/>
      <c r="O38" s="1213" t="s">
        <v>752</v>
      </c>
      <c r="P38" s="1214"/>
      <c r="Q38" s="1214"/>
      <c r="R38" s="1214"/>
      <c r="S38" s="1214"/>
      <c r="T38" s="1215"/>
      <c r="U38" s="1081"/>
      <c r="V38" s="1081"/>
      <c r="W38" s="1081"/>
      <c r="X38" s="1081"/>
      <c r="Y38" s="1081"/>
      <c r="Z38" s="1081"/>
      <c r="AA38" s="1081"/>
      <c r="AB38" s="1081"/>
      <c r="AC38" s="1081"/>
      <c r="AD38" s="1081"/>
      <c r="AE38" s="1081"/>
      <c r="AF38" s="1081"/>
      <c r="AG38" s="1081"/>
      <c r="AH38" s="1081"/>
      <c r="AI38" s="1081"/>
      <c r="AJ38" s="1081"/>
      <c r="AK38" s="1081"/>
      <c r="AL38" s="1081"/>
      <c r="AM38" s="1081"/>
      <c r="AN38" s="1081"/>
      <c r="AO38" s="1081"/>
      <c r="AP38" s="1081"/>
      <c r="AQ38" s="1081"/>
      <c r="AR38" s="1081"/>
      <c r="AS38" s="1081"/>
      <c r="AT38" s="1081"/>
      <c r="AU38" s="1081"/>
      <c r="AV38" s="1081"/>
      <c r="AW38" s="1081"/>
      <c r="AX38" s="1081"/>
      <c r="AY38" s="1081"/>
      <c r="AZ38" s="1081"/>
      <c r="BA38" s="1081"/>
      <c r="BB38" s="1081"/>
      <c r="BC38" s="1081"/>
      <c r="BD38" s="1081"/>
      <c r="BE38" s="1081"/>
      <c r="BF38" s="1081"/>
      <c r="BG38" s="1081"/>
      <c r="BH38" s="1081"/>
      <c r="BI38" s="1081"/>
      <c r="BJ38" s="1081"/>
      <c r="BK38" s="1081"/>
      <c r="BL38" s="1081"/>
      <c r="BM38" s="1081"/>
      <c r="BN38" s="1081"/>
      <c r="BO38" s="1081"/>
      <c r="BP38" s="1081"/>
      <c r="BQ38" s="1081"/>
      <c r="BR38" s="1081"/>
      <c r="BS38" s="1081"/>
      <c r="BT38" s="1081"/>
      <c r="BU38" s="1081"/>
      <c r="BV38" s="1081"/>
      <c r="BW38" s="1081"/>
      <c r="BX38" s="1081"/>
      <c r="BY38" s="1081"/>
      <c r="BZ38" s="1081"/>
      <c r="CA38" s="1081"/>
    </row>
    <row r="39" spans="1:79" ht="20.25" customHeight="1" thickBot="1">
      <c r="B39" s="1227" t="s">
        <v>753</v>
      </c>
      <c r="C39" s="1228">
        <v>1</v>
      </c>
      <c r="D39" s="1229">
        <v>3</v>
      </c>
      <c r="E39" s="1230">
        <v>3</v>
      </c>
      <c r="F39" s="1220"/>
      <c r="G39" s="1334"/>
      <c r="H39" s="1334"/>
      <c r="I39" s="1335"/>
      <c r="J39" s="1081"/>
      <c r="K39" s="1081"/>
      <c r="L39" s="1224"/>
      <c r="M39" s="1225"/>
      <c r="N39" s="1226"/>
      <c r="O39" s="1213" t="s">
        <v>754</v>
      </c>
      <c r="P39" s="1214"/>
      <c r="Q39" s="1214"/>
      <c r="R39" s="1214"/>
      <c r="S39" s="1214"/>
      <c r="T39" s="1215"/>
      <c r="U39" s="1081"/>
      <c r="V39" s="1081"/>
      <c r="W39" s="1081"/>
      <c r="X39" s="1081"/>
      <c r="Y39" s="1081"/>
      <c r="Z39" s="1081"/>
      <c r="AA39" s="1081"/>
      <c r="AB39" s="1081"/>
      <c r="AC39" s="1081"/>
      <c r="AD39" s="1081"/>
      <c r="AE39" s="1081"/>
      <c r="AF39" s="1081"/>
      <c r="AG39" s="1081"/>
      <c r="AH39" s="1081"/>
      <c r="AI39" s="1081"/>
      <c r="AJ39" s="1081"/>
      <c r="AK39" s="1081"/>
      <c r="AL39" s="1081"/>
      <c r="AM39" s="1081"/>
      <c r="AN39" s="1081"/>
      <c r="AO39" s="1081"/>
      <c r="AP39" s="1081"/>
      <c r="AQ39" s="1081"/>
      <c r="AR39" s="1081"/>
      <c r="AS39" s="1081"/>
      <c r="AT39" s="1081"/>
      <c r="AU39" s="1081"/>
      <c r="AV39" s="1081"/>
      <c r="AW39" s="1081"/>
      <c r="AX39" s="1081"/>
      <c r="AY39" s="1081"/>
      <c r="AZ39" s="1081"/>
      <c r="BA39" s="1081"/>
      <c r="BB39" s="1081"/>
      <c r="BC39" s="1081"/>
      <c r="BD39" s="1081"/>
      <c r="BE39" s="1081"/>
      <c r="BF39" s="1081"/>
      <c r="BG39" s="1081"/>
      <c r="BH39" s="1081"/>
      <c r="BI39" s="1081"/>
      <c r="BJ39" s="1081"/>
      <c r="BK39" s="1081"/>
      <c r="BL39" s="1081"/>
      <c r="BM39" s="1081"/>
      <c r="BN39" s="1081"/>
      <c r="BO39" s="1081"/>
      <c r="BP39" s="1081"/>
      <c r="BQ39" s="1081"/>
      <c r="BR39" s="1081"/>
      <c r="BS39" s="1081"/>
      <c r="BT39" s="1081"/>
      <c r="BU39" s="1081"/>
      <c r="BV39" s="1081"/>
      <c r="BW39" s="1081"/>
      <c r="BX39" s="1081"/>
      <c r="BY39" s="1081"/>
      <c r="BZ39" s="1081"/>
      <c r="CA39" s="1081"/>
    </row>
    <row r="40" spans="1:79" ht="20.25" customHeight="1" thickBot="1">
      <c r="B40" s="1234" t="s">
        <v>755</v>
      </c>
      <c r="C40" s="1235">
        <v>2</v>
      </c>
      <c r="D40" s="1236">
        <v>3</v>
      </c>
      <c r="E40" s="1237">
        <v>6</v>
      </c>
      <c r="F40" s="1238"/>
      <c r="G40" s="1336"/>
      <c r="H40" s="1336"/>
      <c r="I40" s="1337"/>
      <c r="J40" s="1081"/>
      <c r="K40" s="1081"/>
      <c r="L40" s="1242"/>
      <c r="M40" s="1243"/>
      <c r="N40" s="1244"/>
      <c r="O40" s="1213" t="s">
        <v>756</v>
      </c>
      <c r="P40" s="1214"/>
      <c r="Q40" s="1214"/>
      <c r="R40" s="1214"/>
      <c r="S40" s="1214"/>
      <c r="T40" s="1215"/>
      <c r="U40" s="1081"/>
      <c r="V40" s="1081"/>
      <c r="W40" s="1081"/>
      <c r="X40" s="1081"/>
      <c r="Y40" s="1081"/>
      <c r="Z40" s="1081"/>
      <c r="AA40" s="1081"/>
      <c r="AB40" s="1081"/>
      <c r="AC40" s="1081"/>
      <c r="AD40" s="1081"/>
      <c r="AE40" s="1081"/>
      <c r="AF40" s="1081"/>
      <c r="AG40" s="1081"/>
      <c r="AH40" s="1081"/>
      <c r="AI40" s="1081"/>
      <c r="AJ40" s="1081"/>
      <c r="AK40" s="1081"/>
      <c r="AL40" s="1081"/>
      <c r="AM40" s="1081"/>
      <c r="AN40" s="1081"/>
      <c r="AO40" s="1081"/>
      <c r="AP40" s="1081"/>
      <c r="AQ40" s="1081"/>
      <c r="AR40" s="1081"/>
      <c r="AS40" s="1081"/>
      <c r="AT40" s="1081"/>
      <c r="AU40" s="1081"/>
      <c r="AV40" s="1081"/>
      <c r="AW40" s="1081"/>
      <c r="AX40" s="1081"/>
      <c r="AY40" s="1081"/>
      <c r="AZ40" s="1081"/>
      <c r="BA40" s="1081"/>
      <c r="BB40" s="1081"/>
      <c r="BC40" s="1081"/>
      <c r="BD40" s="1081"/>
      <c r="BE40" s="1081"/>
      <c r="BF40" s="1081"/>
      <c r="BG40" s="1081"/>
      <c r="BH40" s="1081"/>
      <c r="BI40" s="1081"/>
      <c r="BJ40" s="1081"/>
      <c r="BK40" s="1081"/>
      <c r="BL40" s="1081"/>
      <c r="BM40" s="1081"/>
      <c r="BN40" s="1081"/>
      <c r="BO40" s="1081"/>
      <c r="BP40" s="1081"/>
      <c r="BQ40" s="1081"/>
      <c r="BR40" s="1081"/>
      <c r="BS40" s="1081"/>
      <c r="BT40" s="1081"/>
      <c r="BU40" s="1081"/>
      <c r="BV40" s="1081"/>
      <c r="BW40" s="1081"/>
      <c r="BX40" s="1081"/>
      <c r="BY40" s="1081"/>
      <c r="BZ40" s="1081"/>
      <c r="CA40" s="1081"/>
    </row>
    <row r="41" spans="1:79" ht="9" customHeight="1">
      <c r="B41" s="1245"/>
      <c r="C41" s="1246"/>
      <c r="D41" s="1246"/>
      <c r="E41" s="1246"/>
      <c r="F41" s="1198"/>
      <c r="G41" s="1200"/>
      <c r="H41" s="1200"/>
      <c r="I41" s="1081"/>
      <c r="J41" s="1081"/>
      <c r="K41" s="1081"/>
      <c r="L41" s="1081"/>
      <c r="M41" s="1081"/>
      <c r="N41" s="1174"/>
      <c r="O41" s="1081"/>
      <c r="P41" s="1081"/>
      <c r="Q41" s="1081"/>
      <c r="R41" s="1081"/>
      <c r="S41" s="1081"/>
      <c r="T41" s="1081"/>
      <c r="U41" s="1081"/>
      <c r="V41" s="1081"/>
      <c r="W41" s="1081"/>
      <c r="X41" s="1081"/>
      <c r="Y41" s="1081"/>
      <c r="Z41" s="1081"/>
      <c r="AA41" s="1081"/>
      <c r="AB41" s="1081"/>
      <c r="AC41" s="1081"/>
      <c r="AD41" s="1081"/>
      <c r="AE41" s="1081"/>
      <c r="AF41" s="1081"/>
      <c r="AG41" s="1081"/>
      <c r="AH41" s="1081"/>
      <c r="AI41" s="1081"/>
      <c r="AJ41" s="1081"/>
      <c r="AK41" s="1081"/>
      <c r="AL41" s="1081"/>
      <c r="AM41" s="1081"/>
      <c r="AN41" s="1081"/>
      <c r="AO41" s="1081"/>
      <c r="AP41" s="1081"/>
      <c r="AQ41" s="1081"/>
      <c r="AR41" s="1081"/>
      <c r="AS41" s="1081"/>
      <c r="AT41" s="1081"/>
      <c r="AU41" s="1081"/>
      <c r="AV41" s="1081"/>
      <c r="AW41" s="1081"/>
      <c r="AX41" s="1081"/>
      <c r="AY41" s="1081"/>
      <c r="AZ41" s="1081"/>
      <c r="BA41" s="1081"/>
      <c r="BB41" s="1081"/>
      <c r="BC41" s="1081"/>
      <c r="BD41" s="1081"/>
      <c r="BE41" s="1081"/>
      <c r="BF41" s="1081"/>
      <c r="BG41" s="1081"/>
      <c r="BH41" s="1081"/>
      <c r="BI41" s="1081"/>
      <c r="BJ41" s="1081"/>
      <c r="BK41" s="1081"/>
      <c r="BL41" s="1081"/>
      <c r="BM41" s="1081"/>
      <c r="BN41" s="1081"/>
      <c r="BO41" s="1081"/>
      <c r="BP41" s="1081"/>
      <c r="BQ41" s="1081"/>
      <c r="BR41" s="1081"/>
      <c r="BS41" s="1081"/>
      <c r="BT41" s="1081"/>
      <c r="BU41" s="1081"/>
      <c r="BV41" s="1081"/>
      <c r="BW41" s="1081"/>
      <c r="BX41" s="1081"/>
      <c r="BY41" s="1081"/>
      <c r="BZ41" s="1081"/>
      <c r="CA41" s="1081"/>
    </row>
    <row r="42" spans="1:79" ht="18" customHeight="1">
      <c r="A42" s="1156">
        <v>2</v>
      </c>
      <c r="B42" s="1196" t="s">
        <v>757</v>
      </c>
      <c r="C42" s="1197"/>
      <c r="D42" s="1197"/>
      <c r="E42" s="1197"/>
      <c r="F42" s="1198"/>
      <c r="G42" s="1200"/>
      <c r="H42" s="1200"/>
      <c r="I42" s="1081"/>
      <c r="J42" s="1081"/>
      <c r="K42" s="1081"/>
      <c r="L42" s="1081"/>
      <c r="M42" s="1081"/>
      <c r="N42" s="1174"/>
      <c r="O42" s="1081"/>
      <c r="P42" s="1081"/>
      <c r="Q42" s="1081"/>
      <c r="R42" s="1081"/>
      <c r="S42" s="1081"/>
      <c r="T42" s="1081"/>
      <c r="U42" s="1081"/>
      <c r="V42" s="1081"/>
      <c r="W42" s="1081"/>
      <c r="X42" s="1081"/>
      <c r="Y42" s="1081"/>
      <c r="Z42" s="1081"/>
      <c r="AA42" s="1081"/>
      <c r="AB42" s="1081"/>
      <c r="AC42" s="1081"/>
      <c r="AD42" s="1081"/>
      <c r="AE42" s="1081"/>
      <c r="AF42" s="1081"/>
      <c r="AG42" s="1081"/>
      <c r="AH42" s="1081"/>
      <c r="AI42" s="1081"/>
      <c r="AJ42" s="1081"/>
      <c r="AK42" s="1081"/>
      <c r="AL42" s="1081"/>
      <c r="AM42" s="1081"/>
      <c r="AN42" s="1081"/>
      <c r="AO42" s="1081"/>
      <c r="AP42" s="1081"/>
      <c r="AQ42" s="1081"/>
      <c r="AR42" s="1081"/>
      <c r="AS42" s="1081"/>
      <c r="AT42" s="1081"/>
      <c r="AU42" s="1081"/>
      <c r="AV42" s="1081"/>
      <c r="AW42" s="1081"/>
      <c r="AX42" s="1081"/>
      <c r="AY42" s="1081"/>
      <c r="AZ42" s="1081"/>
      <c r="BA42" s="1081"/>
      <c r="BB42" s="1081"/>
      <c r="BC42" s="1081"/>
      <c r="BD42" s="1081"/>
      <c r="BE42" s="1081"/>
      <c r="BF42" s="1081"/>
      <c r="BG42" s="1081"/>
      <c r="BH42" s="1081"/>
      <c r="BI42" s="1081"/>
      <c r="BJ42" s="1081"/>
      <c r="BK42" s="1081"/>
      <c r="BL42" s="1081"/>
      <c r="BM42" s="1081"/>
      <c r="BN42" s="1081"/>
      <c r="BO42" s="1081"/>
      <c r="BP42" s="1081"/>
      <c r="BQ42" s="1081"/>
      <c r="BR42" s="1081"/>
      <c r="BS42" s="1081"/>
      <c r="BT42" s="1081"/>
      <c r="BU42" s="1081"/>
      <c r="BV42" s="1081"/>
      <c r="BW42" s="1081"/>
      <c r="BX42" s="1081"/>
      <c r="BY42" s="1081"/>
      <c r="BZ42" s="1081"/>
      <c r="CA42" s="1081"/>
    </row>
    <row r="43" spans="1:79" ht="35.25" customHeight="1">
      <c r="B43" s="1201" t="s">
        <v>758</v>
      </c>
      <c r="C43" s="1202"/>
      <c r="D43" s="1202"/>
      <c r="E43" s="1203"/>
      <c r="F43" s="1198"/>
      <c r="G43" s="1200"/>
      <c r="H43" s="1200"/>
      <c r="I43" s="1081"/>
      <c r="J43" s="1081"/>
      <c r="K43" s="1081"/>
      <c r="L43" s="1081"/>
      <c r="M43" s="1081"/>
      <c r="N43" s="1174"/>
      <c r="O43" s="1081"/>
      <c r="P43" s="1081"/>
      <c r="Q43" s="1081"/>
      <c r="R43" s="1081"/>
      <c r="S43" s="1081"/>
      <c r="T43" s="1081"/>
      <c r="U43" s="1081"/>
      <c r="V43" s="1081"/>
      <c r="W43" s="1081"/>
      <c r="X43" s="1081"/>
      <c r="Y43" s="1081"/>
      <c r="Z43" s="1081"/>
      <c r="AA43" s="1081"/>
      <c r="AB43" s="1081"/>
      <c r="AC43" s="1081"/>
      <c r="AD43" s="1081"/>
      <c r="AE43" s="1081"/>
      <c r="AF43" s="1081"/>
      <c r="AG43" s="1081"/>
      <c r="AH43" s="1081"/>
      <c r="AI43" s="1081"/>
      <c r="AJ43" s="1081"/>
      <c r="AK43" s="1081"/>
      <c r="AL43" s="1081"/>
      <c r="AM43" s="1081"/>
      <c r="AN43" s="1081"/>
      <c r="AO43" s="1081"/>
      <c r="AP43" s="1081"/>
      <c r="AQ43" s="1081"/>
      <c r="AR43" s="1081"/>
      <c r="AS43" s="1081"/>
      <c r="AT43" s="1081"/>
      <c r="AU43" s="1081"/>
      <c r="AV43" s="1081"/>
      <c r="AW43" s="1081"/>
      <c r="AX43" s="1081"/>
      <c r="AY43" s="1081"/>
      <c r="AZ43" s="1081"/>
      <c r="BA43" s="1081"/>
      <c r="BB43" s="1081"/>
      <c r="BC43" s="1081"/>
      <c r="BD43" s="1081"/>
      <c r="BE43" s="1081"/>
      <c r="BF43" s="1081"/>
      <c r="BG43" s="1081"/>
      <c r="BH43" s="1081"/>
      <c r="BI43" s="1081"/>
      <c r="BJ43" s="1081"/>
      <c r="BK43" s="1081"/>
      <c r="BL43" s="1081"/>
      <c r="BM43" s="1081"/>
      <c r="BN43" s="1081"/>
      <c r="BO43" s="1081"/>
      <c r="BP43" s="1081"/>
      <c r="BQ43" s="1081"/>
      <c r="BR43" s="1081"/>
      <c r="BS43" s="1081"/>
      <c r="BT43" s="1081"/>
      <c r="BU43" s="1081"/>
      <c r="BV43" s="1081"/>
      <c r="BW43" s="1081"/>
      <c r="BX43" s="1081"/>
      <c r="BY43" s="1081"/>
      <c r="BZ43" s="1081"/>
      <c r="CA43" s="1081"/>
    </row>
    <row r="44" spans="1:79" ht="16.5" customHeight="1" thickBot="1">
      <c r="B44" s="1196" t="s">
        <v>744</v>
      </c>
      <c r="C44" s="1204"/>
      <c r="F44" s="1198"/>
      <c r="G44" s="1200"/>
      <c r="H44" s="1200"/>
      <c r="I44" s="1081"/>
      <c r="J44" s="1081"/>
      <c r="K44" s="1081"/>
      <c r="L44" s="1081"/>
      <c r="M44" s="1081"/>
      <c r="N44" s="1174"/>
      <c r="O44" s="1081"/>
      <c r="P44" s="1081"/>
      <c r="Q44" s="1081"/>
      <c r="R44" s="1081"/>
      <c r="S44" s="1081"/>
      <c r="T44" s="1081"/>
      <c r="U44" s="1081"/>
      <c r="V44" s="1081"/>
      <c r="W44" s="1081"/>
      <c r="X44" s="1081"/>
      <c r="Y44" s="1081"/>
      <c r="Z44" s="1081"/>
      <c r="AA44" s="1081"/>
      <c r="AB44" s="1081"/>
      <c r="AC44" s="1081"/>
      <c r="AD44" s="1081"/>
      <c r="AE44" s="1081"/>
      <c r="AF44" s="1081"/>
      <c r="AG44" s="1081"/>
      <c r="AH44" s="1081"/>
      <c r="AI44" s="1081"/>
      <c r="AJ44" s="1081"/>
      <c r="AK44" s="1081"/>
      <c r="AL44" s="1081"/>
      <c r="AM44" s="1081"/>
      <c r="AN44" s="1081"/>
      <c r="AO44" s="1081"/>
      <c r="AP44" s="1081"/>
      <c r="AQ44" s="1081"/>
      <c r="AR44" s="1081"/>
      <c r="AS44" s="1081"/>
      <c r="AT44" s="1081"/>
      <c r="AU44" s="1081"/>
      <c r="AV44" s="1081"/>
      <c r="AW44" s="1081"/>
      <c r="AX44" s="1081"/>
      <c r="AY44" s="1081"/>
      <c r="AZ44" s="1081"/>
      <c r="BA44" s="1081"/>
      <c r="BB44" s="1081"/>
      <c r="BC44" s="1081"/>
      <c r="BD44" s="1081"/>
      <c r="BE44" s="1081"/>
      <c r="BF44" s="1081"/>
      <c r="BG44" s="1081"/>
      <c r="BH44" s="1081"/>
      <c r="BI44" s="1081"/>
      <c r="BJ44" s="1081"/>
      <c r="BK44" s="1081"/>
      <c r="BL44" s="1081"/>
      <c r="BM44" s="1081"/>
      <c r="BN44" s="1081"/>
      <c r="BO44" s="1081"/>
      <c r="BP44" s="1081"/>
      <c r="BQ44" s="1081"/>
      <c r="BR44" s="1081"/>
      <c r="BS44" s="1081"/>
      <c r="BT44" s="1081"/>
      <c r="BU44" s="1081"/>
      <c r="BV44" s="1081"/>
      <c r="BW44" s="1081"/>
      <c r="BX44" s="1081"/>
      <c r="BY44" s="1081"/>
      <c r="BZ44" s="1081"/>
      <c r="CA44" s="1081"/>
    </row>
    <row r="45" spans="1:79" ht="33.75" customHeight="1" thickBot="1">
      <c r="B45" s="1205" t="s">
        <v>745</v>
      </c>
      <c r="C45" s="1206" t="s">
        <v>746</v>
      </c>
      <c r="D45" s="1206" t="s">
        <v>747</v>
      </c>
      <c r="E45" s="1207" t="s">
        <v>748</v>
      </c>
      <c r="F45" s="1208" t="s">
        <v>749</v>
      </c>
      <c r="G45" s="1350">
        <f>AVERAGE(A.Pontozás_1.értékelő!G41,B.Pontozás_2.értékelő!G41)</f>
        <v>2</v>
      </c>
      <c r="H45" s="1200"/>
      <c r="I45" s="1081"/>
      <c r="J45" s="1081"/>
      <c r="K45" s="1081"/>
      <c r="L45" s="1081"/>
      <c r="M45" s="1081"/>
      <c r="N45" s="1174"/>
      <c r="O45" s="1081"/>
      <c r="P45" s="1081"/>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1"/>
      <c r="AL45" s="1081"/>
      <c r="AM45" s="1081"/>
      <c r="AN45" s="1081"/>
      <c r="AO45" s="1081"/>
      <c r="AP45" s="1081"/>
      <c r="AQ45" s="1081"/>
      <c r="AR45" s="1081"/>
      <c r="AS45" s="1081"/>
      <c r="AT45" s="1081"/>
      <c r="AU45" s="1081"/>
      <c r="AV45" s="1081"/>
      <c r="AW45" s="1081"/>
      <c r="AX45" s="1081"/>
      <c r="AY45" s="1081"/>
      <c r="AZ45" s="1081"/>
      <c r="BA45" s="1081"/>
      <c r="BB45" s="1081"/>
      <c r="BC45" s="1081"/>
      <c r="BD45" s="1081"/>
      <c r="BE45" s="1081"/>
      <c r="BF45" s="1081"/>
      <c r="BG45" s="1081"/>
      <c r="BH45" s="1081"/>
      <c r="BI45" s="1081"/>
      <c r="BJ45" s="1081"/>
      <c r="BK45" s="1081"/>
      <c r="BL45" s="1081"/>
      <c r="BM45" s="1081"/>
      <c r="BN45" s="1081"/>
      <c r="BO45" s="1081"/>
      <c r="BP45" s="1081"/>
      <c r="BQ45" s="1081"/>
      <c r="BR45" s="1081"/>
      <c r="BS45" s="1081"/>
      <c r="BT45" s="1081"/>
      <c r="BU45" s="1081"/>
      <c r="BV45" s="1081"/>
      <c r="BW45" s="1081"/>
      <c r="BX45" s="1081"/>
      <c r="BY45" s="1081"/>
      <c r="BZ45" s="1081"/>
      <c r="CA45" s="1081"/>
    </row>
    <row r="46" spans="1:79" ht="21" customHeight="1">
      <c r="B46" s="1216" t="s">
        <v>751</v>
      </c>
      <c r="C46" s="1217">
        <v>0</v>
      </c>
      <c r="D46" s="1218">
        <v>1</v>
      </c>
      <c r="E46" s="1219">
        <v>0</v>
      </c>
      <c r="F46" s="1220"/>
      <c r="G46" s="1279"/>
      <c r="H46" s="1279"/>
      <c r="I46" s="1280"/>
      <c r="J46" s="1081"/>
      <c r="K46" s="1081"/>
      <c r="L46" s="1081"/>
      <c r="M46" s="1081"/>
      <c r="N46" s="1174"/>
      <c r="O46" s="1081"/>
      <c r="P46" s="1081"/>
      <c r="Q46" s="1081"/>
      <c r="R46" s="1081"/>
      <c r="S46" s="1081"/>
      <c r="T46" s="1081"/>
      <c r="U46" s="1081"/>
      <c r="V46" s="1081"/>
      <c r="W46" s="1081"/>
      <c r="X46" s="1081"/>
      <c r="Y46" s="1081"/>
      <c r="Z46" s="1081"/>
      <c r="AA46" s="1081"/>
      <c r="AB46" s="1081"/>
      <c r="AC46" s="1081"/>
      <c r="AD46" s="1081"/>
      <c r="AE46" s="1081"/>
      <c r="AF46" s="1081"/>
      <c r="AG46" s="1081"/>
      <c r="AH46" s="1081"/>
      <c r="AI46" s="1081"/>
      <c r="AJ46" s="1081"/>
      <c r="AK46" s="1081"/>
      <c r="AL46" s="1081"/>
      <c r="AM46" s="1081"/>
      <c r="AN46" s="1081"/>
      <c r="AO46" s="1081"/>
      <c r="AP46" s="1081"/>
      <c r="AQ46" s="1081"/>
      <c r="AR46" s="1081"/>
      <c r="AS46" s="1081"/>
      <c r="AT46" s="1081"/>
      <c r="AU46" s="1081"/>
      <c r="AV46" s="1081"/>
      <c r="AW46" s="1081"/>
      <c r="AX46" s="1081"/>
      <c r="AY46" s="1081"/>
      <c r="AZ46" s="1081"/>
      <c r="BA46" s="1081"/>
      <c r="BB46" s="1081"/>
      <c r="BC46" s="1081"/>
      <c r="BD46" s="1081"/>
      <c r="BE46" s="1081"/>
      <c r="BF46" s="1081"/>
      <c r="BG46" s="1081"/>
      <c r="BH46" s="1081"/>
      <c r="BI46" s="1081"/>
      <c r="BJ46" s="1081"/>
      <c r="BK46" s="1081"/>
      <c r="BL46" s="1081"/>
      <c r="BM46" s="1081"/>
      <c r="BN46" s="1081"/>
      <c r="BO46" s="1081"/>
      <c r="BP46" s="1081"/>
      <c r="BQ46" s="1081"/>
      <c r="BR46" s="1081"/>
      <c r="BS46" s="1081"/>
      <c r="BT46" s="1081"/>
      <c r="BU46" s="1081"/>
      <c r="BV46" s="1081"/>
      <c r="BW46" s="1081"/>
      <c r="BX46" s="1081"/>
      <c r="BY46" s="1081"/>
      <c r="BZ46" s="1081"/>
      <c r="CA46" s="1081"/>
    </row>
    <row r="47" spans="1:79" ht="20.25" customHeight="1">
      <c r="B47" s="1227" t="s">
        <v>753</v>
      </c>
      <c r="C47" s="1228">
        <v>1</v>
      </c>
      <c r="D47" s="1229">
        <v>1</v>
      </c>
      <c r="E47" s="1230">
        <v>1</v>
      </c>
      <c r="F47" s="1220"/>
      <c r="G47" s="1296"/>
      <c r="H47" s="1296"/>
      <c r="I47" s="1297"/>
      <c r="J47" s="1081"/>
      <c r="K47" s="1081"/>
      <c r="L47" s="1081"/>
      <c r="M47" s="1081"/>
      <c r="N47" s="1174"/>
      <c r="O47" s="1081"/>
      <c r="P47" s="1081"/>
      <c r="Q47" s="1081"/>
      <c r="R47" s="1081"/>
      <c r="S47" s="1081"/>
      <c r="T47" s="1081"/>
      <c r="U47" s="1081"/>
      <c r="V47" s="1081"/>
      <c r="W47" s="1081"/>
      <c r="X47" s="1081"/>
      <c r="Y47" s="1081"/>
      <c r="Z47" s="1081"/>
      <c r="AA47" s="1081"/>
      <c r="AB47" s="1081"/>
      <c r="AC47" s="1081"/>
      <c r="AD47" s="1081"/>
      <c r="AE47" s="1081"/>
      <c r="AF47" s="1081"/>
      <c r="AG47" s="1081"/>
      <c r="AH47" s="1081"/>
      <c r="AI47" s="1081"/>
      <c r="AJ47" s="1081"/>
      <c r="AK47" s="1081"/>
      <c r="AL47" s="1081"/>
      <c r="AM47" s="1081"/>
      <c r="AN47" s="1081"/>
      <c r="AO47" s="1081"/>
      <c r="AP47" s="1081"/>
      <c r="AQ47" s="1081"/>
      <c r="AR47" s="1081"/>
      <c r="AS47" s="1081"/>
      <c r="AT47" s="1081"/>
      <c r="AU47" s="1081"/>
      <c r="AV47" s="1081"/>
      <c r="AW47" s="1081"/>
      <c r="AX47" s="1081"/>
      <c r="AY47" s="1081"/>
      <c r="AZ47" s="1081"/>
      <c r="BA47" s="1081"/>
      <c r="BB47" s="1081"/>
      <c r="BC47" s="1081"/>
      <c r="BD47" s="1081"/>
      <c r="BE47" s="1081"/>
      <c r="BF47" s="1081"/>
      <c r="BG47" s="1081"/>
      <c r="BH47" s="1081"/>
      <c r="BI47" s="1081"/>
      <c r="BJ47" s="1081"/>
      <c r="BK47" s="1081"/>
      <c r="BL47" s="1081"/>
      <c r="BM47" s="1081"/>
      <c r="BN47" s="1081"/>
      <c r="BO47" s="1081"/>
      <c r="BP47" s="1081"/>
      <c r="BQ47" s="1081"/>
      <c r="BR47" s="1081"/>
      <c r="BS47" s="1081"/>
      <c r="BT47" s="1081"/>
      <c r="BU47" s="1081"/>
      <c r="BV47" s="1081"/>
      <c r="BW47" s="1081"/>
      <c r="BX47" s="1081"/>
      <c r="BY47" s="1081"/>
      <c r="BZ47" s="1081"/>
      <c r="CA47" s="1081"/>
    </row>
    <row r="48" spans="1:79" ht="20.25" customHeight="1" thickBot="1">
      <c r="B48" s="1234" t="s">
        <v>755</v>
      </c>
      <c r="C48" s="1235">
        <v>2</v>
      </c>
      <c r="D48" s="1236">
        <v>1</v>
      </c>
      <c r="E48" s="1237">
        <v>2</v>
      </c>
      <c r="F48" s="1238"/>
      <c r="G48" s="1281"/>
      <c r="H48" s="1281"/>
      <c r="I48" s="1282"/>
      <c r="J48" s="1081"/>
      <c r="K48" s="1081"/>
      <c r="L48" s="1081"/>
      <c r="M48" s="1081"/>
      <c r="N48" s="1174"/>
      <c r="O48" s="1081"/>
      <c r="P48" s="1081"/>
      <c r="Q48" s="1081"/>
      <c r="R48" s="1081"/>
      <c r="S48" s="1081"/>
      <c r="T48" s="1081"/>
      <c r="U48" s="1081"/>
      <c r="V48" s="1081"/>
      <c r="W48" s="1081"/>
      <c r="X48" s="1081"/>
      <c r="Y48" s="1081"/>
      <c r="Z48" s="1081"/>
      <c r="AA48" s="1081"/>
      <c r="AB48" s="1081"/>
      <c r="AC48" s="1081"/>
      <c r="AD48" s="1081"/>
      <c r="AE48" s="1081"/>
      <c r="AF48" s="1081"/>
      <c r="AG48" s="1081"/>
      <c r="AH48" s="1081"/>
      <c r="AI48" s="1081"/>
      <c r="AJ48" s="1081"/>
      <c r="AK48" s="1081"/>
      <c r="AL48" s="1081"/>
      <c r="AM48" s="1081"/>
      <c r="AN48" s="1081"/>
      <c r="AO48" s="1081"/>
      <c r="AP48" s="1081"/>
      <c r="AQ48" s="1081"/>
      <c r="AR48" s="1081"/>
      <c r="AS48" s="1081"/>
      <c r="AT48" s="1081"/>
      <c r="AU48" s="1081"/>
      <c r="AV48" s="1081"/>
      <c r="AW48" s="1081"/>
      <c r="AX48" s="1081"/>
      <c r="AY48" s="1081"/>
      <c r="AZ48" s="1081"/>
      <c r="BA48" s="1081"/>
      <c r="BB48" s="1081"/>
      <c r="BC48" s="1081"/>
      <c r="BD48" s="1081"/>
      <c r="BE48" s="1081"/>
      <c r="BF48" s="1081"/>
      <c r="BG48" s="1081"/>
      <c r="BH48" s="1081"/>
      <c r="BI48" s="1081"/>
      <c r="BJ48" s="1081"/>
      <c r="BK48" s="1081"/>
      <c r="BL48" s="1081"/>
      <c r="BM48" s="1081"/>
      <c r="BN48" s="1081"/>
      <c r="BO48" s="1081"/>
      <c r="BP48" s="1081"/>
      <c r="BQ48" s="1081"/>
      <c r="BR48" s="1081"/>
      <c r="BS48" s="1081"/>
      <c r="BT48" s="1081"/>
      <c r="BU48" s="1081"/>
      <c r="BV48" s="1081"/>
      <c r="BW48" s="1081"/>
      <c r="BX48" s="1081"/>
      <c r="BY48" s="1081"/>
      <c r="BZ48" s="1081"/>
      <c r="CA48" s="1081"/>
    </row>
    <row r="49" spans="1:79" ht="9" customHeight="1">
      <c r="B49" s="1245"/>
      <c r="C49" s="1246"/>
      <c r="D49" s="1246"/>
      <c r="E49" s="1246"/>
      <c r="F49" s="1198"/>
      <c r="G49" s="1200"/>
      <c r="H49" s="1200"/>
      <c r="I49" s="1081"/>
      <c r="J49" s="1081"/>
      <c r="K49" s="1081"/>
      <c r="L49" s="1081"/>
      <c r="M49" s="1081"/>
      <c r="N49" s="1174"/>
      <c r="O49" s="1081"/>
      <c r="P49" s="1081"/>
      <c r="Q49" s="1081"/>
      <c r="R49" s="1081"/>
      <c r="S49" s="1081"/>
      <c r="T49" s="1081"/>
      <c r="U49" s="1081"/>
      <c r="V49" s="1081"/>
      <c r="W49" s="1081"/>
      <c r="X49" s="1081"/>
      <c r="Y49" s="1081"/>
      <c r="Z49" s="1081"/>
      <c r="AA49" s="1081"/>
      <c r="AB49" s="1081"/>
      <c r="AC49" s="1081"/>
      <c r="AD49" s="1081"/>
      <c r="AE49" s="1081"/>
      <c r="AF49" s="1081"/>
      <c r="AG49" s="1081"/>
      <c r="AH49" s="1081"/>
      <c r="AI49" s="1081"/>
      <c r="AJ49" s="1081"/>
      <c r="AK49" s="1081"/>
      <c r="AL49" s="1081"/>
      <c r="AM49" s="1081"/>
      <c r="AN49" s="1081"/>
      <c r="AO49" s="1081"/>
      <c r="AP49" s="1081"/>
      <c r="AQ49" s="1081"/>
      <c r="AR49" s="1081"/>
      <c r="AS49" s="1081"/>
      <c r="AT49" s="1081"/>
      <c r="AU49" s="1081"/>
      <c r="AV49" s="1081"/>
      <c r="AW49" s="1081"/>
      <c r="AX49" s="1081"/>
      <c r="AY49" s="1081"/>
      <c r="AZ49" s="1081"/>
      <c r="BA49" s="1081"/>
      <c r="BB49" s="1081"/>
      <c r="BC49" s="1081"/>
      <c r="BD49" s="1081"/>
      <c r="BE49" s="1081"/>
      <c r="BF49" s="1081"/>
      <c r="BG49" s="1081"/>
      <c r="BH49" s="1081"/>
      <c r="BI49" s="1081"/>
      <c r="BJ49" s="1081"/>
      <c r="BK49" s="1081"/>
      <c r="BL49" s="1081"/>
      <c r="BM49" s="1081"/>
      <c r="BN49" s="1081"/>
      <c r="BO49" s="1081"/>
      <c r="BP49" s="1081"/>
      <c r="BQ49" s="1081"/>
      <c r="BR49" s="1081"/>
      <c r="BS49" s="1081"/>
      <c r="BT49" s="1081"/>
      <c r="BU49" s="1081"/>
      <c r="BV49" s="1081"/>
      <c r="BW49" s="1081"/>
      <c r="BX49" s="1081"/>
      <c r="BY49" s="1081"/>
      <c r="BZ49" s="1081"/>
      <c r="CA49" s="1081"/>
    </row>
    <row r="50" spans="1:79" ht="6.75" customHeight="1" thickBot="1">
      <c r="F50" s="1198"/>
      <c r="I50" s="1034"/>
      <c r="J50" s="1081"/>
      <c r="K50" s="1081"/>
      <c r="L50" s="1081"/>
      <c r="M50" s="1081"/>
      <c r="N50" s="1174"/>
      <c r="O50" s="1081"/>
      <c r="P50" s="1081"/>
      <c r="Q50" s="1081"/>
      <c r="R50" s="1081"/>
      <c r="S50" s="1081"/>
      <c r="T50" s="1081"/>
      <c r="U50" s="1081"/>
      <c r="V50" s="1081"/>
      <c r="W50" s="1081"/>
      <c r="X50" s="1081"/>
      <c r="Y50" s="1081"/>
      <c r="Z50" s="1081"/>
      <c r="AA50" s="1081"/>
      <c r="AB50" s="1081"/>
      <c r="AC50" s="1081"/>
      <c r="AD50" s="1081"/>
      <c r="AE50" s="1081"/>
      <c r="AF50" s="1081"/>
      <c r="AG50" s="1081"/>
      <c r="AH50" s="1081"/>
      <c r="AI50" s="1081"/>
      <c r="AJ50" s="1081"/>
      <c r="AK50" s="1081"/>
      <c r="AL50" s="1081"/>
      <c r="AM50" s="1081"/>
      <c r="AN50" s="1081"/>
      <c r="AO50" s="1081"/>
      <c r="AP50" s="1081"/>
      <c r="AQ50" s="1081"/>
      <c r="AR50" s="1081"/>
      <c r="AS50" s="1081"/>
      <c r="AT50" s="1081"/>
      <c r="AU50" s="1081"/>
      <c r="AV50" s="1081"/>
      <c r="AW50" s="1081"/>
      <c r="AX50" s="1081"/>
      <c r="AY50" s="1081"/>
      <c r="AZ50" s="1081"/>
      <c r="BA50" s="1081"/>
      <c r="BB50" s="1081"/>
      <c r="BC50" s="1081"/>
      <c r="BD50" s="1081"/>
      <c r="BE50" s="1081"/>
      <c r="BF50" s="1081"/>
      <c r="BG50" s="1081"/>
      <c r="BH50" s="1081"/>
      <c r="BI50" s="1081"/>
      <c r="BJ50" s="1081"/>
      <c r="BK50" s="1081"/>
      <c r="BL50" s="1081"/>
      <c r="BM50" s="1081"/>
      <c r="BN50" s="1081"/>
      <c r="BO50" s="1081"/>
      <c r="BP50" s="1081"/>
      <c r="BQ50" s="1081"/>
      <c r="BR50" s="1081"/>
      <c r="BS50" s="1081"/>
      <c r="BT50" s="1081"/>
      <c r="BU50" s="1081"/>
      <c r="BV50" s="1081"/>
      <c r="BW50" s="1081"/>
      <c r="BX50" s="1081"/>
      <c r="BY50" s="1081"/>
      <c r="BZ50" s="1081"/>
      <c r="CA50" s="1081"/>
    </row>
    <row r="51" spans="1:79" s="1188" customFormat="1" ht="23.25" customHeight="1" thickBot="1">
      <c r="A51" s="1181"/>
      <c r="B51" s="1182"/>
      <c r="C51" s="1183"/>
      <c r="D51" s="1183"/>
      <c r="E51" s="1184"/>
      <c r="F51" s="1185" t="s">
        <v>738</v>
      </c>
      <c r="G51" s="1186"/>
      <c r="H51" s="1185" t="s">
        <v>739</v>
      </c>
      <c r="I51" s="1187"/>
      <c r="J51" s="1081"/>
      <c r="K51" s="1081"/>
      <c r="L51" s="1081"/>
      <c r="M51" s="1081"/>
      <c r="N51" s="1174"/>
      <c r="O51" s="1081"/>
      <c r="P51" s="1081"/>
      <c r="Q51" s="1081"/>
      <c r="R51" s="1081"/>
      <c r="S51" s="1081"/>
      <c r="T51" s="1081"/>
      <c r="U51" s="1081"/>
      <c r="V51" s="1081"/>
      <c r="W51" s="1081"/>
      <c r="X51" s="1081"/>
      <c r="Y51" s="1081"/>
      <c r="Z51" s="1081"/>
      <c r="AA51" s="1081"/>
      <c r="AB51" s="1081"/>
      <c r="AC51" s="1081"/>
      <c r="AD51" s="1081"/>
      <c r="AE51" s="1081"/>
      <c r="AF51" s="1081"/>
      <c r="AG51" s="1081"/>
      <c r="AH51" s="1081"/>
      <c r="AI51" s="1081"/>
      <c r="AJ51" s="1081"/>
      <c r="AK51" s="1081"/>
      <c r="AL51" s="1081"/>
      <c r="AM51" s="1081"/>
      <c r="AN51" s="1081"/>
      <c r="AO51" s="1081"/>
      <c r="AP51" s="1081"/>
      <c r="AQ51" s="1081"/>
      <c r="AR51" s="1081"/>
      <c r="AS51" s="1081"/>
      <c r="AT51" s="1081"/>
      <c r="AU51" s="1081"/>
      <c r="AV51" s="1081"/>
      <c r="AW51" s="1081"/>
      <c r="AX51" s="1081"/>
      <c r="AY51" s="1081"/>
      <c r="AZ51" s="1081"/>
      <c r="BA51" s="1081"/>
      <c r="BB51" s="1081"/>
      <c r="BC51" s="1081"/>
      <c r="BD51" s="1081"/>
      <c r="BE51" s="1081"/>
      <c r="BF51" s="1081"/>
      <c r="BG51" s="1081"/>
      <c r="BH51" s="1081"/>
      <c r="BI51" s="1081"/>
      <c r="BJ51" s="1081"/>
      <c r="BK51" s="1081"/>
      <c r="BL51" s="1081"/>
      <c r="BM51" s="1081"/>
      <c r="BN51" s="1081"/>
      <c r="BO51" s="1081"/>
      <c r="BP51" s="1081"/>
      <c r="BQ51" s="1081"/>
      <c r="BR51" s="1081"/>
      <c r="BS51" s="1081"/>
      <c r="BT51" s="1081"/>
      <c r="BU51" s="1081"/>
      <c r="BV51" s="1081"/>
      <c r="BW51" s="1081"/>
      <c r="BX51" s="1081"/>
      <c r="BY51" s="1081"/>
      <c r="BZ51" s="1081"/>
      <c r="CA51" s="1081"/>
    </row>
    <row r="52" spans="1:79" ht="41.1" customHeight="1" thickBot="1">
      <c r="B52" s="1189" t="s">
        <v>759</v>
      </c>
      <c r="C52" s="1190" t="s">
        <v>760</v>
      </c>
      <c r="D52" s="1190"/>
      <c r="E52" s="1191"/>
      <c r="F52" s="1192">
        <v>1</v>
      </c>
      <c r="G52" s="1193"/>
      <c r="H52" s="1194">
        <v>17</v>
      </c>
      <c r="I52" s="1195">
        <f>SUM(G57,G65,G73,G81)</f>
        <v>15</v>
      </c>
      <c r="J52" s="1081"/>
      <c r="K52" s="1081"/>
      <c r="L52" s="1081"/>
      <c r="M52" s="1081"/>
      <c r="N52" s="1174"/>
      <c r="O52" s="1081"/>
      <c r="P52" s="1081"/>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1"/>
      <c r="AL52" s="1081"/>
      <c r="AM52" s="1081"/>
      <c r="AN52" s="1081"/>
      <c r="AO52" s="1081"/>
      <c r="AP52" s="1081"/>
      <c r="AQ52" s="1081"/>
      <c r="AR52" s="1081"/>
      <c r="AS52" s="1081"/>
      <c r="AT52" s="1081"/>
      <c r="AU52" s="1081"/>
      <c r="AV52" s="1081"/>
      <c r="AW52" s="1081"/>
      <c r="AX52" s="1081"/>
      <c r="AY52" s="1081"/>
      <c r="AZ52" s="1081"/>
      <c r="BA52" s="1081"/>
      <c r="BB52" s="1081"/>
      <c r="BC52" s="1081"/>
      <c r="BD52" s="1081"/>
      <c r="BE52" s="1081"/>
      <c r="BF52" s="1081"/>
      <c r="BG52" s="1081"/>
      <c r="BH52" s="1081"/>
      <c r="BI52" s="1081"/>
      <c r="BJ52" s="1081"/>
      <c r="BK52" s="1081"/>
      <c r="BL52" s="1081"/>
      <c r="BM52" s="1081"/>
      <c r="BN52" s="1081"/>
      <c r="BO52" s="1081"/>
      <c r="BP52" s="1081"/>
      <c r="BQ52" s="1081"/>
      <c r="BR52" s="1081"/>
      <c r="BS52" s="1081"/>
      <c r="BT52" s="1081"/>
      <c r="BU52" s="1081"/>
      <c r="BV52" s="1081"/>
      <c r="BW52" s="1081"/>
      <c r="BX52" s="1081"/>
      <c r="BY52" s="1081"/>
      <c r="BZ52" s="1081"/>
      <c r="CA52" s="1081"/>
    </row>
    <row r="53" spans="1:79" ht="6.75" customHeight="1">
      <c r="B53" s="1196"/>
      <c r="C53" s="1197"/>
      <c r="D53" s="1197"/>
      <c r="E53" s="1197"/>
      <c r="F53" s="1198"/>
      <c r="G53" s="1199"/>
      <c r="H53" s="1199"/>
      <c r="I53" s="1081"/>
      <c r="J53" s="1081"/>
      <c r="K53" s="1081"/>
      <c r="L53" s="1081"/>
      <c r="M53" s="1081"/>
      <c r="N53" s="1174"/>
      <c r="O53" s="1081"/>
      <c r="P53" s="1081"/>
      <c r="Q53" s="1081"/>
      <c r="R53" s="1081"/>
      <c r="S53" s="1081"/>
      <c r="T53" s="1081"/>
      <c r="U53" s="1081"/>
      <c r="V53" s="1081"/>
      <c r="W53" s="1081"/>
      <c r="X53" s="1081"/>
      <c r="Y53" s="1081"/>
      <c r="Z53" s="1081"/>
      <c r="AA53" s="1081"/>
      <c r="AB53" s="1081"/>
      <c r="AC53" s="1081"/>
      <c r="AD53" s="1081"/>
      <c r="AE53" s="1081"/>
      <c r="AF53" s="1081"/>
      <c r="AG53" s="1081"/>
      <c r="AH53" s="1081"/>
      <c r="AI53" s="1081"/>
      <c r="AJ53" s="1081"/>
      <c r="AK53" s="1081"/>
      <c r="AL53" s="1081"/>
      <c r="AM53" s="1081"/>
      <c r="AN53" s="1081"/>
      <c r="AO53" s="1081"/>
      <c r="AP53" s="1081"/>
      <c r="AQ53" s="1081"/>
      <c r="AR53" s="1081"/>
      <c r="AS53" s="1081"/>
      <c r="AT53" s="1081"/>
      <c r="AU53" s="1081"/>
      <c r="AV53" s="1081"/>
      <c r="AW53" s="1081"/>
      <c r="AX53" s="1081"/>
      <c r="AY53" s="1081"/>
      <c r="AZ53" s="1081"/>
      <c r="BA53" s="1081"/>
      <c r="BB53" s="1081"/>
      <c r="BC53" s="1081"/>
      <c r="BD53" s="1081"/>
      <c r="BE53" s="1081"/>
      <c r="BF53" s="1081"/>
      <c r="BG53" s="1081"/>
      <c r="BH53" s="1081"/>
      <c r="BI53" s="1081"/>
      <c r="BJ53" s="1081"/>
      <c r="BK53" s="1081"/>
      <c r="BL53" s="1081"/>
      <c r="BM53" s="1081"/>
      <c r="BN53" s="1081"/>
      <c r="BO53" s="1081"/>
      <c r="BP53" s="1081"/>
      <c r="BQ53" s="1081"/>
      <c r="BR53" s="1081"/>
      <c r="BS53" s="1081"/>
      <c r="BT53" s="1081"/>
      <c r="BU53" s="1081"/>
      <c r="BV53" s="1081"/>
      <c r="BW53" s="1081"/>
      <c r="BX53" s="1081"/>
      <c r="BY53" s="1081"/>
      <c r="BZ53" s="1081"/>
      <c r="CA53" s="1081"/>
    </row>
    <row r="54" spans="1:79" ht="18" customHeight="1">
      <c r="A54" s="1156">
        <v>3</v>
      </c>
      <c r="B54" s="1196" t="s">
        <v>761</v>
      </c>
      <c r="C54" s="1197"/>
      <c r="D54" s="1197"/>
      <c r="E54" s="1197"/>
      <c r="F54" s="1198"/>
      <c r="G54" s="1200"/>
      <c r="H54" s="1200"/>
      <c r="I54" s="1081"/>
      <c r="J54" s="1081"/>
      <c r="K54" s="1081"/>
      <c r="L54" s="1081"/>
      <c r="M54" s="1081"/>
      <c r="N54" s="1174"/>
      <c r="O54" s="1081"/>
      <c r="P54" s="1081"/>
      <c r="Q54" s="1081"/>
      <c r="R54" s="1081"/>
      <c r="S54" s="1081"/>
      <c r="T54" s="1081"/>
      <c r="U54" s="1081"/>
      <c r="V54" s="1081"/>
      <c r="W54" s="1081"/>
      <c r="X54" s="1081"/>
      <c r="Y54" s="1081"/>
      <c r="Z54" s="1081"/>
      <c r="AA54" s="1081"/>
      <c r="AB54" s="1081"/>
      <c r="AC54" s="1081"/>
      <c r="AD54" s="1081"/>
      <c r="AE54" s="1081"/>
      <c r="AF54" s="1081"/>
      <c r="AG54" s="1081"/>
      <c r="AH54" s="1081"/>
      <c r="AI54" s="1081"/>
      <c r="AJ54" s="1081"/>
      <c r="AK54" s="1081"/>
      <c r="AL54" s="1081"/>
      <c r="AM54" s="1081"/>
      <c r="AN54" s="1081"/>
      <c r="AO54" s="1081"/>
      <c r="AP54" s="1081"/>
      <c r="AQ54" s="1081"/>
      <c r="AR54" s="1081"/>
      <c r="AS54" s="1081"/>
      <c r="AT54" s="1081"/>
      <c r="AU54" s="1081"/>
      <c r="AV54" s="1081"/>
      <c r="AW54" s="1081"/>
      <c r="AX54" s="1081"/>
      <c r="AY54" s="1081"/>
      <c r="AZ54" s="1081"/>
      <c r="BA54" s="1081"/>
      <c r="BB54" s="1081"/>
      <c r="BC54" s="1081"/>
      <c r="BD54" s="1081"/>
      <c r="BE54" s="1081"/>
      <c r="BF54" s="1081"/>
      <c r="BG54" s="1081"/>
      <c r="BH54" s="1081"/>
      <c r="BI54" s="1081"/>
      <c r="BJ54" s="1081"/>
      <c r="BK54" s="1081"/>
      <c r="BL54" s="1081"/>
      <c r="BM54" s="1081"/>
      <c r="BN54" s="1081"/>
      <c r="BO54" s="1081"/>
      <c r="BP54" s="1081"/>
      <c r="BQ54" s="1081"/>
      <c r="BR54" s="1081"/>
      <c r="BS54" s="1081"/>
      <c r="BT54" s="1081"/>
      <c r="BU54" s="1081"/>
      <c r="BV54" s="1081"/>
      <c r="BW54" s="1081"/>
      <c r="BX54" s="1081"/>
      <c r="BY54" s="1081"/>
      <c r="BZ54" s="1081"/>
      <c r="CA54" s="1081"/>
    </row>
    <row r="55" spans="1:79" ht="35.25" customHeight="1">
      <c r="B55" s="1201" t="s">
        <v>762</v>
      </c>
      <c r="C55" s="1202"/>
      <c r="D55" s="1202"/>
      <c r="E55" s="1203"/>
      <c r="F55" s="1198"/>
      <c r="G55" s="1200"/>
      <c r="H55" s="1200"/>
      <c r="I55" s="1081"/>
      <c r="J55" s="1081"/>
      <c r="K55" s="1081"/>
      <c r="L55" s="1081"/>
      <c r="M55" s="1081"/>
      <c r="N55" s="1174"/>
      <c r="O55" s="1081"/>
      <c r="P55" s="1081"/>
      <c r="Q55" s="1081"/>
      <c r="R55" s="1081"/>
      <c r="S55" s="1081"/>
      <c r="T55" s="1081"/>
      <c r="U55" s="1081"/>
      <c r="V55" s="1081"/>
      <c r="W55" s="1081"/>
      <c r="X55" s="1081"/>
      <c r="Y55" s="1081"/>
      <c r="Z55" s="1081"/>
      <c r="AA55" s="1081"/>
      <c r="AB55" s="1081"/>
      <c r="AC55" s="1081"/>
      <c r="AD55" s="1081"/>
      <c r="AE55" s="1081"/>
      <c r="AF55" s="1081"/>
      <c r="AG55" s="1081"/>
      <c r="AH55" s="1081"/>
      <c r="AI55" s="1081"/>
      <c r="AJ55" s="1081"/>
      <c r="AK55" s="1081"/>
      <c r="AL55" s="1081"/>
      <c r="AM55" s="1081"/>
      <c r="AN55" s="1081"/>
      <c r="AO55" s="1081"/>
      <c r="AP55" s="1081"/>
      <c r="AQ55" s="1081"/>
      <c r="AR55" s="1081"/>
      <c r="AS55" s="1081"/>
      <c r="AT55" s="1081"/>
      <c r="AU55" s="1081"/>
      <c r="AV55" s="1081"/>
      <c r="AW55" s="1081"/>
      <c r="AX55" s="1081"/>
      <c r="AY55" s="1081"/>
      <c r="AZ55" s="1081"/>
      <c r="BA55" s="1081"/>
      <c r="BB55" s="1081"/>
      <c r="BC55" s="1081"/>
      <c r="BD55" s="1081"/>
      <c r="BE55" s="1081"/>
      <c r="BF55" s="1081"/>
      <c r="BG55" s="1081"/>
      <c r="BH55" s="1081"/>
      <c r="BI55" s="1081"/>
      <c r="BJ55" s="1081"/>
      <c r="BK55" s="1081"/>
      <c r="BL55" s="1081"/>
      <c r="BM55" s="1081"/>
      <c r="BN55" s="1081"/>
      <c r="BO55" s="1081"/>
      <c r="BP55" s="1081"/>
      <c r="BQ55" s="1081"/>
      <c r="BR55" s="1081"/>
      <c r="BS55" s="1081"/>
      <c r="BT55" s="1081"/>
      <c r="BU55" s="1081"/>
      <c r="BV55" s="1081"/>
      <c r="BW55" s="1081"/>
      <c r="BX55" s="1081"/>
      <c r="BY55" s="1081"/>
      <c r="BZ55" s="1081"/>
      <c r="CA55" s="1081"/>
    </row>
    <row r="56" spans="1:79" ht="16.5" customHeight="1" thickBot="1">
      <c r="B56" s="1196" t="s">
        <v>744</v>
      </c>
      <c r="C56" s="1204"/>
      <c r="F56" s="1198"/>
      <c r="G56" s="1200"/>
      <c r="H56" s="1200"/>
      <c r="I56" s="1081"/>
      <c r="J56" s="1081"/>
      <c r="K56" s="1081"/>
      <c r="L56" s="1081"/>
      <c r="M56" s="1081"/>
      <c r="N56" s="1174"/>
      <c r="O56" s="1081"/>
      <c r="P56" s="1081"/>
      <c r="Q56" s="1081"/>
      <c r="R56" s="1081"/>
      <c r="S56" s="1081"/>
      <c r="T56" s="1081"/>
      <c r="U56" s="1081"/>
      <c r="V56" s="1081"/>
      <c r="W56" s="1081"/>
      <c r="X56" s="1081"/>
      <c r="Y56" s="1081"/>
      <c r="Z56" s="1081"/>
      <c r="AA56" s="1081"/>
      <c r="AB56" s="1081"/>
      <c r="AC56" s="1081"/>
      <c r="AD56" s="1081"/>
      <c r="AE56" s="1081"/>
      <c r="AF56" s="1081"/>
      <c r="AG56" s="1081"/>
      <c r="AH56" s="1081"/>
      <c r="AI56" s="1081"/>
      <c r="AJ56" s="1081"/>
      <c r="AK56" s="1081"/>
      <c r="AL56" s="1081"/>
      <c r="AM56" s="1081"/>
      <c r="AN56" s="1081"/>
      <c r="AO56" s="1081"/>
      <c r="AP56" s="1081"/>
      <c r="AQ56" s="1081"/>
      <c r="AR56" s="1081"/>
      <c r="AS56" s="1081"/>
      <c r="AT56" s="1081"/>
      <c r="AU56" s="1081"/>
      <c r="AV56" s="1081"/>
      <c r="AW56" s="1081"/>
      <c r="AX56" s="1081"/>
      <c r="AY56" s="1081"/>
      <c r="AZ56" s="1081"/>
      <c r="BA56" s="1081"/>
      <c r="BB56" s="1081"/>
      <c r="BC56" s="1081"/>
      <c r="BD56" s="1081"/>
      <c r="BE56" s="1081"/>
      <c r="BF56" s="1081"/>
      <c r="BG56" s="1081"/>
      <c r="BH56" s="1081"/>
      <c r="BI56" s="1081"/>
      <c r="BJ56" s="1081"/>
      <c r="BK56" s="1081"/>
      <c r="BL56" s="1081"/>
      <c r="BM56" s="1081"/>
      <c r="BN56" s="1081"/>
      <c r="BO56" s="1081"/>
      <c r="BP56" s="1081"/>
      <c r="BQ56" s="1081"/>
      <c r="BR56" s="1081"/>
      <c r="BS56" s="1081"/>
      <c r="BT56" s="1081"/>
      <c r="BU56" s="1081"/>
      <c r="BV56" s="1081"/>
      <c r="BW56" s="1081"/>
      <c r="BX56" s="1081"/>
      <c r="BY56" s="1081"/>
      <c r="BZ56" s="1081"/>
      <c r="CA56" s="1081"/>
    </row>
    <row r="57" spans="1:79" ht="33.75" customHeight="1" thickBot="1">
      <c r="B57" s="1205" t="s">
        <v>745</v>
      </c>
      <c r="C57" s="1206" t="s">
        <v>746</v>
      </c>
      <c r="D57" s="1206" t="s">
        <v>747</v>
      </c>
      <c r="E57" s="1207" t="s">
        <v>748</v>
      </c>
      <c r="F57" s="1257" t="s">
        <v>749</v>
      </c>
      <c r="G57" s="1350">
        <f>AVERAGE(A.Pontozás_1.értékelő!G53,B.Pontozás_2.értékelő!G53)</f>
        <v>3</v>
      </c>
      <c r="H57" s="1200"/>
      <c r="I57" s="1081"/>
      <c r="J57" s="1081"/>
      <c r="K57" s="1081"/>
      <c r="L57" s="1081"/>
      <c r="M57" s="1081"/>
      <c r="N57" s="1174"/>
      <c r="O57" s="1081"/>
      <c r="P57" s="1081"/>
      <c r="Q57" s="1081"/>
      <c r="R57" s="1081"/>
      <c r="S57" s="1081"/>
      <c r="T57" s="1081"/>
      <c r="U57" s="1081"/>
      <c r="V57" s="1081"/>
      <c r="W57" s="1081"/>
      <c r="X57" s="1081"/>
      <c r="Y57" s="1081"/>
      <c r="Z57" s="1081"/>
      <c r="AA57" s="1081"/>
      <c r="AB57" s="1081"/>
      <c r="AC57" s="1081"/>
      <c r="AD57" s="1081"/>
      <c r="AE57" s="1081"/>
      <c r="AF57" s="1081"/>
      <c r="AG57" s="1081"/>
      <c r="AH57" s="1081"/>
      <c r="AI57" s="1081"/>
      <c r="AJ57" s="1081"/>
      <c r="AK57" s="1081"/>
      <c r="AL57" s="1081"/>
      <c r="AM57" s="1081"/>
      <c r="AN57" s="1081"/>
      <c r="AO57" s="1081"/>
      <c r="AP57" s="1081"/>
      <c r="AQ57" s="1081"/>
      <c r="AR57" s="1081"/>
      <c r="AS57" s="1081"/>
      <c r="AT57" s="1081"/>
      <c r="AU57" s="1081"/>
      <c r="AV57" s="1081"/>
      <c r="AW57" s="1081"/>
      <c r="AX57" s="1081"/>
      <c r="AY57" s="1081"/>
      <c r="AZ57" s="1081"/>
      <c r="BA57" s="1081"/>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c r="BV57" s="1081"/>
      <c r="BW57" s="1081"/>
      <c r="BX57" s="1081"/>
      <c r="BY57" s="1081"/>
      <c r="BZ57" s="1081"/>
      <c r="CA57" s="1081"/>
    </row>
    <row r="58" spans="1:79" ht="51" customHeight="1">
      <c r="B58" s="1216" t="s">
        <v>763</v>
      </c>
      <c r="C58" s="1217">
        <v>1</v>
      </c>
      <c r="D58" s="1218">
        <v>1</v>
      </c>
      <c r="E58" s="1219">
        <v>1</v>
      </c>
      <c r="F58" s="1258"/>
      <c r="G58" s="1279"/>
      <c r="H58" s="1279"/>
      <c r="I58" s="1280"/>
      <c r="J58" s="1081"/>
      <c r="K58" s="1081"/>
      <c r="L58" s="1081"/>
      <c r="M58" s="1081"/>
      <c r="N58" s="1174"/>
      <c r="O58" s="1081"/>
      <c r="P58" s="1081"/>
      <c r="Q58" s="1081"/>
      <c r="R58" s="1081"/>
      <c r="S58" s="1081"/>
      <c r="T58" s="1081"/>
      <c r="U58" s="1081"/>
      <c r="V58" s="1081"/>
      <c r="W58" s="1081"/>
      <c r="X58" s="1081"/>
      <c r="Y58" s="1081"/>
      <c r="Z58" s="1081"/>
      <c r="AA58" s="1081"/>
      <c r="AB58" s="1081"/>
      <c r="AC58" s="1081"/>
      <c r="AD58" s="1081"/>
      <c r="AE58" s="1081"/>
      <c r="AF58" s="1081"/>
      <c r="AG58" s="1081"/>
      <c r="AH58" s="1081"/>
      <c r="AI58" s="1081"/>
      <c r="AJ58" s="1081"/>
      <c r="AK58" s="1081"/>
      <c r="AL58" s="1081"/>
      <c r="AM58" s="1081"/>
      <c r="AN58" s="1081"/>
      <c r="AO58" s="1081"/>
      <c r="AP58" s="1081"/>
      <c r="AQ58" s="1081"/>
      <c r="AR58" s="1081"/>
      <c r="AS58" s="1081"/>
      <c r="AT58" s="1081"/>
      <c r="AU58" s="1081"/>
      <c r="AV58" s="1081"/>
      <c r="AW58" s="1081"/>
      <c r="AX58" s="1081"/>
      <c r="AY58" s="1081"/>
      <c r="AZ58" s="1081"/>
      <c r="BA58" s="1081"/>
      <c r="BB58" s="1081"/>
      <c r="BC58" s="1081"/>
      <c r="BD58" s="1081"/>
      <c r="BE58" s="1081"/>
      <c r="BF58" s="1081"/>
      <c r="BG58" s="1081"/>
      <c r="BH58" s="1081"/>
      <c r="BI58" s="1081"/>
      <c r="BJ58" s="1081"/>
      <c r="BK58" s="1081"/>
      <c r="BL58" s="1081"/>
      <c r="BM58" s="1081"/>
      <c r="BN58" s="1081"/>
      <c r="BO58" s="1081"/>
      <c r="BP58" s="1081"/>
      <c r="BQ58" s="1081"/>
      <c r="BR58" s="1081"/>
      <c r="BS58" s="1081"/>
      <c r="BT58" s="1081"/>
      <c r="BU58" s="1081"/>
      <c r="BV58" s="1081"/>
      <c r="BW58" s="1081"/>
      <c r="BX58" s="1081"/>
      <c r="BY58" s="1081"/>
      <c r="BZ58" s="1081"/>
      <c r="CA58" s="1081"/>
    </row>
    <row r="59" spans="1:79" ht="37.5" customHeight="1">
      <c r="B59" s="1227" t="s">
        <v>764</v>
      </c>
      <c r="C59" s="1228">
        <v>2</v>
      </c>
      <c r="D59" s="1229">
        <v>1</v>
      </c>
      <c r="E59" s="1230">
        <v>2</v>
      </c>
      <c r="F59" s="1258"/>
      <c r="G59" s="1296"/>
      <c r="H59" s="1296"/>
      <c r="I59" s="1297"/>
      <c r="J59" s="1081"/>
      <c r="K59" s="1081"/>
      <c r="L59" s="1081"/>
      <c r="M59" s="1081"/>
      <c r="N59" s="1174"/>
      <c r="O59" s="1081"/>
      <c r="P59" s="1081"/>
      <c r="Q59" s="1081"/>
      <c r="R59" s="1081"/>
      <c r="S59" s="1081"/>
      <c r="T59" s="1081"/>
      <c r="U59" s="1081"/>
      <c r="V59" s="1081"/>
      <c r="W59" s="1081"/>
      <c r="X59" s="1081"/>
      <c r="Y59" s="1081"/>
      <c r="Z59" s="1081"/>
      <c r="AA59" s="1081"/>
      <c r="AB59" s="1081"/>
      <c r="AC59" s="1081"/>
      <c r="AD59" s="1081"/>
      <c r="AE59" s="1081"/>
      <c r="AF59" s="1081"/>
      <c r="AG59" s="1081"/>
      <c r="AH59" s="1081"/>
      <c r="AI59" s="1081"/>
      <c r="AJ59" s="1081"/>
      <c r="AK59" s="1081"/>
      <c r="AL59" s="1081"/>
      <c r="AM59" s="1081"/>
      <c r="AN59" s="1081"/>
      <c r="AO59" s="1081"/>
      <c r="AP59" s="1081"/>
      <c r="AQ59" s="1081"/>
      <c r="AR59" s="1081"/>
      <c r="AS59" s="1081"/>
      <c r="AT59" s="1081"/>
      <c r="AU59" s="1081"/>
      <c r="AV59" s="1081"/>
      <c r="AW59" s="1081"/>
      <c r="AX59" s="1081"/>
      <c r="AY59" s="1081"/>
      <c r="AZ59" s="1081"/>
      <c r="BA59" s="1081"/>
      <c r="BB59" s="1081"/>
      <c r="BC59" s="1081"/>
      <c r="BD59" s="1081"/>
      <c r="BE59" s="1081"/>
      <c r="BF59" s="1081"/>
      <c r="BG59" s="1081"/>
      <c r="BH59" s="1081"/>
      <c r="BI59" s="1081"/>
      <c r="BJ59" s="1081"/>
      <c r="BK59" s="1081"/>
      <c r="BL59" s="1081"/>
      <c r="BM59" s="1081"/>
      <c r="BN59" s="1081"/>
      <c r="BO59" s="1081"/>
      <c r="BP59" s="1081"/>
      <c r="BQ59" s="1081"/>
      <c r="BR59" s="1081"/>
      <c r="BS59" s="1081"/>
      <c r="BT59" s="1081"/>
      <c r="BU59" s="1081"/>
      <c r="BV59" s="1081"/>
      <c r="BW59" s="1081"/>
      <c r="BX59" s="1081"/>
      <c r="BY59" s="1081"/>
      <c r="BZ59" s="1081"/>
      <c r="CA59" s="1081"/>
    </row>
    <row r="60" spans="1:79" ht="38.450000000000003" customHeight="1" thickBot="1">
      <c r="B60" s="1234" t="s">
        <v>765</v>
      </c>
      <c r="C60" s="1235">
        <v>3</v>
      </c>
      <c r="D60" s="1236">
        <v>1</v>
      </c>
      <c r="E60" s="1237">
        <v>3</v>
      </c>
      <c r="F60" s="1259"/>
      <c r="G60" s="1281"/>
      <c r="H60" s="1281"/>
      <c r="I60" s="1282"/>
      <c r="J60" s="1081"/>
      <c r="K60" s="1081"/>
      <c r="L60" s="1081"/>
      <c r="M60" s="1081"/>
      <c r="N60" s="1174"/>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c r="AK60" s="1081"/>
      <c r="AL60" s="1081"/>
      <c r="AM60" s="1081"/>
      <c r="AN60" s="1081"/>
      <c r="AO60" s="1081"/>
      <c r="AP60" s="1081"/>
      <c r="AQ60" s="1081"/>
      <c r="AR60" s="1081"/>
      <c r="AS60" s="1081"/>
      <c r="AT60" s="1081"/>
      <c r="AU60" s="1081"/>
      <c r="AV60" s="1081"/>
      <c r="AW60" s="1081"/>
      <c r="AX60" s="1081"/>
      <c r="AY60" s="1081"/>
      <c r="AZ60" s="1081"/>
      <c r="BA60" s="1081"/>
      <c r="BB60" s="1081"/>
      <c r="BC60" s="1081"/>
      <c r="BD60" s="1081"/>
      <c r="BE60" s="1081"/>
      <c r="BF60" s="1081"/>
      <c r="BG60" s="1081"/>
      <c r="BH60" s="1081"/>
      <c r="BI60" s="1081"/>
      <c r="BJ60" s="1081"/>
      <c r="BK60" s="1081"/>
      <c r="BL60" s="1081"/>
      <c r="BM60" s="1081"/>
      <c r="BN60" s="1081"/>
      <c r="BO60" s="1081"/>
      <c r="BP60" s="1081"/>
      <c r="BQ60" s="1081"/>
      <c r="BR60" s="1081"/>
      <c r="BS60" s="1081"/>
      <c r="BT60" s="1081"/>
      <c r="BU60" s="1081"/>
      <c r="BV60" s="1081"/>
      <c r="BW60" s="1081"/>
      <c r="BX60" s="1081"/>
      <c r="BY60" s="1081"/>
      <c r="BZ60" s="1081"/>
      <c r="CA60" s="1081"/>
    </row>
    <row r="61" spans="1:79" ht="9" customHeight="1">
      <c r="B61" s="1245"/>
      <c r="C61" s="1246"/>
      <c r="D61" s="1246"/>
      <c r="E61" s="1246"/>
      <c r="F61" s="1198"/>
      <c r="G61" s="1200"/>
      <c r="H61" s="1200"/>
      <c r="I61" s="1081"/>
      <c r="J61" s="1081"/>
      <c r="K61" s="1081"/>
      <c r="L61" s="1081"/>
      <c r="M61" s="1081"/>
      <c r="N61" s="1174"/>
      <c r="O61" s="1081"/>
      <c r="P61" s="1081"/>
      <c r="Q61" s="1081"/>
      <c r="R61" s="1081"/>
      <c r="S61" s="1081"/>
      <c r="T61" s="1081"/>
      <c r="U61" s="1081"/>
      <c r="V61" s="1081"/>
      <c r="W61" s="1081"/>
      <c r="X61" s="1081"/>
      <c r="Y61" s="1081"/>
      <c r="Z61" s="1081"/>
      <c r="AA61" s="1081"/>
      <c r="AB61" s="1081"/>
      <c r="AC61" s="1081"/>
      <c r="AD61" s="1081"/>
      <c r="AE61" s="1081"/>
      <c r="AF61" s="1081"/>
      <c r="AG61" s="1081"/>
      <c r="AH61" s="1081"/>
      <c r="AI61" s="1081"/>
      <c r="AJ61" s="1081"/>
      <c r="AK61" s="1081"/>
      <c r="AL61" s="1081"/>
      <c r="AM61" s="1081"/>
      <c r="AN61" s="1081"/>
      <c r="AO61" s="1081"/>
      <c r="AP61" s="1081"/>
      <c r="AQ61" s="1081"/>
      <c r="AR61" s="1081"/>
      <c r="AS61" s="1081"/>
      <c r="AT61" s="1081"/>
      <c r="AU61" s="1081"/>
      <c r="AV61" s="1081"/>
      <c r="AW61" s="1081"/>
      <c r="AX61" s="1081"/>
      <c r="AY61" s="1081"/>
      <c r="AZ61" s="1081"/>
      <c r="BA61" s="1081"/>
      <c r="BB61" s="1081"/>
      <c r="BC61" s="1081"/>
      <c r="BD61" s="1081"/>
      <c r="BE61" s="1081"/>
      <c r="BF61" s="1081"/>
      <c r="BG61" s="1081"/>
      <c r="BH61" s="1081"/>
      <c r="BI61" s="1081"/>
      <c r="BJ61" s="1081"/>
      <c r="BK61" s="1081"/>
      <c r="BL61" s="1081"/>
      <c r="BM61" s="1081"/>
      <c r="BN61" s="1081"/>
      <c r="BO61" s="1081"/>
      <c r="BP61" s="1081"/>
      <c r="BQ61" s="1081"/>
      <c r="BR61" s="1081"/>
      <c r="BS61" s="1081"/>
      <c r="BT61" s="1081"/>
      <c r="BU61" s="1081"/>
      <c r="BV61" s="1081"/>
      <c r="BW61" s="1081"/>
      <c r="BX61" s="1081"/>
      <c r="BY61" s="1081"/>
      <c r="BZ61" s="1081"/>
      <c r="CA61" s="1081"/>
    </row>
    <row r="62" spans="1:79" ht="18" customHeight="1">
      <c r="A62" s="1156">
        <v>4</v>
      </c>
      <c r="B62" s="1196" t="s">
        <v>766</v>
      </c>
      <c r="C62" s="1197"/>
      <c r="D62" s="1197"/>
      <c r="E62" s="1197"/>
      <c r="F62" s="1198"/>
      <c r="G62" s="1200"/>
      <c r="H62" s="1200"/>
      <c r="I62" s="1081"/>
      <c r="J62" s="1081"/>
      <c r="K62" s="1081"/>
      <c r="L62" s="1081"/>
      <c r="M62" s="1081"/>
      <c r="N62" s="1174"/>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1081"/>
      <c r="AK62" s="1081"/>
      <c r="AL62" s="1081"/>
      <c r="AM62" s="1081"/>
      <c r="AN62" s="1081"/>
      <c r="AO62" s="1081"/>
      <c r="AP62" s="1081"/>
      <c r="AQ62" s="1081"/>
      <c r="AR62" s="1081"/>
      <c r="AS62" s="1081"/>
      <c r="AT62" s="1081"/>
      <c r="AU62" s="1081"/>
      <c r="AV62" s="1081"/>
      <c r="AW62" s="1081"/>
      <c r="AX62" s="1081"/>
      <c r="AY62" s="1081"/>
      <c r="AZ62" s="1081"/>
      <c r="BA62" s="1081"/>
      <c r="BB62" s="1081"/>
      <c r="BC62" s="1081"/>
      <c r="BD62" s="1081"/>
      <c r="BE62" s="1081"/>
      <c r="BF62" s="1081"/>
      <c r="BG62" s="1081"/>
      <c r="BH62" s="1081"/>
      <c r="BI62" s="1081"/>
      <c r="BJ62" s="1081"/>
      <c r="BK62" s="1081"/>
      <c r="BL62" s="1081"/>
      <c r="BM62" s="1081"/>
      <c r="BN62" s="1081"/>
      <c r="BO62" s="1081"/>
      <c r="BP62" s="1081"/>
      <c r="BQ62" s="1081"/>
      <c r="BR62" s="1081"/>
      <c r="BS62" s="1081"/>
      <c r="BT62" s="1081"/>
      <c r="BU62" s="1081"/>
      <c r="BV62" s="1081"/>
      <c r="BW62" s="1081"/>
      <c r="BX62" s="1081"/>
      <c r="BY62" s="1081"/>
      <c r="BZ62" s="1081"/>
      <c r="CA62" s="1081"/>
    </row>
    <row r="63" spans="1:79" ht="35.25" customHeight="1">
      <c r="B63" s="1201" t="s">
        <v>767</v>
      </c>
      <c r="C63" s="1202"/>
      <c r="D63" s="1202"/>
      <c r="E63" s="1203"/>
      <c r="F63" s="1198"/>
      <c r="G63" s="1200"/>
      <c r="H63" s="1200"/>
      <c r="I63" s="1081"/>
      <c r="J63" s="1081"/>
      <c r="K63" s="1081"/>
      <c r="L63" s="1081"/>
      <c r="M63" s="1081"/>
      <c r="N63" s="1174"/>
      <c r="O63" s="1081"/>
      <c r="P63" s="1081"/>
      <c r="Q63" s="1081"/>
      <c r="R63" s="1081"/>
      <c r="S63" s="1081"/>
      <c r="T63" s="1081"/>
      <c r="U63" s="1081"/>
      <c r="V63" s="1081"/>
      <c r="W63" s="1081"/>
      <c r="X63" s="1081"/>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1081"/>
      <c r="AT63" s="1081"/>
      <c r="AU63" s="1081"/>
      <c r="AV63" s="1081"/>
      <c r="AW63" s="1081"/>
      <c r="AX63" s="1081"/>
      <c r="AY63" s="1081"/>
      <c r="AZ63" s="1081"/>
      <c r="BA63" s="1081"/>
      <c r="BB63" s="1081"/>
      <c r="BC63" s="1081"/>
      <c r="BD63" s="1081"/>
      <c r="BE63" s="1081"/>
      <c r="BF63" s="1081"/>
      <c r="BG63" s="1081"/>
      <c r="BH63" s="1081"/>
      <c r="BI63" s="1081"/>
      <c r="BJ63" s="1081"/>
      <c r="BK63" s="1081"/>
      <c r="BL63" s="1081"/>
      <c r="BM63" s="1081"/>
      <c r="BN63" s="1081"/>
      <c r="BO63" s="1081"/>
      <c r="BP63" s="1081"/>
      <c r="BQ63" s="1081"/>
      <c r="BR63" s="1081"/>
      <c r="BS63" s="1081"/>
      <c r="BT63" s="1081"/>
      <c r="BU63" s="1081"/>
      <c r="BV63" s="1081"/>
      <c r="BW63" s="1081"/>
      <c r="BX63" s="1081"/>
      <c r="BY63" s="1081"/>
      <c r="BZ63" s="1081"/>
      <c r="CA63" s="1081"/>
    </row>
    <row r="64" spans="1:79" ht="16.5" customHeight="1" thickBot="1">
      <c r="B64" s="1196" t="s">
        <v>744</v>
      </c>
      <c r="C64" s="1204"/>
      <c r="F64" s="1198"/>
      <c r="G64" s="1200"/>
      <c r="H64" s="1200"/>
      <c r="I64" s="1081"/>
      <c r="J64" s="1081"/>
      <c r="K64" s="1081"/>
      <c r="L64" s="1081"/>
      <c r="M64" s="1081"/>
      <c r="N64" s="1174"/>
      <c r="O64" s="1081"/>
      <c r="P64" s="1081"/>
      <c r="Q64" s="1081"/>
      <c r="R64" s="1081"/>
      <c r="S64" s="1081"/>
      <c r="T64" s="1081"/>
      <c r="U64" s="1081"/>
      <c r="V64" s="1081"/>
      <c r="W64" s="1081"/>
      <c r="X64" s="1081"/>
      <c r="Y64" s="1081"/>
      <c r="Z64" s="1081"/>
      <c r="AA64" s="1081"/>
      <c r="AB64" s="1081"/>
      <c r="AC64" s="1081"/>
      <c r="AD64" s="1081"/>
      <c r="AE64" s="1081"/>
      <c r="AF64" s="1081"/>
      <c r="AG64" s="1081"/>
      <c r="AH64" s="1081"/>
      <c r="AI64" s="1081"/>
      <c r="AJ64" s="1081"/>
      <c r="AK64" s="1081"/>
      <c r="AL64" s="1081"/>
      <c r="AM64" s="1081"/>
      <c r="AN64" s="1081"/>
      <c r="AO64" s="1081"/>
      <c r="AP64" s="1081"/>
      <c r="AQ64" s="1081"/>
      <c r="AR64" s="1081"/>
      <c r="AS64" s="1081"/>
      <c r="AT64" s="1081"/>
      <c r="AU64" s="1081"/>
      <c r="AV64" s="1081"/>
      <c r="AW64" s="1081"/>
      <c r="AX64" s="1081"/>
      <c r="AY64" s="1081"/>
      <c r="AZ64" s="1081"/>
      <c r="BA64" s="1081"/>
      <c r="BB64" s="1081"/>
      <c r="BC64" s="1081"/>
      <c r="BD64" s="1081"/>
      <c r="BE64" s="1081"/>
      <c r="BF64" s="1081"/>
      <c r="BG64" s="1081"/>
      <c r="BH64" s="1081"/>
      <c r="BI64" s="1081"/>
      <c r="BJ64" s="1081"/>
      <c r="BK64" s="1081"/>
      <c r="BL64" s="1081"/>
      <c r="BM64" s="1081"/>
      <c r="BN64" s="1081"/>
      <c r="BO64" s="1081"/>
      <c r="BP64" s="1081"/>
      <c r="BQ64" s="1081"/>
      <c r="BR64" s="1081"/>
      <c r="BS64" s="1081"/>
      <c r="BT64" s="1081"/>
      <c r="BU64" s="1081"/>
      <c r="BV64" s="1081"/>
      <c r="BW64" s="1081"/>
      <c r="BX64" s="1081"/>
      <c r="BY64" s="1081"/>
      <c r="BZ64" s="1081"/>
      <c r="CA64" s="1081"/>
    </row>
    <row r="65" spans="1:79" ht="33.75" customHeight="1" thickBot="1">
      <c r="B65" s="1205" t="s">
        <v>745</v>
      </c>
      <c r="C65" s="1206" t="s">
        <v>746</v>
      </c>
      <c r="D65" s="1206" t="s">
        <v>747</v>
      </c>
      <c r="E65" s="1207" t="s">
        <v>748</v>
      </c>
      <c r="F65" s="1257" t="s">
        <v>749</v>
      </c>
      <c r="G65" s="1350">
        <f>AVERAGE(A.Pontozás_1.értékelő!G61,B.Pontozás_2.értékelő!G61)</f>
        <v>2</v>
      </c>
      <c r="H65" s="1200"/>
      <c r="I65" s="1081"/>
      <c r="J65" s="1081"/>
      <c r="K65" s="1081"/>
      <c r="L65" s="1081"/>
      <c r="M65" s="1081"/>
      <c r="N65" s="1174"/>
      <c r="O65" s="1081"/>
      <c r="P65" s="1081"/>
      <c r="Q65" s="1081"/>
      <c r="R65" s="1081"/>
      <c r="S65" s="1081"/>
      <c r="T65" s="1081"/>
      <c r="U65" s="1081"/>
      <c r="V65" s="1081"/>
      <c r="W65" s="1081"/>
      <c r="X65" s="1081"/>
      <c r="Y65" s="1081"/>
      <c r="Z65" s="1081"/>
      <c r="AA65" s="1081"/>
      <c r="AB65" s="1081"/>
      <c r="AC65" s="1081"/>
      <c r="AD65" s="1081"/>
      <c r="AE65" s="1081"/>
      <c r="AF65" s="1081"/>
      <c r="AG65" s="1081"/>
      <c r="AH65" s="1081"/>
      <c r="AI65" s="1081"/>
      <c r="AJ65" s="1081"/>
      <c r="AK65" s="1081"/>
      <c r="AL65" s="1081"/>
      <c r="AM65" s="1081"/>
      <c r="AN65" s="1081"/>
      <c r="AO65" s="1081"/>
      <c r="AP65" s="1081"/>
      <c r="AQ65" s="1081"/>
      <c r="AR65" s="1081"/>
      <c r="AS65" s="1081"/>
      <c r="AT65" s="1081"/>
      <c r="AU65" s="1081"/>
      <c r="AV65" s="1081"/>
      <c r="AW65" s="1081"/>
      <c r="AX65" s="1081"/>
      <c r="AY65" s="1081"/>
      <c r="AZ65" s="1081"/>
      <c r="BA65" s="1081"/>
      <c r="BB65" s="1081"/>
      <c r="BC65" s="1081"/>
      <c r="BD65" s="1081"/>
      <c r="BE65" s="1081"/>
      <c r="BF65" s="1081"/>
      <c r="BG65" s="1081"/>
      <c r="BH65" s="1081"/>
      <c r="BI65" s="1081"/>
      <c r="BJ65" s="1081"/>
      <c r="BK65" s="1081"/>
      <c r="BL65" s="1081"/>
      <c r="BM65" s="1081"/>
      <c r="BN65" s="1081"/>
      <c r="BO65" s="1081"/>
      <c r="BP65" s="1081"/>
      <c r="BQ65" s="1081"/>
      <c r="BR65" s="1081"/>
      <c r="BS65" s="1081"/>
      <c r="BT65" s="1081"/>
      <c r="BU65" s="1081"/>
      <c r="BV65" s="1081"/>
      <c r="BW65" s="1081"/>
      <c r="BX65" s="1081"/>
      <c r="BY65" s="1081"/>
      <c r="BZ65" s="1081"/>
      <c r="CA65" s="1081"/>
    </row>
    <row r="66" spans="1:79" ht="30.75" customHeight="1">
      <c r="B66" s="1216" t="s">
        <v>768</v>
      </c>
      <c r="C66" s="1217">
        <v>0</v>
      </c>
      <c r="D66" s="1218">
        <v>2</v>
      </c>
      <c r="E66" s="1219">
        <v>0</v>
      </c>
      <c r="F66" s="1258"/>
      <c r="G66" s="1279"/>
      <c r="H66" s="1279"/>
      <c r="I66" s="1280"/>
      <c r="J66" s="1081"/>
      <c r="K66" s="1081"/>
      <c r="L66" s="1081"/>
      <c r="M66" s="1081"/>
      <c r="N66" s="1174"/>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081"/>
      <c r="AM66" s="1081"/>
      <c r="AN66" s="1081"/>
      <c r="AO66" s="1081"/>
      <c r="AP66" s="1081"/>
      <c r="AQ66" s="1081"/>
      <c r="AR66" s="1081"/>
      <c r="AS66" s="1081"/>
      <c r="AT66" s="1081"/>
      <c r="AU66" s="1081"/>
      <c r="AV66" s="1081"/>
      <c r="AW66" s="1081"/>
      <c r="AX66" s="1081"/>
      <c r="AY66" s="1081"/>
      <c r="AZ66" s="1081"/>
      <c r="BA66" s="1081"/>
      <c r="BB66" s="1081"/>
      <c r="BC66" s="1081"/>
      <c r="BD66" s="1081"/>
      <c r="BE66" s="1081"/>
      <c r="BF66" s="1081"/>
      <c r="BG66" s="1081"/>
      <c r="BH66" s="1081"/>
      <c r="BI66" s="1081"/>
      <c r="BJ66" s="1081"/>
      <c r="BK66" s="1081"/>
      <c r="BL66" s="1081"/>
      <c r="BM66" s="1081"/>
      <c r="BN66" s="1081"/>
      <c r="BO66" s="1081"/>
      <c r="BP66" s="1081"/>
      <c r="BQ66" s="1081"/>
      <c r="BR66" s="1081"/>
      <c r="BS66" s="1081"/>
      <c r="BT66" s="1081"/>
      <c r="BU66" s="1081"/>
      <c r="BV66" s="1081"/>
      <c r="BW66" s="1081"/>
      <c r="BX66" s="1081"/>
      <c r="BY66" s="1081"/>
      <c r="BZ66" s="1081"/>
      <c r="CA66" s="1081"/>
    </row>
    <row r="67" spans="1:79" ht="30.75" customHeight="1">
      <c r="B67" s="1227" t="s">
        <v>769</v>
      </c>
      <c r="C67" s="1228">
        <v>1</v>
      </c>
      <c r="D67" s="1229">
        <v>2</v>
      </c>
      <c r="E67" s="1230">
        <v>2</v>
      </c>
      <c r="F67" s="1258"/>
      <c r="G67" s="1296"/>
      <c r="H67" s="1296"/>
      <c r="I67" s="1297"/>
      <c r="J67" s="1081"/>
      <c r="K67" s="1081"/>
      <c r="L67" s="1081"/>
      <c r="M67" s="1081"/>
      <c r="N67" s="1174"/>
      <c r="O67" s="1081"/>
      <c r="P67" s="1081"/>
      <c r="Q67" s="1081"/>
      <c r="R67" s="1081"/>
      <c r="S67" s="1081"/>
      <c r="T67" s="1081"/>
      <c r="U67" s="1081"/>
      <c r="V67" s="1081"/>
      <c r="W67" s="1081"/>
      <c r="X67" s="1081"/>
      <c r="Y67" s="1081"/>
      <c r="Z67" s="1081"/>
      <c r="AA67" s="1081"/>
      <c r="AB67" s="1081"/>
      <c r="AC67" s="1081"/>
      <c r="AD67" s="1081"/>
      <c r="AE67" s="1081"/>
      <c r="AF67" s="1081"/>
      <c r="AG67" s="1081"/>
      <c r="AH67" s="1081"/>
      <c r="AI67" s="1081"/>
      <c r="AJ67" s="1081"/>
      <c r="AK67" s="1081"/>
      <c r="AL67" s="1081"/>
      <c r="AM67" s="1081"/>
      <c r="AN67" s="1081"/>
      <c r="AO67" s="1081"/>
      <c r="AP67" s="1081"/>
      <c r="AQ67" s="1081"/>
      <c r="AR67" s="1081"/>
      <c r="AS67" s="1081"/>
      <c r="AT67" s="1081"/>
      <c r="AU67" s="1081"/>
      <c r="AV67" s="1081"/>
      <c r="AW67" s="1081"/>
      <c r="AX67" s="1081"/>
      <c r="AY67" s="1081"/>
      <c r="AZ67" s="1081"/>
      <c r="BA67" s="1081"/>
      <c r="BB67" s="1081"/>
      <c r="BC67" s="1081"/>
      <c r="BD67" s="1081"/>
      <c r="BE67" s="1081"/>
      <c r="BF67" s="1081"/>
      <c r="BG67" s="1081"/>
      <c r="BH67" s="1081"/>
      <c r="BI67" s="1081"/>
      <c r="BJ67" s="1081"/>
      <c r="BK67" s="1081"/>
      <c r="BL67" s="1081"/>
      <c r="BM67" s="1081"/>
      <c r="BN67" s="1081"/>
      <c r="BO67" s="1081"/>
      <c r="BP67" s="1081"/>
      <c r="BQ67" s="1081"/>
      <c r="BR67" s="1081"/>
      <c r="BS67" s="1081"/>
      <c r="BT67" s="1081"/>
      <c r="BU67" s="1081"/>
      <c r="BV67" s="1081"/>
      <c r="BW67" s="1081"/>
      <c r="BX67" s="1081"/>
      <c r="BY67" s="1081"/>
      <c r="BZ67" s="1081"/>
      <c r="CA67" s="1081"/>
    </row>
    <row r="68" spans="1:79" ht="48.95" customHeight="1" thickBot="1">
      <c r="B68" s="1234" t="s">
        <v>770</v>
      </c>
      <c r="C68" s="1235">
        <v>2</v>
      </c>
      <c r="D68" s="1236">
        <v>2</v>
      </c>
      <c r="E68" s="1237">
        <v>4</v>
      </c>
      <c r="F68" s="1259"/>
      <c r="G68" s="1281"/>
      <c r="H68" s="1281"/>
      <c r="I68" s="1282"/>
      <c r="J68" s="1081"/>
      <c r="K68" s="1081"/>
      <c r="L68" s="1081"/>
      <c r="M68" s="1081"/>
      <c r="N68" s="1174"/>
      <c r="O68" s="1081"/>
      <c r="P68" s="1081"/>
      <c r="Q68" s="1081"/>
      <c r="R68" s="1081"/>
      <c r="S68" s="1081"/>
      <c r="T68" s="1081"/>
      <c r="U68" s="1081"/>
      <c r="V68" s="1081"/>
      <c r="W68" s="1081"/>
      <c r="X68" s="1081"/>
      <c r="Y68" s="1081"/>
      <c r="Z68" s="1081"/>
      <c r="AA68" s="1081"/>
      <c r="AB68" s="1081"/>
      <c r="AC68" s="1081"/>
      <c r="AD68" s="1081"/>
      <c r="AE68" s="1081"/>
      <c r="AF68" s="1081"/>
      <c r="AG68" s="1081"/>
      <c r="AH68" s="1081"/>
      <c r="AI68" s="1081"/>
      <c r="AJ68" s="1081"/>
      <c r="AK68" s="1081"/>
      <c r="AL68" s="1081"/>
      <c r="AM68" s="1081"/>
      <c r="AN68" s="1081"/>
      <c r="AO68" s="1081"/>
      <c r="AP68" s="1081"/>
      <c r="AQ68" s="1081"/>
      <c r="AR68" s="1081"/>
      <c r="AS68" s="1081"/>
      <c r="AT68" s="1081"/>
      <c r="AU68" s="1081"/>
      <c r="AV68" s="1081"/>
      <c r="AW68" s="1081"/>
      <c r="AX68" s="1081"/>
      <c r="AY68" s="1081"/>
      <c r="AZ68" s="1081"/>
      <c r="BA68" s="1081"/>
      <c r="BB68" s="1081"/>
      <c r="BC68" s="1081"/>
      <c r="BD68" s="1081"/>
      <c r="BE68" s="1081"/>
      <c r="BF68" s="1081"/>
      <c r="BG68" s="1081"/>
      <c r="BH68" s="1081"/>
      <c r="BI68" s="1081"/>
      <c r="BJ68" s="1081"/>
      <c r="BK68" s="1081"/>
      <c r="BL68" s="1081"/>
      <c r="BM68" s="1081"/>
      <c r="BN68" s="1081"/>
      <c r="BO68" s="1081"/>
      <c r="BP68" s="1081"/>
      <c r="BQ68" s="1081"/>
      <c r="BR68" s="1081"/>
      <c r="BS68" s="1081"/>
      <c r="BT68" s="1081"/>
      <c r="BU68" s="1081"/>
      <c r="BV68" s="1081"/>
      <c r="BW68" s="1081"/>
      <c r="BX68" s="1081"/>
      <c r="BY68" s="1081"/>
      <c r="BZ68" s="1081"/>
      <c r="CA68" s="1081"/>
    </row>
    <row r="69" spans="1:79" ht="9" customHeight="1">
      <c r="B69" s="1245"/>
      <c r="C69" s="1246"/>
      <c r="D69" s="1246"/>
      <c r="E69" s="1246"/>
      <c r="F69" s="1198"/>
      <c r="G69" s="1200"/>
      <c r="H69" s="1200"/>
      <c r="I69" s="1081"/>
      <c r="J69" s="1081"/>
      <c r="K69" s="1081"/>
      <c r="L69" s="1081"/>
      <c r="M69" s="1081"/>
      <c r="N69" s="1174"/>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81"/>
      <c r="AJ69" s="1081"/>
      <c r="AK69" s="1081"/>
      <c r="AL69" s="1081"/>
      <c r="AM69" s="1081"/>
      <c r="AN69" s="1081"/>
      <c r="AO69" s="1081"/>
      <c r="AP69" s="1081"/>
      <c r="AQ69" s="1081"/>
      <c r="AR69" s="1081"/>
      <c r="AS69" s="1081"/>
      <c r="AT69" s="1081"/>
      <c r="AU69" s="1081"/>
      <c r="AV69" s="1081"/>
      <c r="AW69" s="1081"/>
      <c r="AX69" s="1081"/>
      <c r="AY69" s="1081"/>
      <c r="AZ69" s="1081"/>
      <c r="BA69" s="1081"/>
      <c r="BB69" s="1081"/>
      <c r="BC69" s="1081"/>
      <c r="BD69" s="1081"/>
      <c r="BE69" s="1081"/>
      <c r="BF69" s="1081"/>
      <c r="BG69" s="1081"/>
      <c r="BH69" s="1081"/>
      <c r="BI69" s="1081"/>
      <c r="BJ69" s="1081"/>
      <c r="BK69" s="1081"/>
      <c r="BL69" s="1081"/>
      <c r="BM69" s="1081"/>
      <c r="BN69" s="1081"/>
      <c r="BO69" s="1081"/>
      <c r="BP69" s="1081"/>
      <c r="BQ69" s="1081"/>
      <c r="BR69" s="1081"/>
      <c r="BS69" s="1081"/>
      <c r="BT69" s="1081"/>
      <c r="BU69" s="1081"/>
      <c r="BV69" s="1081"/>
      <c r="BW69" s="1081"/>
      <c r="BX69" s="1081"/>
      <c r="BY69" s="1081"/>
      <c r="BZ69" s="1081"/>
      <c r="CA69" s="1081"/>
    </row>
    <row r="70" spans="1:79" ht="18" customHeight="1">
      <c r="A70" s="1156">
        <v>5</v>
      </c>
      <c r="B70" s="1196" t="s">
        <v>771</v>
      </c>
      <c r="C70" s="1197"/>
      <c r="D70" s="1197"/>
      <c r="E70" s="1197"/>
      <c r="F70" s="1198"/>
      <c r="G70" s="1200"/>
      <c r="H70" s="1200"/>
      <c r="I70" s="1081"/>
      <c r="J70" s="1081"/>
      <c r="K70" s="1081"/>
      <c r="L70" s="1081"/>
      <c r="M70" s="1081"/>
      <c r="N70" s="1174"/>
      <c r="O70" s="1081"/>
      <c r="P70" s="1081"/>
      <c r="Q70" s="1081"/>
      <c r="R70" s="1081"/>
      <c r="S70" s="1081"/>
      <c r="T70" s="1081"/>
      <c r="U70" s="1081"/>
      <c r="V70" s="1081"/>
      <c r="W70" s="1081"/>
      <c r="X70" s="1081"/>
      <c r="Y70" s="1081"/>
      <c r="Z70" s="1081"/>
      <c r="AA70" s="1081"/>
      <c r="AB70" s="1081"/>
      <c r="AC70" s="1081"/>
      <c r="AD70" s="1081"/>
      <c r="AE70" s="1081"/>
      <c r="AF70" s="1081"/>
      <c r="AG70" s="1081"/>
      <c r="AH70" s="1081"/>
      <c r="AI70" s="1081"/>
      <c r="AJ70" s="1081"/>
      <c r="AK70" s="1081"/>
      <c r="AL70" s="1081"/>
      <c r="AM70" s="1081"/>
      <c r="AN70" s="1081"/>
      <c r="AO70" s="1081"/>
      <c r="AP70" s="1081"/>
      <c r="AQ70" s="1081"/>
      <c r="AR70" s="1081"/>
      <c r="AS70" s="1081"/>
      <c r="AT70" s="1081"/>
      <c r="AU70" s="1081"/>
      <c r="AV70" s="1081"/>
      <c r="AW70" s="1081"/>
      <c r="AX70" s="1081"/>
      <c r="AY70" s="1081"/>
      <c r="AZ70" s="1081"/>
      <c r="BA70" s="1081"/>
      <c r="BB70" s="1081"/>
      <c r="BC70" s="1081"/>
      <c r="BD70" s="1081"/>
      <c r="BE70" s="1081"/>
      <c r="BF70" s="1081"/>
      <c r="BG70" s="1081"/>
      <c r="BH70" s="1081"/>
      <c r="BI70" s="1081"/>
      <c r="BJ70" s="1081"/>
      <c r="BK70" s="1081"/>
      <c r="BL70" s="1081"/>
      <c r="BM70" s="1081"/>
      <c r="BN70" s="1081"/>
      <c r="BO70" s="1081"/>
      <c r="BP70" s="1081"/>
      <c r="BQ70" s="1081"/>
      <c r="BR70" s="1081"/>
      <c r="BS70" s="1081"/>
      <c r="BT70" s="1081"/>
      <c r="BU70" s="1081"/>
      <c r="BV70" s="1081"/>
      <c r="BW70" s="1081"/>
      <c r="BX70" s="1081"/>
      <c r="BY70" s="1081"/>
      <c r="BZ70" s="1081"/>
      <c r="CA70" s="1081"/>
    </row>
    <row r="71" spans="1:79" ht="35.25" customHeight="1">
      <c r="B71" s="1201" t="s">
        <v>772</v>
      </c>
      <c r="C71" s="1202"/>
      <c r="D71" s="1202"/>
      <c r="E71" s="1203"/>
      <c r="F71" s="1198"/>
      <c r="G71" s="1200"/>
      <c r="H71" s="1200"/>
      <c r="I71" s="1081"/>
      <c r="J71" s="1081"/>
      <c r="K71" s="1081"/>
      <c r="L71" s="1081"/>
      <c r="M71" s="1081"/>
      <c r="N71" s="1174"/>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81"/>
      <c r="AJ71" s="1081"/>
      <c r="AK71" s="1081"/>
      <c r="AL71" s="1081"/>
      <c r="AM71" s="1081"/>
      <c r="AN71" s="1081"/>
      <c r="AO71" s="1081"/>
      <c r="AP71" s="1081"/>
      <c r="AQ71" s="1081"/>
      <c r="AR71" s="1081"/>
      <c r="AS71" s="1081"/>
      <c r="AT71" s="1081"/>
      <c r="AU71" s="1081"/>
      <c r="AV71" s="1081"/>
      <c r="AW71" s="1081"/>
      <c r="AX71" s="1081"/>
      <c r="AY71" s="1081"/>
      <c r="AZ71" s="1081"/>
      <c r="BA71" s="1081"/>
      <c r="BB71" s="1081"/>
      <c r="BC71" s="1081"/>
      <c r="BD71" s="1081"/>
      <c r="BE71" s="1081"/>
      <c r="BF71" s="1081"/>
      <c r="BG71" s="1081"/>
      <c r="BH71" s="1081"/>
      <c r="BI71" s="1081"/>
      <c r="BJ71" s="1081"/>
      <c r="BK71" s="1081"/>
      <c r="BL71" s="1081"/>
      <c r="BM71" s="1081"/>
      <c r="BN71" s="1081"/>
      <c r="BO71" s="1081"/>
      <c r="BP71" s="1081"/>
      <c r="BQ71" s="1081"/>
      <c r="BR71" s="1081"/>
      <c r="BS71" s="1081"/>
      <c r="BT71" s="1081"/>
      <c r="BU71" s="1081"/>
      <c r="BV71" s="1081"/>
      <c r="BW71" s="1081"/>
      <c r="BX71" s="1081"/>
      <c r="BY71" s="1081"/>
      <c r="BZ71" s="1081"/>
      <c r="CA71" s="1081"/>
    </row>
    <row r="72" spans="1:79" ht="16.5" customHeight="1" thickBot="1">
      <c r="B72" s="1196" t="s">
        <v>744</v>
      </c>
      <c r="C72" s="1204"/>
      <c r="F72" s="1198"/>
      <c r="G72" s="1200"/>
      <c r="H72" s="1200"/>
      <c r="I72" s="1081"/>
      <c r="J72" s="1081"/>
      <c r="K72" s="1081"/>
      <c r="L72" s="1081"/>
      <c r="M72" s="1081"/>
      <c r="N72" s="1174"/>
      <c r="O72" s="1081"/>
      <c r="P72" s="1081"/>
      <c r="Q72" s="1081"/>
      <c r="R72" s="1081"/>
      <c r="S72" s="1081"/>
      <c r="T72" s="1081"/>
      <c r="U72" s="1081"/>
      <c r="V72" s="1081"/>
      <c r="W72" s="1081"/>
      <c r="X72" s="1081"/>
      <c r="Y72" s="1081"/>
      <c r="Z72" s="1081"/>
      <c r="AA72" s="1081"/>
      <c r="AB72" s="1081"/>
      <c r="AC72" s="1081"/>
      <c r="AD72" s="1081"/>
      <c r="AE72" s="1081"/>
      <c r="AF72" s="1081"/>
      <c r="AG72" s="1081"/>
      <c r="AH72" s="1081"/>
      <c r="AI72" s="1081"/>
      <c r="AJ72" s="1081"/>
      <c r="AK72" s="1081"/>
      <c r="AL72" s="1081"/>
      <c r="AM72" s="1081"/>
      <c r="AN72" s="1081"/>
      <c r="AO72" s="1081"/>
      <c r="AP72" s="1081"/>
      <c r="AQ72" s="1081"/>
      <c r="AR72" s="1081"/>
      <c r="AS72" s="1081"/>
      <c r="AT72" s="1081"/>
      <c r="AU72" s="1081"/>
      <c r="AV72" s="1081"/>
      <c r="AW72" s="1081"/>
      <c r="AX72" s="1081"/>
      <c r="AY72" s="1081"/>
      <c r="AZ72" s="1081"/>
      <c r="BA72" s="1081"/>
      <c r="BB72" s="1081"/>
      <c r="BC72" s="1081"/>
      <c r="BD72" s="1081"/>
      <c r="BE72" s="1081"/>
      <c r="BF72" s="1081"/>
      <c r="BG72" s="1081"/>
      <c r="BH72" s="1081"/>
      <c r="BI72" s="1081"/>
      <c r="BJ72" s="1081"/>
      <c r="BK72" s="1081"/>
      <c r="BL72" s="1081"/>
      <c r="BM72" s="1081"/>
      <c r="BN72" s="1081"/>
      <c r="BO72" s="1081"/>
      <c r="BP72" s="1081"/>
      <c r="BQ72" s="1081"/>
      <c r="BR72" s="1081"/>
      <c r="BS72" s="1081"/>
      <c r="BT72" s="1081"/>
      <c r="BU72" s="1081"/>
      <c r="BV72" s="1081"/>
      <c r="BW72" s="1081"/>
      <c r="BX72" s="1081"/>
      <c r="BY72" s="1081"/>
      <c r="BZ72" s="1081"/>
      <c r="CA72" s="1081"/>
    </row>
    <row r="73" spans="1:79" ht="33.6" customHeight="1" thickBot="1">
      <c r="B73" s="1205" t="s">
        <v>745</v>
      </c>
      <c r="C73" s="1206" t="s">
        <v>746</v>
      </c>
      <c r="D73" s="1206" t="s">
        <v>747</v>
      </c>
      <c r="E73" s="1207" t="s">
        <v>748</v>
      </c>
      <c r="F73" s="1257" t="s">
        <v>749</v>
      </c>
      <c r="G73" s="1350">
        <f>AVERAGE(A.Pontozás_1.értékelő!G69,B.Pontozás_2.értékelő!G69)</f>
        <v>4</v>
      </c>
      <c r="H73" s="1200"/>
      <c r="I73" s="1081"/>
      <c r="J73" s="1081"/>
      <c r="K73" s="1081"/>
      <c r="L73" s="1081"/>
      <c r="M73" s="1081"/>
      <c r="N73" s="1174"/>
      <c r="O73" s="1081"/>
      <c r="P73" s="1081"/>
      <c r="Q73" s="1081"/>
      <c r="R73" s="1081"/>
      <c r="S73" s="1081"/>
      <c r="T73" s="1081"/>
      <c r="U73" s="1081"/>
      <c r="V73" s="1081"/>
      <c r="W73" s="1081"/>
      <c r="X73" s="1081"/>
      <c r="Y73" s="1081"/>
      <c r="Z73" s="1081"/>
      <c r="AA73" s="1081"/>
      <c r="AB73" s="1081"/>
      <c r="AC73" s="1081"/>
      <c r="AD73" s="1081"/>
      <c r="AE73" s="1081"/>
      <c r="AF73" s="1081"/>
      <c r="AG73" s="1081"/>
      <c r="AH73" s="1081"/>
      <c r="AI73" s="1081"/>
      <c r="AJ73" s="1081"/>
      <c r="AK73" s="1081"/>
      <c r="AL73" s="1081"/>
      <c r="AM73" s="1081"/>
      <c r="AN73" s="1081"/>
      <c r="AO73" s="1081"/>
      <c r="AP73" s="1081"/>
      <c r="AQ73" s="1081"/>
      <c r="AR73" s="1081"/>
      <c r="AS73" s="1081"/>
      <c r="AT73" s="1081"/>
      <c r="AU73" s="1081"/>
      <c r="AV73" s="1081"/>
      <c r="AW73" s="1081"/>
      <c r="AX73" s="1081"/>
      <c r="AY73" s="1081"/>
      <c r="AZ73" s="1081"/>
      <c r="BA73" s="1081"/>
      <c r="BB73" s="1081"/>
      <c r="BC73" s="1081"/>
      <c r="BD73" s="1081"/>
      <c r="BE73" s="1081"/>
      <c r="BF73" s="1081"/>
      <c r="BG73" s="1081"/>
      <c r="BH73" s="1081"/>
      <c r="BI73" s="1081"/>
      <c r="BJ73" s="1081"/>
      <c r="BK73" s="1081"/>
      <c r="BL73" s="1081"/>
      <c r="BM73" s="1081"/>
      <c r="BN73" s="1081"/>
      <c r="BO73" s="1081"/>
      <c r="BP73" s="1081"/>
      <c r="BQ73" s="1081"/>
      <c r="BR73" s="1081"/>
      <c r="BS73" s="1081"/>
      <c r="BT73" s="1081"/>
      <c r="BU73" s="1081"/>
      <c r="BV73" s="1081"/>
      <c r="BW73" s="1081"/>
      <c r="BX73" s="1081"/>
      <c r="BY73" s="1081"/>
      <c r="BZ73" s="1081"/>
      <c r="CA73" s="1081"/>
    </row>
    <row r="74" spans="1:79" ht="21" customHeight="1">
      <c r="B74" s="1216" t="s">
        <v>751</v>
      </c>
      <c r="C74" s="1217">
        <v>0</v>
      </c>
      <c r="D74" s="1218">
        <v>2</v>
      </c>
      <c r="E74" s="1219">
        <v>0</v>
      </c>
      <c r="F74" s="1258"/>
      <c r="G74" s="1279"/>
      <c r="H74" s="1279"/>
      <c r="I74" s="1280"/>
      <c r="J74" s="1081"/>
      <c r="K74" s="1081"/>
      <c r="L74" s="1081"/>
      <c r="M74" s="1081"/>
      <c r="N74" s="1174"/>
      <c r="O74" s="1081"/>
      <c r="P74" s="1081"/>
      <c r="Q74" s="1081"/>
      <c r="R74" s="1081"/>
      <c r="S74" s="1081"/>
      <c r="T74" s="1081"/>
      <c r="U74" s="1081"/>
      <c r="V74" s="1081"/>
      <c r="W74" s="1081"/>
      <c r="X74" s="1081"/>
      <c r="Y74" s="1081"/>
      <c r="Z74" s="1081"/>
      <c r="AA74" s="1081"/>
      <c r="AB74" s="1081"/>
      <c r="AC74" s="1081"/>
      <c r="AD74" s="1081"/>
      <c r="AE74" s="1081"/>
      <c r="AF74" s="1081"/>
      <c r="AG74" s="1081"/>
      <c r="AH74" s="1081"/>
      <c r="AI74" s="1081"/>
      <c r="AJ74" s="1081"/>
      <c r="AK74" s="1081"/>
      <c r="AL74" s="1081"/>
      <c r="AM74" s="1081"/>
      <c r="AN74" s="1081"/>
      <c r="AO74" s="1081"/>
      <c r="AP74" s="1081"/>
      <c r="AQ74" s="1081"/>
      <c r="AR74" s="1081"/>
      <c r="AS74" s="1081"/>
      <c r="AT74" s="1081"/>
      <c r="AU74" s="1081"/>
      <c r="AV74" s="1081"/>
      <c r="AW74" s="1081"/>
      <c r="AX74" s="1081"/>
      <c r="AY74" s="1081"/>
      <c r="AZ74" s="1081"/>
      <c r="BA74" s="1081"/>
      <c r="BB74" s="1081"/>
      <c r="BC74" s="1081"/>
      <c r="BD74" s="1081"/>
      <c r="BE74" s="1081"/>
      <c r="BF74" s="1081"/>
      <c r="BG74" s="1081"/>
      <c r="BH74" s="1081"/>
      <c r="BI74" s="1081"/>
      <c r="BJ74" s="1081"/>
      <c r="BK74" s="1081"/>
      <c r="BL74" s="1081"/>
      <c r="BM74" s="1081"/>
      <c r="BN74" s="1081"/>
      <c r="BO74" s="1081"/>
      <c r="BP74" s="1081"/>
      <c r="BQ74" s="1081"/>
      <c r="BR74" s="1081"/>
      <c r="BS74" s="1081"/>
      <c r="BT74" s="1081"/>
      <c r="BU74" s="1081"/>
      <c r="BV74" s="1081"/>
      <c r="BW74" s="1081"/>
      <c r="BX74" s="1081"/>
      <c r="BY74" s="1081"/>
      <c r="BZ74" s="1081"/>
      <c r="CA74" s="1081"/>
    </row>
    <row r="75" spans="1:79" ht="20.25" customHeight="1">
      <c r="B75" s="1227" t="s">
        <v>753</v>
      </c>
      <c r="C75" s="1228">
        <v>1</v>
      </c>
      <c r="D75" s="1229">
        <v>2</v>
      </c>
      <c r="E75" s="1230">
        <v>2</v>
      </c>
      <c r="F75" s="1258"/>
      <c r="G75" s="1296"/>
      <c r="H75" s="1296"/>
      <c r="I75" s="1297"/>
      <c r="J75" s="1081"/>
      <c r="K75" s="1081"/>
      <c r="L75" s="1081"/>
      <c r="M75" s="1081"/>
      <c r="N75" s="1174"/>
      <c r="O75" s="1081"/>
      <c r="P75" s="1081"/>
      <c r="Q75" s="1081"/>
      <c r="R75" s="1081"/>
      <c r="S75" s="1081"/>
      <c r="T75" s="1081"/>
      <c r="U75" s="1081"/>
      <c r="V75" s="1081"/>
      <c r="W75" s="1081"/>
      <c r="X75" s="1081"/>
      <c r="Y75" s="1081"/>
      <c r="Z75" s="1081"/>
      <c r="AA75" s="1081"/>
      <c r="AB75" s="1081"/>
      <c r="AC75" s="1081"/>
      <c r="AD75" s="1081"/>
      <c r="AE75" s="1081"/>
      <c r="AF75" s="1081"/>
      <c r="AG75" s="1081"/>
      <c r="AH75" s="1081"/>
      <c r="AI75" s="1081"/>
      <c r="AJ75" s="1081"/>
      <c r="AK75" s="1081"/>
      <c r="AL75" s="1081"/>
      <c r="AM75" s="1081"/>
      <c r="AN75" s="1081"/>
      <c r="AO75" s="1081"/>
      <c r="AP75" s="1081"/>
      <c r="AQ75" s="1081"/>
      <c r="AR75" s="1081"/>
      <c r="AS75" s="1081"/>
      <c r="AT75" s="1081"/>
      <c r="AU75" s="1081"/>
      <c r="AV75" s="1081"/>
      <c r="AW75" s="1081"/>
      <c r="AX75" s="1081"/>
      <c r="AY75" s="1081"/>
      <c r="AZ75" s="1081"/>
      <c r="BA75" s="1081"/>
      <c r="BB75" s="1081"/>
      <c r="BC75" s="1081"/>
      <c r="BD75" s="1081"/>
      <c r="BE75" s="1081"/>
      <c r="BF75" s="1081"/>
      <c r="BG75" s="1081"/>
      <c r="BH75" s="1081"/>
      <c r="BI75" s="1081"/>
      <c r="BJ75" s="1081"/>
      <c r="BK75" s="1081"/>
      <c r="BL75" s="1081"/>
      <c r="BM75" s="1081"/>
      <c r="BN75" s="1081"/>
      <c r="BO75" s="1081"/>
      <c r="BP75" s="1081"/>
      <c r="BQ75" s="1081"/>
      <c r="BR75" s="1081"/>
      <c r="BS75" s="1081"/>
      <c r="BT75" s="1081"/>
      <c r="BU75" s="1081"/>
      <c r="BV75" s="1081"/>
      <c r="BW75" s="1081"/>
      <c r="BX75" s="1081"/>
      <c r="BY75" s="1081"/>
      <c r="BZ75" s="1081"/>
      <c r="CA75" s="1081"/>
    </row>
    <row r="76" spans="1:79" ht="20.25" customHeight="1" thickBot="1">
      <c r="B76" s="1234" t="s">
        <v>755</v>
      </c>
      <c r="C76" s="1235">
        <v>2</v>
      </c>
      <c r="D76" s="1236">
        <v>2</v>
      </c>
      <c r="E76" s="1237">
        <v>4</v>
      </c>
      <c r="F76" s="1259"/>
      <c r="G76" s="1281"/>
      <c r="H76" s="1281"/>
      <c r="I76" s="1282"/>
      <c r="J76" s="1081"/>
      <c r="K76" s="1081"/>
      <c r="L76" s="1081"/>
      <c r="M76" s="1081"/>
      <c r="N76" s="1174"/>
      <c r="O76" s="1081"/>
      <c r="P76" s="1081"/>
      <c r="Q76" s="1081"/>
      <c r="R76" s="1081"/>
      <c r="S76" s="1081"/>
      <c r="T76" s="1081"/>
      <c r="U76" s="1081"/>
      <c r="V76" s="1081"/>
      <c r="W76" s="1081"/>
      <c r="X76" s="1081"/>
      <c r="Y76" s="1081"/>
      <c r="Z76" s="1081"/>
      <c r="AA76" s="1081"/>
      <c r="AB76" s="1081"/>
      <c r="AC76" s="1081"/>
      <c r="AD76" s="1081"/>
      <c r="AE76" s="1081"/>
      <c r="AF76" s="1081"/>
      <c r="AG76" s="1081"/>
      <c r="AH76" s="1081"/>
      <c r="AI76" s="1081"/>
      <c r="AJ76" s="1081"/>
      <c r="AK76" s="1081"/>
      <c r="AL76" s="1081"/>
      <c r="AM76" s="1081"/>
      <c r="AN76" s="1081"/>
      <c r="AO76" s="1081"/>
      <c r="AP76" s="1081"/>
      <c r="AQ76" s="1081"/>
      <c r="AR76" s="1081"/>
      <c r="AS76" s="1081"/>
      <c r="AT76" s="1081"/>
      <c r="AU76" s="1081"/>
      <c r="AV76" s="1081"/>
      <c r="AW76" s="1081"/>
      <c r="AX76" s="1081"/>
      <c r="AY76" s="1081"/>
      <c r="AZ76" s="1081"/>
      <c r="BA76" s="1081"/>
      <c r="BB76" s="1081"/>
      <c r="BC76" s="1081"/>
      <c r="BD76" s="1081"/>
      <c r="BE76" s="1081"/>
      <c r="BF76" s="1081"/>
      <c r="BG76" s="1081"/>
      <c r="BH76" s="1081"/>
      <c r="BI76" s="1081"/>
      <c r="BJ76" s="1081"/>
      <c r="BK76" s="1081"/>
      <c r="BL76" s="1081"/>
      <c r="BM76" s="1081"/>
      <c r="BN76" s="1081"/>
      <c r="BO76" s="1081"/>
      <c r="BP76" s="1081"/>
      <c r="BQ76" s="1081"/>
      <c r="BR76" s="1081"/>
      <c r="BS76" s="1081"/>
      <c r="BT76" s="1081"/>
      <c r="BU76" s="1081"/>
      <c r="BV76" s="1081"/>
      <c r="BW76" s="1081"/>
      <c r="BX76" s="1081"/>
      <c r="BY76" s="1081"/>
      <c r="BZ76" s="1081"/>
      <c r="CA76" s="1081"/>
    </row>
    <row r="77" spans="1:79" ht="9" customHeight="1">
      <c r="B77" s="1245"/>
      <c r="C77" s="1246"/>
      <c r="D77" s="1246"/>
      <c r="E77" s="1246"/>
      <c r="F77" s="1198"/>
      <c r="G77" s="1200"/>
      <c r="H77" s="1200"/>
      <c r="I77" s="1081"/>
      <c r="J77" s="1081"/>
      <c r="K77" s="1081"/>
      <c r="L77" s="1081"/>
      <c r="M77" s="1081"/>
      <c r="N77" s="1174"/>
      <c r="O77" s="1081"/>
      <c r="P77" s="1081"/>
      <c r="Q77" s="1081"/>
      <c r="R77" s="1081"/>
      <c r="S77" s="1081"/>
      <c r="T77" s="1081"/>
      <c r="U77" s="1081"/>
      <c r="V77" s="1081"/>
      <c r="W77" s="1081"/>
      <c r="X77" s="1081"/>
      <c r="Y77" s="1081"/>
      <c r="Z77" s="1081"/>
      <c r="AA77" s="1081"/>
      <c r="AB77" s="1081"/>
      <c r="AC77" s="1081"/>
      <c r="AD77" s="1081"/>
      <c r="AE77" s="1081"/>
      <c r="AF77" s="1081"/>
      <c r="AG77" s="1081"/>
      <c r="AH77" s="1081"/>
      <c r="AI77" s="1081"/>
      <c r="AJ77" s="1081"/>
      <c r="AK77" s="1081"/>
      <c r="AL77" s="1081"/>
      <c r="AM77" s="1081"/>
      <c r="AN77" s="1081"/>
      <c r="AO77" s="1081"/>
      <c r="AP77" s="1081"/>
      <c r="AQ77" s="1081"/>
      <c r="AR77" s="1081"/>
      <c r="AS77" s="1081"/>
      <c r="AT77" s="1081"/>
      <c r="AU77" s="1081"/>
      <c r="AV77" s="1081"/>
      <c r="AW77" s="1081"/>
      <c r="AX77" s="1081"/>
      <c r="AY77" s="1081"/>
      <c r="AZ77" s="1081"/>
      <c r="BA77" s="1081"/>
      <c r="BB77" s="1081"/>
      <c r="BC77" s="1081"/>
      <c r="BD77" s="1081"/>
      <c r="BE77" s="1081"/>
      <c r="BF77" s="1081"/>
      <c r="BG77" s="1081"/>
      <c r="BH77" s="1081"/>
      <c r="BI77" s="1081"/>
      <c r="BJ77" s="1081"/>
      <c r="BK77" s="1081"/>
      <c r="BL77" s="1081"/>
      <c r="BM77" s="1081"/>
      <c r="BN77" s="1081"/>
      <c r="BO77" s="1081"/>
      <c r="BP77" s="1081"/>
      <c r="BQ77" s="1081"/>
      <c r="BR77" s="1081"/>
      <c r="BS77" s="1081"/>
      <c r="BT77" s="1081"/>
      <c r="BU77" s="1081"/>
      <c r="BV77" s="1081"/>
      <c r="BW77" s="1081"/>
      <c r="BX77" s="1081"/>
      <c r="BY77" s="1081"/>
      <c r="BZ77" s="1081"/>
      <c r="CA77" s="1081"/>
    </row>
    <row r="78" spans="1:79" ht="18" customHeight="1">
      <c r="A78" s="1156">
        <v>6</v>
      </c>
      <c r="B78" s="1196" t="s">
        <v>773</v>
      </c>
      <c r="C78" s="1197"/>
      <c r="D78" s="1197"/>
      <c r="E78" s="1197"/>
      <c r="F78" s="1198"/>
      <c r="G78" s="1200"/>
      <c r="H78" s="1200"/>
      <c r="I78" s="1081"/>
      <c r="J78" s="1081"/>
      <c r="K78" s="1081"/>
      <c r="L78" s="1081"/>
      <c r="M78" s="1081"/>
      <c r="N78" s="1174"/>
      <c r="O78" s="1081"/>
      <c r="P78" s="1081"/>
      <c r="Q78" s="1081"/>
      <c r="R78" s="1081"/>
      <c r="S78" s="1081"/>
      <c r="T78" s="1081"/>
      <c r="U78" s="1081"/>
      <c r="V78" s="1081"/>
      <c r="W78" s="1081"/>
      <c r="X78" s="1081"/>
      <c r="Y78" s="1081"/>
      <c r="Z78" s="1081"/>
      <c r="AA78" s="1081"/>
      <c r="AB78" s="1081"/>
      <c r="AC78" s="1081"/>
      <c r="AD78" s="1081"/>
      <c r="AE78" s="1081"/>
      <c r="AF78" s="1081"/>
      <c r="AG78" s="1081"/>
      <c r="AH78" s="1081"/>
      <c r="AI78" s="1081"/>
      <c r="AJ78" s="1081"/>
      <c r="AK78" s="1081"/>
      <c r="AL78" s="1081"/>
      <c r="AM78" s="1081"/>
      <c r="AN78" s="1081"/>
      <c r="AO78" s="1081"/>
      <c r="AP78" s="1081"/>
      <c r="AQ78" s="1081"/>
      <c r="AR78" s="1081"/>
      <c r="AS78" s="1081"/>
      <c r="AT78" s="1081"/>
      <c r="AU78" s="1081"/>
      <c r="AV78" s="1081"/>
      <c r="AW78" s="1081"/>
      <c r="AX78" s="1081"/>
      <c r="AY78" s="1081"/>
      <c r="AZ78" s="1081"/>
      <c r="BA78" s="1081"/>
      <c r="BB78" s="1081"/>
      <c r="BC78" s="1081"/>
      <c r="BD78" s="1081"/>
      <c r="BE78" s="1081"/>
      <c r="BF78" s="1081"/>
      <c r="BG78" s="1081"/>
      <c r="BH78" s="1081"/>
      <c r="BI78" s="1081"/>
      <c r="BJ78" s="1081"/>
      <c r="BK78" s="1081"/>
      <c r="BL78" s="1081"/>
      <c r="BM78" s="1081"/>
      <c r="BN78" s="1081"/>
      <c r="BO78" s="1081"/>
      <c r="BP78" s="1081"/>
      <c r="BQ78" s="1081"/>
      <c r="BR78" s="1081"/>
      <c r="BS78" s="1081"/>
      <c r="BT78" s="1081"/>
      <c r="BU78" s="1081"/>
      <c r="BV78" s="1081"/>
      <c r="BW78" s="1081"/>
      <c r="BX78" s="1081"/>
      <c r="BY78" s="1081"/>
      <c r="BZ78" s="1081"/>
      <c r="CA78" s="1081"/>
    </row>
    <row r="79" spans="1:79" ht="35.25" customHeight="1">
      <c r="B79" s="1201" t="s">
        <v>774</v>
      </c>
      <c r="C79" s="1202"/>
      <c r="D79" s="1202"/>
      <c r="E79" s="1203"/>
      <c r="F79" s="1198"/>
      <c r="G79" s="1200"/>
      <c r="H79" s="1200"/>
      <c r="I79" s="1081"/>
      <c r="J79" s="1081"/>
      <c r="K79" s="1081"/>
      <c r="L79" s="1081"/>
      <c r="M79" s="1081"/>
      <c r="N79" s="1174"/>
      <c r="O79" s="1081"/>
      <c r="P79" s="1081"/>
      <c r="Q79" s="1081"/>
      <c r="R79" s="1081"/>
      <c r="S79" s="1081"/>
      <c r="T79" s="1081"/>
      <c r="U79" s="1081"/>
      <c r="V79" s="1081"/>
      <c r="W79" s="1081"/>
      <c r="X79" s="1081"/>
      <c r="Y79" s="1081"/>
      <c r="Z79" s="1081"/>
      <c r="AA79" s="1081"/>
      <c r="AB79" s="1081"/>
      <c r="AC79" s="1081"/>
      <c r="AD79" s="1081"/>
      <c r="AE79" s="1081"/>
      <c r="AF79" s="1081"/>
      <c r="AG79" s="1081"/>
      <c r="AH79" s="1081"/>
      <c r="AI79" s="1081"/>
      <c r="AJ79" s="1081"/>
      <c r="AK79" s="1081"/>
      <c r="AL79" s="1081"/>
      <c r="AM79" s="1081"/>
      <c r="AN79" s="1081"/>
      <c r="AO79" s="1081"/>
      <c r="AP79" s="1081"/>
      <c r="AQ79" s="1081"/>
      <c r="AR79" s="1081"/>
      <c r="AS79" s="1081"/>
      <c r="AT79" s="1081"/>
      <c r="AU79" s="1081"/>
      <c r="AV79" s="1081"/>
      <c r="AW79" s="1081"/>
      <c r="AX79" s="1081"/>
      <c r="AY79" s="1081"/>
      <c r="AZ79" s="1081"/>
      <c r="BA79" s="1081"/>
      <c r="BB79" s="1081"/>
      <c r="BC79" s="1081"/>
      <c r="BD79" s="1081"/>
      <c r="BE79" s="1081"/>
      <c r="BF79" s="1081"/>
      <c r="BG79" s="1081"/>
      <c r="BH79" s="1081"/>
      <c r="BI79" s="1081"/>
      <c r="BJ79" s="1081"/>
      <c r="BK79" s="1081"/>
      <c r="BL79" s="1081"/>
      <c r="BM79" s="1081"/>
      <c r="BN79" s="1081"/>
      <c r="BO79" s="1081"/>
      <c r="BP79" s="1081"/>
      <c r="BQ79" s="1081"/>
      <c r="BR79" s="1081"/>
      <c r="BS79" s="1081"/>
      <c r="BT79" s="1081"/>
      <c r="BU79" s="1081"/>
      <c r="BV79" s="1081"/>
      <c r="BW79" s="1081"/>
      <c r="BX79" s="1081"/>
      <c r="BY79" s="1081"/>
      <c r="BZ79" s="1081"/>
      <c r="CA79" s="1081"/>
    </row>
    <row r="80" spans="1:79" ht="16.5" customHeight="1" thickBot="1">
      <c r="B80" s="1196" t="s">
        <v>775</v>
      </c>
      <c r="C80" s="1204"/>
      <c r="F80" s="1198"/>
      <c r="G80" s="1200"/>
      <c r="H80" s="1200"/>
      <c r="I80" s="1081"/>
      <c r="J80" s="1081"/>
      <c r="K80" s="1081"/>
      <c r="L80" s="1081"/>
      <c r="M80" s="1081"/>
      <c r="N80" s="1174"/>
      <c r="O80" s="1081"/>
      <c r="P80" s="1081"/>
      <c r="Q80" s="1081"/>
      <c r="R80" s="1081"/>
      <c r="S80" s="1081"/>
      <c r="T80" s="1081"/>
      <c r="U80" s="1081"/>
      <c r="V80" s="1081"/>
      <c r="W80" s="1081"/>
      <c r="X80" s="1081"/>
      <c r="Y80" s="1081"/>
      <c r="Z80" s="1081"/>
      <c r="AA80" s="1081"/>
      <c r="AB80" s="1081"/>
      <c r="AC80" s="1081"/>
      <c r="AD80" s="1081"/>
      <c r="AE80" s="1081"/>
      <c r="AF80" s="1081"/>
      <c r="AG80" s="1081"/>
      <c r="AH80" s="1081"/>
      <c r="AI80" s="1081"/>
      <c r="AJ80" s="1081"/>
      <c r="AK80" s="1081"/>
      <c r="AL80" s="1081"/>
      <c r="AM80" s="1081"/>
      <c r="AN80" s="1081"/>
      <c r="AO80" s="1081"/>
      <c r="AP80" s="1081"/>
      <c r="AQ80" s="1081"/>
      <c r="AR80" s="1081"/>
      <c r="AS80" s="1081"/>
      <c r="AT80" s="1081"/>
      <c r="AU80" s="1081"/>
      <c r="AV80" s="1081"/>
      <c r="AW80" s="1081"/>
      <c r="AX80" s="1081"/>
      <c r="AY80" s="1081"/>
      <c r="AZ80" s="1081"/>
      <c r="BA80" s="1081"/>
      <c r="BB80" s="1081"/>
      <c r="BC80" s="1081"/>
      <c r="BD80" s="1081"/>
      <c r="BE80" s="1081"/>
      <c r="BF80" s="1081"/>
      <c r="BG80" s="1081"/>
      <c r="BH80" s="1081"/>
      <c r="BI80" s="1081"/>
      <c r="BJ80" s="1081"/>
      <c r="BK80" s="1081"/>
      <c r="BL80" s="1081"/>
      <c r="BM80" s="1081"/>
      <c r="BN80" s="1081"/>
      <c r="BO80" s="1081"/>
      <c r="BP80" s="1081"/>
      <c r="BQ80" s="1081"/>
      <c r="BR80" s="1081"/>
      <c r="BS80" s="1081"/>
      <c r="BT80" s="1081"/>
      <c r="BU80" s="1081"/>
      <c r="BV80" s="1081"/>
      <c r="BW80" s="1081"/>
      <c r="BX80" s="1081"/>
      <c r="BY80" s="1081"/>
      <c r="BZ80" s="1081"/>
      <c r="CA80" s="1081"/>
    </row>
    <row r="81" spans="1:79" ht="33.75" customHeight="1" thickBot="1">
      <c r="B81" s="1205" t="s">
        <v>745</v>
      </c>
      <c r="C81" s="1206" t="s">
        <v>746</v>
      </c>
      <c r="D81" s="1206" t="s">
        <v>747</v>
      </c>
      <c r="E81" s="1207" t="s">
        <v>748</v>
      </c>
      <c r="F81" s="1257" t="s">
        <v>749</v>
      </c>
      <c r="G81" s="1350">
        <f>AVERAGE(A.Pontozás_1.értékelő!G77,B.Pontozás_2.értékelő!G77)</f>
        <v>6</v>
      </c>
      <c r="H81" s="1200"/>
      <c r="I81" s="1081"/>
      <c r="J81" s="1081"/>
      <c r="K81" s="1081"/>
      <c r="L81" s="1081"/>
      <c r="M81" s="1081"/>
      <c r="N81" s="1174"/>
      <c r="O81" s="1081"/>
      <c r="P81" s="1081"/>
      <c r="Q81" s="1081"/>
      <c r="R81" s="1081"/>
      <c r="S81" s="1081"/>
      <c r="T81" s="1081"/>
      <c r="U81" s="1081"/>
      <c r="V81" s="1081"/>
      <c r="W81" s="1081"/>
      <c r="X81" s="1081"/>
      <c r="Y81" s="1081"/>
      <c r="Z81" s="1081"/>
      <c r="AA81" s="1081"/>
      <c r="AB81" s="1081"/>
      <c r="AC81" s="1081"/>
      <c r="AD81" s="1081"/>
      <c r="AE81" s="1081"/>
      <c r="AF81" s="1081"/>
      <c r="AG81" s="1081"/>
      <c r="AH81" s="1081"/>
      <c r="AI81" s="1081"/>
      <c r="AJ81" s="1081"/>
      <c r="AK81" s="1081"/>
      <c r="AL81" s="1081"/>
      <c r="AM81" s="1081"/>
      <c r="AN81" s="1081"/>
      <c r="AO81" s="1081"/>
      <c r="AP81" s="1081"/>
      <c r="AQ81" s="1081"/>
      <c r="AR81" s="1081"/>
      <c r="AS81" s="1081"/>
      <c r="AT81" s="1081"/>
      <c r="AU81" s="1081"/>
      <c r="AV81" s="1081"/>
      <c r="AW81" s="1081"/>
      <c r="AX81" s="1081"/>
      <c r="AY81" s="1081"/>
      <c r="AZ81" s="1081"/>
      <c r="BA81" s="1081"/>
      <c r="BB81" s="1081"/>
      <c r="BC81" s="1081"/>
      <c r="BD81" s="1081"/>
      <c r="BE81" s="1081"/>
      <c r="BF81" s="1081"/>
      <c r="BG81" s="1081"/>
      <c r="BH81" s="1081"/>
      <c r="BI81" s="1081"/>
      <c r="BJ81" s="1081"/>
      <c r="BK81" s="1081"/>
      <c r="BL81" s="1081"/>
      <c r="BM81" s="1081"/>
      <c r="BN81" s="1081"/>
      <c r="BO81" s="1081"/>
      <c r="BP81" s="1081"/>
      <c r="BQ81" s="1081"/>
      <c r="BR81" s="1081"/>
      <c r="BS81" s="1081"/>
      <c r="BT81" s="1081"/>
      <c r="BU81" s="1081"/>
      <c r="BV81" s="1081"/>
      <c r="BW81" s="1081"/>
      <c r="BX81" s="1081"/>
      <c r="BY81" s="1081"/>
      <c r="BZ81" s="1081"/>
      <c r="CA81" s="1081"/>
    </row>
    <row r="82" spans="1:79" ht="21" customHeight="1">
      <c r="B82" s="1216" t="s">
        <v>751</v>
      </c>
      <c r="C82" s="1217">
        <v>0</v>
      </c>
      <c r="D82" s="1218">
        <v>3</v>
      </c>
      <c r="E82" s="1219">
        <v>0</v>
      </c>
      <c r="F82" s="1258"/>
      <c r="G82" s="1279"/>
      <c r="H82" s="1279"/>
      <c r="I82" s="1280"/>
      <c r="J82" s="1081"/>
      <c r="K82" s="1081"/>
      <c r="L82" s="1081"/>
      <c r="M82" s="1081"/>
      <c r="N82" s="1174"/>
      <c r="O82" s="1081"/>
      <c r="P82" s="1081"/>
      <c r="Q82" s="1081"/>
      <c r="R82" s="1081"/>
      <c r="S82" s="1081"/>
      <c r="T82" s="1081"/>
      <c r="U82" s="1081"/>
      <c r="V82" s="1081"/>
      <c r="W82" s="1081"/>
      <c r="X82" s="1081"/>
      <c r="Y82" s="1081"/>
      <c r="Z82" s="1081"/>
      <c r="AA82" s="1081"/>
      <c r="AB82" s="1081"/>
      <c r="AC82" s="1081"/>
      <c r="AD82" s="1081"/>
      <c r="AE82" s="1081"/>
      <c r="AF82" s="1081"/>
      <c r="AG82" s="1081"/>
      <c r="AH82" s="1081"/>
      <c r="AI82" s="1081"/>
      <c r="AJ82" s="1081"/>
      <c r="AK82" s="1081"/>
      <c r="AL82" s="1081"/>
      <c r="AM82" s="1081"/>
      <c r="AN82" s="1081"/>
      <c r="AO82" s="1081"/>
      <c r="AP82" s="1081"/>
      <c r="AQ82" s="1081"/>
      <c r="AR82" s="1081"/>
      <c r="AS82" s="1081"/>
      <c r="AT82" s="1081"/>
      <c r="AU82" s="1081"/>
      <c r="AV82" s="1081"/>
      <c r="AW82" s="1081"/>
      <c r="AX82" s="1081"/>
      <c r="AY82" s="1081"/>
      <c r="AZ82" s="1081"/>
      <c r="BA82" s="1081"/>
      <c r="BB82" s="1081"/>
      <c r="BC82" s="1081"/>
      <c r="BD82" s="1081"/>
      <c r="BE82" s="1081"/>
      <c r="BF82" s="1081"/>
      <c r="BG82" s="1081"/>
      <c r="BH82" s="1081"/>
      <c r="BI82" s="1081"/>
      <c r="BJ82" s="1081"/>
      <c r="BK82" s="1081"/>
      <c r="BL82" s="1081"/>
      <c r="BM82" s="1081"/>
      <c r="BN82" s="1081"/>
      <c r="BO82" s="1081"/>
      <c r="BP82" s="1081"/>
      <c r="BQ82" s="1081"/>
      <c r="BR82" s="1081"/>
      <c r="BS82" s="1081"/>
      <c r="BT82" s="1081"/>
      <c r="BU82" s="1081"/>
      <c r="BV82" s="1081"/>
      <c r="BW82" s="1081"/>
      <c r="BX82" s="1081"/>
      <c r="BY82" s="1081"/>
      <c r="BZ82" s="1081"/>
      <c r="CA82" s="1081"/>
    </row>
    <row r="83" spans="1:79" ht="20.25" customHeight="1">
      <c r="B83" s="1227" t="s">
        <v>753</v>
      </c>
      <c r="C83" s="1228">
        <v>1</v>
      </c>
      <c r="D83" s="1229">
        <v>3</v>
      </c>
      <c r="E83" s="1230">
        <v>3</v>
      </c>
      <c r="F83" s="1258"/>
      <c r="G83" s="1296"/>
      <c r="H83" s="1296"/>
      <c r="I83" s="1297"/>
      <c r="J83" s="1081"/>
      <c r="K83" s="1081"/>
      <c r="L83" s="1081"/>
      <c r="M83" s="1081"/>
      <c r="N83" s="1174"/>
      <c r="O83" s="1081"/>
      <c r="P83" s="1081"/>
      <c r="Q83" s="1081"/>
      <c r="R83" s="1081"/>
      <c r="S83" s="1081"/>
      <c r="T83" s="1081"/>
      <c r="U83" s="1081"/>
      <c r="V83" s="1081"/>
      <c r="W83" s="1081"/>
      <c r="X83" s="1081"/>
      <c r="Y83" s="1081"/>
      <c r="Z83" s="1081"/>
      <c r="AA83" s="1081"/>
      <c r="AB83" s="1081"/>
      <c r="AC83" s="1081"/>
      <c r="AD83" s="1081"/>
      <c r="AE83" s="1081"/>
      <c r="AF83" s="1081"/>
      <c r="AG83" s="1081"/>
      <c r="AH83" s="1081"/>
      <c r="AI83" s="1081"/>
      <c r="AJ83" s="1081"/>
      <c r="AK83" s="1081"/>
      <c r="AL83" s="1081"/>
      <c r="AM83" s="1081"/>
      <c r="AN83" s="1081"/>
      <c r="AO83" s="1081"/>
      <c r="AP83" s="1081"/>
      <c r="AQ83" s="1081"/>
      <c r="AR83" s="1081"/>
      <c r="AS83" s="1081"/>
      <c r="AT83" s="1081"/>
      <c r="AU83" s="1081"/>
      <c r="AV83" s="1081"/>
      <c r="AW83" s="1081"/>
      <c r="AX83" s="1081"/>
      <c r="AY83" s="1081"/>
      <c r="AZ83" s="1081"/>
      <c r="BA83" s="1081"/>
      <c r="BB83" s="1081"/>
      <c r="BC83" s="1081"/>
      <c r="BD83" s="1081"/>
      <c r="BE83" s="1081"/>
      <c r="BF83" s="1081"/>
      <c r="BG83" s="1081"/>
      <c r="BH83" s="1081"/>
      <c r="BI83" s="1081"/>
      <c r="BJ83" s="1081"/>
      <c r="BK83" s="1081"/>
      <c r="BL83" s="1081"/>
      <c r="BM83" s="1081"/>
      <c r="BN83" s="1081"/>
      <c r="BO83" s="1081"/>
      <c r="BP83" s="1081"/>
      <c r="BQ83" s="1081"/>
      <c r="BR83" s="1081"/>
      <c r="BS83" s="1081"/>
      <c r="BT83" s="1081"/>
      <c r="BU83" s="1081"/>
      <c r="BV83" s="1081"/>
      <c r="BW83" s="1081"/>
      <c r="BX83" s="1081"/>
      <c r="BY83" s="1081"/>
      <c r="BZ83" s="1081"/>
      <c r="CA83" s="1081"/>
    </row>
    <row r="84" spans="1:79" ht="20.25" customHeight="1" thickBot="1">
      <c r="B84" s="1234" t="s">
        <v>755</v>
      </c>
      <c r="C84" s="1235">
        <v>2</v>
      </c>
      <c r="D84" s="1236">
        <v>3</v>
      </c>
      <c r="E84" s="1237">
        <v>6</v>
      </c>
      <c r="F84" s="1259"/>
      <c r="G84" s="1281"/>
      <c r="H84" s="1281"/>
      <c r="I84" s="1282"/>
      <c r="J84" s="1081"/>
      <c r="K84" s="1081"/>
      <c r="L84" s="1081"/>
      <c r="M84" s="1081"/>
      <c r="N84" s="1174"/>
      <c r="O84" s="1081"/>
      <c r="P84" s="1081"/>
      <c r="Q84" s="1081"/>
      <c r="R84" s="1081"/>
      <c r="S84" s="1081"/>
      <c r="T84" s="1081"/>
      <c r="U84" s="1081"/>
      <c r="V84" s="1081"/>
      <c r="W84" s="1081"/>
      <c r="X84" s="1081"/>
      <c r="Y84" s="1081"/>
      <c r="Z84" s="1081"/>
      <c r="AA84" s="1081"/>
      <c r="AB84" s="1081"/>
      <c r="AC84" s="1081"/>
      <c r="AD84" s="1081"/>
      <c r="AE84" s="1081"/>
      <c r="AF84" s="1081"/>
      <c r="AG84" s="1081"/>
      <c r="AH84" s="1081"/>
      <c r="AI84" s="1081"/>
      <c r="AJ84" s="1081"/>
      <c r="AK84" s="1081"/>
      <c r="AL84" s="1081"/>
      <c r="AM84" s="1081"/>
      <c r="AN84" s="1081"/>
      <c r="AO84" s="1081"/>
      <c r="AP84" s="1081"/>
      <c r="AQ84" s="1081"/>
      <c r="AR84" s="1081"/>
      <c r="AS84" s="1081"/>
      <c r="AT84" s="1081"/>
      <c r="AU84" s="1081"/>
      <c r="AV84" s="1081"/>
      <c r="AW84" s="1081"/>
      <c r="AX84" s="1081"/>
      <c r="AY84" s="1081"/>
      <c r="AZ84" s="1081"/>
      <c r="BA84" s="1081"/>
      <c r="BB84" s="1081"/>
      <c r="BC84" s="1081"/>
      <c r="BD84" s="1081"/>
      <c r="BE84" s="1081"/>
      <c r="BF84" s="1081"/>
      <c r="BG84" s="1081"/>
      <c r="BH84" s="1081"/>
      <c r="BI84" s="1081"/>
      <c r="BJ84" s="1081"/>
      <c r="BK84" s="1081"/>
      <c r="BL84" s="1081"/>
      <c r="BM84" s="1081"/>
      <c r="BN84" s="1081"/>
      <c r="BO84" s="1081"/>
      <c r="BP84" s="1081"/>
      <c r="BQ84" s="1081"/>
      <c r="BR84" s="1081"/>
      <c r="BS84" s="1081"/>
      <c r="BT84" s="1081"/>
      <c r="BU84" s="1081"/>
      <c r="BV84" s="1081"/>
      <c r="BW84" s="1081"/>
      <c r="BX84" s="1081"/>
      <c r="BY84" s="1081"/>
      <c r="BZ84" s="1081"/>
      <c r="CA84" s="1081"/>
    </row>
    <row r="85" spans="1:79" ht="9" customHeight="1">
      <c r="B85" s="1245"/>
      <c r="C85" s="1246"/>
      <c r="D85" s="1246"/>
      <c r="E85" s="1246"/>
      <c r="F85" s="1198"/>
      <c r="G85" s="1200"/>
      <c r="H85" s="1200"/>
      <c r="I85" s="1081"/>
      <c r="J85" s="1081"/>
      <c r="K85" s="1081"/>
      <c r="L85" s="1081"/>
      <c r="M85" s="1081"/>
      <c r="N85" s="1174"/>
      <c r="O85" s="1081"/>
      <c r="P85" s="1081"/>
      <c r="Q85" s="1081"/>
      <c r="R85" s="1081"/>
      <c r="S85" s="1081"/>
      <c r="T85" s="1081"/>
      <c r="U85" s="1081"/>
      <c r="V85" s="1081"/>
      <c r="W85" s="1081"/>
      <c r="X85" s="1081"/>
      <c r="Y85" s="1081"/>
      <c r="Z85" s="1081"/>
      <c r="AA85" s="1081"/>
      <c r="AB85" s="1081"/>
      <c r="AC85" s="1081"/>
      <c r="AD85" s="1081"/>
      <c r="AE85" s="1081"/>
      <c r="AF85" s="1081"/>
      <c r="AG85" s="1081"/>
      <c r="AH85" s="1081"/>
      <c r="AI85" s="1081"/>
      <c r="AJ85" s="1081"/>
      <c r="AK85" s="1081"/>
      <c r="AL85" s="1081"/>
      <c r="AM85" s="1081"/>
      <c r="AN85" s="1081"/>
      <c r="AO85" s="1081"/>
      <c r="AP85" s="1081"/>
      <c r="AQ85" s="1081"/>
      <c r="AR85" s="1081"/>
      <c r="AS85" s="1081"/>
      <c r="AT85" s="1081"/>
      <c r="AU85" s="1081"/>
      <c r="AV85" s="1081"/>
      <c r="AW85" s="1081"/>
      <c r="AX85" s="1081"/>
      <c r="AY85" s="1081"/>
      <c r="AZ85" s="1081"/>
      <c r="BA85" s="1081"/>
      <c r="BB85" s="1081"/>
      <c r="BC85" s="1081"/>
      <c r="BD85" s="1081"/>
      <c r="BE85" s="1081"/>
      <c r="BF85" s="1081"/>
      <c r="BG85" s="1081"/>
      <c r="BH85" s="1081"/>
      <c r="BI85" s="1081"/>
      <c r="BJ85" s="1081"/>
      <c r="BK85" s="1081"/>
      <c r="BL85" s="1081"/>
      <c r="BM85" s="1081"/>
      <c r="BN85" s="1081"/>
      <c r="BO85" s="1081"/>
      <c r="BP85" s="1081"/>
      <c r="BQ85" s="1081"/>
      <c r="BR85" s="1081"/>
      <c r="BS85" s="1081"/>
      <c r="BT85" s="1081"/>
      <c r="BU85" s="1081"/>
      <c r="BV85" s="1081"/>
      <c r="BW85" s="1081"/>
      <c r="BX85" s="1081"/>
      <c r="BY85" s="1081"/>
      <c r="BZ85" s="1081"/>
      <c r="CA85" s="1081"/>
    </row>
    <row r="86" spans="1:79" ht="6.75" customHeight="1" thickBot="1">
      <c r="F86" s="1198"/>
      <c r="I86" s="1034"/>
      <c r="J86" s="1081"/>
      <c r="K86" s="1081"/>
      <c r="L86" s="1081"/>
      <c r="M86" s="1081"/>
      <c r="N86" s="1174"/>
      <c r="O86" s="1081"/>
      <c r="P86" s="1081"/>
      <c r="Q86" s="1081"/>
      <c r="R86" s="1081"/>
      <c r="S86" s="1081"/>
      <c r="T86" s="1081"/>
      <c r="U86" s="1081"/>
      <c r="V86" s="1081"/>
      <c r="W86" s="1081"/>
      <c r="X86" s="1081"/>
      <c r="Y86" s="1081"/>
      <c r="Z86" s="1081"/>
      <c r="AA86" s="1081"/>
      <c r="AB86" s="1081"/>
      <c r="AC86" s="1081"/>
      <c r="AD86" s="1081"/>
      <c r="AE86" s="1081"/>
      <c r="AF86" s="1081"/>
      <c r="AG86" s="1081"/>
      <c r="AH86" s="1081"/>
      <c r="AI86" s="1081"/>
      <c r="AJ86" s="1081"/>
      <c r="AK86" s="1081"/>
      <c r="AL86" s="1081"/>
      <c r="AM86" s="1081"/>
      <c r="AN86" s="1081"/>
      <c r="AO86" s="1081"/>
      <c r="AP86" s="1081"/>
      <c r="AQ86" s="1081"/>
      <c r="AR86" s="1081"/>
      <c r="AS86" s="1081"/>
      <c r="AT86" s="1081"/>
      <c r="AU86" s="1081"/>
      <c r="AV86" s="1081"/>
      <c r="AW86" s="1081"/>
      <c r="AX86" s="1081"/>
      <c r="AY86" s="1081"/>
      <c r="AZ86" s="1081"/>
      <c r="BA86" s="1081"/>
      <c r="BB86" s="1081"/>
      <c r="BC86" s="1081"/>
      <c r="BD86" s="1081"/>
      <c r="BE86" s="1081"/>
      <c r="BF86" s="1081"/>
      <c r="BG86" s="1081"/>
      <c r="BH86" s="1081"/>
      <c r="BI86" s="1081"/>
      <c r="BJ86" s="1081"/>
      <c r="BK86" s="1081"/>
      <c r="BL86" s="1081"/>
      <c r="BM86" s="1081"/>
      <c r="BN86" s="1081"/>
      <c r="BO86" s="1081"/>
      <c r="BP86" s="1081"/>
      <c r="BQ86" s="1081"/>
      <c r="BR86" s="1081"/>
      <c r="BS86" s="1081"/>
      <c r="BT86" s="1081"/>
      <c r="BU86" s="1081"/>
      <c r="BV86" s="1081"/>
      <c r="BW86" s="1081"/>
      <c r="BX86" s="1081"/>
      <c r="BY86" s="1081"/>
      <c r="BZ86" s="1081"/>
      <c r="CA86" s="1081"/>
    </row>
    <row r="87" spans="1:79" s="1188" customFormat="1" ht="23.25" customHeight="1" thickBot="1">
      <c r="A87" s="1181"/>
      <c r="B87" s="1182"/>
      <c r="C87" s="1183"/>
      <c r="D87" s="1183"/>
      <c r="E87" s="1184"/>
      <c r="F87" s="1185" t="s">
        <v>738</v>
      </c>
      <c r="G87" s="1186"/>
      <c r="H87" s="1185" t="s">
        <v>739</v>
      </c>
      <c r="I87" s="1269" t="str">
        <f>IF(OR(G93="KO",G100="KO",G115="KO"),"KO","Nincs KO")</f>
        <v>Nincs KO</v>
      </c>
      <c r="J87" s="1081"/>
      <c r="K87" s="1081"/>
      <c r="L87" s="1081"/>
      <c r="M87" s="1081"/>
      <c r="N87" s="1174"/>
      <c r="O87" s="1081"/>
      <c r="P87" s="1081"/>
      <c r="Q87" s="1081"/>
      <c r="R87" s="1081"/>
      <c r="S87" s="1081"/>
      <c r="T87" s="1081"/>
      <c r="U87" s="1081"/>
      <c r="V87" s="1081"/>
      <c r="W87" s="1081"/>
      <c r="X87" s="1081"/>
      <c r="Y87" s="1081"/>
      <c r="Z87" s="1081"/>
      <c r="AA87" s="1081"/>
      <c r="AB87" s="1081"/>
      <c r="AC87" s="1081"/>
      <c r="AD87" s="1081"/>
      <c r="AE87" s="1081"/>
      <c r="AF87" s="1081"/>
      <c r="AG87" s="1081"/>
      <c r="AH87" s="1081"/>
      <c r="AI87" s="1081"/>
      <c r="AJ87" s="1081"/>
      <c r="AK87" s="1081"/>
      <c r="AL87" s="1081"/>
      <c r="AM87" s="1081"/>
      <c r="AN87" s="1081"/>
      <c r="AO87" s="1081"/>
      <c r="AP87" s="1081"/>
      <c r="AQ87" s="1081"/>
      <c r="AR87" s="1081"/>
      <c r="AS87" s="1081"/>
      <c r="AT87" s="1081"/>
      <c r="AU87" s="1081"/>
      <c r="AV87" s="1081"/>
      <c r="AW87" s="1081"/>
      <c r="AX87" s="1081"/>
      <c r="AY87" s="1081"/>
      <c r="AZ87" s="1081"/>
      <c r="BA87" s="1081"/>
      <c r="BB87" s="1081"/>
      <c r="BC87" s="1081"/>
      <c r="BD87" s="1081"/>
      <c r="BE87" s="1081"/>
      <c r="BF87" s="1081"/>
      <c r="BG87" s="1081"/>
      <c r="BH87" s="1081"/>
      <c r="BI87" s="1081"/>
      <c r="BJ87" s="1081"/>
      <c r="BK87" s="1081"/>
      <c r="BL87" s="1081"/>
      <c r="BM87" s="1081"/>
      <c r="BN87" s="1081"/>
      <c r="BO87" s="1081"/>
      <c r="BP87" s="1081"/>
      <c r="BQ87" s="1081"/>
      <c r="BR87" s="1081"/>
      <c r="BS87" s="1081"/>
      <c r="BT87" s="1081"/>
      <c r="BU87" s="1081"/>
      <c r="BV87" s="1081"/>
      <c r="BW87" s="1081"/>
      <c r="BX87" s="1081"/>
      <c r="BY87" s="1081"/>
      <c r="BZ87" s="1081"/>
      <c r="CA87" s="1081"/>
    </row>
    <row r="88" spans="1:79" ht="37.5" customHeight="1" thickBot="1">
      <c r="B88" s="1189" t="s">
        <v>776</v>
      </c>
      <c r="C88" s="1190" t="s">
        <v>777</v>
      </c>
      <c r="D88" s="1190"/>
      <c r="E88" s="1191"/>
      <c r="F88" s="1192">
        <v>22</v>
      </c>
      <c r="G88" s="1193"/>
      <c r="H88" s="1194">
        <v>40</v>
      </c>
      <c r="I88" s="1195">
        <f>SUM(G93,G100,G107,G115,G122,G130,G138)</f>
        <v>33</v>
      </c>
      <c r="J88" s="1081"/>
      <c r="K88" s="1081"/>
      <c r="L88" s="1081"/>
      <c r="M88" s="1081"/>
      <c r="N88" s="1174"/>
      <c r="O88" s="1081"/>
      <c r="P88" s="1081"/>
      <c r="Q88" s="1081"/>
      <c r="R88" s="1081"/>
      <c r="S88" s="1081"/>
      <c r="T88" s="1081"/>
      <c r="U88" s="1081"/>
      <c r="V88" s="1081"/>
      <c r="W88" s="1081"/>
      <c r="X88" s="1081"/>
      <c r="Y88" s="1081"/>
      <c r="Z88" s="1081"/>
      <c r="AA88" s="1081"/>
      <c r="AB88" s="1081"/>
      <c r="AC88" s="1081"/>
      <c r="AD88" s="1081"/>
      <c r="AE88" s="1081"/>
      <c r="AF88" s="1081"/>
      <c r="AG88" s="1081"/>
      <c r="AH88" s="1081"/>
      <c r="AI88" s="1081"/>
      <c r="AJ88" s="1081"/>
      <c r="AK88" s="1081"/>
      <c r="AL88" s="1081"/>
      <c r="AM88" s="1081"/>
      <c r="AN88" s="1081"/>
      <c r="AO88" s="1081"/>
      <c r="AP88" s="1081"/>
      <c r="AQ88" s="1081"/>
      <c r="AR88" s="1081"/>
      <c r="AS88" s="1081"/>
      <c r="AT88" s="1081"/>
      <c r="AU88" s="1081"/>
      <c r="AV88" s="1081"/>
      <c r="AW88" s="1081"/>
      <c r="AX88" s="1081"/>
      <c r="AY88" s="1081"/>
      <c r="AZ88" s="1081"/>
      <c r="BA88" s="1081"/>
      <c r="BB88" s="1081"/>
      <c r="BC88" s="1081"/>
      <c r="BD88" s="1081"/>
      <c r="BE88" s="1081"/>
      <c r="BF88" s="1081"/>
      <c r="BG88" s="1081"/>
      <c r="BH88" s="1081"/>
      <c r="BI88" s="1081"/>
      <c r="BJ88" s="1081"/>
      <c r="BK88" s="1081"/>
      <c r="BL88" s="1081"/>
      <c r="BM88" s="1081"/>
      <c r="BN88" s="1081"/>
      <c r="BO88" s="1081"/>
      <c r="BP88" s="1081"/>
      <c r="BQ88" s="1081"/>
      <c r="BR88" s="1081"/>
      <c r="BS88" s="1081"/>
      <c r="BT88" s="1081"/>
      <c r="BU88" s="1081"/>
      <c r="BV88" s="1081"/>
      <c r="BW88" s="1081"/>
      <c r="BX88" s="1081"/>
      <c r="BY88" s="1081"/>
      <c r="BZ88" s="1081"/>
      <c r="CA88" s="1081"/>
    </row>
    <row r="89" spans="1:79" ht="6.75" customHeight="1">
      <c r="B89" s="1196"/>
      <c r="C89" s="1197"/>
      <c r="D89" s="1197"/>
      <c r="E89" s="1197"/>
      <c r="F89" s="1198"/>
      <c r="G89" s="1199"/>
      <c r="H89" s="1199"/>
      <c r="I89" s="1081"/>
      <c r="J89" s="1081"/>
      <c r="K89" s="1081"/>
      <c r="L89" s="1081"/>
      <c r="M89" s="1081"/>
      <c r="N89" s="1174"/>
      <c r="O89" s="1081"/>
      <c r="P89" s="1081"/>
      <c r="Q89" s="1081"/>
      <c r="R89" s="1081"/>
      <c r="S89" s="1081"/>
      <c r="T89" s="1081"/>
      <c r="U89" s="1081"/>
      <c r="V89" s="1081"/>
      <c r="W89" s="1081"/>
      <c r="X89" s="1081"/>
      <c r="Y89" s="1081"/>
      <c r="Z89" s="1081"/>
      <c r="AA89" s="1081"/>
      <c r="AB89" s="1081"/>
      <c r="AC89" s="1081"/>
      <c r="AD89" s="1081"/>
      <c r="AE89" s="1081"/>
      <c r="AF89" s="1081"/>
      <c r="AG89" s="1081"/>
      <c r="AH89" s="1081"/>
      <c r="AI89" s="1081"/>
      <c r="AJ89" s="1081"/>
      <c r="AK89" s="1081"/>
      <c r="AL89" s="1081"/>
      <c r="AM89" s="1081"/>
      <c r="AN89" s="1081"/>
      <c r="AO89" s="1081"/>
      <c r="AP89" s="1081"/>
      <c r="AQ89" s="1081"/>
      <c r="AR89" s="1081"/>
      <c r="AS89" s="1081"/>
      <c r="AT89" s="1081"/>
      <c r="AU89" s="1081"/>
      <c r="AV89" s="1081"/>
      <c r="AW89" s="1081"/>
      <c r="AX89" s="1081"/>
      <c r="AY89" s="1081"/>
      <c r="AZ89" s="1081"/>
      <c r="BA89" s="1081"/>
      <c r="BB89" s="1081"/>
      <c r="BC89" s="1081"/>
      <c r="BD89" s="1081"/>
      <c r="BE89" s="1081"/>
      <c r="BF89" s="1081"/>
      <c r="BG89" s="1081"/>
      <c r="BH89" s="1081"/>
      <c r="BI89" s="1081"/>
      <c r="BJ89" s="1081"/>
      <c r="BK89" s="1081"/>
      <c r="BL89" s="1081"/>
      <c r="BM89" s="1081"/>
      <c r="BN89" s="1081"/>
      <c r="BO89" s="1081"/>
      <c r="BP89" s="1081"/>
      <c r="BQ89" s="1081"/>
      <c r="BR89" s="1081"/>
      <c r="BS89" s="1081"/>
      <c r="BT89" s="1081"/>
      <c r="BU89" s="1081"/>
      <c r="BV89" s="1081"/>
      <c r="BW89" s="1081"/>
      <c r="BX89" s="1081"/>
      <c r="BY89" s="1081"/>
      <c r="BZ89" s="1081"/>
      <c r="CA89" s="1081"/>
    </row>
    <row r="90" spans="1:79" ht="18" customHeight="1">
      <c r="A90" s="1156">
        <v>7</v>
      </c>
      <c r="B90" s="1196" t="s">
        <v>778</v>
      </c>
      <c r="C90" s="1197"/>
      <c r="D90" s="1197"/>
      <c r="E90" s="1197"/>
      <c r="F90" s="1198"/>
      <c r="G90" s="1200"/>
      <c r="H90" s="1200"/>
      <c r="I90" s="1081"/>
      <c r="J90" s="1081"/>
      <c r="K90" s="1081"/>
      <c r="L90" s="1081"/>
      <c r="M90" s="1081"/>
      <c r="N90" s="1174"/>
      <c r="O90" s="1081"/>
      <c r="P90" s="1081"/>
      <c r="Q90" s="1081"/>
      <c r="R90" s="1081"/>
      <c r="S90" s="1081"/>
      <c r="T90" s="1081"/>
      <c r="U90" s="1081"/>
      <c r="V90" s="1081"/>
      <c r="W90" s="1081"/>
      <c r="X90" s="1081"/>
      <c r="Y90" s="1081"/>
      <c r="Z90" s="1081"/>
      <c r="AA90" s="1081"/>
      <c r="AB90" s="1081"/>
      <c r="AC90" s="1081"/>
      <c r="AD90" s="1081"/>
      <c r="AE90" s="1081"/>
      <c r="AF90" s="1081"/>
      <c r="AG90" s="1081"/>
      <c r="AH90" s="1081"/>
      <c r="AI90" s="1081"/>
      <c r="AJ90" s="1081"/>
      <c r="AK90" s="1081"/>
      <c r="AL90" s="1081"/>
      <c r="AM90" s="1081"/>
      <c r="AN90" s="1081"/>
      <c r="AO90" s="1081"/>
      <c r="AP90" s="1081"/>
      <c r="AQ90" s="1081"/>
      <c r="AR90" s="1081"/>
      <c r="AS90" s="1081"/>
      <c r="AT90" s="1081"/>
      <c r="AU90" s="1081"/>
      <c r="AV90" s="1081"/>
      <c r="AW90" s="1081"/>
      <c r="AX90" s="1081"/>
      <c r="AY90" s="1081"/>
      <c r="AZ90" s="1081"/>
      <c r="BA90" s="1081"/>
      <c r="BB90" s="1081"/>
      <c r="BC90" s="1081"/>
      <c r="BD90" s="1081"/>
      <c r="BE90" s="1081"/>
      <c r="BF90" s="1081"/>
      <c r="BG90" s="1081"/>
      <c r="BH90" s="1081"/>
      <c r="BI90" s="1081"/>
      <c r="BJ90" s="1081"/>
      <c r="BK90" s="1081"/>
      <c r="BL90" s="1081"/>
      <c r="BM90" s="1081"/>
      <c r="BN90" s="1081"/>
      <c r="BO90" s="1081"/>
      <c r="BP90" s="1081"/>
      <c r="BQ90" s="1081"/>
      <c r="BR90" s="1081"/>
      <c r="BS90" s="1081"/>
      <c r="BT90" s="1081"/>
      <c r="BU90" s="1081"/>
      <c r="BV90" s="1081"/>
      <c r="BW90" s="1081"/>
      <c r="BX90" s="1081"/>
      <c r="BY90" s="1081"/>
      <c r="BZ90" s="1081"/>
      <c r="CA90" s="1081"/>
    </row>
    <row r="91" spans="1:79" ht="35.25" customHeight="1">
      <c r="B91" s="1201" t="s">
        <v>779</v>
      </c>
      <c r="C91" s="1202"/>
      <c r="D91" s="1202"/>
      <c r="E91" s="1203"/>
      <c r="F91" s="1198"/>
      <c r="G91" s="1200"/>
      <c r="H91" s="1200"/>
      <c r="I91" s="1081"/>
      <c r="J91" s="1081"/>
      <c r="K91" s="1081"/>
      <c r="L91" s="1081"/>
      <c r="M91" s="1081"/>
      <c r="N91" s="1174"/>
      <c r="O91" s="1081"/>
      <c r="P91" s="1081"/>
      <c r="Q91" s="1081"/>
      <c r="R91" s="1081"/>
      <c r="S91" s="1081"/>
      <c r="T91" s="1081"/>
      <c r="U91" s="1081"/>
      <c r="V91" s="1081"/>
      <c r="W91" s="1081"/>
      <c r="X91" s="1081"/>
      <c r="Y91" s="1081"/>
      <c r="Z91" s="1081"/>
      <c r="AA91" s="1081"/>
      <c r="AB91" s="1081"/>
      <c r="AC91" s="1081"/>
      <c r="AD91" s="1081"/>
      <c r="AE91" s="1081"/>
      <c r="AF91" s="1081"/>
      <c r="AG91" s="1081"/>
      <c r="AH91" s="1081"/>
      <c r="AI91" s="1081"/>
      <c r="AJ91" s="1081"/>
      <c r="AK91" s="1081"/>
      <c r="AL91" s="1081"/>
      <c r="AM91" s="1081"/>
      <c r="AN91" s="1081"/>
      <c r="AO91" s="1081"/>
      <c r="AP91" s="1081"/>
      <c r="AQ91" s="1081"/>
      <c r="AR91" s="1081"/>
      <c r="AS91" s="1081"/>
      <c r="AT91" s="1081"/>
      <c r="AU91" s="1081"/>
      <c r="AV91" s="1081"/>
      <c r="AW91" s="1081"/>
      <c r="AX91" s="1081"/>
      <c r="AY91" s="1081"/>
      <c r="AZ91" s="1081"/>
      <c r="BA91" s="1081"/>
      <c r="BB91" s="1081"/>
      <c r="BC91" s="1081"/>
      <c r="BD91" s="1081"/>
      <c r="BE91" s="1081"/>
      <c r="BF91" s="1081"/>
      <c r="BG91" s="1081"/>
      <c r="BH91" s="1081"/>
      <c r="BI91" s="1081"/>
      <c r="BJ91" s="1081"/>
      <c r="BK91" s="1081"/>
      <c r="BL91" s="1081"/>
      <c r="BM91" s="1081"/>
      <c r="BN91" s="1081"/>
      <c r="BO91" s="1081"/>
      <c r="BP91" s="1081"/>
      <c r="BQ91" s="1081"/>
      <c r="BR91" s="1081"/>
      <c r="BS91" s="1081"/>
      <c r="BT91" s="1081"/>
      <c r="BU91" s="1081"/>
      <c r="BV91" s="1081"/>
      <c r="BW91" s="1081"/>
      <c r="BX91" s="1081"/>
      <c r="BY91" s="1081"/>
      <c r="BZ91" s="1081"/>
      <c r="CA91" s="1081"/>
    </row>
    <row r="92" spans="1:79" ht="16.5" customHeight="1" thickBot="1">
      <c r="B92" s="1196" t="s">
        <v>775</v>
      </c>
      <c r="C92" s="1204"/>
      <c r="F92" s="1198"/>
      <c r="G92" s="1200"/>
      <c r="H92" s="1200"/>
      <c r="I92" s="1081"/>
      <c r="J92" s="1081"/>
      <c r="K92" s="1081"/>
      <c r="L92" s="1081"/>
      <c r="M92" s="1081"/>
      <c r="N92" s="1174"/>
      <c r="O92" s="1081"/>
      <c r="P92" s="1081"/>
      <c r="Q92" s="1081"/>
      <c r="R92" s="1081"/>
      <c r="S92" s="1081"/>
      <c r="T92" s="1081"/>
      <c r="U92" s="1081"/>
      <c r="V92" s="1081"/>
      <c r="W92" s="1081"/>
      <c r="X92" s="1081"/>
      <c r="Y92" s="1081"/>
      <c r="Z92" s="1081"/>
      <c r="AA92" s="1081"/>
      <c r="AB92" s="1081"/>
      <c r="AC92" s="1081"/>
      <c r="AD92" s="1081"/>
      <c r="AE92" s="1081"/>
      <c r="AF92" s="1081"/>
      <c r="AG92" s="1081"/>
      <c r="AH92" s="1081"/>
      <c r="AI92" s="1081"/>
      <c r="AJ92" s="1081"/>
      <c r="AK92" s="1081"/>
      <c r="AL92" s="1081"/>
      <c r="AM92" s="1081"/>
      <c r="AN92" s="1081"/>
      <c r="AO92" s="1081"/>
      <c r="AP92" s="1081"/>
      <c r="AQ92" s="1081"/>
      <c r="AR92" s="1081"/>
      <c r="AS92" s="1081"/>
      <c r="AT92" s="1081"/>
      <c r="AU92" s="1081"/>
      <c r="AV92" s="1081"/>
      <c r="AW92" s="1081"/>
      <c r="AX92" s="1081"/>
      <c r="AY92" s="1081"/>
      <c r="AZ92" s="1081"/>
      <c r="BA92" s="1081"/>
      <c r="BB92" s="1081"/>
      <c r="BC92" s="1081"/>
      <c r="BD92" s="1081"/>
      <c r="BE92" s="1081"/>
      <c r="BF92" s="1081"/>
      <c r="BG92" s="1081"/>
      <c r="BH92" s="1081"/>
      <c r="BI92" s="1081"/>
      <c r="BJ92" s="1081"/>
      <c r="BK92" s="1081"/>
      <c r="BL92" s="1081"/>
      <c r="BM92" s="1081"/>
      <c r="BN92" s="1081"/>
      <c r="BO92" s="1081"/>
      <c r="BP92" s="1081"/>
      <c r="BQ92" s="1081"/>
      <c r="BR92" s="1081"/>
      <c r="BS92" s="1081"/>
      <c r="BT92" s="1081"/>
      <c r="BU92" s="1081"/>
      <c r="BV92" s="1081"/>
      <c r="BW92" s="1081"/>
      <c r="BX92" s="1081"/>
      <c r="BY92" s="1081"/>
      <c r="BZ92" s="1081"/>
      <c r="CA92" s="1081"/>
    </row>
    <row r="93" spans="1:79" ht="33.75" customHeight="1" thickBot="1">
      <c r="B93" s="1270" t="s">
        <v>745</v>
      </c>
      <c r="C93" s="1271" t="s">
        <v>746</v>
      </c>
      <c r="D93" s="1271" t="s">
        <v>747</v>
      </c>
      <c r="E93" s="1272" t="s">
        <v>748</v>
      </c>
      <c r="F93" s="1257" t="s">
        <v>749</v>
      </c>
      <c r="G93" s="1350">
        <f>AVERAGE(A.Pontozás_1.értékelő!G89,B.Pontozás_2.értékelő!G89)</f>
        <v>5</v>
      </c>
      <c r="H93" s="1200"/>
      <c r="I93" s="1081"/>
      <c r="J93" s="1081"/>
      <c r="K93" s="1081"/>
      <c r="L93" s="1081"/>
      <c r="M93" s="1081"/>
      <c r="N93" s="1174"/>
      <c r="O93" s="1081"/>
      <c r="P93" s="1081"/>
      <c r="Q93" s="1081"/>
      <c r="R93" s="1081"/>
      <c r="S93" s="1081"/>
      <c r="T93" s="1081"/>
      <c r="U93" s="1081"/>
      <c r="V93" s="1081"/>
      <c r="W93" s="1081"/>
      <c r="X93" s="1081"/>
      <c r="Y93" s="1081"/>
      <c r="Z93" s="1081"/>
      <c r="AA93" s="1081"/>
      <c r="AB93" s="1081"/>
      <c r="AC93" s="1081"/>
      <c r="AD93" s="1081"/>
      <c r="AE93" s="1081"/>
      <c r="AF93" s="1081"/>
      <c r="AG93" s="1081"/>
      <c r="AH93" s="1081"/>
      <c r="AI93" s="1081"/>
      <c r="AJ93" s="1081"/>
      <c r="AK93" s="1081"/>
      <c r="AL93" s="1081"/>
      <c r="AM93" s="1081"/>
      <c r="AN93" s="1081"/>
      <c r="AO93" s="1081"/>
      <c r="AP93" s="1081"/>
      <c r="AQ93" s="1081"/>
      <c r="AR93" s="1081"/>
      <c r="AS93" s="1081"/>
      <c r="AT93" s="1081"/>
      <c r="AU93" s="1081"/>
      <c r="AV93" s="1081"/>
      <c r="AW93" s="1081"/>
      <c r="AX93" s="1081"/>
      <c r="AY93" s="1081"/>
      <c r="AZ93" s="1081"/>
      <c r="BA93" s="1081"/>
      <c r="BB93" s="1081"/>
      <c r="BC93" s="1081"/>
      <c r="BD93" s="1081"/>
      <c r="BE93" s="1081"/>
      <c r="BF93" s="1081"/>
      <c r="BG93" s="1081"/>
      <c r="BH93" s="1081"/>
      <c r="BI93" s="1081"/>
      <c r="BJ93" s="1081"/>
      <c r="BK93" s="1081"/>
      <c r="BL93" s="1081"/>
      <c r="BM93" s="1081"/>
      <c r="BN93" s="1081"/>
      <c r="BO93" s="1081"/>
      <c r="BP93" s="1081"/>
      <c r="BQ93" s="1081"/>
      <c r="BR93" s="1081"/>
      <c r="BS93" s="1081"/>
      <c r="BT93" s="1081"/>
      <c r="BU93" s="1081"/>
      <c r="BV93" s="1081"/>
      <c r="BW93" s="1081"/>
      <c r="BX93" s="1081"/>
      <c r="BY93" s="1081"/>
      <c r="BZ93" s="1081"/>
      <c r="CA93" s="1081"/>
    </row>
    <row r="94" spans="1:79" ht="26.25" customHeight="1">
      <c r="B94" s="1227" t="s">
        <v>780</v>
      </c>
      <c r="C94" s="1273" t="s">
        <v>781</v>
      </c>
      <c r="D94" s="1274"/>
      <c r="E94" s="1275" t="s">
        <v>726</v>
      </c>
      <c r="F94" s="1258"/>
      <c r="G94" s="1279"/>
      <c r="H94" s="1279"/>
      <c r="I94" s="1280"/>
      <c r="J94" s="1081"/>
      <c r="K94" s="1081"/>
      <c r="L94" s="1081"/>
      <c r="M94" s="1081"/>
      <c r="N94" s="1174"/>
      <c r="O94" s="1081"/>
      <c r="P94" s="1081"/>
      <c r="Q94" s="1081"/>
      <c r="R94" s="1081"/>
      <c r="S94" s="1081"/>
      <c r="T94" s="1081"/>
      <c r="U94" s="1081"/>
      <c r="V94" s="1081"/>
      <c r="W94" s="1081"/>
      <c r="X94" s="1081"/>
      <c r="Y94" s="1081"/>
      <c r="Z94" s="1081"/>
      <c r="AA94" s="1081"/>
      <c r="AB94" s="1081"/>
      <c r="AC94" s="1081"/>
      <c r="AD94" s="1081"/>
      <c r="AE94" s="1081"/>
      <c r="AF94" s="1081"/>
      <c r="AG94" s="1081"/>
      <c r="AH94" s="1081"/>
      <c r="AI94" s="1081"/>
      <c r="AJ94" s="1081"/>
      <c r="AK94" s="1081"/>
      <c r="AL94" s="1081"/>
      <c r="AM94" s="1081"/>
      <c r="AN94" s="1081"/>
      <c r="AO94" s="1081"/>
      <c r="AP94" s="1081"/>
      <c r="AQ94" s="1081"/>
      <c r="AR94" s="1081"/>
      <c r="AS94" s="1081"/>
      <c r="AT94" s="1081"/>
      <c r="AU94" s="1081"/>
      <c r="AV94" s="1081"/>
      <c r="AW94" s="1081"/>
      <c r="AX94" s="1081"/>
      <c r="AY94" s="1081"/>
      <c r="AZ94" s="1081"/>
      <c r="BA94" s="1081"/>
      <c r="BB94" s="1081"/>
      <c r="BC94" s="1081"/>
      <c r="BD94" s="1081"/>
      <c r="BE94" s="1081"/>
      <c r="BF94" s="1081"/>
      <c r="BG94" s="1081"/>
      <c r="BH94" s="1081"/>
      <c r="BI94" s="1081"/>
      <c r="BJ94" s="1081"/>
      <c r="BK94" s="1081"/>
      <c r="BL94" s="1081"/>
      <c r="BM94" s="1081"/>
      <c r="BN94" s="1081"/>
      <c r="BO94" s="1081"/>
      <c r="BP94" s="1081"/>
      <c r="BQ94" s="1081"/>
      <c r="BR94" s="1081"/>
      <c r="BS94" s="1081"/>
      <c r="BT94" s="1081"/>
      <c r="BU94" s="1081"/>
      <c r="BV94" s="1081"/>
      <c r="BW94" s="1081"/>
      <c r="BX94" s="1081"/>
      <c r="BY94" s="1081"/>
      <c r="BZ94" s="1081"/>
      <c r="CA94" s="1081"/>
    </row>
    <row r="95" spans="1:79" ht="27" customHeight="1" thickBot="1">
      <c r="B95" s="1234" t="s">
        <v>782</v>
      </c>
      <c r="C95" s="1276">
        <v>5</v>
      </c>
      <c r="D95" s="1236">
        <v>1</v>
      </c>
      <c r="E95" s="1237">
        <v>5</v>
      </c>
      <c r="F95" s="1259"/>
      <c r="G95" s="1281"/>
      <c r="H95" s="1281"/>
      <c r="I95" s="1282"/>
      <c r="J95" s="1081"/>
      <c r="K95" s="1081"/>
      <c r="L95" s="1081"/>
      <c r="M95" s="1081"/>
      <c r="N95" s="1174"/>
      <c r="O95" s="1081"/>
      <c r="P95" s="1081"/>
      <c r="Q95" s="1081"/>
      <c r="R95" s="1081"/>
      <c r="S95" s="1081"/>
      <c r="T95" s="1081"/>
      <c r="U95" s="1081"/>
      <c r="V95" s="1081"/>
      <c r="W95" s="1081"/>
      <c r="X95" s="1081"/>
      <c r="Y95" s="1081"/>
      <c r="Z95" s="1081"/>
      <c r="AA95" s="1081"/>
      <c r="AB95" s="1081"/>
      <c r="AC95" s="1081"/>
      <c r="AD95" s="1081"/>
      <c r="AE95" s="1081"/>
      <c r="AF95" s="1081"/>
      <c r="AG95" s="1081"/>
      <c r="AH95" s="1081"/>
      <c r="AI95" s="1081"/>
      <c r="AJ95" s="1081"/>
      <c r="AK95" s="1081"/>
      <c r="AL95" s="1081"/>
      <c r="AM95" s="1081"/>
      <c r="AN95" s="1081"/>
      <c r="AO95" s="1081"/>
      <c r="AP95" s="1081"/>
      <c r="AQ95" s="1081"/>
      <c r="AR95" s="1081"/>
      <c r="AS95" s="1081"/>
      <c r="AT95" s="1081"/>
      <c r="AU95" s="1081"/>
      <c r="AV95" s="1081"/>
      <c r="AW95" s="1081"/>
      <c r="AX95" s="1081"/>
      <c r="AY95" s="1081"/>
      <c r="AZ95" s="1081"/>
      <c r="BA95" s="1081"/>
      <c r="BB95" s="1081"/>
      <c r="BC95" s="1081"/>
      <c r="BD95" s="1081"/>
      <c r="BE95" s="1081"/>
      <c r="BF95" s="1081"/>
      <c r="BG95" s="1081"/>
      <c r="BH95" s="1081"/>
      <c r="BI95" s="1081"/>
      <c r="BJ95" s="1081"/>
      <c r="BK95" s="1081"/>
      <c r="BL95" s="1081"/>
      <c r="BM95" s="1081"/>
      <c r="BN95" s="1081"/>
      <c r="BO95" s="1081"/>
      <c r="BP95" s="1081"/>
      <c r="BQ95" s="1081"/>
      <c r="BR95" s="1081"/>
      <c r="BS95" s="1081"/>
      <c r="BT95" s="1081"/>
      <c r="BU95" s="1081"/>
      <c r="BV95" s="1081"/>
      <c r="BW95" s="1081"/>
      <c r="BX95" s="1081"/>
      <c r="BY95" s="1081"/>
      <c r="BZ95" s="1081"/>
      <c r="CA95" s="1081"/>
    </row>
    <row r="96" spans="1:79" ht="8.25" customHeight="1">
      <c r="B96" s="1196"/>
      <c r="C96" s="1197"/>
      <c r="D96" s="1197"/>
      <c r="E96" s="1197"/>
      <c r="F96" s="1277"/>
      <c r="G96" s="1200"/>
      <c r="H96" s="1200"/>
      <c r="I96" s="1081"/>
      <c r="J96" s="1081"/>
      <c r="K96" s="1081"/>
      <c r="L96" s="1081"/>
      <c r="M96" s="1081"/>
      <c r="N96" s="1174"/>
      <c r="O96" s="1081"/>
      <c r="P96" s="1081"/>
      <c r="Q96" s="1081"/>
      <c r="R96" s="1081"/>
      <c r="S96" s="1081"/>
      <c r="T96" s="1081"/>
      <c r="U96" s="1081"/>
      <c r="V96" s="1081"/>
      <c r="W96" s="1081"/>
      <c r="X96" s="1081"/>
      <c r="Y96" s="1081"/>
      <c r="Z96" s="1081"/>
      <c r="AA96" s="1081"/>
      <c r="AB96" s="1081"/>
      <c r="AC96" s="1081"/>
      <c r="AD96" s="1081"/>
      <c r="AE96" s="1081"/>
      <c r="AF96" s="1081"/>
      <c r="AG96" s="1081"/>
      <c r="AH96" s="1081"/>
      <c r="AI96" s="1081"/>
      <c r="AJ96" s="1081"/>
      <c r="AK96" s="1081"/>
      <c r="AL96" s="1081"/>
      <c r="AM96" s="1081"/>
      <c r="AN96" s="1081"/>
      <c r="AO96" s="1081"/>
      <c r="AP96" s="1081"/>
      <c r="AQ96" s="1081"/>
      <c r="AR96" s="1081"/>
      <c r="AS96" s="1081"/>
      <c r="AT96" s="1081"/>
      <c r="AU96" s="1081"/>
      <c r="AV96" s="1081"/>
      <c r="AW96" s="1081"/>
      <c r="AX96" s="1081"/>
      <c r="AY96" s="1081"/>
      <c r="AZ96" s="1081"/>
      <c r="BA96" s="1081"/>
      <c r="BB96" s="1081"/>
      <c r="BC96" s="1081"/>
      <c r="BD96" s="1081"/>
      <c r="BE96" s="1081"/>
      <c r="BF96" s="1081"/>
      <c r="BG96" s="1081"/>
      <c r="BH96" s="1081"/>
      <c r="BI96" s="1081"/>
      <c r="BJ96" s="1081"/>
      <c r="BK96" s="1081"/>
      <c r="BL96" s="1081"/>
      <c r="BM96" s="1081"/>
      <c r="BN96" s="1081"/>
      <c r="BO96" s="1081"/>
      <c r="BP96" s="1081"/>
      <c r="BQ96" s="1081"/>
      <c r="BR96" s="1081"/>
      <c r="BS96" s="1081"/>
      <c r="BT96" s="1081"/>
      <c r="BU96" s="1081"/>
      <c r="BV96" s="1081"/>
      <c r="BW96" s="1081"/>
      <c r="BX96" s="1081"/>
      <c r="BY96" s="1081"/>
      <c r="BZ96" s="1081"/>
      <c r="CA96" s="1081"/>
    </row>
    <row r="97" spans="1:79" ht="18" customHeight="1">
      <c r="A97" s="1156">
        <v>8</v>
      </c>
      <c r="B97" s="1196" t="s">
        <v>783</v>
      </c>
      <c r="C97" s="1197"/>
      <c r="D97" s="1197"/>
      <c r="E97" s="1197"/>
      <c r="F97" s="1198"/>
      <c r="G97" s="1200"/>
      <c r="H97" s="1200"/>
      <c r="I97" s="1081"/>
      <c r="J97" s="1081"/>
      <c r="K97" s="1081"/>
      <c r="L97" s="1081"/>
      <c r="M97" s="1081"/>
      <c r="N97" s="1174"/>
      <c r="O97" s="1081"/>
      <c r="P97" s="1081"/>
      <c r="Q97" s="1081"/>
      <c r="R97" s="1081"/>
      <c r="S97" s="1081"/>
      <c r="T97" s="1081"/>
      <c r="U97" s="1081"/>
      <c r="V97" s="1081"/>
      <c r="W97" s="1081"/>
      <c r="X97" s="1081"/>
      <c r="Y97" s="1081"/>
      <c r="Z97" s="1081"/>
      <c r="AA97" s="1081"/>
      <c r="AB97" s="1081"/>
      <c r="AC97" s="1081"/>
      <c r="AD97" s="1081"/>
      <c r="AE97" s="1081"/>
      <c r="AF97" s="1081"/>
      <c r="AG97" s="1081"/>
      <c r="AH97" s="1081"/>
      <c r="AI97" s="1081"/>
      <c r="AJ97" s="1081"/>
      <c r="AK97" s="1081"/>
      <c r="AL97" s="1081"/>
      <c r="AM97" s="1081"/>
      <c r="AN97" s="1081"/>
      <c r="AO97" s="1081"/>
      <c r="AP97" s="1081"/>
      <c r="AQ97" s="1081"/>
      <c r="AR97" s="1081"/>
      <c r="AS97" s="1081"/>
      <c r="AT97" s="1081"/>
      <c r="AU97" s="1081"/>
      <c r="AV97" s="1081"/>
      <c r="AW97" s="1081"/>
      <c r="AX97" s="1081"/>
      <c r="AY97" s="1081"/>
      <c r="AZ97" s="1081"/>
      <c r="BA97" s="1081"/>
      <c r="BB97" s="1081"/>
      <c r="BC97" s="1081"/>
      <c r="BD97" s="1081"/>
      <c r="BE97" s="1081"/>
      <c r="BF97" s="1081"/>
      <c r="BG97" s="1081"/>
      <c r="BH97" s="1081"/>
      <c r="BI97" s="1081"/>
      <c r="BJ97" s="1081"/>
      <c r="BK97" s="1081"/>
      <c r="BL97" s="1081"/>
      <c r="BM97" s="1081"/>
      <c r="BN97" s="1081"/>
      <c r="BO97" s="1081"/>
      <c r="BP97" s="1081"/>
      <c r="BQ97" s="1081"/>
      <c r="BR97" s="1081"/>
      <c r="BS97" s="1081"/>
      <c r="BT97" s="1081"/>
      <c r="BU97" s="1081"/>
      <c r="BV97" s="1081"/>
      <c r="BW97" s="1081"/>
      <c r="BX97" s="1081"/>
      <c r="BY97" s="1081"/>
      <c r="BZ97" s="1081"/>
      <c r="CA97" s="1081"/>
    </row>
    <row r="98" spans="1:79" ht="35.25" customHeight="1">
      <c r="B98" s="1201" t="s">
        <v>784</v>
      </c>
      <c r="C98" s="1202"/>
      <c r="D98" s="1202"/>
      <c r="E98" s="1203"/>
      <c r="F98" s="1198"/>
      <c r="G98" s="1200"/>
      <c r="H98" s="1200"/>
      <c r="I98" s="1081"/>
      <c r="J98" s="1081"/>
      <c r="K98" s="1081"/>
      <c r="L98" s="1081"/>
      <c r="M98" s="1081"/>
      <c r="N98" s="1174"/>
      <c r="O98" s="1081"/>
      <c r="P98" s="1081"/>
      <c r="Q98" s="1081"/>
      <c r="R98" s="1081"/>
      <c r="S98" s="1081"/>
      <c r="T98" s="1081"/>
      <c r="U98" s="1081"/>
      <c r="V98" s="1081"/>
      <c r="W98" s="1081"/>
      <c r="X98" s="1081"/>
      <c r="Y98" s="1081"/>
      <c r="Z98" s="1081"/>
      <c r="AA98" s="1081"/>
      <c r="AB98" s="1081"/>
      <c r="AC98" s="1081"/>
      <c r="AD98" s="1081"/>
      <c r="AE98" s="1081"/>
      <c r="AF98" s="1081"/>
      <c r="AG98" s="1081"/>
      <c r="AH98" s="1081"/>
      <c r="AI98" s="1081"/>
      <c r="AJ98" s="1081"/>
      <c r="AK98" s="1081"/>
      <c r="AL98" s="1081"/>
      <c r="AM98" s="1081"/>
      <c r="AN98" s="1081"/>
      <c r="AO98" s="1081"/>
      <c r="AP98" s="1081"/>
      <c r="AQ98" s="1081"/>
      <c r="AR98" s="1081"/>
      <c r="AS98" s="1081"/>
      <c r="AT98" s="1081"/>
      <c r="AU98" s="1081"/>
      <c r="AV98" s="1081"/>
      <c r="AW98" s="1081"/>
      <c r="AX98" s="1081"/>
      <c r="AY98" s="1081"/>
      <c r="AZ98" s="1081"/>
      <c r="BA98" s="1081"/>
      <c r="BB98" s="1081"/>
      <c r="BC98" s="1081"/>
      <c r="BD98" s="1081"/>
      <c r="BE98" s="1081"/>
      <c r="BF98" s="1081"/>
      <c r="BG98" s="1081"/>
      <c r="BH98" s="1081"/>
      <c r="BI98" s="1081"/>
      <c r="BJ98" s="1081"/>
      <c r="BK98" s="1081"/>
      <c r="BL98" s="1081"/>
      <c r="BM98" s="1081"/>
      <c r="BN98" s="1081"/>
      <c r="BO98" s="1081"/>
      <c r="BP98" s="1081"/>
      <c r="BQ98" s="1081"/>
      <c r="BR98" s="1081"/>
      <c r="BS98" s="1081"/>
      <c r="BT98" s="1081"/>
      <c r="BU98" s="1081"/>
      <c r="BV98" s="1081"/>
      <c r="BW98" s="1081"/>
      <c r="BX98" s="1081"/>
      <c r="BY98" s="1081"/>
      <c r="BZ98" s="1081"/>
      <c r="CA98" s="1081"/>
    </row>
    <row r="99" spans="1:79" ht="16.5" customHeight="1" thickBot="1">
      <c r="B99" s="1196" t="s">
        <v>775</v>
      </c>
      <c r="C99" s="1204"/>
      <c r="F99" s="1198"/>
      <c r="G99" s="1200"/>
      <c r="H99" s="1200"/>
      <c r="I99" s="1081"/>
      <c r="J99" s="1081"/>
      <c r="K99" s="1081"/>
      <c r="L99" s="1081"/>
      <c r="M99" s="1081"/>
      <c r="N99" s="1174"/>
      <c r="O99" s="1081"/>
      <c r="P99" s="1081"/>
      <c r="Q99" s="1081"/>
      <c r="R99" s="1081"/>
      <c r="S99" s="1081"/>
      <c r="T99" s="1081"/>
      <c r="U99" s="1081"/>
      <c r="V99" s="1081"/>
      <c r="W99" s="1081"/>
      <c r="X99" s="1081"/>
      <c r="Y99" s="1081"/>
      <c r="Z99" s="1081"/>
      <c r="AA99" s="1081"/>
      <c r="AB99" s="1081"/>
      <c r="AC99" s="1081"/>
      <c r="AD99" s="1081"/>
      <c r="AE99" s="1081"/>
      <c r="AF99" s="1081"/>
      <c r="AG99" s="1081"/>
      <c r="AH99" s="1081"/>
      <c r="AI99" s="1081"/>
      <c r="AJ99" s="1081"/>
      <c r="AK99" s="1081"/>
      <c r="AL99" s="1081"/>
      <c r="AM99" s="1081"/>
      <c r="AN99" s="1081"/>
      <c r="AO99" s="1081"/>
      <c r="AP99" s="1081"/>
      <c r="AQ99" s="1081"/>
      <c r="AR99" s="1081"/>
      <c r="AS99" s="1081"/>
      <c r="AT99" s="1081"/>
      <c r="AU99" s="1081"/>
      <c r="AV99" s="1081"/>
      <c r="AW99" s="1081"/>
      <c r="AX99" s="1081"/>
      <c r="AY99" s="1081"/>
      <c r="AZ99" s="1081"/>
      <c r="BA99" s="1081"/>
      <c r="BB99" s="1081"/>
      <c r="BC99" s="1081"/>
      <c r="BD99" s="1081"/>
      <c r="BE99" s="1081"/>
      <c r="BF99" s="1081"/>
      <c r="BG99" s="1081"/>
      <c r="BH99" s="1081"/>
      <c r="BI99" s="1081"/>
      <c r="BJ99" s="1081"/>
      <c r="BK99" s="1081"/>
      <c r="BL99" s="1081"/>
      <c r="BM99" s="1081"/>
      <c r="BN99" s="1081"/>
      <c r="BO99" s="1081"/>
      <c r="BP99" s="1081"/>
      <c r="BQ99" s="1081"/>
      <c r="BR99" s="1081"/>
      <c r="BS99" s="1081"/>
      <c r="BT99" s="1081"/>
      <c r="BU99" s="1081"/>
      <c r="BV99" s="1081"/>
      <c r="BW99" s="1081"/>
      <c r="BX99" s="1081"/>
      <c r="BY99" s="1081"/>
      <c r="BZ99" s="1081"/>
      <c r="CA99" s="1081"/>
    </row>
    <row r="100" spans="1:79" ht="33.75" customHeight="1" thickBot="1">
      <c r="B100" s="1270" t="s">
        <v>745</v>
      </c>
      <c r="C100" s="1271" t="s">
        <v>746</v>
      </c>
      <c r="D100" s="1271" t="s">
        <v>747</v>
      </c>
      <c r="E100" s="1272" t="s">
        <v>748</v>
      </c>
      <c r="F100" s="1257" t="s">
        <v>749</v>
      </c>
      <c r="G100" s="1350">
        <f>AVERAGE(A.Pontozás_1.értékelő!G96,B.Pontozás_2.értékelő!G96)</f>
        <v>5</v>
      </c>
      <c r="H100" s="1200"/>
      <c r="I100" s="1081"/>
      <c r="J100" s="1081"/>
      <c r="K100" s="1081"/>
      <c r="L100" s="1081"/>
      <c r="M100" s="1081"/>
      <c r="N100" s="1174"/>
      <c r="O100" s="1081"/>
      <c r="P100" s="1081"/>
      <c r="Q100" s="1081"/>
      <c r="R100" s="1081"/>
      <c r="S100" s="1081"/>
      <c r="T100" s="1081"/>
      <c r="U100" s="1081"/>
      <c r="V100" s="1081"/>
      <c r="W100" s="1081"/>
      <c r="X100" s="1081"/>
      <c r="Y100" s="1081"/>
      <c r="Z100" s="1081"/>
      <c r="AA100" s="1081"/>
      <c r="AB100" s="1081"/>
      <c r="AC100" s="1081"/>
      <c r="AD100" s="1081"/>
      <c r="AE100" s="1081"/>
      <c r="AF100" s="1081"/>
      <c r="AG100" s="1081"/>
      <c r="AH100" s="1081"/>
      <c r="AI100" s="1081"/>
      <c r="AJ100" s="1081"/>
      <c r="AK100" s="1081"/>
      <c r="AL100" s="1081"/>
      <c r="AM100" s="1081"/>
      <c r="AN100" s="1081"/>
      <c r="AO100" s="1081"/>
      <c r="AP100" s="1081"/>
      <c r="AQ100" s="1081"/>
      <c r="AR100" s="1081"/>
      <c r="AS100" s="1081"/>
      <c r="AT100" s="1081"/>
      <c r="AU100" s="1081"/>
      <c r="AV100" s="1081"/>
      <c r="AW100" s="1081"/>
      <c r="AX100" s="1081"/>
      <c r="AY100" s="1081"/>
      <c r="AZ100" s="1081"/>
      <c r="BA100" s="1081"/>
      <c r="BB100" s="1081"/>
      <c r="BC100" s="1081"/>
      <c r="BD100" s="1081"/>
      <c r="BE100" s="1081"/>
      <c r="BF100" s="1081"/>
      <c r="BG100" s="1081"/>
      <c r="BH100" s="1081"/>
      <c r="BI100" s="1081"/>
      <c r="BJ100" s="1081"/>
      <c r="BK100" s="1081"/>
      <c r="BL100" s="1081"/>
      <c r="BM100" s="1081"/>
      <c r="BN100" s="1081"/>
      <c r="BO100" s="1081"/>
      <c r="BP100" s="1081"/>
      <c r="BQ100" s="1081"/>
      <c r="BR100" s="1081"/>
      <c r="BS100" s="1081"/>
      <c r="BT100" s="1081"/>
      <c r="BU100" s="1081"/>
      <c r="BV100" s="1081"/>
      <c r="BW100" s="1081"/>
      <c r="BX100" s="1081"/>
      <c r="BY100" s="1081"/>
      <c r="BZ100" s="1081"/>
      <c r="CA100" s="1081"/>
    </row>
    <row r="101" spans="1:79" ht="26.25" customHeight="1">
      <c r="B101" s="1227" t="s">
        <v>780</v>
      </c>
      <c r="C101" s="1273" t="s">
        <v>781</v>
      </c>
      <c r="D101" s="1274"/>
      <c r="E101" s="1275" t="s">
        <v>726</v>
      </c>
      <c r="F101" s="1258"/>
      <c r="G101" s="1279"/>
      <c r="H101" s="1279"/>
      <c r="I101" s="1280"/>
      <c r="J101" s="1081"/>
      <c r="K101" s="1081"/>
      <c r="L101" s="1081"/>
      <c r="M101" s="1081"/>
      <c r="N101" s="1174"/>
      <c r="O101" s="1081"/>
      <c r="P101" s="1081"/>
      <c r="Q101" s="1081"/>
      <c r="R101" s="1081"/>
      <c r="S101" s="1081"/>
      <c r="T101" s="1081"/>
      <c r="U101" s="1081"/>
      <c r="V101" s="1081"/>
      <c r="W101" s="1081"/>
      <c r="X101" s="1081"/>
      <c r="Y101" s="1081"/>
      <c r="Z101" s="1081"/>
      <c r="AA101" s="1081"/>
      <c r="AB101" s="1081"/>
      <c r="AC101" s="1081"/>
      <c r="AD101" s="1081"/>
      <c r="AE101" s="1081"/>
      <c r="AF101" s="1081"/>
      <c r="AG101" s="1081"/>
      <c r="AH101" s="1081"/>
      <c r="AI101" s="1081"/>
      <c r="AJ101" s="1081"/>
      <c r="AK101" s="1081"/>
      <c r="AL101" s="1081"/>
      <c r="AM101" s="1081"/>
      <c r="AN101" s="1081"/>
      <c r="AO101" s="1081"/>
      <c r="AP101" s="1081"/>
      <c r="AQ101" s="1081"/>
      <c r="AR101" s="1081"/>
      <c r="AS101" s="1081"/>
      <c r="AT101" s="1081"/>
      <c r="AU101" s="1081"/>
      <c r="AV101" s="1081"/>
      <c r="AW101" s="1081"/>
      <c r="AX101" s="1081"/>
      <c r="AY101" s="1081"/>
      <c r="AZ101" s="1081"/>
      <c r="BA101" s="1081"/>
      <c r="BB101" s="1081"/>
      <c r="BC101" s="1081"/>
      <c r="BD101" s="1081"/>
      <c r="BE101" s="1081"/>
      <c r="BF101" s="1081"/>
      <c r="BG101" s="1081"/>
      <c r="BH101" s="1081"/>
      <c r="BI101" s="1081"/>
      <c r="BJ101" s="1081"/>
      <c r="BK101" s="1081"/>
      <c r="BL101" s="1081"/>
      <c r="BM101" s="1081"/>
      <c r="BN101" s="1081"/>
      <c r="BO101" s="1081"/>
      <c r="BP101" s="1081"/>
      <c r="BQ101" s="1081"/>
      <c r="BR101" s="1081"/>
      <c r="BS101" s="1081"/>
      <c r="BT101" s="1081"/>
      <c r="BU101" s="1081"/>
      <c r="BV101" s="1081"/>
      <c r="BW101" s="1081"/>
      <c r="BX101" s="1081"/>
      <c r="BY101" s="1081"/>
      <c r="BZ101" s="1081"/>
      <c r="CA101" s="1081"/>
    </row>
    <row r="102" spans="1:79" ht="27" customHeight="1" thickBot="1">
      <c r="B102" s="1234" t="s">
        <v>782</v>
      </c>
      <c r="C102" s="1276">
        <v>5</v>
      </c>
      <c r="D102" s="1236">
        <v>1</v>
      </c>
      <c r="E102" s="1237">
        <v>5</v>
      </c>
      <c r="F102" s="1259"/>
      <c r="G102" s="1281"/>
      <c r="H102" s="1281"/>
      <c r="I102" s="1282"/>
      <c r="J102" s="1081"/>
      <c r="K102" s="1081"/>
      <c r="L102" s="1081"/>
      <c r="M102" s="1081"/>
      <c r="N102" s="1174"/>
      <c r="O102" s="1081"/>
      <c r="P102" s="1081"/>
      <c r="Q102" s="1081"/>
      <c r="R102" s="1081"/>
      <c r="S102" s="1081"/>
      <c r="T102" s="1081"/>
      <c r="U102" s="1081"/>
      <c r="V102" s="1081"/>
      <c r="W102" s="1081"/>
      <c r="X102" s="1081"/>
      <c r="Y102" s="1081"/>
      <c r="Z102" s="1081"/>
      <c r="AA102" s="1081"/>
      <c r="AB102" s="1081"/>
      <c r="AC102" s="1081"/>
      <c r="AD102" s="1081"/>
      <c r="AE102" s="1081"/>
      <c r="AF102" s="1081"/>
      <c r="AG102" s="1081"/>
      <c r="AH102" s="1081"/>
      <c r="AI102" s="1081"/>
      <c r="AJ102" s="1081"/>
      <c r="AK102" s="1081"/>
      <c r="AL102" s="1081"/>
      <c r="AM102" s="1081"/>
      <c r="AN102" s="1081"/>
      <c r="AO102" s="1081"/>
      <c r="AP102" s="1081"/>
      <c r="AQ102" s="1081"/>
      <c r="AR102" s="1081"/>
      <c r="AS102" s="1081"/>
      <c r="AT102" s="1081"/>
      <c r="AU102" s="1081"/>
      <c r="AV102" s="1081"/>
      <c r="AW102" s="1081"/>
      <c r="AX102" s="1081"/>
      <c r="AY102" s="1081"/>
      <c r="AZ102" s="1081"/>
      <c r="BA102" s="1081"/>
      <c r="BB102" s="1081"/>
      <c r="BC102" s="1081"/>
      <c r="BD102" s="1081"/>
      <c r="BE102" s="1081"/>
      <c r="BF102" s="1081"/>
      <c r="BG102" s="1081"/>
      <c r="BH102" s="1081"/>
      <c r="BI102" s="1081"/>
      <c r="BJ102" s="1081"/>
      <c r="BK102" s="1081"/>
      <c r="BL102" s="1081"/>
      <c r="BM102" s="1081"/>
      <c r="BN102" s="1081"/>
      <c r="BO102" s="1081"/>
      <c r="BP102" s="1081"/>
      <c r="BQ102" s="1081"/>
      <c r="BR102" s="1081"/>
      <c r="BS102" s="1081"/>
      <c r="BT102" s="1081"/>
      <c r="BU102" s="1081"/>
      <c r="BV102" s="1081"/>
      <c r="BW102" s="1081"/>
      <c r="BX102" s="1081"/>
      <c r="BY102" s="1081"/>
      <c r="BZ102" s="1081"/>
      <c r="CA102" s="1081"/>
    </row>
    <row r="103" spans="1:79" ht="8.25" customHeight="1">
      <c r="B103" s="1196"/>
      <c r="C103" s="1197"/>
      <c r="D103" s="1197"/>
      <c r="E103" s="1197"/>
      <c r="F103" s="1277"/>
      <c r="G103" s="1200"/>
      <c r="H103" s="1200"/>
      <c r="I103" s="1081"/>
      <c r="J103" s="1081"/>
      <c r="K103" s="1081"/>
      <c r="L103" s="1081"/>
      <c r="M103" s="1081"/>
      <c r="N103" s="1174"/>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81"/>
      <c r="AJ103" s="1081"/>
      <c r="AK103" s="1081"/>
      <c r="AL103" s="1081"/>
      <c r="AM103" s="1081"/>
      <c r="AN103" s="1081"/>
      <c r="AO103" s="1081"/>
      <c r="AP103" s="1081"/>
      <c r="AQ103" s="1081"/>
      <c r="AR103" s="1081"/>
      <c r="AS103" s="1081"/>
      <c r="AT103" s="1081"/>
      <c r="AU103" s="1081"/>
      <c r="AV103" s="1081"/>
      <c r="AW103" s="1081"/>
      <c r="AX103" s="1081"/>
      <c r="AY103" s="1081"/>
      <c r="AZ103" s="1081"/>
      <c r="BA103" s="1081"/>
      <c r="BB103" s="1081"/>
      <c r="BC103" s="1081"/>
      <c r="BD103" s="1081"/>
      <c r="BE103" s="1081"/>
      <c r="BF103" s="1081"/>
      <c r="BG103" s="1081"/>
      <c r="BH103" s="1081"/>
      <c r="BI103" s="1081"/>
      <c r="BJ103" s="1081"/>
      <c r="BK103" s="1081"/>
      <c r="BL103" s="1081"/>
      <c r="BM103" s="1081"/>
      <c r="BN103" s="1081"/>
      <c r="BO103" s="1081"/>
      <c r="BP103" s="1081"/>
      <c r="BQ103" s="1081"/>
      <c r="BR103" s="1081"/>
      <c r="BS103" s="1081"/>
      <c r="BT103" s="1081"/>
      <c r="BU103" s="1081"/>
      <c r="BV103" s="1081"/>
      <c r="BW103" s="1081"/>
      <c r="BX103" s="1081"/>
      <c r="BY103" s="1081"/>
      <c r="BZ103" s="1081"/>
      <c r="CA103" s="1081"/>
    </row>
    <row r="104" spans="1:79" ht="18" customHeight="1">
      <c r="A104" s="1156">
        <v>9</v>
      </c>
      <c r="B104" s="1196" t="s">
        <v>785</v>
      </c>
      <c r="C104" s="1197"/>
      <c r="D104" s="1197"/>
      <c r="E104" s="1197"/>
      <c r="F104" s="1278"/>
      <c r="G104" s="1200"/>
      <c r="H104" s="1200"/>
      <c r="I104" s="1081"/>
      <c r="J104" s="1081"/>
      <c r="K104" s="1081"/>
      <c r="L104" s="1081"/>
      <c r="M104" s="1081"/>
      <c r="N104" s="1174"/>
      <c r="O104" s="1081"/>
      <c r="P104" s="1081"/>
      <c r="Q104" s="1081"/>
      <c r="R104" s="1081"/>
      <c r="S104" s="1081"/>
      <c r="T104" s="1081"/>
      <c r="U104" s="1081"/>
      <c r="V104" s="1081"/>
      <c r="W104" s="1081"/>
      <c r="X104" s="1081"/>
      <c r="Y104" s="1081"/>
      <c r="Z104" s="1081"/>
      <c r="AA104" s="1081"/>
      <c r="AB104" s="1081"/>
      <c r="AC104" s="1081"/>
      <c r="AD104" s="1081"/>
      <c r="AE104" s="1081"/>
      <c r="AF104" s="1081"/>
      <c r="AG104" s="1081"/>
      <c r="AH104" s="1081"/>
      <c r="AI104" s="1081"/>
      <c r="AJ104" s="1081"/>
      <c r="AK104" s="1081"/>
      <c r="AL104" s="1081"/>
      <c r="AM104" s="1081"/>
      <c r="AN104" s="1081"/>
      <c r="AO104" s="1081"/>
      <c r="AP104" s="1081"/>
      <c r="AQ104" s="1081"/>
      <c r="AR104" s="1081"/>
      <c r="AS104" s="1081"/>
      <c r="AT104" s="1081"/>
      <c r="AU104" s="1081"/>
      <c r="AV104" s="1081"/>
      <c r="AW104" s="1081"/>
      <c r="AX104" s="1081"/>
      <c r="AY104" s="1081"/>
      <c r="AZ104" s="1081"/>
      <c r="BA104" s="1081"/>
      <c r="BB104" s="1081"/>
      <c r="BC104" s="1081"/>
      <c r="BD104" s="1081"/>
      <c r="BE104" s="1081"/>
      <c r="BF104" s="1081"/>
      <c r="BG104" s="1081"/>
      <c r="BH104" s="1081"/>
      <c r="BI104" s="1081"/>
      <c r="BJ104" s="1081"/>
      <c r="BK104" s="1081"/>
      <c r="BL104" s="1081"/>
      <c r="BM104" s="1081"/>
      <c r="BN104" s="1081"/>
      <c r="BO104" s="1081"/>
      <c r="BP104" s="1081"/>
      <c r="BQ104" s="1081"/>
      <c r="BR104" s="1081"/>
      <c r="BS104" s="1081"/>
      <c r="BT104" s="1081"/>
      <c r="BU104" s="1081"/>
      <c r="BV104" s="1081"/>
      <c r="BW104" s="1081"/>
      <c r="BX104" s="1081"/>
      <c r="BY104" s="1081"/>
      <c r="BZ104" s="1081"/>
      <c r="CA104" s="1081"/>
    </row>
    <row r="105" spans="1:79" ht="35.25" customHeight="1">
      <c r="B105" s="1201" t="s">
        <v>786</v>
      </c>
      <c r="C105" s="1202"/>
      <c r="D105" s="1202"/>
      <c r="E105" s="1203"/>
      <c r="F105" s="1278"/>
      <c r="G105" s="1200"/>
      <c r="H105" s="1200"/>
      <c r="I105" s="1081"/>
      <c r="J105" s="1081"/>
      <c r="K105" s="1081"/>
      <c r="L105" s="1081"/>
      <c r="M105" s="1081"/>
      <c r="N105" s="1174"/>
      <c r="O105" s="1081"/>
      <c r="P105" s="1081"/>
      <c r="Q105" s="1081"/>
      <c r="R105" s="1081"/>
      <c r="S105" s="1081"/>
      <c r="T105" s="1081"/>
      <c r="U105" s="1081"/>
      <c r="V105" s="1081"/>
      <c r="W105" s="1081"/>
      <c r="X105" s="1081"/>
      <c r="Y105" s="1081"/>
      <c r="Z105" s="1081"/>
      <c r="AA105" s="1081"/>
      <c r="AB105" s="1081"/>
      <c r="AC105" s="1081"/>
      <c r="AD105" s="1081"/>
      <c r="AE105" s="1081"/>
      <c r="AF105" s="1081"/>
      <c r="AG105" s="1081"/>
      <c r="AH105" s="1081"/>
      <c r="AI105" s="1081"/>
      <c r="AJ105" s="1081"/>
      <c r="AK105" s="1081"/>
      <c r="AL105" s="1081"/>
      <c r="AM105" s="1081"/>
      <c r="AN105" s="1081"/>
      <c r="AO105" s="1081"/>
      <c r="AP105" s="1081"/>
      <c r="AQ105" s="1081"/>
      <c r="AR105" s="1081"/>
      <c r="AS105" s="1081"/>
      <c r="AT105" s="1081"/>
      <c r="AU105" s="1081"/>
      <c r="AV105" s="1081"/>
      <c r="AW105" s="1081"/>
      <c r="AX105" s="1081"/>
      <c r="AY105" s="1081"/>
      <c r="AZ105" s="1081"/>
      <c r="BA105" s="1081"/>
      <c r="BB105" s="1081"/>
      <c r="BC105" s="1081"/>
      <c r="BD105" s="1081"/>
      <c r="BE105" s="1081"/>
      <c r="BF105" s="1081"/>
      <c r="BG105" s="1081"/>
      <c r="BH105" s="1081"/>
      <c r="BI105" s="1081"/>
      <c r="BJ105" s="1081"/>
      <c r="BK105" s="1081"/>
      <c r="BL105" s="1081"/>
      <c r="BM105" s="1081"/>
      <c r="BN105" s="1081"/>
      <c r="BO105" s="1081"/>
      <c r="BP105" s="1081"/>
      <c r="BQ105" s="1081"/>
      <c r="BR105" s="1081"/>
      <c r="BS105" s="1081"/>
      <c r="BT105" s="1081"/>
      <c r="BU105" s="1081"/>
      <c r="BV105" s="1081"/>
      <c r="BW105" s="1081"/>
      <c r="BX105" s="1081"/>
      <c r="BY105" s="1081"/>
      <c r="BZ105" s="1081"/>
      <c r="CA105" s="1081"/>
    </row>
    <row r="106" spans="1:79" ht="16.5" customHeight="1" thickBot="1">
      <c r="B106" s="1196" t="s">
        <v>775</v>
      </c>
      <c r="C106" s="1204"/>
      <c r="F106" s="1278"/>
      <c r="G106" s="1200"/>
      <c r="H106" s="1200"/>
      <c r="I106" s="1081"/>
      <c r="J106" s="1081"/>
      <c r="K106" s="1081"/>
      <c r="L106" s="1081"/>
      <c r="M106" s="1081"/>
      <c r="N106" s="1174"/>
      <c r="O106" s="1081"/>
      <c r="P106" s="1081"/>
      <c r="Q106" s="1081"/>
      <c r="R106" s="1081"/>
      <c r="S106" s="1081"/>
      <c r="T106" s="1081"/>
      <c r="U106" s="1081"/>
      <c r="V106" s="1081"/>
      <c r="W106" s="1081"/>
      <c r="X106" s="1081"/>
      <c r="Y106" s="1081"/>
      <c r="Z106" s="1081"/>
      <c r="AA106" s="1081"/>
      <c r="AB106" s="1081"/>
      <c r="AC106" s="1081"/>
      <c r="AD106" s="1081"/>
      <c r="AE106" s="1081"/>
      <c r="AF106" s="1081"/>
      <c r="AG106" s="1081"/>
      <c r="AH106" s="1081"/>
      <c r="AI106" s="1081"/>
      <c r="AJ106" s="1081"/>
      <c r="AK106" s="1081"/>
      <c r="AL106" s="1081"/>
      <c r="AM106" s="1081"/>
      <c r="AN106" s="1081"/>
      <c r="AO106" s="1081"/>
      <c r="AP106" s="1081"/>
      <c r="AQ106" s="1081"/>
      <c r="AR106" s="1081"/>
      <c r="AS106" s="1081"/>
      <c r="AT106" s="1081"/>
      <c r="AU106" s="1081"/>
      <c r="AV106" s="1081"/>
      <c r="AW106" s="1081"/>
      <c r="AX106" s="1081"/>
      <c r="AY106" s="1081"/>
      <c r="AZ106" s="1081"/>
      <c r="BA106" s="1081"/>
      <c r="BB106" s="1081"/>
      <c r="BC106" s="1081"/>
      <c r="BD106" s="1081"/>
      <c r="BE106" s="1081"/>
      <c r="BF106" s="1081"/>
      <c r="BG106" s="1081"/>
      <c r="BH106" s="1081"/>
      <c r="BI106" s="1081"/>
      <c r="BJ106" s="1081"/>
      <c r="BK106" s="1081"/>
      <c r="BL106" s="1081"/>
      <c r="BM106" s="1081"/>
      <c r="BN106" s="1081"/>
      <c r="BO106" s="1081"/>
      <c r="BP106" s="1081"/>
      <c r="BQ106" s="1081"/>
      <c r="BR106" s="1081"/>
      <c r="BS106" s="1081"/>
      <c r="BT106" s="1081"/>
      <c r="BU106" s="1081"/>
      <c r="BV106" s="1081"/>
      <c r="BW106" s="1081"/>
      <c r="BX106" s="1081"/>
      <c r="BY106" s="1081"/>
      <c r="BZ106" s="1081"/>
      <c r="CA106" s="1081"/>
    </row>
    <row r="107" spans="1:79" ht="33.75" customHeight="1" thickBot="1">
      <c r="B107" s="1205" t="s">
        <v>745</v>
      </c>
      <c r="C107" s="1206" t="s">
        <v>746</v>
      </c>
      <c r="D107" s="1206" t="s">
        <v>747</v>
      </c>
      <c r="E107" s="1207" t="s">
        <v>748</v>
      </c>
      <c r="F107" s="1257" t="s">
        <v>749</v>
      </c>
      <c r="G107" s="1350">
        <f>AVERAGE(A.Pontozás_1.értékelő!G103,B.Pontozás_2.értékelő!G103)</f>
        <v>6</v>
      </c>
      <c r="H107" s="1200"/>
      <c r="I107" s="1081"/>
      <c r="J107" s="1081"/>
      <c r="K107" s="1081"/>
      <c r="L107" s="1081"/>
      <c r="M107" s="1081"/>
      <c r="N107" s="1174"/>
      <c r="O107" s="1081"/>
      <c r="P107" s="1081"/>
      <c r="Q107" s="1081"/>
      <c r="R107" s="1081"/>
      <c r="S107" s="1081"/>
      <c r="T107" s="1081"/>
      <c r="U107" s="1081"/>
      <c r="V107" s="1081"/>
      <c r="W107" s="1081"/>
      <c r="X107" s="1081"/>
      <c r="Y107" s="1081"/>
      <c r="Z107" s="1081"/>
      <c r="AA107" s="1081"/>
      <c r="AB107" s="1081"/>
      <c r="AC107" s="1081"/>
      <c r="AD107" s="1081"/>
      <c r="AE107" s="1081"/>
      <c r="AF107" s="1081"/>
      <c r="AG107" s="1081"/>
      <c r="AH107" s="1081"/>
      <c r="AI107" s="1081"/>
      <c r="AJ107" s="1081"/>
      <c r="AK107" s="1081"/>
      <c r="AL107" s="1081"/>
      <c r="AM107" s="1081"/>
      <c r="AN107" s="1081"/>
      <c r="AO107" s="1081"/>
      <c r="AP107" s="1081"/>
      <c r="AQ107" s="1081"/>
      <c r="AR107" s="1081"/>
      <c r="AS107" s="1081"/>
      <c r="AT107" s="1081"/>
      <c r="AU107" s="1081"/>
      <c r="AV107" s="1081"/>
      <c r="AW107" s="1081"/>
      <c r="AX107" s="1081"/>
      <c r="AY107" s="1081"/>
      <c r="AZ107" s="1081"/>
      <c r="BA107" s="1081"/>
      <c r="BB107" s="1081"/>
      <c r="BC107" s="1081"/>
      <c r="BD107" s="1081"/>
      <c r="BE107" s="1081"/>
      <c r="BF107" s="1081"/>
      <c r="BG107" s="1081"/>
      <c r="BH107" s="1081"/>
      <c r="BI107" s="1081"/>
      <c r="BJ107" s="1081"/>
      <c r="BK107" s="1081"/>
      <c r="BL107" s="1081"/>
      <c r="BM107" s="1081"/>
      <c r="BN107" s="1081"/>
      <c r="BO107" s="1081"/>
      <c r="BP107" s="1081"/>
      <c r="BQ107" s="1081"/>
      <c r="BR107" s="1081"/>
      <c r="BS107" s="1081"/>
      <c r="BT107" s="1081"/>
      <c r="BU107" s="1081"/>
      <c r="BV107" s="1081"/>
      <c r="BW107" s="1081"/>
      <c r="BX107" s="1081"/>
      <c r="BY107" s="1081"/>
      <c r="BZ107" s="1081"/>
      <c r="CA107" s="1081"/>
    </row>
    <row r="108" spans="1:79" ht="21" customHeight="1">
      <c r="B108" s="1216" t="s">
        <v>787</v>
      </c>
      <c r="C108" s="1217">
        <v>1</v>
      </c>
      <c r="D108" s="1218">
        <v>2</v>
      </c>
      <c r="E108" s="1219">
        <v>2</v>
      </c>
      <c r="F108" s="1258"/>
      <c r="G108" s="1279"/>
      <c r="H108" s="1279"/>
      <c r="I108" s="1280"/>
      <c r="J108" s="1081"/>
      <c r="K108" s="1081"/>
      <c r="L108" s="1081"/>
      <c r="M108" s="1081"/>
      <c r="N108" s="1174"/>
      <c r="O108" s="1081"/>
      <c r="P108" s="1081"/>
      <c r="Q108" s="1081"/>
      <c r="R108" s="1081"/>
      <c r="S108" s="1081"/>
      <c r="T108" s="1081"/>
      <c r="U108" s="1081"/>
      <c r="V108" s="1081"/>
      <c r="W108" s="1081"/>
      <c r="X108" s="1081"/>
      <c r="Y108" s="1081"/>
      <c r="Z108" s="1081"/>
      <c r="AA108" s="1081"/>
      <c r="AB108" s="1081"/>
      <c r="AC108" s="1081"/>
      <c r="AD108" s="1081"/>
      <c r="AE108" s="1081"/>
      <c r="AF108" s="1081"/>
      <c r="AG108" s="1081"/>
      <c r="AH108" s="1081"/>
      <c r="AI108" s="1081"/>
      <c r="AJ108" s="1081"/>
      <c r="AK108" s="1081"/>
      <c r="AL108" s="1081"/>
      <c r="AM108" s="1081"/>
      <c r="AN108" s="1081"/>
      <c r="AO108" s="1081"/>
      <c r="AP108" s="1081"/>
      <c r="AQ108" s="1081"/>
      <c r="AR108" s="1081"/>
      <c r="AS108" s="1081"/>
      <c r="AT108" s="1081"/>
      <c r="AU108" s="1081"/>
      <c r="AV108" s="1081"/>
      <c r="AW108" s="1081"/>
      <c r="AX108" s="1081"/>
      <c r="AY108" s="1081"/>
      <c r="AZ108" s="1081"/>
      <c r="BA108" s="1081"/>
      <c r="BB108" s="1081"/>
      <c r="BC108" s="1081"/>
      <c r="BD108" s="1081"/>
      <c r="BE108" s="1081"/>
      <c r="BF108" s="1081"/>
      <c r="BG108" s="1081"/>
      <c r="BH108" s="1081"/>
      <c r="BI108" s="1081"/>
      <c r="BJ108" s="1081"/>
      <c r="BK108" s="1081"/>
      <c r="BL108" s="1081"/>
      <c r="BM108" s="1081"/>
      <c r="BN108" s="1081"/>
      <c r="BO108" s="1081"/>
      <c r="BP108" s="1081"/>
      <c r="BQ108" s="1081"/>
      <c r="BR108" s="1081"/>
      <c r="BS108" s="1081"/>
      <c r="BT108" s="1081"/>
      <c r="BU108" s="1081"/>
      <c r="BV108" s="1081"/>
      <c r="BW108" s="1081"/>
      <c r="BX108" s="1081"/>
      <c r="BY108" s="1081"/>
      <c r="BZ108" s="1081"/>
      <c r="CA108" s="1081"/>
    </row>
    <row r="109" spans="1:79" ht="20.25" customHeight="1">
      <c r="B109" s="1227" t="s">
        <v>788</v>
      </c>
      <c r="C109" s="1228">
        <v>2</v>
      </c>
      <c r="D109" s="1229">
        <v>2</v>
      </c>
      <c r="E109" s="1230">
        <v>4</v>
      </c>
      <c r="F109" s="1258"/>
      <c r="G109" s="1296"/>
      <c r="H109" s="1296"/>
      <c r="I109" s="1297"/>
      <c r="J109" s="1081"/>
      <c r="K109" s="1081"/>
      <c r="L109" s="1081"/>
      <c r="M109" s="1081"/>
      <c r="N109" s="1174"/>
      <c r="O109" s="1081"/>
      <c r="P109" s="1081"/>
      <c r="Q109" s="1081"/>
      <c r="R109" s="1081"/>
      <c r="S109" s="1081"/>
      <c r="T109" s="1081"/>
      <c r="U109" s="1081"/>
      <c r="V109" s="1081"/>
      <c r="W109" s="1081"/>
      <c r="X109" s="1081"/>
      <c r="Y109" s="1081"/>
      <c r="Z109" s="1081"/>
      <c r="AA109" s="1081"/>
      <c r="AB109" s="1081"/>
      <c r="AC109" s="1081"/>
      <c r="AD109" s="1081"/>
      <c r="AE109" s="1081"/>
      <c r="AF109" s="1081"/>
      <c r="AG109" s="1081"/>
      <c r="AH109" s="1081"/>
      <c r="AI109" s="1081"/>
      <c r="AJ109" s="1081"/>
      <c r="AK109" s="1081"/>
      <c r="AL109" s="1081"/>
      <c r="AM109" s="1081"/>
      <c r="AN109" s="1081"/>
      <c r="AO109" s="1081"/>
      <c r="AP109" s="1081"/>
      <c r="AQ109" s="1081"/>
      <c r="AR109" s="1081"/>
      <c r="AS109" s="1081"/>
      <c r="AT109" s="1081"/>
      <c r="AU109" s="1081"/>
      <c r="AV109" s="1081"/>
      <c r="AW109" s="1081"/>
      <c r="AX109" s="1081"/>
      <c r="AY109" s="1081"/>
      <c r="AZ109" s="1081"/>
      <c r="BA109" s="1081"/>
      <c r="BB109" s="1081"/>
      <c r="BC109" s="1081"/>
      <c r="BD109" s="1081"/>
      <c r="BE109" s="1081"/>
      <c r="BF109" s="1081"/>
      <c r="BG109" s="1081"/>
      <c r="BH109" s="1081"/>
      <c r="BI109" s="1081"/>
      <c r="BJ109" s="1081"/>
      <c r="BK109" s="1081"/>
      <c r="BL109" s="1081"/>
      <c r="BM109" s="1081"/>
      <c r="BN109" s="1081"/>
      <c r="BO109" s="1081"/>
      <c r="BP109" s="1081"/>
      <c r="BQ109" s="1081"/>
      <c r="BR109" s="1081"/>
      <c r="BS109" s="1081"/>
      <c r="BT109" s="1081"/>
      <c r="BU109" s="1081"/>
      <c r="BV109" s="1081"/>
      <c r="BW109" s="1081"/>
      <c r="BX109" s="1081"/>
      <c r="BY109" s="1081"/>
      <c r="BZ109" s="1081"/>
      <c r="CA109" s="1081"/>
    </row>
    <row r="110" spans="1:79" ht="39" customHeight="1" thickBot="1">
      <c r="B110" s="1234" t="s">
        <v>789</v>
      </c>
      <c r="C110" s="1235">
        <v>3</v>
      </c>
      <c r="D110" s="1236">
        <v>2</v>
      </c>
      <c r="E110" s="1237">
        <v>6</v>
      </c>
      <c r="F110" s="1259"/>
      <c r="G110" s="1281"/>
      <c r="H110" s="1281"/>
      <c r="I110" s="1282"/>
      <c r="J110" s="1081"/>
      <c r="K110" s="1081"/>
      <c r="L110" s="1081"/>
      <c r="M110" s="1081"/>
      <c r="N110" s="1174"/>
      <c r="O110" s="1081"/>
      <c r="P110" s="1081"/>
      <c r="Q110" s="1081"/>
      <c r="R110" s="1081"/>
      <c r="S110" s="1081"/>
      <c r="T110" s="1081"/>
      <c r="U110" s="1081"/>
      <c r="V110" s="1081"/>
      <c r="W110" s="1081"/>
      <c r="X110" s="1081"/>
      <c r="Y110" s="1081"/>
      <c r="Z110" s="1081"/>
      <c r="AA110" s="1081"/>
      <c r="AB110" s="1081"/>
      <c r="AC110" s="1081"/>
      <c r="AD110" s="1081"/>
      <c r="AE110" s="1081"/>
      <c r="AF110" s="1081"/>
      <c r="AG110" s="1081"/>
      <c r="AH110" s="1081"/>
      <c r="AI110" s="1081"/>
      <c r="AJ110" s="1081"/>
      <c r="AK110" s="1081"/>
      <c r="AL110" s="1081"/>
      <c r="AM110" s="1081"/>
      <c r="AN110" s="1081"/>
      <c r="AO110" s="1081"/>
      <c r="AP110" s="1081"/>
      <c r="AQ110" s="1081"/>
      <c r="AR110" s="1081"/>
      <c r="AS110" s="1081"/>
      <c r="AT110" s="1081"/>
      <c r="AU110" s="1081"/>
      <c r="AV110" s="1081"/>
      <c r="AW110" s="1081"/>
      <c r="AX110" s="1081"/>
      <c r="AY110" s="1081"/>
      <c r="AZ110" s="1081"/>
      <c r="BA110" s="1081"/>
      <c r="BB110" s="1081"/>
      <c r="BC110" s="1081"/>
      <c r="BD110" s="1081"/>
      <c r="BE110" s="1081"/>
      <c r="BF110" s="1081"/>
      <c r="BG110" s="1081"/>
      <c r="BH110" s="1081"/>
      <c r="BI110" s="1081"/>
      <c r="BJ110" s="1081"/>
      <c r="BK110" s="1081"/>
      <c r="BL110" s="1081"/>
      <c r="BM110" s="1081"/>
      <c r="BN110" s="1081"/>
      <c r="BO110" s="1081"/>
      <c r="BP110" s="1081"/>
      <c r="BQ110" s="1081"/>
      <c r="BR110" s="1081"/>
      <c r="BS110" s="1081"/>
      <c r="BT110" s="1081"/>
      <c r="BU110" s="1081"/>
      <c r="BV110" s="1081"/>
      <c r="BW110" s="1081"/>
      <c r="BX110" s="1081"/>
      <c r="BY110" s="1081"/>
      <c r="BZ110" s="1081"/>
      <c r="CA110" s="1081"/>
    </row>
    <row r="111" spans="1:79" ht="9" customHeight="1">
      <c r="B111" s="1245"/>
      <c r="C111" s="1246"/>
      <c r="D111" s="1246"/>
      <c r="E111" s="1246"/>
      <c r="F111" s="1278"/>
      <c r="G111" s="1200"/>
      <c r="H111" s="1200"/>
      <c r="I111" s="1081"/>
      <c r="J111" s="1081"/>
      <c r="K111" s="1081"/>
      <c r="L111" s="1081"/>
      <c r="M111" s="1081"/>
      <c r="N111" s="1174"/>
      <c r="O111" s="1081"/>
      <c r="P111" s="1081"/>
      <c r="Q111" s="1081"/>
      <c r="R111" s="1081"/>
      <c r="S111" s="1081"/>
      <c r="T111" s="1081"/>
      <c r="U111" s="1081"/>
      <c r="V111" s="1081"/>
      <c r="W111" s="1081"/>
      <c r="X111" s="1081"/>
      <c r="Y111" s="1081"/>
      <c r="Z111" s="1081"/>
      <c r="AA111" s="1081"/>
      <c r="AB111" s="1081"/>
      <c r="AC111" s="1081"/>
      <c r="AD111" s="1081"/>
      <c r="AE111" s="1081"/>
      <c r="AF111" s="1081"/>
      <c r="AG111" s="1081"/>
      <c r="AH111" s="1081"/>
      <c r="AI111" s="1081"/>
      <c r="AJ111" s="1081"/>
      <c r="AK111" s="1081"/>
      <c r="AL111" s="1081"/>
      <c r="AM111" s="1081"/>
      <c r="AN111" s="1081"/>
      <c r="AO111" s="1081"/>
      <c r="AP111" s="1081"/>
      <c r="AQ111" s="1081"/>
      <c r="AR111" s="1081"/>
      <c r="AS111" s="1081"/>
      <c r="AT111" s="1081"/>
      <c r="AU111" s="1081"/>
      <c r="AV111" s="1081"/>
      <c r="AW111" s="1081"/>
      <c r="AX111" s="1081"/>
      <c r="AY111" s="1081"/>
      <c r="AZ111" s="1081"/>
      <c r="BA111" s="1081"/>
      <c r="BB111" s="1081"/>
      <c r="BC111" s="1081"/>
      <c r="BD111" s="1081"/>
      <c r="BE111" s="1081"/>
      <c r="BF111" s="1081"/>
      <c r="BG111" s="1081"/>
      <c r="BH111" s="1081"/>
      <c r="BI111" s="1081"/>
      <c r="BJ111" s="1081"/>
      <c r="BK111" s="1081"/>
      <c r="BL111" s="1081"/>
      <c r="BM111" s="1081"/>
      <c r="BN111" s="1081"/>
      <c r="BO111" s="1081"/>
      <c r="BP111" s="1081"/>
      <c r="BQ111" s="1081"/>
      <c r="BR111" s="1081"/>
      <c r="BS111" s="1081"/>
      <c r="BT111" s="1081"/>
      <c r="BU111" s="1081"/>
      <c r="BV111" s="1081"/>
      <c r="BW111" s="1081"/>
      <c r="BX111" s="1081"/>
      <c r="BY111" s="1081"/>
      <c r="BZ111" s="1081"/>
      <c r="CA111" s="1081"/>
    </row>
    <row r="112" spans="1:79" ht="18" customHeight="1">
      <c r="A112" s="1156">
        <v>10</v>
      </c>
      <c r="B112" s="1196" t="s">
        <v>790</v>
      </c>
      <c r="C112" s="1197"/>
      <c r="D112" s="1197"/>
      <c r="E112" s="1197"/>
      <c r="F112" s="1278"/>
      <c r="G112" s="1200"/>
      <c r="H112" s="1200"/>
      <c r="I112" s="1081"/>
      <c r="J112" s="1081"/>
      <c r="K112" s="1081"/>
      <c r="L112" s="1081"/>
      <c r="M112" s="1081"/>
      <c r="N112" s="1174"/>
      <c r="O112" s="1081"/>
      <c r="P112" s="1081"/>
      <c r="Q112" s="1081"/>
      <c r="R112" s="1081"/>
      <c r="S112" s="1081"/>
      <c r="T112" s="1081"/>
      <c r="U112" s="1081"/>
      <c r="V112" s="1081"/>
      <c r="W112" s="1081"/>
      <c r="X112" s="1081"/>
      <c r="Y112" s="1081"/>
      <c r="Z112" s="1081"/>
      <c r="AA112" s="1081"/>
      <c r="AB112" s="1081"/>
      <c r="AC112" s="1081"/>
      <c r="AD112" s="1081"/>
      <c r="AE112" s="1081"/>
      <c r="AF112" s="1081"/>
      <c r="AG112" s="1081"/>
      <c r="AH112" s="1081"/>
      <c r="AI112" s="1081"/>
      <c r="AJ112" s="1081"/>
      <c r="AK112" s="1081"/>
      <c r="AL112" s="1081"/>
      <c r="AM112" s="1081"/>
      <c r="AN112" s="1081"/>
      <c r="AO112" s="1081"/>
      <c r="AP112" s="1081"/>
      <c r="AQ112" s="1081"/>
      <c r="AR112" s="1081"/>
      <c r="AS112" s="1081"/>
      <c r="AT112" s="1081"/>
      <c r="AU112" s="1081"/>
      <c r="AV112" s="1081"/>
      <c r="AW112" s="1081"/>
      <c r="AX112" s="1081"/>
      <c r="AY112" s="1081"/>
      <c r="AZ112" s="1081"/>
      <c r="BA112" s="1081"/>
      <c r="BB112" s="1081"/>
      <c r="BC112" s="1081"/>
      <c r="BD112" s="1081"/>
      <c r="BE112" s="1081"/>
      <c r="BF112" s="1081"/>
      <c r="BG112" s="1081"/>
      <c r="BH112" s="1081"/>
      <c r="BI112" s="1081"/>
      <c r="BJ112" s="1081"/>
      <c r="BK112" s="1081"/>
      <c r="BL112" s="1081"/>
      <c r="BM112" s="1081"/>
      <c r="BN112" s="1081"/>
      <c r="BO112" s="1081"/>
      <c r="BP112" s="1081"/>
      <c r="BQ112" s="1081"/>
      <c r="BR112" s="1081"/>
      <c r="BS112" s="1081"/>
      <c r="BT112" s="1081"/>
      <c r="BU112" s="1081"/>
      <c r="BV112" s="1081"/>
      <c r="BW112" s="1081"/>
      <c r="BX112" s="1081"/>
      <c r="BY112" s="1081"/>
      <c r="BZ112" s="1081"/>
      <c r="CA112" s="1081"/>
    </row>
    <row r="113" spans="1:79" ht="35.25" customHeight="1">
      <c r="B113" s="1201" t="s">
        <v>791</v>
      </c>
      <c r="C113" s="1202"/>
      <c r="D113" s="1202"/>
      <c r="E113" s="1203"/>
      <c r="F113" s="1278"/>
      <c r="G113" s="1200"/>
      <c r="H113" s="1200"/>
      <c r="I113" s="1081"/>
      <c r="J113" s="1081"/>
      <c r="K113" s="1081"/>
      <c r="L113" s="1081"/>
      <c r="M113" s="1081"/>
      <c r="N113" s="1174"/>
      <c r="O113" s="1081"/>
      <c r="P113" s="1081"/>
      <c r="Q113" s="1081"/>
      <c r="R113" s="1081"/>
      <c r="S113" s="1081"/>
      <c r="T113" s="1081"/>
      <c r="U113" s="1081"/>
      <c r="V113" s="1081"/>
      <c r="W113" s="1081"/>
      <c r="X113" s="1081"/>
      <c r="Y113" s="1081"/>
      <c r="Z113" s="1081"/>
      <c r="AA113" s="1081"/>
      <c r="AB113" s="1081"/>
      <c r="AC113" s="1081"/>
      <c r="AD113" s="1081"/>
      <c r="AE113" s="1081"/>
      <c r="AF113" s="1081"/>
      <c r="AG113" s="1081"/>
      <c r="AH113" s="1081"/>
      <c r="AI113" s="1081"/>
      <c r="AJ113" s="1081"/>
      <c r="AK113" s="1081"/>
      <c r="AL113" s="1081"/>
      <c r="AM113" s="1081"/>
      <c r="AN113" s="1081"/>
      <c r="AO113" s="1081"/>
      <c r="AP113" s="1081"/>
      <c r="AQ113" s="1081"/>
      <c r="AR113" s="1081"/>
      <c r="AS113" s="1081"/>
      <c r="AT113" s="1081"/>
      <c r="AU113" s="1081"/>
      <c r="AV113" s="1081"/>
      <c r="AW113" s="1081"/>
      <c r="AX113" s="1081"/>
      <c r="AY113" s="1081"/>
      <c r="AZ113" s="1081"/>
      <c r="BA113" s="1081"/>
      <c r="BB113" s="1081"/>
      <c r="BC113" s="1081"/>
      <c r="BD113" s="1081"/>
      <c r="BE113" s="1081"/>
      <c r="BF113" s="1081"/>
      <c r="BG113" s="1081"/>
      <c r="BH113" s="1081"/>
      <c r="BI113" s="1081"/>
      <c r="BJ113" s="1081"/>
      <c r="BK113" s="1081"/>
      <c r="BL113" s="1081"/>
      <c r="BM113" s="1081"/>
      <c r="BN113" s="1081"/>
      <c r="BO113" s="1081"/>
      <c r="BP113" s="1081"/>
      <c r="BQ113" s="1081"/>
      <c r="BR113" s="1081"/>
      <c r="BS113" s="1081"/>
      <c r="BT113" s="1081"/>
      <c r="BU113" s="1081"/>
      <c r="BV113" s="1081"/>
      <c r="BW113" s="1081"/>
      <c r="BX113" s="1081"/>
      <c r="BY113" s="1081"/>
      <c r="BZ113" s="1081"/>
      <c r="CA113" s="1081"/>
    </row>
    <row r="114" spans="1:79" ht="16.5" customHeight="1" thickBot="1">
      <c r="B114" s="1196" t="s">
        <v>775</v>
      </c>
      <c r="C114" s="1204"/>
      <c r="F114" s="1278"/>
      <c r="G114" s="1200"/>
      <c r="H114" s="1200"/>
      <c r="I114" s="1081"/>
      <c r="J114" s="1081"/>
      <c r="K114" s="1081"/>
      <c r="L114" s="1081"/>
      <c r="M114" s="1081"/>
      <c r="N114" s="1174"/>
      <c r="O114" s="1081"/>
      <c r="P114" s="1081"/>
      <c r="Q114" s="1081"/>
      <c r="R114" s="1081"/>
      <c r="S114" s="1081"/>
      <c r="T114" s="1081"/>
      <c r="U114" s="1081"/>
      <c r="V114" s="1081"/>
      <c r="W114" s="1081"/>
      <c r="X114" s="1081"/>
      <c r="Y114" s="1081"/>
      <c r="Z114" s="1081"/>
      <c r="AA114" s="1081"/>
      <c r="AB114" s="1081"/>
      <c r="AC114" s="1081"/>
      <c r="AD114" s="1081"/>
      <c r="AE114" s="1081"/>
      <c r="AF114" s="1081"/>
      <c r="AG114" s="1081"/>
      <c r="AH114" s="1081"/>
      <c r="AI114" s="1081"/>
      <c r="AJ114" s="1081"/>
      <c r="AK114" s="1081"/>
      <c r="AL114" s="1081"/>
      <c r="AM114" s="1081"/>
      <c r="AN114" s="1081"/>
      <c r="AO114" s="1081"/>
      <c r="AP114" s="1081"/>
      <c r="AQ114" s="1081"/>
      <c r="AR114" s="1081"/>
      <c r="AS114" s="1081"/>
      <c r="AT114" s="1081"/>
      <c r="AU114" s="1081"/>
      <c r="AV114" s="1081"/>
      <c r="AW114" s="1081"/>
      <c r="AX114" s="1081"/>
      <c r="AY114" s="1081"/>
      <c r="AZ114" s="1081"/>
      <c r="BA114" s="1081"/>
      <c r="BB114" s="1081"/>
      <c r="BC114" s="1081"/>
      <c r="BD114" s="1081"/>
      <c r="BE114" s="1081"/>
      <c r="BF114" s="1081"/>
      <c r="BG114" s="1081"/>
      <c r="BH114" s="1081"/>
      <c r="BI114" s="1081"/>
      <c r="BJ114" s="1081"/>
      <c r="BK114" s="1081"/>
      <c r="BL114" s="1081"/>
      <c r="BM114" s="1081"/>
      <c r="BN114" s="1081"/>
      <c r="BO114" s="1081"/>
      <c r="BP114" s="1081"/>
      <c r="BQ114" s="1081"/>
      <c r="BR114" s="1081"/>
      <c r="BS114" s="1081"/>
      <c r="BT114" s="1081"/>
      <c r="BU114" s="1081"/>
      <c r="BV114" s="1081"/>
      <c r="BW114" s="1081"/>
      <c r="BX114" s="1081"/>
      <c r="BY114" s="1081"/>
      <c r="BZ114" s="1081"/>
      <c r="CA114" s="1081"/>
    </row>
    <row r="115" spans="1:79" ht="33.75" customHeight="1" thickBot="1">
      <c r="B115" s="1270" t="s">
        <v>745</v>
      </c>
      <c r="C115" s="1271" t="s">
        <v>746</v>
      </c>
      <c r="D115" s="1271" t="s">
        <v>747</v>
      </c>
      <c r="E115" s="1272" t="s">
        <v>748</v>
      </c>
      <c r="F115" s="1257" t="s">
        <v>749</v>
      </c>
      <c r="G115" s="1350">
        <f>AVERAGE(A.Pontozás_1.értékelő!G111,B.Pontozás_2.értékelő!G111)</f>
        <v>5</v>
      </c>
      <c r="H115" s="1200"/>
      <c r="I115" s="1081"/>
      <c r="J115" s="1081"/>
      <c r="K115" s="1081"/>
      <c r="L115" s="1081"/>
      <c r="M115" s="1081"/>
      <c r="N115" s="1174"/>
      <c r="O115" s="1081"/>
      <c r="P115" s="1081"/>
      <c r="Q115" s="1081"/>
      <c r="R115" s="1081"/>
      <c r="S115" s="1081"/>
      <c r="T115" s="1081"/>
      <c r="U115" s="1081"/>
      <c r="V115" s="1081"/>
      <c r="W115" s="1081"/>
      <c r="X115" s="1081"/>
      <c r="Y115" s="1081"/>
      <c r="Z115" s="1081"/>
      <c r="AA115" s="1081"/>
      <c r="AB115" s="1081"/>
      <c r="AC115" s="1081"/>
      <c r="AD115" s="1081"/>
      <c r="AE115" s="1081"/>
      <c r="AF115" s="1081"/>
      <c r="AG115" s="1081"/>
      <c r="AH115" s="1081"/>
      <c r="AI115" s="1081"/>
      <c r="AJ115" s="1081"/>
      <c r="AK115" s="1081"/>
      <c r="AL115" s="1081"/>
      <c r="AM115" s="1081"/>
      <c r="AN115" s="1081"/>
      <c r="AO115" s="1081"/>
      <c r="AP115" s="1081"/>
      <c r="AQ115" s="1081"/>
      <c r="AR115" s="1081"/>
      <c r="AS115" s="1081"/>
      <c r="AT115" s="1081"/>
      <c r="AU115" s="1081"/>
      <c r="AV115" s="1081"/>
      <c r="AW115" s="1081"/>
      <c r="AX115" s="1081"/>
      <c r="AY115" s="1081"/>
      <c r="AZ115" s="1081"/>
      <c r="BA115" s="1081"/>
      <c r="BB115" s="1081"/>
      <c r="BC115" s="1081"/>
      <c r="BD115" s="1081"/>
      <c r="BE115" s="1081"/>
      <c r="BF115" s="1081"/>
      <c r="BG115" s="1081"/>
      <c r="BH115" s="1081"/>
      <c r="BI115" s="1081"/>
      <c r="BJ115" s="1081"/>
      <c r="BK115" s="1081"/>
      <c r="BL115" s="1081"/>
      <c r="BM115" s="1081"/>
      <c r="BN115" s="1081"/>
      <c r="BO115" s="1081"/>
      <c r="BP115" s="1081"/>
      <c r="BQ115" s="1081"/>
      <c r="BR115" s="1081"/>
      <c r="BS115" s="1081"/>
      <c r="BT115" s="1081"/>
      <c r="BU115" s="1081"/>
      <c r="BV115" s="1081"/>
      <c r="BW115" s="1081"/>
      <c r="BX115" s="1081"/>
      <c r="BY115" s="1081"/>
      <c r="BZ115" s="1081"/>
      <c r="CA115" s="1081"/>
    </row>
    <row r="116" spans="1:79" ht="26.25" customHeight="1">
      <c r="B116" s="1227" t="s">
        <v>780</v>
      </c>
      <c r="C116" s="1273" t="s">
        <v>781</v>
      </c>
      <c r="D116" s="1274"/>
      <c r="E116" s="1275" t="s">
        <v>726</v>
      </c>
      <c r="F116" s="1258"/>
      <c r="G116" s="1279"/>
      <c r="H116" s="1279"/>
      <c r="I116" s="1280"/>
      <c r="J116" s="1081"/>
      <c r="K116" s="1081"/>
      <c r="L116" s="1081"/>
      <c r="M116" s="1081"/>
      <c r="N116" s="1174"/>
      <c r="O116" s="1081"/>
      <c r="P116" s="1081"/>
      <c r="Q116" s="1081"/>
      <c r="R116" s="1081"/>
      <c r="S116" s="1081"/>
      <c r="T116" s="1081"/>
      <c r="U116" s="1081"/>
      <c r="V116" s="1081"/>
      <c r="W116" s="1081"/>
      <c r="X116" s="1081"/>
      <c r="Y116" s="1081"/>
      <c r="Z116" s="1081"/>
      <c r="AA116" s="1081"/>
      <c r="AB116" s="1081"/>
      <c r="AC116" s="1081"/>
      <c r="AD116" s="1081"/>
      <c r="AE116" s="1081"/>
      <c r="AF116" s="1081"/>
      <c r="AG116" s="1081"/>
      <c r="AH116" s="1081"/>
      <c r="AI116" s="1081"/>
      <c r="AJ116" s="1081"/>
      <c r="AK116" s="1081"/>
      <c r="AL116" s="1081"/>
      <c r="AM116" s="1081"/>
      <c r="AN116" s="1081"/>
      <c r="AO116" s="1081"/>
      <c r="AP116" s="1081"/>
      <c r="AQ116" s="1081"/>
      <c r="AR116" s="1081"/>
      <c r="AS116" s="1081"/>
      <c r="AT116" s="1081"/>
      <c r="AU116" s="1081"/>
      <c r="AV116" s="1081"/>
      <c r="AW116" s="1081"/>
      <c r="AX116" s="1081"/>
      <c r="AY116" s="1081"/>
      <c r="AZ116" s="1081"/>
      <c r="BA116" s="1081"/>
      <c r="BB116" s="1081"/>
      <c r="BC116" s="1081"/>
      <c r="BD116" s="1081"/>
      <c r="BE116" s="1081"/>
      <c r="BF116" s="1081"/>
      <c r="BG116" s="1081"/>
      <c r="BH116" s="1081"/>
      <c r="BI116" s="1081"/>
      <c r="BJ116" s="1081"/>
      <c r="BK116" s="1081"/>
      <c r="BL116" s="1081"/>
      <c r="BM116" s="1081"/>
      <c r="BN116" s="1081"/>
      <c r="BO116" s="1081"/>
      <c r="BP116" s="1081"/>
      <c r="BQ116" s="1081"/>
      <c r="BR116" s="1081"/>
      <c r="BS116" s="1081"/>
      <c r="BT116" s="1081"/>
      <c r="BU116" s="1081"/>
      <c r="BV116" s="1081"/>
      <c r="BW116" s="1081"/>
      <c r="BX116" s="1081"/>
      <c r="BY116" s="1081"/>
      <c r="BZ116" s="1081"/>
      <c r="CA116" s="1081"/>
    </row>
    <row r="117" spans="1:79" ht="27" customHeight="1" thickBot="1">
      <c r="B117" s="1234" t="s">
        <v>782</v>
      </c>
      <c r="C117" s="1276">
        <v>5</v>
      </c>
      <c r="D117" s="1236">
        <v>1</v>
      </c>
      <c r="E117" s="1237">
        <v>5</v>
      </c>
      <c r="F117" s="1259"/>
      <c r="G117" s="1281"/>
      <c r="H117" s="1281"/>
      <c r="I117" s="1282"/>
      <c r="J117" s="1081"/>
      <c r="K117" s="1081"/>
      <c r="L117" s="1081"/>
      <c r="M117" s="1081"/>
      <c r="N117" s="1174"/>
      <c r="O117" s="1081"/>
      <c r="P117" s="1081"/>
      <c r="Q117" s="1081"/>
      <c r="R117" s="1081"/>
      <c r="S117" s="1081"/>
      <c r="T117" s="1081"/>
      <c r="U117" s="1081"/>
      <c r="V117" s="1081"/>
      <c r="W117" s="1081"/>
      <c r="X117" s="1081"/>
      <c r="Y117" s="1081"/>
      <c r="Z117" s="1081"/>
      <c r="AA117" s="1081"/>
      <c r="AB117" s="1081"/>
      <c r="AC117" s="1081"/>
      <c r="AD117" s="1081"/>
      <c r="AE117" s="1081"/>
      <c r="AF117" s="1081"/>
      <c r="AG117" s="1081"/>
      <c r="AH117" s="1081"/>
      <c r="AI117" s="1081"/>
      <c r="AJ117" s="1081"/>
      <c r="AK117" s="1081"/>
      <c r="AL117" s="1081"/>
      <c r="AM117" s="1081"/>
      <c r="AN117" s="1081"/>
      <c r="AO117" s="1081"/>
      <c r="AP117" s="1081"/>
      <c r="AQ117" s="1081"/>
      <c r="AR117" s="1081"/>
      <c r="AS117" s="1081"/>
      <c r="AT117" s="1081"/>
      <c r="AU117" s="1081"/>
      <c r="AV117" s="1081"/>
      <c r="AW117" s="1081"/>
      <c r="AX117" s="1081"/>
      <c r="AY117" s="1081"/>
      <c r="AZ117" s="1081"/>
      <c r="BA117" s="1081"/>
      <c r="BB117" s="1081"/>
      <c r="BC117" s="1081"/>
      <c r="BD117" s="1081"/>
      <c r="BE117" s="1081"/>
      <c r="BF117" s="1081"/>
      <c r="BG117" s="1081"/>
      <c r="BH117" s="1081"/>
      <c r="BI117" s="1081"/>
      <c r="BJ117" s="1081"/>
      <c r="BK117" s="1081"/>
      <c r="BL117" s="1081"/>
      <c r="BM117" s="1081"/>
      <c r="BN117" s="1081"/>
      <c r="BO117" s="1081"/>
      <c r="BP117" s="1081"/>
      <c r="BQ117" s="1081"/>
      <c r="BR117" s="1081"/>
      <c r="BS117" s="1081"/>
      <c r="BT117" s="1081"/>
      <c r="BU117" s="1081"/>
      <c r="BV117" s="1081"/>
      <c r="BW117" s="1081"/>
      <c r="BX117" s="1081"/>
      <c r="BY117" s="1081"/>
      <c r="BZ117" s="1081"/>
      <c r="CA117" s="1081"/>
    </row>
    <row r="118" spans="1:79" ht="8.25" customHeight="1">
      <c r="B118" s="1196"/>
      <c r="C118" s="1197"/>
      <c r="D118" s="1197"/>
      <c r="E118" s="1197"/>
      <c r="F118" s="1197"/>
      <c r="G118" s="1200"/>
      <c r="H118" s="1200"/>
      <c r="I118" s="1081"/>
      <c r="J118" s="1081"/>
      <c r="K118" s="1081"/>
      <c r="L118" s="1081"/>
      <c r="M118" s="1081"/>
      <c r="N118" s="1174"/>
      <c r="O118" s="1081"/>
      <c r="P118" s="1081"/>
      <c r="Q118" s="1081"/>
      <c r="R118" s="1081"/>
      <c r="S118" s="1081"/>
      <c r="T118" s="1081"/>
      <c r="U118" s="1081"/>
      <c r="V118" s="1081"/>
      <c r="W118" s="1081"/>
      <c r="X118" s="1081"/>
      <c r="Y118" s="1081"/>
      <c r="Z118" s="1081"/>
      <c r="AA118" s="1081"/>
      <c r="AB118" s="1081"/>
      <c r="AC118" s="1081"/>
      <c r="AD118" s="1081"/>
      <c r="AE118" s="1081"/>
      <c r="AF118" s="1081"/>
      <c r="AG118" s="1081"/>
      <c r="AH118" s="1081"/>
      <c r="AI118" s="1081"/>
      <c r="AJ118" s="1081"/>
      <c r="AK118" s="1081"/>
      <c r="AL118" s="1081"/>
      <c r="AM118" s="1081"/>
      <c r="AN118" s="1081"/>
      <c r="AO118" s="1081"/>
      <c r="AP118" s="1081"/>
      <c r="AQ118" s="1081"/>
      <c r="AR118" s="1081"/>
      <c r="AS118" s="1081"/>
      <c r="AT118" s="1081"/>
      <c r="AU118" s="1081"/>
      <c r="AV118" s="1081"/>
      <c r="AW118" s="1081"/>
      <c r="AX118" s="1081"/>
      <c r="AY118" s="1081"/>
      <c r="AZ118" s="1081"/>
      <c r="BA118" s="1081"/>
      <c r="BB118" s="1081"/>
      <c r="BC118" s="1081"/>
      <c r="BD118" s="1081"/>
      <c r="BE118" s="1081"/>
      <c r="BF118" s="1081"/>
      <c r="BG118" s="1081"/>
      <c r="BH118" s="1081"/>
      <c r="BI118" s="1081"/>
      <c r="BJ118" s="1081"/>
      <c r="BK118" s="1081"/>
      <c r="BL118" s="1081"/>
      <c r="BM118" s="1081"/>
      <c r="BN118" s="1081"/>
      <c r="BO118" s="1081"/>
      <c r="BP118" s="1081"/>
      <c r="BQ118" s="1081"/>
      <c r="BR118" s="1081"/>
      <c r="BS118" s="1081"/>
      <c r="BT118" s="1081"/>
      <c r="BU118" s="1081"/>
      <c r="BV118" s="1081"/>
      <c r="BW118" s="1081"/>
      <c r="BX118" s="1081"/>
      <c r="BY118" s="1081"/>
      <c r="BZ118" s="1081"/>
      <c r="CA118" s="1081"/>
    </row>
    <row r="119" spans="1:79" ht="18" customHeight="1">
      <c r="A119" s="1156">
        <v>11</v>
      </c>
      <c r="B119" s="1196" t="s">
        <v>792</v>
      </c>
      <c r="C119" s="1197"/>
      <c r="D119" s="1197"/>
      <c r="E119" s="1197"/>
      <c r="F119" s="1278"/>
      <c r="G119" s="1200"/>
      <c r="H119" s="1200"/>
      <c r="I119" s="1081"/>
      <c r="J119" s="1081"/>
      <c r="K119" s="1081"/>
      <c r="L119" s="1081"/>
      <c r="M119" s="1081"/>
      <c r="N119" s="1174"/>
      <c r="O119" s="1081"/>
      <c r="P119" s="1081"/>
      <c r="Q119" s="1081"/>
      <c r="R119" s="1081"/>
      <c r="S119" s="1081"/>
      <c r="T119" s="1081"/>
      <c r="U119" s="1081"/>
      <c r="V119" s="1081"/>
      <c r="W119" s="1081"/>
      <c r="X119" s="1081"/>
      <c r="Y119" s="1081"/>
      <c r="Z119" s="1081"/>
      <c r="AA119" s="1081"/>
      <c r="AB119" s="1081"/>
      <c r="AC119" s="1081"/>
      <c r="AD119" s="1081"/>
      <c r="AE119" s="1081"/>
      <c r="AF119" s="1081"/>
      <c r="AG119" s="1081"/>
      <c r="AH119" s="1081"/>
      <c r="AI119" s="1081"/>
      <c r="AJ119" s="1081"/>
      <c r="AK119" s="1081"/>
      <c r="AL119" s="1081"/>
      <c r="AM119" s="1081"/>
      <c r="AN119" s="1081"/>
      <c r="AO119" s="1081"/>
      <c r="AP119" s="1081"/>
      <c r="AQ119" s="1081"/>
      <c r="AR119" s="1081"/>
      <c r="AS119" s="1081"/>
      <c r="AT119" s="1081"/>
      <c r="AU119" s="1081"/>
      <c r="AV119" s="1081"/>
      <c r="AW119" s="1081"/>
      <c r="AX119" s="1081"/>
      <c r="AY119" s="1081"/>
      <c r="AZ119" s="1081"/>
      <c r="BA119" s="1081"/>
      <c r="BB119" s="1081"/>
      <c r="BC119" s="1081"/>
      <c r="BD119" s="1081"/>
      <c r="BE119" s="1081"/>
      <c r="BF119" s="1081"/>
      <c r="BG119" s="1081"/>
      <c r="BH119" s="1081"/>
      <c r="BI119" s="1081"/>
      <c r="BJ119" s="1081"/>
      <c r="BK119" s="1081"/>
      <c r="BL119" s="1081"/>
      <c r="BM119" s="1081"/>
      <c r="BN119" s="1081"/>
      <c r="BO119" s="1081"/>
      <c r="BP119" s="1081"/>
      <c r="BQ119" s="1081"/>
      <c r="BR119" s="1081"/>
      <c r="BS119" s="1081"/>
      <c r="BT119" s="1081"/>
      <c r="BU119" s="1081"/>
      <c r="BV119" s="1081"/>
      <c r="BW119" s="1081"/>
      <c r="BX119" s="1081"/>
      <c r="BY119" s="1081"/>
      <c r="BZ119" s="1081"/>
      <c r="CA119" s="1081"/>
    </row>
    <row r="120" spans="1:79" ht="35.25" customHeight="1">
      <c r="B120" s="1201" t="s">
        <v>793</v>
      </c>
      <c r="C120" s="1202"/>
      <c r="D120" s="1202"/>
      <c r="E120" s="1203"/>
      <c r="F120" s="1278"/>
      <c r="G120" s="1200"/>
      <c r="H120" s="1200"/>
      <c r="I120" s="1081"/>
      <c r="J120" s="1081"/>
      <c r="K120" s="1081"/>
      <c r="L120" s="1081"/>
      <c r="M120" s="1081"/>
      <c r="N120" s="1174"/>
      <c r="O120" s="1081"/>
      <c r="P120" s="1081"/>
      <c r="Q120" s="1081"/>
      <c r="R120" s="1081"/>
      <c r="S120" s="1081"/>
      <c r="T120" s="1081"/>
      <c r="U120" s="1081"/>
      <c r="V120" s="1081"/>
      <c r="W120" s="1081"/>
      <c r="X120" s="1081"/>
      <c r="Y120" s="1081"/>
      <c r="Z120" s="1081"/>
      <c r="AA120" s="1081"/>
      <c r="AB120" s="1081"/>
      <c r="AC120" s="1081"/>
      <c r="AD120" s="1081"/>
      <c r="AE120" s="1081"/>
      <c r="AF120" s="1081"/>
      <c r="AG120" s="1081"/>
      <c r="AH120" s="1081"/>
      <c r="AI120" s="1081"/>
      <c r="AJ120" s="1081"/>
      <c r="AK120" s="1081"/>
      <c r="AL120" s="1081"/>
      <c r="AM120" s="1081"/>
      <c r="AN120" s="1081"/>
      <c r="AO120" s="1081"/>
      <c r="AP120" s="1081"/>
      <c r="AQ120" s="1081"/>
      <c r="AR120" s="1081"/>
      <c r="AS120" s="1081"/>
      <c r="AT120" s="1081"/>
      <c r="AU120" s="1081"/>
      <c r="AV120" s="1081"/>
      <c r="AW120" s="1081"/>
      <c r="AX120" s="1081"/>
      <c r="AY120" s="1081"/>
      <c r="AZ120" s="1081"/>
      <c r="BA120" s="1081"/>
      <c r="BB120" s="1081"/>
      <c r="BC120" s="1081"/>
      <c r="BD120" s="1081"/>
      <c r="BE120" s="1081"/>
      <c r="BF120" s="1081"/>
      <c r="BG120" s="1081"/>
      <c r="BH120" s="1081"/>
      <c r="BI120" s="1081"/>
      <c r="BJ120" s="1081"/>
      <c r="BK120" s="1081"/>
      <c r="BL120" s="1081"/>
      <c r="BM120" s="1081"/>
      <c r="BN120" s="1081"/>
      <c r="BO120" s="1081"/>
      <c r="BP120" s="1081"/>
      <c r="BQ120" s="1081"/>
      <c r="BR120" s="1081"/>
      <c r="BS120" s="1081"/>
      <c r="BT120" s="1081"/>
      <c r="BU120" s="1081"/>
      <c r="BV120" s="1081"/>
      <c r="BW120" s="1081"/>
      <c r="BX120" s="1081"/>
      <c r="BY120" s="1081"/>
      <c r="BZ120" s="1081"/>
      <c r="CA120" s="1081"/>
    </row>
    <row r="121" spans="1:79" ht="16.5" customHeight="1" thickBot="1">
      <c r="B121" s="1196" t="s">
        <v>744</v>
      </c>
      <c r="C121" s="1204"/>
      <c r="F121" s="1278"/>
      <c r="G121" s="1200"/>
      <c r="H121" s="1200"/>
      <c r="I121" s="1081"/>
      <c r="J121" s="1081"/>
      <c r="K121" s="1081"/>
      <c r="L121" s="1081"/>
      <c r="M121" s="1081"/>
      <c r="N121" s="1174"/>
      <c r="O121" s="1081"/>
      <c r="P121" s="1081"/>
      <c r="Q121" s="1081"/>
      <c r="R121" s="1081"/>
      <c r="S121" s="1081"/>
      <c r="T121" s="1081"/>
      <c r="U121" s="1081"/>
      <c r="V121" s="1081"/>
      <c r="W121" s="1081"/>
      <c r="X121" s="1081"/>
      <c r="Y121" s="1081"/>
      <c r="Z121" s="1081"/>
      <c r="AA121" s="1081"/>
      <c r="AB121" s="1081"/>
      <c r="AC121" s="1081"/>
      <c r="AD121" s="1081"/>
      <c r="AE121" s="1081"/>
      <c r="AF121" s="1081"/>
      <c r="AG121" s="1081"/>
      <c r="AH121" s="1081"/>
      <c r="AI121" s="1081"/>
      <c r="AJ121" s="1081"/>
      <c r="AK121" s="1081"/>
      <c r="AL121" s="1081"/>
      <c r="AM121" s="1081"/>
      <c r="AN121" s="1081"/>
      <c r="AO121" s="1081"/>
      <c r="AP121" s="1081"/>
      <c r="AQ121" s="1081"/>
      <c r="AR121" s="1081"/>
      <c r="AS121" s="1081"/>
      <c r="AT121" s="1081"/>
      <c r="AU121" s="1081"/>
      <c r="AV121" s="1081"/>
      <c r="AW121" s="1081"/>
      <c r="AX121" s="1081"/>
      <c r="AY121" s="1081"/>
      <c r="AZ121" s="1081"/>
      <c r="BA121" s="1081"/>
      <c r="BB121" s="1081"/>
      <c r="BC121" s="1081"/>
      <c r="BD121" s="1081"/>
      <c r="BE121" s="1081"/>
      <c r="BF121" s="1081"/>
      <c r="BG121" s="1081"/>
      <c r="BH121" s="1081"/>
      <c r="BI121" s="1081"/>
      <c r="BJ121" s="1081"/>
      <c r="BK121" s="1081"/>
      <c r="BL121" s="1081"/>
      <c r="BM121" s="1081"/>
      <c r="BN121" s="1081"/>
      <c r="BO121" s="1081"/>
      <c r="BP121" s="1081"/>
      <c r="BQ121" s="1081"/>
      <c r="BR121" s="1081"/>
      <c r="BS121" s="1081"/>
      <c r="BT121" s="1081"/>
      <c r="BU121" s="1081"/>
      <c r="BV121" s="1081"/>
      <c r="BW121" s="1081"/>
      <c r="BX121" s="1081"/>
      <c r="BY121" s="1081"/>
      <c r="BZ121" s="1081"/>
      <c r="CA121" s="1081"/>
    </row>
    <row r="122" spans="1:79" ht="33.75" customHeight="1" thickBot="1">
      <c r="B122" s="1283" t="s">
        <v>745</v>
      </c>
      <c r="C122" s="1284" t="s">
        <v>746</v>
      </c>
      <c r="D122" s="1285" t="s">
        <v>747</v>
      </c>
      <c r="E122" s="1286" t="s">
        <v>748</v>
      </c>
      <c r="F122" s="1257" t="s">
        <v>749</v>
      </c>
      <c r="G122" s="1350">
        <f>AVERAGE(A.Pontozás_1.értékelő!G118,B.Pontozás_2.értékelő!G118)</f>
        <v>6</v>
      </c>
      <c r="H122" s="1200"/>
      <c r="I122" s="1081"/>
      <c r="J122" s="1081"/>
      <c r="K122" s="1081"/>
      <c r="L122" s="1081"/>
      <c r="M122" s="1081"/>
      <c r="N122" s="1174"/>
      <c r="O122" s="1081"/>
      <c r="P122" s="1081"/>
      <c r="Q122" s="1081"/>
      <c r="R122" s="1081"/>
      <c r="S122" s="1081"/>
      <c r="T122" s="1081"/>
      <c r="U122" s="1081"/>
      <c r="V122" s="1081"/>
      <c r="W122" s="1081"/>
      <c r="X122" s="1081"/>
      <c r="Y122" s="1081"/>
      <c r="Z122" s="1081"/>
      <c r="AA122" s="1081"/>
      <c r="AB122" s="1081"/>
      <c r="AC122" s="1081"/>
      <c r="AD122" s="1081"/>
      <c r="AE122" s="1081"/>
      <c r="AF122" s="1081"/>
      <c r="AG122" s="1081"/>
      <c r="AH122" s="1081"/>
      <c r="AI122" s="1081"/>
      <c r="AJ122" s="1081"/>
      <c r="AK122" s="1081"/>
      <c r="AL122" s="1081"/>
      <c r="AM122" s="1081"/>
      <c r="AN122" s="1081"/>
      <c r="AO122" s="1081"/>
      <c r="AP122" s="1081"/>
      <c r="AQ122" s="1081"/>
      <c r="AR122" s="1081"/>
      <c r="AS122" s="1081"/>
      <c r="AT122" s="1081"/>
      <c r="AU122" s="1081"/>
      <c r="AV122" s="1081"/>
      <c r="AW122" s="1081"/>
      <c r="AX122" s="1081"/>
      <c r="AY122" s="1081"/>
      <c r="AZ122" s="1081"/>
      <c r="BA122" s="1081"/>
      <c r="BB122" s="1081"/>
      <c r="BC122" s="1081"/>
      <c r="BD122" s="1081"/>
      <c r="BE122" s="1081"/>
      <c r="BF122" s="1081"/>
      <c r="BG122" s="1081"/>
      <c r="BH122" s="1081"/>
      <c r="BI122" s="1081"/>
      <c r="BJ122" s="1081"/>
      <c r="BK122" s="1081"/>
      <c r="BL122" s="1081"/>
      <c r="BM122" s="1081"/>
      <c r="BN122" s="1081"/>
      <c r="BO122" s="1081"/>
      <c r="BP122" s="1081"/>
      <c r="BQ122" s="1081"/>
      <c r="BR122" s="1081"/>
      <c r="BS122" s="1081"/>
      <c r="BT122" s="1081"/>
      <c r="BU122" s="1081"/>
      <c r="BV122" s="1081"/>
      <c r="BW122" s="1081"/>
      <c r="BX122" s="1081"/>
      <c r="BY122" s="1081"/>
      <c r="BZ122" s="1081"/>
      <c r="CA122" s="1081"/>
    </row>
    <row r="123" spans="1:79" ht="39.950000000000003" customHeight="1" thickTop="1" thickBot="1">
      <c r="B123" s="1287" t="s">
        <v>794</v>
      </c>
      <c r="C123" s="1288">
        <v>1</v>
      </c>
      <c r="D123" s="1289">
        <v>3</v>
      </c>
      <c r="E123" s="1290">
        <v>3</v>
      </c>
      <c r="F123" s="1258"/>
      <c r="G123" s="1279"/>
      <c r="H123" s="1279"/>
      <c r="I123" s="1280"/>
      <c r="J123" s="1081"/>
      <c r="K123" s="1081"/>
      <c r="L123" s="1081"/>
      <c r="M123" s="1081"/>
      <c r="N123" s="1174"/>
      <c r="O123" s="1081"/>
      <c r="P123" s="1081"/>
      <c r="Q123" s="1081"/>
      <c r="R123" s="1081"/>
      <c r="S123" s="1081"/>
      <c r="T123" s="1081"/>
      <c r="U123" s="1081"/>
      <c r="V123" s="1081"/>
      <c r="W123" s="1081"/>
      <c r="X123" s="1081"/>
      <c r="Y123" s="1081"/>
      <c r="Z123" s="1081"/>
      <c r="AA123" s="1081"/>
      <c r="AB123" s="1081"/>
      <c r="AC123" s="1081"/>
      <c r="AD123" s="1081"/>
      <c r="AE123" s="1081"/>
      <c r="AF123" s="1081"/>
      <c r="AG123" s="1081"/>
      <c r="AH123" s="1081"/>
      <c r="AI123" s="1081"/>
      <c r="AJ123" s="1081"/>
      <c r="AK123" s="1081"/>
      <c r="AL123" s="1081"/>
      <c r="AM123" s="1081"/>
      <c r="AN123" s="1081"/>
      <c r="AO123" s="1081"/>
      <c r="AP123" s="1081"/>
      <c r="AQ123" s="1081"/>
      <c r="AR123" s="1081"/>
      <c r="AS123" s="1081"/>
      <c r="AT123" s="1081"/>
      <c r="AU123" s="1081"/>
      <c r="AV123" s="1081"/>
      <c r="AW123" s="1081"/>
      <c r="AX123" s="1081"/>
      <c r="AY123" s="1081"/>
      <c r="AZ123" s="1081"/>
      <c r="BA123" s="1081"/>
      <c r="BB123" s="1081"/>
      <c r="BC123" s="1081"/>
      <c r="BD123" s="1081"/>
      <c r="BE123" s="1081"/>
      <c r="BF123" s="1081"/>
      <c r="BG123" s="1081"/>
      <c r="BH123" s="1081"/>
      <c r="BI123" s="1081"/>
      <c r="BJ123" s="1081"/>
      <c r="BK123" s="1081"/>
      <c r="BL123" s="1081"/>
      <c r="BM123" s="1081"/>
      <c r="BN123" s="1081"/>
      <c r="BO123" s="1081"/>
      <c r="BP123" s="1081"/>
      <c r="BQ123" s="1081"/>
      <c r="BR123" s="1081"/>
      <c r="BS123" s="1081"/>
      <c r="BT123" s="1081"/>
      <c r="BU123" s="1081"/>
      <c r="BV123" s="1081"/>
      <c r="BW123" s="1081"/>
      <c r="BX123" s="1081"/>
      <c r="BY123" s="1081"/>
      <c r="BZ123" s="1081"/>
      <c r="CA123" s="1081"/>
    </row>
    <row r="124" spans="1:79" ht="27" customHeight="1" thickBot="1">
      <c r="B124" s="1291" t="s">
        <v>795</v>
      </c>
      <c r="C124" s="1292">
        <v>2</v>
      </c>
      <c r="D124" s="1293">
        <v>3</v>
      </c>
      <c r="E124" s="1292">
        <v>6</v>
      </c>
      <c r="F124" s="1258"/>
      <c r="G124" s="1296"/>
      <c r="H124" s="1296"/>
      <c r="I124" s="1297"/>
      <c r="J124" s="1081"/>
      <c r="K124" s="1081"/>
      <c r="L124" s="1081"/>
      <c r="M124" s="1081"/>
      <c r="N124" s="1174"/>
      <c r="O124" s="1081"/>
      <c r="P124" s="1081"/>
      <c r="Q124" s="1081"/>
      <c r="R124" s="1081"/>
      <c r="S124" s="1081"/>
      <c r="T124" s="1081"/>
      <c r="U124" s="1081"/>
      <c r="V124" s="1081"/>
      <c r="W124" s="1081"/>
      <c r="X124" s="1081"/>
      <c r="Y124" s="1081"/>
      <c r="Z124" s="1081"/>
      <c r="AA124" s="1081"/>
      <c r="AB124" s="1081"/>
      <c r="AC124" s="1081"/>
      <c r="AD124" s="1081"/>
      <c r="AE124" s="1081"/>
      <c r="AF124" s="1081"/>
      <c r="AG124" s="1081"/>
      <c r="AH124" s="1081"/>
      <c r="AI124" s="1081"/>
      <c r="AJ124" s="1081"/>
      <c r="AK124" s="1081"/>
      <c r="AL124" s="1081"/>
      <c r="AM124" s="1081"/>
      <c r="AN124" s="1081"/>
      <c r="AO124" s="1081"/>
      <c r="AP124" s="1081"/>
      <c r="AQ124" s="1081"/>
      <c r="AR124" s="1081"/>
      <c r="AS124" s="1081"/>
      <c r="AT124" s="1081"/>
      <c r="AU124" s="1081"/>
      <c r="AV124" s="1081"/>
      <c r="AW124" s="1081"/>
      <c r="AX124" s="1081"/>
      <c r="AY124" s="1081"/>
      <c r="AZ124" s="1081"/>
      <c r="BA124" s="1081"/>
      <c r="BB124" s="1081"/>
      <c r="BC124" s="1081"/>
      <c r="BD124" s="1081"/>
      <c r="BE124" s="1081"/>
      <c r="BF124" s="1081"/>
      <c r="BG124" s="1081"/>
      <c r="BH124" s="1081"/>
      <c r="BI124" s="1081"/>
      <c r="BJ124" s="1081"/>
      <c r="BK124" s="1081"/>
      <c r="BL124" s="1081"/>
      <c r="BM124" s="1081"/>
      <c r="BN124" s="1081"/>
      <c r="BO124" s="1081"/>
      <c r="BP124" s="1081"/>
      <c r="BQ124" s="1081"/>
      <c r="BR124" s="1081"/>
      <c r="BS124" s="1081"/>
      <c r="BT124" s="1081"/>
      <c r="BU124" s="1081"/>
      <c r="BV124" s="1081"/>
      <c r="BW124" s="1081"/>
      <c r="BX124" s="1081"/>
      <c r="BY124" s="1081"/>
      <c r="BZ124" s="1081"/>
      <c r="CA124" s="1081"/>
    </row>
    <row r="125" spans="1:79" ht="27" customHeight="1" thickBot="1">
      <c r="B125" s="1291" t="s">
        <v>796</v>
      </c>
      <c r="C125" s="1294">
        <v>3</v>
      </c>
      <c r="D125" s="1295">
        <v>3</v>
      </c>
      <c r="E125" s="1294">
        <v>9</v>
      </c>
      <c r="F125" s="1259"/>
      <c r="G125" s="1281"/>
      <c r="H125" s="1281"/>
      <c r="I125" s="1282"/>
      <c r="J125" s="1081"/>
      <c r="K125" s="1081"/>
      <c r="L125" s="1081"/>
      <c r="M125" s="1081"/>
      <c r="N125" s="1174"/>
      <c r="O125" s="1081"/>
      <c r="P125" s="1081"/>
      <c r="Q125" s="1081"/>
      <c r="R125" s="1081"/>
      <c r="S125" s="1081"/>
      <c r="T125" s="1081"/>
      <c r="U125" s="1081"/>
      <c r="V125" s="1081"/>
      <c r="W125" s="1081"/>
      <c r="X125" s="1081"/>
      <c r="Y125" s="1081"/>
      <c r="Z125" s="1081"/>
      <c r="AA125" s="1081"/>
      <c r="AB125" s="1081"/>
      <c r="AC125" s="1081"/>
      <c r="AD125" s="1081"/>
      <c r="AE125" s="1081"/>
      <c r="AF125" s="1081"/>
      <c r="AG125" s="1081"/>
      <c r="AH125" s="1081"/>
      <c r="AI125" s="1081"/>
      <c r="AJ125" s="1081"/>
      <c r="AK125" s="1081"/>
      <c r="AL125" s="1081"/>
      <c r="AM125" s="1081"/>
      <c r="AN125" s="1081"/>
      <c r="AO125" s="1081"/>
      <c r="AP125" s="1081"/>
      <c r="AQ125" s="1081"/>
      <c r="AR125" s="1081"/>
      <c r="AS125" s="1081"/>
      <c r="AT125" s="1081"/>
      <c r="AU125" s="1081"/>
      <c r="AV125" s="1081"/>
      <c r="AW125" s="1081"/>
      <c r="AX125" s="1081"/>
      <c r="AY125" s="1081"/>
      <c r="AZ125" s="1081"/>
      <c r="BA125" s="1081"/>
      <c r="BB125" s="1081"/>
      <c r="BC125" s="1081"/>
      <c r="BD125" s="1081"/>
      <c r="BE125" s="1081"/>
      <c r="BF125" s="1081"/>
      <c r="BG125" s="1081"/>
      <c r="BH125" s="1081"/>
      <c r="BI125" s="1081"/>
      <c r="BJ125" s="1081"/>
      <c r="BK125" s="1081"/>
      <c r="BL125" s="1081"/>
      <c r="BM125" s="1081"/>
      <c r="BN125" s="1081"/>
      <c r="BO125" s="1081"/>
      <c r="BP125" s="1081"/>
      <c r="BQ125" s="1081"/>
      <c r="BR125" s="1081"/>
      <c r="BS125" s="1081"/>
      <c r="BT125" s="1081"/>
      <c r="BU125" s="1081"/>
      <c r="BV125" s="1081"/>
      <c r="BW125" s="1081"/>
      <c r="BX125" s="1081"/>
      <c r="BY125" s="1081"/>
      <c r="BZ125" s="1081"/>
      <c r="CA125" s="1081"/>
    </row>
    <row r="126" spans="1:79" ht="9" customHeight="1">
      <c r="B126" s="1245"/>
      <c r="C126" s="1277"/>
      <c r="D126" s="1277"/>
      <c r="E126" s="1277"/>
      <c r="F126" s="1278"/>
      <c r="G126" s="1200"/>
      <c r="H126" s="1200"/>
      <c r="I126" s="1081"/>
      <c r="J126" s="1081"/>
      <c r="K126" s="1081"/>
      <c r="L126" s="1081"/>
      <c r="M126" s="1081"/>
      <c r="N126" s="1174"/>
      <c r="O126" s="1081"/>
      <c r="P126" s="1081"/>
      <c r="Q126" s="1081"/>
      <c r="R126" s="1081"/>
      <c r="S126" s="1081"/>
      <c r="T126" s="1081"/>
      <c r="U126" s="1081"/>
      <c r="V126" s="1081"/>
      <c r="W126" s="1081"/>
      <c r="X126" s="1081"/>
      <c r="Y126" s="1081"/>
      <c r="Z126" s="1081"/>
      <c r="AA126" s="1081"/>
      <c r="AB126" s="1081"/>
      <c r="AC126" s="1081"/>
      <c r="AD126" s="1081"/>
      <c r="AE126" s="1081"/>
      <c r="AF126" s="1081"/>
      <c r="AG126" s="1081"/>
      <c r="AH126" s="1081"/>
      <c r="AI126" s="1081"/>
      <c r="AJ126" s="1081"/>
      <c r="AK126" s="1081"/>
      <c r="AL126" s="1081"/>
      <c r="AM126" s="1081"/>
      <c r="AN126" s="1081"/>
      <c r="AO126" s="1081"/>
      <c r="AP126" s="1081"/>
      <c r="AQ126" s="1081"/>
      <c r="AR126" s="1081"/>
      <c r="AS126" s="1081"/>
      <c r="AT126" s="1081"/>
      <c r="AU126" s="1081"/>
      <c r="AV126" s="1081"/>
      <c r="AW126" s="1081"/>
      <c r="AX126" s="1081"/>
      <c r="AY126" s="1081"/>
      <c r="AZ126" s="1081"/>
      <c r="BA126" s="1081"/>
      <c r="BB126" s="1081"/>
      <c r="BC126" s="1081"/>
      <c r="BD126" s="1081"/>
      <c r="BE126" s="1081"/>
      <c r="BF126" s="1081"/>
      <c r="BG126" s="1081"/>
      <c r="BH126" s="1081"/>
      <c r="BI126" s="1081"/>
      <c r="BJ126" s="1081"/>
      <c r="BK126" s="1081"/>
      <c r="BL126" s="1081"/>
      <c r="BM126" s="1081"/>
      <c r="BN126" s="1081"/>
      <c r="BO126" s="1081"/>
      <c r="BP126" s="1081"/>
      <c r="BQ126" s="1081"/>
      <c r="BR126" s="1081"/>
      <c r="BS126" s="1081"/>
      <c r="BT126" s="1081"/>
      <c r="BU126" s="1081"/>
      <c r="BV126" s="1081"/>
      <c r="BW126" s="1081"/>
      <c r="BX126" s="1081"/>
      <c r="BY126" s="1081"/>
      <c r="BZ126" s="1081"/>
      <c r="CA126" s="1081"/>
    </row>
    <row r="127" spans="1:79" ht="18" customHeight="1">
      <c r="A127" s="1156">
        <v>12</v>
      </c>
      <c r="B127" s="1196" t="s">
        <v>797</v>
      </c>
      <c r="C127" s="1197"/>
      <c r="D127" s="1197"/>
      <c r="E127" s="1197"/>
      <c r="F127" s="1278"/>
      <c r="G127" s="1200"/>
      <c r="H127" s="1200"/>
      <c r="I127" s="1081"/>
      <c r="J127" s="1081"/>
      <c r="K127" s="1081"/>
      <c r="L127" s="1081"/>
      <c r="M127" s="1081"/>
      <c r="N127" s="1174"/>
      <c r="O127" s="1081"/>
      <c r="P127" s="1081"/>
      <c r="Q127" s="1081"/>
      <c r="R127" s="1081"/>
      <c r="S127" s="1081"/>
      <c r="T127" s="1081"/>
      <c r="U127" s="1081"/>
      <c r="V127" s="1081"/>
      <c r="W127" s="1081"/>
      <c r="X127" s="1081"/>
      <c r="Y127" s="1081"/>
      <c r="Z127" s="1081"/>
      <c r="AA127" s="1081"/>
      <c r="AB127" s="1081"/>
      <c r="AC127" s="1081"/>
      <c r="AD127" s="1081"/>
      <c r="AE127" s="1081"/>
      <c r="AF127" s="1081"/>
      <c r="AG127" s="1081"/>
      <c r="AH127" s="1081"/>
      <c r="AI127" s="1081"/>
      <c r="AJ127" s="1081"/>
      <c r="AK127" s="1081"/>
      <c r="AL127" s="1081"/>
      <c r="AM127" s="1081"/>
      <c r="AN127" s="1081"/>
      <c r="AO127" s="1081"/>
      <c r="AP127" s="1081"/>
      <c r="AQ127" s="1081"/>
      <c r="AR127" s="1081"/>
      <c r="AS127" s="1081"/>
      <c r="AT127" s="1081"/>
      <c r="AU127" s="1081"/>
      <c r="AV127" s="1081"/>
      <c r="AW127" s="1081"/>
      <c r="AX127" s="1081"/>
      <c r="AY127" s="1081"/>
      <c r="AZ127" s="1081"/>
      <c r="BA127" s="1081"/>
      <c r="BB127" s="1081"/>
      <c r="BC127" s="1081"/>
      <c r="BD127" s="1081"/>
      <c r="BE127" s="1081"/>
      <c r="BF127" s="1081"/>
      <c r="BG127" s="1081"/>
      <c r="BH127" s="1081"/>
      <c r="BI127" s="1081"/>
      <c r="BJ127" s="1081"/>
      <c r="BK127" s="1081"/>
      <c r="BL127" s="1081"/>
      <c r="BM127" s="1081"/>
      <c r="BN127" s="1081"/>
      <c r="BO127" s="1081"/>
      <c r="BP127" s="1081"/>
      <c r="BQ127" s="1081"/>
      <c r="BR127" s="1081"/>
      <c r="BS127" s="1081"/>
      <c r="BT127" s="1081"/>
      <c r="BU127" s="1081"/>
      <c r="BV127" s="1081"/>
      <c r="BW127" s="1081"/>
      <c r="BX127" s="1081"/>
      <c r="BY127" s="1081"/>
      <c r="BZ127" s="1081"/>
      <c r="CA127" s="1081"/>
    </row>
    <row r="128" spans="1:79" ht="35.25" customHeight="1">
      <c r="B128" s="1201" t="s">
        <v>798</v>
      </c>
      <c r="C128" s="1202"/>
      <c r="D128" s="1202"/>
      <c r="E128" s="1203"/>
      <c r="F128" s="1278"/>
      <c r="G128" s="1200"/>
      <c r="H128" s="1200"/>
      <c r="I128" s="1081"/>
      <c r="J128" s="1081"/>
      <c r="K128" s="1081"/>
      <c r="L128" s="1081"/>
      <c r="M128" s="1081"/>
      <c r="N128" s="1174"/>
      <c r="O128" s="1081"/>
      <c r="P128" s="1081"/>
      <c r="Q128" s="1081"/>
      <c r="R128" s="1081"/>
      <c r="S128" s="1081"/>
      <c r="T128" s="1081"/>
      <c r="U128" s="1081"/>
      <c r="V128" s="1081"/>
      <c r="W128" s="1081"/>
      <c r="X128" s="1081"/>
      <c r="Y128" s="1081"/>
      <c r="Z128" s="1081"/>
      <c r="AA128" s="1081"/>
      <c r="AB128" s="1081"/>
      <c r="AC128" s="1081"/>
      <c r="AD128" s="1081"/>
      <c r="AE128" s="1081"/>
      <c r="AF128" s="1081"/>
      <c r="AG128" s="1081"/>
      <c r="AH128" s="1081"/>
      <c r="AI128" s="1081"/>
      <c r="AJ128" s="1081"/>
      <c r="AK128" s="1081"/>
      <c r="AL128" s="1081"/>
      <c r="AM128" s="1081"/>
      <c r="AN128" s="1081"/>
      <c r="AO128" s="1081"/>
      <c r="AP128" s="1081"/>
      <c r="AQ128" s="1081"/>
      <c r="AR128" s="1081"/>
      <c r="AS128" s="1081"/>
      <c r="AT128" s="1081"/>
      <c r="AU128" s="1081"/>
      <c r="AV128" s="1081"/>
      <c r="AW128" s="1081"/>
      <c r="AX128" s="1081"/>
      <c r="AY128" s="1081"/>
      <c r="AZ128" s="1081"/>
      <c r="BA128" s="1081"/>
      <c r="BB128" s="1081"/>
      <c r="BC128" s="1081"/>
      <c r="BD128" s="1081"/>
      <c r="BE128" s="1081"/>
      <c r="BF128" s="1081"/>
      <c r="BG128" s="1081"/>
      <c r="BH128" s="1081"/>
      <c r="BI128" s="1081"/>
      <c r="BJ128" s="1081"/>
      <c r="BK128" s="1081"/>
      <c r="BL128" s="1081"/>
      <c r="BM128" s="1081"/>
      <c r="BN128" s="1081"/>
      <c r="BO128" s="1081"/>
      <c r="BP128" s="1081"/>
      <c r="BQ128" s="1081"/>
      <c r="BR128" s="1081"/>
      <c r="BS128" s="1081"/>
      <c r="BT128" s="1081"/>
      <c r="BU128" s="1081"/>
      <c r="BV128" s="1081"/>
      <c r="BW128" s="1081"/>
      <c r="BX128" s="1081"/>
      <c r="BY128" s="1081"/>
      <c r="BZ128" s="1081"/>
      <c r="CA128" s="1081"/>
    </row>
    <row r="129" spans="1:79" ht="16.5" customHeight="1" thickBot="1">
      <c r="B129" s="1196" t="s">
        <v>744</v>
      </c>
      <c r="C129" s="1204"/>
      <c r="F129" s="1278"/>
      <c r="G129" s="1200"/>
      <c r="H129" s="1200"/>
      <c r="I129" s="1081"/>
      <c r="J129" s="1081"/>
      <c r="K129" s="1081"/>
      <c r="L129" s="1081"/>
      <c r="M129" s="1081"/>
      <c r="N129" s="1174"/>
      <c r="O129" s="1081"/>
      <c r="P129" s="1081"/>
      <c r="Q129" s="1081"/>
      <c r="R129" s="1081"/>
      <c r="S129" s="1081"/>
      <c r="T129" s="1081"/>
      <c r="U129" s="1081"/>
      <c r="V129" s="1081"/>
      <c r="W129" s="1081"/>
      <c r="X129" s="1081"/>
      <c r="Y129" s="1081"/>
      <c r="Z129" s="1081"/>
      <c r="AA129" s="1081"/>
      <c r="AB129" s="1081"/>
      <c r="AC129" s="1081"/>
      <c r="AD129" s="1081"/>
      <c r="AE129" s="1081"/>
      <c r="AF129" s="1081"/>
      <c r="AG129" s="1081"/>
      <c r="AH129" s="1081"/>
      <c r="AI129" s="1081"/>
      <c r="AJ129" s="1081"/>
      <c r="AK129" s="1081"/>
      <c r="AL129" s="1081"/>
      <c r="AM129" s="1081"/>
      <c r="AN129" s="1081"/>
      <c r="AO129" s="1081"/>
      <c r="AP129" s="1081"/>
      <c r="AQ129" s="1081"/>
      <c r="AR129" s="1081"/>
      <c r="AS129" s="1081"/>
      <c r="AT129" s="1081"/>
      <c r="AU129" s="1081"/>
      <c r="AV129" s="1081"/>
      <c r="AW129" s="1081"/>
      <c r="AX129" s="1081"/>
      <c r="AY129" s="1081"/>
      <c r="AZ129" s="1081"/>
      <c r="BA129" s="1081"/>
      <c r="BB129" s="1081"/>
      <c r="BC129" s="1081"/>
      <c r="BD129" s="1081"/>
      <c r="BE129" s="1081"/>
      <c r="BF129" s="1081"/>
      <c r="BG129" s="1081"/>
      <c r="BH129" s="1081"/>
      <c r="BI129" s="1081"/>
      <c r="BJ129" s="1081"/>
      <c r="BK129" s="1081"/>
      <c r="BL129" s="1081"/>
      <c r="BM129" s="1081"/>
      <c r="BN129" s="1081"/>
      <c r="BO129" s="1081"/>
      <c r="BP129" s="1081"/>
      <c r="BQ129" s="1081"/>
      <c r="BR129" s="1081"/>
      <c r="BS129" s="1081"/>
      <c r="BT129" s="1081"/>
      <c r="BU129" s="1081"/>
      <c r="BV129" s="1081"/>
      <c r="BW129" s="1081"/>
      <c r="BX129" s="1081"/>
      <c r="BY129" s="1081"/>
      <c r="BZ129" s="1081"/>
      <c r="CA129" s="1081"/>
    </row>
    <row r="130" spans="1:79" ht="33.75" customHeight="1" thickBot="1">
      <c r="B130" s="1283" t="s">
        <v>745</v>
      </c>
      <c r="C130" s="1284" t="s">
        <v>746</v>
      </c>
      <c r="D130" s="1285" t="s">
        <v>747</v>
      </c>
      <c r="E130" s="1286" t="s">
        <v>748</v>
      </c>
      <c r="F130" s="1257" t="s">
        <v>749</v>
      </c>
      <c r="G130" s="1350">
        <f>AVERAGE(A.Pontozás_1.értékelő!G126,B.Pontozás_2.értékelő!G126)</f>
        <v>4</v>
      </c>
      <c r="H130" s="1200"/>
      <c r="I130" s="1081"/>
      <c r="J130" s="1081"/>
      <c r="K130" s="1081"/>
      <c r="L130" s="1081"/>
      <c r="M130" s="1081"/>
      <c r="N130" s="1174"/>
      <c r="O130" s="1081"/>
      <c r="P130" s="1081"/>
      <c r="Q130" s="1081"/>
      <c r="R130" s="1081"/>
      <c r="S130" s="1081"/>
      <c r="T130" s="1081"/>
      <c r="U130" s="1081"/>
      <c r="V130" s="1081"/>
      <c r="W130" s="1081"/>
      <c r="X130" s="1081"/>
      <c r="Y130" s="1081"/>
      <c r="Z130" s="1081"/>
      <c r="AA130" s="1081"/>
      <c r="AB130" s="1081"/>
      <c r="AC130" s="1081"/>
      <c r="AD130" s="1081"/>
      <c r="AE130" s="1081"/>
      <c r="AF130" s="1081"/>
      <c r="AG130" s="1081"/>
      <c r="AH130" s="1081"/>
      <c r="AI130" s="1081"/>
      <c r="AJ130" s="1081"/>
      <c r="AK130" s="1081"/>
      <c r="AL130" s="1081"/>
      <c r="AM130" s="1081"/>
      <c r="AN130" s="1081"/>
      <c r="AO130" s="1081"/>
      <c r="AP130" s="1081"/>
      <c r="AQ130" s="1081"/>
      <c r="AR130" s="1081"/>
      <c r="AS130" s="1081"/>
      <c r="AT130" s="1081"/>
      <c r="AU130" s="1081"/>
      <c r="AV130" s="1081"/>
      <c r="AW130" s="1081"/>
      <c r="AX130" s="1081"/>
      <c r="AY130" s="1081"/>
      <c r="AZ130" s="1081"/>
      <c r="BA130" s="1081"/>
      <c r="BB130" s="1081"/>
      <c r="BC130" s="1081"/>
      <c r="BD130" s="1081"/>
      <c r="BE130" s="1081"/>
      <c r="BF130" s="1081"/>
      <c r="BG130" s="1081"/>
      <c r="BH130" s="1081"/>
      <c r="BI130" s="1081"/>
      <c r="BJ130" s="1081"/>
      <c r="BK130" s="1081"/>
      <c r="BL130" s="1081"/>
      <c r="BM130" s="1081"/>
      <c r="BN130" s="1081"/>
      <c r="BO130" s="1081"/>
      <c r="BP130" s="1081"/>
      <c r="BQ130" s="1081"/>
      <c r="BR130" s="1081"/>
      <c r="BS130" s="1081"/>
      <c r="BT130" s="1081"/>
      <c r="BU130" s="1081"/>
      <c r="BV130" s="1081"/>
      <c r="BW130" s="1081"/>
      <c r="BX130" s="1081"/>
      <c r="BY130" s="1081"/>
      <c r="BZ130" s="1081"/>
      <c r="CA130" s="1081"/>
    </row>
    <row r="131" spans="1:79" ht="27.75" customHeight="1" thickTop="1" thickBot="1">
      <c r="B131" s="1287" t="s">
        <v>751</v>
      </c>
      <c r="C131" s="1288">
        <v>1</v>
      </c>
      <c r="D131" s="1289">
        <v>2</v>
      </c>
      <c r="E131" s="1290">
        <f>C131*D131</f>
        <v>2</v>
      </c>
      <c r="F131" s="1258"/>
      <c r="G131" s="1279"/>
      <c r="H131" s="1279"/>
      <c r="I131" s="1280"/>
      <c r="J131" s="1081"/>
      <c r="K131" s="1081"/>
      <c r="L131" s="1081"/>
      <c r="M131" s="1081"/>
      <c r="N131" s="1174"/>
      <c r="O131" s="1081"/>
      <c r="P131" s="1081"/>
      <c r="Q131" s="1081"/>
      <c r="R131" s="1081"/>
      <c r="S131" s="1081"/>
      <c r="T131" s="1081"/>
      <c r="U131" s="1081"/>
      <c r="V131" s="1081"/>
      <c r="W131" s="1081"/>
      <c r="X131" s="1081"/>
      <c r="Y131" s="1081"/>
      <c r="Z131" s="1081"/>
      <c r="AA131" s="1081"/>
      <c r="AB131" s="1081"/>
      <c r="AC131" s="1081"/>
      <c r="AD131" s="1081"/>
      <c r="AE131" s="1081"/>
      <c r="AF131" s="1081"/>
      <c r="AG131" s="1081"/>
      <c r="AH131" s="1081"/>
      <c r="AI131" s="1081"/>
      <c r="AJ131" s="1081"/>
      <c r="AK131" s="1081"/>
      <c r="AL131" s="1081"/>
      <c r="AM131" s="1081"/>
      <c r="AN131" s="1081"/>
      <c r="AO131" s="1081"/>
      <c r="AP131" s="1081"/>
      <c r="AQ131" s="1081"/>
      <c r="AR131" s="1081"/>
      <c r="AS131" s="1081"/>
      <c r="AT131" s="1081"/>
      <c r="AU131" s="1081"/>
      <c r="AV131" s="1081"/>
      <c r="AW131" s="1081"/>
      <c r="AX131" s="1081"/>
      <c r="AY131" s="1081"/>
      <c r="AZ131" s="1081"/>
      <c r="BA131" s="1081"/>
      <c r="BB131" s="1081"/>
      <c r="BC131" s="1081"/>
      <c r="BD131" s="1081"/>
      <c r="BE131" s="1081"/>
      <c r="BF131" s="1081"/>
      <c r="BG131" s="1081"/>
      <c r="BH131" s="1081"/>
      <c r="BI131" s="1081"/>
      <c r="BJ131" s="1081"/>
      <c r="BK131" s="1081"/>
      <c r="BL131" s="1081"/>
      <c r="BM131" s="1081"/>
      <c r="BN131" s="1081"/>
      <c r="BO131" s="1081"/>
      <c r="BP131" s="1081"/>
      <c r="BQ131" s="1081"/>
      <c r="BR131" s="1081"/>
      <c r="BS131" s="1081"/>
      <c r="BT131" s="1081"/>
      <c r="BU131" s="1081"/>
      <c r="BV131" s="1081"/>
      <c r="BW131" s="1081"/>
      <c r="BX131" s="1081"/>
      <c r="BY131" s="1081"/>
      <c r="BZ131" s="1081"/>
      <c r="CA131" s="1081"/>
    </row>
    <row r="132" spans="1:79" ht="39" customHeight="1" thickBot="1">
      <c r="B132" s="1291" t="s">
        <v>799</v>
      </c>
      <c r="C132" s="1292">
        <v>2</v>
      </c>
      <c r="D132" s="1293">
        <v>2</v>
      </c>
      <c r="E132" s="1292">
        <f>C132*D132</f>
        <v>4</v>
      </c>
      <c r="F132" s="1258"/>
      <c r="G132" s="1296"/>
      <c r="H132" s="1296"/>
      <c r="I132" s="1297"/>
      <c r="J132" s="1081"/>
      <c r="K132" s="1081"/>
      <c r="L132" s="1081"/>
      <c r="M132" s="1081"/>
      <c r="N132" s="1174"/>
      <c r="O132" s="1081"/>
      <c r="P132" s="1081"/>
      <c r="Q132" s="1081"/>
      <c r="R132" s="1081"/>
      <c r="S132" s="1081"/>
      <c r="T132" s="1081"/>
      <c r="U132" s="1081"/>
      <c r="V132" s="1081"/>
      <c r="W132" s="1081"/>
      <c r="X132" s="1081"/>
      <c r="Y132" s="1081"/>
      <c r="Z132" s="1081"/>
      <c r="AA132" s="1081"/>
      <c r="AB132" s="1081"/>
      <c r="AC132" s="1081"/>
      <c r="AD132" s="1081"/>
      <c r="AE132" s="1081"/>
      <c r="AF132" s="1081"/>
      <c r="AG132" s="1081"/>
      <c r="AH132" s="1081"/>
      <c r="AI132" s="1081"/>
      <c r="AJ132" s="1081"/>
      <c r="AK132" s="1081"/>
      <c r="AL132" s="1081"/>
      <c r="AM132" s="1081"/>
      <c r="AN132" s="1081"/>
      <c r="AO132" s="1081"/>
      <c r="AP132" s="1081"/>
      <c r="AQ132" s="1081"/>
      <c r="AR132" s="1081"/>
      <c r="AS132" s="1081"/>
      <c r="AT132" s="1081"/>
      <c r="AU132" s="1081"/>
      <c r="AV132" s="1081"/>
      <c r="AW132" s="1081"/>
      <c r="AX132" s="1081"/>
      <c r="AY132" s="1081"/>
      <c r="AZ132" s="1081"/>
      <c r="BA132" s="1081"/>
      <c r="BB132" s="1081"/>
      <c r="BC132" s="1081"/>
      <c r="BD132" s="1081"/>
      <c r="BE132" s="1081"/>
      <c r="BF132" s="1081"/>
      <c r="BG132" s="1081"/>
      <c r="BH132" s="1081"/>
      <c r="BI132" s="1081"/>
      <c r="BJ132" s="1081"/>
      <c r="BK132" s="1081"/>
      <c r="BL132" s="1081"/>
      <c r="BM132" s="1081"/>
      <c r="BN132" s="1081"/>
      <c r="BO132" s="1081"/>
      <c r="BP132" s="1081"/>
      <c r="BQ132" s="1081"/>
      <c r="BR132" s="1081"/>
      <c r="BS132" s="1081"/>
      <c r="BT132" s="1081"/>
      <c r="BU132" s="1081"/>
      <c r="BV132" s="1081"/>
      <c r="BW132" s="1081"/>
      <c r="BX132" s="1081"/>
      <c r="BY132" s="1081"/>
      <c r="BZ132" s="1081"/>
      <c r="CA132" s="1081"/>
    </row>
    <row r="133" spans="1:79" ht="48.95" customHeight="1" thickBot="1">
      <c r="B133" s="1291" t="s">
        <v>800</v>
      </c>
      <c r="C133" s="1294">
        <v>3</v>
      </c>
      <c r="D133" s="1295">
        <v>2</v>
      </c>
      <c r="E133" s="1294">
        <f>C133*D133</f>
        <v>6</v>
      </c>
      <c r="F133" s="1259"/>
      <c r="G133" s="1281"/>
      <c r="H133" s="1281"/>
      <c r="I133" s="1282"/>
      <c r="J133" s="1081"/>
      <c r="K133" s="1081"/>
      <c r="L133" s="1081"/>
      <c r="M133" s="1081"/>
      <c r="N133" s="1174"/>
      <c r="O133" s="1081"/>
      <c r="P133" s="1081"/>
      <c r="Q133" s="1081"/>
      <c r="R133" s="1081"/>
      <c r="S133" s="1081"/>
      <c r="T133" s="1081"/>
      <c r="U133" s="1081"/>
      <c r="V133" s="1081"/>
      <c r="W133" s="1081"/>
      <c r="X133" s="1081"/>
      <c r="Y133" s="1081"/>
      <c r="Z133" s="1081"/>
      <c r="AA133" s="1081"/>
      <c r="AB133" s="1081"/>
      <c r="AC133" s="1081"/>
      <c r="AD133" s="1081"/>
      <c r="AE133" s="1081"/>
      <c r="AF133" s="1081"/>
      <c r="AG133" s="1081"/>
      <c r="AH133" s="1081"/>
      <c r="AI133" s="1081"/>
      <c r="AJ133" s="1081"/>
      <c r="AK133" s="1081"/>
      <c r="AL133" s="1081"/>
      <c r="AM133" s="1081"/>
      <c r="AN133" s="1081"/>
      <c r="AO133" s="1081"/>
      <c r="AP133" s="1081"/>
      <c r="AQ133" s="1081"/>
      <c r="AR133" s="1081"/>
      <c r="AS133" s="1081"/>
      <c r="AT133" s="1081"/>
      <c r="AU133" s="1081"/>
      <c r="AV133" s="1081"/>
      <c r="AW133" s="1081"/>
      <c r="AX133" s="1081"/>
      <c r="AY133" s="1081"/>
      <c r="AZ133" s="1081"/>
      <c r="BA133" s="1081"/>
      <c r="BB133" s="1081"/>
      <c r="BC133" s="1081"/>
      <c r="BD133" s="1081"/>
      <c r="BE133" s="1081"/>
      <c r="BF133" s="1081"/>
      <c r="BG133" s="1081"/>
      <c r="BH133" s="1081"/>
      <c r="BI133" s="1081"/>
      <c r="BJ133" s="1081"/>
      <c r="BK133" s="1081"/>
      <c r="BL133" s="1081"/>
      <c r="BM133" s="1081"/>
      <c r="BN133" s="1081"/>
      <c r="BO133" s="1081"/>
      <c r="BP133" s="1081"/>
      <c r="BQ133" s="1081"/>
      <c r="BR133" s="1081"/>
      <c r="BS133" s="1081"/>
      <c r="BT133" s="1081"/>
      <c r="BU133" s="1081"/>
      <c r="BV133" s="1081"/>
      <c r="BW133" s="1081"/>
      <c r="BX133" s="1081"/>
      <c r="BY133" s="1081"/>
      <c r="BZ133" s="1081"/>
      <c r="CA133" s="1081"/>
    </row>
    <row r="134" spans="1:79" ht="9" customHeight="1">
      <c r="B134" s="1245"/>
      <c r="C134" s="1277"/>
      <c r="D134" s="1277"/>
      <c r="E134" s="1277"/>
      <c r="F134" s="1278"/>
      <c r="G134" s="1200"/>
      <c r="H134" s="1200"/>
      <c r="I134" s="1081"/>
      <c r="J134" s="1081"/>
      <c r="K134" s="1081"/>
      <c r="L134" s="1081"/>
      <c r="M134" s="1081"/>
      <c r="N134" s="1174"/>
      <c r="O134" s="1081"/>
      <c r="P134" s="1081"/>
      <c r="Q134" s="1081"/>
      <c r="R134" s="1081"/>
      <c r="S134" s="1081"/>
      <c r="T134" s="1081"/>
      <c r="U134" s="1081"/>
      <c r="V134" s="1081"/>
      <c r="W134" s="1081"/>
      <c r="X134" s="1081"/>
      <c r="Y134" s="1081"/>
      <c r="Z134" s="1081"/>
      <c r="AA134" s="1081"/>
      <c r="AB134" s="1081"/>
      <c r="AC134" s="1081"/>
      <c r="AD134" s="1081"/>
      <c r="AE134" s="1081"/>
      <c r="AF134" s="1081"/>
      <c r="AG134" s="1081"/>
      <c r="AH134" s="1081"/>
      <c r="AI134" s="1081"/>
      <c r="AJ134" s="1081"/>
      <c r="AK134" s="1081"/>
      <c r="AL134" s="1081"/>
      <c r="AM134" s="1081"/>
      <c r="AN134" s="1081"/>
      <c r="AO134" s="1081"/>
      <c r="AP134" s="1081"/>
      <c r="AQ134" s="1081"/>
      <c r="AR134" s="1081"/>
      <c r="AS134" s="1081"/>
      <c r="AT134" s="1081"/>
      <c r="AU134" s="1081"/>
      <c r="AV134" s="1081"/>
      <c r="AW134" s="1081"/>
      <c r="AX134" s="1081"/>
      <c r="AY134" s="1081"/>
      <c r="AZ134" s="1081"/>
      <c r="BA134" s="1081"/>
      <c r="BB134" s="1081"/>
      <c r="BC134" s="1081"/>
      <c r="BD134" s="1081"/>
      <c r="BE134" s="1081"/>
      <c r="BF134" s="1081"/>
      <c r="BG134" s="1081"/>
      <c r="BH134" s="1081"/>
      <c r="BI134" s="1081"/>
      <c r="BJ134" s="1081"/>
      <c r="BK134" s="1081"/>
      <c r="BL134" s="1081"/>
      <c r="BM134" s="1081"/>
      <c r="BN134" s="1081"/>
      <c r="BO134" s="1081"/>
      <c r="BP134" s="1081"/>
      <c r="BQ134" s="1081"/>
      <c r="BR134" s="1081"/>
      <c r="BS134" s="1081"/>
      <c r="BT134" s="1081"/>
      <c r="BU134" s="1081"/>
      <c r="BV134" s="1081"/>
      <c r="BW134" s="1081"/>
      <c r="BX134" s="1081"/>
      <c r="BY134" s="1081"/>
      <c r="BZ134" s="1081"/>
      <c r="CA134" s="1081"/>
    </row>
    <row r="135" spans="1:79" ht="18" customHeight="1">
      <c r="A135" s="1156">
        <v>13</v>
      </c>
      <c r="B135" s="1196" t="s">
        <v>801</v>
      </c>
      <c r="C135" s="1197"/>
      <c r="D135" s="1197"/>
      <c r="E135" s="1197"/>
      <c r="F135" s="1278"/>
      <c r="G135" s="1200"/>
      <c r="H135" s="1200"/>
      <c r="I135" s="1081"/>
      <c r="J135" s="1081"/>
      <c r="K135" s="1081"/>
      <c r="L135" s="1081"/>
      <c r="M135" s="1081"/>
      <c r="N135" s="1174"/>
      <c r="O135" s="1081"/>
      <c r="P135" s="1081"/>
      <c r="Q135" s="1081"/>
      <c r="R135" s="1081"/>
      <c r="S135" s="1081"/>
      <c r="T135" s="1081"/>
      <c r="U135" s="1081"/>
      <c r="V135" s="1081"/>
      <c r="W135" s="1081"/>
      <c r="X135" s="1081"/>
      <c r="Y135" s="1081"/>
      <c r="Z135" s="1081"/>
      <c r="AA135" s="1081"/>
      <c r="AB135" s="1081"/>
      <c r="AC135" s="1081"/>
      <c r="AD135" s="1081"/>
      <c r="AE135" s="1081"/>
      <c r="AF135" s="1081"/>
      <c r="AG135" s="1081"/>
      <c r="AH135" s="1081"/>
      <c r="AI135" s="1081"/>
      <c r="AJ135" s="1081"/>
      <c r="AK135" s="1081"/>
      <c r="AL135" s="1081"/>
      <c r="AM135" s="1081"/>
      <c r="AN135" s="1081"/>
      <c r="AO135" s="1081"/>
      <c r="AP135" s="1081"/>
      <c r="AQ135" s="1081"/>
      <c r="AR135" s="1081"/>
      <c r="AS135" s="1081"/>
      <c r="AT135" s="1081"/>
      <c r="AU135" s="1081"/>
      <c r="AV135" s="1081"/>
      <c r="AW135" s="1081"/>
      <c r="AX135" s="1081"/>
      <c r="AY135" s="1081"/>
      <c r="AZ135" s="1081"/>
      <c r="BA135" s="1081"/>
      <c r="BB135" s="1081"/>
      <c r="BC135" s="1081"/>
      <c r="BD135" s="1081"/>
      <c r="BE135" s="1081"/>
      <c r="BF135" s="1081"/>
      <c r="BG135" s="1081"/>
      <c r="BH135" s="1081"/>
      <c r="BI135" s="1081"/>
      <c r="BJ135" s="1081"/>
      <c r="BK135" s="1081"/>
      <c r="BL135" s="1081"/>
      <c r="BM135" s="1081"/>
      <c r="BN135" s="1081"/>
      <c r="BO135" s="1081"/>
      <c r="BP135" s="1081"/>
      <c r="BQ135" s="1081"/>
      <c r="BR135" s="1081"/>
      <c r="BS135" s="1081"/>
      <c r="BT135" s="1081"/>
      <c r="BU135" s="1081"/>
      <c r="BV135" s="1081"/>
      <c r="BW135" s="1081"/>
      <c r="BX135" s="1081"/>
      <c r="BY135" s="1081"/>
      <c r="BZ135" s="1081"/>
      <c r="CA135" s="1081"/>
    </row>
    <row r="136" spans="1:79" ht="35.25" customHeight="1">
      <c r="B136" s="1201" t="s">
        <v>802</v>
      </c>
      <c r="C136" s="1202"/>
      <c r="D136" s="1202"/>
      <c r="E136" s="1203"/>
      <c r="F136" s="1278"/>
      <c r="G136" s="1200"/>
      <c r="H136" s="1200"/>
      <c r="I136" s="1081"/>
      <c r="J136" s="1081"/>
      <c r="K136" s="1081"/>
      <c r="L136" s="1081"/>
      <c r="M136" s="1081"/>
      <c r="N136" s="1174"/>
      <c r="O136" s="1081"/>
      <c r="P136" s="1081"/>
      <c r="Q136" s="1081"/>
      <c r="R136" s="1081"/>
      <c r="S136" s="1081"/>
      <c r="T136" s="1081"/>
      <c r="U136" s="1081"/>
      <c r="V136" s="1081"/>
      <c r="W136" s="1081"/>
      <c r="X136" s="1081"/>
      <c r="Y136" s="1081"/>
      <c r="Z136" s="1081"/>
      <c r="AA136" s="1081"/>
      <c r="AB136" s="1081"/>
      <c r="AC136" s="1081"/>
      <c r="AD136" s="1081"/>
      <c r="AE136" s="1081"/>
      <c r="AF136" s="1081"/>
      <c r="AG136" s="1081"/>
      <c r="AH136" s="1081"/>
      <c r="AI136" s="1081"/>
      <c r="AJ136" s="1081"/>
      <c r="AK136" s="1081"/>
      <c r="AL136" s="1081"/>
      <c r="AM136" s="1081"/>
      <c r="AN136" s="1081"/>
      <c r="AO136" s="1081"/>
      <c r="AP136" s="1081"/>
      <c r="AQ136" s="1081"/>
      <c r="AR136" s="1081"/>
      <c r="AS136" s="1081"/>
      <c r="AT136" s="1081"/>
      <c r="AU136" s="1081"/>
      <c r="AV136" s="1081"/>
      <c r="AW136" s="1081"/>
      <c r="AX136" s="1081"/>
      <c r="AY136" s="1081"/>
      <c r="AZ136" s="1081"/>
      <c r="BA136" s="1081"/>
      <c r="BB136" s="1081"/>
      <c r="BC136" s="1081"/>
      <c r="BD136" s="1081"/>
      <c r="BE136" s="1081"/>
      <c r="BF136" s="1081"/>
      <c r="BG136" s="1081"/>
      <c r="BH136" s="1081"/>
      <c r="BI136" s="1081"/>
      <c r="BJ136" s="1081"/>
      <c r="BK136" s="1081"/>
      <c r="BL136" s="1081"/>
      <c r="BM136" s="1081"/>
      <c r="BN136" s="1081"/>
      <c r="BO136" s="1081"/>
      <c r="BP136" s="1081"/>
      <c r="BQ136" s="1081"/>
      <c r="BR136" s="1081"/>
      <c r="BS136" s="1081"/>
      <c r="BT136" s="1081"/>
      <c r="BU136" s="1081"/>
      <c r="BV136" s="1081"/>
      <c r="BW136" s="1081"/>
      <c r="BX136" s="1081"/>
      <c r="BY136" s="1081"/>
      <c r="BZ136" s="1081"/>
      <c r="CA136" s="1081"/>
    </row>
    <row r="137" spans="1:79" ht="16.5" customHeight="1" thickBot="1">
      <c r="B137" s="1196" t="s">
        <v>744</v>
      </c>
      <c r="C137" s="1204"/>
      <c r="F137" s="1278"/>
      <c r="G137" s="1200"/>
      <c r="H137" s="1200"/>
      <c r="I137" s="1081"/>
      <c r="J137" s="1081"/>
      <c r="K137" s="1081"/>
      <c r="L137" s="1081"/>
      <c r="M137" s="1081"/>
      <c r="N137" s="1174"/>
      <c r="O137" s="1081"/>
      <c r="P137" s="1081"/>
      <c r="Q137" s="1081"/>
      <c r="R137" s="1081"/>
      <c r="S137" s="1081"/>
      <c r="T137" s="1081"/>
      <c r="U137" s="1081"/>
      <c r="V137" s="1081"/>
      <c r="W137" s="1081"/>
      <c r="X137" s="1081"/>
      <c r="Y137" s="1081"/>
      <c r="Z137" s="1081"/>
      <c r="AA137" s="1081"/>
      <c r="AB137" s="1081"/>
      <c r="AC137" s="1081"/>
      <c r="AD137" s="1081"/>
      <c r="AE137" s="1081"/>
      <c r="AF137" s="1081"/>
      <c r="AG137" s="1081"/>
      <c r="AH137" s="1081"/>
      <c r="AI137" s="1081"/>
      <c r="AJ137" s="1081"/>
      <c r="AK137" s="1081"/>
      <c r="AL137" s="1081"/>
      <c r="AM137" s="1081"/>
      <c r="AN137" s="1081"/>
      <c r="AO137" s="1081"/>
      <c r="AP137" s="1081"/>
      <c r="AQ137" s="1081"/>
      <c r="AR137" s="1081"/>
      <c r="AS137" s="1081"/>
      <c r="AT137" s="1081"/>
      <c r="AU137" s="1081"/>
      <c r="AV137" s="1081"/>
      <c r="AW137" s="1081"/>
      <c r="AX137" s="1081"/>
      <c r="AY137" s="1081"/>
      <c r="AZ137" s="1081"/>
      <c r="BA137" s="1081"/>
      <c r="BB137" s="1081"/>
      <c r="BC137" s="1081"/>
      <c r="BD137" s="1081"/>
      <c r="BE137" s="1081"/>
      <c r="BF137" s="1081"/>
      <c r="BG137" s="1081"/>
      <c r="BH137" s="1081"/>
      <c r="BI137" s="1081"/>
      <c r="BJ137" s="1081"/>
      <c r="BK137" s="1081"/>
      <c r="BL137" s="1081"/>
      <c r="BM137" s="1081"/>
      <c r="BN137" s="1081"/>
      <c r="BO137" s="1081"/>
      <c r="BP137" s="1081"/>
      <c r="BQ137" s="1081"/>
      <c r="BR137" s="1081"/>
      <c r="BS137" s="1081"/>
      <c r="BT137" s="1081"/>
      <c r="BU137" s="1081"/>
      <c r="BV137" s="1081"/>
      <c r="BW137" s="1081"/>
      <c r="BX137" s="1081"/>
      <c r="BY137" s="1081"/>
      <c r="BZ137" s="1081"/>
      <c r="CA137" s="1081"/>
    </row>
    <row r="138" spans="1:79" ht="33.75" customHeight="1" thickBot="1">
      <c r="B138" s="1283" t="s">
        <v>745</v>
      </c>
      <c r="C138" s="1284" t="s">
        <v>746</v>
      </c>
      <c r="D138" s="1285" t="s">
        <v>747</v>
      </c>
      <c r="E138" s="1286" t="s">
        <v>748</v>
      </c>
      <c r="F138" s="1257" t="s">
        <v>749</v>
      </c>
      <c r="G138" s="1350">
        <f>AVERAGE(A.Pontozás_1.értékelő!G134,B.Pontozás_2.értékelő!G134)</f>
        <v>2</v>
      </c>
      <c r="H138" s="1200"/>
      <c r="I138" s="1081"/>
      <c r="J138" s="1081"/>
      <c r="K138" s="1081"/>
      <c r="L138" s="1081"/>
      <c r="M138" s="1081"/>
      <c r="N138" s="1174"/>
      <c r="O138" s="1081"/>
      <c r="P138" s="1081"/>
      <c r="Q138" s="1081"/>
      <c r="R138" s="1081"/>
      <c r="S138" s="1081"/>
      <c r="T138" s="1081"/>
      <c r="U138" s="1081"/>
      <c r="V138" s="1081"/>
      <c r="W138" s="1081"/>
      <c r="X138" s="1081"/>
      <c r="Y138" s="1081"/>
      <c r="Z138" s="1081"/>
      <c r="AA138" s="1081"/>
      <c r="AB138" s="1081"/>
      <c r="AC138" s="1081"/>
      <c r="AD138" s="1081"/>
      <c r="AE138" s="1081"/>
      <c r="AF138" s="1081"/>
      <c r="AG138" s="1081"/>
      <c r="AH138" s="1081"/>
      <c r="AI138" s="1081"/>
      <c r="AJ138" s="1081"/>
      <c r="AK138" s="1081"/>
      <c r="AL138" s="1081"/>
      <c r="AM138" s="1081"/>
      <c r="AN138" s="1081"/>
      <c r="AO138" s="1081"/>
      <c r="AP138" s="1081"/>
      <c r="AQ138" s="1081"/>
      <c r="AR138" s="1081"/>
      <c r="AS138" s="1081"/>
      <c r="AT138" s="1081"/>
      <c r="AU138" s="1081"/>
      <c r="AV138" s="1081"/>
      <c r="AW138" s="1081"/>
      <c r="AX138" s="1081"/>
      <c r="AY138" s="1081"/>
      <c r="AZ138" s="1081"/>
      <c r="BA138" s="1081"/>
      <c r="BB138" s="1081"/>
      <c r="BC138" s="1081"/>
      <c r="BD138" s="1081"/>
      <c r="BE138" s="1081"/>
      <c r="BF138" s="1081"/>
      <c r="BG138" s="1081"/>
      <c r="BH138" s="1081"/>
      <c r="BI138" s="1081"/>
      <c r="BJ138" s="1081"/>
      <c r="BK138" s="1081"/>
      <c r="BL138" s="1081"/>
      <c r="BM138" s="1081"/>
      <c r="BN138" s="1081"/>
      <c r="BO138" s="1081"/>
      <c r="BP138" s="1081"/>
      <c r="BQ138" s="1081"/>
      <c r="BR138" s="1081"/>
      <c r="BS138" s="1081"/>
      <c r="BT138" s="1081"/>
      <c r="BU138" s="1081"/>
      <c r="BV138" s="1081"/>
      <c r="BW138" s="1081"/>
      <c r="BX138" s="1081"/>
      <c r="BY138" s="1081"/>
      <c r="BZ138" s="1081"/>
      <c r="CA138" s="1081"/>
    </row>
    <row r="139" spans="1:79" ht="50.1" customHeight="1" thickTop="1" thickBot="1">
      <c r="B139" s="1287" t="s">
        <v>803</v>
      </c>
      <c r="C139" s="1288">
        <v>0</v>
      </c>
      <c r="D139" s="1289">
        <v>2</v>
      </c>
      <c r="E139" s="1290">
        <v>0</v>
      </c>
      <c r="F139" s="1258"/>
      <c r="G139" s="1279"/>
      <c r="H139" s="1279"/>
      <c r="I139" s="1280"/>
      <c r="J139" s="1081"/>
      <c r="K139" s="1081"/>
      <c r="L139" s="1081"/>
      <c r="M139" s="1081"/>
      <c r="N139" s="1174"/>
      <c r="O139" s="1081"/>
      <c r="P139" s="1081"/>
      <c r="Q139" s="1081"/>
      <c r="R139" s="1081"/>
      <c r="S139" s="1081"/>
      <c r="T139" s="1081"/>
      <c r="U139" s="1081"/>
      <c r="V139" s="1081"/>
      <c r="W139" s="1081"/>
      <c r="X139" s="1081"/>
      <c r="Y139" s="1081"/>
      <c r="Z139" s="1081"/>
      <c r="AA139" s="1081"/>
      <c r="AB139" s="1081"/>
      <c r="AC139" s="1081"/>
      <c r="AD139" s="1081"/>
      <c r="AE139" s="1081"/>
      <c r="AF139" s="1081"/>
      <c r="AG139" s="1081"/>
      <c r="AH139" s="1081"/>
      <c r="AI139" s="1081"/>
      <c r="AJ139" s="1081"/>
      <c r="AK139" s="1081"/>
      <c r="AL139" s="1081"/>
      <c r="AM139" s="1081"/>
      <c r="AN139" s="1081"/>
      <c r="AO139" s="1081"/>
      <c r="AP139" s="1081"/>
      <c r="AQ139" s="1081"/>
      <c r="AR139" s="1081"/>
      <c r="AS139" s="1081"/>
      <c r="AT139" s="1081"/>
      <c r="AU139" s="1081"/>
      <c r="AV139" s="1081"/>
      <c r="AW139" s="1081"/>
      <c r="AX139" s="1081"/>
      <c r="AY139" s="1081"/>
      <c r="AZ139" s="1081"/>
      <c r="BA139" s="1081"/>
      <c r="BB139" s="1081"/>
      <c r="BC139" s="1081"/>
      <c r="BD139" s="1081"/>
      <c r="BE139" s="1081"/>
      <c r="BF139" s="1081"/>
      <c r="BG139" s="1081"/>
      <c r="BH139" s="1081"/>
      <c r="BI139" s="1081"/>
      <c r="BJ139" s="1081"/>
      <c r="BK139" s="1081"/>
      <c r="BL139" s="1081"/>
      <c r="BM139" s="1081"/>
      <c r="BN139" s="1081"/>
      <c r="BO139" s="1081"/>
      <c r="BP139" s="1081"/>
      <c r="BQ139" s="1081"/>
      <c r="BR139" s="1081"/>
      <c r="BS139" s="1081"/>
      <c r="BT139" s="1081"/>
      <c r="BU139" s="1081"/>
      <c r="BV139" s="1081"/>
      <c r="BW139" s="1081"/>
      <c r="BX139" s="1081"/>
      <c r="BY139" s="1081"/>
      <c r="BZ139" s="1081"/>
      <c r="CA139" s="1081"/>
    </row>
    <row r="140" spans="1:79" ht="39.950000000000003" customHeight="1" thickBot="1">
      <c r="B140" s="1291" t="s">
        <v>804</v>
      </c>
      <c r="C140" s="1292">
        <v>1</v>
      </c>
      <c r="D140" s="1293">
        <v>2</v>
      </c>
      <c r="E140" s="1292">
        <v>2</v>
      </c>
      <c r="F140" s="1258"/>
      <c r="G140" s="1296"/>
      <c r="H140" s="1296"/>
      <c r="I140" s="1297"/>
      <c r="J140" s="1081"/>
      <c r="K140" s="1081"/>
      <c r="L140" s="1081"/>
      <c r="M140" s="1081"/>
      <c r="N140" s="1174"/>
      <c r="O140" s="1081"/>
      <c r="P140" s="1081"/>
      <c r="Q140" s="1081"/>
      <c r="R140" s="1081"/>
      <c r="S140" s="1081"/>
      <c r="T140" s="1081"/>
      <c r="U140" s="1081"/>
      <c r="V140" s="1081"/>
      <c r="W140" s="1081"/>
      <c r="X140" s="1081"/>
      <c r="Y140" s="1081"/>
      <c r="Z140" s="1081"/>
      <c r="AA140" s="1081"/>
      <c r="AB140" s="1081"/>
      <c r="AC140" s="1081"/>
      <c r="AD140" s="1081"/>
      <c r="AE140" s="1081"/>
      <c r="AF140" s="1081"/>
      <c r="AG140" s="1081"/>
      <c r="AH140" s="1081"/>
      <c r="AI140" s="1081"/>
      <c r="AJ140" s="1081"/>
      <c r="AK140" s="1081"/>
      <c r="AL140" s="1081"/>
      <c r="AM140" s="1081"/>
      <c r="AN140" s="1081"/>
      <c r="AO140" s="1081"/>
      <c r="AP140" s="1081"/>
      <c r="AQ140" s="1081"/>
      <c r="AR140" s="1081"/>
      <c r="AS140" s="1081"/>
      <c r="AT140" s="1081"/>
      <c r="AU140" s="1081"/>
      <c r="AV140" s="1081"/>
      <c r="AW140" s="1081"/>
      <c r="AX140" s="1081"/>
      <c r="AY140" s="1081"/>
      <c r="AZ140" s="1081"/>
      <c r="BA140" s="1081"/>
      <c r="BB140" s="1081"/>
      <c r="BC140" s="1081"/>
      <c r="BD140" s="1081"/>
      <c r="BE140" s="1081"/>
      <c r="BF140" s="1081"/>
      <c r="BG140" s="1081"/>
      <c r="BH140" s="1081"/>
      <c r="BI140" s="1081"/>
      <c r="BJ140" s="1081"/>
      <c r="BK140" s="1081"/>
      <c r="BL140" s="1081"/>
      <c r="BM140" s="1081"/>
      <c r="BN140" s="1081"/>
      <c r="BO140" s="1081"/>
      <c r="BP140" s="1081"/>
      <c r="BQ140" s="1081"/>
      <c r="BR140" s="1081"/>
      <c r="BS140" s="1081"/>
      <c r="BT140" s="1081"/>
      <c r="BU140" s="1081"/>
      <c r="BV140" s="1081"/>
      <c r="BW140" s="1081"/>
      <c r="BX140" s="1081"/>
      <c r="BY140" s="1081"/>
      <c r="BZ140" s="1081"/>
      <c r="CA140" s="1081"/>
    </row>
    <row r="141" spans="1:79" ht="44.45" customHeight="1" thickBot="1">
      <c r="B141" s="1291" t="s">
        <v>805</v>
      </c>
      <c r="C141" s="1294">
        <v>2</v>
      </c>
      <c r="D141" s="1295">
        <v>2</v>
      </c>
      <c r="E141" s="1294">
        <v>4</v>
      </c>
      <c r="F141" s="1259"/>
      <c r="G141" s="1281"/>
      <c r="H141" s="1281"/>
      <c r="I141" s="1282"/>
      <c r="J141" s="1081"/>
      <c r="K141" s="1081"/>
      <c r="L141" s="1081"/>
      <c r="M141" s="1081"/>
      <c r="N141" s="1174"/>
      <c r="O141" s="1081"/>
      <c r="P141" s="1081"/>
      <c r="Q141" s="1081"/>
      <c r="R141" s="1081"/>
      <c r="S141" s="1081"/>
      <c r="T141" s="1081"/>
      <c r="U141" s="1081"/>
      <c r="V141" s="1081"/>
      <c r="W141" s="1081"/>
      <c r="X141" s="1081"/>
      <c r="Y141" s="1081"/>
      <c r="Z141" s="1081"/>
      <c r="AA141" s="1081"/>
      <c r="AB141" s="1081"/>
      <c r="AC141" s="1081"/>
      <c r="AD141" s="1081"/>
      <c r="AE141" s="1081"/>
      <c r="AF141" s="1081"/>
      <c r="AG141" s="1081"/>
      <c r="AH141" s="1081"/>
      <c r="AI141" s="1081"/>
      <c r="AJ141" s="1081"/>
      <c r="AK141" s="1081"/>
      <c r="AL141" s="1081"/>
      <c r="AM141" s="1081"/>
      <c r="AN141" s="1081"/>
      <c r="AO141" s="1081"/>
      <c r="AP141" s="1081"/>
      <c r="AQ141" s="1081"/>
      <c r="AR141" s="1081"/>
      <c r="AS141" s="1081"/>
      <c r="AT141" s="1081"/>
      <c r="AU141" s="1081"/>
      <c r="AV141" s="1081"/>
      <c r="AW141" s="1081"/>
      <c r="AX141" s="1081"/>
      <c r="AY141" s="1081"/>
      <c r="AZ141" s="1081"/>
      <c r="BA141" s="1081"/>
      <c r="BB141" s="1081"/>
      <c r="BC141" s="1081"/>
      <c r="BD141" s="1081"/>
      <c r="BE141" s="1081"/>
      <c r="BF141" s="1081"/>
      <c r="BG141" s="1081"/>
      <c r="BH141" s="1081"/>
      <c r="BI141" s="1081"/>
      <c r="BJ141" s="1081"/>
      <c r="BK141" s="1081"/>
      <c r="BL141" s="1081"/>
      <c r="BM141" s="1081"/>
      <c r="BN141" s="1081"/>
      <c r="BO141" s="1081"/>
      <c r="BP141" s="1081"/>
      <c r="BQ141" s="1081"/>
      <c r="BR141" s="1081"/>
      <c r="BS141" s="1081"/>
      <c r="BT141" s="1081"/>
      <c r="BU141" s="1081"/>
      <c r="BV141" s="1081"/>
      <c r="BW141" s="1081"/>
      <c r="BX141" s="1081"/>
      <c r="BY141" s="1081"/>
      <c r="BZ141" s="1081"/>
      <c r="CA141" s="1081"/>
    </row>
    <row r="142" spans="1:79" ht="9" customHeight="1">
      <c r="B142" s="1245"/>
      <c r="C142" s="1277"/>
      <c r="D142" s="1277"/>
      <c r="E142" s="1277"/>
      <c r="F142" s="1278"/>
      <c r="G142" s="1200"/>
      <c r="H142" s="1200"/>
      <c r="I142" s="1081"/>
      <c r="J142" s="1081"/>
      <c r="K142" s="1081"/>
      <c r="L142" s="1081"/>
      <c r="M142" s="1081"/>
      <c r="N142" s="1174"/>
      <c r="O142" s="1081"/>
      <c r="P142" s="1081"/>
      <c r="Q142" s="1081"/>
      <c r="R142" s="1081"/>
      <c r="S142" s="1081"/>
      <c r="T142" s="1081"/>
      <c r="U142" s="1081"/>
      <c r="V142" s="1081"/>
      <c r="W142" s="1081"/>
      <c r="X142" s="1081"/>
      <c r="Y142" s="1081"/>
      <c r="Z142" s="1081"/>
      <c r="AA142" s="1081"/>
      <c r="AB142" s="1081"/>
      <c r="AC142" s="1081"/>
      <c r="AD142" s="1081"/>
      <c r="AE142" s="1081"/>
      <c r="AF142" s="1081"/>
      <c r="AG142" s="1081"/>
      <c r="AH142" s="1081"/>
      <c r="AI142" s="1081"/>
      <c r="AJ142" s="1081"/>
      <c r="AK142" s="1081"/>
      <c r="AL142" s="1081"/>
      <c r="AM142" s="1081"/>
      <c r="AN142" s="1081"/>
      <c r="AO142" s="1081"/>
      <c r="AP142" s="1081"/>
      <c r="AQ142" s="1081"/>
      <c r="AR142" s="1081"/>
      <c r="AS142" s="1081"/>
      <c r="AT142" s="1081"/>
      <c r="AU142" s="1081"/>
      <c r="AV142" s="1081"/>
      <c r="AW142" s="1081"/>
      <c r="AX142" s="1081"/>
      <c r="AY142" s="1081"/>
      <c r="AZ142" s="1081"/>
      <c r="BA142" s="1081"/>
      <c r="BB142" s="1081"/>
      <c r="BC142" s="1081"/>
      <c r="BD142" s="1081"/>
      <c r="BE142" s="1081"/>
      <c r="BF142" s="1081"/>
      <c r="BG142" s="1081"/>
      <c r="BH142" s="1081"/>
      <c r="BI142" s="1081"/>
      <c r="BJ142" s="1081"/>
      <c r="BK142" s="1081"/>
      <c r="BL142" s="1081"/>
      <c r="BM142" s="1081"/>
      <c r="BN142" s="1081"/>
      <c r="BO142" s="1081"/>
      <c r="BP142" s="1081"/>
      <c r="BQ142" s="1081"/>
      <c r="BR142" s="1081"/>
      <c r="BS142" s="1081"/>
      <c r="BT142" s="1081"/>
      <c r="BU142" s="1081"/>
      <c r="BV142" s="1081"/>
      <c r="BW142" s="1081"/>
      <c r="BX142" s="1081"/>
      <c r="BY142" s="1081"/>
      <c r="BZ142" s="1081"/>
      <c r="CA142" s="1081"/>
    </row>
    <row r="143" spans="1:79" ht="11.1" customHeight="1">
      <c r="F143" s="1278"/>
      <c r="I143" s="1081"/>
      <c r="J143" s="1081"/>
      <c r="K143" s="1081"/>
      <c r="L143" s="1081"/>
      <c r="M143" s="1081"/>
      <c r="N143" s="1174"/>
      <c r="O143" s="1081"/>
      <c r="P143" s="1081"/>
      <c r="Q143" s="1081"/>
      <c r="R143" s="1081"/>
      <c r="S143" s="1081"/>
      <c r="T143" s="1081"/>
      <c r="U143" s="1081"/>
      <c r="V143" s="1081"/>
      <c r="W143" s="1081"/>
      <c r="X143" s="1081"/>
      <c r="Y143" s="1081"/>
      <c r="Z143" s="1081"/>
      <c r="AA143" s="1081"/>
      <c r="AB143" s="1081"/>
      <c r="AC143" s="1081"/>
      <c r="AD143" s="1081"/>
      <c r="AE143" s="1081"/>
      <c r="AF143" s="1081"/>
      <c r="AG143" s="1081"/>
      <c r="AH143" s="1081"/>
      <c r="AI143" s="1081"/>
      <c r="AJ143" s="1081"/>
      <c r="AK143" s="1081"/>
      <c r="AL143" s="1081"/>
      <c r="AM143" s="1081"/>
      <c r="AN143" s="1081"/>
      <c r="AO143" s="1081"/>
      <c r="AP143" s="1081"/>
      <c r="AQ143" s="1081"/>
      <c r="AR143" s="1081"/>
      <c r="AS143" s="1081"/>
      <c r="AT143" s="1081"/>
      <c r="AU143" s="1081"/>
      <c r="AV143" s="1081"/>
      <c r="AW143" s="1081"/>
      <c r="AX143" s="1081"/>
      <c r="AY143" s="1081"/>
      <c r="AZ143" s="1081"/>
      <c r="BA143" s="1081"/>
      <c r="BB143" s="1081"/>
      <c r="BC143" s="1081"/>
      <c r="BD143" s="1081"/>
      <c r="BE143" s="1081"/>
      <c r="BF143" s="1081"/>
      <c r="BG143" s="1081"/>
      <c r="BH143" s="1081"/>
      <c r="BI143" s="1081"/>
      <c r="BJ143" s="1081"/>
      <c r="BK143" s="1081"/>
      <c r="BL143" s="1081"/>
      <c r="BM143" s="1081"/>
      <c r="BN143" s="1081"/>
      <c r="BO143" s="1081"/>
      <c r="BP143" s="1081"/>
      <c r="BQ143" s="1081"/>
      <c r="BR143" s="1081"/>
      <c r="BS143" s="1081"/>
      <c r="BT143" s="1081"/>
      <c r="BU143" s="1081"/>
      <c r="BV143" s="1081"/>
      <c r="BW143" s="1081"/>
      <c r="BX143" s="1081"/>
      <c r="BY143" s="1081"/>
      <c r="BZ143" s="1081"/>
      <c r="CA143" s="1081"/>
    </row>
    <row r="144" spans="1:79" ht="12" customHeight="1" thickBot="1">
      <c r="F144" s="1278"/>
      <c r="I144" s="1034"/>
      <c r="J144" s="1081"/>
      <c r="K144" s="1081"/>
      <c r="L144" s="1081"/>
      <c r="M144" s="1081"/>
      <c r="N144" s="1174"/>
      <c r="O144" s="1081"/>
      <c r="P144" s="1081"/>
      <c r="Q144" s="1081"/>
      <c r="R144" s="1081"/>
      <c r="S144" s="1081"/>
      <c r="T144" s="1081"/>
      <c r="U144" s="1081"/>
      <c r="V144" s="1081"/>
      <c r="W144" s="1081"/>
      <c r="X144" s="1081"/>
      <c r="Y144" s="1081"/>
      <c r="Z144" s="1081"/>
      <c r="AA144" s="1081"/>
      <c r="AB144" s="1081"/>
      <c r="AC144" s="1081"/>
      <c r="AD144" s="1081"/>
      <c r="AE144" s="1081"/>
      <c r="AF144" s="1081"/>
      <c r="AG144" s="1081"/>
      <c r="AH144" s="1081"/>
      <c r="AI144" s="1081"/>
      <c r="AJ144" s="1081"/>
      <c r="AK144" s="1081"/>
      <c r="AL144" s="1081"/>
      <c r="AM144" s="1081"/>
      <c r="AN144" s="1081"/>
      <c r="AO144" s="1081"/>
      <c r="AP144" s="1081"/>
      <c r="AQ144" s="1081"/>
      <c r="AR144" s="1081"/>
      <c r="AS144" s="1081"/>
      <c r="AT144" s="1081"/>
      <c r="AU144" s="1081"/>
      <c r="AV144" s="1081"/>
      <c r="AW144" s="1081"/>
      <c r="AX144" s="1081"/>
      <c r="AY144" s="1081"/>
      <c r="AZ144" s="1081"/>
      <c r="BA144" s="1081"/>
      <c r="BB144" s="1081"/>
      <c r="BC144" s="1081"/>
      <c r="BD144" s="1081"/>
      <c r="BE144" s="1081"/>
      <c r="BF144" s="1081"/>
      <c r="BG144" s="1081"/>
      <c r="BH144" s="1081"/>
      <c r="BI144" s="1081"/>
      <c r="BJ144" s="1081"/>
      <c r="BK144" s="1081"/>
      <c r="BL144" s="1081"/>
      <c r="BM144" s="1081"/>
      <c r="BN144" s="1081"/>
      <c r="BO144" s="1081"/>
      <c r="BP144" s="1081"/>
      <c r="BQ144" s="1081"/>
      <c r="BR144" s="1081"/>
      <c r="BS144" s="1081"/>
      <c r="BT144" s="1081"/>
      <c r="BU144" s="1081"/>
      <c r="BV144" s="1081"/>
      <c r="BW144" s="1081"/>
      <c r="BX144" s="1081"/>
      <c r="BY144" s="1081"/>
      <c r="BZ144" s="1081"/>
      <c r="CA144" s="1081"/>
    </row>
    <row r="145" spans="1:79" s="1188" customFormat="1" ht="23.25" customHeight="1" thickBot="1">
      <c r="A145" s="1181"/>
      <c r="B145" s="1182"/>
      <c r="C145" s="1183"/>
      <c r="D145" s="1183"/>
      <c r="E145" s="1184"/>
      <c r="F145" s="1185" t="s">
        <v>738</v>
      </c>
      <c r="G145" s="1186"/>
      <c r="H145" s="1185" t="s">
        <v>739</v>
      </c>
      <c r="I145" s="1187"/>
      <c r="J145" s="1081"/>
      <c r="K145" s="1081"/>
      <c r="L145" s="1081"/>
      <c r="M145" s="1081"/>
      <c r="N145" s="1174"/>
      <c r="O145" s="1081"/>
      <c r="P145" s="1081"/>
      <c r="Q145" s="1081"/>
      <c r="R145" s="1081"/>
      <c r="S145" s="1081"/>
      <c r="T145" s="1081"/>
      <c r="U145" s="1081"/>
      <c r="V145" s="1081"/>
      <c r="W145" s="1081"/>
      <c r="X145" s="1081"/>
      <c r="Y145" s="1081"/>
      <c r="Z145" s="1081"/>
      <c r="AA145" s="1081"/>
      <c r="AB145" s="1081"/>
      <c r="AC145" s="1081"/>
      <c r="AD145" s="1081"/>
      <c r="AE145" s="1081"/>
      <c r="AF145" s="1081"/>
      <c r="AG145" s="1081"/>
      <c r="AH145" s="1081"/>
      <c r="AI145" s="1081"/>
      <c r="AJ145" s="1081"/>
      <c r="AK145" s="1081"/>
      <c r="AL145" s="1081"/>
      <c r="AM145" s="1081"/>
      <c r="AN145" s="1081"/>
      <c r="AO145" s="1081"/>
      <c r="AP145" s="1081"/>
      <c r="AQ145" s="1081"/>
      <c r="AR145" s="1081"/>
      <c r="AS145" s="1081"/>
      <c r="AT145" s="1081"/>
      <c r="AU145" s="1081"/>
      <c r="AV145" s="1081"/>
      <c r="AW145" s="1081"/>
      <c r="AX145" s="1081"/>
      <c r="AY145" s="1081"/>
      <c r="AZ145" s="1081"/>
      <c r="BA145" s="1081"/>
      <c r="BB145" s="1081"/>
      <c r="BC145" s="1081"/>
      <c r="BD145" s="1081"/>
      <c r="BE145" s="1081"/>
      <c r="BF145" s="1081"/>
      <c r="BG145" s="1081"/>
      <c r="BH145" s="1081"/>
      <c r="BI145" s="1081"/>
      <c r="BJ145" s="1081"/>
      <c r="BK145" s="1081"/>
      <c r="BL145" s="1081"/>
      <c r="BM145" s="1081"/>
      <c r="BN145" s="1081"/>
      <c r="BO145" s="1081"/>
      <c r="BP145" s="1081"/>
      <c r="BQ145" s="1081"/>
      <c r="BR145" s="1081"/>
      <c r="BS145" s="1081"/>
      <c r="BT145" s="1081"/>
      <c r="BU145" s="1081"/>
      <c r="BV145" s="1081"/>
      <c r="BW145" s="1081"/>
      <c r="BX145" s="1081"/>
      <c r="BY145" s="1081"/>
      <c r="BZ145" s="1081"/>
      <c r="CA145" s="1081"/>
    </row>
    <row r="146" spans="1:79" ht="39.950000000000003" customHeight="1" thickBot="1">
      <c r="B146" s="1189" t="s">
        <v>806</v>
      </c>
      <c r="C146" s="1190" t="s">
        <v>807</v>
      </c>
      <c r="D146" s="1190"/>
      <c r="E146" s="1191"/>
      <c r="F146" s="1192">
        <v>6</v>
      </c>
      <c r="G146" s="1193"/>
      <c r="H146" s="1194">
        <v>18</v>
      </c>
      <c r="I146" s="1195">
        <f>SUM(G151,G159,G167)</f>
        <v>14</v>
      </c>
      <c r="J146" s="1081"/>
      <c r="K146" s="1081"/>
      <c r="L146" s="1081"/>
      <c r="M146" s="1081"/>
      <c r="N146" s="1174"/>
      <c r="O146" s="1081"/>
      <c r="P146" s="1081"/>
      <c r="Q146" s="1081"/>
      <c r="R146" s="1081"/>
      <c r="S146" s="1081"/>
      <c r="T146" s="1081"/>
      <c r="U146" s="1081"/>
      <c r="V146" s="1081"/>
      <c r="W146" s="1081"/>
      <c r="X146" s="1081"/>
      <c r="Y146" s="1081"/>
      <c r="Z146" s="1081"/>
      <c r="AA146" s="1081"/>
      <c r="AB146" s="1081"/>
      <c r="AC146" s="1081"/>
      <c r="AD146" s="1081"/>
      <c r="AE146" s="1081"/>
      <c r="AF146" s="1081"/>
      <c r="AG146" s="1081"/>
      <c r="AH146" s="1081"/>
      <c r="AI146" s="1081"/>
      <c r="AJ146" s="1081"/>
      <c r="AK146" s="1081"/>
      <c r="AL146" s="1081"/>
      <c r="AM146" s="1081"/>
      <c r="AN146" s="1081"/>
      <c r="AO146" s="1081"/>
      <c r="AP146" s="1081"/>
      <c r="AQ146" s="1081"/>
      <c r="AR146" s="1081"/>
      <c r="AS146" s="1081"/>
      <c r="AT146" s="1081"/>
      <c r="AU146" s="1081"/>
      <c r="AV146" s="1081"/>
      <c r="AW146" s="1081"/>
      <c r="AX146" s="1081"/>
      <c r="AY146" s="1081"/>
      <c r="AZ146" s="1081"/>
      <c r="BA146" s="1081"/>
      <c r="BB146" s="1081"/>
      <c r="BC146" s="1081"/>
      <c r="BD146" s="1081"/>
      <c r="BE146" s="1081"/>
      <c r="BF146" s="1081"/>
      <c r="BG146" s="1081"/>
      <c r="BH146" s="1081"/>
      <c r="BI146" s="1081"/>
      <c r="BJ146" s="1081"/>
      <c r="BK146" s="1081"/>
      <c r="BL146" s="1081"/>
      <c r="BM146" s="1081"/>
      <c r="BN146" s="1081"/>
      <c r="BO146" s="1081"/>
      <c r="BP146" s="1081"/>
      <c r="BQ146" s="1081"/>
      <c r="BR146" s="1081"/>
      <c r="BS146" s="1081"/>
      <c r="BT146" s="1081"/>
      <c r="BU146" s="1081"/>
      <c r="BV146" s="1081"/>
      <c r="BW146" s="1081"/>
      <c r="BX146" s="1081"/>
      <c r="BY146" s="1081"/>
      <c r="BZ146" s="1081"/>
      <c r="CA146" s="1081"/>
    </row>
    <row r="147" spans="1:79" ht="6.75" customHeight="1">
      <c r="B147" s="1196"/>
      <c r="C147" s="1197"/>
      <c r="D147" s="1197"/>
      <c r="E147" s="1197"/>
      <c r="F147" s="1278"/>
      <c r="G147" s="1199"/>
      <c r="H147" s="1199"/>
      <c r="I147" s="1081"/>
      <c r="J147" s="1081"/>
      <c r="K147" s="1081"/>
      <c r="L147" s="1081"/>
      <c r="M147" s="1081"/>
      <c r="N147" s="1174"/>
      <c r="O147" s="1081"/>
      <c r="P147" s="1081"/>
      <c r="Q147" s="1081"/>
      <c r="R147" s="1081"/>
      <c r="S147" s="1081"/>
      <c r="T147" s="1081"/>
      <c r="U147" s="1081"/>
      <c r="V147" s="1081"/>
      <c r="W147" s="1081"/>
      <c r="X147" s="1081"/>
      <c r="Y147" s="1081"/>
      <c r="Z147" s="1081"/>
      <c r="AA147" s="1081"/>
      <c r="AB147" s="1081"/>
      <c r="AC147" s="1081"/>
      <c r="AD147" s="1081"/>
      <c r="AE147" s="1081"/>
      <c r="AF147" s="1081"/>
      <c r="AG147" s="1081"/>
      <c r="AH147" s="1081"/>
      <c r="AI147" s="1081"/>
      <c r="AJ147" s="1081"/>
      <c r="AK147" s="1081"/>
      <c r="AL147" s="1081"/>
      <c r="AM147" s="1081"/>
      <c r="AN147" s="1081"/>
      <c r="AO147" s="1081"/>
      <c r="AP147" s="1081"/>
      <c r="AQ147" s="1081"/>
      <c r="AR147" s="1081"/>
      <c r="AS147" s="1081"/>
      <c r="AT147" s="1081"/>
      <c r="AU147" s="1081"/>
      <c r="AV147" s="1081"/>
      <c r="AW147" s="1081"/>
      <c r="AX147" s="1081"/>
      <c r="AY147" s="1081"/>
      <c r="AZ147" s="1081"/>
      <c r="BA147" s="1081"/>
      <c r="BB147" s="1081"/>
      <c r="BC147" s="1081"/>
      <c r="BD147" s="1081"/>
      <c r="BE147" s="1081"/>
      <c r="BF147" s="1081"/>
      <c r="BG147" s="1081"/>
      <c r="BH147" s="1081"/>
      <c r="BI147" s="1081"/>
      <c r="BJ147" s="1081"/>
      <c r="BK147" s="1081"/>
      <c r="BL147" s="1081"/>
      <c r="BM147" s="1081"/>
      <c r="BN147" s="1081"/>
      <c r="BO147" s="1081"/>
      <c r="BP147" s="1081"/>
      <c r="BQ147" s="1081"/>
      <c r="BR147" s="1081"/>
      <c r="BS147" s="1081"/>
      <c r="BT147" s="1081"/>
      <c r="BU147" s="1081"/>
      <c r="BV147" s="1081"/>
      <c r="BW147" s="1081"/>
      <c r="BX147" s="1081"/>
      <c r="BY147" s="1081"/>
      <c r="BZ147" s="1081"/>
      <c r="CA147" s="1081"/>
    </row>
    <row r="148" spans="1:79" ht="18" customHeight="1">
      <c r="A148" s="1156">
        <v>14</v>
      </c>
      <c r="B148" s="1196" t="s">
        <v>808</v>
      </c>
      <c r="C148" s="1197"/>
      <c r="D148" s="1197"/>
      <c r="E148" s="1197"/>
      <c r="F148" s="1278"/>
      <c r="G148" s="1200"/>
      <c r="H148" s="1200"/>
      <c r="I148" s="1081"/>
      <c r="J148" s="1081"/>
      <c r="K148" s="1081"/>
      <c r="L148" s="1081"/>
      <c r="M148" s="1081"/>
      <c r="N148" s="1174"/>
      <c r="O148" s="1081"/>
      <c r="P148" s="1081"/>
      <c r="Q148" s="1081"/>
      <c r="R148" s="1081"/>
      <c r="S148" s="1081"/>
      <c r="T148" s="1081"/>
      <c r="U148" s="1081"/>
      <c r="V148" s="1081"/>
      <c r="W148" s="1081"/>
      <c r="X148" s="1081"/>
      <c r="Y148" s="1081"/>
      <c r="Z148" s="1081"/>
      <c r="AA148" s="1081"/>
      <c r="AB148" s="1081"/>
      <c r="AC148" s="1081"/>
      <c r="AD148" s="1081"/>
      <c r="AE148" s="1081"/>
      <c r="AF148" s="1081"/>
      <c r="AG148" s="1081"/>
      <c r="AH148" s="1081"/>
      <c r="AI148" s="1081"/>
      <c r="AJ148" s="1081"/>
      <c r="AK148" s="1081"/>
      <c r="AL148" s="1081"/>
      <c r="AM148" s="1081"/>
      <c r="AN148" s="1081"/>
      <c r="AO148" s="1081"/>
      <c r="AP148" s="1081"/>
      <c r="AQ148" s="1081"/>
      <c r="AR148" s="1081"/>
      <c r="AS148" s="1081"/>
      <c r="AT148" s="1081"/>
      <c r="AU148" s="1081"/>
      <c r="AV148" s="1081"/>
      <c r="AW148" s="1081"/>
      <c r="AX148" s="1081"/>
      <c r="AY148" s="1081"/>
      <c r="AZ148" s="1081"/>
      <c r="BA148" s="1081"/>
      <c r="BB148" s="1081"/>
      <c r="BC148" s="1081"/>
      <c r="BD148" s="1081"/>
      <c r="BE148" s="1081"/>
      <c r="BF148" s="1081"/>
      <c r="BG148" s="1081"/>
      <c r="BH148" s="1081"/>
      <c r="BI148" s="1081"/>
      <c r="BJ148" s="1081"/>
      <c r="BK148" s="1081"/>
      <c r="BL148" s="1081"/>
      <c r="BM148" s="1081"/>
      <c r="BN148" s="1081"/>
      <c r="BO148" s="1081"/>
      <c r="BP148" s="1081"/>
      <c r="BQ148" s="1081"/>
      <c r="BR148" s="1081"/>
      <c r="BS148" s="1081"/>
      <c r="BT148" s="1081"/>
      <c r="BU148" s="1081"/>
      <c r="BV148" s="1081"/>
      <c r="BW148" s="1081"/>
      <c r="BX148" s="1081"/>
      <c r="BY148" s="1081"/>
      <c r="BZ148" s="1081"/>
      <c r="CA148" s="1081"/>
    </row>
    <row r="149" spans="1:79" ht="35.25" customHeight="1">
      <c r="B149" s="1201" t="s">
        <v>809</v>
      </c>
      <c r="C149" s="1202"/>
      <c r="D149" s="1202"/>
      <c r="E149" s="1203"/>
      <c r="F149" s="1278"/>
      <c r="G149" s="1200"/>
      <c r="H149" s="1200"/>
      <c r="I149" s="1081"/>
      <c r="J149" s="1081"/>
      <c r="K149" s="1081"/>
      <c r="L149" s="1081"/>
      <c r="M149" s="1081"/>
      <c r="N149" s="1174"/>
      <c r="O149" s="1081"/>
      <c r="P149" s="1081"/>
      <c r="Q149" s="1081"/>
      <c r="R149" s="1081"/>
      <c r="S149" s="1081"/>
      <c r="T149" s="1081"/>
      <c r="U149" s="1081"/>
      <c r="V149" s="1081"/>
      <c r="W149" s="1081"/>
      <c r="X149" s="1081"/>
      <c r="Y149" s="1081"/>
      <c r="Z149" s="1081"/>
      <c r="AA149" s="1081"/>
      <c r="AB149" s="1081"/>
      <c r="AC149" s="1081"/>
      <c r="AD149" s="1081"/>
      <c r="AE149" s="1081"/>
      <c r="AF149" s="1081"/>
      <c r="AG149" s="1081"/>
      <c r="AH149" s="1081"/>
      <c r="AI149" s="1081"/>
      <c r="AJ149" s="1081"/>
      <c r="AK149" s="1081"/>
      <c r="AL149" s="1081"/>
      <c r="AM149" s="1081"/>
      <c r="AN149" s="1081"/>
      <c r="AO149" s="1081"/>
      <c r="AP149" s="1081"/>
      <c r="AQ149" s="1081"/>
      <c r="AR149" s="1081"/>
      <c r="AS149" s="1081"/>
      <c r="AT149" s="1081"/>
      <c r="AU149" s="1081"/>
      <c r="AV149" s="1081"/>
      <c r="AW149" s="1081"/>
      <c r="AX149" s="1081"/>
      <c r="AY149" s="1081"/>
      <c r="AZ149" s="1081"/>
      <c r="BA149" s="1081"/>
      <c r="BB149" s="1081"/>
      <c r="BC149" s="1081"/>
      <c r="BD149" s="1081"/>
      <c r="BE149" s="1081"/>
      <c r="BF149" s="1081"/>
      <c r="BG149" s="1081"/>
      <c r="BH149" s="1081"/>
      <c r="BI149" s="1081"/>
      <c r="BJ149" s="1081"/>
      <c r="BK149" s="1081"/>
      <c r="BL149" s="1081"/>
      <c r="BM149" s="1081"/>
      <c r="BN149" s="1081"/>
      <c r="BO149" s="1081"/>
      <c r="BP149" s="1081"/>
      <c r="BQ149" s="1081"/>
      <c r="BR149" s="1081"/>
      <c r="BS149" s="1081"/>
      <c r="BT149" s="1081"/>
      <c r="BU149" s="1081"/>
      <c r="BV149" s="1081"/>
      <c r="BW149" s="1081"/>
      <c r="BX149" s="1081"/>
      <c r="BY149" s="1081"/>
      <c r="BZ149" s="1081"/>
      <c r="CA149" s="1081"/>
    </row>
    <row r="150" spans="1:79" ht="16.5" customHeight="1" thickBot="1">
      <c r="B150" s="1196" t="s">
        <v>744</v>
      </c>
      <c r="C150" s="1204"/>
      <c r="F150" s="1278"/>
      <c r="G150" s="1200"/>
      <c r="H150" s="1200"/>
      <c r="I150" s="1081"/>
      <c r="J150" s="1081"/>
      <c r="K150" s="1081"/>
      <c r="L150" s="1081"/>
      <c r="M150" s="1081"/>
      <c r="N150" s="1174"/>
      <c r="O150" s="1081"/>
      <c r="P150" s="1081"/>
      <c r="Q150" s="1081"/>
      <c r="R150" s="1081"/>
      <c r="S150" s="1081"/>
      <c r="T150" s="1081"/>
      <c r="U150" s="1081"/>
      <c r="V150" s="1081"/>
      <c r="W150" s="1081"/>
      <c r="X150" s="1081"/>
      <c r="Y150" s="1081"/>
      <c r="Z150" s="1081"/>
      <c r="AA150" s="1081"/>
      <c r="AB150" s="1081"/>
      <c r="AC150" s="1081"/>
      <c r="AD150" s="1081"/>
      <c r="AE150" s="1081"/>
      <c r="AF150" s="1081"/>
      <c r="AG150" s="1081"/>
      <c r="AH150" s="1081"/>
      <c r="AI150" s="1081"/>
      <c r="AJ150" s="1081"/>
      <c r="AK150" s="1081"/>
      <c r="AL150" s="1081"/>
      <c r="AM150" s="1081"/>
      <c r="AN150" s="1081"/>
      <c r="AO150" s="1081"/>
      <c r="AP150" s="1081"/>
      <c r="AQ150" s="1081"/>
      <c r="AR150" s="1081"/>
      <c r="AS150" s="1081"/>
      <c r="AT150" s="1081"/>
      <c r="AU150" s="1081"/>
      <c r="AV150" s="1081"/>
      <c r="AW150" s="1081"/>
      <c r="AX150" s="1081"/>
      <c r="AY150" s="1081"/>
      <c r="AZ150" s="1081"/>
      <c r="BA150" s="1081"/>
      <c r="BB150" s="1081"/>
      <c r="BC150" s="1081"/>
      <c r="BD150" s="1081"/>
      <c r="BE150" s="1081"/>
      <c r="BF150" s="1081"/>
      <c r="BG150" s="1081"/>
      <c r="BH150" s="1081"/>
      <c r="BI150" s="1081"/>
      <c r="BJ150" s="1081"/>
      <c r="BK150" s="1081"/>
      <c r="BL150" s="1081"/>
      <c r="BM150" s="1081"/>
      <c r="BN150" s="1081"/>
      <c r="BO150" s="1081"/>
      <c r="BP150" s="1081"/>
      <c r="BQ150" s="1081"/>
      <c r="BR150" s="1081"/>
      <c r="BS150" s="1081"/>
      <c r="BT150" s="1081"/>
      <c r="BU150" s="1081"/>
      <c r="BV150" s="1081"/>
      <c r="BW150" s="1081"/>
      <c r="BX150" s="1081"/>
      <c r="BY150" s="1081"/>
      <c r="BZ150" s="1081"/>
      <c r="CA150" s="1081"/>
    </row>
    <row r="151" spans="1:79" ht="33.75" customHeight="1" thickBot="1">
      <c r="B151" s="1205" t="s">
        <v>745</v>
      </c>
      <c r="C151" s="1206" t="s">
        <v>746</v>
      </c>
      <c r="D151" s="1206" t="s">
        <v>747</v>
      </c>
      <c r="E151" s="1207" t="s">
        <v>748</v>
      </c>
      <c r="F151" s="1257" t="s">
        <v>749</v>
      </c>
      <c r="G151" s="1350">
        <f>AVERAGE(A.Pontozás_1.értékelő!G147,B.Pontozás_2.értékelő!G147)</f>
        <v>6</v>
      </c>
      <c r="H151" s="1200"/>
      <c r="I151" s="1081"/>
      <c r="J151" s="1081"/>
      <c r="K151" s="1081"/>
      <c r="L151" s="1081"/>
      <c r="M151" s="1081"/>
      <c r="N151" s="1174"/>
      <c r="O151" s="1081"/>
      <c r="P151" s="1081"/>
      <c r="Q151" s="1081"/>
      <c r="R151" s="1081"/>
      <c r="S151" s="1081"/>
      <c r="T151" s="1081"/>
      <c r="U151" s="1081"/>
      <c r="V151" s="1081"/>
      <c r="W151" s="1081"/>
      <c r="X151" s="1081"/>
      <c r="Y151" s="1081"/>
      <c r="Z151" s="1081"/>
      <c r="AA151" s="1081"/>
      <c r="AB151" s="1081"/>
      <c r="AC151" s="1081"/>
      <c r="AD151" s="1081"/>
      <c r="AE151" s="1081"/>
      <c r="AF151" s="1081"/>
      <c r="AG151" s="1081"/>
      <c r="AH151" s="1081"/>
      <c r="AI151" s="1081"/>
      <c r="AJ151" s="1081"/>
      <c r="AK151" s="1081"/>
      <c r="AL151" s="1081"/>
      <c r="AM151" s="1081"/>
      <c r="AN151" s="1081"/>
      <c r="AO151" s="1081"/>
      <c r="AP151" s="1081"/>
      <c r="AQ151" s="1081"/>
      <c r="AR151" s="1081"/>
      <c r="AS151" s="1081"/>
      <c r="AT151" s="1081"/>
      <c r="AU151" s="1081"/>
      <c r="AV151" s="1081"/>
      <c r="AW151" s="1081"/>
      <c r="AX151" s="1081"/>
      <c r="AY151" s="1081"/>
      <c r="AZ151" s="1081"/>
      <c r="BA151" s="1081"/>
      <c r="BB151" s="1081"/>
      <c r="BC151" s="1081"/>
      <c r="BD151" s="1081"/>
      <c r="BE151" s="1081"/>
      <c r="BF151" s="1081"/>
      <c r="BG151" s="1081"/>
      <c r="BH151" s="1081"/>
      <c r="BI151" s="1081"/>
      <c r="BJ151" s="1081"/>
      <c r="BK151" s="1081"/>
      <c r="BL151" s="1081"/>
      <c r="BM151" s="1081"/>
      <c r="BN151" s="1081"/>
      <c r="BO151" s="1081"/>
      <c r="BP151" s="1081"/>
      <c r="BQ151" s="1081"/>
      <c r="BR151" s="1081"/>
      <c r="BS151" s="1081"/>
      <c r="BT151" s="1081"/>
      <c r="BU151" s="1081"/>
      <c r="BV151" s="1081"/>
      <c r="BW151" s="1081"/>
      <c r="BX151" s="1081"/>
      <c r="BY151" s="1081"/>
      <c r="BZ151" s="1081"/>
      <c r="CA151" s="1081"/>
    </row>
    <row r="152" spans="1:79" ht="26.45" customHeight="1">
      <c r="B152" s="1216" t="s">
        <v>810</v>
      </c>
      <c r="C152" s="1217">
        <v>1</v>
      </c>
      <c r="D152" s="1218">
        <v>2</v>
      </c>
      <c r="E152" s="1219">
        <v>2</v>
      </c>
      <c r="F152" s="1258"/>
      <c r="G152" s="1279"/>
      <c r="H152" s="1279"/>
      <c r="I152" s="1280"/>
      <c r="J152" s="1081"/>
      <c r="K152" s="1081"/>
      <c r="L152" s="1081"/>
      <c r="M152" s="1081"/>
      <c r="N152" s="1174"/>
      <c r="O152" s="1081"/>
      <c r="P152" s="1081"/>
      <c r="Q152" s="1081"/>
      <c r="R152" s="1081"/>
      <c r="S152" s="1081"/>
      <c r="T152" s="1081"/>
      <c r="U152" s="1081"/>
      <c r="V152" s="1081"/>
      <c r="W152" s="1081"/>
      <c r="X152" s="1081"/>
      <c r="Y152" s="1081"/>
      <c r="Z152" s="1081"/>
      <c r="AA152" s="1081"/>
      <c r="AB152" s="1081"/>
      <c r="AC152" s="1081"/>
      <c r="AD152" s="1081"/>
      <c r="AE152" s="1081"/>
      <c r="AF152" s="1081"/>
      <c r="AG152" s="1081"/>
      <c r="AH152" s="1081"/>
      <c r="AI152" s="1081"/>
      <c r="AJ152" s="1081"/>
      <c r="AK152" s="1081"/>
      <c r="AL152" s="1081"/>
      <c r="AM152" s="1081"/>
      <c r="AN152" s="1081"/>
      <c r="AO152" s="1081"/>
      <c r="AP152" s="1081"/>
      <c r="AQ152" s="1081"/>
      <c r="AR152" s="1081"/>
      <c r="AS152" s="1081"/>
      <c r="AT152" s="1081"/>
      <c r="AU152" s="1081"/>
      <c r="AV152" s="1081"/>
      <c r="AW152" s="1081"/>
      <c r="AX152" s="1081"/>
      <c r="AY152" s="1081"/>
      <c r="AZ152" s="1081"/>
      <c r="BA152" s="1081"/>
      <c r="BB152" s="1081"/>
      <c r="BC152" s="1081"/>
      <c r="BD152" s="1081"/>
      <c r="BE152" s="1081"/>
      <c r="BF152" s="1081"/>
      <c r="BG152" s="1081"/>
      <c r="BH152" s="1081"/>
      <c r="BI152" s="1081"/>
      <c r="BJ152" s="1081"/>
      <c r="BK152" s="1081"/>
      <c r="BL152" s="1081"/>
      <c r="BM152" s="1081"/>
      <c r="BN152" s="1081"/>
      <c r="BO152" s="1081"/>
      <c r="BP152" s="1081"/>
      <c r="BQ152" s="1081"/>
      <c r="BR152" s="1081"/>
      <c r="BS152" s="1081"/>
      <c r="BT152" s="1081"/>
      <c r="BU152" s="1081"/>
      <c r="BV152" s="1081"/>
      <c r="BW152" s="1081"/>
      <c r="BX152" s="1081"/>
      <c r="BY152" s="1081"/>
      <c r="BZ152" s="1081"/>
      <c r="CA152" s="1081"/>
    </row>
    <row r="153" spans="1:79" ht="25.5" customHeight="1">
      <c r="B153" s="1227" t="s">
        <v>811</v>
      </c>
      <c r="C153" s="1228">
        <v>2</v>
      </c>
      <c r="D153" s="1229">
        <v>2</v>
      </c>
      <c r="E153" s="1230">
        <v>4</v>
      </c>
      <c r="F153" s="1258"/>
      <c r="G153" s="1296"/>
      <c r="H153" s="1296"/>
      <c r="I153" s="1297"/>
      <c r="J153" s="1081"/>
      <c r="K153" s="1081"/>
      <c r="L153" s="1081"/>
      <c r="M153" s="1081"/>
      <c r="N153" s="1174"/>
      <c r="O153" s="1081"/>
      <c r="P153" s="1081"/>
      <c r="Q153" s="1081"/>
      <c r="R153" s="1081"/>
      <c r="S153" s="1081"/>
      <c r="T153" s="1081"/>
      <c r="U153" s="1081"/>
      <c r="V153" s="1081"/>
      <c r="W153" s="1081"/>
      <c r="X153" s="1081"/>
      <c r="Y153" s="1081"/>
      <c r="Z153" s="1081"/>
      <c r="AA153" s="1081"/>
      <c r="AB153" s="1081"/>
      <c r="AC153" s="1081"/>
      <c r="AD153" s="1081"/>
      <c r="AE153" s="1081"/>
      <c r="AF153" s="1081"/>
      <c r="AG153" s="1081"/>
      <c r="AH153" s="1081"/>
      <c r="AI153" s="1081"/>
      <c r="AJ153" s="1081"/>
      <c r="AK153" s="1081"/>
      <c r="AL153" s="1081"/>
      <c r="AM153" s="1081"/>
      <c r="AN153" s="1081"/>
      <c r="AO153" s="1081"/>
      <c r="AP153" s="1081"/>
      <c r="AQ153" s="1081"/>
      <c r="AR153" s="1081"/>
      <c r="AS153" s="1081"/>
      <c r="AT153" s="1081"/>
      <c r="AU153" s="1081"/>
      <c r="AV153" s="1081"/>
      <c r="AW153" s="1081"/>
      <c r="AX153" s="1081"/>
      <c r="AY153" s="1081"/>
      <c r="AZ153" s="1081"/>
      <c r="BA153" s="1081"/>
      <c r="BB153" s="1081"/>
      <c r="BC153" s="1081"/>
      <c r="BD153" s="1081"/>
      <c r="BE153" s="1081"/>
      <c r="BF153" s="1081"/>
      <c r="BG153" s="1081"/>
      <c r="BH153" s="1081"/>
      <c r="BI153" s="1081"/>
      <c r="BJ153" s="1081"/>
      <c r="BK153" s="1081"/>
      <c r="BL153" s="1081"/>
      <c r="BM153" s="1081"/>
      <c r="BN153" s="1081"/>
      <c r="BO153" s="1081"/>
      <c r="BP153" s="1081"/>
      <c r="BQ153" s="1081"/>
      <c r="BR153" s="1081"/>
      <c r="BS153" s="1081"/>
      <c r="BT153" s="1081"/>
      <c r="BU153" s="1081"/>
      <c r="BV153" s="1081"/>
      <c r="BW153" s="1081"/>
      <c r="BX153" s="1081"/>
      <c r="BY153" s="1081"/>
      <c r="BZ153" s="1081"/>
      <c r="CA153" s="1081"/>
    </row>
    <row r="154" spans="1:79" ht="41.45" customHeight="1" thickBot="1">
      <c r="B154" s="1234" t="s">
        <v>812</v>
      </c>
      <c r="C154" s="1235">
        <v>3</v>
      </c>
      <c r="D154" s="1236">
        <v>2</v>
      </c>
      <c r="E154" s="1237">
        <v>6</v>
      </c>
      <c r="F154" s="1259"/>
      <c r="G154" s="1281"/>
      <c r="H154" s="1281"/>
      <c r="I154" s="1282"/>
      <c r="J154" s="1081"/>
      <c r="K154" s="1081"/>
      <c r="L154" s="1081"/>
      <c r="M154" s="1081"/>
      <c r="N154" s="1174"/>
      <c r="O154" s="1081"/>
      <c r="P154" s="1081"/>
      <c r="Q154" s="1081"/>
      <c r="R154" s="1081"/>
      <c r="S154" s="1081"/>
      <c r="T154" s="1081"/>
      <c r="U154" s="1081"/>
      <c r="V154" s="1081"/>
      <c r="W154" s="1081"/>
      <c r="X154" s="1081"/>
      <c r="Y154" s="1081"/>
      <c r="Z154" s="1081"/>
      <c r="AA154" s="1081"/>
      <c r="AB154" s="1081"/>
      <c r="AC154" s="1081"/>
      <c r="AD154" s="1081"/>
      <c r="AE154" s="1081"/>
      <c r="AF154" s="1081"/>
      <c r="AG154" s="1081"/>
      <c r="AH154" s="1081"/>
      <c r="AI154" s="1081"/>
      <c r="AJ154" s="1081"/>
      <c r="AK154" s="1081"/>
      <c r="AL154" s="1081"/>
      <c r="AM154" s="1081"/>
      <c r="AN154" s="1081"/>
      <c r="AO154" s="1081"/>
      <c r="AP154" s="1081"/>
      <c r="AQ154" s="1081"/>
      <c r="AR154" s="1081"/>
      <c r="AS154" s="1081"/>
      <c r="AT154" s="1081"/>
      <c r="AU154" s="1081"/>
      <c r="AV154" s="1081"/>
      <c r="AW154" s="1081"/>
      <c r="AX154" s="1081"/>
      <c r="AY154" s="1081"/>
      <c r="AZ154" s="1081"/>
      <c r="BA154" s="1081"/>
      <c r="BB154" s="1081"/>
      <c r="BC154" s="1081"/>
      <c r="BD154" s="1081"/>
      <c r="BE154" s="1081"/>
      <c r="BF154" s="1081"/>
      <c r="BG154" s="1081"/>
      <c r="BH154" s="1081"/>
      <c r="BI154" s="1081"/>
      <c r="BJ154" s="1081"/>
      <c r="BK154" s="1081"/>
      <c r="BL154" s="1081"/>
      <c r="BM154" s="1081"/>
      <c r="BN154" s="1081"/>
      <c r="BO154" s="1081"/>
      <c r="BP154" s="1081"/>
      <c r="BQ154" s="1081"/>
      <c r="BR154" s="1081"/>
      <c r="BS154" s="1081"/>
      <c r="BT154" s="1081"/>
      <c r="BU154" s="1081"/>
      <c r="BV154" s="1081"/>
      <c r="BW154" s="1081"/>
      <c r="BX154" s="1081"/>
      <c r="BY154" s="1081"/>
      <c r="BZ154" s="1081"/>
      <c r="CA154" s="1081"/>
    </row>
    <row r="155" spans="1:79" ht="9" customHeight="1">
      <c r="B155" s="1245"/>
      <c r="C155" s="1246"/>
      <c r="D155" s="1246"/>
      <c r="E155" s="1246"/>
      <c r="F155" s="1278"/>
      <c r="G155" s="1200"/>
      <c r="H155" s="1200"/>
      <c r="I155" s="1081"/>
      <c r="J155" s="1081"/>
      <c r="K155" s="1081"/>
      <c r="L155" s="1081"/>
      <c r="M155" s="1081"/>
      <c r="N155" s="1174"/>
      <c r="O155" s="1081"/>
      <c r="P155" s="1081"/>
      <c r="Q155" s="1081"/>
      <c r="R155" s="1081"/>
      <c r="S155" s="1081"/>
      <c r="T155" s="1081"/>
      <c r="U155" s="1081"/>
      <c r="V155" s="1081"/>
      <c r="W155" s="1081"/>
      <c r="X155" s="1081"/>
      <c r="Y155" s="1081"/>
      <c r="Z155" s="1081"/>
      <c r="AA155" s="1081"/>
      <c r="AB155" s="1081"/>
      <c r="AC155" s="1081"/>
      <c r="AD155" s="1081"/>
      <c r="AE155" s="1081"/>
      <c r="AF155" s="1081"/>
      <c r="AG155" s="1081"/>
      <c r="AH155" s="1081"/>
      <c r="AI155" s="1081"/>
      <c r="AJ155" s="1081"/>
      <c r="AK155" s="1081"/>
      <c r="AL155" s="1081"/>
      <c r="AM155" s="1081"/>
      <c r="AN155" s="1081"/>
      <c r="AO155" s="1081"/>
      <c r="AP155" s="1081"/>
      <c r="AQ155" s="1081"/>
      <c r="AR155" s="1081"/>
      <c r="AS155" s="1081"/>
      <c r="AT155" s="1081"/>
      <c r="AU155" s="1081"/>
      <c r="AV155" s="1081"/>
      <c r="AW155" s="1081"/>
      <c r="AX155" s="1081"/>
      <c r="AY155" s="1081"/>
      <c r="AZ155" s="1081"/>
      <c r="BA155" s="1081"/>
      <c r="BB155" s="1081"/>
      <c r="BC155" s="1081"/>
      <c r="BD155" s="1081"/>
      <c r="BE155" s="1081"/>
      <c r="BF155" s="1081"/>
      <c r="BG155" s="1081"/>
      <c r="BH155" s="1081"/>
      <c r="BI155" s="1081"/>
      <c r="BJ155" s="1081"/>
      <c r="BK155" s="1081"/>
      <c r="BL155" s="1081"/>
      <c r="BM155" s="1081"/>
      <c r="BN155" s="1081"/>
      <c r="BO155" s="1081"/>
      <c r="BP155" s="1081"/>
      <c r="BQ155" s="1081"/>
      <c r="BR155" s="1081"/>
      <c r="BS155" s="1081"/>
      <c r="BT155" s="1081"/>
      <c r="BU155" s="1081"/>
      <c r="BV155" s="1081"/>
      <c r="BW155" s="1081"/>
      <c r="BX155" s="1081"/>
      <c r="BY155" s="1081"/>
      <c r="BZ155" s="1081"/>
      <c r="CA155" s="1081"/>
    </row>
    <row r="156" spans="1:79" ht="18" customHeight="1">
      <c r="A156" s="1156">
        <v>15</v>
      </c>
      <c r="B156" s="1196" t="s">
        <v>813</v>
      </c>
      <c r="C156" s="1197"/>
      <c r="D156" s="1197"/>
      <c r="E156" s="1197"/>
      <c r="F156" s="1278"/>
      <c r="G156" s="1200"/>
      <c r="H156" s="1200"/>
      <c r="I156" s="1081"/>
      <c r="J156" s="1081"/>
      <c r="K156" s="1081"/>
      <c r="L156" s="1081"/>
      <c r="M156" s="1081"/>
      <c r="N156" s="1174"/>
      <c r="O156" s="1081"/>
      <c r="P156" s="1081"/>
      <c r="Q156" s="1081"/>
      <c r="R156" s="1081"/>
      <c r="S156" s="1081"/>
      <c r="T156" s="1081"/>
      <c r="U156" s="1081"/>
      <c r="V156" s="1081"/>
      <c r="W156" s="1081"/>
      <c r="X156" s="1081"/>
      <c r="Y156" s="1081"/>
      <c r="Z156" s="1081"/>
      <c r="AA156" s="1081"/>
      <c r="AB156" s="1081"/>
      <c r="AC156" s="1081"/>
      <c r="AD156" s="1081"/>
      <c r="AE156" s="1081"/>
      <c r="AF156" s="1081"/>
      <c r="AG156" s="1081"/>
      <c r="AH156" s="1081"/>
      <c r="AI156" s="1081"/>
      <c r="AJ156" s="1081"/>
      <c r="AK156" s="1081"/>
      <c r="AL156" s="1081"/>
      <c r="AM156" s="1081"/>
      <c r="AN156" s="1081"/>
      <c r="AO156" s="1081"/>
      <c r="AP156" s="1081"/>
      <c r="AQ156" s="1081"/>
      <c r="AR156" s="1081"/>
      <c r="AS156" s="1081"/>
      <c r="AT156" s="1081"/>
      <c r="AU156" s="1081"/>
      <c r="AV156" s="1081"/>
      <c r="AW156" s="1081"/>
      <c r="AX156" s="1081"/>
      <c r="AY156" s="1081"/>
      <c r="AZ156" s="1081"/>
      <c r="BA156" s="1081"/>
      <c r="BB156" s="1081"/>
      <c r="BC156" s="1081"/>
      <c r="BD156" s="1081"/>
      <c r="BE156" s="1081"/>
      <c r="BF156" s="1081"/>
      <c r="BG156" s="1081"/>
      <c r="BH156" s="1081"/>
      <c r="BI156" s="1081"/>
      <c r="BJ156" s="1081"/>
      <c r="BK156" s="1081"/>
      <c r="BL156" s="1081"/>
      <c r="BM156" s="1081"/>
      <c r="BN156" s="1081"/>
      <c r="BO156" s="1081"/>
      <c r="BP156" s="1081"/>
      <c r="BQ156" s="1081"/>
      <c r="BR156" s="1081"/>
      <c r="BS156" s="1081"/>
      <c r="BT156" s="1081"/>
      <c r="BU156" s="1081"/>
      <c r="BV156" s="1081"/>
      <c r="BW156" s="1081"/>
      <c r="BX156" s="1081"/>
      <c r="BY156" s="1081"/>
      <c r="BZ156" s="1081"/>
      <c r="CA156" s="1081"/>
    </row>
    <row r="157" spans="1:79" ht="35.25" customHeight="1">
      <c r="B157" s="1201" t="s">
        <v>814</v>
      </c>
      <c r="C157" s="1202"/>
      <c r="D157" s="1202"/>
      <c r="E157" s="1203"/>
      <c r="F157" s="1278"/>
      <c r="G157" s="1200"/>
      <c r="H157" s="1200"/>
      <c r="I157" s="1081"/>
      <c r="J157" s="1081"/>
      <c r="K157" s="1081"/>
      <c r="L157" s="1081"/>
      <c r="M157" s="1081"/>
      <c r="N157" s="1174"/>
      <c r="O157" s="1081"/>
      <c r="P157" s="1081"/>
      <c r="Q157" s="1081"/>
      <c r="R157" s="1081"/>
      <c r="S157" s="1081"/>
      <c r="T157" s="1081"/>
      <c r="U157" s="1081"/>
      <c r="V157" s="1081"/>
      <c r="W157" s="1081"/>
      <c r="X157" s="1081"/>
      <c r="Y157" s="1081"/>
      <c r="Z157" s="1081"/>
      <c r="AA157" s="1081"/>
      <c r="AB157" s="1081"/>
      <c r="AC157" s="1081"/>
      <c r="AD157" s="1081"/>
      <c r="AE157" s="1081"/>
      <c r="AF157" s="1081"/>
      <c r="AG157" s="1081"/>
      <c r="AH157" s="1081"/>
      <c r="AI157" s="1081"/>
      <c r="AJ157" s="1081"/>
      <c r="AK157" s="1081"/>
      <c r="AL157" s="1081"/>
      <c r="AM157" s="1081"/>
      <c r="AN157" s="1081"/>
      <c r="AO157" s="1081"/>
      <c r="AP157" s="1081"/>
      <c r="AQ157" s="1081"/>
      <c r="AR157" s="1081"/>
      <c r="AS157" s="1081"/>
      <c r="AT157" s="1081"/>
      <c r="AU157" s="1081"/>
      <c r="AV157" s="1081"/>
      <c r="AW157" s="1081"/>
      <c r="AX157" s="1081"/>
      <c r="AY157" s="1081"/>
      <c r="AZ157" s="1081"/>
      <c r="BA157" s="1081"/>
      <c r="BB157" s="1081"/>
      <c r="BC157" s="1081"/>
      <c r="BD157" s="1081"/>
      <c r="BE157" s="1081"/>
      <c r="BF157" s="1081"/>
      <c r="BG157" s="1081"/>
      <c r="BH157" s="1081"/>
      <c r="BI157" s="1081"/>
      <c r="BJ157" s="1081"/>
      <c r="BK157" s="1081"/>
      <c r="BL157" s="1081"/>
      <c r="BM157" s="1081"/>
      <c r="BN157" s="1081"/>
      <c r="BO157" s="1081"/>
      <c r="BP157" s="1081"/>
      <c r="BQ157" s="1081"/>
      <c r="BR157" s="1081"/>
      <c r="BS157" s="1081"/>
      <c r="BT157" s="1081"/>
      <c r="BU157" s="1081"/>
      <c r="BV157" s="1081"/>
      <c r="BW157" s="1081"/>
      <c r="BX157" s="1081"/>
      <c r="BY157" s="1081"/>
      <c r="BZ157" s="1081"/>
      <c r="CA157" s="1081"/>
    </row>
    <row r="158" spans="1:79" ht="16.5" customHeight="1" thickBot="1">
      <c r="B158" s="1196" t="s">
        <v>744</v>
      </c>
      <c r="C158" s="1204"/>
      <c r="F158" s="1278"/>
      <c r="G158" s="1200"/>
      <c r="H158" s="1200"/>
      <c r="I158" s="1081"/>
      <c r="J158" s="1081"/>
      <c r="K158" s="1081"/>
      <c r="L158" s="1081"/>
      <c r="M158" s="1081"/>
      <c r="N158" s="1174"/>
      <c r="O158" s="1081"/>
      <c r="P158" s="1081"/>
      <c r="Q158" s="1081"/>
      <c r="R158" s="1081"/>
      <c r="S158" s="1081"/>
      <c r="T158" s="1081"/>
      <c r="U158" s="1081"/>
      <c r="V158" s="1081"/>
      <c r="W158" s="1081"/>
      <c r="X158" s="1081"/>
      <c r="Y158" s="1081"/>
      <c r="Z158" s="1081"/>
      <c r="AA158" s="1081"/>
      <c r="AB158" s="1081"/>
      <c r="AC158" s="1081"/>
      <c r="AD158" s="1081"/>
      <c r="AE158" s="1081"/>
      <c r="AF158" s="1081"/>
      <c r="AG158" s="1081"/>
      <c r="AH158" s="1081"/>
      <c r="AI158" s="1081"/>
      <c r="AJ158" s="1081"/>
      <c r="AK158" s="1081"/>
      <c r="AL158" s="1081"/>
      <c r="AM158" s="1081"/>
      <c r="AN158" s="1081"/>
      <c r="AO158" s="1081"/>
      <c r="AP158" s="1081"/>
      <c r="AQ158" s="1081"/>
      <c r="AR158" s="1081"/>
      <c r="AS158" s="1081"/>
      <c r="AT158" s="1081"/>
      <c r="AU158" s="1081"/>
      <c r="AV158" s="1081"/>
      <c r="AW158" s="1081"/>
      <c r="AX158" s="1081"/>
      <c r="AY158" s="1081"/>
      <c r="AZ158" s="1081"/>
      <c r="BA158" s="1081"/>
      <c r="BB158" s="1081"/>
      <c r="BC158" s="1081"/>
      <c r="BD158" s="1081"/>
      <c r="BE158" s="1081"/>
      <c r="BF158" s="1081"/>
      <c r="BG158" s="1081"/>
      <c r="BH158" s="1081"/>
      <c r="BI158" s="1081"/>
      <c r="BJ158" s="1081"/>
      <c r="BK158" s="1081"/>
      <c r="BL158" s="1081"/>
      <c r="BM158" s="1081"/>
      <c r="BN158" s="1081"/>
      <c r="BO158" s="1081"/>
      <c r="BP158" s="1081"/>
      <c r="BQ158" s="1081"/>
      <c r="BR158" s="1081"/>
      <c r="BS158" s="1081"/>
      <c r="BT158" s="1081"/>
      <c r="BU158" s="1081"/>
      <c r="BV158" s="1081"/>
      <c r="BW158" s="1081"/>
      <c r="BX158" s="1081"/>
      <c r="BY158" s="1081"/>
      <c r="BZ158" s="1081"/>
      <c r="CA158" s="1081"/>
    </row>
    <row r="159" spans="1:79" ht="33.75" customHeight="1" thickBot="1">
      <c r="B159" s="1205" t="s">
        <v>745</v>
      </c>
      <c r="C159" s="1206" t="s">
        <v>746</v>
      </c>
      <c r="D159" s="1206" t="s">
        <v>747</v>
      </c>
      <c r="E159" s="1207" t="s">
        <v>748</v>
      </c>
      <c r="F159" s="1257" t="s">
        <v>749</v>
      </c>
      <c r="G159" s="1350">
        <f>AVERAGE(A.Pontozás_1.értékelő!G155,B.Pontozás_2.értékelő!G155)</f>
        <v>4</v>
      </c>
      <c r="H159" s="1200"/>
      <c r="I159" s="1081"/>
      <c r="J159" s="1081"/>
      <c r="K159" s="1081"/>
      <c r="L159" s="1081"/>
      <c r="M159" s="1081"/>
      <c r="N159" s="1174"/>
      <c r="O159" s="1081"/>
      <c r="P159" s="1081"/>
      <c r="Q159" s="1081"/>
      <c r="R159" s="1081"/>
      <c r="S159" s="1081"/>
      <c r="T159" s="1081"/>
      <c r="U159" s="1081"/>
      <c r="V159" s="1081"/>
      <c r="W159" s="1081"/>
      <c r="X159" s="1081"/>
      <c r="Y159" s="1081"/>
      <c r="Z159" s="1081"/>
      <c r="AA159" s="1081"/>
      <c r="AB159" s="1081"/>
      <c r="AC159" s="1081"/>
      <c r="AD159" s="1081"/>
      <c r="AE159" s="1081"/>
      <c r="AF159" s="1081"/>
      <c r="AG159" s="1081"/>
      <c r="AH159" s="1081"/>
      <c r="AI159" s="1081"/>
      <c r="AJ159" s="1081"/>
      <c r="AK159" s="1081"/>
      <c r="AL159" s="1081"/>
      <c r="AM159" s="1081"/>
      <c r="AN159" s="1081"/>
      <c r="AO159" s="1081"/>
      <c r="AP159" s="1081"/>
      <c r="AQ159" s="1081"/>
      <c r="AR159" s="1081"/>
      <c r="AS159" s="1081"/>
      <c r="AT159" s="1081"/>
      <c r="AU159" s="1081"/>
      <c r="AV159" s="1081"/>
      <c r="AW159" s="1081"/>
      <c r="AX159" s="1081"/>
      <c r="AY159" s="1081"/>
      <c r="AZ159" s="1081"/>
      <c r="BA159" s="1081"/>
      <c r="BB159" s="1081"/>
      <c r="BC159" s="1081"/>
      <c r="BD159" s="1081"/>
      <c r="BE159" s="1081"/>
      <c r="BF159" s="1081"/>
      <c r="BG159" s="1081"/>
      <c r="BH159" s="1081"/>
      <c r="BI159" s="1081"/>
      <c r="BJ159" s="1081"/>
      <c r="BK159" s="1081"/>
      <c r="BL159" s="1081"/>
      <c r="BM159" s="1081"/>
      <c r="BN159" s="1081"/>
      <c r="BO159" s="1081"/>
      <c r="BP159" s="1081"/>
      <c r="BQ159" s="1081"/>
      <c r="BR159" s="1081"/>
      <c r="BS159" s="1081"/>
      <c r="BT159" s="1081"/>
      <c r="BU159" s="1081"/>
      <c r="BV159" s="1081"/>
      <c r="BW159" s="1081"/>
      <c r="BX159" s="1081"/>
      <c r="BY159" s="1081"/>
      <c r="BZ159" s="1081"/>
      <c r="CA159" s="1081"/>
    </row>
    <row r="160" spans="1:79" ht="68.099999999999994" customHeight="1">
      <c r="B160" s="1216" t="s">
        <v>815</v>
      </c>
      <c r="C160" s="1217">
        <v>1</v>
      </c>
      <c r="D160" s="1218">
        <v>2</v>
      </c>
      <c r="E160" s="1219">
        <v>2</v>
      </c>
      <c r="F160" s="1258"/>
      <c r="G160" s="1279"/>
      <c r="H160" s="1279"/>
      <c r="I160" s="1280"/>
      <c r="J160" s="1081"/>
      <c r="K160" s="1081"/>
      <c r="L160" s="1081"/>
      <c r="M160" s="1081"/>
      <c r="N160" s="1174"/>
      <c r="O160" s="1081"/>
      <c r="P160" s="1081"/>
      <c r="Q160" s="1081"/>
      <c r="R160" s="1081"/>
      <c r="S160" s="1081"/>
      <c r="T160" s="1081"/>
      <c r="U160" s="1081"/>
      <c r="V160" s="1081"/>
      <c r="W160" s="1081"/>
      <c r="X160" s="1081"/>
      <c r="Y160" s="1081"/>
      <c r="Z160" s="1081"/>
      <c r="AA160" s="1081"/>
      <c r="AB160" s="1081"/>
      <c r="AC160" s="1081"/>
      <c r="AD160" s="1081"/>
      <c r="AE160" s="1081"/>
      <c r="AF160" s="1081"/>
      <c r="AG160" s="1081"/>
      <c r="AH160" s="1081"/>
      <c r="AI160" s="1081"/>
      <c r="AJ160" s="1081"/>
      <c r="AK160" s="1081"/>
      <c r="AL160" s="1081"/>
      <c r="AM160" s="1081"/>
      <c r="AN160" s="1081"/>
      <c r="AO160" s="1081"/>
      <c r="AP160" s="1081"/>
      <c r="AQ160" s="1081"/>
      <c r="AR160" s="1081"/>
      <c r="AS160" s="1081"/>
      <c r="AT160" s="1081"/>
      <c r="AU160" s="1081"/>
      <c r="AV160" s="1081"/>
      <c r="AW160" s="1081"/>
      <c r="AX160" s="1081"/>
      <c r="AY160" s="1081"/>
      <c r="AZ160" s="1081"/>
      <c r="BA160" s="1081"/>
      <c r="BB160" s="1081"/>
      <c r="BC160" s="1081"/>
      <c r="BD160" s="1081"/>
      <c r="BE160" s="1081"/>
      <c r="BF160" s="1081"/>
      <c r="BG160" s="1081"/>
      <c r="BH160" s="1081"/>
      <c r="BI160" s="1081"/>
      <c r="BJ160" s="1081"/>
      <c r="BK160" s="1081"/>
      <c r="BL160" s="1081"/>
      <c r="BM160" s="1081"/>
      <c r="BN160" s="1081"/>
      <c r="BO160" s="1081"/>
      <c r="BP160" s="1081"/>
      <c r="BQ160" s="1081"/>
      <c r="BR160" s="1081"/>
      <c r="BS160" s="1081"/>
      <c r="BT160" s="1081"/>
      <c r="BU160" s="1081"/>
      <c r="BV160" s="1081"/>
      <c r="BW160" s="1081"/>
      <c r="BX160" s="1081"/>
      <c r="BY160" s="1081"/>
      <c r="BZ160" s="1081"/>
      <c r="CA160" s="1081"/>
    </row>
    <row r="161" spans="1:79" ht="69" customHeight="1">
      <c r="B161" s="1227" t="s">
        <v>816</v>
      </c>
      <c r="C161" s="1228">
        <v>2</v>
      </c>
      <c r="D161" s="1229">
        <v>2</v>
      </c>
      <c r="E161" s="1230">
        <v>4</v>
      </c>
      <c r="F161" s="1258"/>
      <c r="G161" s="1296"/>
      <c r="H161" s="1296"/>
      <c r="I161" s="1297"/>
      <c r="J161" s="1081"/>
      <c r="K161" s="1081"/>
      <c r="L161" s="1081"/>
      <c r="M161" s="1081"/>
      <c r="N161" s="1174"/>
      <c r="O161" s="1081"/>
      <c r="P161" s="1081"/>
      <c r="Q161" s="1081"/>
      <c r="R161" s="1081"/>
      <c r="S161" s="1081"/>
      <c r="T161" s="1081"/>
      <c r="U161" s="1081"/>
      <c r="V161" s="1081"/>
      <c r="W161" s="1081"/>
      <c r="X161" s="1081"/>
      <c r="Y161" s="1081"/>
      <c r="Z161" s="1081"/>
      <c r="AA161" s="1081"/>
      <c r="AB161" s="1081"/>
      <c r="AC161" s="1081"/>
      <c r="AD161" s="1081"/>
      <c r="AE161" s="1081"/>
      <c r="AF161" s="1081"/>
      <c r="AG161" s="1081"/>
      <c r="AH161" s="1081"/>
      <c r="AI161" s="1081"/>
      <c r="AJ161" s="1081"/>
      <c r="AK161" s="1081"/>
      <c r="AL161" s="1081"/>
      <c r="AM161" s="1081"/>
      <c r="AN161" s="1081"/>
      <c r="AO161" s="1081"/>
      <c r="AP161" s="1081"/>
      <c r="AQ161" s="1081"/>
      <c r="AR161" s="1081"/>
      <c r="AS161" s="1081"/>
      <c r="AT161" s="1081"/>
      <c r="AU161" s="1081"/>
      <c r="AV161" s="1081"/>
      <c r="AW161" s="1081"/>
      <c r="AX161" s="1081"/>
      <c r="AY161" s="1081"/>
      <c r="AZ161" s="1081"/>
      <c r="BA161" s="1081"/>
      <c r="BB161" s="1081"/>
      <c r="BC161" s="1081"/>
      <c r="BD161" s="1081"/>
      <c r="BE161" s="1081"/>
      <c r="BF161" s="1081"/>
      <c r="BG161" s="1081"/>
      <c r="BH161" s="1081"/>
      <c r="BI161" s="1081"/>
      <c r="BJ161" s="1081"/>
      <c r="BK161" s="1081"/>
      <c r="BL161" s="1081"/>
      <c r="BM161" s="1081"/>
      <c r="BN161" s="1081"/>
      <c r="BO161" s="1081"/>
      <c r="BP161" s="1081"/>
      <c r="BQ161" s="1081"/>
      <c r="BR161" s="1081"/>
      <c r="BS161" s="1081"/>
      <c r="BT161" s="1081"/>
      <c r="BU161" s="1081"/>
      <c r="BV161" s="1081"/>
      <c r="BW161" s="1081"/>
      <c r="BX161" s="1081"/>
      <c r="BY161" s="1081"/>
      <c r="BZ161" s="1081"/>
      <c r="CA161" s="1081"/>
    </row>
    <row r="162" spans="1:79" ht="71.45" customHeight="1" thickBot="1">
      <c r="B162" s="1234" t="s">
        <v>817</v>
      </c>
      <c r="C162" s="1235">
        <v>3</v>
      </c>
      <c r="D162" s="1236">
        <v>2</v>
      </c>
      <c r="E162" s="1237">
        <v>6</v>
      </c>
      <c r="F162" s="1259"/>
      <c r="G162" s="1281"/>
      <c r="H162" s="1281"/>
      <c r="I162" s="1282"/>
      <c r="J162" s="1081"/>
      <c r="K162" s="1081"/>
      <c r="L162" s="1081"/>
      <c r="M162" s="1081"/>
      <c r="N162" s="1174"/>
      <c r="O162" s="1081"/>
      <c r="P162" s="1081"/>
      <c r="Q162" s="1081"/>
      <c r="R162" s="1081"/>
      <c r="S162" s="1081"/>
      <c r="T162" s="1081"/>
      <c r="U162" s="1081"/>
      <c r="V162" s="1081"/>
      <c r="W162" s="1081"/>
      <c r="X162" s="1081"/>
      <c r="Y162" s="1081"/>
      <c r="Z162" s="1081"/>
      <c r="AA162" s="1081"/>
      <c r="AB162" s="1081"/>
      <c r="AC162" s="1081"/>
      <c r="AD162" s="1081"/>
      <c r="AE162" s="1081"/>
      <c r="AF162" s="1081"/>
      <c r="AG162" s="1081"/>
      <c r="AH162" s="1081"/>
      <c r="AI162" s="1081"/>
      <c r="AJ162" s="1081"/>
      <c r="AK162" s="1081"/>
      <c r="AL162" s="1081"/>
      <c r="AM162" s="1081"/>
      <c r="AN162" s="1081"/>
      <c r="AO162" s="1081"/>
      <c r="AP162" s="1081"/>
      <c r="AQ162" s="1081"/>
      <c r="AR162" s="1081"/>
      <c r="AS162" s="1081"/>
      <c r="AT162" s="1081"/>
      <c r="AU162" s="1081"/>
      <c r="AV162" s="1081"/>
      <c r="AW162" s="1081"/>
      <c r="AX162" s="1081"/>
      <c r="AY162" s="1081"/>
      <c r="AZ162" s="1081"/>
      <c r="BA162" s="1081"/>
      <c r="BB162" s="1081"/>
      <c r="BC162" s="1081"/>
      <c r="BD162" s="1081"/>
      <c r="BE162" s="1081"/>
      <c r="BF162" s="1081"/>
      <c r="BG162" s="1081"/>
      <c r="BH162" s="1081"/>
      <c r="BI162" s="1081"/>
      <c r="BJ162" s="1081"/>
      <c r="BK162" s="1081"/>
      <c r="BL162" s="1081"/>
      <c r="BM162" s="1081"/>
      <c r="BN162" s="1081"/>
      <c r="BO162" s="1081"/>
      <c r="BP162" s="1081"/>
      <c r="BQ162" s="1081"/>
      <c r="BR162" s="1081"/>
      <c r="BS162" s="1081"/>
      <c r="BT162" s="1081"/>
      <c r="BU162" s="1081"/>
      <c r="BV162" s="1081"/>
      <c r="BW162" s="1081"/>
      <c r="BX162" s="1081"/>
      <c r="BY162" s="1081"/>
      <c r="BZ162" s="1081"/>
      <c r="CA162" s="1081"/>
    </row>
    <row r="163" spans="1:79" ht="9" customHeight="1">
      <c r="B163" s="1245"/>
      <c r="C163" s="1246"/>
      <c r="D163" s="1246"/>
      <c r="E163" s="1246"/>
      <c r="F163" s="1278"/>
      <c r="G163" s="1200"/>
      <c r="H163" s="1200"/>
      <c r="I163" s="1081"/>
      <c r="J163" s="1081"/>
      <c r="K163" s="1081"/>
      <c r="L163" s="1081"/>
      <c r="M163" s="1081"/>
      <c r="N163" s="1174"/>
      <c r="O163" s="1081"/>
      <c r="P163" s="1081"/>
      <c r="Q163" s="1081"/>
      <c r="R163" s="1081"/>
      <c r="S163" s="1081"/>
      <c r="T163" s="1081"/>
      <c r="U163" s="1081"/>
      <c r="V163" s="1081"/>
      <c r="W163" s="1081"/>
      <c r="X163" s="1081"/>
      <c r="Y163" s="1081"/>
      <c r="Z163" s="1081"/>
      <c r="AA163" s="1081"/>
      <c r="AB163" s="1081"/>
      <c r="AC163" s="1081"/>
      <c r="AD163" s="1081"/>
      <c r="AE163" s="1081"/>
      <c r="AF163" s="1081"/>
      <c r="AG163" s="1081"/>
      <c r="AH163" s="1081"/>
      <c r="AI163" s="1081"/>
      <c r="AJ163" s="1081"/>
      <c r="AK163" s="1081"/>
      <c r="AL163" s="1081"/>
      <c r="AM163" s="1081"/>
      <c r="AN163" s="1081"/>
      <c r="AO163" s="1081"/>
      <c r="AP163" s="1081"/>
      <c r="AQ163" s="1081"/>
      <c r="AR163" s="1081"/>
      <c r="AS163" s="1081"/>
      <c r="AT163" s="1081"/>
      <c r="AU163" s="1081"/>
      <c r="AV163" s="1081"/>
      <c r="AW163" s="1081"/>
      <c r="AX163" s="1081"/>
      <c r="AY163" s="1081"/>
      <c r="AZ163" s="1081"/>
      <c r="BA163" s="1081"/>
      <c r="BB163" s="1081"/>
      <c r="BC163" s="1081"/>
      <c r="BD163" s="1081"/>
      <c r="BE163" s="1081"/>
      <c r="BF163" s="1081"/>
      <c r="BG163" s="1081"/>
      <c r="BH163" s="1081"/>
      <c r="BI163" s="1081"/>
      <c r="BJ163" s="1081"/>
      <c r="BK163" s="1081"/>
      <c r="BL163" s="1081"/>
      <c r="BM163" s="1081"/>
      <c r="BN163" s="1081"/>
      <c r="BO163" s="1081"/>
      <c r="BP163" s="1081"/>
      <c r="BQ163" s="1081"/>
      <c r="BR163" s="1081"/>
      <c r="BS163" s="1081"/>
      <c r="BT163" s="1081"/>
      <c r="BU163" s="1081"/>
      <c r="BV163" s="1081"/>
      <c r="BW163" s="1081"/>
      <c r="BX163" s="1081"/>
      <c r="BY163" s="1081"/>
      <c r="BZ163" s="1081"/>
      <c r="CA163" s="1081"/>
    </row>
    <row r="164" spans="1:79" ht="18" customHeight="1">
      <c r="A164" s="1156">
        <v>16</v>
      </c>
      <c r="B164" s="1196" t="s">
        <v>818</v>
      </c>
      <c r="C164" s="1197"/>
      <c r="D164" s="1197"/>
      <c r="E164" s="1197"/>
      <c r="F164" s="1278"/>
      <c r="G164" s="1200"/>
      <c r="H164" s="1200"/>
      <c r="I164" s="1081"/>
      <c r="J164" s="1081"/>
      <c r="K164" s="1081"/>
      <c r="L164" s="1081"/>
      <c r="M164" s="1081"/>
      <c r="N164" s="1174"/>
      <c r="O164" s="1081"/>
      <c r="P164" s="1081"/>
      <c r="Q164" s="1081"/>
      <c r="R164" s="1081"/>
      <c r="S164" s="1081"/>
      <c r="T164" s="1081"/>
      <c r="U164" s="1081"/>
      <c r="V164" s="1081"/>
      <c r="W164" s="1081"/>
      <c r="X164" s="1081"/>
      <c r="Y164" s="1081"/>
      <c r="Z164" s="1081"/>
      <c r="AA164" s="1081"/>
      <c r="AB164" s="1081"/>
      <c r="AC164" s="1081"/>
      <c r="AD164" s="1081"/>
      <c r="AE164" s="1081"/>
      <c r="AF164" s="1081"/>
      <c r="AG164" s="1081"/>
      <c r="AH164" s="1081"/>
      <c r="AI164" s="1081"/>
      <c r="AJ164" s="1081"/>
      <c r="AK164" s="1081"/>
      <c r="AL164" s="1081"/>
      <c r="AM164" s="1081"/>
      <c r="AN164" s="1081"/>
      <c r="AO164" s="1081"/>
      <c r="AP164" s="1081"/>
      <c r="AQ164" s="1081"/>
      <c r="AR164" s="1081"/>
      <c r="AS164" s="1081"/>
      <c r="AT164" s="1081"/>
      <c r="AU164" s="1081"/>
      <c r="AV164" s="1081"/>
      <c r="AW164" s="1081"/>
      <c r="AX164" s="1081"/>
      <c r="AY164" s="1081"/>
      <c r="AZ164" s="1081"/>
      <c r="BA164" s="1081"/>
      <c r="BB164" s="1081"/>
      <c r="BC164" s="1081"/>
      <c r="BD164" s="1081"/>
      <c r="BE164" s="1081"/>
      <c r="BF164" s="1081"/>
      <c r="BG164" s="1081"/>
      <c r="BH164" s="1081"/>
      <c r="BI164" s="1081"/>
      <c r="BJ164" s="1081"/>
      <c r="BK164" s="1081"/>
      <c r="BL164" s="1081"/>
      <c r="BM164" s="1081"/>
      <c r="BN164" s="1081"/>
      <c r="BO164" s="1081"/>
      <c r="BP164" s="1081"/>
      <c r="BQ164" s="1081"/>
      <c r="BR164" s="1081"/>
      <c r="BS164" s="1081"/>
      <c r="BT164" s="1081"/>
      <c r="BU164" s="1081"/>
      <c r="BV164" s="1081"/>
      <c r="BW164" s="1081"/>
      <c r="BX164" s="1081"/>
      <c r="BY164" s="1081"/>
      <c r="BZ164" s="1081"/>
      <c r="CA164" s="1081"/>
    </row>
    <row r="165" spans="1:79" ht="35.25" customHeight="1">
      <c r="B165" s="1201" t="s">
        <v>819</v>
      </c>
      <c r="C165" s="1202"/>
      <c r="D165" s="1202"/>
      <c r="E165" s="1203"/>
      <c r="F165" s="1278"/>
      <c r="G165" s="1200"/>
      <c r="H165" s="1200"/>
      <c r="I165" s="1081"/>
      <c r="J165" s="1081"/>
      <c r="K165" s="1081"/>
      <c r="L165" s="1081"/>
      <c r="M165" s="1081"/>
      <c r="N165" s="1174"/>
      <c r="O165" s="1081"/>
      <c r="P165" s="1081"/>
      <c r="Q165" s="1081"/>
      <c r="R165" s="1081"/>
      <c r="S165" s="1081"/>
      <c r="T165" s="1081"/>
      <c r="U165" s="1081"/>
      <c r="V165" s="1081"/>
      <c r="W165" s="1081"/>
      <c r="X165" s="1081"/>
      <c r="Y165" s="1081"/>
      <c r="Z165" s="1081"/>
      <c r="AA165" s="1081"/>
      <c r="AB165" s="1081"/>
      <c r="AC165" s="1081"/>
      <c r="AD165" s="1081"/>
      <c r="AE165" s="1081"/>
      <c r="AF165" s="1081"/>
      <c r="AG165" s="1081"/>
      <c r="AH165" s="1081"/>
      <c r="AI165" s="1081"/>
      <c r="AJ165" s="1081"/>
      <c r="AK165" s="1081"/>
      <c r="AL165" s="1081"/>
      <c r="AM165" s="1081"/>
      <c r="AN165" s="1081"/>
      <c r="AO165" s="1081"/>
      <c r="AP165" s="1081"/>
      <c r="AQ165" s="1081"/>
      <c r="AR165" s="1081"/>
      <c r="AS165" s="1081"/>
      <c r="AT165" s="1081"/>
      <c r="AU165" s="1081"/>
      <c r="AV165" s="1081"/>
      <c r="AW165" s="1081"/>
      <c r="AX165" s="1081"/>
      <c r="AY165" s="1081"/>
      <c r="AZ165" s="1081"/>
      <c r="BA165" s="1081"/>
      <c r="BB165" s="1081"/>
      <c r="BC165" s="1081"/>
      <c r="BD165" s="1081"/>
      <c r="BE165" s="1081"/>
      <c r="BF165" s="1081"/>
      <c r="BG165" s="1081"/>
      <c r="BH165" s="1081"/>
      <c r="BI165" s="1081"/>
      <c r="BJ165" s="1081"/>
      <c r="BK165" s="1081"/>
      <c r="BL165" s="1081"/>
      <c r="BM165" s="1081"/>
      <c r="BN165" s="1081"/>
      <c r="BO165" s="1081"/>
      <c r="BP165" s="1081"/>
      <c r="BQ165" s="1081"/>
      <c r="BR165" s="1081"/>
      <c r="BS165" s="1081"/>
      <c r="BT165" s="1081"/>
      <c r="BU165" s="1081"/>
      <c r="BV165" s="1081"/>
      <c r="BW165" s="1081"/>
      <c r="BX165" s="1081"/>
      <c r="BY165" s="1081"/>
      <c r="BZ165" s="1081"/>
      <c r="CA165" s="1081"/>
    </row>
    <row r="166" spans="1:79" ht="16.5" customHeight="1" thickBot="1">
      <c r="B166" s="1196" t="s">
        <v>744</v>
      </c>
      <c r="C166" s="1204"/>
      <c r="F166" s="1278"/>
      <c r="G166" s="1200"/>
      <c r="H166" s="1200"/>
      <c r="I166" s="1081"/>
      <c r="J166" s="1081"/>
      <c r="K166" s="1081"/>
      <c r="L166" s="1081"/>
      <c r="M166" s="1081"/>
      <c r="N166" s="1174"/>
      <c r="O166" s="1081"/>
      <c r="P166" s="1081"/>
      <c r="Q166" s="1081"/>
      <c r="R166" s="1081"/>
      <c r="S166" s="1081"/>
      <c r="T166" s="1081"/>
      <c r="U166" s="1081"/>
      <c r="V166" s="1081"/>
      <c r="W166" s="1081"/>
      <c r="X166" s="1081"/>
      <c r="Y166" s="1081"/>
      <c r="Z166" s="1081"/>
      <c r="AA166" s="1081"/>
      <c r="AB166" s="1081"/>
      <c r="AC166" s="1081"/>
      <c r="AD166" s="1081"/>
      <c r="AE166" s="1081"/>
      <c r="AF166" s="1081"/>
      <c r="AG166" s="1081"/>
      <c r="AH166" s="1081"/>
      <c r="AI166" s="1081"/>
      <c r="AJ166" s="1081"/>
      <c r="AK166" s="1081"/>
      <c r="AL166" s="1081"/>
      <c r="AM166" s="1081"/>
      <c r="AN166" s="1081"/>
      <c r="AO166" s="1081"/>
      <c r="AP166" s="1081"/>
      <c r="AQ166" s="1081"/>
      <c r="AR166" s="1081"/>
      <c r="AS166" s="1081"/>
      <c r="AT166" s="1081"/>
      <c r="AU166" s="1081"/>
      <c r="AV166" s="1081"/>
      <c r="AW166" s="1081"/>
      <c r="AX166" s="1081"/>
      <c r="AY166" s="1081"/>
      <c r="AZ166" s="1081"/>
      <c r="BA166" s="1081"/>
      <c r="BB166" s="1081"/>
      <c r="BC166" s="1081"/>
      <c r="BD166" s="1081"/>
      <c r="BE166" s="1081"/>
      <c r="BF166" s="1081"/>
      <c r="BG166" s="1081"/>
      <c r="BH166" s="1081"/>
      <c r="BI166" s="1081"/>
      <c r="BJ166" s="1081"/>
      <c r="BK166" s="1081"/>
      <c r="BL166" s="1081"/>
      <c r="BM166" s="1081"/>
      <c r="BN166" s="1081"/>
      <c r="BO166" s="1081"/>
      <c r="BP166" s="1081"/>
      <c r="BQ166" s="1081"/>
      <c r="BR166" s="1081"/>
      <c r="BS166" s="1081"/>
      <c r="BT166" s="1081"/>
      <c r="BU166" s="1081"/>
      <c r="BV166" s="1081"/>
      <c r="BW166" s="1081"/>
      <c r="BX166" s="1081"/>
      <c r="BY166" s="1081"/>
      <c r="BZ166" s="1081"/>
      <c r="CA166" s="1081"/>
    </row>
    <row r="167" spans="1:79" ht="33.75" customHeight="1" thickBot="1">
      <c r="B167" s="1205" t="s">
        <v>745</v>
      </c>
      <c r="C167" s="1206" t="s">
        <v>746</v>
      </c>
      <c r="D167" s="1206" t="s">
        <v>747</v>
      </c>
      <c r="E167" s="1207" t="s">
        <v>748</v>
      </c>
      <c r="F167" s="1257" t="s">
        <v>749</v>
      </c>
      <c r="G167" s="1350">
        <f>AVERAGE(A.Pontozás_1.értékelő!G163,B.Pontozás_2.értékelő!G163)</f>
        <v>4</v>
      </c>
      <c r="H167" s="1200"/>
      <c r="I167" s="1081"/>
      <c r="J167" s="1081"/>
      <c r="K167" s="1081"/>
      <c r="L167" s="1081"/>
      <c r="M167" s="1081"/>
      <c r="N167" s="1174"/>
      <c r="O167" s="1081"/>
      <c r="P167" s="1081"/>
      <c r="Q167" s="1081"/>
      <c r="R167" s="1081"/>
      <c r="S167" s="1081"/>
      <c r="T167" s="1081"/>
      <c r="U167" s="1081"/>
      <c r="V167" s="1081"/>
      <c r="W167" s="1081"/>
      <c r="X167" s="1081"/>
      <c r="Y167" s="1081"/>
      <c r="Z167" s="1081"/>
      <c r="AA167" s="1081"/>
      <c r="AB167" s="1081"/>
      <c r="AC167" s="1081"/>
      <c r="AD167" s="1081"/>
      <c r="AE167" s="1081"/>
      <c r="AF167" s="1081"/>
      <c r="AG167" s="1081"/>
      <c r="AH167" s="1081"/>
      <c r="AI167" s="1081"/>
      <c r="AJ167" s="1081"/>
      <c r="AK167" s="1081"/>
      <c r="AL167" s="1081"/>
      <c r="AM167" s="1081"/>
      <c r="AN167" s="1081"/>
      <c r="AO167" s="1081"/>
      <c r="AP167" s="1081"/>
      <c r="AQ167" s="1081"/>
      <c r="AR167" s="1081"/>
      <c r="AS167" s="1081"/>
      <c r="AT167" s="1081"/>
      <c r="AU167" s="1081"/>
      <c r="AV167" s="1081"/>
      <c r="AW167" s="1081"/>
      <c r="AX167" s="1081"/>
      <c r="AY167" s="1081"/>
      <c r="AZ167" s="1081"/>
      <c r="BA167" s="1081"/>
      <c r="BB167" s="1081"/>
      <c r="BC167" s="1081"/>
      <c r="BD167" s="1081"/>
      <c r="BE167" s="1081"/>
      <c r="BF167" s="1081"/>
      <c r="BG167" s="1081"/>
      <c r="BH167" s="1081"/>
      <c r="BI167" s="1081"/>
      <c r="BJ167" s="1081"/>
      <c r="BK167" s="1081"/>
      <c r="BL167" s="1081"/>
      <c r="BM167" s="1081"/>
      <c r="BN167" s="1081"/>
      <c r="BO167" s="1081"/>
      <c r="BP167" s="1081"/>
      <c r="BQ167" s="1081"/>
      <c r="BR167" s="1081"/>
      <c r="BS167" s="1081"/>
      <c r="BT167" s="1081"/>
      <c r="BU167" s="1081"/>
      <c r="BV167" s="1081"/>
      <c r="BW167" s="1081"/>
      <c r="BX167" s="1081"/>
      <c r="BY167" s="1081"/>
      <c r="BZ167" s="1081"/>
      <c r="CA167" s="1081"/>
    </row>
    <row r="168" spans="1:79" ht="27.95" customHeight="1">
      <c r="B168" s="1216" t="s">
        <v>820</v>
      </c>
      <c r="C168" s="1217">
        <v>1</v>
      </c>
      <c r="D168" s="1218">
        <v>2</v>
      </c>
      <c r="E168" s="1219">
        <v>2</v>
      </c>
      <c r="F168" s="1258"/>
      <c r="G168" s="1279"/>
      <c r="H168" s="1279"/>
      <c r="I168" s="1280"/>
      <c r="J168" s="1081"/>
      <c r="K168" s="1081"/>
      <c r="L168" s="1081"/>
      <c r="M168" s="1081"/>
      <c r="N168" s="1174"/>
      <c r="O168" s="1081"/>
      <c r="P168" s="1081"/>
      <c r="Q168" s="1081"/>
      <c r="R168" s="1081"/>
      <c r="S168" s="1081"/>
      <c r="T168" s="1081"/>
      <c r="U168" s="1081"/>
      <c r="V168" s="1081"/>
      <c r="W168" s="1081"/>
      <c r="X168" s="1081"/>
      <c r="Y168" s="1081"/>
      <c r="Z168" s="1081"/>
      <c r="AA168" s="1081"/>
      <c r="AB168" s="1081"/>
      <c r="AC168" s="1081"/>
      <c r="AD168" s="1081"/>
      <c r="AE168" s="1081"/>
      <c r="AF168" s="1081"/>
      <c r="AG168" s="1081"/>
      <c r="AH168" s="1081"/>
      <c r="AI168" s="1081"/>
      <c r="AJ168" s="1081"/>
      <c r="AK168" s="1081"/>
      <c r="AL168" s="1081"/>
      <c r="AM168" s="1081"/>
      <c r="AN168" s="1081"/>
      <c r="AO168" s="1081"/>
      <c r="AP168" s="1081"/>
      <c r="AQ168" s="1081"/>
      <c r="AR168" s="1081"/>
      <c r="AS168" s="1081"/>
      <c r="AT168" s="1081"/>
      <c r="AU168" s="1081"/>
      <c r="AV168" s="1081"/>
      <c r="AW168" s="1081"/>
      <c r="AX168" s="1081"/>
      <c r="AY168" s="1081"/>
      <c r="AZ168" s="1081"/>
      <c r="BA168" s="1081"/>
      <c r="BB168" s="1081"/>
      <c r="BC168" s="1081"/>
      <c r="BD168" s="1081"/>
      <c r="BE168" s="1081"/>
      <c r="BF168" s="1081"/>
      <c r="BG168" s="1081"/>
      <c r="BH168" s="1081"/>
      <c r="BI168" s="1081"/>
      <c r="BJ168" s="1081"/>
      <c r="BK168" s="1081"/>
      <c r="BL168" s="1081"/>
      <c r="BM168" s="1081"/>
      <c r="BN168" s="1081"/>
      <c r="BO168" s="1081"/>
      <c r="BP168" s="1081"/>
      <c r="BQ168" s="1081"/>
      <c r="BR168" s="1081"/>
      <c r="BS168" s="1081"/>
      <c r="BT168" s="1081"/>
      <c r="BU168" s="1081"/>
      <c r="BV168" s="1081"/>
      <c r="BW168" s="1081"/>
      <c r="BX168" s="1081"/>
      <c r="BY168" s="1081"/>
      <c r="BZ168" s="1081"/>
      <c r="CA168" s="1081"/>
    </row>
    <row r="169" spans="1:79" ht="27" customHeight="1">
      <c r="B169" s="1227" t="s">
        <v>821</v>
      </c>
      <c r="C169" s="1228">
        <v>2</v>
      </c>
      <c r="D169" s="1229">
        <v>2</v>
      </c>
      <c r="E169" s="1230">
        <v>4</v>
      </c>
      <c r="F169" s="1258"/>
      <c r="G169" s="1296"/>
      <c r="H169" s="1296"/>
      <c r="I169" s="1297"/>
      <c r="J169" s="1081"/>
      <c r="K169" s="1081"/>
      <c r="L169" s="1081"/>
      <c r="M169" s="1081"/>
      <c r="N169" s="1174"/>
      <c r="O169" s="1081"/>
      <c r="P169" s="1081"/>
      <c r="Q169" s="1081"/>
      <c r="R169" s="1081"/>
      <c r="S169" s="1081"/>
      <c r="T169" s="1081"/>
      <c r="U169" s="1081"/>
      <c r="V169" s="1081"/>
      <c r="W169" s="1081"/>
      <c r="X169" s="1081"/>
      <c r="Y169" s="1081"/>
      <c r="Z169" s="1081"/>
      <c r="AA169" s="1081"/>
      <c r="AB169" s="1081"/>
      <c r="AC169" s="1081"/>
      <c r="AD169" s="1081"/>
      <c r="AE169" s="1081"/>
      <c r="AF169" s="1081"/>
      <c r="AG169" s="1081"/>
      <c r="AH169" s="1081"/>
      <c r="AI169" s="1081"/>
      <c r="AJ169" s="1081"/>
      <c r="AK169" s="1081"/>
      <c r="AL169" s="1081"/>
      <c r="AM169" s="1081"/>
      <c r="AN169" s="1081"/>
      <c r="AO169" s="1081"/>
      <c r="AP169" s="1081"/>
      <c r="AQ169" s="1081"/>
      <c r="AR169" s="1081"/>
      <c r="AS169" s="1081"/>
      <c r="AT169" s="1081"/>
      <c r="AU169" s="1081"/>
      <c r="AV169" s="1081"/>
      <c r="AW169" s="1081"/>
      <c r="AX169" s="1081"/>
      <c r="AY169" s="1081"/>
      <c r="AZ169" s="1081"/>
      <c r="BA169" s="1081"/>
      <c r="BB169" s="1081"/>
      <c r="BC169" s="1081"/>
      <c r="BD169" s="1081"/>
      <c r="BE169" s="1081"/>
      <c r="BF169" s="1081"/>
      <c r="BG169" s="1081"/>
      <c r="BH169" s="1081"/>
      <c r="BI169" s="1081"/>
      <c r="BJ169" s="1081"/>
      <c r="BK169" s="1081"/>
      <c r="BL169" s="1081"/>
      <c r="BM169" s="1081"/>
      <c r="BN169" s="1081"/>
      <c r="BO169" s="1081"/>
      <c r="BP169" s="1081"/>
      <c r="BQ169" s="1081"/>
      <c r="BR169" s="1081"/>
      <c r="BS169" s="1081"/>
      <c r="BT169" s="1081"/>
      <c r="BU169" s="1081"/>
      <c r="BV169" s="1081"/>
      <c r="BW169" s="1081"/>
      <c r="BX169" s="1081"/>
      <c r="BY169" s="1081"/>
      <c r="BZ169" s="1081"/>
      <c r="CA169" s="1081"/>
    </row>
    <row r="170" spans="1:79" ht="41.1" customHeight="1" thickBot="1">
      <c r="B170" s="1234" t="s">
        <v>822</v>
      </c>
      <c r="C170" s="1235">
        <v>3</v>
      </c>
      <c r="D170" s="1236">
        <v>2</v>
      </c>
      <c r="E170" s="1237">
        <v>6</v>
      </c>
      <c r="F170" s="1259"/>
      <c r="G170" s="1281"/>
      <c r="H170" s="1281"/>
      <c r="I170" s="1282"/>
      <c r="J170" s="1081"/>
      <c r="K170" s="1081"/>
      <c r="L170" s="1081"/>
      <c r="M170" s="1081"/>
      <c r="N170" s="1174"/>
      <c r="O170" s="1081"/>
      <c r="P170" s="1081"/>
      <c r="Q170" s="1081"/>
      <c r="R170" s="1081"/>
      <c r="S170" s="1081"/>
      <c r="T170" s="1081"/>
      <c r="U170" s="1081"/>
      <c r="V170" s="1081"/>
      <c r="W170" s="1081"/>
      <c r="X170" s="1081"/>
      <c r="Y170" s="1081"/>
      <c r="Z170" s="1081"/>
      <c r="AA170" s="1081"/>
      <c r="AB170" s="1081"/>
      <c r="AC170" s="1081"/>
      <c r="AD170" s="1081"/>
      <c r="AE170" s="1081"/>
      <c r="AF170" s="1081"/>
      <c r="AG170" s="1081"/>
      <c r="AH170" s="1081"/>
      <c r="AI170" s="1081"/>
      <c r="AJ170" s="1081"/>
      <c r="AK170" s="1081"/>
      <c r="AL170" s="1081"/>
      <c r="AM170" s="1081"/>
      <c r="AN170" s="1081"/>
      <c r="AO170" s="1081"/>
      <c r="AP170" s="1081"/>
      <c r="AQ170" s="1081"/>
      <c r="AR170" s="1081"/>
      <c r="AS170" s="1081"/>
      <c r="AT170" s="1081"/>
      <c r="AU170" s="1081"/>
      <c r="AV170" s="1081"/>
      <c r="AW170" s="1081"/>
      <c r="AX170" s="1081"/>
      <c r="AY170" s="1081"/>
      <c r="AZ170" s="1081"/>
      <c r="BA170" s="1081"/>
      <c r="BB170" s="1081"/>
      <c r="BC170" s="1081"/>
      <c r="BD170" s="1081"/>
      <c r="BE170" s="1081"/>
      <c r="BF170" s="1081"/>
      <c r="BG170" s="1081"/>
      <c r="BH170" s="1081"/>
      <c r="BI170" s="1081"/>
      <c r="BJ170" s="1081"/>
      <c r="BK170" s="1081"/>
      <c r="BL170" s="1081"/>
      <c r="BM170" s="1081"/>
      <c r="BN170" s="1081"/>
      <c r="BO170" s="1081"/>
      <c r="BP170" s="1081"/>
      <c r="BQ170" s="1081"/>
      <c r="BR170" s="1081"/>
      <c r="BS170" s="1081"/>
      <c r="BT170" s="1081"/>
      <c r="BU170" s="1081"/>
      <c r="BV170" s="1081"/>
      <c r="BW170" s="1081"/>
      <c r="BX170" s="1081"/>
      <c r="BY170" s="1081"/>
      <c r="BZ170" s="1081"/>
      <c r="CA170" s="1081"/>
    </row>
    <row r="171" spans="1:79" ht="9" customHeight="1">
      <c r="B171" s="1245"/>
      <c r="C171" s="1246"/>
      <c r="D171" s="1246"/>
      <c r="E171" s="1246"/>
      <c r="F171" s="1278"/>
      <c r="G171" s="1200"/>
      <c r="H171" s="1200"/>
      <c r="I171" s="1081"/>
      <c r="J171" s="1081"/>
      <c r="K171" s="1081"/>
      <c r="L171" s="1081"/>
      <c r="M171" s="1081"/>
      <c r="N171" s="1174"/>
      <c r="O171" s="1081"/>
      <c r="P171" s="1081"/>
      <c r="Q171" s="1081"/>
      <c r="R171" s="1081"/>
      <c r="S171" s="1081"/>
      <c r="T171" s="1081"/>
      <c r="U171" s="1081"/>
      <c r="V171" s="1081"/>
      <c r="W171" s="1081"/>
      <c r="X171" s="1081"/>
      <c r="Y171" s="1081"/>
      <c r="Z171" s="1081"/>
      <c r="AA171" s="1081"/>
      <c r="AB171" s="1081"/>
      <c r="AC171" s="1081"/>
      <c r="AD171" s="1081"/>
      <c r="AE171" s="1081"/>
      <c r="AF171" s="1081"/>
      <c r="AG171" s="1081"/>
      <c r="AH171" s="1081"/>
      <c r="AI171" s="1081"/>
      <c r="AJ171" s="1081"/>
      <c r="AK171" s="1081"/>
      <c r="AL171" s="1081"/>
      <c r="AM171" s="1081"/>
      <c r="AN171" s="1081"/>
      <c r="AO171" s="1081"/>
      <c r="AP171" s="1081"/>
      <c r="AQ171" s="1081"/>
      <c r="AR171" s="1081"/>
      <c r="AS171" s="1081"/>
      <c r="AT171" s="1081"/>
      <c r="AU171" s="1081"/>
      <c r="AV171" s="1081"/>
      <c r="AW171" s="1081"/>
      <c r="AX171" s="1081"/>
      <c r="AY171" s="1081"/>
      <c r="AZ171" s="1081"/>
      <c r="BA171" s="1081"/>
      <c r="BB171" s="1081"/>
      <c r="BC171" s="1081"/>
      <c r="BD171" s="1081"/>
      <c r="BE171" s="1081"/>
      <c r="BF171" s="1081"/>
      <c r="BG171" s="1081"/>
      <c r="BH171" s="1081"/>
      <c r="BI171" s="1081"/>
      <c r="BJ171" s="1081"/>
      <c r="BK171" s="1081"/>
      <c r="BL171" s="1081"/>
      <c r="BM171" s="1081"/>
      <c r="BN171" s="1081"/>
      <c r="BO171" s="1081"/>
      <c r="BP171" s="1081"/>
      <c r="BQ171" s="1081"/>
      <c r="BR171" s="1081"/>
      <c r="BS171" s="1081"/>
      <c r="BT171" s="1081"/>
      <c r="BU171" s="1081"/>
      <c r="BV171" s="1081"/>
      <c r="BW171" s="1081"/>
      <c r="BX171" s="1081"/>
      <c r="BY171" s="1081"/>
      <c r="BZ171" s="1081"/>
      <c r="CA171" s="1081"/>
    </row>
    <row r="172" spans="1:79">
      <c r="F172" s="1278"/>
      <c r="I172" s="1081"/>
      <c r="J172" s="1081"/>
      <c r="K172" s="1081"/>
      <c r="L172" s="1081"/>
      <c r="M172" s="1081"/>
      <c r="N172" s="1174"/>
      <c r="O172" s="1081"/>
      <c r="P172" s="1081"/>
      <c r="Q172" s="1081"/>
      <c r="R172" s="1081"/>
      <c r="S172" s="1081"/>
      <c r="T172" s="1081"/>
      <c r="U172" s="1081"/>
      <c r="V172" s="1081"/>
      <c r="W172" s="1081"/>
      <c r="X172" s="1081"/>
      <c r="Y172" s="1081"/>
      <c r="Z172" s="1081"/>
      <c r="AA172" s="1081"/>
      <c r="AB172" s="1081"/>
      <c r="AC172" s="1081"/>
      <c r="AD172" s="1081"/>
      <c r="AE172" s="1081"/>
      <c r="AF172" s="1081"/>
      <c r="AG172" s="1081"/>
      <c r="AH172" s="1081"/>
      <c r="AI172" s="1081"/>
      <c r="AJ172" s="1081"/>
      <c r="AK172" s="1081"/>
      <c r="AL172" s="1081"/>
      <c r="AM172" s="1081"/>
      <c r="AN172" s="1081"/>
      <c r="AO172" s="1081"/>
      <c r="AP172" s="1081"/>
      <c r="AQ172" s="1081"/>
      <c r="AR172" s="1081"/>
      <c r="AS172" s="1081"/>
      <c r="AT172" s="1081"/>
      <c r="AU172" s="1081"/>
      <c r="AV172" s="1081"/>
      <c r="AW172" s="1081"/>
      <c r="AX172" s="1081"/>
      <c r="AY172" s="1081"/>
      <c r="AZ172" s="1081"/>
      <c r="BA172" s="1081"/>
      <c r="BB172" s="1081"/>
      <c r="BC172" s="1081"/>
      <c r="BD172" s="1081"/>
      <c r="BE172" s="1081"/>
      <c r="BF172" s="1081"/>
      <c r="BG172" s="1081"/>
      <c r="BH172" s="1081"/>
      <c r="BI172" s="1081"/>
      <c r="BJ172" s="1081"/>
      <c r="BK172" s="1081"/>
      <c r="BL172" s="1081"/>
      <c r="BM172" s="1081"/>
      <c r="BN172" s="1081"/>
      <c r="BO172" s="1081"/>
      <c r="BP172" s="1081"/>
      <c r="BQ172" s="1081"/>
      <c r="BR172" s="1081"/>
      <c r="BS172" s="1081"/>
      <c r="BT172" s="1081"/>
      <c r="BU172" s="1081"/>
      <c r="BV172" s="1081"/>
      <c r="BW172" s="1081"/>
      <c r="BX172" s="1081"/>
      <c r="BY172" s="1081"/>
      <c r="BZ172" s="1081"/>
      <c r="CA172" s="1081"/>
    </row>
    <row r="173" spans="1:79">
      <c r="C173" s="1298"/>
      <c r="D173" s="1298"/>
      <c r="E173" s="1298"/>
      <c r="F173" s="1278"/>
      <c r="G173" s="1035"/>
      <c r="I173" s="1081"/>
      <c r="J173" s="1081"/>
      <c r="K173" s="1081"/>
      <c r="L173" s="1081"/>
      <c r="M173" s="1081"/>
      <c r="N173" s="1174"/>
      <c r="O173" s="1081"/>
      <c r="P173" s="1081"/>
      <c r="Q173" s="1081"/>
      <c r="R173" s="1081"/>
      <c r="S173" s="1081"/>
      <c r="T173" s="1081"/>
      <c r="U173" s="1081"/>
      <c r="V173" s="1081"/>
      <c r="W173" s="1081"/>
      <c r="X173" s="1081"/>
      <c r="Y173" s="1081"/>
      <c r="Z173" s="1081"/>
      <c r="AA173" s="1081"/>
      <c r="AB173" s="1081"/>
      <c r="AC173" s="1081"/>
      <c r="AD173" s="1081"/>
      <c r="AE173" s="1081"/>
      <c r="AF173" s="1081"/>
      <c r="AG173" s="1081"/>
      <c r="AH173" s="1081"/>
      <c r="AI173" s="1081"/>
      <c r="AJ173" s="1081"/>
      <c r="AK173" s="1081"/>
      <c r="AL173" s="1081"/>
      <c r="AM173" s="1081"/>
      <c r="AN173" s="1081"/>
      <c r="AO173" s="1081"/>
      <c r="AP173" s="1081"/>
      <c r="AQ173" s="1081"/>
      <c r="AR173" s="1081"/>
      <c r="AS173" s="1081"/>
      <c r="AT173" s="1081"/>
      <c r="AU173" s="1081"/>
      <c r="AV173" s="1081"/>
      <c r="AW173" s="1081"/>
      <c r="AX173" s="1081"/>
      <c r="AY173" s="1081"/>
      <c r="AZ173" s="1081"/>
      <c r="BA173" s="1081"/>
      <c r="BB173" s="1081"/>
      <c r="BC173" s="1081"/>
      <c r="BD173" s="1081"/>
      <c r="BE173" s="1081"/>
      <c r="BF173" s="1081"/>
      <c r="BG173" s="1081"/>
      <c r="BH173" s="1081"/>
      <c r="BI173" s="1081"/>
      <c r="BJ173" s="1081"/>
      <c r="BK173" s="1081"/>
      <c r="BL173" s="1081"/>
      <c r="BM173" s="1081"/>
      <c r="BN173" s="1081"/>
      <c r="BO173" s="1081"/>
      <c r="BP173" s="1081"/>
      <c r="BQ173" s="1081"/>
      <c r="BR173" s="1081"/>
      <c r="BS173" s="1081"/>
      <c r="BT173" s="1081"/>
      <c r="BU173" s="1081"/>
      <c r="BV173" s="1081"/>
      <c r="BW173" s="1081"/>
      <c r="BX173" s="1081"/>
      <c r="BY173" s="1081"/>
      <c r="BZ173" s="1081"/>
      <c r="CA173" s="1081"/>
    </row>
    <row r="174" spans="1:79" ht="6.75" customHeight="1" thickBot="1">
      <c r="F174" s="1278"/>
      <c r="I174" s="1034"/>
      <c r="J174" s="1081"/>
      <c r="K174" s="1081"/>
      <c r="L174" s="1081"/>
      <c r="M174" s="1081"/>
      <c r="N174" s="1174"/>
      <c r="O174" s="1081"/>
      <c r="P174" s="1081"/>
      <c r="Q174" s="1081"/>
      <c r="R174" s="1081"/>
      <c r="S174" s="1081"/>
      <c r="T174" s="1081"/>
      <c r="U174" s="1081"/>
      <c r="V174" s="1081"/>
      <c r="W174" s="1081"/>
      <c r="X174" s="1081"/>
      <c r="Y174" s="1081"/>
      <c r="Z174" s="1081"/>
      <c r="AA174" s="1081"/>
      <c r="AB174" s="1081"/>
      <c r="AC174" s="1081"/>
      <c r="AD174" s="1081"/>
      <c r="AE174" s="1081"/>
      <c r="AF174" s="1081"/>
      <c r="AG174" s="1081"/>
      <c r="AH174" s="1081"/>
      <c r="AI174" s="1081"/>
      <c r="AJ174" s="1081"/>
      <c r="AK174" s="1081"/>
      <c r="AL174" s="1081"/>
      <c r="AM174" s="1081"/>
      <c r="AN174" s="1081"/>
      <c r="AO174" s="1081"/>
      <c r="AP174" s="1081"/>
      <c r="AQ174" s="1081"/>
      <c r="AR174" s="1081"/>
      <c r="AS174" s="1081"/>
      <c r="AT174" s="1081"/>
      <c r="AU174" s="1081"/>
      <c r="AV174" s="1081"/>
      <c r="AW174" s="1081"/>
      <c r="AX174" s="1081"/>
      <c r="AY174" s="1081"/>
      <c r="AZ174" s="1081"/>
      <c r="BA174" s="1081"/>
      <c r="BB174" s="1081"/>
      <c r="BC174" s="1081"/>
      <c r="BD174" s="1081"/>
      <c r="BE174" s="1081"/>
      <c r="BF174" s="1081"/>
      <c r="BG174" s="1081"/>
      <c r="BH174" s="1081"/>
      <c r="BI174" s="1081"/>
      <c r="BJ174" s="1081"/>
      <c r="BK174" s="1081"/>
      <c r="BL174" s="1081"/>
      <c r="BM174" s="1081"/>
      <c r="BN174" s="1081"/>
      <c r="BO174" s="1081"/>
      <c r="BP174" s="1081"/>
      <c r="BQ174" s="1081"/>
      <c r="BR174" s="1081"/>
      <c r="BS174" s="1081"/>
      <c r="BT174" s="1081"/>
      <c r="BU174" s="1081"/>
      <c r="BV174" s="1081"/>
      <c r="BW174" s="1081"/>
      <c r="BX174" s="1081"/>
      <c r="BY174" s="1081"/>
      <c r="BZ174" s="1081"/>
      <c r="CA174" s="1081"/>
    </row>
    <row r="175" spans="1:79" s="1188" customFormat="1" ht="23.25" customHeight="1" thickBot="1">
      <c r="A175" s="1181"/>
      <c r="B175" s="1182"/>
      <c r="C175" s="1183"/>
      <c r="D175" s="1183"/>
      <c r="E175" s="1184"/>
      <c r="F175" s="1185" t="s">
        <v>738</v>
      </c>
      <c r="G175" s="1186"/>
      <c r="H175" s="1185" t="s">
        <v>739</v>
      </c>
      <c r="I175" s="1187"/>
      <c r="J175" s="1081"/>
      <c r="K175" s="1081"/>
      <c r="L175" s="1081"/>
      <c r="M175" s="1081"/>
      <c r="N175" s="1174"/>
      <c r="O175" s="1081"/>
      <c r="P175" s="1081"/>
      <c r="Q175" s="1081"/>
      <c r="R175" s="1081"/>
      <c r="S175" s="1081"/>
      <c r="T175" s="1081"/>
      <c r="U175" s="1081"/>
      <c r="V175" s="1081"/>
      <c r="W175" s="1081"/>
      <c r="X175" s="1081"/>
      <c r="Y175" s="1081"/>
      <c r="Z175" s="1081"/>
      <c r="AA175" s="1081"/>
      <c r="AB175" s="1081"/>
      <c r="AC175" s="1081"/>
      <c r="AD175" s="1081"/>
      <c r="AE175" s="1081"/>
      <c r="AF175" s="1081"/>
      <c r="AG175" s="1081"/>
      <c r="AH175" s="1081"/>
      <c r="AI175" s="1081"/>
      <c r="AJ175" s="1081"/>
      <c r="AK175" s="1081"/>
      <c r="AL175" s="1081"/>
      <c r="AM175" s="1081"/>
      <c r="AN175" s="1081"/>
      <c r="AO175" s="1081"/>
      <c r="AP175" s="1081"/>
      <c r="AQ175" s="1081"/>
      <c r="AR175" s="1081"/>
      <c r="AS175" s="1081"/>
      <c r="AT175" s="1081"/>
      <c r="AU175" s="1081"/>
      <c r="AV175" s="1081"/>
      <c r="AW175" s="1081"/>
      <c r="AX175" s="1081"/>
      <c r="AY175" s="1081"/>
      <c r="AZ175" s="1081"/>
      <c r="BA175" s="1081"/>
      <c r="BB175" s="1081"/>
      <c r="BC175" s="1081"/>
      <c r="BD175" s="1081"/>
      <c r="BE175" s="1081"/>
      <c r="BF175" s="1081"/>
      <c r="BG175" s="1081"/>
      <c r="BH175" s="1081"/>
      <c r="BI175" s="1081"/>
      <c r="BJ175" s="1081"/>
      <c r="BK175" s="1081"/>
      <c r="BL175" s="1081"/>
      <c r="BM175" s="1081"/>
      <c r="BN175" s="1081"/>
      <c r="BO175" s="1081"/>
      <c r="BP175" s="1081"/>
      <c r="BQ175" s="1081"/>
      <c r="BR175" s="1081"/>
      <c r="BS175" s="1081"/>
      <c r="BT175" s="1081"/>
      <c r="BU175" s="1081"/>
      <c r="BV175" s="1081"/>
      <c r="BW175" s="1081"/>
      <c r="BX175" s="1081"/>
      <c r="BY175" s="1081"/>
      <c r="BZ175" s="1081"/>
      <c r="CA175" s="1081"/>
    </row>
    <row r="176" spans="1:79" ht="42" customHeight="1" thickBot="1">
      <c r="B176" s="1189" t="s">
        <v>823</v>
      </c>
      <c r="C176" s="1190" t="s">
        <v>824</v>
      </c>
      <c r="D176" s="1190"/>
      <c r="E176" s="1191"/>
      <c r="F176" s="1192">
        <v>0</v>
      </c>
      <c r="G176" s="1193"/>
      <c r="H176" s="1194">
        <v>25</v>
      </c>
      <c r="I176" s="1195">
        <f>SUM(G181,G189,G197,G205,G215,G224)</f>
        <v>17</v>
      </c>
      <c r="J176" s="1081"/>
      <c r="K176" s="1081"/>
      <c r="L176" s="1081"/>
      <c r="M176" s="1081"/>
      <c r="N176" s="1174"/>
      <c r="O176" s="1081"/>
      <c r="P176" s="1081"/>
      <c r="Q176" s="1081"/>
      <c r="R176" s="1081"/>
      <c r="S176" s="1081"/>
      <c r="T176" s="1081"/>
      <c r="U176" s="1081"/>
      <c r="V176" s="1081"/>
      <c r="W176" s="1081"/>
      <c r="X176" s="1081"/>
      <c r="Y176" s="1081"/>
      <c r="Z176" s="1081"/>
      <c r="AA176" s="1081"/>
      <c r="AB176" s="1081"/>
      <c r="AC176" s="1081"/>
      <c r="AD176" s="1081"/>
      <c r="AE176" s="1081"/>
      <c r="AF176" s="1081"/>
      <c r="AG176" s="1081"/>
      <c r="AH176" s="1081"/>
      <c r="AI176" s="1081"/>
      <c r="AJ176" s="1081"/>
      <c r="AK176" s="1081"/>
      <c r="AL176" s="1081"/>
      <c r="AM176" s="1081"/>
      <c r="AN176" s="1081"/>
      <c r="AO176" s="1081"/>
      <c r="AP176" s="1081"/>
      <c r="AQ176" s="1081"/>
      <c r="AR176" s="1081"/>
      <c r="AS176" s="1081"/>
      <c r="AT176" s="1081"/>
      <c r="AU176" s="1081"/>
      <c r="AV176" s="1081"/>
      <c r="AW176" s="1081"/>
      <c r="AX176" s="1081"/>
      <c r="AY176" s="1081"/>
      <c r="AZ176" s="1081"/>
      <c r="BA176" s="1081"/>
      <c r="BB176" s="1081"/>
      <c r="BC176" s="1081"/>
      <c r="BD176" s="1081"/>
      <c r="BE176" s="1081"/>
      <c r="BF176" s="1081"/>
      <c r="BG176" s="1081"/>
      <c r="BH176" s="1081"/>
      <c r="BI176" s="1081"/>
      <c r="BJ176" s="1081"/>
      <c r="BK176" s="1081"/>
      <c r="BL176" s="1081"/>
      <c r="BM176" s="1081"/>
      <c r="BN176" s="1081"/>
      <c r="BO176" s="1081"/>
      <c r="BP176" s="1081"/>
      <c r="BQ176" s="1081"/>
      <c r="BR176" s="1081"/>
      <c r="BS176" s="1081"/>
      <c r="BT176" s="1081"/>
      <c r="BU176" s="1081"/>
      <c r="BV176" s="1081"/>
      <c r="BW176" s="1081"/>
      <c r="BX176" s="1081"/>
      <c r="BY176" s="1081"/>
      <c r="BZ176" s="1081"/>
      <c r="CA176" s="1081"/>
    </row>
    <row r="177" spans="1:79" ht="6.75" customHeight="1">
      <c r="B177" s="1196"/>
      <c r="C177" s="1197"/>
      <c r="D177" s="1197"/>
      <c r="E177" s="1197"/>
      <c r="F177" s="1278"/>
      <c r="G177" s="1199"/>
      <c r="H177" s="1199"/>
      <c r="I177" s="1081"/>
      <c r="J177" s="1081"/>
      <c r="K177" s="1081"/>
      <c r="L177" s="1081"/>
      <c r="M177" s="1081"/>
      <c r="N177" s="1174"/>
      <c r="O177" s="1081"/>
      <c r="P177" s="1081"/>
      <c r="Q177" s="1081"/>
      <c r="R177" s="1081"/>
      <c r="S177" s="1081"/>
      <c r="T177" s="1081"/>
      <c r="U177" s="1081"/>
      <c r="V177" s="1081"/>
      <c r="W177" s="1081"/>
      <c r="X177" s="1081"/>
      <c r="Y177" s="1081"/>
      <c r="Z177" s="1081"/>
      <c r="AA177" s="1081"/>
      <c r="AB177" s="1081"/>
      <c r="AC177" s="1081"/>
      <c r="AD177" s="1081"/>
      <c r="AE177" s="1081"/>
      <c r="AF177" s="1081"/>
      <c r="AG177" s="1081"/>
      <c r="AH177" s="1081"/>
      <c r="AI177" s="1081"/>
      <c r="AJ177" s="1081"/>
      <c r="AK177" s="1081"/>
      <c r="AL177" s="1081"/>
      <c r="AM177" s="1081"/>
      <c r="AN177" s="1081"/>
      <c r="AO177" s="1081"/>
      <c r="AP177" s="1081"/>
      <c r="AQ177" s="1081"/>
      <c r="AR177" s="1081"/>
      <c r="AS177" s="1081"/>
      <c r="AT177" s="1081"/>
      <c r="AU177" s="1081"/>
      <c r="AV177" s="1081"/>
      <c r="AW177" s="1081"/>
      <c r="AX177" s="1081"/>
      <c r="AY177" s="1081"/>
      <c r="AZ177" s="1081"/>
      <c r="BA177" s="1081"/>
      <c r="BB177" s="1081"/>
      <c r="BC177" s="1081"/>
      <c r="BD177" s="1081"/>
      <c r="BE177" s="1081"/>
      <c r="BF177" s="1081"/>
      <c r="BG177" s="1081"/>
      <c r="BH177" s="1081"/>
      <c r="BI177" s="1081"/>
      <c r="BJ177" s="1081"/>
      <c r="BK177" s="1081"/>
      <c r="BL177" s="1081"/>
      <c r="BM177" s="1081"/>
      <c r="BN177" s="1081"/>
      <c r="BO177" s="1081"/>
      <c r="BP177" s="1081"/>
      <c r="BQ177" s="1081"/>
      <c r="BR177" s="1081"/>
      <c r="BS177" s="1081"/>
      <c r="BT177" s="1081"/>
      <c r="BU177" s="1081"/>
      <c r="BV177" s="1081"/>
      <c r="BW177" s="1081"/>
      <c r="BX177" s="1081"/>
      <c r="BY177" s="1081"/>
      <c r="BZ177" s="1081"/>
      <c r="CA177" s="1081"/>
    </row>
    <row r="178" spans="1:79" ht="18" customHeight="1">
      <c r="A178" s="1156">
        <v>17</v>
      </c>
      <c r="B178" s="1196" t="s">
        <v>825</v>
      </c>
      <c r="C178" s="1197"/>
      <c r="D178" s="1197"/>
      <c r="E178" s="1197"/>
      <c r="F178" s="1278"/>
      <c r="G178" s="1200"/>
      <c r="H178" s="1200"/>
      <c r="I178" s="1081"/>
      <c r="J178" s="1081"/>
      <c r="K178" s="1081"/>
      <c r="L178" s="1081"/>
      <c r="M178" s="1081"/>
      <c r="N178" s="1174"/>
      <c r="O178" s="1081"/>
      <c r="P178" s="1081"/>
      <c r="Q178" s="1081"/>
      <c r="R178" s="1081"/>
      <c r="S178" s="1081"/>
      <c r="T178" s="1081"/>
      <c r="U178" s="1081"/>
      <c r="V178" s="1081"/>
      <c r="W178" s="1081"/>
      <c r="X178" s="1081"/>
      <c r="Y178" s="1081"/>
      <c r="Z178" s="1081"/>
      <c r="AA178" s="1081"/>
      <c r="AB178" s="1081"/>
      <c r="AC178" s="1081"/>
      <c r="AD178" s="1081"/>
      <c r="AE178" s="1081"/>
      <c r="AF178" s="1081"/>
      <c r="AG178" s="1081"/>
      <c r="AH178" s="1081"/>
      <c r="AI178" s="1081"/>
      <c r="AJ178" s="1081"/>
      <c r="AK178" s="1081"/>
      <c r="AL178" s="1081"/>
      <c r="AM178" s="1081"/>
      <c r="AN178" s="1081"/>
      <c r="AO178" s="1081"/>
      <c r="AP178" s="1081"/>
      <c r="AQ178" s="1081"/>
      <c r="AR178" s="1081"/>
      <c r="AS178" s="1081"/>
      <c r="AT178" s="1081"/>
      <c r="AU178" s="1081"/>
      <c r="AV178" s="1081"/>
      <c r="AW178" s="1081"/>
      <c r="AX178" s="1081"/>
      <c r="AY178" s="1081"/>
      <c r="AZ178" s="1081"/>
      <c r="BA178" s="1081"/>
      <c r="BB178" s="1081"/>
      <c r="BC178" s="1081"/>
      <c r="BD178" s="1081"/>
      <c r="BE178" s="1081"/>
      <c r="BF178" s="1081"/>
      <c r="BG178" s="1081"/>
      <c r="BH178" s="1081"/>
      <c r="BI178" s="1081"/>
      <c r="BJ178" s="1081"/>
      <c r="BK178" s="1081"/>
      <c r="BL178" s="1081"/>
      <c r="BM178" s="1081"/>
      <c r="BN178" s="1081"/>
      <c r="BO178" s="1081"/>
      <c r="BP178" s="1081"/>
      <c r="BQ178" s="1081"/>
      <c r="BR178" s="1081"/>
      <c r="BS178" s="1081"/>
      <c r="BT178" s="1081"/>
      <c r="BU178" s="1081"/>
      <c r="BV178" s="1081"/>
      <c r="BW178" s="1081"/>
      <c r="BX178" s="1081"/>
      <c r="BY178" s="1081"/>
      <c r="BZ178" s="1081"/>
      <c r="CA178" s="1081"/>
    </row>
    <row r="179" spans="1:79" ht="35.25" customHeight="1">
      <c r="B179" s="1201" t="s">
        <v>826</v>
      </c>
      <c r="C179" s="1202"/>
      <c r="D179" s="1202"/>
      <c r="E179" s="1203"/>
      <c r="F179" s="1278"/>
      <c r="G179" s="1200"/>
      <c r="H179" s="1200"/>
      <c r="I179" s="1081"/>
      <c r="J179" s="1081"/>
      <c r="K179" s="1081"/>
      <c r="L179" s="1081"/>
      <c r="M179" s="1081"/>
      <c r="N179" s="1174"/>
      <c r="O179" s="1081"/>
      <c r="P179" s="1081"/>
      <c r="Q179" s="1081"/>
      <c r="R179" s="1081"/>
      <c r="S179" s="1081"/>
      <c r="T179" s="1081"/>
      <c r="U179" s="1081"/>
      <c r="V179" s="1081"/>
      <c r="W179" s="1081"/>
      <c r="X179" s="1081"/>
      <c r="Y179" s="1081"/>
      <c r="Z179" s="1081"/>
      <c r="AA179" s="1081"/>
      <c r="AB179" s="1081"/>
      <c r="AC179" s="1081"/>
      <c r="AD179" s="1081"/>
      <c r="AE179" s="1081"/>
      <c r="AF179" s="1081"/>
      <c r="AG179" s="1081"/>
      <c r="AH179" s="1081"/>
      <c r="AI179" s="1081"/>
      <c r="AJ179" s="1081"/>
      <c r="AK179" s="1081"/>
      <c r="AL179" s="1081"/>
      <c r="AM179" s="1081"/>
      <c r="AN179" s="1081"/>
      <c r="AO179" s="1081"/>
      <c r="AP179" s="1081"/>
      <c r="AQ179" s="1081"/>
      <c r="AR179" s="1081"/>
      <c r="AS179" s="1081"/>
      <c r="AT179" s="1081"/>
      <c r="AU179" s="1081"/>
      <c r="AV179" s="1081"/>
      <c r="AW179" s="1081"/>
      <c r="AX179" s="1081"/>
      <c r="AY179" s="1081"/>
      <c r="AZ179" s="1081"/>
      <c r="BA179" s="1081"/>
      <c r="BB179" s="1081"/>
      <c r="BC179" s="1081"/>
      <c r="BD179" s="1081"/>
      <c r="BE179" s="1081"/>
      <c r="BF179" s="1081"/>
      <c r="BG179" s="1081"/>
      <c r="BH179" s="1081"/>
      <c r="BI179" s="1081"/>
      <c r="BJ179" s="1081"/>
      <c r="BK179" s="1081"/>
      <c r="BL179" s="1081"/>
      <c r="BM179" s="1081"/>
      <c r="BN179" s="1081"/>
      <c r="BO179" s="1081"/>
      <c r="BP179" s="1081"/>
      <c r="BQ179" s="1081"/>
      <c r="BR179" s="1081"/>
      <c r="BS179" s="1081"/>
      <c r="BT179" s="1081"/>
      <c r="BU179" s="1081"/>
      <c r="BV179" s="1081"/>
      <c r="BW179" s="1081"/>
      <c r="BX179" s="1081"/>
      <c r="BY179" s="1081"/>
      <c r="BZ179" s="1081"/>
      <c r="CA179" s="1081"/>
    </row>
    <row r="180" spans="1:79" ht="16.5" customHeight="1" thickBot="1">
      <c r="B180" s="1196" t="s">
        <v>744</v>
      </c>
      <c r="C180" s="1204"/>
      <c r="F180" s="1278"/>
      <c r="G180" s="1200"/>
      <c r="H180" s="1200"/>
      <c r="I180" s="1081"/>
      <c r="J180" s="1081"/>
      <c r="K180" s="1081"/>
      <c r="L180" s="1081"/>
      <c r="M180" s="1081"/>
      <c r="N180" s="1174"/>
      <c r="O180" s="1081"/>
      <c r="P180" s="1081"/>
      <c r="Q180" s="1081"/>
      <c r="R180" s="1081"/>
      <c r="S180" s="1081"/>
      <c r="T180" s="1081"/>
      <c r="U180" s="1081"/>
      <c r="V180" s="1081"/>
      <c r="W180" s="1081"/>
      <c r="X180" s="1081"/>
      <c r="Y180" s="1081"/>
      <c r="Z180" s="1081"/>
      <c r="AA180" s="1081"/>
      <c r="AB180" s="1081"/>
      <c r="AC180" s="1081"/>
      <c r="AD180" s="1081"/>
      <c r="AE180" s="1081"/>
      <c r="AF180" s="1081"/>
      <c r="AG180" s="1081"/>
      <c r="AH180" s="1081"/>
      <c r="AI180" s="1081"/>
      <c r="AJ180" s="1081"/>
      <c r="AK180" s="1081"/>
      <c r="AL180" s="1081"/>
      <c r="AM180" s="1081"/>
      <c r="AN180" s="1081"/>
      <c r="AO180" s="1081"/>
      <c r="AP180" s="1081"/>
      <c r="AQ180" s="1081"/>
      <c r="AR180" s="1081"/>
      <c r="AS180" s="1081"/>
      <c r="AT180" s="1081"/>
      <c r="AU180" s="1081"/>
      <c r="AV180" s="1081"/>
      <c r="AW180" s="1081"/>
      <c r="AX180" s="1081"/>
      <c r="AY180" s="1081"/>
      <c r="AZ180" s="1081"/>
      <c r="BA180" s="1081"/>
      <c r="BB180" s="1081"/>
      <c r="BC180" s="1081"/>
      <c r="BD180" s="1081"/>
      <c r="BE180" s="1081"/>
      <c r="BF180" s="1081"/>
      <c r="BG180" s="1081"/>
      <c r="BH180" s="1081"/>
      <c r="BI180" s="1081"/>
      <c r="BJ180" s="1081"/>
      <c r="BK180" s="1081"/>
      <c r="BL180" s="1081"/>
      <c r="BM180" s="1081"/>
      <c r="BN180" s="1081"/>
      <c r="BO180" s="1081"/>
      <c r="BP180" s="1081"/>
      <c r="BQ180" s="1081"/>
      <c r="BR180" s="1081"/>
      <c r="BS180" s="1081"/>
      <c r="BT180" s="1081"/>
      <c r="BU180" s="1081"/>
      <c r="BV180" s="1081"/>
      <c r="BW180" s="1081"/>
      <c r="BX180" s="1081"/>
      <c r="BY180" s="1081"/>
      <c r="BZ180" s="1081"/>
      <c r="CA180" s="1081"/>
    </row>
    <row r="181" spans="1:79" ht="33.75" customHeight="1" thickBot="1">
      <c r="B181" s="1205" t="s">
        <v>745</v>
      </c>
      <c r="C181" s="1206" t="s">
        <v>746</v>
      </c>
      <c r="D181" s="1206" t="s">
        <v>747</v>
      </c>
      <c r="E181" s="1207" t="s">
        <v>748</v>
      </c>
      <c r="F181" s="1257" t="s">
        <v>749</v>
      </c>
      <c r="G181" s="1350">
        <f>AVERAGE(A.Pontozás_1.értékelő!G177,B.Pontozás_2.értékelő!G177)</f>
        <v>4</v>
      </c>
      <c r="H181" s="1200"/>
      <c r="I181" s="1081"/>
      <c r="J181" s="1081"/>
      <c r="K181" s="1081"/>
      <c r="L181" s="1081"/>
      <c r="M181" s="1081"/>
      <c r="N181" s="1174"/>
      <c r="O181" s="1081"/>
      <c r="P181" s="1081"/>
      <c r="Q181" s="1081"/>
      <c r="R181" s="1081"/>
      <c r="S181" s="1081"/>
      <c r="T181" s="1081"/>
      <c r="U181" s="1081"/>
      <c r="V181" s="1081"/>
      <c r="W181" s="1081"/>
      <c r="X181" s="1081"/>
      <c r="Y181" s="1081"/>
      <c r="Z181" s="1081"/>
      <c r="AA181" s="1081"/>
      <c r="AB181" s="1081"/>
      <c r="AC181" s="1081"/>
      <c r="AD181" s="1081"/>
      <c r="AE181" s="1081"/>
      <c r="AF181" s="1081"/>
      <c r="AG181" s="1081"/>
      <c r="AH181" s="1081"/>
      <c r="AI181" s="1081"/>
      <c r="AJ181" s="1081"/>
      <c r="AK181" s="1081"/>
      <c r="AL181" s="1081"/>
      <c r="AM181" s="1081"/>
      <c r="AN181" s="1081"/>
      <c r="AO181" s="1081"/>
      <c r="AP181" s="1081"/>
      <c r="AQ181" s="1081"/>
      <c r="AR181" s="1081"/>
      <c r="AS181" s="1081"/>
      <c r="AT181" s="1081"/>
      <c r="AU181" s="1081"/>
      <c r="AV181" s="1081"/>
      <c r="AW181" s="1081"/>
      <c r="AX181" s="1081"/>
      <c r="AY181" s="1081"/>
      <c r="AZ181" s="1081"/>
      <c r="BA181" s="1081"/>
      <c r="BB181" s="1081"/>
      <c r="BC181" s="1081"/>
      <c r="BD181" s="1081"/>
      <c r="BE181" s="1081"/>
      <c r="BF181" s="1081"/>
      <c r="BG181" s="1081"/>
      <c r="BH181" s="1081"/>
      <c r="BI181" s="1081"/>
      <c r="BJ181" s="1081"/>
      <c r="BK181" s="1081"/>
      <c r="BL181" s="1081"/>
      <c r="BM181" s="1081"/>
      <c r="BN181" s="1081"/>
      <c r="BO181" s="1081"/>
      <c r="BP181" s="1081"/>
      <c r="BQ181" s="1081"/>
      <c r="BR181" s="1081"/>
      <c r="BS181" s="1081"/>
      <c r="BT181" s="1081"/>
      <c r="BU181" s="1081"/>
      <c r="BV181" s="1081"/>
      <c r="BW181" s="1081"/>
      <c r="BX181" s="1081"/>
      <c r="BY181" s="1081"/>
      <c r="BZ181" s="1081"/>
      <c r="CA181" s="1081"/>
    </row>
    <row r="182" spans="1:79" ht="21" customHeight="1">
      <c r="B182" s="1216" t="s">
        <v>751</v>
      </c>
      <c r="C182" s="1217">
        <v>0</v>
      </c>
      <c r="D182" s="1218">
        <v>2</v>
      </c>
      <c r="E182" s="1219">
        <v>0</v>
      </c>
      <c r="F182" s="1258"/>
      <c r="G182" s="1279"/>
      <c r="H182" s="1279"/>
      <c r="I182" s="1280"/>
      <c r="J182" s="1081"/>
      <c r="K182" s="1081"/>
      <c r="L182" s="1081"/>
      <c r="M182" s="1081"/>
      <c r="N182" s="1174"/>
      <c r="O182" s="1081"/>
      <c r="P182" s="1081"/>
      <c r="Q182" s="1081"/>
      <c r="R182" s="1081"/>
      <c r="S182" s="1081"/>
      <c r="T182" s="1081"/>
      <c r="U182" s="1081"/>
      <c r="V182" s="1081"/>
      <c r="W182" s="1081"/>
      <c r="X182" s="1081"/>
      <c r="Y182" s="1081"/>
      <c r="Z182" s="1081"/>
      <c r="AA182" s="1081"/>
      <c r="AB182" s="1081"/>
      <c r="AC182" s="1081"/>
      <c r="AD182" s="1081"/>
      <c r="AE182" s="1081"/>
      <c r="AF182" s="1081"/>
      <c r="AG182" s="1081"/>
      <c r="AH182" s="1081"/>
      <c r="AI182" s="1081"/>
      <c r="AJ182" s="1081"/>
      <c r="AK182" s="1081"/>
      <c r="AL182" s="1081"/>
      <c r="AM182" s="1081"/>
      <c r="AN182" s="1081"/>
      <c r="AO182" s="1081"/>
      <c r="AP182" s="1081"/>
      <c r="AQ182" s="1081"/>
      <c r="AR182" s="1081"/>
      <c r="AS182" s="1081"/>
      <c r="AT182" s="1081"/>
      <c r="AU182" s="1081"/>
      <c r="AV182" s="1081"/>
      <c r="AW182" s="1081"/>
      <c r="AX182" s="1081"/>
      <c r="AY182" s="1081"/>
      <c r="AZ182" s="1081"/>
      <c r="BA182" s="1081"/>
      <c r="BB182" s="1081"/>
      <c r="BC182" s="1081"/>
      <c r="BD182" s="1081"/>
      <c r="BE182" s="1081"/>
      <c r="BF182" s="1081"/>
      <c r="BG182" s="1081"/>
      <c r="BH182" s="1081"/>
      <c r="BI182" s="1081"/>
      <c r="BJ182" s="1081"/>
      <c r="BK182" s="1081"/>
      <c r="BL182" s="1081"/>
      <c r="BM182" s="1081"/>
      <c r="BN182" s="1081"/>
      <c r="BO182" s="1081"/>
      <c r="BP182" s="1081"/>
      <c r="BQ182" s="1081"/>
      <c r="BR182" s="1081"/>
      <c r="BS182" s="1081"/>
      <c r="BT182" s="1081"/>
      <c r="BU182" s="1081"/>
      <c r="BV182" s="1081"/>
      <c r="BW182" s="1081"/>
      <c r="BX182" s="1081"/>
      <c r="BY182" s="1081"/>
      <c r="BZ182" s="1081"/>
      <c r="CA182" s="1081"/>
    </row>
    <row r="183" spans="1:79" ht="20.25" customHeight="1">
      <c r="B183" s="1227" t="s">
        <v>753</v>
      </c>
      <c r="C183" s="1228">
        <v>1</v>
      </c>
      <c r="D183" s="1229">
        <v>2</v>
      </c>
      <c r="E183" s="1230">
        <v>2</v>
      </c>
      <c r="F183" s="1258"/>
      <c r="G183" s="1296"/>
      <c r="H183" s="1296"/>
      <c r="I183" s="1297"/>
      <c r="J183" s="1081"/>
      <c r="K183" s="1081"/>
      <c r="L183" s="1081"/>
      <c r="M183" s="1081"/>
      <c r="N183" s="1174"/>
      <c r="O183" s="1081"/>
      <c r="P183" s="1081"/>
      <c r="Q183" s="1081"/>
      <c r="R183" s="1081"/>
      <c r="S183" s="1081"/>
      <c r="T183" s="1081"/>
      <c r="U183" s="1081"/>
      <c r="V183" s="1081"/>
      <c r="W183" s="1081"/>
      <c r="X183" s="1081"/>
      <c r="Y183" s="1081"/>
      <c r="Z183" s="1081"/>
      <c r="AA183" s="1081"/>
      <c r="AB183" s="1081"/>
      <c r="AC183" s="1081"/>
      <c r="AD183" s="1081"/>
      <c r="AE183" s="1081"/>
      <c r="AF183" s="1081"/>
      <c r="AG183" s="1081"/>
      <c r="AH183" s="1081"/>
      <c r="AI183" s="1081"/>
      <c r="AJ183" s="1081"/>
      <c r="AK183" s="1081"/>
      <c r="AL183" s="1081"/>
      <c r="AM183" s="1081"/>
      <c r="AN183" s="1081"/>
      <c r="AO183" s="1081"/>
      <c r="AP183" s="1081"/>
      <c r="AQ183" s="1081"/>
      <c r="AR183" s="1081"/>
      <c r="AS183" s="1081"/>
      <c r="AT183" s="1081"/>
      <c r="AU183" s="1081"/>
      <c r="AV183" s="1081"/>
      <c r="AW183" s="1081"/>
      <c r="AX183" s="1081"/>
      <c r="AY183" s="1081"/>
      <c r="AZ183" s="1081"/>
      <c r="BA183" s="1081"/>
      <c r="BB183" s="1081"/>
      <c r="BC183" s="1081"/>
      <c r="BD183" s="1081"/>
      <c r="BE183" s="1081"/>
      <c r="BF183" s="1081"/>
      <c r="BG183" s="1081"/>
      <c r="BH183" s="1081"/>
      <c r="BI183" s="1081"/>
      <c r="BJ183" s="1081"/>
      <c r="BK183" s="1081"/>
      <c r="BL183" s="1081"/>
      <c r="BM183" s="1081"/>
      <c r="BN183" s="1081"/>
      <c r="BO183" s="1081"/>
      <c r="BP183" s="1081"/>
      <c r="BQ183" s="1081"/>
      <c r="BR183" s="1081"/>
      <c r="BS183" s="1081"/>
      <c r="BT183" s="1081"/>
      <c r="BU183" s="1081"/>
      <c r="BV183" s="1081"/>
      <c r="BW183" s="1081"/>
      <c r="BX183" s="1081"/>
      <c r="BY183" s="1081"/>
      <c r="BZ183" s="1081"/>
      <c r="CA183" s="1081"/>
    </row>
    <row r="184" spans="1:79" ht="20.25" customHeight="1" thickBot="1">
      <c r="B184" s="1234" t="s">
        <v>755</v>
      </c>
      <c r="C184" s="1235">
        <v>2</v>
      </c>
      <c r="D184" s="1236">
        <v>2</v>
      </c>
      <c r="E184" s="1237">
        <v>4</v>
      </c>
      <c r="F184" s="1259"/>
      <c r="G184" s="1281"/>
      <c r="H184" s="1281"/>
      <c r="I184" s="1282"/>
      <c r="J184" s="1081"/>
      <c r="K184" s="1081"/>
      <c r="L184" s="1081"/>
      <c r="M184" s="1081"/>
      <c r="N184" s="1174"/>
      <c r="O184" s="1081"/>
      <c r="P184" s="1081"/>
      <c r="Q184" s="1081"/>
      <c r="R184" s="1081"/>
      <c r="S184" s="1081"/>
      <c r="T184" s="1081"/>
      <c r="U184" s="1081"/>
      <c r="V184" s="1081"/>
      <c r="W184" s="1081"/>
      <c r="X184" s="1081"/>
      <c r="Y184" s="1081"/>
      <c r="Z184" s="1081"/>
      <c r="AA184" s="1081"/>
      <c r="AB184" s="1081"/>
      <c r="AC184" s="1081"/>
      <c r="AD184" s="1081"/>
      <c r="AE184" s="1081"/>
      <c r="AF184" s="1081"/>
      <c r="AG184" s="1081"/>
      <c r="AH184" s="1081"/>
      <c r="AI184" s="1081"/>
      <c r="AJ184" s="1081"/>
      <c r="AK184" s="1081"/>
      <c r="AL184" s="1081"/>
      <c r="AM184" s="1081"/>
      <c r="AN184" s="1081"/>
      <c r="AO184" s="1081"/>
      <c r="AP184" s="1081"/>
      <c r="AQ184" s="1081"/>
      <c r="AR184" s="1081"/>
      <c r="AS184" s="1081"/>
      <c r="AT184" s="1081"/>
      <c r="AU184" s="1081"/>
      <c r="AV184" s="1081"/>
      <c r="AW184" s="1081"/>
      <c r="AX184" s="1081"/>
      <c r="AY184" s="1081"/>
      <c r="AZ184" s="1081"/>
      <c r="BA184" s="1081"/>
      <c r="BB184" s="1081"/>
      <c r="BC184" s="1081"/>
      <c r="BD184" s="1081"/>
      <c r="BE184" s="1081"/>
      <c r="BF184" s="1081"/>
      <c r="BG184" s="1081"/>
      <c r="BH184" s="1081"/>
      <c r="BI184" s="1081"/>
      <c r="BJ184" s="1081"/>
      <c r="BK184" s="1081"/>
      <c r="BL184" s="1081"/>
      <c r="BM184" s="1081"/>
      <c r="BN184" s="1081"/>
      <c r="BO184" s="1081"/>
      <c r="BP184" s="1081"/>
      <c r="BQ184" s="1081"/>
      <c r="BR184" s="1081"/>
      <c r="BS184" s="1081"/>
      <c r="BT184" s="1081"/>
      <c r="BU184" s="1081"/>
      <c r="BV184" s="1081"/>
      <c r="BW184" s="1081"/>
      <c r="BX184" s="1081"/>
      <c r="BY184" s="1081"/>
      <c r="BZ184" s="1081"/>
      <c r="CA184" s="1081"/>
    </row>
    <row r="185" spans="1:79" ht="9" customHeight="1">
      <c r="B185" s="1245"/>
      <c r="C185" s="1246"/>
      <c r="D185" s="1246"/>
      <c r="E185" s="1246"/>
      <c r="F185" s="1278"/>
      <c r="G185" s="1200"/>
      <c r="H185" s="1200"/>
      <c r="I185" s="1081"/>
      <c r="J185" s="1081"/>
      <c r="K185" s="1081"/>
      <c r="L185" s="1081"/>
      <c r="M185" s="1081"/>
      <c r="N185" s="1174"/>
      <c r="O185" s="1081"/>
      <c r="P185" s="1081"/>
      <c r="Q185" s="1081"/>
      <c r="R185" s="1081"/>
      <c r="S185" s="1081"/>
      <c r="T185" s="1081"/>
      <c r="U185" s="1081"/>
      <c r="V185" s="1081"/>
      <c r="W185" s="1081"/>
      <c r="X185" s="1081"/>
      <c r="Y185" s="1081"/>
      <c r="Z185" s="1081"/>
      <c r="AA185" s="1081"/>
      <c r="AB185" s="1081"/>
      <c r="AC185" s="1081"/>
      <c r="AD185" s="1081"/>
      <c r="AE185" s="1081"/>
      <c r="AF185" s="1081"/>
      <c r="AG185" s="1081"/>
      <c r="AH185" s="1081"/>
      <c r="AI185" s="1081"/>
      <c r="AJ185" s="1081"/>
      <c r="AK185" s="1081"/>
      <c r="AL185" s="1081"/>
      <c r="AM185" s="1081"/>
      <c r="AN185" s="1081"/>
      <c r="AO185" s="1081"/>
      <c r="AP185" s="1081"/>
      <c r="AQ185" s="1081"/>
      <c r="AR185" s="1081"/>
      <c r="AS185" s="1081"/>
      <c r="AT185" s="1081"/>
      <c r="AU185" s="1081"/>
      <c r="AV185" s="1081"/>
      <c r="AW185" s="1081"/>
      <c r="AX185" s="1081"/>
      <c r="AY185" s="1081"/>
      <c r="AZ185" s="1081"/>
      <c r="BA185" s="1081"/>
      <c r="BB185" s="1081"/>
      <c r="BC185" s="1081"/>
      <c r="BD185" s="1081"/>
      <c r="BE185" s="1081"/>
      <c r="BF185" s="1081"/>
      <c r="BG185" s="1081"/>
      <c r="BH185" s="1081"/>
      <c r="BI185" s="1081"/>
      <c r="BJ185" s="1081"/>
      <c r="BK185" s="1081"/>
      <c r="BL185" s="1081"/>
      <c r="BM185" s="1081"/>
      <c r="BN185" s="1081"/>
      <c r="BO185" s="1081"/>
      <c r="BP185" s="1081"/>
      <c r="BQ185" s="1081"/>
      <c r="BR185" s="1081"/>
      <c r="BS185" s="1081"/>
      <c r="BT185" s="1081"/>
      <c r="BU185" s="1081"/>
      <c r="BV185" s="1081"/>
      <c r="BW185" s="1081"/>
      <c r="BX185" s="1081"/>
      <c r="BY185" s="1081"/>
      <c r="BZ185" s="1081"/>
      <c r="CA185" s="1081"/>
    </row>
    <row r="186" spans="1:79" ht="18" customHeight="1">
      <c r="A186" s="1156">
        <v>18</v>
      </c>
      <c r="B186" s="1196" t="s">
        <v>827</v>
      </c>
      <c r="C186" s="1197"/>
      <c r="D186" s="1197"/>
      <c r="E186" s="1197"/>
      <c r="F186" s="1278"/>
      <c r="G186" s="1200"/>
      <c r="H186" s="1200"/>
      <c r="I186" s="1081"/>
      <c r="J186" s="1081"/>
      <c r="K186" s="1081"/>
      <c r="L186" s="1081"/>
      <c r="M186" s="1081"/>
      <c r="N186" s="1174"/>
      <c r="O186" s="1081"/>
      <c r="P186" s="1081"/>
      <c r="Q186" s="1081"/>
      <c r="R186" s="1081"/>
      <c r="S186" s="1081"/>
      <c r="T186" s="1081"/>
      <c r="U186" s="1081"/>
      <c r="V186" s="1081"/>
      <c r="W186" s="1081"/>
      <c r="X186" s="1081"/>
      <c r="Y186" s="1081"/>
      <c r="Z186" s="1081"/>
      <c r="AA186" s="1081"/>
      <c r="AB186" s="1081"/>
      <c r="AC186" s="1081"/>
      <c r="AD186" s="1081"/>
      <c r="AE186" s="1081"/>
      <c r="AF186" s="1081"/>
      <c r="AG186" s="1081"/>
      <c r="AH186" s="1081"/>
      <c r="AI186" s="1081"/>
      <c r="AJ186" s="1081"/>
      <c r="AK186" s="1081"/>
      <c r="AL186" s="1081"/>
      <c r="AM186" s="1081"/>
      <c r="AN186" s="1081"/>
      <c r="AO186" s="1081"/>
      <c r="AP186" s="1081"/>
      <c r="AQ186" s="1081"/>
      <c r="AR186" s="1081"/>
      <c r="AS186" s="1081"/>
      <c r="AT186" s="1081"/>
      <c r="AU186" s="1081"/>
      <c r="AV186" s="1081"/>
      <c r="AW186" s="1081"/>
      <c r="AX186" s="1081"/>
      <c r="AY186" s="1081"/>
      <c r="AZ186" s="1081"/>
      <c r="BA186" s="1081"/>
      <c r="BB186" s="1081"/>
      <c r="BC186" s="1081"/>
      <c r="BD186" s="1081"/>
      <c r="BE186" s="1081"/>
      <c r="BF186" s="1081"/>
      <c r="BG186" s="1081"/>
      <c r="BH186" s="1081"/>
      <c r="BI186" s="1081"/>
      <c r="BJ186" s="1081"/>
      <c r="BK186" s="1081"/>
      <c r="BL186" s="1081"/>
      <c r="BM186" s="1081"/>
      <c r="BN186" s="1081"/>
      <c r="BO186" s="1081"/>
      <c r="BP186" s="1081"/>
      <c r="BQ186" s="1081"/>
      <c r="BR186" s="1081"/>
      <c r="BS186" s="1081"/>
      <c r="BT186" s="1081"/>
      <c r="BU186" s="1081"/>
      <c r="BV186" s="1081"/>
      <c r="BW186" s="1081"/>
      <c r="BX186" s="1081"/>
      <c r="BY186" s="1081"/>
      <c r="BZ186" s="1081"/>
      <c r="CA186" s="1081"/>
    </row>
    <row r="187" spans="1:79" ht="35.25" customHeight="1">
      <c r="B187" s="1201" t="s">
        <v>828</v>
      </c>
      <c r="C187" s="1202"/>
      <c r="D187" s="1202"/>
      <c r="E187" s="1203"/>
      <c r="F187" s="1278"/>
      <c r="G187" s="1200"/>
      <c r="H187" s="1200"/>
      <c r="I187" s="1081"/>
      <c r="J187" s="1081"/>
      <c r="K187" s="1081"/>
      <c r="L187" s="1081"/>
      <c r="M187" s="1081"/>
      <c r="N187" s="1174"/>
      <c r="O187" s="1081"/>
      <c r="P187" s="1081"/>
      <c r="Q187" s="1081"/>
      <c r="R187" s="1081"/>
      <c r="S187" s="1081"/>
      <c r="T187" s="1081"/>
      <c r="U187" s="1081"/>
      <c r="V187" s="1081"/>
      <c r="W187" s="1081"/>
      <c r="X187" s="1081"/>
      <c r="Y187" s="1081"/>
      <c r="Z187" s="1081"/>
      <c r="AA187" s="1081"/>
      <c r="AB187" s="1081"/>
      <c r="AC187" s="1081"/>
      <c r="AD187" s="1081"/>
      <c r="AE187" s="1081"/>
      <c r="AF187" s="1081"/>
      <c r="AG187" s="1081"/>
      <c r="AH187" s="1081"/>
      <c r="AI187" s="1081"/>
      <c r="AJ187" s="1081"/>
      <c r="AK187" s="1081"/>
      <c r="AL187" s="1081"/>
      <c r="AM187" s="1081"/>
      <c r="AN187" s="1081"/>
      <c r="AO187" s="1081"/>
      <c r="AP187" s="1081"/>
      <c r="AQ187" s="1081"/>
      <c r="AR187" s="1081"/>
      <c r="AS187" s="1081"/>
      <c r="AT187" s="1081"/>
      <c r="AU187" s="1081"/>
      <c r="AV187" s="1081"/>
      <c r="AW187" s="1081"/>
      <c r="AX187" s="1081"/>
      <c r="AY187" s="1081"/>
      <c r="AZ187" s="1081"/>
      <c r="BA187" s="1081"/>
      <c r="BB187" s="1081"/>
      <c r="BC187" s="1081"/>
      <c r="BD187" s="1081"/>
      <c r="BE187" s="1081"/>
      <c r="BF187" s="1081"/>
      <c r="BG187" s="1081"/>
      <c r="BH187" s="1081"/>
      <c r="BI187" s="1081"/>
      <c r="BJ187" s="1081"/>
      <c r="BK187" s="1081"/>
      <c r="BL187" s="1081"/>
      <c r="BM187" s="1081"/>
      <c r="BN187" s="1081"/>
      <c r="BO187" s="1081"/>
      <c r="BP187" s="1081"/>
      <c r="BQ187" s="1081"/>
      <c r="BR187" s="1081"/>
      <c r="BS187" s="1081"/>
      <c r="BT187" s="1081"/>
      <c r="BU187" s="1081"/>
      <c r="BV187" s="1081"/>
      <c r="BW187" s="1081"/>
      <c r="BX187" s="1081"/>
      <c r="BY187" s="1081"/>
      <c r="BZ187" s="1081"/>
      <c r="CA187" s="1081"/>
    </row>
    <row r="188" spans="1:79" ht="16.5" customHeight="1" thickBot="1">
      <c r="B188" s="1196" t="s">
        <v>744</v>
      </c>
      <c r="C188" s="1204"/>
      <c r="F188" s="1278"/>
      <c r="G188" s="1200"/>
      <c r="H188" s="1200"/>
      <c r="I188" s="1081"/>
      <c r="J188" s="1081"/>
      <c r="K188" s="1081"/>
      <c r="L188" s="1081"/>
      <c r="M188" s="1081"/>
      <c r="N188" s="1174"/>
      <c r="O188" s="1081"/>
      <c r="P188" s="1081"/>
      <c r="Q188" s="1081"/>
      <c r="R188" s="1081"/>
      <c r="S188" s="1081"/>
      <c r="T188" s="1081"/>
      <c r="U188" s="1081"/>
      <c r="V188" s="1081"/>
      <c r="W188" s="1081"/>
      <c r="X188" s="1081"/>
      <c r="Y188" s="1081"/>
      <c r="Z188" s="1081"/>
      <c r="AA188" s="1081"/>
      <c r="AB188" s="1081"/>
      <c r="AC188" s="1081"/>
      <c r="AD188" s="1081"/>
      <c r="AE188" s="1081"/>
      <c r="AF188" s="1081"/>
      <c r="AG188" s="1081"/>
      <c r="AH188" s="1081"/>
      <c r="AI188" s="1081"/>
      <c r="AJ188" s="1081"/>
      <c r="AK188" s="1081"/>
      <c r="AL188" s="1081"/>
      <c r="AM188" s="1081"/>
      <c r="AN188" s="1081"/>
      <c r="AO188" s="1081"/>
      <c r="AP188" s="1081"/>
      <c r="AQ188" s="1081"/>
      <c r="AR188" s="1081"/>
      <c r="AS188" s="1081"/>
      <c r="AT188" s="1081"/>
      <c r="AU188" s="1081"/>
      <c r="AV188" s="1081"/>
      <c r="AW188" s="1081"/>
      <c r="AX188" s="1081"/>
      <c r="AY188" s="1081"/>
      <c r="AZ188" s="1081"/>
      <c r="BA188" s="1081"/>
      <c r="BB188" s="1081"/>
      <c r="BC188" s="1081"/>
      <c r="BD188" s="1081"/>
      <c r="BE188" s="1081"/>
      <c r="BF188" s="1081"/>
      <c r="BG188" s="1081"/>
      <c r="BH188" s="1081"/>
      <c r="BI188" s="1081"/>
      <c r="BJ188" s="1081"/>
      <c r="BK188" s="1081"/>
      <c r="BL188" s="1081"/>
      <c r="BM188" s="1081"/>
      <c r="BN188" s="1081"/>
      <c r="BO188" s="1081"/>
      <c r="BP188" s="1081"/>
      <c r="BQ188" s="1081"/>
      <c r="BR188" s="1081"/>
      <c r="BS188" s="1081"/>
      <c r="BT188" s="1081"/>
      <c r="BU188" s="1081"/>
      <c r="BV188" s="1081"/>
      <c r="BW188" s="1081"/>
      <c r="BX188" s="1081"/>
      <c r="BY188" s="1081"/>
      <c r="BZ188" s="1081"/>
      <c r="CA188" s="1081"/>
    </row>
    <row r="189" spans="1:79" ht="33.75" customHeight="1" thickBot="1">
      <c r="B189" s="1205" t="s">
        <v>745</v>
      </c>
      <c r="C189" s="1206" t="s">
        <v>746</v>
      </c>
      <c r="D189" s="1206" t="s">
        <v>747</v>
      </c>
      <c r="E189" s="1207" t="s">
        <v>748</v>
      </c>
      <c r="F189" s="1257" t="s">
        <v>749</v>
      </c>
      <c r="G189" s="1350">
        <f>AVERAGE(A.Pontozás_1.értékelő!G185,B.Pontozás_2.értékelő!G185)</f>
        <v>6</v>
      </c>
      <c r="H189" s="1200"/>
      <c r="I189" s="1081"/>
      <c r="J189" s="1081"/>
      <c r="K189" s="1081"/>
      <c r="L189" s="1081"/>
      <c r="M189" s="1081"/>
      <c r="N189" s="1174"/>
      <c r="O189" s="1081"/>
      <c r="P189" s="1081"/>
      <c r="Q189" s="1081"/>
      <c r="R189" s="1081"/>
      <c r="S189" s="1081"/>
      <c r="T189" s="1081"/>
      <c r="U189" s="1081"/>
      <c r="V189" s="1081"/>
      <c r="W189" s="1081"/>
      <c r="X189" s="1081"/>
      <c r="Y189" s="1081"/>
      <c r="Z189" s="1081"/>
      <c r="AA189" s="1081"/>
      <c r="AB189" s="1081"/>
      <c r="AC189" s="1081"/>
      <c r="AD189" s="1081"/>
      <c r="AE189" s="1081"/>
      <c r="AF189" s="1081"/>
      <c r="AG189" s="1081"/>
      <c r="AH189" s="1081"/>
      <c r="AI189" s="1081"/>
      <c r="AJ189" s="1081"/>
      <c r="AK189" s="1081"/>
      <c r="AL189" s="1081"/>
      <c r="AM189" s="1081"/>
      <c r="AN189" s="1081"/>
      <c r="AO189" s="1081"/>
      <c r="AP189" s="1081"/>
      <c r="AQ189" s="1081"/>
      <c r="AR189" s="1081"/>
      <c r="AS189" s="1081"/>
      <c r="AT189" s="1081"/>
      <c r="AU189" s="1081"/>
      <c r="AV189" s="1081"/>
      <c r="AW189" s="1081"/>
      <c r="AX189" s="1081"/>
      <c r="AY189" s="1081"/>
      <c r="AZ189" s="1081"/>
      <c r="BA189" s="1081"/>
      <c r="BB189" s="1081"/>
      <c r="BC189" s="1081"/>
      <c r="BD189" s="1081"/>
      <c r="BE189" s="1081"/>
      <c r="BF189" s="1081"/>
      <c r="BG189" s="1081"/>
      <c r="BH189" s="1081"/>
      <c r="BI189" s="1081"/>
      <c r="BJ189" s="1081"/>
      <c r="BK189" s="1081"/>
      <c r="BL189" s="1081"/>
      <c r="BM189" s="1081"/>
      <c r="BN189" s="1081"/>
      <c r="BO189" s="1081"/>
      <c r="BP189" s="1081"/>
      <c r="BQ189" s="1081"/>
      <c r="BR189" s="1081"/>
      <c r="BS189" s="1081"/>
      <c r="BT189" s="1081"/>
      <c r="BU189" s="1081"/>
      <c r="BV189" s="1081"/>
      <c r="BW189" s="1081"/>
      <c r="BX189" s="1081"/>
      <c r="BY189" s="1081"/>
      <c r="BZ189" s="1081"/>
      <c r="CA189" s="1081"/>
    </row>
    <row r="190" spans="1:79" ht="21" customHeight="1">
      <c r="B190" s="1216" t="s">
        <v>751</v>
      </c>
      <c r="C190" s="1217">
        <v>0</v>
      </c>
      <c r="D190" s="1218">
        <v>3</v>
      </c>
      <c r="E190" s="1219">
        <v>0</v>
      </c>
      <c r="F190" s="1258"/>
      <c r="G190" s="1279"/>
      <c r="H190" s="1279"/>
      <c r="I190" s="1280"/>
      <c r="J190" s="1081"/>
      <c r="K190" s="1081"/>
      <c r="L190" s="1081"/>
      <c r="M190" s="1081"/>
      <c r="N190" s="1174"/>
      <c r="O190" s="1081"/>
      <c r="P190" s="1081"/>
      <c r="Q190" s="1081"/>
      <c r="R190" s="1081"/>
      <c r="S190" s="1081"/>
      <c r="T190" s="1081"/>
      <c r="U190" s="1081"/>
      <c r="V190" s="1081"/>
      <c r="W190" s="1081"/>
      <c r="X190" s="1081"/>
      <c r="Y190" s="1081"/>
      <c r="Z190" s="1081"/>
      <c r="AA190" s="1081"/>
      <c r="AB190" s="1081"/>
      <c r="AC190" s="1081"/>
      <c r="AD190" s="1081"/>
      <c r="AE190" s="1081"/>
      <c r="AF190" s="1081"/>
      <c r="AG190" s="1081"/>
      <c r="AH190" s="1081"/>
      <c r="AI190" s="1081"/>
      <c r="AJ190" s="1081"/>
      <c r="AK190" s="1081"/>
      <c r="AL190" s="1081"/>
      <c r="AM190" s="1081"/>
      <c r="AN190" s="1081"/>
      <c r="AO190" s="1081"/>
      <c r="AP190" s="1081"/>
      <c r="AQ190" s="1081"/>
      <c r="AR190" s="1081"/>
      <c r="AS190" s="1081"/>
      <c r="AT190" s="1081"/>
      <c r="AU190" s="1081"/>
      <c r="AV190" s="1081"/>
      <c r="AW190" s="1081"/>
      <c r="AX190" s="1081"/>
      <c r="AY190" s="1081"/>
      <c r="AZ190" s="1081"/>
      <c r="BA190" s="1081"/>
      <c r="BB190" s="1081"/>
      <c r="BC190" s="1081"/>
      <c r="BD190" s="1081"/>
      <c r="BE190" s="1081"/>
      <c r="BF190" s="1081"/>
      <c r="BG190" s="1081"/>
      <c r="BH190" s="1081"/>
      <c r="BI190" s="1081"/>
      <c r="BJ190" s="1081"/>
      <c r="BK190" s="1081"/>
      <c r="BL190" s="1081"/>
      <c r="BM190" s="1081"/>
      <c r="BN190" s="1081"/>
      <c r="BO190" s="1081"/>
      <c r="BP190" s="1081"/>
      <c r="BQ190" s="1081"/>
      <c r="BR190" s="1081"/>
      <c r="BS190" s="1081"/>
      <c r="BT190" s="1081"/>
      <c r="BU190" s="1081"/>
      <c r="BV190" s="1081"/>
      <c r="BW190" s="1081"/>
      <c r="BX190" s="1081"/>
      <c r="BY190" s="1081"/>
      <c r="BZ190" s="1081"/>
      <c r="CA190" s="1081"/>
    </row>
    <row r="191" spans="1:79" ht="20.25" customHeight="1">
      <c r="B191" s="1227" t="s">
        <v>753</v>
      </c>
      <c r="C191" s="1228">
        <v>1</v>
      </c>
      <c r="D191" s="1229">
        <v>3</v>
      </c>
      <c r="E191" s="1230">
        <v>3</v>
      </c>
      <c r="F191" s="1258"/>
      <c r="G191" s="1296"/>
      <c r="H191" s="1296"/>
      <c r="I191" s="1297"/>
      <c r="J191" s="1081"/>
      <c r="K191" s="1081"/>
      <c r="L191" s="1081"/>
      <c r="M191" s="1081"/>
      <c r="N191" s="1174"/>
      <c r="O191" s="1081"/>
      <c r="P191" s="1081"/>
      <c r="Q191" s="1081"/>
      <c r="R191" s="1081"/>
      <c r="S191" s="1081"/>
      <c r="T191" s="1081"/>
      <c r="U191" s="1081"/>
      <c r="V191" s="1081"/>
      <c r="W191" s="1081"/>
      <c r="X191" s="1081"/>
      <c r="Y191" s="1081"/>
      <c r="Z191" s="1081"/>
      <c r="AA191" s="1081"/>
      <c r="AB191" s="1081"/>
      <c r="AC191" s="1081"/>
      <c r="AD191" s="1081"/>
      <c r="AE191" s="1081"/>
      <c r="AF191" s="1081"/>
      <c r="AG191" s="1081"/>
      <c r="AH191" s="1081"/>
      <c r="AI191" s="1081"/>
      <c r="AJ191" s="1081"/>
      <c r="AK191" s="1081"/>
      <c r="AL191" s="1081"/>
      <c r="AM191" s="1081"/>
      <c r="AN191" s="1081"/>
      <c r="AO191" s="1081"/>
      <c r="AP191" s="1081"/>
      <c r="AQ191" s="1081"/>
      <c r="AR191" s="1081"/>
      <c r="AS191" s="1081"/>
      <c r="AT191" s="1081"/>
      <c r="AU191" s="1081"/>
      <c r="AV191" s="1081"/>
      <c r="AW191" s="1081"/>
      <c r="AX191" s="1081"/>
      <c r="AY191" s="1081"/>
      <c r="AZ191" s="1081"/>
      <c r="BA191" s="1081"/>
      <c r="BB191" s="1081"/>
      <c r="BC191" s="1081"/>
      <c r="BD191" s="1081"/>
      <c r="BE191" s="1081"/>
      <c r="BF191" s="1081"/>
      <c r="BG191" s="1081"/>
      <c r="BH191" s="1081"/>
      <c r="BI191" s="1081"/>
      <c r="BJ191" s="1081"/>
      <c r="BK191" s="1081"/>
      <c r="BL191" s="1081"/>
      <c r="BM191" s="1081"/>
      <c r="BN191" s="1081"/>
      <c r="BO191" s="1081"/>
      <c r="BP191" s="1081"/>
      <c r="BQ191" s="1081"/>
      <c r="BR191" s="1081"/>
      <c r="BS191" s="1081"/>
      <c r="BT191" s="1081"/>
      <c r="BU191" s="1081"/>
      <c r="BV191" s="1081"/>
      <c r="BW191" s="1081"/>
      <c r="BX191" s="1081"/>
      <c r="BY191" s="1081"/>
      <c r="BZ191" s="1081"/>
      <c r="CA191" s="1081"/>
    </row>
    <row r="192" spans="1:79" ht="20.25" customHeight="1" thickBot="1">
      <c r="B192" s="1234" t="s">
        <v>755</v>
      </c>
      <c r="C192" s="1235">
        <v>2</v>
      </c>
      <c r="D192" s="1236">
        <v>3</v>
      </c>
      <c r="E192" s="1237">
        <v>6</v>
      </c>
      <c r="F192" s="1259"/>
      <c r="G192" s="1281"/>
      <c r="H192" s="1281"/>
      <c r="I192" s="1282"/>
      <c r="J192" s="1081"/>
      <c r="K192" s="1081"/>
      <c r="L192" s="1081"/>
      <c r="M192" s="1081"/>
      <c r="N192" s="1174"/>
      <c r="O192" s="1081"/>
      <c r="P192" s="1081"/>
      <c r="Q192" s="1081"/>
      <c r="R192" s="1081"/>
      <c r="S192" s="1081"/>
      <c r="T192" s="1081"/>
      <c r="U192" s="1081"/>
      <c r="V192" s="1081"/>
      <c r="W192" s="1081"/>
      <c r="X192" s="1081"/>
      <c r="Y192" s="1081"/>
      <c r="Z192" s="1081"/>
      <c r="AA192" s="1081"/>
      <c r="AB192" s="1081"/>
      <c r="AC192" s="1081"/>
      <c r="AD192" s="1081"/>
      <c r="AE192" s="1081"/>
      <c r="AF192" s="1081"/>
      <c r="AG192" s="1081"/>
      <c r="AH192" s="1081"/>
      <c r="AI192" s="1081"/>
      <c r="AJ192" s="1081"/>
      <c r="AK192" s="1081"/>
      <c r="AL192" s="1081"/>
      <c r="AM192" s="1081"/>
      <c r="AN192" s="1081"/>
      <c r="AO192" s="1081"/>
      <c r="AP192" s="1081"/>
      <c r="AQ192" s="1081"/>
      <c r="AR192" s="1081"/>
      <c r="AS192" s="1081"/>
      <c r="AT192" s="1081"/>
      <c r="AU192" s="1081"/>
      <c r="AV192" s="1081"/>
      <c r="AW192" s="1081"/>
      <c r="AX192" s="1081"/>
      <c r="AY192" s="1081"/>
      <c r="AZ192" s="1081"/>
      <c r="BA192" s="1081"/>
      <c r="BB192" s="1081"/>
      <c r="BC192" s="1081"/>
      <c r="BD192" s="1081"/>
      <c r="BE192" s="1081"/>
      <c r="BF192" s="1081"/>
      <c r="BG192" s="1081"/>
      <c r="BH192" s="1081"/>
      <c r="BI192" s="1081"/>
      <c r="BJ192" s="1081"/>
      <c r="BK192" s="1081"/>
      <c r="BL192" s="1081"/>
      <c r="BM192" s="1081"/>
      <c r="BN192" s="1081"/>
      <c r="BO192" s="1081"/>
      <c r="BP192" s="1081"/>
      <c r="BQ192" s="1081"/>
      <c r="BR192" s="1081"/>
      <c r="BS192" s="1081"/>
      <c r="BT192" s="1081"/>
      <c r="BU192" s="1081"/>
      <c r="BV192" s="1081"/>
      <c r="BW192" s="1081"/>
      <c r="BX192" s="1081"/>
      <c r="BY192" s="1081"/>
      <c r="BZ192" s="1081"/>
      <c r="CA192" s="1081"/>
    </row>
    <row r="193" spans="1:79" ht="9" customHeight="1">
      <c r="B193" s="1245"/>
      <c r="C193" s="1246"/>
      <c r="D193" s="1246"/>
      <c r="E193" s="1246"/>
      <c r="F193" s="1278"/>
      <c r="G193" s="1200"/>
      <c r="H193" s="1200"/>
      <c r="I193" s="1081"/>
      <c r="J193" s="1081"/>
      <c r="K193" s="1081"/>
      <c r="L193" s="1081"/>
      <c r="M193" s="1081"/>
      <c r="N193" s="1174"/>
      <c r="O193" s="1081"/>
      <c r="P193" s="1081"/>
      <c r="Q193" s="1081"/>
      <c r="R193" s="1081"/>
      <c r="S193" s="1081"/>
      <c r="T193" s="1081"/>
      <c r="U193" s="1081"/>
      <c r="V193" s="1081"/>
      <c r="W193" s="1081"/>
      <c r="X193" s="1081"/>
      <c r="Y193" s="1081"/>
      <c r="Z193" s="1081"/>
      <c r="AA193" s="1081"/>
      <c r="AB193" s="1081"/>
      <c r="AC193" s="1081"/>
      <c r="AD193" s="1081"/>
      <c r="AE193" s="1081"/>
      <c r="AF193" s="1081"/>
      <c r="AG193" s="1081"/>
      <c r="AH193" s="1081"/>
      <c r="AI193" s="1081"/>
      <c r="AJ193" s="1081"/>
      <c r="AK193" s="1081"/>
      <c r="AL193" s="1081"/>
      <c r="AM193" s="1081"/>
      <c r="AN193" s="1081"/>
      <c r="AO193" s="1081"/>
      <c r="AP193" s="1081"/>
      <c r="AQ193" s="1081"/>
      <c r="AR193" s="1081"/>
      <c r="AS193" s="1081"/>
      <c r="AT193" s="1081"/>
      <c r="AU193" s="1081"/>
      <c r="AV193" s="1081"/>
      <c r="AW193" s="1081"/>
      <c r="AX193" s="1081"/>
      <c r="AY193" s="1081"/>
      <c r="AZ193" s="1081"/>
      <c r="BA193" s="1081"/>
      <c r="BB193" s="1081"/>
      <c r="BC193" s="1081"/>
      <c r="BD193" s="1081"/>
      <c r="BE193" s="1081"/>
      <c r="BF193" s="1081"/>
      <c r="BG193" s="1081"/>
      <c r="BH193" s="1081"/>
      <c r="BI193" s="1081"/>
      <c r="BJ193" s="1081"/>
      <c r="BK193" s="1081"/>
      <c r="BL193" s="1081"/>
      <c r="BM193" s="1081"/>
      <c r="BN193" s="1081"/>
      <c r="BO193" s="1081"/>
      <c r="BP193" s="1081"/>
      <c r="BQ193" s="1081"/>
      <c r="BR193" s="1081"/>
      <c r="BS193" s="1081"/>
      <c r="BT193" s="1081"/>
      <c r="BU193" s="1081"/>
      <c r="BV193" s="1081"/>
      <c r="BW193" s="1081"/>
      <c r="BX193" s="1081"/>
      <c r="BY193" s="1081"/>
      <c r="BZ193" s="1081"/>
      <c r="CA193" s="1081"/>
    </row>
    <row r="194" spans="1:79" ht="18" customHeight="1">
      <c r="A194" s="1156">
        <v>19</v>
      </c>
      <c r="B194" s="1196" t="s">
        <v>829</v>
      </c>
      <c r="C194" s="1197"/>
      <c r="D194" s="1197"/>
      <c r="E194" s="1197"/>
      <c r="F194" s="1278"/>
      <c r="G194" s="1200"/>
      <c r="H194" s="1200"/>
      <c r="I194" s="1081"/>
      <c r="J194" s="1081"/>
      <c r="K194" s="1081"/>
      <c r="L194" s="1081"/>
      <c r="M194" s="1081"/>
      <c r="N194" s="1174"/>
      <c r="O194" s="1081"/>
      <c r="P194" s="1081"/>
      <c r="Q194" s="1081"/>
      <c r="R194" s="1081"/>
      <c r="S194" s="1081"/>
      <c r="T194" s="1081"/>
      <c r="U194" s="1081"/>
      <c r="V194" s="1081"/>
      <c r="W194" s="1081"/>
      <c r="X194" s="1081"/>
      <c r="Y194" s="1081"/>
      <c r="Z194" s="1081"/>
      <c r="AA194" s="1081"/>
      <c r="AB194" s="1081"/>
      <c r="AC194" s="1081"/>
      <c r="AD194" s="1081"/>
      <c r="AE194" s="1081"/>
      <c r="AF194" s="1081"/>
      <c r="AG194" s="1081"/>
      <c r="AH194" s="1081"/>
      <c r="AI194" s="1081"/>
      <c r="AJ194" s="1081"/>
      <c r="AK194" s="1081"/>
      <c r="AL194" s="1081"/>
      <c r="AM194" s="1081"/>
      <c r="AN194" s="1081"/>
      <c r="AO194" s="1081"/>
      <c r="AP194" s="1081"/>
      <c r="AQ194" s="1081"/>
      <c r="AR194" s="1081"/>
      <c r="AS194" s="1081"/>
      <c r="AT194" s="1081"/>
      <c r="AU194" s="1081"/>
      <c r="AV194" s="1081"/>
      <c r="AW194" s="1081"/>
      <c r="AX194" s="1081"/>
      <c r="AY194" s="1081"/>
      <c r="AZ194" s="1081"/>
      <c r="BA194" s="1081"/>
      <c r="BB194" s="1081"/>
      <c r="BC194" s="1081"/>
      <c r="BD194" s="1081"/>
      <c r="BE194" s="1081"/>
      <c r="BF194" s="1081"/>
      <c r="BG194" s="1081"/>
      <c r="BH194" s="1081"/>
      <c r="BI194" s="1081"/>
      <c r="BJ194" s="1081"/>
      <c r="BK194" s="1081"/>
      <c r="BL194" s="1081"/>
      <c r="BM194" s="1081"/>
      <c r="BN194" s="1081"/>
      <c r="BO194" s="1081"/>
      <c r="BP194" s="1081"/>
      <c r="BQ194" s="1081"/>
      <c r="BR194" s="1081"/>
      <c r="BS194" s="1081"/>
      <c r="BT194" s="1081"/>
      <c r="BU194" s="1081"/>
      <c r="BV194" s="1081"/>
      <c r="BW194" s="1081"/>
      <c r="BX194" s="1081"/>
      <c r="BY194" s="1081"/>
      <c r="BZ194" s="1081"/>
      <c r="CA194" s="1081"/>
    </row>
    <row r="195" spans="1:79" ht="35.25" customHeight="1">
      <c r="B195" s="1201" t="s">
        <v>830</v>
      </c>
      <c r="C195" s="1202"/>
      <c r="D195" s="1202"/>
      <c r="E195" s="1203"/>
      <c r="F195" s="1278"/>
      <c r="G195" s="1200"/>
      <c r="H195" s="1200"/>
      <c r="I195" s="1081"/>
      <c r="J195" s="1081"/>
      <c r="K195" s="1081"/>
      <c r="L195" s="1081"/>
      <c r="M195" s="1081"/>
      <c r="N195" s="1174"/>
      <c r="O195" s="1081"/>
      <c r="P195" s="1081"/>
      <c r="Q195" s="1081"/>
      <c r="R195" s="1081"/>
      <c r="S195" s="1081"/>
      <c r="T195" s="1081"/>
      <c r="U195" s="1081"/>
      <c r="V195" s="1081"/>
      <c r="W195" s="1081"/>
      <c r="X195" s="1081"/>
      <c r="Y195" s="1081"/>
      <c r="Z195" s="1081"/>
      <c r="AA195" s="1081"/>
      <c r="AB195" s="1081"/>
      <c r="AC195" s="1081"/>
      <c r="AD195" s="1081"/>
      <c r="AE195" s="1081"/>
      <c r="AF195" s="1081"/>
      <c r="AG195" s="1081"/>
      <c r="AH195" s="1081"/>
      <c r="AI195" s="1081"/>
      <c r="AJ195" s="1081"/>
      <c r="AK195" s="1081"/>
      <c r="AL195" s="1081"/>
      <c r="AM195" s="1081"/>
      <c r="AN195" s="1081"/>
      <c r="AO195" s="1081"/>
      <c r="AP195" s="1081"/>
      <c r="AQ195" s="1081"/>
      <c r="AR195" s="1081"/>
      <c r="AS195" s="1081"/>
      <c r="AT195" s="1081"/>
      <c r="AU195" s="1081"/>
      <c r="AV195" s="1081"/>
      <c r="AW195" s="1081"/>
      <c r="AX195" s="1081"/>
      <c r="AY195" s="1081"/>
      <c r="AZ195" s="1081"/>
      <c r="BA195" s="1081"/>
      <c r="BB195" s="1081"/>
      <c r="BC195" s="1081"/>
      <c r="BD195" s="1081"/>
      <c r="BE195" s="1081"/>
      <c r="BF195" s="1081"/>
      <c r="BG195" s="1081"/>
      <c r="BH195" s="1081"/>
      <c r="BI195" s="1081"/>
      <c r="BJ195" s="1081"/>
      <c r="BK195" s="1081"/>
      <c r="BL195" s="1081"/>
      <c r="BM195" s="1081"/>
      <c r="BN195" s="1081"/>
      <c r="BO195" s="1081"/>
      <c r="BP195" s="1081"/>
      <c r="BQ195" s="1081"/>
      <c r="BR195" s="1081"/>
      <c r="BS195" s="1081"/>
      <c r="BT195" s="1081"/>
      <c r="BU195" s="1081"/>
      <c r="BV195" s="1081"/>
      <c r="BW195" s="1081"/>
      <c r="BX195" s="1081"/>
      <c r="BY195" s="1081"/>
      <c r="BZ195" s="1081"/>
      <c r="CA195" s="1081"/>
    </row>
    <row r="196" spans="1:79" ht="16.5" customHeight="1" thickBot="1">
      <c r="B196" s="1196" t="s">
        <v>744</v>
      </c>
      <c r="C196" s="1204"/>
      <c r="F196" s="1278"/>
      <c r="G196" s="1200"/>
      <c r="H196" s="1200"/>
      <c r="I196" s="1081"/>
      <c r="J196" s="1081"/>
      <c r="K196" s="1081"/>
      <c r="L196" s="1081"/>
      <c r="M196" s="1081"/>
      <c r="N196" s="1174"/>
      <c r="O196" s="1081"/>
      <c r="P196" s="1081"/>
      <c r="Q196" s="1081"/>
      <c r="R196" s="1081"/>
      <c r="S196" s="1081"/>
      <c r="T196" s="1081"/>
      <c r="U196" s="1081"/>
      <c r="V196" s="1081"/>
      <c r="W196" s="1081"/>
      <c r="X196" s="1081"/>
      <c r="Y196" s="1081"/>
      <c r="Z196" s="1081"/>
      <c r="AA196" s="1081"/>
      <c r="AB196" s="1081"/>
      <c r="AC196" s="1081"/>
      <c r="AD196" s="1081"/>
      <c r="AE196" s="1081"/>
      <c r="AF196" s="1081"/>
      <c r="AG196" s="1081"/>
      <c r="AH196" s="1081"/>
      <c r="AI196" s="1081"/>
      <c r="AJ196" s="1081"/>
      <c r="AK196" s="1081"/>
      <c r="AL196" s="1081"/>
      <c r="AM196" s="1081"/>
      <c r="AN196" s="1081"/>
      <c r="AO196" s="1081"/>
      <c r="AP196" s="1081"/>
      <c r="AQ196" s="1081"/>
      <c r="AR196" s="1081"/>
      <c r="AS196" s="1081"/>
      <c r="AT196" s="1081"/>
      <c r="AU196" s="1081"/>
      <c r="AV196" s="1081"/>
      <c r="AW196" s="1081"/>
      <c r="AX196" s="1081"/>
      <c r="AY196" s="1081"/>
      <c r="AZ196" s="1081"/>
      <c r="BA196" s="1081"/>
      <c r="BB196" s="1081"/>
      <c r="BC196" s="1081"/>
      <c r="BD196" s="1081"/>
      <c r="BE196" s="1081"/>
      <c r="BF196" s="1081"/>
      <c r="BG196" s="1081"/>
      <c r="BH196" s="1081"/>
      <c r="BI196" s="1081"/>
      <c r="BJ196" s="1081"/>
      <c r="BK196" s="1081"/>
      <c r="BL196" s="1081"/>
      <c r="BM196" s="1081"/>
      <c r="BN196" s="1081"/>
      <c r="BO196" s="1081"/>
      <c r="BP196" s="1081"/>
      <c r="BQ196" s="1081"/>
      <c r="BR196" s="1081"/>
      <c r="BS196" s="1081"/>
      <c r="BT196" s="1081"/>
      <c r="BU196" s="1081"/>
      <c r="BV196" s="1081"/>
      <c r="BW196" s="1081"/>
      <c r="BX196" s="1081"/>
      <c r="BY196" s="1081"/>
      <c r="BZ196" s="1081"/>
      <c r="CA196" s="1081"/>
    </row>
    <row r="197" spans="1:79" ht="33.75" customHeight="1" thickBot="1">
      <c r="B197" s="1205" t="s">
        <v>745</v>
      </c>
      <c r="C197" s="1206" t="s">
        <v>746</v>
      </c>
      <c r="D197" s="1206" t="s">
        <v>747</v>
      </c>
      <c r="E197" s="1207" t="s">
        <v>748</v>
      </c>
      <c r="F197" s="1257" t="s">
        <v>749</v>
      </c>
      <c r="G197" s="1350">
        <f>AVERAGE(A.Pontozás_1.értékelő!G193,B.Pontozás_2.értékelő!G193)</f>
        <v>4</v>
      </c>
      <c r="H197" s="1200"/>
      <c r="I197" s="1081"/>
      <c r="J197" s="1081"/>
      <c r="K197" s="1081"/>
      <c r="L197" s="1081"/>
      <c r="M197" s="1081"/>
      <c r="N197" s="1174"/>
      <c r="O197" s="1081"/>
      <c r="P197" s="1081"/>
      <c r="Q197" s="1081"/>
      <c r="R197" s="1081"/>
      <c r="S197" s="1081"/>
      <c r="T197" s="1081"/>
      <c r="U197" s="1081"/>
      <c r="V197" s="1081"/>
      <c r="W197" s="1081"/>
      <c r="X197" s="1081"/>
      <c r="Y197" s="1081"/>
      <c r="Z197" s="1081"/>
      <c r="AA197" s="1081"/>
      <c r="AB197" s="1081"/>
      <c r="AC197" s="1081"/>
      <c r="AD197" s="1081"/>
      <c r="AE197" s="1081"/>
      <c r="AF197" s="1081"/>
      <c r="AG197" s="1081"/>
      <c r="AH197" s="1081"/>
      <c r="AI197" s="1081"/>
      <c r="AJ197" s="1081"/>
      <c r="AK197" s="1081"/>
      <c r="AL197" s="1081"/>
      <c r="AM197" s="1081"/>
      <c r="AN197" s="1081"/>
      <c r="AO197" s="1081"/>
      <c r="AP197" s="1081"/>
      <c r="AQ197" s="1081"/>
      <c r="AR197" s="1081"/>
      <c r="AS197" s="1081"/>
      <c r="AT197" s="1081"/>
      <c r="AU197" s="1081"/>
      <c r="AV197" s="1081"/>
      <c r="AW197" s="1081"/>
      <c r="AX197" s="1081"/>
      <c r="AY197" s="1081"/>
      <c r="AZ197" s="1081"/>
      <c r="BA197" s="1081"/>
      <c r="BB197" s="1081"/>
      <c r="BC197" s="1081"/>
      <c r="BD197" s="1081"/>
      <c r="BE197" s="1081"/>
      <c r="BF197" s="1081"/>
      <c r="BG197" s="1081"/>
      <c r="BH197" s="1081"/>
      <c r="BI197" s="1081"/>
      <c r="BJ197" s="1081"/>
      <c r="BK197" s="1081"/>
      <c r="BL197" s="1081"/>
      <c r="BM197" s="1081"/>
      <c r="BN197" s="1081"/>
      <c r="BO197" s="1081"/>
      <c r="BP197" s="1081"/>
      <c r="BQ197" s="1081"/>
      <c r="BR197" s="1081"/>
      <c r="BS197" s="1081"/>
      <c r="BT197" s="1081"/>
      <c r="BU197" s="1081"/>
      <c r="BV197" s="1081"/>
      <c r="BW197" s="1081"/>
      <c r="BX197" s="1081"/>
      <c r="BY197" s="1081"/>
      <c r="BZ197" s="1081"/>
      <c r="CA197" s="1081"/>
    </row>
    <row r="198" spans="1:79" ht="21" customHeight="1">
      <c r="B198" s="1216" t="s">
        <v>831</v>
      </c>
      <c r="C198" s="1217">
        <v>0</v>
      </c>
      <c r="D198" s="1218">
        <v>2</v>
      </c>
      <c r="E198" s="1219">
        <v>0</v>
      </c>
      <c r="F198" s="1258"/>
      <c r="G198" s="1279"/>
      <c r="H198" s="1279"/>
      <c r="I198" s="1280"/>
      <c r="J198" s="1081"/>
      <c r="K198" s="1081"/>
      <c r="L198" s="1081"/>
      <c r="M198" s="1081"/>
      <c r="N198" s="1174"/>
      <c r="O198" s="1081"/>
      <c r="P198" s="1081"/>
      <c r="Q198" s="1081"/>
      <c r="R198" s="1081"/>
      <c r="S198" s="1081"/>
      <c r="T198" s="1081"/>
      <c r="U198" s="1081"/>
      <c r="V198" s="1081"/>
      <c r="W198" s="1081"/>
      <c r="X198" s="1081"/>
      <c r="Y198" s="1081"/>
      <c r="Z198" s="1081"/>
      <c r="AA198" s="1081"/>
      <c r="AB198" s="1081"/>
      <c r="AC198" s="1081"/>
      <c r="AD198" s="1081"/>
      <c r="AE198" s="1081"/>
      <c r="AF198" s="1081"/>
      <c r="AG198" s="1081"/>
      <c r="AH198" s="1081"/>
      <c r="AI198" s="1081"/>
      <c r="AJ198" s="1081"/>
      <c r="AK198" s="1081"/>
      <c r="AL198" s="1081"/>
      <c r="AM198" s="1081"/>
      <c r="AN198" s="1081"/>
      <c r="AO198" s="1081"/>
      <c r="AP198" s="1081"/>
      <c r="AQ198" s="1081"/>
      <c r="AR198" s="1081"/>
      <c r="AS198" s="1081"/>
      <c r="AT198" s="1081"/>
      <c r="AU198" s="1081"/>
      <c r="AV198" s="1081"/>
      <c r="AW198" s="1081"/>
      <c r="AX198" s="1081"/>
      <c r="AY198" s="1081"/>
      <c r="AZ198" s="1081"/>
      <c r="BA198" s="1081"/>
      <c r="BB198" s="1081"/>
      <c r="BC198" s="1081"/>
      <c r="BD198" s="1081"/>
      <c r="BE198" s="1081"/>
      <c r="BF198" s="1081"/>
      <c r="BG198" s="1081"/>
      <c r="BH198" s="1081"/>
      <c r="BI198" s="1081"/>
      <c r="BJ198" s="1081"/>
      <c r="BK198" s="1081"/>
      <c r="BL198" s="1081"/>
      <c r="BM198" s="1081"/>
      <c r="BN198" s="1081"/>
      <c r="BO198" s="1081"/>
      <c r="BP198" s="1081"/>
      <c r="BQ198" s="1081"/>
      <c r="BR198" s="1081"/>
      <c r="BS198" s="1081"/>
      <c r="BT198" s="1081"/>
      <c r="BU198" s="1081"/>
      <c r="BV198" s="1081"/>
      <c r="BW198" s="1081"/>
      <c r="BX198" s="1081"/>
      <c r="BY198" s="1081"/>
      <c r="BZ198" s="1081"/>
      <c r="CA198" s="1081"/>
    </row>
    <row r="199" spans="1:79" ht="50.1" customHeight="1">
      <c r="B199" s="1227" t="s">
        <v>832</v>
      </c>
      <c r="C199" s="1228">
        <v>1</v>
      </c>
      <c r="D199" s="1229">
        <v>2</v>
      </c>
      <c r="E199" s="1230">
        <v>2</v>
      </c>
      <c r="F199" s="1258"/>
      <c r="G199" s="1296"/>
      <c r="H199" s="1296"/>
      <c r="I199" s="1297"/>
      <c r="J199" s="1081"/>
      <c r="K199" s="1081"/>
      <c r="L199" s="1081"/>
      <c r="M199" s="1081"/>
      <c r="N199" s="1174"/>
      <c r="O199" s="1081"/>
      <c r="P199" s="1081"/>
      <c r="Q199" s="1081"/>
      <c r="R199" s="1081"/>
      <c r="S199" s="1081"/>
      <c r="T199" s="1081"/>
      <c r="U199" s="1081"/>
      <c r="V199" s="1081"/>
      <c r="W199" s="1081"/>
      <c r="X199" s="1081"/>
      <c r="Y199" s="1081"/>
      <c r="Z199" s="1081"/>
      <c r="AA199" s="1081"/>
      <c r="AB199" s="1081"/>
      <c r="AC199" s="1081"/>
      <c r="AD199" s="1081"/>
      <c r="AE199" s="1081"/>
      <c r="AF199" s="1081"/>
      <c r="AG199" s="1081"/>
      <c r="AH199" s="1081"/>
      <c r="AI199" s="1081"/>
      <c r="AJ199" s="1081"/>
      <c r="AK199" s="1081"/>
      <c r="AL199" s="1081"/>
      <c r="AM199" s="1081"/>
      <c r="AN199" s="1081"/>
      <c r="AO199" s="1081"/>
      <c r="AP199" s="1081"/>
      <c r="AQ199" s="1081"/>
      <c r="AR199" s="1081"/>
      <c r="AS199" s="1081"/>
      <c r="AT199" s="1081"/>
      <c r="AU199" s="1081"/>
      <c r="AV199" s="1081"/>
      <c r="AW199" s="1081"/>
      <c r="AX199" s="1081"/>
      <c r="AY199" s="1081"/>
      <c r="AZ199" s="1081"/>
      <c r="BA199" s="1081"/>
      <c r="BB199" s="1081"/>
      <c r="BC199" s="1081"/>
      <c r="BD199" s="1081"/>
      <c r="BE199" s="1081"/>
      <c r="BF199" s="1081"/>
      <c r="BG199" s="1081"/>
      <c r="BH199" s="1081"/>
      <c r="BI199" s="1081"/>
      <c r="BJ199" s="1081"/>
      <c r="BK199" s="1081"/>
      <c r="BL199" s="1081"/>
      <c r="BM199" s="1081"/>
      <c r="BN199" s="1081"/>
      <c r="BO199" s="1081"/>
      <c r="BP199" s="1081"/>
      <c r="BQ199" s="1081"/>
      <c r="BR199" s="1081"/>
      <c r="BS199" s="1081"/>
      <c r="BT199" s="1081"/>
      <c r="BU199" s="1081"/>
      <c r="BV199" s="1081"/>
      <c r="BW199" s="1081"/>
      <c r="BX199" s="1081"/>
      <c r="BY199" s="1081"/>
      <c r="BZ199" s="1081"/>
      <c r="CA199" s="1081"/>
    </row>
    <row r="200" spans="1:79" ht="37.5" customHeight="1" thickBot="1">
      <c r="B200" s="1234" t="s">
        <v>833</v>
      </c>
      <c r="C200" s="1235">
        <v>2</v>
      </c>
      <c r="D200" s="1236">
        <v>2</v>
      </c>
      <c r="E200" s="1237">
        <v>4</v>
      </c>
      <c r="F200" s="1259"/>
      <c r="G200" s="1281"/>
      <c r="H200" s="1281"/>
      <c r="I200" s="1282"/>
      <c r="J200" s="1081"/>
      <c r="K200" s="1081"/>
      <c r="L200" s="1081"/>
      <c r="M200" s="1081"/>
      <c r="N200" s="1174"/>
      <c r="O200" s="1081"/>
      <c r="P200" s="1081"/>
      <c r="Q200" s="1081"/>
      <c r="R200" s="1081"/>
      <c r="S200" s="1081"/>
      <c r="T200" s="1081"/>
      <c r="U200" s="1081"/>
      <c r="V200" s="1081"/>
      <c r="W200" s="1081"/>
      <c r="X200" s="1081"/>
      <c r="Y200" s="1081"/>
      <c r="Z200" s="1081"/>
      <c r="AA200" s="1081"/>
      <c r="AB200" s="1081"/>
      <c r="AC200" s="1081"/>
      <c r="AD200" s="1081"/>
      <c r="AE200" s="1081"/>
      <c r="AF200" s="1081"/>
      <c r="AG200" s="1081"/>
      <c r="AH200" s="1081"/>
      <c r="AI200" s="1081"/>
      <c r="AJ200" s="1081"/>
      <c r="AK200" s="1081"/>
      <c r="AL200" s="1081"/>
      <c r="AM200" s="1081"/>
      <c r="AN200" s="1081"/>
      <c r="AO200" s="1081"/>
      <c r="AP200" s="1081"/>
      <c r="AQ200" s="1081"/>
      <c r="AR200" s="1081"/>
      <c r="AS200" s="1081"/>
      <c r="AT200" s="1081"/>
      <c r="AU200" s="1081"/>
      <c r="AV200" s="1081"/>
      <c r="AW200" s="1081"/>
      <c r="AX200" s="1081"/>
      <c r="AY200" s="1081"/>
      <c r="AZ200" s="1081"/>
      <c r="BA200" s="1081"/>
      <c r="BB200" s="1081"/>
      <c r="BC200" s="1081"/>
      <c r="BD200" s="1081"/>
      <c r="BE200" s="1081"/>
      <c r="BF200" s="1081"/>
      <c r="BG200" s="1081"/>
      <c r="BH200" s="1081"/>
      <c r="BI200" s="1081"/>
      <c r="BJ200" s="1081"/>
      <c r="BK200" s="1081"/>
      <c r="BL200" s="1081"/>
      <c r="BM200" s="1081"/>
      <c r="BN200" s="1081"/>
      <c r="BO200" s="1081"/>
      <c r="BP200" s="1081"/>
      <c r="BQ200" s="1081"/>
      <c r="BR200" s="1081"/>
      <c r="BS200" s="1081"/>
      <c r="BT200" s="1081"/>
      <c r="BU200" s="1081"/>
      <c r="BV200" s="1081"/>
      <c r="BW200" s="1081"/>
      <c r="BX200" s="1081"/>
      <c r="BY200" s="1081"/>
      <c r="BZ200" s="1081"/>
      <c r="CA200" s="1081"/>
    </row>
    <row r="201" spans="1:79" ht="9" customHeight="1">
      <c r="B201" s="1245"/>
      <c r="C201" s="1246"/>
      <c r="D201" s="1246"/>
      <c r="E201" s="1246"/>
      <c r="F201" s="1278"/>
      <c r="G201" s="1200"/>
      <c r="H201" s="1200"/>
      <c r="I201" s="1081"/>
      <c r="J201" s="1081"/>
      <c r="K201" s="1081"/>
      <c r="L201" s="1081"/>
      <c r="M201" s="1081"/>
      <c r="N201" s="1174"/>
      <c r="O201" s="1081"/>
      <c r="P201" s="1081"/>
      <c r="Q201" s="1081"/>
      <c r="R201" s="1081"/>
      <c r="S201" s="1081"/>
      <c r="T201" s="1081"/>
      <c r="U201" s="1081"/>
      <c r="V201" s="1081"/>
      <c r="W201" s="1081"/>
      <c r="X201" s="1081"/>
      <c r="Y201" s="1081"/>
      <c r="Z201" s="1081"/>
      <c r="AA201" s="1081"/>
      <c r="AB201" s="1081"/>
      <c r="AC201" s="1081"/>
      <c r="AD201" s="1081"/>
      <c r="AE201" s="1081"/>
      <c r="AF201" s="1081"/>
      <c r="AG201" s="1081"/>
      <c r="AH201" s="1081"/>
      <c r="AI201" s="1081"/>
      <c r="AJ201" s="1081"/>
      <c r="AK201" s="1081"/>
      <c r="AL201" s="1081"/>
      <c r="AM201" s="1081"/>
      <c r="AN201" s="1081"/>
      <c r="AO201" s="1081"/>
      <c r="AP201" s="1081"/>
      <c r="AQ201" s="1081"/>
      <c r="AR201" s="1081"/>
      <c r="AS201" s="1081"/>
      <c r="AT201" s="1081"/>
      <c r="AU201" s="1081"/>
      <c r="AV201" s="1081"/>
      <c r="AW201" s="1081"/>
      <c r="AX201" s="1081"/>
      <c r="AY201" s="1081"/>
      <c r="AZ201" s="1081"/>
      <c r="BA201" s="1081"/>
      <c r="BB201" s="1081"/>
      <c r="BC201" s="1081"/>
      <c r="BD201" s="1081"/>
      <c r="BE201" s="1081"/>
      <c r="BF201" s="1081"/>
      <c r="BG201" s="1081"/>
      <c r="BH201" s="1081"/>
      <c r="BI201" s="1081"/>
      <c r="BJ201" s="1081"/>
      <c r="BK201" s="1081"/>
      <c r="BL201" s="1081"/>
      <c r="BM201" s="1081"/>
      <c r="BN201" s="1081"/>
      <c r="BO201" s="1081"/>
      <c r="BP201" s="1081"/>
      <c r="BQ201" s="1081"/>
      <c r="BR201" s="1081"/>
      <c r="BS201" s="1081"/>
      <c r="BT201" s="1081"/>
      <c r="BU201" s="1081"/>
      <c r="BV201" s="1081"/>
      <c r="BW201" s="1081"/>
      <c r="BX201" s="1081"/>
      <c r="BY201" s="1081"/>
      <c r="BZ201" s="1081"/>
      <c r="CA201" s="1081"/>
    </row>
    <row r="202" spans="1:79" ht="18" customHeight="1">
      <c r="A202" s="1156">
        <v>20</v>
      </c>
      <c r="B202" s="1196" t="s">
        <v>834</v>
      </c>
      <c r="C202" s="1197"/>
      <c r="D202" s="1197"/>
      <c r="E202" s="1197"/>
      <c r="F202" s="1278"/>
      <c r="G202" s="1200"/>
      <c r="H202" s="1200"/>
      <c r="I202" s="1081"/>
      <c r="J202" s="1081"/>
      <c r="K202" s="1081"/>
      <c r="L202" s="1081"/>
      <c r="M202" s="1081"/>
      <c r="N202" s="1174"/>
      <c r="O202" s="1081"/>
      <c r="P202" s="1081"/>
      <c r="Q202" s="1081"/>
      <c r="R202" s="1081"/>
      <c r="S202" s="1081"/>
      <c r="T202" s="1081"/>
      <c r="U202" s="1081"/>
      <c r="V202" s="1081"/>
      <c r="W202" s="1081"/>
      <c r="X202" s="1081"/>
      <c r="Y202" s="1081"/>
      <c r="Z202" s="1081"/>
      <c r="AA202" s="1081"/>
      <c r="AB202" s="1081"/>
      <c r="AC202" s="1081"/>
      <c r="AD202" s="1081"/>
      <c r="AE202" s="1081"/>
      <c r="AF202" s="1081"/>
      <c r="AG202" s="1081"/>
      <c r="AH202" s="1081"/>
      <c r="AI202" s="1081"/>
      <c r="AJ202" s="1081"/>
      <c r="AK202" s="1081"/>
      <c r="AL202" s="1081"/>
      <c r="AM202" s="1081"/>
      <c r="AN202" s="1081"/>
      <c r="AO202" s="1081"/>
      <c r="AP202" s="1081"/>
      <c r="AQ202" s="1081"/>
      <c r="AR202" s="1081"/>
      <c r="AS202" s="1081"/>
      <c r="AT202" s="1081"/>
      <c r="AU202" s="1081"/>
      <c r="AV202" s="1081"/>
      <c r="AW202" s="1081"/>
      <c r="AX202" s="1081"/>
      <c r="AY202" s="1081"/>
      <c r="AZ202" s="1081"/>
      <c r="BA202" s="1081"/>
      <c r="BB202" s="1081"/>
      <c r="BC202" s="1081"/>
      <c r="BD202" s="1081"/>
      <c r="BE202" s="1081"/>
      <c r="BF202" s="1081"/>
      <c r="BG202" s="1081"/>
      <c r="BH202" s="1081"/>
      <c r="BI202" s="1081"/>
      <c r="BJ202" s="1081"/>
      <c r="BK202" s="1081"/>
      <c r="BL202" s="1081"/>
      <c r="BM202" s="1081"/>
      <c r="BN202" s="1081"/>
      <c r="BO202" s="1081"/>
      <c r="BP202" s="1081"/>
      <c r="BQ202" s="1081"/>
      <c r="BR202" s="1081"/>
      <c r="BS202" s="1081"/>
      <c r="BT202" s="1081"/>
      <c r="BU202" s="1081"/>
      <c r="BV202" s="1081"/>
      <c r="BW202" s="1081"/>
      <c r="BX202" s="1081"/>
      <c r="BY202" s="1081"/>
      <c r="BZ202" s="1081"/>
      <c r="CA202" s="1081"/>
    </row>
    <row r="203" spans="1:79" ht="35.25" customHeight="1">
      <c r="B203" s="1201" t="s">
        <v>835</v>
      </c>
      <c r="C203" s="1202"/>
      <c r="D203" s="1202"/>
      <c r="E203" s="1203"/>
      <c r="F203" s="1278"/>
      <c r="G203" s="1200"/>
      <c r="H203" s="1200"/>
      <c r="I203" s="1081"/>
      <c r="J203" s="1081"/>
      <c r="K203" s="1081"/>
      <c r="L203" s="1081"/>
      <c r="M203" s="1081"/>
      <c r="N203" s="1174"/>
      <c r="O203" s="1081"/>
      <c r="P203" s="1081"/>
      <c r="Q203" s="1081"/>
      <c r="R203" s="1081"/>
      <c r="S203" s="1081"/>
      <c r="T203" s="1081"/>
      <c r="U203" s="1081"/>
      <c r="V203" s="1081"/>
      <c r="W203" s="1081"/>
      <c r="X203" s="1081"/>
      <c r="Y203" s="1081"/>
      <c r="Z203" s="1081"/>
      <c r="AA203" s="1081"/>
      <c r="AB203" s="1081"/>
      <c r="AC203" s="1081"/>
      <c r="AD203" s="1081"/>
      <c r="AE203" s="1081"/>
      <c r="AF203" s="1081"/>
      <c r="AG203" s="1081"/>
      <c r="AH203" s="1081"/>
      <c r="AI203" s="1081"/>
      <c r="AJ203" s="1081"/>
      <c r="AK203" s="1081"/>
      <c r="AL203" s="1081"/>
      <c r="AM203" s="1081"/>
      <c r="AN203" s="1081"/>
      <c r="AO203" s="1081"/>
      <c r="AP203" s="1081"/>
      <c r="AQ203" s="1081"/>
      <c r="AR203" s="1081"/>
      <c r="AS203" s="1081"/>
      <c r="AT203" s="1081"/>
      <c r="AU203" s="1081"/>
      <c r="AV203" s="1081"/>
      <c r="AW203" s="1081"/>
      <c r="AX203" s="1081"/>
      <c r="AY203" s="1081"/>
      <c r="AZ203" s="1081"/>
      <c r="BA203" s="1081"/>
      <c r="BB203" s="1081"/>
      <c r="BC203" s="1081"/>
      <c r="BD203" s="1081"/>
      <c r="BE203" s="1081"/>
      <c r="BF203" s="1081"/>
      <c r="BG203" s="1081"/>
      <c r="BH203" s="1081"/>
      <c r="BI203" s="1081"/>
      <c r="BJ203" s="1081"/>
      <c r="BK203" s="1081"/>
      <c r="BL203" s="1081"/>
      <c r="BM203" s="1081"/>
      <c r="BN203" s="1081"/>
      <c r="BO203" s="1081"/>
      <c r="BP203" s="1081"/>
      <c r="BQ203" s="1081"/>
      <c r="BR203" s="1081"/>
      <c r="BS203" s="1081"/>
      <c r="BT203" s="1081"/>
      <c r="BU203" s="1081"/>
      <c r="BV203" s="1081"/>
      <c r="BW203" s="1081"/>
      <c r="BX203" s="1081"/>
      <c r="BY203" s="1081"/>
      <c r="BZ203" s="1081"/>
      <c r="CA203" s="1081"/>
    </row>
    <row r="204" spans="1:79" ht="16.5" customHeight="1" thickBot="1">
      <c r="B204" s="1196" t="s">
        <v>744</v>
      </c>
      <c r="C204" s="1204"/>
      <c r="F204" s="1278"/>
      <c r="G204" s="1200"/>
      <c r="H204" s="1200"/>
      <c r="I204" s="1081"/>
      <c r="J204" s="1081"/>
      <c r="K204" s="1081"/>
      <c r="L204" s="1081"/>
      <c r="M204" s="1081"/>
      <c r="N204" s="1174"/>
      <c r="O204" s="1081"/>
      <c r="P204" s="1081"/>
      <c r="Q204" s="1081"/>
      <c r="R204" s="1081"/>
      <c r="S204" s="1081"/>
      <c r="T204" s="1081"/>
      <c r="U204" s="1081"/>
      <c r="V204" s="1081"/>
      <c r="W204" s="1081"/>
      <c r="X204" s="1081"/>
      <c r="Y204" s="1081"/>
      <c r="Z204" s="1081"/>
      <c r="AA204" s="1081"/>
      <c r="AB204" s="1081"/>
      <c r="AC204" s="1081"/>
      <c r="AD204" s="1081"/>
      <c r="AE204" s="1081"/>
      <c r="AF204" s="1081"/>
      <c r="AG204" s="1081"/>
      <c r="AH204" s="1081"/>
      <c r="AI204" s="1081"/>
      <c r="AJ204" s="1081"/>
      <c r="AK204" s="1081"/>
      <c r="AL204" s="1081"/>
      <c r="AM204" s="1081"/>
      <c r="AN204" s="1081"/>
      <c r="AO204" s="1081"/>
      <c r="AP204" s="1081"/>
      <c r="AQ204" s="1081"/>
      <c r="AR204" s="1081"/>
      <c r="AS204" s="1081"/>
      <c r="AT204" s="1081"/>
      <c r="AU204" s="1081"/>
      <c r="AV204" s="1081"/>
      <c r="AW204" s="1081"/>
      <c r="AX204" s="1081"/>
      <c r="AY204" s="1081"/>
      <c r="AZ204" s="1081"/>
      <c r="BA204" s="1081"/>
      <c r="BB204" s="1081"/>
      <c r="BC204" s="1081"/>
      <c r="BD204" s="1081"/>
      <c r="BE204" s="1081"/>
      <c r="BF204" s="1081"/>
      <c r="BG204" s="1081"/>
      <c r="BH204" s="1081"/>
      <c r="BI204" s="1081"/>
      <c r="BJ204" s="1081"/>
      <c r="BK204" s="1081"/>
      <c r="BL204" s="1081"/>
      <c r="BM204" s="1081"/>
      <c r="BN204" s="1081"/>
      <c r="BO204" s="1081"/>
      <c r="BP204" s="1081"/>
      <c r="BQ204" s="1081"/>
      <c r="BR204" s="1081"/>
      <c r="BS204" s="1081"/>
      <c r="BT204" s="1081"/>
      <c r="BU204" s="1081"/>
      <c r="BV204" s="1081"/>
      <c r="BW204" s="1081"/>
      <c r="BX204" s="1081"/>
      <c r="BY204" s="1081"/>
      <c r="BZ204" s="1081"/>
      <c r="CA204" s="1081"/>
    </row>
    <row r="205" spans="1:79" ht="33.75" customHeight="1" thickBot="1">
      <c r="B205" s="1205" t="s">
        <v>745</v>
      </c>
      <c r="C205" s="1206" t="s">
        <v>746</v>
      </c>
      <c r="D205" s="1206" t="s">
        <v>747</v>
      </c>
      <c r="E205" s="1207" t="s">
        <v>748</v>
      </c>
      <c r="F205" s="1257" t="s">
        <v>749</v>
      </c>
      <c r="G205" s="1350">
        <f>AVERAGE(A.Pontozás_1.értékelő!G201,B.Pontozás_2.értékelő!G201)</f>
        <v>1</v>
      </c>
      <c r="H205" s="1200"/>
      <c r="I205" s="1081"/>
      <c r="J205" s="1081"/>
      <c r="K205" s="1081"/>
      <c r="L205" s="1081"/>
      <c r="M205" s="1081"/>
      <c r="N205" s="1174"/>
      <c r="O205" s="1081"/>
      <c r="P205" s="1081"/>
      <c r="Q205" s="1081"/>
      <c r="R205" s="1081"/>
      <c r="S205" s="1081"/>
      <c r="T205" s="1081"/>
      <c r="U205" s="1081"/>
      <c r="V205" s="1081"/>
      <c r="W205" s="1081"/>
      <c r="X205" s="1081"/>
      <c r="Y205" s="1081"/>
      <c r="Z205" s="1081"/>
      <c r="AA205" s="1081"/>
      <c r="AB205" s="1081"/>
      <c r="AC205" s="1081"/>
      <c r="AD205" s="1081"/>
      <c r="AE205" s="1081"/>
      <c r="AF205" s="1081"/>
      <c r="AG205" s="1081"/>
      <c r="AH205" s="1081"/>
      <c r="AI205" s="1081"/>
      <c r="AJ205" s="1081"/>
      <c r="AK205" s="1081"/>
      <c r="AL205" s="1081"/>
      <c r="AM205" s="1081"/>
      <c r="AN205" s="1081"/>
      <c r="AO205" s="1081"/>
      <c r="AP205" s="1081"/>
      <c r="AQ205" s="1081"/>
      <c r="AR205" s="1081"/>
      <c r="AS205" s="1081"/>
      <c r="AT205" s="1081"/>
      <c r="AU205" s="1081"/>
      <c r="AV205" s="1081"/>
      <c r="AW205" s="1081"/>
      <c r="AX205" s="1081"/>
      <c r="AY205" s="1081"/>
      <c r="AZ205" s="1081"/>
      <c r="BA205" s="1081"/>
      <c r="BB205" s="1081"/>
      <c r="BC205" s="1081"/>
      <c r="BD205" s="1081"/>
      <c r="BE205" s="1081"/>
      <c r="BF205" s="1081"/>
      <c r="BG205" s="1081"/>
      <c r="BH205" s="1081"/>
      <c r="BI205" s="1081"/>
      <c r="BJ205" s="1081"/>
      <c r="BK205" s="1081"/>
      <c r="BL205" s="1081"/>
      <c r="BM205" s="1081"/>
      <c r="BN205" s="1081"/>
      <c r="BO205" s="1081"/>
      <c r="BP205" s="1081"/>
      <c r="BQ205" s="1081"/>
      <c r="BR205" s="1081"/>
      <c r="BS205" s="1081"/>
      <c r="BT205" s="1081"/>
      <c r="BU205" s="1081"/>
      <c r="BV205" s="1081"/>
      <c r="BW205" s="1081"/>
      <c r="BX205" s="1081"/>
      <c r="BY205" s="1081"/>
      <c r="BZ205" s="1081"/>
      <c r="CA205" s="1081"/>
    </row>
    <row r="206" spans="1:79" ht="48.75" customHeight="1">
      <c r="B206" s="1216" t="s">
        <v>836</v>
      </c>
      <c r="C206" s="1217">
        <v>0</v>
      </c>
      <c r="D206" s="1218">
        <v>1</v>
      </c>
      <c r="E206" s="1219">
        <v>0</v>
      </c>
      <c r="F206" s="1258"/>
      <c r="G206" s="1279"/>
      <c r="H206" s="1279"/>
      <c r="I206" s="1280"/>
      <c r="J206" s="1081"/>
      <c r="K206" s="1081"/>
      <c r="L206" s="1081"/>
      <c r="M206" s="1081"/>
      <c r="N206" s="1174"/>
      <c r="O206" s="1081"/>
      <c r="P206" s="1081"/>
      <c r="Q206" s="1081"/>
      <c r="R206" s="1081"/>
      <c r="S206" s="1081"/>
      <c r="T206" s="1081"/>
      <c r="U206" s="1081"/>
      <c r="V206" s="1081"/>
      <c r="W206" s="1081"/>
      <c r="X206" s="1081"/>
      <c r="Y206" s="1081"/>
      <c r="Z206" s="1081"/>
      <c r="AA206" s="1081"/>
      <c r="AB206" s="1081"/>
      <c r="AC206" s="1081"/>
      <c r="AD206" s="1081"/>
      <c r="AE206" s="1081"/>
      <c r="AF206" s="1081"/>
      <c r="AG206" s="1081"/>
      <c r="AH206" s="1081"/>
      <c r="AI206" s="1081"/>
      <c r="AJ206" s="1081"/>
      <c r="AK206" s="1081"/>
      <c r="AL206" s="1081"/>
      <c r="AM206" s="1081"/>
      <c r="AN206" s="1081"/>
      <c r="AO206" s="1081"/>
      <c r="AP206" s="1081"/>
      <c r="AQ206" s="1081"/>
      <c r="AR206" s="1081"/>
      <c r="AS206" s="1081"/>
      <c r="AT206" s="1081"/>
      <c r="AU206" s="1081"/>
      <c r="AV206" s="1081"/>
      <c r="AW206" s="1081"/>
      <c r="AX206" s="1081"/>
      <c r="AY206" s="1081"/>
      <c r="AZ206" s="1081"/>
      <c r="BA206" s="1081"/>
      <c r="BB206" s="1081"/>
      <c r="BC206" s="1081"/>
      <c r="BD206" s="1081"/>
      <c r="BE206" s="1081"/>
      <c r="BF206" s="1081"/>
      <c r="BG206" s="1081"/>
      <c r="BH206" s="1081"/>
      <c r="BI206" s="1081"/>
      <c r="BJ206" s="1081"/>
      <c r="BK206" s="1081"/>
      <c r="BL206" s="1081"/>
      <c r="BM206" s="1081"/>
      <c r="BN206" s="1081"/>
      <c r="BO206" s="1081"/>
      <c r="BP206" s="1081"/>
      <c r="BQ206" s="1081"/>
      <c r="BR206" s="1081"/>
      <c r="BS206" s="1081"/>
      <c r="BT206" s="1081"/>
      <c r="BU206" s="1081"/>
      <c r="BV206" s="1081"/>
      <c r="BW206" s="1081"/>
      <c r="BX206" s="1081"/>
      <c r="BY206" s="1081"/>
      <c r="BZ206" s="1081"/>
      <c r="CA206" s="1081"/>
    </row>
    <row r="207" spans="1:79" ht="48.75" customHeight="1">
      <c r="B207" s="1227" t="s">
        <v>837</v>
      </c>
      <c r="C207" s="1228">
        <v>1</v>
      </c>
      <c r="D207" s="1229">
        <v>1</v>
      </c>
      <c r="E207" s="1230">
        <v>1</v>
      </c>
      <c r="F207" s="1258"/>
      <c r="G207" s="1296"/>
      <c r="H207" s="1296"/>
      <c r="I207" s="1297"/>
      <c r="J207" s="1081"/>
      <c r="K207" s="1081"/>
      <c r="L207" s="1081"/>
      <c r="M207" s="1081"/>
      <c r="N207" s="1174"/>
      <c r="O207" s="1081"/>
      <c r="P207" s="1081"/>
      <c r="Q207" s="1081"/>
      <c r="R207" s="1081"/>
      <c r="S207" s="1081"/>
      <c r="T207" s="1081"/>
      <c r="U207" s="1081"/>
      <c r="V207" s="1081"/>
      <c r="W207" s="1081"/>
      <c r="X207" s="1081"/>
      <c r="Y207" s="1081"/>
      <c r="Z207" s="1081"/>
      <c r="AA207" s="1081"/>
      <c r="AB207" s="1081"/>
      <c r="AC207" s="1081"/>
      <c r="AD207" s="1081"/>
      <c r="AE207" s="1081"/>
      <c r="AF207" s="1081"/>
      <c r="AG207" s="1081"/>
      <c r="AH207" s="1081"/>
      <c r="AI207" s="1081"/>
      <c r="AJ207" s="1081"/>
      <c r="AK207" s="1081"/>
      <c r="AL207" s="1081"/>
      <c r="AM207" s="1081"/>
      <c r="AN207" s="1081"/>
      <c r="AO207" s="1081"/>
      <c r="AP207" s="1081"/>
      <c r="AQ207" s="1081"/>
      <c r="AR207" s="1081"/>
      <c r="AS207" s="1081"/>
      <c r="AT207" s="1081"/>
      <c r="AU207" s="1081"/>
      <c r="AV207" s="1081"/>
      <c r="AW207" s="1081"/>
      <c r="AX207" s="1081"/>
      <c r="AY207" s="1081"/>
      <c r="AZ207" s="1081"/>
      <c r="BA207" s="1081"/>
      <c r="BB207" s="1081"/>
      <c r="BC207" s="1081"/>
      <c r="BD207" s="1081"/>
      <c r="BE207" s="1081"/>
      <c r="BF207" s="1081"/>
      <c r="BG207" s="1081"/>
      <c r="BH207" s="1081"/>
      <c r="BI207" s="1081"/>
      <c r="BJ207" s="1081"/>
      <c r="BK207" s="1081"/>
      <c r="BL207" s="1081"/>
      <c r="BM207" s="1081"/>
      <c r="BN207" s="1081"/>
      <c r="BO207" s="1081"/>
      <c r="BP207" s="1081"/>
      <c r="BQ207" s="1081"/>
      <c r="BR207" s="1081"/>
      <c r="BS207" s="1081"/>
      <c r="BT207" s="1081"/>
      <c r="BU207" s="1081"/>
      <c r="BV207" s="1081"/>
      <c r="BW207" s="1081"/>
      <c r="BX207" s="1081"/>
      <c r="BY207" s="1081"/>
      <c r="BZ207" s="1081"/>
      <c r="CA207" s="1081"/>
    </row>
    <row r="208" spans="1:79" ht="48.75" customHeight="1">
      <c r="B208" s="1227" t="s">
        <v>838</v>
      </c>
      <c r="C208" s="1228">
        <v>2</v>
      </c>
      <c r="D208" s="1229">
        <v>1</v>
      </c>
      <c r="E208" s="1230">
        <v>2</v>
      </c>
      <c r="F208" s="1258"/>
      <c r="G208" s="1296"/>
      <c r="H208" s="1296"/>
      <c r="I208" s="1297"/>
      <c r="J208" s="1081"/>
      <c r="K208" s="1081"/>
      <c r="L208" s="1081"/>
      <c r="M208" s="1081"/>
      <c r="N208" s="1174"/>
      <c r="O208" s="1081"/>
      <c r="P208" s="1081"/>
      <c r="Q208" s="1081"/>
      <c r="R208" s="1081"/>
      <c r="S208" s="1081"/>
      <c r="T208" s="1081"/>
      <c r="U208" s="1081"/>
      <c r="V208" s="1081"/>
      <c r="W208" s="1081"/>
      <c r="X208" s="1081"/>
      <c r="Y208" s="1081"/>
      <c r="Z208" s="1081"/>
      <c r="AA208" s="1081"/>
      <c r="AB208" s="1081"/>
      <c r="AC208" s="1081"/>
      <c r="AD208" s="1081"/>
      <c r="AE208" s="1081"/>
      <c r="AF208" s="1081"/>
      <c r="AG208" s="1081"/>
      <c r="AH208" s="1081"/>
      <c r="AI208" s="1081"/>
      <c r="AJ208" s="1081"/>
      <c r="AK208" s="1081"/>
      <c r="AL208" s="1081"/>
      <c r="AM208" s="1081"/>
      <c r="AN208" s="1081"/>
      <c r="AO208" s="1081"/>
      <c r="AP208" s="1081"/>
      <c r="AQ208" s="1081"/>
      <c r="AR208" s="1081"/>
      <c r="AS208" s="1081"/>
      <c r="AT208" s="1081"/>
      <c r="AU208" s="1081"/>
      <c r="AV208" s="1081"/>
      <c r="AW208" s="1081"/>
      <c r="AX208" s="1081"/>
      <c r="AY208" s="1081"/>
      <c r="AZ208" s="1081"/>
      <c r="BA208" s="1081"/>
      <c r="BB208" s="1081"/>
      <c r="BC208" s="1081"/>
      <c r="BD208" s="1081"/>
      <c r="BE208" s="1081"/>
      <c r="BF208" s="1081"/>
      <c r="BG208" s="1081"/>
      <c r="BH208" s="1081"/>
      <c r="BI208" s="1081"/>
      <c r="BJ208" s="1081"/>
      <c r="BK208" s="1081"/>
      <c r="BL208" s="1081"/>
      <c r="BM208" s="1081"/>
      <c r="BN208" s="1081"/>
      <c r="BO208" s="1081"/>
      <c r="BP208" s="1081"/>
      <c r="BQ208" s="1081"/>
      <c r="BR208" s="1081"/>
      <c r="BS208" s="1081"/>
      <c r="BT208" s="1081"/>
      <c r="BU208" s="1081"/>
      <c r="BV208" s="1081"/>
      <c r="BW208" s="1081"/>
      <c r="BX208" s="1081"/>
      <c r="BY208" s="1081"/>
      <c r="BZ208" s="1081"/>
      <c r="CA208" s="1081"/>
    </row>
    <row r="209" spans="1:79" ht="48.75" customHeight="1">
      <c r="B209" s="1227" t="s">
        <v>839</v>
      </c>
      <c r="C209" s="1228">
        <v>3</v>
      </c>
      <c r="D209" s="1229">
        <v>1</v>
      </c>
      <c r="E209" s="1230">
        <v>3</v>
      </c>
      <c r="F209" s="1258"/>
      <c r="G209" s="1296"/>
      <c r="H209" s="1296"/>
      <c r="I209" s="1297"/>
      <c r="J209" s="1081"/>
      <c r="K209" s="1081"/>
      <c r="L209" s="1081"/>
      <c r="M209" s="1081"/>
      <c r="N209" s="1174"/>
      <c r="O209" s="1081"/>
      <c r="P209" s="1081"/>
      <c r="Q209" s="1081"/>
      <c r="R209" s="1081"/>
      <c r="S209" s="1081"/>
      <c r="T209" s="1081"/>
      <c r="U209" s="1081"/>
      <c r="V209" s="1081"/>
      <c r="W209" s="1081"/>
      <c r="X209" s="1081"/>
      <c r="Y209" s="1081"/>
      <c r="Z209" s="1081"/>
      <c r="AA209" s="1081"/>
      <c r="AB209" s="1081"/>
      <c r="AC209" s="1081"/>
      <c r="AD209" s="1081"/>
      <c r="AE209" s="1081"/>
      <c r="AF209" s="1081"/>
      <c r="AG209" s="1081"/>
      <c r="AH209" s="1081"/>
      <c r="AI209" s="1081"/>
      <c r="AJ209" s="1081"/>
      <c r="AK209" s="1081"/>
      <c r="AL209" s="1081"/>
      <c r="AM209" s="1081"/>
      <c r="AN209" s="1081"/>
      <c r="AO209" s="1081"/>
      <c r="AP209" s="1081"/>
      <c r="AQ209" s="1081"/>
      <c r="AR209" s="1081"/>
      <c r="AS209" s="1081"/>
      <c r="AT209" s="1081"/>
      <c r="AU209" s="1081"/>
      <c r="AV209" s="1081"/>
      <c r="AW209" s="1081"/>
      <c r="AX209" s="1081"/>
      <c r="AY209" s="1081"/>
      <c r="AZ209" s="1081"/>
      <c r="BA209" s="1081"/>
      <c r="BB209" s="1081"/>
      <c r="BC209" s="1081"/>
      <c r="BD209" s="1081"/>
      <c r="BE209" s="1081"/>
      <c r="BF209" s="1081"/>
      <c r="BG209" s="1081"/>
      <c r="BH209" s="1081"/>
      <c r="BI209" s="1081"/>
      <c r="BJ209" s="1081"/>
      <c r="BK209" s="1081"/>
      <c r="BL209" s="1081"/>
      <c r="BM209" s="1081"/>
      <c r="BN209" s="1081"/>
      <c r="BO209" s="1081"/>
      <c r="BP209" s="1081"/>
      <c r="BQ209" s="1081"/>
      <c r="BR209" s="1081"/>
      <c r="BS209" s="1081"/>
      <c r="BT209" s="1081"/>
      <c r="BU209" s="1081"/>
      <c r="BV209" s="1081"/>
      <c r="BW209" s="1081"/>
      <c r="BX209" s="1081"/>
      <c r="BY209" s="1081"/>
      <c r="BZ209" s="1081"/>
      <c r="CA209" s="1081"/>
    </row>
    <row r="210" spans="1:79" ht="48.75" customHeight="1" thickBot="1">
      <c r="B210" s="1234" t="s">
        <v>840</v>
      </c>
      <c r="C210" s="1235">
        <v>4</v>
      </c>
      <c r="D210" s="1236">
        <v>1</v>
      </c>
      <c r="E210" s="1237">
        <v>4</v>
      </c>
      <c r="F210" s="1259"/>
      <c r="G210" s="1281"/>
      <c r="H210" s="1281"/>
      <c r="I210" s="1282"/>
      <c r="J210" s="1081"/>
      <c r="K210" s="1081"/>
      <c r="L210" s="1081"/>
      <c r="M210" s="1081"/>
      <c r="N210" s="1174"/>
      <c r="O210" s="1081"/>
      <c r="P210" s="1081"/>
      <c r="Q210" s="1081"/>
      <c r="R210" s="1081"/>
      <c r="S210" s="1081"/>
      <c r="T210" s="1081"/>
      <c r="U210" s="1081"/>
      <c r="V210" s="1081"/>
      <c r="W210" s="1081"/>
      <c r="X210" s="1081"/>
      <c r="Y210" s="1081"/>
      <c r="Z210" s="1081"/>
      <c r="AA210" s="1081"/>
      <c r="AB210" s="1081"/>
      <c r="AC210" s="1081"/>
      <c r="AD210" s="1081"/>
      <c r="AE210" s="1081"/>
      <c r="AF210" s="1081"/>
      <c r="AG210" s="1081"/>
      <c r="AH210" s="1081"/>
      <c r="AI210" s="1081"/>
      <c r="AJ210" s="1081"/>
      <c r="AK210" s="1081"/>
      <c r="AL210" s="1081"/>
      <c r="AM210" s="1081"/>
      <c r="AN210" s="1081"/>
      <c r="AO210" s="1081"/>
      <c r="AP210" s="1081"/>
      <c r="AQ210" s="1081"/>
      <c r="AR210" s="1081"/>
      <c r="AS210" s="1081"/>
      <c r="AT210" s="1081"/>
      <c r="AU210" s="1081"/>
      <c r="AV210" s="1081"/>
      <c r="AW210" s="1081"/>
      <c r="AX210" s="1081"/>
      <c r="AY210" s="1081"/>
      <c r="AZ210" s="1081"/>
      <c r="BA210" s="1081"/>
      <c r="BB210" s="1081"/>
      <c r="BC210" s="1081"/>
      <c r="BD210" s="1081"/>
      <c r="BE210" s="1081"/>
      <c r="BF210" s="1081"/>
      <c r="BG210" s="1081"/>
      <c r="BH210" s="1081"/>
      <c r="BI210" s="1081"/>
      <c r="BJ210" s="1081"/>
      <c r="BK210" s="1081"/>
      <c r="BL210" s="1081"/>
      <c r="BM210" s="1081"/>
      <c r="BN210" s="1081"/>
      <c r="BO210" s="1081"/>
      <c r="BP210" s="1081"/>
      <c r="BQ210" s="1081"/>
      <c r="BR210" s="1081"/>
      <c r="BS210" s="1081"/>
      <c r="BT210" s="1081"/>
      <c r="BU210" s="1081"/>
      <c r="BV210" s="1081"/>
      <c r="BW210" s="1081"/>
      <c r="BX210" s="1081"/>
      <c r="BY210" s="1081"/>
      <c r="BZ210" s="1081"/>
      <c r="CA210" s="1081"/>
    </row>
    <row r="211" spans="1:79" ht="35.25" customHeight="1">
      <c r="B211" s="1299"/>
      <c r="C211" s="1299"/>
      <c r="D211" s="1299"/>
      <c r="E211" s="1299"/>
      <c r="F211" s="1278"/>
      <c r="G211" s="1200"/>
      <c r="H211" s="1200"/>
      <c r="I211" s="1081"/>
      <c r="J211" s="1081"/>
      <c r="K211" s="1081"/>
      <c r="L211" s="1081"/>
      <c r="M211" s="1081"/>
      <c r="N211" s="1174"/>
      <c r="O211" s="1081"/>
      <c r="P211" s="1081"/>
      <c r="Q211" s="1081"/>
      <c r="R211" s="1081"/>
      <c r="S211" s="1081"/>
      <c r="T211" s="1081"/>
      <c r="U211" s="1081"/>
      <c r="V211" s="1081"/>
      <c r="W211" s="1081"/>
      <c r="X211" s="1081"/>
      <c r="Y211" s="1081"/>
      <c r="Z211" s="1081"/>
      <c r="AA211" s="1081"/>
      <c r="AB211" s="1081"/>
      <c r="AC211" s="1081"/>
      <c r="AD211" s="1081"/>
      <c r="AE211" s="1081"/>
      <c r="AF211" s="1081"/>
      <c r="AG211" s="1081"/>
      <c r="AH211" s="1081"/>
      <c r="AI211" s="1081"/>
      <c r="AJ211" s="1081"/>
      <c r="AK211" s="1081"/>
      <c r="AL211" s="1081"/>
      <c r="AM211" s="1081"/>
      <c r="AN211" s="1081"/>
      <c r="AO211" s="1081"/>
      <c r="AP211" s="1081"/>
      <c r="AQ211" s="1081"/>
      <c r="AR211" s="1081"/>
      <c r="AS211" s="1081"/>
      <c r="AT211" s="1081"/>
      <c r="AU211" s="1081"/>
      <c r="AV211" s="1081"/>
      <c r="AW211" s="1081"/>
      <c r="AX211" s="1081"/>
      <c r="AY211" s="1081"/>
      <c r="AZ211" s="1081"/>
      <c r="BA211" s="1081"/>
      <c r="BB211" s="1081"/>
      <c r="BC211" s="1081"/>
      <c r="BD211" s="1081"/>
      <c r="BE211" s="1081"/>
      <c r="BF211" s="1081"/>
      <c r="BG211" s="1081"/>
      <c r="BH211" s="1081"/>
      <c r="BI211" s="1081"/>
      <c r="BJ211" s="1081"/>
      <c r="BK211" s="1081"/>
      <c r="BL211" s="1081"/>
      <c r="BM211" s="1081"/>
      <c r="BN211" s="1081"/>
      <c r="BO211" s="1081"/>
      <c r="BP211" s="1081"/>
      <c r="BQ211" s="1081"/>
      <c r="BR211" s="1081"/>
      <c r="BS211" s="1081"/>
      <c r="BT211" s="1081"/>
      <c r="BU211" s="1081"/>
      <c r="BV211" s="1081"/>
      <c r="BW211" s="1081"/>
      <c r="BX211" s="1081"/>
      <c r="BY211" s="1081"/>
      <c r="BZ211" s="1081"/>
      <c r="CA211" s="1081"/>
    </row>
    <row r="212" spans="1:79" ht="18" customHeight="1">
      <c r="A212" s="1156">
        <v>21</v>
      </c>
      <c r="B212" s="1196" t="s">
        <v>841</v>
      </c>
      <c r="C212" s="1197"/>
      <c r="D212" s="1197"/>
      <c r="E212" s="1197"/>
      <c r="F212" s="1278"/>
      <c r="G212" s="1200"/>
      <c r="H212" s="1200"/>
      <c r="I212" s="1081"/>
      <c r="J212" s="1081"/>
      <c r="K212" s="1081"/>
      <c r="L212" s="1081"/>
      <c r="M212" s="1081"/>
      <c r="N212" s="1174"/>
      <c r="O212" s="1081"/>
      <c r="P212" s="1081"/>
      <c r="Q212" s="1081"/>
      <c r="R212" s="1081"/>
      <c r="S212" s="1081"/>
      <c r="T212" s="1081"/>
      <c r="U212" s="1081"/>
      <c r="V212" s="1081"/>
      <c r="W212" s="1081"/>
      <c r="X212" s="1081"/>
      <c r="Y212" s="1081"/>
      <c r="Z212" s="1081"/>
      <c r="AA212" s="1081"/>
      <c r="AB212" s="1081"/>
      <c r="AC212" s="1081"/>
      <c r="AD212" s="1081"/>
      <c r="AE212" s="1081"/>
      <c r="AF212" s="1081"/>
      <c r="AG212" s="1081"/>
      <c r="AH212" s="1081"/>
      <c r="AI212" s="1081"/>
      <c r="AJ212" s="1081"/>
      <c r="AK212" s="1081"/>
      <c r="AL212" s="1081"/>
      <c r="AM212" s="1081"/>
      <c r="AN212" s="1081"/>
      <c r="AO212" s="1081"/>
      <c r="AP212" s="1081"/>
      <c r="AQ212" s="1081"/>
      <c r="AR212" s="1081"/>
      <c r="AS212" s="1081"/>
      <c r="AT212" s="1081"/>
      <c r="AU212" s="1081"/>
      <c r="AV212" s="1081"/>
      <c r="AW212" s="1081"/>
      <c r="AX212" s="1081"/>
      <c r="AY212" s="1081"/>
      <c r="AZ212" s="1081"/>
      <c r="BA212" s="1081"/>
      <c r="BB212" s="1081"/>
      <c r="BC212" s="1081"/>
      <c r="BD212" s="1081"/>
      <c r="BE212" s="1081"/>
      <c r="BF212" s="1081"/>
      <c r="BG212" s="1081"/>
      <c r="BH212" s="1081"/>
      <c r="BI212" s="1081"/>
      <c r="BJ212" s="1081"/>
      <c r="BK212" s="1081"/>
      <c r="BL212" s="1081"/>
      <c r="BM212" s="1081"/>
      <c r="BN212" s="1081"/>
      <c r="BO212" s="1081"/>
      <c r="BP212" s="1081"/>
      <c r="BQ212" s="1081"/>
      <c r="BR212" s="1081"/>
      <c r="BS212" s="1081"/>
      <c r="BT212" s="1081"/>
      <c r="BU212" s="1081"/>
      <c r="BV212" s="1081"/>
      <c r="BW212" s="1081"/>
      <c r="BX212" s="1081"/>
      <c r="BY212" s="1081"/>
      <c r="BZ212" s="1081"/>
      <c r="CA212" s="1081"/>
    </row>
    <row r="213" spans="1:79" ht="35.25" customHeight="1">
      <c r="B213" s="1201" t="s">
        <v>842</v>
      </c>
      <c r="C213" s="1202"/>
      <c r="D213" s="1202"/>
      <c r="E213" s="1203"/>
      <c r="F213" s="1278"/>
      <c r="G213" s="1200"/>
      <c r="H213" s="1200"/>
      <c r="I213" s="1081"/>
      <c r="J213" s="1081"/>
      <c r="K213" s="1081"/>
      <c r="L213" s="1081"/>
      <c r="M213" s="1081"/>
      <c r="N213" s="1174"/>
      <c r="O213" s="1081"/>
      <c r="P213" s="1081"/>
      <c r="Q213" s="1081"/>
      <c r="R213" s="1081"/>
      <c r="S213" s="1081"/>
      <c r="T213" s="1081"/>
      <c r="U213" s="1081"/>
      <c r="V213" s="1081"/>
      <c r="W213" s="1081"/>
      <c r="X213" s="1081"/>
      <c r="Y213" s="1081"/>
      <c r="Z213" s="1081"/>
      <c r="AA213" s="1081"/>
      <c r="AB213" s="1081"/>
      <c r="AC213" s="1081"/>
      <c r="AD213" s="1081"/>
      <c r="AE213" s="1081"/>
      <c r="AF213" s="1081"/>
      <c r="AG213" s="1081"/>
      <c r="AH213" s="1081"/>
      <c r="AI213" s="1081"/>
      <c r="AJ213" s="1081"/>
      <c r="AK213" s="1081"/>
      <c r="AL213" s="1081"/>
      <c r="AM213" s="1081"/>
      <c r="AN213" s="1081"/>
      <c r="AO213" s="1081"/>
      <c r="AP213" s="1081"/>
      <c r="AQ213" s="1081"/>
      <c r="AR213" s="1081"/>
      <c r="AS213" s="1081"/>
      <c r="AT213" s="1081"/>
      <c r="AU213" s="1081"/>
      <c r="AV213" s="1081"/>
      <c r="AW213" s="1081"/>
      <c r="AX213" s="1081"/>
      <c r="AY213" s="1081"/>
      <c r="AZ213" s="1081"/>
      <c r="BA213" s="1081"/>
      <c r="BB213" s="1081"/>
      <c r="BC213" s="1081"/>
      <c r="BD213" s="1081"/>
      <c r="BE213" s="1081"/>
      <c r="BF213" s="1081"/>
      <c r="BG213" s="1081"/>
      <c r="BH213" s="1081"/>
      <c r="BI213" s="1081"/>
      <c r="BJ213" s="1081"/>
      <c r="BK213" s="1081"/>
      <c r="BL213" s="1081"/>
      <c r="BM213" s="1081"/>
      <c r="BN213" s="1081"/>
      <c r="BO213" s="1081"/>
      <c r="BP213" s="1081"/>
      <c r="BQ213" s="1081"/>
      <c r="BR213" s="1081"/>
      <c r="BS213" s="1081"/>
      <c r="BT213" s="1081"/>
      <c r="BU213" s="1081"/>
      <c r="BV213" s="1081"/>
      <c r="BW213" s="1081"/>
      <c r="BX213" s="1081"/>
      <c r="BY213" s="1081"/>
      <c r="BZ213" s="1081"/>
      <c r="CA213" s="1081"/>
    </row>
    <row r="214" spans="1:79" ht="16.5" customHeight="1" thickBot="1">
      <c r="B214" s="1196" t="s">
        <v>744</v>
      </c>
      <c r="C214" s="1204"/>
      <c r="F214" s="1278"/>
      <c r="G214" s="1200"/>
      <c r="H214" s="1200"/>
      <c r="I214" s="1081"/>
      <c r="J214" s="1081"/>
      <c r="K214" s="1081"/>
      <c r="L214" s="1081"/>
      <c r="M214" s="1081"/>
      <c r="N214" s="1174"/>
      <c r="O214" s="1081"/>
      <c r="P214" s="1081"/>
      <c r="Q214" s="1081"/>
      <c r="R214" s="1081"/>
      <c r="S214" s="1081"/>
      <c r="T214" s="1081"/>
      <c r="U214" s="1081"/>
      <c r="V214" s="1081"/>
      <c r="W214" s="1081"/>
      <c r="X214" s="1081"/>
      <c r="Y214" s="1081"/>
      <c r="Z214" s="1081"/>
      <c r="AA214" s="1081"/>
      <c r="AB214" s="1081"/>
      <c r="AC214" s="1081"/>
      <c r="AD214" s="1081"/>
      <c r="AE214" s="1081"/>
      <c r="AF214" s="1081"/>
      <c r="AG214" s="1081"/>
      <c r="AH214" s="1081"/>
      <c r="AI214" s="1081"/>
      <c r="AJ214" s="1081"/>
      <c r="AK214" s="1081"/>
      <c r="AL214" s="1081"/>
      <c r="AM214" s="1081"/>
      <c r="AN214" s="1081"/>
      <c r="AO214" s="1081"/>
      <c r="AP214" s="1081"/>
      <c r="AQ214" s="1081"/>
      <c r="AR214" s="1081"/>
      <c r="AS214" s="1081"/>
      <c r="AT214" s="1081"/>
      <c r="AU214" s="1081"/>
      <c r="AV214" s="1081"/>
      <c r="AW214" s="1081"/>
      <c r="AX214" s="1081"/>
      <c r="AY214" s="1081"/>
      <c r="AZ214" s="1081"/>
      <c r="BA214" s="1081"/>
      <c r="BB214" s="1081"/>
      <c r="BC214" s="1081"/>
      <c r="BD214" s="1081"/>
      <c r="BE214" s="1081"/>
      <c r="BF214" s="1081"/>
      <c r="BG214" s="1081"/>
      <c r="BH214" s="1081"/>
      <c r="BI214" s="1081"/>
      <c r="BJ214" s="1081"/>
      <c r="BK214" s="1081"/>
      <c r="BL214" s="1081"/>
      <c r="BM214" s="1081"/>
      <c r="BN214" s="1081"/>
      <c r="BO214" s="1081"/>
      <c r="BP214" s="1081"/>
      <c r="BQ214" s="1081"/>
      <c r="BR214" s="1081"/>
      <c r="BS214" s="1081"/>
      <c r="BT214" s="1081"/>
      <c r="BU214" s="1081"/>
      <c r="BV214" s="1081"/>
      <c r="BW214" s="1081"/>
      <c r="BX214" s="1081"/>
      <c r="BY214" s="1081"/>
      <c r="BZ214" s="1081"/>
      <c r="CA214" s="1081"/>
    </row>
    <row r="215" spans="1:79" ht="33.75" customHeight="1" thickBot="1">
      <c r="B215" s="1205" t="s">
        <v>745</v>
      </c>
      <c r="C215" s="1206" t="s">
        <v>746</v>
      </c>
      <c r="D215" s="1206" t="s">
        <v>747</v>
      </c>
      <c r="E215" s="1207" t="s">
        <v>748</v>
      </c>
      <c r="F215" s="1257" t="s">
        <v>749</v>
      </c>
      <c r="G215" s="1350">
        <f>AVERAGE(A.Pontozás_1.értékelő!G211,B.Pontozás_2.értékelő!G211)</f>
        <v>0</v>
      </c>
      <c r="H215" s="1200"/>
      <c r="I215" s="1081"/>
      <c r="J215" s="1081"/>
      <c r="K215" s="1081"/>
      <c r="L215" s="1081"/>
      <c r="M215" s="1081"/>
      <c r="N215" s="1174"/>
      <c r="O215" s="1081"/>
      <c r="P215" s="1081"/>
      <c r="Q215" s="1081"/>
      <c r="R215" s="1081"/>
      <c r="S215" s="1081"/>
      <c r="T215" s="1081"/>
      <c r="U215" s="1081"/>
      <c r="V215" s="1081"/>
      <c r="W215" s="1081"/>
      <c r="X215" s="1081"/>
      <c r="Y215" s="1081"/>
      <c r="Z215" s="1081"/>
      <c r="AA215" s="1081"/>
      <c r="AB215" s="1081"/>
      <c r="AC215" s="1081"/>
      <c r="AD215" s="1081"/>
      <c r="AE215" s="1081"/>
      <c r="AF215" s="1081"/>
      <c r="AG215" s="1081"/>
      <c r="AH215" s="1081"/>
      <c r="AI215" s="1081"/>
      <c r="AJ215" s="1081"/>
      <c r="AK215" s="1081"/>
      <c r="AL215" s="1081"/>
      <c r="AM215" s="1081"/>
      <c r="AN215" s="1081"/>
      <c r="AO215" s="1081"/>
      <c r="AP215" s="1081"/>
      <c r="AQ215" s="1081"/>
      <c r="AR215" s="1081"/>
      <c r="AS215" s="1081"/>
      <c r="AT215" s="1081"/>
      <c r="AU215" s="1081"/>
      <c r="AV215" s="1081"/>
      <c r="AW215" s="1081"/>
      <c r="AX215" s="1081"/>
      <c r="AY215" s="1081"/>
      <c r="AZ215" s="1081"/>
      <c r="BA215" s="1081"/>
      <c r="BB215" s="1081"/>
      <c r="BC215" s="1081"/>
      <c r="BD215" s="1081"/>
      <c r="BE215" s="1081"/>
      <c r="BF215" s="1081"/>
      <c r="BG215" s="1081"/>
      <c r="BH215" s="1081"/>
      <c r="BI215" s="1081"/>
      <c r="BJ215" s="1081"/>
      <c r="BK215" s="1081"/>
      <c r="BL215" s="1081"/>
      <c r="BM215" s="1081"/>
      <c r="BN215" s="1081"/>
      <c r="BO215" s="1081"/>
      <c r="BP215" s="1081"/>
      <c r="BQ215" s="1081"/>
      <c r="BR215" s="1081"/>
      <c r="BS215" s="1081"/>
      <c r="BT215" s="1081"/>
      <c r="BU215" s="1081"/>
      <c r="BV215" s="1081"/>
      <c r="BW215" s="1081"/>
      <c r="BX215" s="1081"/>
      <c r="BY215" s="1081"/>
      <c r="BZ215" s="1081"/>
      <c r="CA215" s="1081"/>
    </row>
    <row r="216" spans="1:79" ht="27.95" customHeight="1">
      <c r="B216" s="1216" t="s">
        <v>843</v>
      </c>
      <c r="C216" s="1217">
        <v>0</v>
      </c>
      <c r="D216" s="1218">
        <v>1</v>
      </c>
      <c r="E216" s="1219">
        <v>0</v>
      </c>
      <c r="F216" s="1258"/>
      <c r="G216" s="1279"/>
      <c r="H216" s="1279"/>
      <c r="I216" s="1280"/>
      <c r="J216" s="1081"/>
      <c r="K216" s="1081"/>
      <c r="L216" s="1081"/>
      <c r="M216" s="1081"/>
      <c r="N216" s="1174"/>
      <c r="O216" s="1081"/>
      <c r="P216" s="1081"/>
      <c r="Q216" s="1081"/>
      <c r="R216" s="1081"/>
      <c r="S216" s="1081"/>
      <c r="T216" s="1081"/>
      <c r="U216" s="1081"/>
      <c r="V216" s="1081"/>
      <c r="W216" s="1081"/>
      <c r="X216" s="1081"/>
      <c r="Y216" s="1081"/>
      <c r="Z216" s="1081"/>
      <c r="AA216" s="1081"/>
      <c r="AB216" s="1081"/>
      <c r="AC216" s="1081"/>
      <c r="AD216" s="1081"/>
      <c r="AE216" s="1081"/>
      <c r="AF216" s="1081"/>
      <c r="AG216" s="1081"/>
      <c r="AH216" s="1081"/>
      <c r="AI216" s="1081"/>
      <c r="AJ216" s="1081"/>
      <c r="AK216" s="1081"/>
      <c r="AL216" s="1081"/>
      <c r="AM216" s="1081"/>
      <c r="AN216" s="1081"/>
      <c r="AO216" s="1081"/>
      <c r="AP216" s="1081"/>
      <c r="AQ216" s="1081"/>
      <c r="AR216" s="1081"/>
      <c r="AS216" s="1081"/>
      <c r="AT216" s="1081"/>
      <c r="AU216" s="1081"/>
      <c r="AV216" s="1081"/>
      <c r="AW216" s="1081"/>
      <c r="AX216" s="1081"/>
      <c r="AY216" s="1081"/>
      <c r="AZ216" s="1081"/>
      <c r="BA216" s="1081"/>
      <c r="BB216" s="1081"/>
      <c r="BC216" s="1081"/>
      <c r="BD216" s="1081"/>
      <c r="BE216" s="1081"/>
      <c r="BF216" s="1081"/>
      <c r="BG216" s="1081"/>
      <c r="BH216" s="1081"/>
      <c r="BI216" s="1081"/>
      <c r="BJ216" s="1081"/>
      <c r="BK216" s="1081"/>
      <c r="BL216" s="1081"/>
      <c r="BM216" s="1081"/>
      <c r="BN216" s="1081"/>
      <c r="BO216" s="1081"/>
      <c r="BP216" s="1081"/>
      <c r="BQ216" s="1081"/>
      <c r="BR216" s="1081"/>
      <c r="BS216" s="1081"/>
      <c r="BT216" s="1081"/>
      <c r="BU216" s="1081"/>
      <c r="BV216" s="1081"/>
      <c r="BW216" s="1081"/>
      <c r="BX216" s="1081"/>
      <c r="BY216" s="1081"/>
      <c r="BZ216" s="1081"/>
      <c r="CA216" s="1081"/>
    </row>
    <row r="217" spans="1:79" ht="30" customHeight="1">
      <c r="B217" s="1227" t="s">
        <v>844</v>
      </c>
      <c r="C217" s="1228">
        <v>1</v>
      </c>
      <c r="D217" s="1229">
        <v>1</v>
      </c>
      <c r="E217" s="1230">
        <v>1</v>
      </c>
      <c r="F217" s="1258"/>
      <c r="G217" s="1296"/>
      <c r="H217" s="1296"/>
      <c r="I217" s="1297"/>
      <c r="J217" s="1081"/>
      <c r="K217" s="1081"/>
      <c r="L217" s="1081"/>
      <c r="M217" s="1081"/>
      <c r="N217" s="1174"/>
      <c r="O217" s="1081"/>
      <c r="P217" s="1081"/>
      <c r="Q217" s="1081"/>
      <c r="R217" s="1081"/>
      <c r="S217" s="1081"/>
      <c r="T217" s="1081"/>
      <c r="U217" s="1081"/>
      <c r="V217" s="1081"/>
      <c r="W217" s="1081"/>
      <c r="X217" s="1081"/>
      <c r="Y217" s="1081"/>
      <c r="Z217" s="1081"/>
      <c r="AA217" s="1081"/>
      <c r="AB217" s="1081"/>
      <c r="AC217" s="1081"/>
      <c r="AD217" s="1081"/>
      <c r="AE217" s="1081"/>
      <c r="AF217" s="1081"/>
      <c r="AG217" s="1081"/>
      <c r="AH217" s="1081"/>
      <c r="AI217" s="1081"/>
      <c r="AJ217" s="1081"/>
      <c r="AK217" s="1081"/>
      <c r="AL217" s="1081"/>
      <c r="AM217" s="1081"/>
      <c r="AN217" s="1081"/>
      <c r="AO217" s="1081"/>
      <c r="AP217" s="1081"/>
      <c r="AQ217" s="1081"/>
      <c r="AR217" s="1081"/>
      <c r="AS217" s="1081"/>
      <c r="AT217" s="1081"/>
      <c r="AU217" s="1081"/>
      <c r="AV217" s="1081"/>
      <c r="AW217" s="1081"/>
      <c r="AX217" s="1081"/>
      <c r="AY217" s="1081"/>
      <c r="AZ217" s="1081"/>
      <c r="BA217" s="1081"/>
      <c r="BB217" s="1081"/>
      <c r="BC217" s="1081"/>
      <c r="BD217" s="1081"/>
      <c r="BE217" s="1081"/>
      <c r="BF217" s="1081"/>
      <c r="BG217" s="1081"/>
      <c r="BH217" s="1081"/>
      <c r="BI217" s="1081"/>
      <c r="BJ217" s="1081"/>
      <c r="BK217" s="1081"/>
      <c r="BL217" s="1081"/>
      <c r="BM217" s="1081"/>
      <c r="BN217" s="1081"/>
      <c r="BO217" s="1081"/>
      <c r="BP217" s="1081"/>
      <c r="BQ217" s="1081"/>
      <c r="BR217" s="1081"/>
      <c r="BS217" s="1081"/>
      <c r="BT217" s="1081"/>
      <c r="BU217" s="1081"/>
      <c r="BV217" s="1081"/>
      <c r="BW217" s="1081"/>
      <c r="BX217" s="1081"/>
      <c r="BY217" s="1081"/>
      <c r="BZ217" s="1081"/>
      <c r="CA217" s="1081"/>
    </row>
    <row r="218" spans="1:79" ht="33.6" customHeight="1">
      <c r="B218" s="1227" t="s">
        <v>845</v>
      </c>
      <c r="C218" s="1228">
        <v>2</v>
      </c>
      <c r="D218" s="1229">
        <v>1</v>
      </c>
      <c r="E218" s="1230">
        <v>2</v>
      </c>
      <c r="F218" s="1258"/>
      <c r="G218" s="1296"/>
      <c r="H218" s="1296"/>
      <c r="I218" s="1297"/>
      <c r="J218" s="1081"/>
      <c r="K218" s="1081"/>
      <c r="L218" s="1081"/>
      <c r="M218" s="1081"/>
      <c r="N218" s="1174"/>
      <c r="O218" s="1081"/>
      <c r="P218" s="1081"/>
      <c r="Q218" s="1081"/>
      <c r="R218" s="1081"/>
      <c r="S218" s="1081"/>
      <c r="T218" s="1081"/>
      <c r="U218" s="1081"/>
      <c r="V218" s="1081"/>
      <c r="W218" s="1081"/>
      <c r="X218" s="1081"/>
      <c r="Y218" s="1081"/>
      <c r="Z218" s="1081"/>
      <c r="AA218" s="1081"/>
      <c r="AB218" s="1081"/>
      <c r="AC218" s="1081"/>
      <c r="AD218" s="1081"/>
      <c r="AE218" s="1081"/>
      <c r="AF218" s="1081"/>
      <c r="AG218" s="1081"/>
      <c r="AH218" s="1081"/>
      <c r="AI218" s="1081"/>
      <c r="AJ218" s="1081"/>
      <c r="AK218" s="1081"/>
      <c r="AL218" s="1081"/>
      <c r="AM218" s="1081"/>
      <c r="AN218" s="1081"/>
      <c r="AO218" s="1081"/>
      <c r="AP218" s="1081"/>
      <c r="AQ218" s="1081"/>
      <c r="AR218" s="1081"/>
      <c r="AS218" s="1081"/>
      <c r="AT218" s="1081"/>
      <c r="AU218" s="1081"/>
      <c r="AV218" s="1081"/>
      <c r="AW218" s="1081"/>
      <c r="AX218" s="1081"/>
      <c r="AY218" s="1081"/>
      <c r="AZ218" s="1081"/>
      <c r="BA218" s="1081"/>
      <c r="BB218" s="1081"/>
      <c r="BC218" s="1081"/>
      <c r="BD218" s="1081"/>
      <c r="BE218" s="1081"/>
      <c r="BF218" s="1081"/>
      <c r="BG218" s="1081"/>
      <c r="BH218" s="1081"/>
      <c r="BI218" s="1081"/>
      <c r="BJ218" s="1081"/>
      <c r="BK218" s="1081"/>
      <c r="BL218" s="1081"/>
      <c r="BM218" s="1081"/>
      <c r="BN218" s="1081"/>
      <c r="BO218" s="1081"/>
      <c r="BP218" s="1081"/>
      <c r="BQ218" s="1081"/>
      <c r="BR218" s="1081"/>
      <c r="BS218" s="1081"/>
      <c r="BT218" s="1081"/>
      <c r="BU218" s="1081"/>
      <c r="BV218" s="1081"/>
      <c r="BW218" s="1081"/>
      <c r="BX218" s="1081"/>
      <c r="BY218" s="1081"/>
      <c r="BZ218" s="1081"/>
      <c r="CA218" s="1081"/>
    </row>
    <row r="219" spans="1:79" ht="42.6" customHeight="1" thickBot="1">
      <c r="B219" s="1234" t="s">
        <v>846</v>
      </c>
      <c r="C219" s="1235">
        <v>3</v>
      </c>
      <c r="D219" s="1236">
        <v>1</v>
      </c>
      <c r="E219" s="1237">
        <v>3</v>
      </c>
      <c r="F219" s="1259"/>
      <c r="G219" s="1281"/>
      <c r="H219" s="1281"/>
      <c r="I219" s="1282"/>
      <c r="J219" s="1081"/>
      <c r="K219" s="1081"/>
      <c r="L219" s="1081"/>
      <c r="M219" s="1081"/>
      <c r="N219" s="1174"/>
      <c r="O219" s="1081"/>
      <c r="P219" s="1081"/>
      <c r="Q219" s="1081"/>
      <c r="R219" s="1081"/>
      <c r="S219" s="1081"/>
      <c r="T219" s="1081"/>
      <c r="U219" s="1081"/>
      <c r="V219" s="1081"/>
      <c r="W219" s="1081"/>
      <c r="X219" s="1081"/>
      <c r="Y219" s="1081"/>
      <c r="Z219" s="1081"/>
      <c r="AA219" s="1081"/>
      <c r="AB219" s="1081"/>
      <c r="AC219" s="1081"/>
      <c r="AD219" s="1081"/>
      <c r="AE219" s="1081"/>
      <c r="AF219" s="1081"/>
      <c r="AG219" s="1081"/>
      <c r="AH219" s="1081"/>
      <c r="AI219" s="1081"/>
      <c r="AJ219" s="1081"/>
      <c r="AK219" s="1081"/>
      <c r="AL219" s="1081"/>
      <c r="AM219" s="1081"/>
      <c r="AN219" s="1081"/>
      <c r="AO219" s="1081"/>
      <c r="AP219" s="1081"/>
      <c r="AQ219" s="1081"/>
      <c r="AR219" s="1081"/>
      <c r="AS219" s="1081"/>
      <c r="AT219" s="1081"/>
      <c r="AU219" s="1081"/>
      <c r="AV219" s="1081"/>
      <c r="AW219" s="1081"/>
      <c r="AX219" s="1081"/>
      <c r="AY219" s="1081"/>
      <c r="AZ219" s="1081"/>
      <c r="BA219" s="1081"/>
      <c r="BB219" s="1081"/>
      <c r="BC219" s="1081"/>
      <c r="BD219" s="1081"/>
      <c r="BE219" s="1081"/>
      <c r="BF219" s="1081"/>
      <c r="BG219" s="1081"/>
      <c r="BH219" s="1081"/>
      <c r="BI219" s="1081"/>
      <c r="BJ219" s="1081"/>
      <c r="BK219" s="1081"/>
      <c r="BL219" s="1081"/>
      <c r="BM219" s="1081"/>
      <c r="BN219" s="1081"/>
      <c r="BO219" s="1081"/>
      <c r="BP219" s="1081"/>
      <c r="BQ219" s="1081"/>
      <c r="BR219" s="1081"/>
      <c r="BS219" s="1081"/>
      <c r="BT219" s="1081"/>
      <c r="BU219" s="1081"/>
      <c r="BV219" s="1081"/>
      <c r="BW219" s="1081"/>
      <c r="BX219" s="1081"/>
      <c r="BY219" s="1081"/>
      <c r="BZ219" s="1081"/>
      <c r="CA219" s="1081"/>
    </row>
    <row r="220" spans="1:79">
      <c r="B220" s="1196"/>
      <c r="C220" s="1037"/>
      <c r="D220" s="1037"/>
      <c r="E220" s="1037"/>
      <c r="F220" s="1278"/>
      <c r="G220" s="1200"/>
      <c r="H220" s="1200"/>
      <c r="I220" s="1081"/>
      <c r="J220" s="1081"/>
      <c r="K220" s="1081"/>
      <c r="L220" s="1081"/>
      <c r="M220" s="1081"/>
      <c r="N220" s="1174"/>
      <c r="O220" s="1081"/>
      <c r="P220" s="1081"/>
      <c r="Q220" s="1081"/>
      <c r="R220" s="1081"/>
      <c r="S220" s="1081"/>
      <c r="T220" s="1081"/>
      <c r="U220" s="1081"/>
      <c r="V220" s="1081"/>
      <c r="W220" s="1081"/>
      <c r="X220" s="1081"/>
      <c r="Y220" s="1081"/>
      <c r="Z220" s="1081"/>
      <c r="AA220" s="1081"/>
      <c r="AB220" s="1081"/>
      <c r="AC220" s="1081"/>
      <c r="AD220" s="1081"/>
      <c r="AE220" s="1081"/>
      <c r="AF220" s="1081"/>
      <c r="AG220" s="1081"/>
      <c r="AH220" s="1081"/>
      <c r="AI220" s="1081"/>
      <c r="AJ220" s="1081"/>
      <c r="AK220" s="1081"/>
      <c r="AL220" s="1081"/>
      <c r="AM220" s="1081"/>
      <c r="AN220" s="1081"/>
      <c r="AO220" s="1081"/>
      <c r="AP220" s="1081"/>
      <c r="AQ220" s="1081"/>
      <c r="AR220" s="1081"/>
      <c r="AS220" s="1081"/>
      <c r="AT220" s="1081"/>
      <c r="AU220" s="1081"/>
      <c r="AV220" s="1081"/>
      <c r="AW220" s="1081"/>
      <c r="AX220" s="1081"/>
      <c r="AY220" s="1081"/>
      <c r="AZ220" s="1081"/>
      <c r="BA220" s="1081"/>
      <c r="BB220" s="1081"/>
      <c r="BC220" s="1081"/>
      <c r="BD220" s="1081"/>
      <c r="BE220" s="1081"/>
      <c r="BF220" s="1081"/>
      <c r="BG220" s="1081"/>
      <c r="BH220" s="1081"/>
      <c r="BI220" s="1081"/>
      <c r="BJ220" s="1081"/>
      <c r="BK220" s="1081"/>
      <c r="BL220" s="1081"/>
      <c r="BM220" s="1081"/>
      <c r="BN220" s="1081"/>
      <c r="BO220" s="1081"/>
      <c r="BP220" s="1081"/>
      <c r="BQ220" s="1081"/>
      <c r="BR220" s="1081"/>
      <c r="BS220" s="1081"/>
      <c r="BT220" s="1081"/>
      <c r="BU220" s="1081"/>
      <c r="BV220" s="1081"/>
      <c r="BW220" s="1081"/>
      <c r="BX220" s="1081"/>
      <c r="BY220" s="1081"/>
      <c r="BZ220" s="1081"/>
      <c r="CA220" s="1081"/>
    </row>
    <row r="221" spans="1:79" ht="18" customHeight="1">
      <c r="A221" s="1156">
        <v>22</v>
      </c>
      <c r="B221" s="1196" t="s">
        <v>847</v>
      </c>
      <c r="C221" s="1197"/>
      <c r="D221" s="1197"/>
      <c r="E221" s="1197"/>
      <c r="F221" s="1278"/>
      <c r="G221" s="1200"/>
      <c r="H221" s="1200"/>
      <c r="I221" s="1081"/>
      <c r="J221" s="1081"/>
      <c r="K221" s="1081"/>
      <c r="L221" s="1081"/>
      <c r="M221" s="1081"/>
      <c r="N221" s="1174"/>
      <c r="O221" s="1081"/>
      <c r="P221" s="1081"/>
      <c r="Q221" s="1081"/>
      <c r="R221" s="1081"/>
      <c r="S221" s="1081"/>
      <c r="T221" s="1081"/>
      <c r="U221" s="1081"/>
      <c r="V221" s="1081"/>
      <c r="W221" s="1081"/>
      <c r="X221" s="1081"/>
      <c r="Y221" s="1081"/>
      <c r="Z221" s="1081"/>
      <c r="AA221" s="1081"/>
      <c r="AB221" s="1081"/>
      <c r="AC221" s="1081"/>
      <c r="AD221" s="1081"/>
      <c r="AE221" s="1081"/>
      <c r="AF221" s="1081"/>
      <c r="AG221" s="1081"/>
      <c r="AH221" s="1081"/>
      <c r="AI221" s="1081"/>
      <c r="AJ221" s="1081"/>
      <c r="AK221" s="1081"/>
      <c r="AL221" s="1081"/>
      <c r="AM221" s="1081"/>
      <c r="AN221" s="1081"/>
      <c r="AO221" s="1081"/>
      <c r="AP221" s="1081"/>
      <c r="AQ221" s="1081"/>
      <c r="AR221" s="1081"/>
      <c r="AS221" s="1081"/>
      <c r="AT221" s="1081"/>
      <c r="AU221" s="1081"/>
      <c r="AV221" s="1081"/>
      <c r="AW221" s="1081"/>
      <c r="AX221" s="1081"/>
      <c r="AY221" s="1081"/>
      <c r="AZ221" s="1081"/>
      <c r="BA221" s="1081"/>
      <c r="BB221" s="1081"/>
      <c r="BC221" s="1081"/>
      <c r="BD221" s="1081"/>
      <c r="BE221" s="1081"/>
      <c r="BF221" s="1081"/>
      <c r="BG221" s="1081"/>
      <c r="BH221" s="1081"/>
      <c r="BI221" s="1081"/>
      <c r="BJ221" s="1081"/>
      <c r="BK221" s="1081"/>
      <c r="BL221" s="1081"/>
      <c r="BM221" s="1081"/>
      <c r="BN221" s="1081"/>
      <c r="BO221" s="1081"/>
      <c r="BP221" s="1081"/>
      <c r="BQ221" s="1081"/>
      <c r="BR221" s="1081"/>
      <c r="BS221" s="1081"/>
      <c r="BT221" s="1081"/>
      <c r="BU221" s="1081"/>
      <c r="BV221" s="1081"/>
      <c r="BW221" s="1081"/>
      <c r="BX221" s="1081"/>
      <c r="BY221" s="1081"/>
      <c r="BZ221" s="1081"/>
      <c r="CA221" s="1081"/>
    </row>
    <row r="222" spans="1:79" ht="35.25" customHeight="1">
      <c r="B222" s="1201" t="s">
        <v>848</v>
      </c>
      <c r="C222" s="1202"/>
      <c r="D222" s="1202"/>
      <c r="E222" s="1203"/>
      <c r="F222" s="1278"/>
      <c r="G222" s="1200"/>
      <c r="H222" s="1200"/>
      <c r="I222" s="1081"/>
      <c r="J222" s="1081"/>
      <c r="K222" s="1081"/>
      <c r="L222" s="1081"/>
      <c r="M222" s="1081"/>
      <c r="N222" s="1174"/>
      <c r="O222" s="1081"/>
      <c r="P222" s="1081"/>
      <c r="Q222" s="1081"/>
      <c r="R222" s="1081"/>
      <c r="S222" s="1081"/>
      <c r="T222" s="1081"/>
      <c r="U222" s="1081"/>
      <c r="V222" s="1081"/>
      <c r="W222" s="1081"/>
      <c r="X222" s="1081"/>
      <c r="Y222" s="1081"/>
      <c r="Z222" s="1081"/>
      <c r="AA222" s="1081"/>
      <c r="AB222" s="1081"/>
      <c r="AC222" s="1081"/>
      <c r="AD222" s="1081"/>
      <c r="AE222" s="1081"/>
      <c r="AF222" s="1081"/>
      <c r="AG222" s="1081"/>
      <c r="AH222" s="1081"/>
      <c r="AI222" s="1081"/>
      <c r="AJ222" s="1081"/>
      <c r="AK222" s="1081"/>
      <c r="AL222" s="1081"/>
      <c r="AM222" s="1081"/>
      <c r="AN222" s="1081"/>
      <c r="AO222" s="1081"/>
      <c r="AP222" s="1081"/>
      <c r="AQ222" s="1081"/>
      <c r="AR222" s="1081"/>
      <c r="AS222" s="1081"/>
      <c r="AT222" s="1081"/>
      <c r="AU222" s="1081"/>
      <c r="AV222" s="1081"/>
      <c r="AW222" s="1081"/>
      <c r="AX222" s="1081"/>
      <c r="AY222" s="1081"/>
      <c r="AZ222" s="1081"/>
      <c r="BA222" s="1081"/>
      <c r="BB222" s="1081"/>
      <c r="BC222" s="1081"/>
      <c r="BD222" s="1081"/>
      <c r="BE222" s="1081"/>
      <c r="BF222" s="1081"/>
      <c r="BG222" s="1081"/>
      <c r="BH222" s="1081"/>
      <c r="BI222" s="1081"/>
      <c r="BJ222" s="1081"/>
      <c r="BK222" s="1081"/>
      <c r="BL222" s="1081"/>
      <c r="BM222" s="1081"/>
      <c r="BN222" s="1081"/>
      <c r="BO222" s="1081"/>
      <c r="BP222" s="1081"/>
      <c r="BQ222" s="1081"/>
      <c r="BR222" s="1081"/>
      <c r="BS222" s="1081"/>
      <c r="BT222" s="1081"/>
      <c r="BU222" s="1081"/>
      <c r="BV222" s="1081"/>
      <c r="BW222" s="1081"/>
      <c r="BX222" s="1081"/>
      <c r="BY222" s="1081"/>
      <c r="BZ222" s="1081"/>
      <c r="CA222" s="1081"/>
    </row>
    <row r="223" spans="1:79" ht="16.5" customHeight="1" thickBot="1">
      <c r="B223" s="1196" t="s">
        <v>849</v>
      </c>
      <c r="C223" s="1204"/>
      <c r="F223" s="1278"/>
      <c r="G223" s="1200"/>
      <c r="H223" s="1200"/>
      <c r="I223" s="1081"/>
      <c r="J223" s="1081"/>
      <c r="K223" s="1081"/>
      <c r="L223" s="1081"/>
      <c r="M223" s="1081"/>
      <c r="N223" s="1174"/>
      <c r="O223" s="1081"/>
      <c r="P223" s="1081"/>
      <c r="Q223" s="1081"/>
      <c r="R223" s="1081"/>
      <c r="S223" s="1081"/>
      <c r="T223" s="1081"/>
      <c r="U223" s="1081"/>
      <c r="V223" s="1081"/>
      <c r="W223" s="1081"/>
      <c r="X223" s="1081"/>
      <c r="Y223" s="1081"/>
      <c r="Z223" s="1081"/>
      <c r="AA223" s="1081"/>
      <c r="AB223" s="1081"/>
      <c r="AC223" s="1081"/>
      <c r="AD223" s="1081"/>
      <c r="AE223" s="1081"/>
      <c r="AF223" s="1081"/>
      <c r="AG223" s="1081"/>
      <c r="AH223" s="1081"/>
      <c r="AI223" s="1081"/>
      <c r="AJ223" s="1081"/>
      <c r="AK223" s="1081"/>
      <c r="AL223" s="1081"/>
      <c r="AM223" s="1081"/>
      <c r="AN223" s="1081"/>
      <c r="AO223" s="1081"/>
      <c r="AP223" s="1081"/>
      <c r="AQ223" s="1081"/>
      <c r="AR223" s="1081"/>
      <c r="AS223" s="1081"/>
      <c r="AT223" s="1081"/>
      <c r="AU223" s="1081"/>
      <c r="AV223" s="1081"/>
      <c r="AW223" s="1081"/>
      <c r="AX223" s="1081"/>
      <c r="AY223" s="1081"/>
      <c r="AZ223" s="1081"/>
      <c r="BA223" s="1081"/>
      <c r="BB223" s="1081"/>
      <c r="BC223" s="1081"/>
      <c r="BD223" s="1081"/>
      <c r="BE223" s="1081"/>
      <c r="BF223" s="1081"/>
      <c r="BG223" s="1081"/>
      <c r="BH223" s="1081"/>
      <c r="BI223" s="1081"/>
      <c r="BJ223" s="1081"/>
      <c r="BK223" s="1081"/>
      <c r="BL223" s="1081"/>
      <c r="BM223" s="1081"/>
      <c r="BN223" s="1081"/>
      <c r="BO223" s="1081"/>
      <c r="BP223" s="1081"/>
      <c r="BQ223" s="1081"/>
      <c r="BR223" s="1081"/>
      <c r="BS223" s="1081"/>
      <c r="BT223" s="1081"/>
      <c r="BU223" s="1081"/>
      <c r="BV223" s="1081"/>
      <c r="BW223" s="1081"/>
      <c r="BX223" s="1081"/>
      <c r="BY223" s="1081"/>
      <c r="BZ223" s="1081"/>
      <c r="CA223" s="1081"/>
    </row>
    <row r="224" spans="1:79" ht="33.75" customHeight="1" thickBot="1">
      <c r="B224" s="1205" t="s">
        <v>745</v>
      </c>
      <c r="C224" s="1206" t="s">
        <v>746</v>
      </c>
      <c r="D224" s="1206" t="s">
        <v>747</v>
      </c>
      <c r="E224" s="1207" t="s">
        <v>748</v>
      </c>
      <c r="F224" s="1257" t="s">
        <v>749</v>
      </c>
      <c r="G224" s="1350">
        <f>AVERAGE(A.Pontozás_1.értékelő!G220,B.Pontozás_2.értékelő!G220)</f>
        <v>2</v>
      </c>
      <c r="H224" s="1200"/>
      <c r="I224" s="1081"/>
      <c r="J224" s="1081"/>
      <c r="K224" s="1081"/>
      <c r="L224" s="1081"/>
      <c r="M224" s="1081"/>
      <c r="N224" s="1174"/>
      <c r="O224" s="1081"/>
      <c r="P224" s="1081"/>
      <c r="Q224" s="1081"/>
      <c r="R224" s="1081"/>
      <c r="S224" s="1081"/>
      <c r="T224" s="1081"/>
      <c r="U224" s="1081"/>
      <c r="V224" s="1081"/>
      <c r="W224" s="1081"/>
      <c r="X224" s="1081"/>
      <c r="Y224" s="1081"/>
      <c r="Z224" s="1081"/>
      <c r="AA224" s="1081"/>
      <c r="AB224" s="1081"/>
      <c r="AC224" s="1081"/>
      <c r="AD224" s="1081"/>
      <c r="AE224" s="1081"/>
      <c r="AF224" s="1081"/>
      <c r="AG224" s="1081"/>
      <c r="AH224" s="1081"/>
      <c r="AI224" s="1081"/>
      <c r="AJ224" s="1081"/>
      <c r="AK224" s="1081"/>
      <c r="AL224" s="1081"/>
      <c r="AM224" s="1081"/>
      <c r="AN224" s="1081"/>
      <c r="AO224" s="1081"/>
      <c r="AP224" s="1081"/>
      <c r="AQ224" s="1081"/>
      <c r="AR224" s="1081"/>
      <c r="AS224" s="1081"/>
      <c r="AT224" s="1081"/>
      <c r="AU224" s="1081"/>
      <c r="AV224" s="1081"/>
      <c r="AW224" s="1081"/>
      <c r="AX224" s="1081"/>
      <c r="AY224" s="1081"/>
      <c r="AZ224" s="1081"/>
      <c r="BA224" s="1081"/>
      <c r="BB224" s="1081"/>
      <c r="BC224" s="1081"/>
      <c r="BD224" s="1081"/>
      <c r="BE224" s="1081"/>
      <c r="BF224" s="1081"/>
      <c r="BG224" s="1081"/>
      <c r="BH224" s="1081"/>
      <c r="BI224" s="1081"/>
      <c r="BJ224" s="1081"/>
      <c r="BK224" s="1081"/>
      <c r="BL224" s="1081"/>
      <c r="BM224" s="1081"/>
      <c r="BN224" s="1081"/>
      <c r="BO224" s="1081"/>
      <c r="BP224" s="1081"/>
      <c r="BQ224" s="1081"/>
      <c r="BR224" s="1081"/>
      <c r="BS224" s="1081"/>
      <c r="BT224" s="1081"/>
      <c r="BU224" s="1081"/>
      <c r="BV224" s="1081"/>
      <c r="BW224" s="1081"/>
      <c r="BX224" s="1081"/>
      <c r="BY224" s="1081"/>
      <c r="BZ224" s="1081"/>
      <c r="CA224" s="1081"/>
    </row>
    <row r="225" spans="1:79" ht="24.6" customHeight="1">
      <c r="B225" s="1216" t="s">
        <v>751</v>
      </c>
      <c r="C225" s="1217">
        <v>0</v>
      </c>
      <c r="D225" s="1218">
        <v>2</v>
      </c>
      <c r="E225" s="1219">
        <v>0</v>
      </c>
      <c r="F225" s="1258"/>
      <c r="G225" s="1279"/>
      <c r="H225" s="1279"/>
      <c r="I225" s="1280"/>
      <c r="J225" s="1081"/>
      <c r="K225" s="1081"/>
      <c r="L225" s="1081"/>
      <c r="M225" s="1081"/>
      <c r="N225" s="1174"/>
      <c r="O225" s="1081"/>
      <c r="P225" s="1081"/>
      <c r="Q225" s="1081"/>
      <c r="R225" s="1081"/>
      <c r="S225" s="1081"/>
      <c r="T225" s="1081"/>
      <c r="U225" s="1081"/>
      <c r="V225" s="1081"/>
      <c r="W225" s="1081"/>
      <c r="X225" s="1081"/>
      <c r="Y225" s="1081"/>
      <c r="Z225" s="1081"/>
      <c r="AA225" s="1081"/>
      <c r="AB225" s="1081"/>
      <c r="AC225" s="1081"/>
      <c r="AD225" s="1081"/>
      <c r="AE225" s="1081"/>
      <c r="AF225" s="1081"/>
      <c r="AG225" s="1081"/>
      <c r="AH225" s="1081"/>
      <c r="AI225" s="1081"/>
      <c r="AJ225" s="1081"/>
      <c r="AK225" s="1081"/>
      <c r="AL225" s="1081"/>
      <c r="AM225" s="1081"/>
      <c r="AN225" s="1081"/>
      <c r="AO225" s="1081"/>
      <c r="AP225" s="1081"/>
      <c r="AQ225" s="1081"/>
      <c r="AR225" s="1081"/>
      <c r="AS225" s="1081"/>
      <c r="AT225" s="1081"/>
      <c r="AU225" s="1081"/>
      <c r="AV225" s="1081"/>
      <c r="AW225" s="1081"/>
      <c r="AX225" s="1081"/>
      <c r="AY225" s="1081"/>
      <c r="AZ225" s="1081"/>
      <c r="BA225" s="1081"/>
      <c r="BB225" s="1081"/>
      <c r="BC225" s="1081"/>
      <c r="BD225" s="1081"/>
      <c r="BE225" s="1081"/>
      <c r="BF225" s="1081"/>
      <c r="BG225" s="1081"/>
      <c r="BH225" s="1081"/>
      <c r="BI225" s="1081"/>
      <c r="BJ225" s="1081"/>
      <c r="BK225" s="1081"/>
      <c r="BL225" s="1081"/>
      <c r="BM225" s="1081"/>
      <c r="BN225" s="1081"/>
      <c r="BO225" s="1081"/>
      <c r="BP225" s="1081"/>
      <c r="BQ225" s="1081"/>
      <c r="BR225" s="1081"/>
      <c r="BS225" s="1081"/>
      <c r="BT225" s="1081"/>
      <c r="BU225" s="1081"/>
      <c r="BV225" s="1081"/>
      <c r="BW225" s="1081"/>
      <c r="BX225" s="1081"/>
      <c r="BY225" s="1081"/>
      <c r="BZ225" s="1081"/>
      <c r="CA225" s="1081"/>
    </row>
    <row r="226" spans="1:79" ht="24.6" customHeight="1">
      <c r="B226" s="1227" t="s">
        <v>753</v>
      </c>
      <c r="C226" s="1228">
        <v>1</v>
      </c>
      <c r="D226" s="1229">
        <v>2</v>
      </c>
      <c r="E226" s="1230">
        <v>2</v>
      </c>
      <c r="F226" s="1258"/>
      <c r="G226" s="1296"/>
      <c r="H226" s="1296"/>
      <c r="I226" s="1297"/>
      <c r="J226" s="1081"/>
      <c r="K226" s="1081"/>
      <c r="L226" s="1081"/>
      <c r="M226" s="1081"/>
      <c r="N226" s="1174"/>
      <c r="O226" s="1081"/>
      <c r="P226" s="1081"/>
      <c r="Q226" s="1081"/>
      <c r="R226" s="1081"/>
      <c r="S226" s="1081"/>
      <c r="T226" s="1081"/>
      <c r="U226" s="1081"/>
      <c r="V226" s="1081"/>
      <c r="W226" s="1081"/>
      <c r="X226" s="1081"/>
      <c r="Y226" s="1081"/>
      <c r="Z226" s="1081"/>
      <c r="AA226" s="1081"/>
      <c r="AB226" s="1081"/>
      <c r="AC226" s="1081"/>
      <c r="AD226" s="1081"/>
      <c r="AE226" s="1081"/>
      <c r="AF226" s="1081"/>
      <c r="AG226" s="1081"/>
      <c r="AH226" s="1081"/>
      <c r="AI226" s="1081"/>
      <c r="AJ226" s="1081"/>
      <c r="AK226" s="1081"/>
      <c r="AL226" s="1081"/>
      <c r="AM226" s="1081"/>
      <c r="AN226" s="1081"/>
      <c r="AO226" s="1081"/>
      <c r="AP226" s="1081"/>
      <c r="AQ226" s="1081"/>
      <c r="AR226" s="1081"/>
      <c r="AS226" s="1081"/>
      <c r="AT226" s="1081"/>
      <c r="AU226" s="1081"/>
      <c r="AV226" s="1081"/>
      <c r="AW226" s="1081"/>
      <c r="AX226" s="1081"/>
      <c r="AY226" s="1081"/>
      <c r="AZ226" s="1081"/>
      <c r="BA226" s="1081"/>
      <c r="BB226" s="1081"/>
      <c r="BC226" s="1081"/>
      <c r="BD226" s="1081"/>
      <c r="BE226" s="1081"/>
      <c r="BF226" s="1081"/>
      <c r="BG226" s="1081"/>
      <c r="BH226" s="1081"/>
      <c r="BI226" s="1081"/>
      <c r="BJ226" s="1081"/>
      <c r="BK226" s="1081"/>
      <c r="BL226" s="1081"/>
      <c r="BM226" s="1081"/>
      <c r="BN226" s="1081"/>
      <c r="BO226" s="1081"/>
      <c r="BP226" s="1081"/>
      <c r="BQ226" s="1081"/>
      <c r="BR226" s="1081"/>
      <c r="BS226" s="1081"/>
      <c r="BT226" s="1081"/>
      <c r="BU226" s="1081"/>
      <c r="BV226" s="1081"/>
      <c r="BW226" s="1081"/>
      <c r="BX226" s="1081"/>
      <c r="BY226" s="1081"/>
      <c r="BZ226" s="1081"/>
      <c r="CA226" s="1081"/>
    </row>
    <row r="227" spans="1:79" ht="24.6" customHeight="1" thickBot="1">
      <c r="B227" s="1234" t="s">
        <v>755</v>
      </c>
      <c r="C227" s="1235">
        <v>2</v>
      </c>
      <c r="D227" s="1236">
        <v>2</v>
      </c>
      <c r="E227" s="1237">
        <v>4</v>
      </c>
      <c r="F227" s="1259"/>
      <c r="G227" s="1281"/>
      <c r="H227" s="1281"/>
      <c r="I227" s="1282"/>
      <c r="J227" s="1081"/>
      <c r="K227" s="1081"/>
      <c r="L227" s="1081"/>
      <c r="M227" s="1081"/>
      <c r="N227" s="1174"/>
      <c r="O227" s="1081"/>
      <c r="P227" s="1081"/>
      <c r="Q227" s="1081"/>
      <c r="R227" s="1081"/>
      <c r="S227" s="1081"/>
      <c r="T227" s="1081"/>
      <c r="U227" s="1081"/>
      <c r="V227" s="1081"/>
      <c r="W227" s="1081"/>
      <c r="X227" s="1081"/>
      <c r="Y227" s="1081"/>
      <c r="Z227" s="1081"/>
      <c r="AA227" s="1081"/>
      <c r="AB227" s="1081"/>
      <c r="AC227" s="1081"/>
      <c r="AD227" s="1081"/>
      <c r="AE227" s="1081"/>
      <c r="AF227" s="1081"/>
      <c r="AG227" s="1081"/>
      <c r="AH227" s="1081"/>
      <c r="AI227" s="1081"/>
      <c r="AJ227" s="1081"/>
      <c r="AK227" s="1081"/>
      <c r="AL227" s="1081"/>
      <c r="AM227" s="1081"/>
      <c r="AN227" s="1081"/>
      <c r="AO227" s="1081"/>
      <c r="AP227" s="1081"/>
      <c r="AQ227" s="1081"/>
      <c r="AR227" s="1081"/>
      <c r="AS227" s="1081"/>
      <c r="AT227" s="1081"/>
      <c r="AU227" s="1081"/>
      <c r="AV227" s="1081"/>
      <c r="AW227" s="1081"/>
      <c r="AX227" s="1081"/>
      <c r="AY227" s="1081"/>
      <c r="AZ227" s="1081"/>
      <c r="BA227" s="1081"/>
      <c r="BB227" s="1081"/>
      <c r="BC227" s="1081"/>
      <c r="BD227" s="1081"/>
      <c r="BE227" s="1081"/>
      <c r="BF227" s="1081"/>
      <c r="BG227" s="1081"/>
      <c r="BH227" s="1081"/>
      <c r="BI227" s="1081"/>
      <c r="BJ227" s="1081"/>
      <c r="BK227" s="1081"/>
      <c r="BL227" s="1081"/>
      <c r="BM227" s="1081"/>
      <c r="BN227" s="1081"/>
      <c r="BO227" s="1081"/>
      <c r="BP227" s="1081"/>
      <c r="BQ227" s="1081"/>
      <c r="BR227" s="1081"/>
      <c r="BS227" s="1081"/>
      <c r="BT227" s="1081"/>
      <c r="BU227" s="1081"/>
      <c r="BV227" s="1081"/>
      <c r="BW227" s="1081"/>
      <c r="BX227" s="1081"/>
      <c r="BY227" s="1081"/>
      <c r="BZ227" s="1081"/>
      <c r="CA227" s="1081"/>
    </row>
    <row r="228" spans="1:79" ht="9" customHeight="1">
      <c r="B228" s="1245"/>
      <c r="C228" s="1246"/>
      <c r="D228" s="1246"/>
      <c r="E228" s="1246"/>
      <c r="F228" s="1278"/>
      <c r="G228" s="1200"/>
      <c r="H228" s="1200"/>
      <c r="I228" s="1081"/>
      <c r="J228" s="1081"/>
      <c r="K228" s="1081"/>
      <c r="L228" s="1081"/>
      <c r="M228" s="1081"/>
      <c r="N228" s="1174"/>
      <c r="O228" s="1081"/>
      <c r="P228" s="1081"/>
      <c r="Q228" s="1081"/>
      <c r="R228" s="1081"/>
      <c r="S228" s="1081"/>
      <c r="T228" s="1081"/>
      <c r="U228" s="1081"/>
      <c r="V228" s="1081"/>
      <c r="W228" s="1081"/>
      <c r="X228" s="1081"/>
      <c r="Y228" s="1081"/>
      <c r="Z228" s="1081"/>
      <c r="AA228" s="1081"/>
      <c r="AB228" s="1081"/>
      <c r="AC228" s="1081"/>
      <c r="AD228" s="1081"/>
      <c r="AE228" s="1081"/>
      <c r="AF228" s="1081"/>
      <c r="AG228" s="1081"/>
      <c r="AH228" s="1081"/>
      <c r="AI228" s="1081"/>
      <c r="AJ228" s="1081"/>
      <c r="AK228" s="1081"/>
      <c r="AL228" s="1081"/>
      <c r="AM228" s="1081"/>
      <c r="AN228" s="1081"/>
      <c r="AO228" s="1081"/>
      <c r="AP228" s="1081"/>
      <c r="AQ228" s="1081"/>
      <c r="AR228" s="1081"/>
      <c r="AS228" s="1081"/>
      <c r="AT228" s="1081"/>
      <c r="AU228" s="1081"/>
      <c r="AV228" s="1081"/>
      <c r="AW228" s="1081"/>
      <c r="AX228" s="1081"/>
      <c r="AY228" s="1081"/>
      <c r="AZ228" s="1081"/>
      <c r="BA228" s="1081"/>
      <c r="BB228" s="1081"/>
      <c r="BC228" s="1081"/>
      <c r="BD228" s="1081"/>
      <c r="BE228" s="1081"/>
      <c r="BF228" s="1081"/>
      <c r="BG228" s="1081"/>
      <c r="BH228" s="1081"/>
      <c r="BI228" s="1081"/>
      <c r="BJ228" s="1081"/>
      <c r="BK228" s="1081"/>
      <c r="BL228" s="1081"/>
      <c r="BM228" s="1081"/>
      <c r="BN228" s="1081"/>
      <c r="BO228" s="1081"/>
      <c r="BP228" s="1081"/>
      <c r="BQ228" s="1081"/>
      <c r="BR228" s="1081"/>
      <c r="BS228" s="1081"/>
      <c r="BT228" s="1081"/>
      <c r="BU228" s="1081"/>
      <c r="BV228" s="1081"/>
      <c r="BW228" s="1081"/>
      <c r="BX228" s="1081"/>
      <c r="BY228" s="1081"/>
      <c r="BZ228" s="1081"/>
      <c r="CA228" s="1081"/>
    </row>
    <row r="229" spans="1:79">
      <c r="F229" s="1278"/>
      <c r="I229" s="1081"/>
      <c r="J229" s="1081"/>
      <c r="K229" s="1081"/>
      <c r="L229" s="1081"/>
      <c r="M229" s="1081"/>
      <c r="N229" s="1174"/>
      <c r="O229" s="1081"/>
      <c r="P229" s="1081"/>
      <c r="Q229" s="1081"/>
      <c r="R229" s="1081"/>
      <c r="S229" s="1081"/>
      <c r="T229" s="1081"/>
      <c r="U229" s="1081"/>
      <c r="V229" s="1081"/>
      <c r="W229" s="1081"/>
      <c r="X229" s="1081"/>
      <c r="Y229" s="1081"/>
      <c r="Z229" s="1081"/>
      <c r="AA229" s="1081"/>
      <c r="AB229" s="1081"/>
      <c r="AC229" s="1081"/>
      <c r="AD229" s="1081"/>
      <c r="AE229" s="1081"/>
      <c r="AF229" s="1081"/>
      <c r="AG229" s="1081"/>
      <c r="AH229" s="1081"/>
      <c r="AI229" s="1081"/>
      <c r="AJ229" s="1081"/>
      <c r="AK229" s="1081"/>
      <c r="AL229" s="1081"/>
      <c r="AM229" s="1081"/>
      <c r="AN229" s="1081"/>
      <c r="AO229" s="1081"/>
      <c r="AP229" s="1081"/>
      <c r="AQ229" s="1081"/>
      <c r="AR229" s="1081"/>
      <c r="AS229" s="1081"/>
      <c r="AT229" s="1081"/>
      <c r="AU229" s="1081"/>
      <c r="AV229" s="1081"/>
      <c r="AW229" s="1081"/>
      <c r="AX229" s="1081"/>
      <c r="AY229" s="1081"/>
      <c r="AZ229" s="1081"/>
      <c r="BA229" s="1081"/>
      <c r="BB229" s="1081"/>
      <c r="BC229" s="1081"/>
      <c r="BD229" s="1081"/>
      <c r="BE229" s="1081"/>
      <c r="BF229" s="1081"/>
      <c r="BG229" s="1081"/>
      <c r="BH229" s="1081"/>
      <c r="BI229" s="1081"/>
      <c r="BJ229" s="1081"/>
      <c r="BK229" s="1081"/>
      <c r="BL229" s="1081"/>
      <c r="BM229" s="1081"/>
      <c r="BN229" s="1081"/>
      <c r="BO229" s="1081"/>
      <c r="BP229" s="1081"/>
      <c r="BQ229" s="1081"/>
      <c r="BR229" s="1081"/>
      <c r="BS229" s="1081"/>
      <c r="BT229" s="1081"/>
      <c r="BU229" s="1081"/>
      <c r="BV229" s="1081"/>
      <c r="BW229" s="1081"/>
      <c r="BX229" s="1081"/>
      <c r="BY229" s="1081"/>
      <c r="BZ229" s="1081"/>
      <c r="CA229" s="1081"/>
    </row>
    <row r="230" spans="1:79" ht="6.75" customHeight="1" thickBot="1">
      <c r="F230" s="1278"/>
      <c r="I230" s="1034"/>
      <c r="J230" s="1081"/>
      <c r="K230" s="1081"/>
      <c r="L230" s="1081"/>
      <c r="M230" s="1081"/>
      <c r="N230" s="1174"/>
      <c r="O230" s="1081"/>
      <c r="P230" s="1081"/>
      <c r="Q230" s="1081"/>
      <c r="R230" s="1081"/>
      <c r="S230" s="1081"/>
      <c r="T230" s="1081"/>
      <c r="U230" s="1081"/>
      <c r="V230" s="1081"/>
      <c r="W230" s="1081"/>
      <c r="X230" s="1081"/>
      <c r="Y230" s="1081"/>
      <c r="Z230" s="1081"/>
      <c r="AA230" s="1081"/>
      <c r="AB230" s="1081"/>
      <c r="AC230" s="1081"/>
      <c r="AD230" s="1081"/>
      <c r="AE230" s="1081"/>
      <c r="AF230" s="1081"/>
      <c r="AG230" s="1081"/>
      <c r="AH230" s="1081"/>
      <c r="AI230" s="1081"/>
      <c r="AJ230" s="1081"/>
      <c r="AK230" s="1081"/>
      <c r="AL230" s="1081"/>
      <c r="AM230" s="1081"/>
      <c r="AN230" s="1081"/>
      <c r="AO230" s="1081"/>
      <c r="AP230" s="1081"/>
      <c r="AQ230" s="1081"/>
      <c r="AR230" s="1081"/>
      <c r="AS230" s="1081"/>
      <c r="AT230" s="1081"/>
      <c r="AU230" s="1081"/>
      <c r="AV230" s="1081"/>
      <c r="AW230" s="1081"/>
      <c r="AX230" s="1081"/>
      <c r="AY230" s="1081"/>
      <c r="AZ230" s="1081"/>
      <c r="BA230" s="1081"/>
      <c r="BB230" s="1081"/>
      <c r="BC230" s="1081"/>
      <c r="BD230" s="1081"/>
      <c r="BE230" s="1081"/>
      <c r="BF230" s="1081"/>
      <c r="BG230" s="1081"/>
      <c r="BH230" s="1081"/>
      <c r="BI230" s="1081"/>
      <c r="BJ230" s="1081"/>
      <c r="BK230" s="1081"/>
      <c r="BL230" s="1081"/>
      <c r="BM230" s="1081"/>
      <c r="BN230" s="1081"/>
      <c r="BO230" s="1081"/>
      <c r="BP230" s="1081"/>
      <c r="BQ230" s="1081"/>
      <c r="BR230" s="1081"/>
      <c r="BS230" s="1081"/>
      <c r="BT230" s="1081"/>
      <c r="BU230" s="1081"/>
      <c r="BV230" s="1081"/>
      <c r="BW230" s="1081"/>
      <c r="BX230" s="1081"/>
      <c r="BY230" s="1081"/>
      <c r="BZ230" s="1081"/>
      <c r="CA230" s="1081"/>
    </row>
    <row r="231" spans="1:79" s="1188" customFormat="1" ht="23.25" customHeight="1" thickBot="1">
      <c r="A231" s="1181"/>
      <c r="B231" s="1182"/>
      <c r="C231" s="1183"/>
      <c r="D231" s="1183"/>
      <c r="E231" s="1184"/>
      <c r="F231" s="1185" t="s">
        <v>738</v>
      </c>
      <c r="G231" s="1186"/>
      <c r="H231" s="1185" t="s">
        <v>739</v>
      </c>
      <c r="I231" s="1187"/>
      <c r="J231" s="1081"/>
      <c r="K231" s="1081"/>
      <c r="L231" s="1081"/>
      <c r="M231" s="1081"/>
      <c r="N231" s="1174"/>
      <c r="O231" s="1081"/>
      <c r="P231" s="1081"/>
      <c r="Q231" s="1081"/>
      <c r="R231" s="1081"/>
      <c r="S231" s="1081"/>
      <c r="T231" s="1081"/>
      <c r="U231" s="1081"/>
      <c r="V231" s="1081"/>
      <c r="W231" s="1081"/>
      <c r="X231" s="1081"/>
      <c r="Y231" s="1081"/>
      <c r="Z231" s="1081"/>
      <c r="AA231" s="1081"/>
      <c r="AB231" s="1081"/>
      <c r="AC231" s="1081"/>
      <c r="AD231" s="1081"/>
      <c r="AE231" s="1081"/>
      <c r="AF231" s="1081"/>
      <c r="AG231" s="1081"/>
      <c r="AH231" s="1081"/>
      <c r="AI231" s="1081"/>
      <c r="AJ231" s="1081"/>
      <c r="AK231" s="1081"/>
      <c r="AL231" s="1081"/>
      <c r="AM231" s="1081"/>
      <c r="AN231" s="1081"/>
      <c r="AO231" s="1081"/>
      <c r="AP231" s="1081"/>
      <c r="AQ231" s="1081"/>
      <c r="AR231" s="1081"/>
      <c r="AS231" s="1081"/>
      <c r="AT231" s="1081"/>
      <c r="AU231" s="1081"/>
      <c r="AV231" s="1081"/>
      <c r="AW231" s="1081"/>
      <c r="AX231" s="1081"/>
      <c r="AY231" s="1081"/>
      <c r="AZ231" s="1081"/>
      <c r="BA231" s="1081"/>
      <c r="BB231" s="1081"/>
      <c r="BC231" s="1081"/>
      <c r="BD231" s="1081"/>
      <c r="BE231" s="1081"/>
      <c r="BF231" s="1081"/>
      <c r="BG231" s="1081"/>
      <c r="BH231" s="1081"/>
      <c r="BI231" s="1081"/>
      <c r="BJ231" s="1081"/>
      <c r="BK231" s="1081"/>
      <c r="BL231" s="1081"/>
      <c r="BM231" s="1081"/>
      <c r="BN231" s="1081"/>
      <c r="BO231" s="1081"/>
      <c r="BP231" s="1081"/>
      <c r="BQ231" s="1081"/>
      <c r="BR231" s="1081"/>
      <c r="BS231" s="1081"/>
      <c r="BT231" s="1081"/>
      <c r="BU231" s="1081"/>
      <c r="BV231" s="1081"/>
      <c r="BW231" s="1081"/>
      <c r="BX231" s="1081"/>
      <c r="BY231" s="1081"/>
      <c r="BZ231" s="1081"/>
      <c r="CA231" s="1081"/>
    </row>
    <row r="232" spans="1:79" ht="48.95" customHeight="1" thickBot="1">
      <c r="B232" s="1189" t="s">
        <v>850</v>
      </c>
      <c r="C232" s="1190" t="s">
        <v>851</v>
      </c>
      <c r="D232" s="1190"/>
      <c r="E232" s="1191"/>
      <c r="F232" s="1192">
        <v>1</v>
      </c>
      <c r="G232" s="1193"/>
      <c r="H232" s="1194">
        <v>4</v>
      </c>
      <c r="I232" s="1195">
        <f>SUM(G237)</f>
        <v>4</v>
      </c>
      <c r="J232" s="1081"/>
      <c r="K232" s="1081"/>
      <c r="L232" s="1081"/>
      <c r="M232" s="1081"/>
      <c r="N232" s="1174"/>
      <c r="O232" s="1081"/>
      <c r="P232" s="1081"/>
      <c r="Q232" s="1081"/>
      <c r="R232" s="1081"/>
      <c r="S232" s="1081"/>
      <c r="T232" s="1081"/>
      <c r="U232" s="1081"/>
      <c r="V232" s="1081"/>
      <c r="W232" s="1081"/>
      <c r="X232" s="1081"/>
      <c r="Y232" s="1081"/>
      <c r="Z232" s="1081"/>
      <c r="AA232" s="1081"/>
      <c r="AB232" s="1081"/>
      <c r="AC232" s="1081"/>
      <c r="AD232" s="1081"/>
      <c r="AE232" s="1081"/>
      <c r="AF232" s="1081"/>
      <c r="AG232" s="1081"/>
      <c r="AH232" s="1081"/>
      <c r="AI232" s="1081"/>
      <c r="AJ232" s="1081"/>
      <c r="AK232" s="1081"/>
      <c r="AL232" s="1081"/>
      <c r="AM232" s="1081"/>
      <c r="AN232" s="1081"/>
      <c r="AO232" s="1081"/>
      <c r="AP232" s="1081"/>
      <c r="AQ232" s="1081"/>
      <c r="AR232" s="1081"/>
      <c r="AS232" s="1081"/>
      <c r="AT232" s="1081"/>
      <c r="AU232" s="1081"/>
      <c r="AV232" s="1081"/>
      <c r="AW232" s="1081"/>
      <c r="AX232" s="1081"/>
      <c r="AY232" s="1081"/>
      <c r="AZ232" s="1081"/>
      <c r="BA232" s="1081"/>
      <c r="BB232" s="1081"/>
      <c r="BC232" s="1081"/>
      <c r="BD232" s="1081"/>
      <c r="BE232" s="1081"/>
      <c r="BF232" s="1081"/>
      <c r="BG232" s="1081"/>
      <c r="BH232" s="1081"/>
      <c r="BI232" s="1081"/>
      <c r="BJ232" s="1081"/>
      <c r="BK232" s="1081"/>
      <c r="BL232" s="1081"/>
      <c r="BM232" s="1081"/>
      <c r="BN232" s="1081"/>
      <c r="BO232" s="1081"/>
      <c r="BP232" s="1081"/>
      <c r="BQ232" s="1081"/>
      <c r="BR232" s="1081"/>
      <c r="BS232" s="1081"/>
      <c r="BT232" s="1081"/>
      <c r="BU232" s="1081"/>
      <c r="BV232" s="1081"/>
      <c r="BW232" s="1081"/>
      <c r="BX232" s="1081"/>
      <c r="BY232" s="1081"/>
      <c r="BZ232" s="1081"/>
      <c r="CA232" s="1081"/>
    </row>
    <row r="233" spans="1:79" ht="6.75" customHeight="1">
      <c r="B233" s="1196"/>
      <c r="C233" s="1197"/>
      <c r="D233" s="1197"/>
      <c r="E233" s="1197"/>
      <c r="F233" s="1278"/>
      <c r="G233" s="1199"/>
      <c r="H233" s="1199"/>
      <c r="I233" s="1081"/>
      <c r="J233" s="1081"/>
      <c r="K233" s="1081"/>
      <c r="L233" s="1081"/>
      <c r="M233" s="1081"/>
      <c r="N233" s="1174"/>
      <c r="O233" s="1081"/>
      <c r="P233" s="1081"/>
      <c r="Q233" s="1081"/>
      <c r="R233" s="1081"/>
      <c r="S233" s="1081"/>
      <c r="T233" s="1081"/>
      <c r="U233" s="1081"/>
      <c r="V233" s="1081"/>
      <c r="W233" s="1081"/>
      <c r="X233" s="1081"/>
      <c r="Y233" s="1081"/>
      <c r="Z233" s="1081"/>
      <c r="AA233" s="1081"/>
      <c r="AB233" s="1081"/>
      <c r="AC233" s="1081"/>
      <c r="AD233" s="1081"/>
      <c r="AE233" s="1081"/>
      <c r="AF233" s="1081"/>
      <c r="AG233" s="1081"/>
      <c r="AH233" s="1081"/>
      <c r="AI233" s="1081"/>
      <c r="AJ233" s="1081"/>
      <c r="AK233" s="1081"/>
      <c r="AL233" s="1081"/>
      <c r="AM233" s="1081"/>
      <c r="AN233" s="1081"/>
      <c r="AO233" s="1081"/>
      <c r="AP233" s="1081"/>
      <c r="AQ233" s="1081"/>
      <c r="AR233" s="1081"/>
      <c r="AS233" s="1081"/>
      <c r="AT233" s="1081"/>
      <c r="AU233" s="1081"/>
      <c r="AV233" s="1081"/>
      <c r="AW233" s="1081"/>
      <c r="AX233" s="1081"/>
      <c r="AY233" s="1081"/>
      <c r="AZ233" s="1081"/>
      <c r="BA233" s="1081"/>
      <c r="BB233" s="1081"/>
      <c r="BC233" s="1081"/>
      <c r="BD233" s="1081"/>
      <c r="BE233" s="1081"/>
      <c r="BF233" s="1081"/>
      <c r="BG233" s="1081"/>
      <c r="BH233" s="1081"/>
      <c r="BI233" s="1081"/>
      <c r="BJ233" s="1081"/>
      <c r="BK233" s="1081"/>
      <c r="BL233" s="1081"/>
      <c r="BM233" s="1081"/>
      <c r="BN233" s="1081"/>
      <c r="BO233" s="1081"/>
      <c r="BP233" s="1081"/>
      <c r="BQ233" s="1081"/>
      <c r="BR233" s="1081"/>
      <c r="BS233" s="1081"/>
      <c r="BT233" s="1081"/>
      <c r="BU233" s="1081"/>
      <c r="BV233" s="1081"/>
      <c r="BW233" s="1081"/>
      <c r="BX233" s="1081"/>
      <c r="BY233" s="1081"/>
      <c r="BZ233" s="1081"/>
      <c r="CA233" s="1081"/>
    </row>
    <row r="234" spans="1:79" ht="18" customHeight="1">
      <c r="A234" s="1156">
        <v>23</v>
      </c>
      <c r="B234" s="1196" t="s">
        <v>852</v>
      </c>
      <c r="C234" s="1197"/>
      <c r="D234" s="1197"/>
      <c r="E234" s="1197"/>
      <c r="F234" s="1278"/>
      <c r="G234" s="1200"/>
      <c r="H234" s="1200"/>
      <c r="I234" s="1081"/>
      <c r="J234" s="1081"/>
      <c r="K234" s="1081"/>
      <c r="L234" s="1081"/>
      <c r="M234" s="1081"/>
      <c r="N234" s="1174"/>
      <c r="O234" s="1081"/>
      <c r="P234" s="1081"/>
      <c r="Q234" s="1081"/>
      <c r="R234" s="1081"/>
      <c r="S234" s="1081"/>
      <c r="T234" s="1081"/>
      <c r="U234" s="1081"/>
      <c r="V234" s="1081"/>
      <c r="W234" s="1081"/>
      <c r="X234" s="1081"/>
      <c r="Y234" s="1081"/>
      <c r="Z234" s="1081"/>
      <c r="AA234" s="1081"/>
      <c r="AB234" s="1081"/>
      <c r="AC234" s="1081"/>
      <c r="AD234" s="1081"/>
      <c r="AE234" s="1081"/>
      <c r="AF234" s="1081"/>
      <c r="AG234" s="1081"/>
      <c r="AH234" s="1081"/>
      <c r="AI234" s="1081"/>
      <c r="AJ234" s="1081"/>
      <c r="AK234" s="1081"/>
      <c r="AL234" s="1081"/>
      <c r="AM234" s="1081"/>
      <c r="AN234" s="1081"/>
      <c r="AO234" s="1081"/>
      <c r="AP234" s="1081"/>
      <c r="AQ234" s="1081"/>
      <c r="AR234" s="1081"/>
      <c r="AS234" s="1081"/>
      <c r="AT234" s="1081"/>
      <c r="AU234" s="1081"/>
      <c r="AV234" s="1081"/>
      <c r="AW234" s="1081"/>
      <c r="AX234" s="1081"/>
      <c r="AY234" s="1081"/>
      <c r="AZ234" s="1081"/>
      <c r="BA234" s="1081"/>
      <c r="BB234" s="1081"/>
      <c r="BC234" s="1081"/>
      <c r="BD234" s="1081"/>
      <c r="BE234" s="1081"/>
      <c r="BF234" s="1081"/>
      <c r="BG234" s="1081"/>
      <c r="BH234" s="1081"/>
      <c r="BI234" s="1081"/>
      <c r="BJ234" s="1081"/>
      <c r="BK234" s="1081"/>
      <c r="BL234" s="1081"/>
      <c r="BM234" s="1081"/>
      <c r="BN234" s="1081"/>
      <c r="BO234" s="1081"/>
      <c r="BP234" s="1081"/>
      <c r="BQ234" s="1081"/>
      <c r="BR234" s="1081"/>
      <c r="BS234" s="1081"/>
      <c r="BT234" s="1081"/>
      <c r="BU234" s="1081"/>
      <c r="BV234" s="1081"/>
      <c r="BW234" s="1081"/>
      <c r="BX234" s="1081"/>
      <c r="BY234" s="1081"/>
      <c r="BZ234" s="1081"/>
      <c r="CA234" s="1081"/>
    </row>
    <row r="235" spans="1:79" ht="35.25" customHeight="1">
      <c r="B235" s="1201" t="s">
        <v>853</v>
      </c>
      <c r="C235" s="1202"/>
      <c r="D235" s="1202"/>
      <c r="E235" s="1203"/>
      <c r="F235" s="1278"/>
      <c r="G235" s="1200"/>
      <c r="H235" s="1200"/>
      <c r="I235" s="1081"/>
      <c r="J235" s="1081"/>
      <c r="K235" s="1081"/>
      <c r="L235" s="1081"/>
      <c r="M235" s="1081"/>
      <c r="N235" s="1174"/>
      <c r="O235" s="1081"/>
      <c r="P235" s="1081"/>
      <c r="Q235" s="1081"/>
      <c r="R235" s="1081"/>
      <c r="S235" s="1081"/>
      <c r="T235" s="1081"/>
      <c r="U235" s="1081"/>
      <c r="V235" s="1081"/>
      <c r="W235" s="1081"/>
      <c r="X235" s="1081"/>
      <c r="Y235" s="1081"/>
      <c r="Z235" s="1081"/>
      <c r="AA235" s="1081"/>
      <c r="AB235" s="1081"/>
      <c r="AC235" s="1081"/>
      <c r="AD235" s="1081"/>
      <c r="AE235" s="1081"/>
      <c r="AF235" s="1081"/>
      <c r="AG235" s="1081"/>
      <c r="AH235" s="1081"/>
      <c r="AI235" s="1081"/>
      <c r="AJ235" s="1081"/>
      <c r="AK235" s="1081"/>
      <c r="AL235" s="1081"/>
      <c r="AM235" s="1081"/>
      <c r="AN235" s="1081"/>
      <c r="AO235" s="1081"/>
      <c r="AP235" s="1081"/>
      <c r="AQ235" s="1081"/>
      <c r="AR235" s="1081"/>
      <c r="AS235" s="1081"/>
      <c r="AT235" s="1081"/>
      <c r="AU235" s="1081"/>
      <c r="AV235" s="1081"/>
      <c r="AW235" s="1081"/>
      <c r="AX235" s="1081"/>
      <c r="AY235" s="1081"/>
      <c r="AZ235" s="1081"/>
      <c r="BA235" s="1081"/>
      <c r="BB235" s="1081"/>
      <c r="BC235" s="1081"/>
      <c r="BD235" s="1081"/>
      <c r="BE235" s="1081"/>
      <c r="BF235" s="1081"/>
      <c r="BG235" s="1081"/>
      <c r="BH235" s="1081"/>
      <c r="BI235" s="1081"/>
      <c r="BJ235" s="1081"/>
      <c r="BK235" s="1081"/>
      <c r="BL235" s="1081"/>
      <c r="BM235" s="1081"/>
      <c r="BN235" s="1081"/>
      <c r="BO235" s="1081"/>
      <c r="BP235" s="1081"/>
      <c r="BQ235" s="1081"/>
      <c r="BR235" s="1081"/>
      <c r="BS235" s="1081"/>
      <c r="BT235" s="1081"/>
      <c r="BU235" s="1081"/>
      <c r="BV235" s="1081"/>
      <c r="BW235" s="1081"/>
      <c r="BX235" s="1081"/>
      <c r="BY235" s="1081"/>
      <c r="BZ235" s="1081"/>
      <c r="CA235" s="1081"/>
    </row>
    <row r="236" spans="1:79" ht="16.5" customHeight="1" thickBot="1">
      <c r="B236" s="1196" t="s">
        <v>744</v>
      </c>
      <c r="C236" s="1204"/>
      <c r="F236" s="1278"/>
      <c r="G236" s="1200"/>
      <c r="H236" s="1200"/>
      <c r="I236" s="1081"/>
      <c r="J236" s="1081"/>
      <c r="K236" s="1081"/>
      <c r="L236" s="1081"/>
      <c r="M236" s="1081"/>
      <c r="N236" s="1174"/>
      <c r="O236" s="1081"/>
      <c r="P236" s="1081"/>
      <c r="Q236" s="1081"/>
      <c r="R236" s="1081"/>
      <c r="S236" s="1081"/>
      <c r="T236" s="1081"/>
      <c r="U236" s="1081"/>
      <c r="V236" s="1081"/>
      <c r="W236" s="1081"/>
      <c r="X236" s="1081"/>
      <c r="Y236" s="1081"/>
      <c r="Z236" s="1081"/>
      <c r="AA236" s="1081"/>
      <c r="AB236" s="1081"/>
      <c r="AC236" s="1081"/>
      <c r="AD236" s="1081"/>
      <c r="AE236" s="1081"/>
      <c r="AF236" s="1081"/>
      <c r="AG236" s="1081"/>
      <c r="AH236" s="1081"/>
      <c r="AI236" s="1081"/>
      <c r="AJ236" s="1081"/>
      <c r="AK236" s="1081"/>
      <c r="AL236" s="1081"/>
      <c r="AM236" s="1081"/>
      <c r="AN236" s="1081"/>
      <c r="AO236" s="1081"/>
      <c r="AP236" s="1081"/>
      <c r="AQ236" s="1081"/>
      <c r="AR236" s="1081"/>
      <c r="AS236" s="1081"/>
      <c r="AT236" s="1081"/>
      <c r="AU236" s="1081"/>
      <c r="AV236" s="1081"/>
      <c r="AW236" s="1081"/>
      <c r="AX236" s="1081"/>
      <c r="AY236" s="1081"/>
      <c r="AZ236" s="1081"/>
      <c r="BA236" s="1081"/>
      <c r="BB236" s="1081"/>
      <c r="BC236" s="1081"/>
      <c r="BD236" s="1081"/>
      <c r="BE236" s="1081"/>
      <c r="BF236" s="1081"/>
      <c r="BG236" s="1081"/>
      <c r="BH236" s="1081"/>
      <c r="BI236" s="1081"/>
      <c r="BJ236" s="1081"/>
      <c r="BK236" s="1081"/>
      <c r="BL236" s="1081"/>
      <c r="BM236" s="1081"/>
      <c r="BN236" s="1081"/>
      <c r="BO236" s="1081"/>
      <c r="BP236" s="1081"/>
      <c r="BQ236" s="1081"/>
      <c r="BR236" s="1081"/>
      <c r="BS236" s="1081"/>
      <c r="BT236" s="1081"/>
      <c r="BU236" s="1081"/>
      <c r="BV236" s="1081"/>
      <c r="BW236" s="1081"/>
      <c r="BX236" s="1081"/>
      <c r="BY236" s="1081"/>
      <c r="BZ236" s="1081"/>
      <c r="CA236" s="1081"/>
    </row>
    <row r="237" spans="1:79" ht="33.75" customHeight="1" thickBot="1">
      <c r="B237" s="1205" t="s">
        <v>745</v>
      </c>
      <c r="C237" s="1206" t="s">
        <v>746</v>
      </c>
      <c r="D237" s="1206" t="s">
        <v>747</v>
      </c>
      <c r="E237" s="1207" t="s">
        <v>748</v>
      </c>
      <c r="F237" s="1257" t="s">
        <v>749</v>
      </c>
      <c r="G237" s="1350">
        <f>AVERAGE(A.Pontozás_1.értékelő!G233,B.Pontozás_2.értékelő!G233)</f>
        <v>4</v>
      </c>
      <c r="H237" s="1200"/>
      <c r="I237" s="1081"/>
      <c r="J237" s="1081"/>
      <c r="K237" s="1081"/>
      <c r="L237" s="1081"/>
      <c r="M237" s="1081"/>
      <c r="N237" s="1174"/>
      <c r="O237" s="1081"/>
      <c r="P237" s="1081"/>
      <c r="Q237" s="1081"/>
      <c r="R237" s="1081"/>
      <c r="S237" s="1081"/>
      <c r="T237" s="1081"/>
      <c r="U237" s="1081"/>
      <c r="V237" s="1081"/>
      <c r="W237" s="1081"/>
      <c r="X237" s="1081"/>
      <c r="Y237" s="1081"/>
      <c r="Z237" s="1081"/>
      <c r="AA237" s="1081"/>
      <c r="AB237" s="1081"/>
      <c r="AC237" s="1081"/>
      <c r="AD237" s="1081"/>
      <c r="AE237" s="1081"/>
      <c r="AF237" s="1081"/>
      <c r="AG237" s="1081"/>
      <c r="AH237" s="1081"/>
      <c r="AI237" s="1081"/>
      <c r="AJ237" s="1081"/>
      <c r="AK237" s="1081"/>
      <c r="AL237" s="1081"/>
      <c r="AM237" s="1081"/>
      <c r="AN237" s="1081"/>
      <c r="AO237" s="1081"/>
      <c r="AP237" s="1081"/>
      <c r="AQ237" s="1081"/>
      <c r="AR237" s="1081"/>
      <c r="AS237" s="1081"/>
      <c r="AT237" s="1081"/>
      <c r="AU237" s="1081"/>
      <c r="AV237" s="1081"/>
      <c r="AW237" s="1081"/>
      <c r="AX237" s="1081"/>
      <c r="AY237" s="1081"/>
      <c r="AZ237" s="1081"/>
      <c r="BA237" s="1081"/>
      <c r="BB237" s="1081"/>
      <c r="BC237" s="1081"/>
      <c r="BD237" s="1081"/>
      <c r="BE237" s="1081"/>
      <c r="BF237" s="1081"/>
      <c r="BG237" s="1081"/>
      <c r="BH237" s="1081"/>
      <c r="BI237" s="1081"/>
      <c r="BJ237" s="1081"/>
      <c r="BK237" s="1081"/>
      <c r="BL237" s="1081"/>
      <c r="BM237" s="1081"/>
      <c r="BN237" s="1081"/>
      <c r="BO237" s="1081"/>
      <c r="BP237" s="1081"/>
      <c r="BQ237" s="1081"/>
      <c r="BR237" s="1081"/>
      <c r="BS237" s="1081"/>
      <c r="BT237" s="1081"/>
      <c r="BU237" s="1081"/>
      <c r="BV237" s="1081"/>
      <c r="BW237" s="1081"/>
      <c r="BX237" s="1081"/>
      <c r="BY237" s="1081"/>
      <c r="BZ237" s="1081"/>
      <c r="CA237" s="1081"/>
    </row>
    <row r="238" spans="1:79" ht="21" customHeight="1">
      <c r="B238" s="1216" t="s">
        <v>751</v>
      </c>
      <c r="C238" s="1217">
        <v>1</v>
      </c>
      <c r="D238" s="1218">
        <v>1</v>
      </c>
      <c r="E238" s="1219">
        <v>1</v>
      </c>
      <c r="F238" s="1258"/>
      <c r="G238" s="1279"/>
      <c r="H238" s="1279"/>
      <c r="I238" s="1280"/>
      <c r="J238" s="1081"/>
      <c r="K238" s="1081"/>
      <c r="L238" s="1081"/>
      <c r="M238" s="1081"/>
      <c r="N238" s="1174"/>
      <c r="O238" s="1081"/>
      <c r="P238" s="1081"/>
      <c r="Q238" s="1081"/>
      <c r="R238" s="1081"/>
      <c r="S238" s="1081"/>
      <c r="T238" s="1081"/>
      <c r="U238" s="1081"/>
      <c r="V238" s="1081"/>
      <c r="W238" s="1081"/>
      <c r="X238" s="1081"/>
      <c r="Y238" s="1081"/>
      <c r="Z238" s="1081"/>
      <c r="AA238" s="1081"/>
      <c r="AB238" s="1081"/>
      <c r="AC238" s="1081"/>
      <c r="AD238" s="1081"/>
      <c r="AE238" s="1081"/>
      <c r="AF238" s="1081"/>
      <c r="AG238" s="1081"/>
      <c r="AH238" s="1081"/>
      <c r="AI238" s="1081"/>
      <c r="AJ238" s="1081"/>
      <c r="AK238" s="1081"/>
      <c r="AL238" s="1081"/>
      <c r="AM238" s="1081"/>
      <c r="AN238" s="1081"/>
      <c r="AO238" s="1081"/>
      <c r="AP238" s="1081"/>
      <c r="AQ238" s="1081"/>
      <c r="AR238" s="1081"/>
      <c r="AS238" s="1081"/>
      <c r="AT238" s="1081"/>
      <c r="AU238" s="1081"/>
      <c r="AV238" s="1081"/>
      <c r="AW238" s="1081"/>
      <c r="AX238" s="1081"/>
      <c r="AY238" s="1081"/>
      <c r="AZ238" s="1081"/>
      <c r="BA238" s="1081"/>
      <c r="BB238" s="1081"/>
      <c r="BC238" s="1081"/>
      <c r="BD238" s="1081"/>
      <c r="BE238" s="1081"/>
      <c r="BF238" s="1081"/>
      <c r="BG238" s="1081"/>
      <c r="BH238" s="1081"/>
      <c r="BI238" s="1081"/>
      <c r="BJ238" s="1081"/>
      <c r="BK238" s="1081"/>
      <c r="BL238" s="1081"/>
      <c r="BM238" s="1081"/>
      <c r="BN238" s="1081"/>
      <c r="BO238" s="1081"/>
      <c r="BP238" s="1081"/>
      <c r="BQ238" s="1081"/>
      <c r="BR238" s="1081"/>
      <c r="BS238" s="1081"/>
      <c r="BT238" s="1081"/>
      <c r="BU238" s="1081"/>
      <c r="BV238" s="1081"/>
      <c r="BW238" s="1081"/>
      <c r="BX238" s="1081"/>
      <c r="BY238" s="1081"/>
      <c r="BZ238" s="1081"/>
      <c r="CA238" s="1081"/>
    </row>
    <row r="239" spans="1:79" ht="20.25" customHeight="1">
      <c r="B239" s="1227" t="s">
        <v>753</v>
      </c>
      <c r="C239" s="1228">
        <v>2</v>
      </c>
      <c r="D239" s="1229">
        <v>1</v>
      </c>
      <c r="E239" s="1230">
        <v>2</v>
      </c>
      <c r="F239" s="1258"/>
      <c r="G239" s="1296"/>
      <c r="H239" s="1296"/>
      <c r="I239" s="1297"/>
      <c r="J239" s="1081"/>
      <c r="K239" s="1081"/>
      <c r="L239" s="1081"/>
      <c r="M239" s="1081"/>
      <c r="N239" s="1174"/>
      <c r="O239" s="1081"/>
      <c r="P239" s="1081"/>
      <c r="Q239" s="1081"/>
      <c r="R239" s="1081"/>
      <c r="S239" s="1081"/>
      <c r="T239" s="1081"/>
      <c r="U239" s="1081"/>
      <c r="V239" s="1081"/>
      <c r="W239" s="1081"/>
      <c r="X239" s="1081"/>
      <c r="Y239" s="1081"/>
      <c r="Z239" s="1081"/>
      <c r="AA239" s="1081"/>
      <c r="AB239" s="1081"/>
      <c r="AC239" s="1081"/>
      <c r="AD239" s="1081"/>
      <c r="AE239" s="1081"/>
      <c r="AF239" s="1081"/>
      <c r="AG239" s="1081"/>
      <c r="AH239" s="1081"/>
      <c r="AI239" s="1081"/>
      <c r="AJ239" s="1081"/>
      <c r="AK239" s="1081"/>
      <c r="AL239" s="1081"/>
      <c r="AM239" s="1081"/>
      <c r="AN239" s="1081"/>
      <c r="AO239" s="1081"/>
      <c r="AP239" s="1081"/>
      <c r="AQ239" s="1081"/>
      <c r="AR239" s="1081"/>
      <c r="AS239" s="1081"/>
      <c r="AT239" s="1081"/>
      <c r="AU239" s="1081"/>
      <c r="AV239" s="1081"/>
      <c r="AW239" s="1081"/>
      <c r="AX239" s="1081"/>
      <c r="AY239" s="1081"/>
      <c r="AZ239" s="1081"/>
      <c r="BA239" s="1081"/>
      <c r="BB239" s="1081"/>
      <c r="BC239" s="1081"/>
      <c r="BD239" s="1081"/>
      <c r="BE239" s="1081"/>
      <c r="BF239" s="1081"/>
      <c r="BG239" s="1081"/>
      <c r="BH239" s="1081"/>
      <c r="BI239" s="1081"/>
      <c r="BJ239" s="1081"/>
      <c r="BK239" s="1081"/>
      <c r="BL239" s="1081"/>
      <c r="BM239" s="1081"/>
      <c r="BN239" s="1081"/>
      <c r="BO239" s="1081"/>
      <c r="BP239" s="1081"/>
      <c r="BQ239" s="1081"/>
      <c r="BR239" s="1081"/>
      <c r="BS239" s="1081"/>
      <c r="BT239" s="1081"/>
      <c r="BU239" s="1081"/>
      <c r="BV239" s="1081"/>
      <c r="BW239" s="1081"/>
      <c r="BX239" s="1081"/>
      <c r="BY239" s="1081"/>
      <c r="BZ239" s="1081"/>
      <c r="CA239" s="1081"/>
    </row>
    <row r="240" spans="1:79" ht="20.25" customHeight="1" thickBot="1">
      <c r="B240" s="1234" t="s">
        <v>755</v>
      </c>
      <c r="C240" s="1235">
        <v>4</v>
      </c>
      <c r="D240" s="1236">
        <v>1</v>
      </c>
      <c r="E240" s="1237">
        <v>4</v>
      </c>
      <c r="F240" s="1259"/>
      <c r="G240" s="1281"/>
      <c r="H240" s="1281"/>
      <c r="I240" s="1282"/>
      <c r="J240" s="1081"/>
      <c r="K240" s="1081"/>
      <c r="L240" s="1081"/>
      <c r="M240" s="1081"/>
      <c r="N240" s="1174"/>
      <c r="O240" s="1081"/>
      <c r="P240" s="1081"/>
      <c r="Q240" s="1081"/>
      <c r="R240" s="1081"/>
      <c r="S240" s="1081"/>
      <c r="T240" s="1081"/>
      <c r="U240" s="1081"/>
      <c r="V240" s="1081"/>
      <c r="W240" s="1081"/>
      <c r="X240" s="1081"/>
      <c r="Y240" s="1081"/>
      <c r="Z240" s="1081"/>
      <c r="AA240" s="1081"/>
      <c r="AB240" s="1081"/>
      <c r="AC240" s="1081"/>
      <c r="AD240" s="1081"/>
      <c r="AE240" s="1081"/>
      <c r="AF240" s="1081"/>
      <c r="AG240" s="1081"/>
      <c r="AH240" s="1081"/>
      <c r="AI240" s="1081"/>
      <c r="AJ240" s="1081"/>
      <c r="AK240" s="1081"/>
      <c r="AL240" s="1081"/>
      <c r="AM240" s="1081"/>
      <c r="AN240" s="1081"/>
      <c r="AO240" s="1081"/>
      <c r="AP240" s="1081"/>
      <c r="AQ240" s="1081"/>
      <c r="AR240" s="1081"/>
      <c r="AS240" s="1081"/>
      <c r="AT240" s="1081"/>
      <c r="AU240" s="1081"/>
      <c r="AV240" s="1081"/>
      <c r="AW240" s="1081"/>
      <c r="AX240" s="1081"/>
      <c r="AY240" s="1081"/>
      <c r="AZ240" s="1081"/>
      <c r="BA240" s="1081"/>
      <c r="BB240" s="1081"/>
      <c r="BC240" s="1081"/>
      <c r="BD240" s="1081"/>
      <c r="BE240" s="1081"/>
      <c r="BF240" s="1081"/>
      <c r="BG240" s="1081"/>
      <c r="BH240" s="1081"/>
      <c r="BI240" s="1081"/>
      <c r="BJ240" s="1081"/>
      <c r="BK240" s="1081"/>
      <c r="BL240" s="1081"/>
      <c r="BM240" s="1081"/>
      <c r="BN240" s="1081"/>
      <c r="BO240" s="1081"/>
      <c r="BP240" s="1081"/>
      <c r="BQ240" s="1081"/>
      <c r="BR240" s="1081"/>
      <c r="BS240" s="1081"/>
      <c r="BT240" s="1081"/>
      <c r="BU240" s="1081"/>
      <c r="BV240" s="1081"/>
      <c r="BW240" s="1081"/>
      <c r="BX240" s="1081"/>
      <c r="BY240" s="1081"/>
      <c r="BZ240" s="1081"/>
      <c r="CA240" s="1081"/>
    </row>
    <row r="241" spans="1:79" ht="9" customHeight="1">
      <c r="B241" s="1245"/>
      <c r="C241" s="1246"/>
      <c r="D241" s="1246"/>
      <c r="E241" s="1246"/>
      <c r="F241" s="1300"/>
      <c r="G241" s="1200"/>
      <c r="H241" s="1200"/>
      <c r="I241" s="1081"/>
      <c r="J241" s="1081"/>
      <c r="K241" s="1081"/>
      <c r="L241" s="1081"/>
      <c r="M241" s="1081"/>
      <c r="N241" s="1174"/>
      <c r="O241" s="1081"/>
      <c r="P241" s="1081"/>
      <c r="Q241" s="1081"/>
      <c r="R241" s="1081"/>
      <c r="S241" s="1081"/>
      <c r="T241" s="1081"/>
      <c r="U241" s="1081"/>
      <c r="V241" s="1081"/>
      <c r="W241" s="1081"/>
      <c r="X241" s="1081"/>
      <c r="Y241" s="1081"/>
      <c r="Z241" s="1081"/>
      <c r="AA241" s="1081"/>
      <c r="AB241" s="1081"/>
      <c r="AC241" s="1081"/>
      <c r="AD241" s="1081"/>
      <c r="AE241" s="1081"/>
      <c r="AF241" s="1081"/>
      <c r="AG241" s="1081"/>
      <c r="AH241" s="1081"/>
      <c r="AI241" s="1081"/>
      <c r="AJ241" s="1081"/>
      <c r="AK241" s="1081"/>
      <c r="AL241" s="1081"/>
      <c r="AM241" s="1081"/>
      <c r="AN241" s="1081"/>
      <c r="AO241" s="1081"/>
      <c r="AP241" s="1081"/>
      <c r="AQ241" s="1081"/>
      <c r="AR241" s="1081"/>
      <c r="AS241" s="1081"/>
      <c r="AT241" s="1081"/>
      <c r="AU241" s="1081"/>
      <c r="AV241" s="1081"/>
      <c r="AW241" s="1081"/>
      <c r="AX241" s="1081"/>
      <c r="AY241" s="1081"/>
      <c r="AZ241" s="1081"/>
      <c r="BA241" s="1081"/>
      <c r="BB241" s="1081"/>
      <c r="BC241" s="1081"/>
      <c r="BD241" s="1081"/>
      <c r="BE241" s="1081"/>
      <c r="BF241" s="1081"/>
      <c r="BG241" s="1081"/>
      <c r="BH241" s="1081"/>
      <c r="BI241" s="1081"/>
      <c r="BJ241" s="1081"/>
      <c r="BK241" s="1081"/>
      <c r="BL241" s="1081"/>
      <c r="BM241" s="1081"/>
      <c r="BN241" s="1081"/>
      <c r="BO241" s="1081"/>
      <c r="BP241" s="1081"/>
      <c r="BQ241" s="1081"/>
      <c r="BR241" s="1081"/>
      <c r="BS241" s="1081"/>
      <c r="BT241" s="1081"/>
      <c r="BU241" s="1081"/>
      <c r="BV241" s="1081"/>
      <c r="BW241" s="1081"/>
      <c r="BX241" s="1081"/>
      <c r="BY241" s="1081"/>
      <c r="BZ241" s="1081"/>
      <c r="CA241" s="1081"/>
    </row>
    <row r="242" spans="1:79" ht="6.75" customHeight="1" thickBot="1">
      <c r="F242" s="1300"/>
      <c r="I242" s="1034"/>
      <c r="J242" s="1081"/>
      <c r="K242" s="1081"/>
      <c r="L242" s="1081"/>
      <c r="M242" s="1081"/>
      <c r="N242" s="1174"/>
      <c r="O242" s="1081"/>
      <c r="P242" s="1081"/>
      <c r="Q242" s="1081"/>
      <c r="R242" s="1081"/>
      <c r="S242" s="1081"/>
      <c r="T242" s="1081"/>
      <c r="U242" s="1081"/>
      <c r="V242" s="1081"/>
      <c r="W242" s="1081"/>
      <c r="X242" s="1081"/>
      <c r="Y242" s="1081"/>
      <c r="Z242" s="1081"/>
      <c r="AA242" s="1081"/>
      <c r="AB242" s="1081"/>
      <c r="AC242" s="1081"/>
      <c r="AD242" s="1081"/>
      <c r="AE242" s="1081"/>
      <c r="AF242" s="1081"/>
      <c r="AG242" s="1081"/>
      <c r="AH242" s="1081"/>
      <c r="AI242" s="1081"/>
      <c r="AJ242" s="1081"/>
      <c r="AK242" s="1081"/>
      <c r="AL242" s="1081"/>
      <c r="AM242" s="1081"/>
      <c r="AN242" s="1081"/>
      <c r="AO242" s="1081"/>
      <c r="AP242" s="1081"/>
      <c r="AQ242" s="1081"/>
      <c r="AR242" s="1081"/>
      <c r="AS242" s="1081"/>
      <c r="AT242" s="1081"/>
      <c r="AU242" s="1081"/>
      <c r="AV242" s="1081"/>
      <c r="AW242" s="1081"/>
      <c r="AX242" s="1081"/>
      <c r="AY242" s="1081"/>
      <c r="AZ242" s="1081"/>
      <c r="BA242" s="1081"/>
      <c r="BB242" s="1081"/>
      <c r="BC242" s="1081"/>
      <c r="BD242" s="1081"/>
      <c r="BE242" s="1081"/>
      <c r="BF242" s="1081"/>
      <c r="BG242" s="1081"/>
      <c r="BH242" s="1081"/>
      <c r="BI242" s="1081"/>
      <c r="BJ242" s="1081"/>
      <c r="BK242" s="1081"/>
      <c r="BL242" s="1081"/>
      <c r="BM242" s="1081"/>
      <c r="BN242" s="1081"/>
      <c r="BO242" s="1081"/>
      <c r="BP242" s="1081"/>
      <c r="BQ242" s="1081"/>
      <c r="BR242" s="1081"/>
      <c r="BS242" s="1081"/>
      <c r="BT242" s="1081"/>
      <c r="BU242" s="1081"/>
      <c r="BV242" s="1081"/>
      <c r="BW242" s="1081"/>
      <c r="BX242" s="1081"/>
      <c r="BY242" s="1081"/>
      <c r="BZ242" s="1081"/>
      <c r="CA242" s="1081"/>
    </row>
    <row r="243" spans="1:79" s="1188" customFormat="1" ht="23.25" customHeight="1" thickBot="1">
      <c r="A243" s="1181"/>
      <c r="B243" s="1182"/>
      <c r="C243" s="1183"/>
      <c r="D243" s="1183"/>
      <c r="E243" s="1184"/>
      <c r="F243" s="1185" t="s">
        <v>738</v>
      </c>
      <c r="G243" s="1186"/>
      <c r="H243" s="1185" t="s">
        <v>739</v>
      </c>
      <c r="I243" s="1187"/>
      <c r="J243" s="1081"/>
      <c r="K243" s="1081"/>
      <c r="L243" s="1081"/>
      <c r="M243" s="1081"/>
      <c r="N243" s="1174"/>
      <c r="O243" s="1081"/>
      <c r="P243" s="1081"/>
      <c r="Q243" s="1081"/>
      <c r="R243" s="1081"/>
      <c r="S243" s="1081"/>
      <c r="T243" s="1081"/>
      <c r="U243" s="1081"/>
      <c r="V243" s="1081"/>
      <c r="W243" s="1081"/>
      <c r="X243" s="1081"/>
      <c r="Y243" s="1081"/>
      <c r="Z243" s="1081"/>
      <c r="AA243" s="1081"/>
      <c r="AB243" s="1081"/>
      <c r="AC243" s="1081"/>
      <c r="AD243" s="1081"/>
      <c r="AE243" s="1081"/>
      <c r="AF243" s="1081"/>
      <c r="AG243" s="1081"/>
      <c r="AH243" s="1081"/>
      <c r="AI243" s="1081"/>
      <c r="AJ243" s="1081"/>
      <c r="AK243" s="1081"/>
      <c r="AL243" s="1081"/>
      <c r="AM243" s="1081"/>
      <c r="AN243" s="1081"/>
      <c r="AO243" s="1081"/>
      <c r="AP243" s="1081"/>
      <c r="AQ243" s="1081"/>
      <c r="AR243" s="1081"/>
      <c r="AS243" s="1081"/>
      <c r="AT243" s="1081"/>
      <c r="AU243" s="1081"/>
      <c r="AV243" s="1081"/>
      <c r="AW243" s="1081"/>
      <c r="AX243" s="1081"/>
      <c r="AY243" s="1081"/>
      <c r="AZ243" s="1081"/>
      <c r="BA243" s="1081"/>
      <c r="BB243" s="1081"/>
      <c r="BC243" s="1081"/>
      <c r="BD243" s="1081"/>
      <c r="BE243" s="1081"/>
      <c r="BF243" s="1081"/>
      <c r="BG243" s="1081"/>
      <c r="BH243" s="1081"/>
      <c r="BI243" s="1081"/>
      <c r="BJ243" s="1081"/>
      <c r="BK243" s="1081"/>
      <c r="BL243" s="1081"/>
      <c r="BM243" s="1081"/>
      <c r="BN243" s="1081"/>
      <c r="BO243" s="1081"/>
      <c r="BP243" s="1081"/>
      <c r="BQ243" s="1081"/>
      <c r="BR243" s="1081"/>
      <c r="BS243" s="1081"/>
      <c r="BT243" s="1081"/>
      <c r="BU243" s="1081"/>
      <c r="BV243" s="1081"/>
      <c r="BW243" s="1081"/>
      <c r="BX243" s="1081"/>
      <c r="BY243" s="1081"/>
      <c r="BZ243" s="1081"/>
      <c r="CA243" s="1081"/>
    </row>
    <row r="244" spans="1:79" ht="54.6" customHeight="1" thickBot="1">
      <c r="B244" s="1189" t="s">
        <v>854</v>
      </c>
      <c r="C244" s="1190" t="s">
        <v>777</v>
      </c>
      <c r="D244" s="1190"/>
      <c r="E244" s="1191"/>
      <c r="F244" s="1192">
        <v>7</v>
      </c>
      <c r="G244" s="1193"/>
      <c r="H244" s="1194">
        <v>39</v>
      </c>
      <c r="I244" s="1195">
        <f>SUM(G249,G257,G265,G272,G280,G290,G298)</f>
        <v>32</v>
      </c>
      <c r="J244" s="1081"/>
      <c r="K244" s="1081"/>
      <c r="L244" s="1081"/>
      <c r="M244" s="1081"/>
      <c r="N244" s="1174"/>
      <c r="O244" s="1081"/>
      <c r="P244" s="1081"/>
      <c r="Q244" s="1081"/>
      <c r="R244" s="1081"/>
      <c r="S244" s="1081"/>
      <c r="T244" s="1081"/>
      <c r="U244" s="1081"/>
      <c r="V244" s="1081"/>
      <c r="W244" s="1081"/>
      <c r="X244" s="1081"/>
      <c r="Y244" s="1081"/>
      <c r="Z244" s="1081"/>
      <c r="AA244" s="1081"/>
      <c r="AB244" s="1081"/>
      <c r="AC244" s="1081"/>
      <c r="AD244" s="1081"/>
      <c r="AE244" s="1081"/>
      <c r="AF244" s="1081"/>
      <c r="AG244" s="1081"/>
      <c r="AH244" s="1081"/>
      <c r="AI244" s="1081"/>
      <c r="AJ244" s="1081"/>
      <c r="AK244" s="1081"/>
      <c r="AL244" s="1081"/>
      <c r="AM244" s="1081"/>
      <c r="AN244" s="1081"/>
      <c r="AO244" s="1081"/>
      <c r="AP244" s="1081"/>
      <c r="AQ244" s="1081"/>
      <c r="AR244" s="1081"/>
      <c r="AS244" s="1081"/>
      <c r="AT244" s="1081"/>
      <c r="AU244" s="1081"/>
      <c r="AV244" s="1081"/>
      <c r="AW244" s="1081"/>
      <c r="AX244" s="1081"/>
      <c r="AY244" s="1081"/>
      <c r="AZ244" s="1081"/>
      <c r="BA244" s="1081"/>
      <c r="BB244" s="1081"/>
      <c r="BC244" s="1081"/>
      <c r="BD244" s="1081"/>
      <c r="BE244" s="1081"/>
      <c r="BF244" s="1081"/>
      <c r="BG244" s="1081"/>
      <c r="BH244" s="1081"/>
      <c r="BI244" s="1081"/>
      <c r="BJ244" s="1081"/>
      <c r="BK244" s="1081"/>
      <c r="BL244" s="1081"/>
      <c r="BM244" s="1081"/>
      <c r="BN244" s="1081"/>
      <c r="BO244" s="1081"/>
      <c r="BP244" s="1081"/>
      <c r="BQ244" s="1081"/>
      <c r="BR244" s="1081"/>
      <c r="BS244" s="1081"/>
      <c r="BT244" s="1081"/>
      <c r="BU244" s="1081"/>
      <c r="BV244" s="1081"/>
      <c r="BW244" s="1081"/>
      <c r="BX244" s="1081"/>
      <c r="BY244" s="1081"/>
      <c r="BZ244" s="1081"/>
      <c r="CA244" s="1081"/>
    </row>
    <row r="245" spans="1:79" ht="6.75" customHeight="1">
      <c r="B245" s="1196"/>
      <c r="C245" s="1197"/>
      <c r="D245" s="1197"/>
      <c r="E245" s="1197"/>
      <c r="F245" s="1300"/>
      <c r="G245" s="1199"/>
      <c r="H245" s="1199"/>
      <c r="I245" s="1081"/>
      <c r="J245" s="1081"/>
      <c r="K245" s="1081"/>
      <c r="L245" s="1081"/>
      <c r="M245" s="1081"/>
      <c r="N245" s="1174"/>
      <c r="O245" s="1081"/>
      <c r="P245" s="1081"/>
      <c r="Q245" s="1081"/>
      <c r="R245" s="1081"/>
      <c r="S245" s="1081"/>
      <c r="T245" s="1081"/>
      <c r="U245" s="1081"/>
      <c r="V245" s="1081"/>
      <c r="W245" s="1081"/>
      <c r="X245" s="1081"/>
      <c r="Y245" s="1081"/>
      <c r="Z245" s="1081"/>
      <c r="AA245" s="1081"/>
      <c r="AB245" s="1081"/>
      <c r="AC245" s="1081"/>
      <c r="AD245" s="1081"/>
      <c r="AE245" s="1081"/>
      <c r="AF245" s="1081"/>
      <c r="AG245" s="1081"/>
      <c r="AH245" s="1081"/>
      <c r="AI245" s="1081"/>
      <c r="AJ245" s="1081"/>
      <c r="AK245" s="1081"/>
      <c r="AL245" s="1081"/>
      <c r="AM245" s="1081"/>
      <c r="AN245" s="1081"/>
      <c r="AO245" s="1081"/>
      <c r="AP245" s="1081"/>
      <c r="AQ245" s="1081"/>
      <c r="AR245" s="1081"/>
      <c r="AS245" s="1081"/>
      <c r="AT245" s="1081"/>
      <c r="AU245" s="1081"/>
      <c r="AV245" s="1081"/>
      <c r="AW245" s="1081"/>
      <c r="AX245" s="1081"/>
      <c r="AY245" s="1081"/>
      <c r="AZ245" s="1081"/>
      <c r="BA245" s="1081"/>
      <c r="BB245" s="1081"/>
      <c r="BC245" s="1081"/>
      <c r="BD245" s="1081"/>
      <c r="BE245" s="1081"/>
      <c r="BF245" s="1081"/>
      <c r="BG245" s="1081"/>
      <c r="BH245" s="1081"/>
      <c r="BI245" s="1081"/>
      <c r="BJ245" s="1081"/>
      <c r="BK245" s="1081"/>
      <c r="BL245" s="1081"/>
      <c r="BM245" s="1081"/>
      <c r="BN245" s="1081"/>
      <c r="BO245" s="1081"/>
      <c r="BP245" s="1081"/>
      <c r="BQ245" s="1081"/>
      <c r="BR245" s="1081"/>
      <c r="BS245" s="1081"/>
      <c r="BT245" s="1081"/>
      <c r="BU245" s="1081"/>
      <c r="BV245" s="1081"/>
      <c r="BW245" s="1081"/>
      <c r="BX245" s="1081"/>
      <c r="BY245" s="1081"/>
      <c r="BZ245" s="1081"/>
      <c r="CA245" s="1081"/>
    </row>
    <row r="246" spans="1:79" ht="18" customHeight="1">
      <c r="A246" s="1156">
        <v>24</v>
      </c>
      <c r="B246" s="1196" t="s">
        <v>855</v>
      </c>
      <c r="C246" s="1197"/>
      <c r="D246" s="1197"/>
      <c r="E246" s="1197"/>
      <c r="F246" s="1300"/>
      <c r="G246" s="1200"/>
      <c r="H246" s="1200"/>
      <c r="I246" s="1081"/>
      <c r="J246" s="1081"/>
      <c r="K246" s="1081"/>
      <c r="L246" s="1081"/>
      <c r="M246" s="1081"/>
      <c r="N246" s="1174"/>
      <c r="O246" s="1081"/>
      <c r="P246" s="1081"/>
      <c r="Q246" s="1081"/>
      <c r="R246" s="1081"/>
      <c r="S246" s="1081"/>
      <c r="T246" s="1081"/>
      <c r="U246" s="1081"/>
      <c r="V246" s="1081"/>
      <c r="W246" s="1081"/>
      <c r="X246" s="1081"/>
      <c r="Y246" s="1081"/>
      <c r="Z246" s="1081"/>
      <c r="AA246" s="1081"/>
      <c r="AB246" s="1081"/>
      <c r="AC246" s="1081"/>
      <c r="AD246" s="1081"/>
      <c r="AE246" s="1081"/>
      <c r="AF246" s="1081"/>
      <c r="AG246" s="1081"/>
      <c r="AH246" s="1081"/>
      <c r="AI246" s="1081"/>
      <c r="AJ246" s="1081"/>
      <c r="AK246" s="1081"/>
      <c r="AL246" s="1081"/>
      <c r="AM246" s="1081"/>
      <c r="AN246" s="1081"/>
      <c r="AO246" s="1081"/>
      <c r="AP246" s="1081"/>
      <c r="AQ246" s="1081"/>
      <c r="AR246" s="1081"/>
      <c r="AS246" s="1081"/>
      <c r="AT246" s="1081"/>
      <c r="AU246" s="1081"/>
      <c r="AV246" s="1081"/>
      <c r="AW246" s="1081"/>
      <c r="AX246" s="1081"/>
      <c r="AY246" s="1081"/>
      <c r="AZ246" s="1081"/>
      <c r="BA246" s="1081"/>
      <c r="BB246" s="1081"/>
      <c r="BC246" s="1081"/>
      <c r="BD246" s="1081"/>
      <c r="BE246" s="1081"/>
      <c r="BF246" s="1081"/>
      <c r="BG246" s="1081"/>
      <c r="BH246" s="1081"/>
      <c r="BI246" s="1081"/>
      <c r="BJ246" s="1081"/>
      <c r="BK246" s="1081"/>
      <c r="BL246" s="1081"/>
      <c r="BM246" s="1081"/>
      <c r="BN246" s="1081"/>
      <c r="BO246" s="1081"/>
      <c r="BP246" s="1081"/>
      <c r="BQ246" s="1081"/>
      <c r="BR246" s="1081"/>
      <c r="BS246" s="1081"/>
      <c r="BT246" s="1081"/>
      <c r="BU246" s="1081"/>
      <c r="BV246" s="1081"/>
      <c r="BW246" s="1081"/>
      <c r="BX246" s="1081"/>
      <c r="BY246" s="1081"/>
      <c r="BZ246" s="1081"/>
      <c r="CA246" s="1081"/>
    </row>
    <row r="247" spans="1:79" ht="35.25" customHeight="1">
      <c r="B247" s="1201" t="s">
        <v>856</v>
      </c>
      <c r="C247" s="1202"/>
      <c r="D247" s="1202"/>
      <c r="E247" s="1203"/>
      <c r="F247" s="1300"/>
      <c r="G247" s="1200"/>
      <c r="H247" s="1200"/>
      <c r="I247" s="1081"/>
      <c r="J247" s="1081"/>
      <c r="K247" s="1081"/>
      <c r="L247" s="1081"/>
      <c r="M247" s="1081"/>
      <c r="N247" s="1174"/>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1"/>
      <c r="BF247" s="1081"/>
      <c r="BG247" s="1081"/>
      <c r="BH247" s="1081"/>
      <c r="BI247" s="1081"/>
      <c r="BJ247" s="1081"/>
      <c r="BK247" s="1081"/>
      <c r="BL247" s="1081"/>
      <c r="BM247" s="1081"/>
      <c r="BN247" s="1081"/>
      <c r="BO247" s="1081"/>
      <c r="BP247" s="1081"/>
      <c r="BQ247" s="1081"/>
      <c r="BR247" s="1081"/>
      <c r="BS247" s="1081"/>
      <c r="BT247" s="1081"/>
      <c r="BU247" s="1081"/>
      <c r="BV247" s="1081"/>
      <c r="BW247" s="1081"/>
      <c r="BX247" s="1081"/>
      <c r="BY247" s="1081"/>
      <c r="BZ247" s="1081"/>
      <c r="CA247" s="1081"/>
    </row>
    <row r="248" spans="1:79" ht="16.5" customHeight="1" thickBot="1">
      <c r="B248" s="1196" t="s">
        <v>775</v>
      </c>
      <c r="C248" s="1204"/>
      <c r="F248" s="1300"/>
      <c r="G248" s="1200"/>
      <c r="H248" s="1200"/>
      <c r="I248" s="1081"/>
      <c r="J248" s="1081"/>
      <c r="K248" s="1081"/>
      <c r="L248" s="1081"/>
      <c r="M248" s="1081"/>
      <c r="N248" s="1174"/>
      <c r="O248" s="1081"/>
      <c r="P248" s="1081"/>
      <c r="Q248" s="1081"/>
      <c r="R248" s="1081"/>
      <c r="S248" s="1081"/>
      <c r="T248" s="1081"/>
      <c r="U248" s="1081"/>
      <c r="V248" s="1081"/>
      <c r="W248" s="1081"/>
      <c r="X248" s="1081"/>
      <c r="Y248" s="1081"/>
      <c r="Z248" s="1081"/>
      <c r="AA248" s="1081"/>
      <c r="AB248" s="1081"/>
      <c r="AC248" s="1081"/>
      <c r="AD248" s="1081"/>
      <c r="AE248" s="1081"/>
      <c r="AF248" s="1081"/>
      <c r="AG248" s="1081"/>
      <c r="AH248" s="1081"/>
      <c r="AI248" s="1081"/>
      <c r="AJ248" s="1081"/>
      <c r="AK248" s="1081"/>
      <c r="AL248" s="1081"/>
      <c r="AM248" s="1081"/>
      <c r="AN248" s="1081"/>
      <c r="AO248" s="1081"/>
      <c r="AP248" s="1081"/>
      <c r="AQ248" s="1081"/>
      <c r="AR248" s="1081"/>
      <c r="AS248" s="1081"/>
      <c r="AT248" s="1081"/>
      <c r="AU248" s="1081"/>
      <c r="AV248" s="1081"/>
      <c r="AW248" s="1081"/>
      <c r="AX248" s="1081"/>
      <c r="AY248" s="1081"/>
      <c r="AZ248" s="1081"/>
      <c r="BA248" s="1081"/>
      <c r="BB248" s="1081"/>
      <c r="BC248" s="1081"/>
      <c r="BD248" s="1081"/>
      <c r="BE248" s="1081"/>
      <c r="BF248" s="1081"/>
      <c r="BG248" s="1081"/>
      <c r="BH248" s="1081"/>
      <c r="BI248" s="1081"/>
      <c r="BJ248" s="1081"/>
      <c r="BK248" s="1081"/>
      <c r="BL248" s="1081"/>
      <c r="BM248" s="1081"/>
      <c r="BN248" s="1081"/>
      <c r="BO248" s="1081"/>
      <c r="BP248" s="1081"/>
      <c r="BQ248" s="1081"/>
      <c r="BR248" s="1081"/>
      <c r="BS248" s="1081"/>
      <c r="BT248" s="1081"/>
      <c r="BU248" s="1081"/>
      <c r="BV248" s="1081"/>
      <c r="BW248" s="1081"/>
      <c r="BX248" s="1081"/>
      <c r="BY248" s="1081"/>
      <c r="BZ248" s="1081"/>
      <c r="CA248" s="1081"/>
    </row>
    <row r="249" spans="1:79" ht="33.75" customHeight="1" thickBot="1">
      <c r="B249" s="1205" t="s">
        <v>745</v>
      </c>
      <c r="C249" s="1206" t="s">
        <v>746</v>
      </c>
      <c r="D249" s="1206" t="s">
        <v>747</v>
      </c>
      <c r="E249" s="1207" t="s">
        <v>748</v>
      </c>
      <c r="F249" s="1257" t="s">
        <v>749</v>
      </c>
      <c r="G249" s="1350">
        <f>AVERAGE(A.Pontozás_1.értékelő!G245,B.Pontozás_2.értékelő!G245)</f>
        <v>6</v>
      </c>
      <c r="H249" s="1200"/>
      <c r="I249" s="1081"/>
      <c r="J249" s="1081"/>
      <c r="K249" s="1081"/>
      <c r="L249" s="1081"/>
      <c r="M249" s="1081"/>
      <c r="N249" s="1174"/>
      <c r="O249" s="1081"/>
      <c r="P249" s="1081"/>
      <c r="Q249" s="1081"/>
      <c r="R249" s="1081"/>
      <c r="S249" s="1081"/>
      <c r="T249" s="1081"/>
      <c r="U249" s="1081"/>
      <c r="V249" s="1081"/>
      <c r="W249" s="1081"/>
      <c r="X249" s="1081"/>
      <c r="Y249" s="1081"/>
      <c r="Z249" s="1081"/>
      <c r="AA249" s="1081"/>
      <c r="AB249" s="1081"/>
      <c r="AC249" s="1081"/>
      <c r="AD249" s="1081"/>
      <c r="AE249" s="1081"/>
      <c r="AF249" s="1081"/>
      <c r="AG249" s="1081"/>
      <c r="AH249" s="1081"/>
      <c r="AI249" s="1081"/>
      <c r="AJ249" s="1081"/>
      <c r="AK249" s="1081"/>
      <c r="AL249" s="1081"/>
      <c r="AM249" s="1081"/>
      <c r="AN249" s="1081"/>
      <c r="AO249" s="1081"/>
      <c r="AP249" s="1081"/>
      <c r="AQ249" s="1081"/>
      <c r="AR249" s="1081"/>
      <c r="AS249" s="1081"/>
      <c r="AT249" s="1081"/>
      <c r="AU249" s="1081"/>
      <c r="AV249" s="1081"/>
      <c r="AW249" s="1081"/>
      <c r="AX249" s="1081"/>
      <c r="AY249" s="1081"/>
      <c r="AZ249" s="1081"/>
      <c r="BA249" s="1081"/>
      <c r="BB249" s="1081"/>
      <c r="BC249" s="1081"/>
      <c r="BD249" s="1081"/>
      <c r="BE249" s="1081"/>
      <c r="BF249" s="1081"/>
      <c r="BG249" s="1081"/>
      <c r="BH249" s="1081"/>
      <c r="BI249" s="1081"/>
      <c r="BJ249" s="1081"/>
      <c r="BK249" s="1081"/>
      <c r="BL249" s="1081"/>
      <c r="BM249" s="1081"/>
      <c r="BN249" s="1081"/>
      <c r="BO249" s="1081"/>
      <c r="BP249" s="1081"/>
      <c r="BQ249" s="1081"/>
      <c r="BR249" s="1081"/>
      <c r="BS249" s="1081"/>
      <c r="BT249" s="1081"/>
      <c r="BU249" s="1081"/>
      <c r="BV249" s="1081"/>
      <c r="BW249" s="1081"/>
      <c r="BX249" s="1081"/>
      <c r="BY249" s="1081"/>
      <c r="BZ249" s="1081"/>
      <c r="CA249" s="1081"/>
    </row>
    <row r="250" spans="1:79" ht="45.6" customHeight="1">
      <c r="B250" s="1216" t="s">
        <v>857</v>
      </c>
      <c r="C250" s="1217">
        <v>1</v>
      </c>
      <c r="D250" s="1218">
        <v>3</v>
      </c>
      <c r="E250" s="1219">
        <v>3</v>
      </c>
      <c r="F250" s="1258"/>
      <c r="G250" s="1279"/>
      <c r="H250" s="1279"/>
      <c r="I250" s="1280"/>
      <c r="J250" s="1081"/>
      <c r="K250" s="1081"/>
      <c r="L250" s="1081"/>
      <c r="M250" s="1081"/>
      <c r="N250" s="1174"/>
      <c r="O250" s="1081"/>
      <c r="P250" s="1081"/>
      <c r="Q250" s="1081"/>
      <c r="R250" s="1081"/>
      <c r="S250" s="1081"/>
      <c r="T250" s="1081"/>
      <c r="U250" s="1081"/>
      <c r="V250" s="1081"/>
      <c r="W250" s="1081"/>
      <c r="X250" s="1081"/>
      <c r="Y250" s="1081"/>
      <c r="Z250" s="1081"/>
      <c r="AA250" s="1081"/>
      <c r="AB250" s="1081"/>
      <c r="AC250" s="1081"/>
      <c r="AD250" s="1081"/>
      <c r="AE250" s="1081"/>
      <c r="AF250" s="1081"/>
      <c r="AG250" s="1081"/>
      <c r="AH250" s="1081"/>
      <c r="AI250" s="1081"/>
      <c r="AJ250" s="1081"/>
      <c r="AK250" s="1081"/>
      <c r="AL250" s="1081"/>
      <c r="AM250" s="1081"/>
      <c r="AN250" s="1081"/>
      <c r="AO250" s="1081"/>
      <c r="AP250" s="1081"/>
      <c r="AQ250" s="1081"/>
      <c r="AR250" s="1081"/>
      <c r="AS250" s="1081"/>
      <c r="AT250" s="1081"/>
      <c r="AU250" s="1081"/>
      <c r="AV250" s="1081"/>
      <c r="AW250" s="1081"/>
      <c r="AX250" s="1081"/>
      <c r="AY250" s="1081"/>
      <c r="AZ250" s="1081"/>
      <c r="BA250" s="1081"/>
      <c r="BB250" s="1081"/>
      <c r="BC250" s="1081"/>
      <c r="BD250" s="1081"/>
      <c r="BE250" s="1081"/>
      <c r="BF250" s="1081"/>
      <c r="BG250" s="1081"/>
      <c r="BH250" s="1081"/>
      <c r="BI250" s="1081"/>
      <c r="BJ250" s="1081"/>
      <c r="BK250" s="1081"/>
      <c r="BL250" s="1081"/>
      <c r="BM250" s="1081"/>
      <c r="BN250" s="1081"/>
      <c r="BO250" s="1081"/>
      <c r="BP250" s="1081"/>
      <c r="BQ250" s="1081"/>
      <c r="BR250" s="1081"/>
      <c r="BS250" s="1081"/>
      <c r="BT250" s="1081"/>
      <c r="BU250" s="1081"/>
      <c r="BV250" s="1081"/>
      <c r="BW250" s="1081"/>
      <c r="BX250" s="1081"/>
      <c r="BY250" s="1081"/>
      <c r="BZ250" s="1081"/>
      <c r="CA250" s="1081"/>
    </row>
    <row r="251" spans="1:79" ht="59.45" customHeight="1">
      <c r="B251" s="1227" t="s">
        <v>858</v>
      </c>
      <c r="C251" s="1228">
        <v>2</v>
      </c>
      <c r="D251" s="1229">
        <v>3</v>
      </c>
      <c r="E251" s="1230">
        <v>6</v>
      </c>
      <c r="F251" s="1258"/>
      <c r="G251" s="1296"/>
      <c r="H251" s="1296"/>
      <c r="I251" s="1297"/>
      <c r="J251" s="1081"/>
      <c r="K251" s="1081"/>
      <c r="L251" s="1081"/>
      <c r="M251" s="1081"/>
      <c r="N251" s="1174"/>
      <c r="O251" s="1081"/>
      <c r="P251" s="1081"/>
      <c r="Q251" s="1081"/>
      <c r="R251" s="1081"/>
      <c r="S251" s="1081"/>
      <c r="T251" s="1081"/>
      <c r="U251" s="1081"/>
      <c r="V251" s="1081"/>
      <c r="W251" s="1081"/>
      <c r="X251" s="1081"/>
      <c r="Y251" s="1081"/>
      <c r="Z251" s="1081"/>
      <c r="AA251" s="1081"/>
      <c r="AB251" s="1081"/>
      <c r="AC251" s="1081"/>
      <c r="AD251" s="1081"/>
      <c r="AE251" s="1081"/>
      <c r="AF251" s="1081"/>
      <c r="AG251" s="1081"/>
      <c r="AH251" s="1081"/>
      <c r="AI251" s="1081"/>
      <c r="AJ251" s="1081"/>
      <c r="AK251" s="1081"/>
      <c r="AL251" s="1081"/>
      <c r="AM251" s="1081"/>
      <c r="AN251" s="1081"/>
      <c r="AO251" s="1081"/>
      <c r="AP251" s="1081"/>
      <c r="AQ251" s="1081"/>
      <c r="AR251" s="1081"/>
      <c r="AS251" s="1081"/>
      <c r="AT251" s="1081"/>
      <c r="AU251" s="1081"/>
      <c r="AV251" s="1081"/>
      <c r="AW251" s="1081"/>
      <c r="AX251" s="1081"/>
      <c r="AY251" s="1081"/>
      <c r="AZ251" s="1081"/>
      <c r="BA251" s="1081"/>
      <c r="BB251" s="1081"/>
      <c r="BC251" s="1081"/>
      <c r="BD251" s="1081"/>
      <c r="BE251" s="1081"/>
      <c r="BF251" s="1081"/>
      <c r="BG251" s="1081"/>
      <c r="BH251" s="1081"/>
      <c r="BI251" s="1081"/>
      <c r="BJ251" s="1081"/>
      <c r="BK251" s="1081"/>
      <c r="BL251" s="1081"/>
      <c r="BM251" s="1081"/>
      <c r="BN251" s="1081"/>
      <c r="BO251" s="1081"/>
      <c r="BP251" s="1081"/>
      <c r="BQ251" s="1081"/>
      <c r="BR251" s="1081"/>
      <c r="BS251" s="1081"/>
      <c r="BT251" s="1081"/>
      <c r="BU251" s="1081"/>
      <c r="BV251" s="1081"/>
      <c r="BW251" s="1081"/>
      <c r="BX251" s="1081"/>
      <c r="BY251" s="1081"/>
      <c r="BZ251" s="1081"/>
      <c r="CA251" s="1081"/>
    </row>
    <row r="252" spans="1:79" ht="56.1" customHeight="1" thickBot="1">
      <c r="B252" s="1234" t="s">
        <v>859</v>
      </c>
      <c r="C252" s="1235">
        <v>3</v>
      </c>
      <c r="D252" s="1236">
        <v>3</v>
      </c>
      <c r="E252" s="1237">
        <v>9</v>
      </c>
      <c r="F252" s="1259"/>
      <c r="G252" s="1281"/>
      <c r="H252" s="1281"/>
      <c r="I252" s="1282"/>
      <c r="J252" s="1081"/>
      <c r="K252" s="1081"/>
      <c r="L252" s="1081"/>
      <c r="M252" s="1081"/>
      <c r="N252" s="1174"/>
      <c r="O252" s="1081"/>
      <c r="P252" s="1081"/>
      <c r="Q252" s="1081"/>
      <c r="R252" s="1081"/>
      <c r="S252" s="1081"/>
      <c r="T252" s="1081"/>
      <c r="U252" s="1081"/>
      <c r="V252" s="1081"/>
      <c r="W252" s="1081"/>
      <c r="X252" s="1081"/>
      <c r="Y252" s="1081"/>
      <c r="Z252" s="1081"/>
      <c r="AA252" s="1081"/>
      <c r="AB252" s="1081"/>
      <c r="AC252" s="1081"/>
      <c r="AD252" s="1081"/>
      <c r="AE252" s="1081"/>
      <c r="AF252" s="1081"/>
      <c r="AG252" s="1081"/>
      <c r="AH252" s="1081"/>
      <c r="AI252" s="1081"/>
      <c r="AJ252" s="1081"/>
      <c r="AK252" s="1081"/>
      <c r="AL252" s="1081"/>
      <c r="AM252" s="1081"/>
      <c r="AN252" s="1081"/>
      <c r="AO252" s="1081"/>
      <c r="AP252" s="1081"/>
      <c r="AQ252" s="1081"/>
      <c r="AR252" s="1081"/>
      <c r="AS252" s="1081"/>
      <c r="AT252" s="1081"/>
      <c r="AU252" s="1081"/>
      <c r="AV252" s="1081"/>
      <c r="AW252" s="1081"/>
      <c r="AX252" s="1081"/>
      <c r="AY252" s="1081"/>
      <c r="AZ252" s="1081"/>
      <c r="BA252" s="1081"/>
      <c r="BB252" s="1081"/>
      <c r="BC252" s="1081"/>
      <c r="BD252" s="1081"/>
      <c r="BE252" s="1081"/>
      <c r="BF252" s="1081"/>
      <c r="BG252" s="1081"/>
      <c r="BH252" s="1081"/>
      <c r="BI252" s="1081"/>
      <c r="BJ252" s="1081"/>
      <c r="BK252" s="1081"/>
      <c r="BL252" s="1081"/>
      <c r="BM252" s="1081"/>
      <c r="BN252" s="1081"/>
      <c r="BO252" s="1081"/>
      <c r="BP252" s="1081"/>
      <c r="BQ252" s="1081"/>
      <c r="BR252" s="1081"/>
      <c r="BS252" s="1081"/>
      <c r="BT252" s="1081"/>
      <c r="BU252" s="1081"/>
      <c r="BV252" s="1081"/>
      <c r="BW252" s="1081"/>
      <c r="BX252" s="1081"/>
      <c r="BY252" s="1081"/>
      <c r="BZ252" s="1081"/>
      <c r="CA252" s="1081"/>
    </row>
    <row r="253" spans="1:79" ht="9" customHeight="1">
      <c r="B253" s="1245"/>
      <c r="C253" s="1246"/>
      <c r="D253" s="1246"/>
      <c r="E253" s="1246"/>
      <c r="F253" s="1277"/>
      <c r="G253" s="1200"/>
      <c r="H253" s="1200"/>
      <c r="I253" s="1081"/>
      <c r="J253" s="1081"/>
      <c r="K253" s="1081"/>
      <c r="L253" s="1081"/>
      <c r="M253" s="1081"/>
      <c r="N253" s="1174"/>
      <c r="O253" s="1081"/>
      <c r="P253" s="1081"/>
      <c r="Q253" s="1081"/>
      <c r="R253" s="1081"/>
      <c r="S253" s="1081"/>
      <c r="T253" s="1081"/>
      <c r="U253" s="1081"/>
      <c r="V253" s="1081"/>
      <c r="W253" s="1081"/>
      <c r="X253" s="1081"/>
      <c r="Y253" s="1081"/>
      <c r="Z253" s="1081"/>
      <c r="AA253" s="1081"/>
      <c r="AB253" s="1081"/>
      <c r="AC253" s="1081"/>
      <c r="AD253" s="1081"/>
      <c r="AE253" s="1081"/>
      <c r="AF253" s="1081"/>
      <c r="AG253" s="1081"/>
      <c r="AH253" s="1081"/>
      <c r="AI253" s="1081"/>
      <c r="AJ253" s="1081"/>
      <c r="AK253" s="1081"/>
      <c r="AL253" s="1081"/>
      <c r="AM253" s="1081"/>
      <c r="AN253" s="1081"/>
      <c r="AO253" s="1081"/>
      <c r="AP253" s="1081"/>
      <c r="AQ253" s="1081"/>
      <c r="AR253" s="1081"/>
      <c r="AS253" s="1081"/>
      <c r="AT253" s="1081"/>
      <c r="AU253" s="1081"/>
      <c r="AV253" s="1081"/>
      <c r="AW253" s="1081"/>
      <c r="AX253" s="1081"/>
      <c r="AY253" s="1081"/>
      <c r="AZ253" s="1081"/>
      <c r="BA253" s="1081"/>
      <c r="BB253" s="1081"/>
      <c r="BC253" s="1081"/>
      <c r="BD253" s="1081"/>
      <c r="BE253" s="1081"/>
      <c r="BF253" s="1081"/>
      <c r="BG253" s="1081"/>
      <c r="BH253" s="1081"/>
      <c r="BI253" s="1081"/>
      <c r="BJ253" s="1081"/>
      <c r="BK253" s="1081"/>
      <c r="BL253" s="1081"/>
      <c r="BM253" s="1081"/>
      <c r="BN253" s="1081"/>
      <c r="BO253" s="1081"/>
      <c r="BP253" s="1081"/>
      <c r="BQ253" s="1081"/>
      <c r="BR253" s="1081"/>
      <c r="BS253" s="1081"/>
      <c r="BT253" s="1081"/>
      <c r="BU253" s="1081"/>
      <c r="BV253" s="1081"/>
      <c r="BW253" s="1081"/>
      <c r="BX253" s="1081"/>
      <c r="BY253" s="1081"/>
      <c r="BZ253" s="1081"/>
      <c r="CA253" s="1081"/>
    </row>
    <row r="254" spans="1:79" ht="18" customHeight="1">
      <c r="A254" s="1156">
        <v>25</v>
      </c>
      <c r="B254" s="1196" t="s">
        <v>860</v>
      </c>
      <c r="C254" s="1197"/>
      <c r="D254" s="1197"/>
      <c r="E254" s="1197"/>
      <c r="F254" s="1300"/>
      <c r="G254" s="1200"/>
      <c r="H254" s="1200"/>
      <c r="I254" s="1081"/>
      <c r="J254" s="1081"/>
      <c r="K254" s="1081"/>
      <c r="L254" s="1081"/>
      <c r="M254" s="1081"/>
      <c r="N254" s="1174"/>
      <c r="O254" s="1081"/>
      <c r="P254" s="1081"/>
      <c r="Q254" s="1081"/>
      <c r="R254" s="1081"/>
      <c r="S254" s="1081"/>
      <c r="T254" s="1081"/>
      <c r="U254" s="1081"/>
      <c r="V254" s="1081"/>
      <c r="W254" s="1081"/>
      <c r="X254" s="1081"/>
      <c r="Y254" s="1081"/>
      <c r="Z254" s="1081"/>
      <c r="AA254" s="1081"/>
      <c r="AB254" s="1081"/>
      <c r="AC254" s="1081"/>
      <c r="AD254" s="1081"/>
      <c r="AE254" s="1081"/>
      <c r="AF254" s="1081"/>
      <c r="AG254" s="1081"/>
      <c r="AH254" s="1081"/>
      <c r="AI254" s="1081"/>
      <c r="AJ254" s="1081"/>
      <c r="AK254" s="1081"/>
      <c r="AL254" s="1081"/>
      <c r="AM254" s="1081"/>
      <c r="AN254" s="1081"/>
      <c r="AO254" s="1081"/>
      <c r="AP254" s="1081"/>
      <c r="AQ254" s="1081"/>
      <c r="AR254" s="1081"/>
      <c r="AS254" s="1081"/>
      <c r="AT254" s="1081"/>
      <c r="AU254" s="1081"/>
      <c r="AV254" s="1081"/>
      <c r="AW254" s="1081"/>
      <c r="AX254" s="1081"/>
      <c r="AY254" s="1081"/>
      <c r="AZ254" s="1081"/>
      <c r="BA254" s="1081"/>
      <c r="BB254" s="1081"/>
      <c r="BC254" s="1081"/>
      <c r="BD254" s="1081"/>
      <c r="BE254" s="1081"/>
      <c r="BF254" s="1081"/>
      <c r="BG254" s="1081"/>
      <c r="BH254" s="1081"/>
      <c r="BI254" s="1081"/>
      <c r="BJ254" s="1081"/>
      <c r="BK254" s="1081"/>
      <c r="BL254" s="1081"/>
      <c r="BM254" s="1081"/>
      <c r="BN254" s="1081"/>
      <c r="BO254" s="1081"/>
      <c r="BP254" s="1081"/>
      <c r="BQ254" s="1081"/>
      <c r="BR254" s="1081"/>
      <c r="BS254" s="1081"/>
      <c r="BT254" s="1081"/>
      <c r="BU254" s="1081"/>
      <c r="BV254" s="1081"/>
      <c r="BW254" s="1081"/>
      <c r="BX254" s="1081"/>
      <c r="BY254" s="1081"/>
      <c r="BZ254" s="1081"/>
      <c r="CA254" s="1081"/>
    </row>
    <row r="255" spans="1:79" ht="35.25" customHeight="1">
      <c r="B255" s="1201" t="s">
        <v>861</v>
      </c>
      <c r="C255" s="1202"/>
      <c r="D255" s="1202"/>
      <c r="E255" s="1203"/>
      <c r="F255" s="1300"/>
      <c r="G255" s="1200"/>
      <c r="H255" s="1200"/>
      <c r="I255" s="1081"/>
      <c r="J255" s="1081"/>
      <c r="K255" s="1081"/>
      <c r="L255" s="1081"/>
      <c r="M255" s="1081"/>
      <c r="N255" s="1174"/>
      <c r="O255" s="1081"/>
      <c r="P255" s="1081"/>
      <c r="Q255" s="1081"/>
      <c r="R255" s="1081"/>
      <c r="S255" s="1081"/>
      <c r="T255" s="1081"/>
      <c r="U255" s="1081"/>
      <c r="V255" s="1081"/>
      <c r="W255" s="1081"/>
      <c r="X255" s="1081"/>
      <c r="Y255" s="1081"/>
      <c r="Z255" s="1081"/>
      <c r="AA255" s="1081"/>
      <c r="AB255" s="1081"/>
      <c r="AC255" s="1081"/>
      <c r="AD255" s="1081"/>
      <c r="AE255" s="1081"/>
      <c r="AF255" s="1081"/>
      <c r="AG255" s="1081"/>
      <c r="AH255" s="1081"/>
      <c r="AI255" s="1081"/>
      <c r="AJ255" s="1081"/>
      <c r="AK255" s="1081"/>
      <c r="AL255" s="1081"/>
      <c r="AM255" s="1081"/>
      <c r="AN255" s="1081"/>
      <c r="AO255" s="1081"/>
      <c r="AP255" s="1081"/>
      <c r="AQ255" s="1081"/>
      <c r="AR255" s="1081"/>
      <c r="AS255" s="1081"/>
      <c r="AT255" s="1081"/>
      <c r="AU255" s="1081"/>
      <c r="AV255" s="1081"/>
      <c r="AW255" s="1081"/>
      <c r="AX255" s="1081"/>
      <c r="AY255" s="1081"/>
      <c r="AZ255" s="1081"/>
      <c r="BA255" s="1081"/>
      <c r="BB255" s="1081"/>
      <c r="BC255" s="1081"/>
      <c r="BD255" s="1081"/>
      <c r="BE255" s="1081"/>
      <c r="BF255" s="1081"/>
      <c r="BG255" s="1081"/>
      <c r="BH255" s="1081"/>
      <c r="BI255" s="1081"/>
      <c r="BJ255" s="1081"/>
      <c r="BK255" s="1081"/>
      <c r="BL255" s="1081"/>
      <c r="BM255" s="1081"/>
      <c r="BN255" s="1081"/>
      <c r="BO255" s="1081"/>
      <c r="BP255" s="1081"/>
      <c r="BQ255" s="1081"/>
      <c r="BR255" s="1081"/>
      <c r="BS255" s="1081"/>
      <c r="BT255" s="1081"/>
      <c r="BU255" s="1081"/>
      <c r="BV255" s="1081"/>
      <c r="BW255" s="1081"/>
      <c r="BX255" s="1081"/>
      <c r="BY255" s="1081"/>
      <c r="BZ255" s="1081"/>
      <c r="CA255" s="1081"/>
    </row>
    <row r="256" spans="1:79" ht="16.5" customHeight="1" thickBot="1">
      <c r="B256" s="1196" t="s">
        <v>775</v>
      </c>
      <c r="C256" s="1204"/>
      <c r="F256" s="1300"/>
      <c r="G256" s="1200"/>
      <c r="H256" s="1200"/>
      <c r="I256" s="1081"/>
      <c r="J256" s="1081"/>
      <c r="K256" s="1081"/>
      <c r="L256" s="1081"/>
      <c r="M256" s="1081"/>
      <c r="N256" s="1174"/>
      <c r="O256" s="1081"/>
      <c r="P256" s="1081"/>
      <c r="Q256" s="1081"/>
      <c r="R256" s="1081"/>
      <c r="S256" s="1081"/>
      <c r="T256" s="1081"/>
      <c r="U256" s="1081"/>
      <c r="V256" s="1081"/>
      <c r="W256" s="1081"/>
      <c r="X256" s="1081"/>
      <c r="Y256" s="1081"/>
      <c r="Z256" s="1081"/>
      <c r="AA256" s="1081"/>
      <c r="AB256" s="1081"/>
      <c r="AC256" s="1081"/>
      <c r="AD256" s="1081"/>
      <c r="AE256" s="1081"/>
      <c r="AF256" s="1081"/>
      <c r="AG256" s="1081"/>
      <c r="AH256" s="1081"/>
      <c r="AI256" s="1081"/>
      <c r="AJ256" s="1081"/>
      <c r="AK256" s="1081"/>
      <c r="AL256" s="1081"/>
      <c r="AM256" s="1081"/>
      <c r="AN256" s="1081"/>
      <c r="AO256" s="1081"/>
      <c r="AP256" s="1081"/>
      <c r="AQ256" s="1081"/>
      <c r="AR256" s="1081"/>
      <c r="AS256" s="1081"/>
      <c r="AT256" s="1081"/>
      <c r="AU256" s="1081"/>
      <c r="AV256" s="1081"/>
      <c r="AW256" s="1081"/>
      <c r="AX256" s="1081"/>
      <c r="AY256" s="1081"/>
      <c r="AZ256" s="1081"/>
      <c r="BA256" s="1081"/>
      <c r="BB256" s="1081"/>
      <c r="BC256" s="1081"/>
      <c r="BD256" s="1081"/>
      <c r="BE256" s="1081"/>
      <c r="BF256" s="1081"/>
      <c r="BG256" s="1081"/>
      <c r="BH256" s="1081"/>
      <c r="BI256" s="1081"/>
      <c r="BJ256" s="1081"/>
      <c r="BK256" s="1081"/>
      <c r="BL256" s="1081"/>
      <c r="BM256" s="1081"/>
      <c r="BN256" s="1081"/>
      <c r="BO256" s="1081"/>
      <c r="BP256" s="1081"/>
      <c r="BQ256" s="1081"/>
      <c r="BR256" s="1081"/>
      <c r="BS256" s="1081"/>
      <c r="BT256" s="1081"/>
      <c r="BU256" s="1081"/>
      <c r="BV256" s="1081"/>
      <c r="BW256" s="1081"/>
      <c r="BX256" s="1081"/>
      <c r="BY256" s="1081"/>
      <c r="BZ256" s="1081"/>
      <c r="CA256" s="1081"/>
    </row>
    <row r="257" spans="1:79" ht="33.75" customHeight="1" thickBot="1">
      <c r="B257" s="1205" t="s">
        <v>745</v>
      </c>
      <c r="C257" s="1206" t="s">
        <v>746</v>
      </c>
      <c r="D257" s="1206" t="s">
        <v>747</v>
      </c>
      <c r="E257" s="1207" t="s">
        <v>748</v>
      </c>
      <c r="F257" s="1257" t="s">
        <v>749</v>
      </c>
      <c r="G257" s="1350">
        <f>AVERAGE(A.Pontozás_1.értékelő!G253,B.Pontozás_2.értékelő!G253)</f>
        <v>4</v>
      </c>
      <c r="H257" s="1200"/>
      <c r="I257" s="1081"/>
      <c r="J257" s="1081"/>
      <c r="K257" s="1081"/>
      <c r="L257" s="1081"/>
      <c r="M257" s="1081"/>
      <c r="N257" s="1174"/>
      <c r="O257" s="1081"/>
      <c r="P257" s="1081"/>
      <c r="Q257" s="1081"/>
      <c r="R257" s="1081"/>
      <c r="S257" s="1081"/>
      <c r="T257" s="1081"/>
      <c r="U257" s="1081"/>
      <c r="V257" s="1081"/>
      <c r="W257" s="1081"/>
      <c r="X257" s="1081"/>
      <c r="Y257" s="1081"/>
      <c r="Z257" s="1081"/>
      <c r="AA257" s="1081"/>
      <c r="AB257" s="1081"/>
      <c r="AC257" s="1081"/>
      <c r="AD257" s="1081"/>
      <c r="AE257" s="1081"/>
      <c r="AF257" s="1081"/>
      <c r="AG257" s="1081"/>
      <c r="AH257" s="1081"/>
      <c r="AI257" s="1081"/>
      <c r="AJ257" s="1081"/>
      <c r="AK257" s="1081"/>
      <c r="AL257" s="1081"/>
      <c r="AM257" s="1081"/>
      <c r="AN257" s="1081"/>
      <c r="AO257" s="1081"/>
      <c r="AP257" s="1081"/>
      <c r="AQ257" s="1081"/>
      <c r="AR257" s="1081"/>
      <c r="AS257" s="1081"/>
      <c r="AT257" s="1081"/>
      <c r="AU257" s="1081"/>
      <c r="AV257" s="1081"/>
      <c r="AW257" s="1081"/>
      <c r="AX257" s="1081"/>
      <c r="AY257" s="1081"/>
      <c r="AZ257" s="1081"/>
      <c r="BA257" s="1081"/>
      <c r="BB257" s="1081"/>
      <c r="BC257" s="1081"/>
      <c r="BD257" s="1081"/>
      <c r="BE257" s="1081"/>
      <c r="BF257" s="1081"/>
      <c r="BG257" s="1081"/>
      <c r="BH257" s="1081"/>
      <c r="BI257" s="1081"/>
      <c r="BJ257" s="1081"/>
      <c r="BK257" s="1081"/>
      <c r="BL257" s="1081"/>
      <c r="BM257" s="1081"/>
      <c r="BN257" s="1081"/>
      <c r="BO257" s="1081"/>
      <c r="BP257" s="1081"/>
      <c r="BQ257" s="1081"/>
      <c r="BR257" s="1081"/>
      <c r="BS257" s="1081"/>
      <c r="BT257" s="1081"/>
      <c r="BU257" s="1081"/>
      <c r="BV257" s="1081"/>
      <c r="BW257" s="1081"/>
      <c r="BX257" s="1081"/>
      <c r="BY257" s="1081"/>
      <c r="BZ257" s="1081"/>
      <c r="CA257" s="1081"/>
    </row>
    <row r="258" spans="1:79" ht="41.45" customHeight="1">
      <c r="B258" s="1216" t="s">
        <v>862</v>
      </c>
      <c r="C258" s="1217">
        <v>0</v>
      </c>
      <c r="D258" s="1218">
        <v>2</v>
      </c>
      <c r="E258" s="1219">
        <v>0</v>
      </c>
      <c r="F258" s="1258"/>
      <c r="G258" s="1279"/>
      <c r="H258" s="1279"/>
      <c r="I258" s="1280"/>
      <c r="J258" s="1081"/>
      <c r="K258" s="1081"/>
      <c r="L258" s="1081"/>
      <c r="M258" s="1081"/>
      <c r="N258" s="1174"/>
      <c r="O258" s="1081"/>
      <c r="P258" s="1081"/>
      <c r="Q258" s="1081"/>
      <c r="R258" s="1081"/>
      <c r="S258" s="1081"/>
      <c r="T258" s="1081"/>
      <c r="U258" s="1081"/>
      <c r="V258" s="1081"/>
      <c r="W258" s="1081"/>
      <c r="X258" s="1081"/>
      <c r="Y258" s="1081"/>
      <c r="Z258" s="1081"/>
      <c r="AA258" s="1081"/>
      <c r="AB258" s="1081"/>
      <c r="AC258" s="1081"/>
      <c r="AD258" s="1081"/>
      <c r="AE258" s="1081"/>
      <c r="AF258" s="1081"/>
      <c r="AG258" s="1081"/>
      <c r="AH258" s="1081"/>
      <c r="AI258" s="1081"/>
      <c r="AJ258" s="1081"/>
      <c r="AK258" s="1081"/>
      <c r="AL258" s="1081"/>
      <c r="AM258" s="1081"/>
      <c r="AN258" s="1081"/>
      <c r="AO258" s="1081"/>
      <c r="AP258" s="1081"/>
      <c r="AQ258" s="1081"/>
      <c r="AR258" s="1081"/>
      <c r="AS258" s="1081"/>
      <c r="AT258" s="1081"/>
      <c r="AU258" s="1081"/>
      <c r="AV258" s="1081"/>
      <c r="AW258" s="1081"/>
      <c r="AX258" s="1081"/>
      <c r="AY258" s="1081"/>
      <c r="AZ258" s="1081"/>
      <c r="BA258" s="1081"/>
      <c r="BB258" s="1081"/>
      <c r="BC258" s="1081"/>
      <c r="BD258" s="1081"/>
      <c r="BE258" s="1081"/>
      <c r="BF258" s="1081"/>
      <c r="BG258" s="1081"/>
      <c r="BH258" s="1081"/>
      <c r="BI258" s="1081"/>
      <c r="BJ258" s="1081"/>
      <c r="BK258" s="1081"/>
      <c r="BL258" s="1081"/>
      <c r="BM258" s="1081"/>
      <c r="BN258" s="1081"/>
      <c r="BO258" s="1081"/>
      <c r="BP258" s="1081"/>
      <c r="BQ258" s="1081"/>
      <c r="BR258" s="1081"/>
      <c r="BS258" s="1081"/>
      <c r="BT258" s="1081"/>
      <c r="BU258" s="1081"/>
      <c r="BV258" s="1081"/>
      <c r="BW258" s="1081"/>
      <c r="BX258" s="1081"/>
      <c r="BY258" s="1081"/>
      <c r="BZ258" s="1081"/>
      <c r="CA258" s="1081"/>
    </row>
    <row r="259" spans="1:79" ht="48.6" customHeight="1">
      <c r="B259" s="1227" t="s">
        <v>863</v>
      </c>
      <c r="C259" s="1228">
        <v>1</v>
      </c>
      <c r="D259" s="1229">
        <v>2</v>
      </c>
      <c r="E259" s="1230">
        <v>2</v>
      </c>
      <c r="F259" s="1258"/>
      <c r="G259" s="1296"/>
      <c r="H259" s="1296"/>
      <c r="I259" s="1297"/>
      <c r="J259" s="1081"/>
      <c r="K259" s="1081"/>
      <c r="L259" s="1081"/>
      <c r="M259" s="1081"/>
      <c r="N259" s="1174"/>
      <c r="O259" s="1081"/>
      <c r="P259" s="1081"/>
      <c r="Q259" s="1081"/>
      <c r="R259" s="1081"/>
      <c r="S259" s="1081"/>
      <c r="T259" s="1081"/>
      <c r="U259" s="1081"/>
      <c r="V259" s="1081"/>
      <c r="W259" s="1081"/>
      <c r="X259" s="1081"/>
      <c r="Y259" s="1081"/>
      <c r="Z259" s="1081"/>
      <c r="AA259" s="1081"/>
      <c r="AB259" s="1081"/>
      <c r="AC259" s="1081"/>
      <c r="AD259" s="1081"/>
      <c r="AE259" s="1081"/>
      <c r="AF259" s="1081"/>
      <c r="AG259" s="1081"/>
      <c r="AH259" s="1081"/>
      <c r="AI259" s="1081"/>
      <c r="AJ259" s="1081"/>
      <c r="AK259" s="1081"/>
      <c r="AL259" s="1081"/>
      <c r="AM259" s="1081"/>
      <c r="AN259" s="1081"/>
      <c r="AO259" s="1081"/>
      <c r="AP259" s="1081"/>
      <c r="AQ259" s="1081"/>
      <c r="AR259" s="1081"/>
      <c r="AS259" s="1081"/>
      <c r="AT259" s="1081"/>
      <c r="AU259" s="1081"/>
      <c r="AV259" s="1081"/>
      <c r="AW259" s="1081"/>
      <c r="AX259" s="1081"/>
      <c r="AY259" s="1081"/>
      <c r="AZ259" s="1081"/>
      <c r="BA259" s="1081"/>
      <c r="BB259" s="1081"/>
      <c r="BC259" s="1081"/>
      <c r="BD259" s="1081"/>
      <c r="BE259" s="1081"/>
      <c r="BF259" s="1081"/>
      <c r="BG259" s="1081"/>
      <c r="BH259" s="1081"/>
      <c r="BI259" s="1081"/>
      <c r="BJ259" s="1081"/>
      <c r="BK259" s="1081"/>
      <c r="BL259" s="1081"/>
      <c r="BM259" s="1081"/>
      <c r="BN259" s="1081"/>
      <c r="BO259" s="1081"/>
      <c r="BP259" s="1081"/>
      <c r="BQ259" s="1081"/>
      <c r="BR259" s="1081"/>
      <c r="BS259" s="1081"/>
      <c r="BT259" s="1081"/>
      <c r="BU259" s="1081"/>
      <c r="BV259" s="1081"/>
      <c r="BW259" s="1081"/>
      <c r="BX259" s="1081"/>
      <c r="BY259" s="1081"/>
      <c r="BZ259" s="1081"/>
      <c r="CA259" s="1081"/>
    </row>
    <row r="260" spans="1:79" ht="48.6" customHeight="1" thickBot="1">
      <c r="B260" s="1234" t="s">
        <v>864</v>
      </c>
      <c r="C260" s="1235">
        <v>2</v>
      </c>
      <c r="D260" s="1236">
        <v>2</v>
      </c>
      <c r="E260" s="1237">
        <v>4</v>
      </c>
      <c r="F260" s="1259"/>
      <c r="G260" s="1281"/>
      <c r="H260" s="1281"/>
      <c r="I260" s="1282"/>
      <c r="J260" s="1081"/>
      <c r="K260" s="1081"/>
      <c r="L260" s="1081"/>
      <c r="M260" s="1081"/>
      <c r="N260" s="1174"/>
      <c r="O260" s="1081"/>
      <c r="P260" s="1081"/>
      <c r="Q260" s="1081"/>
      <c r="R260" s="1081"/>
      <c r="S260" s="1081"/>
      <c r="T260" s="1081"/>
      <c r="U260" s="1081"/>
      <c r="V260" s="1081"/>
      <c r="W260" s="1081"/>
      <c r="X260" s="1081"/>
      <c r="Y260" s="1081"/>
      <c r="Z260" s="1081"/>
      <c r="AA260" s="1081"/>
      <c r="AB260" s="1081"/>
      <c r="AC260" s="1081"/>
      <c r="AD260" s="1081"/>
      <c r="AE260" s="1081"/>
      <c r="AF260" s="1081"/>
      <c r="AG260" s="1081"/>
      <c r="AH260" s="1081"/>
      <c r="AI260" s="1081"/>
      <c r="AJ260" s="1081"/>
      <c r="AK260" s="1081"/>
      <c r="AL260" s="1081"/>
      <c r="AM260" s="1081"/>
      <c r="AN260" s="1081"/>
      <c r="AO260" s="1081"/>
      <c r="AP260" s="1081"/>
      <c r="AQ260" s="1081"/>
      <c r="AR260" s="1081"/>
      <c r="AS260" s="1081"/>
      <c r="AT260" s="1081"/>
      <c r="AU260" s="1081"/>
      <c r="AV260" s="1081"/>
      <c r="AW260" s="1081"/>
      <c r="AX260" s="1081"/>
      <c r="AY260" s="1081"/>
      <c r="AZ260" s="1081"/>
      <c r="BA260" s="1081"/>
      <c r="BB260" s="1081"/>
      <c r="BC260" s="1081"/>
      <c r="BD260" s="1081"/>
      <c r="BE260" s="1081"/>
      <c r="BF260" s="1081"/>
      <c r="BG260" s="1081"/>
      <c r="BH260" s="1081"/>
      <c r="BI260" s="1081"/>
      <c r="BJ260" s="1081"/>
      <c r="BK260" s="1081"/>
      <c r="BL260" s="1081"/>
      <c r="BM260" s="1081"/>
      <c r="BN260" s="1081"/>
      <c r="BO260" s="1081"/>
      <c r="BP260" s="1081"/>
      <c r="BQ260" s="1081"/>
      <c r="BR260" s="1081"/>
      <c r="BS260" s="1081"/>
      <c r="BT260" s="1081"/>
      <c r="BU260" s="1081"/>
      <c r="BV260" s="1081"/>
      <c r="BW260" s="1081"/>
      <c r="BX260" s="1081"/>
      <c r="BY260" s="1081"/>
      <c r="BZ260" s="1081"/>
      <c r="CA260" s="1081"/>
    </row>
    <row r="261" spans="1:79" ht="9" customHeight="1">
      <c r="B261" s="1245"/>
      <c r="C261" s="1246"/>
      <c r="D261" s="1246"/>
      <c r="E261" s="1246"/>
      <c r="F261" s="1300"/>
      <c r="G261" s="1200"/>
      <c r="H261" s="1200"/>
      <c r="I261" s="1081"/>
      <c r="J261" s="1081"/>
      <c r="K261" s="1081"/>
      <c r="L261" s="1081"/>
      <c r="M261" s="1081"/>
      <c r="N261" s="1174"/>
      <c r="O261" s="1081"/>
      <c r="P261" s="1081"/>
      <c r="Q261" s="1081"/>
      <c r="R261" s="1081"/>
      <c r="S261" s="1081"/>
      <c r="T261" s="1081"/>
      <c r="U261" s="1081"/>
      <c r="V261" s="1081"/>
      <c r="W261" s="1081"/>
      <c r="X261" s="1081"/>
      <c r="Y261" s="1081"/>
      <c r="Z261" s="1081"/>
      <c r="AA261" s="1081"/>
      <c r="AB261" s="1081"/>
      <c r="AC261" s="1081"/>
      <c r="AD261" s="1081"/>
      <c r="AE261" s="1081"/>
      <c r="AF261" s="1081"/>
      <c r="AG261" s="1081"/>
      <c r="AH261" s="1081"/>
      <c r="AI261" s="1081"/>
      <c r="AJ261" s="1081"/>
      <c r="AK261" s="1081"/>
      <c r="AL261" s="1081"/>
      <c r="AM261" s="1081"/>
      <c r="AN261" s="1081"/>
      <c r="AO261" s="1081"/>
      <c r="AP261" s="1081"/>
      <c r="AQ261" s="1081"/>
      <c r="AR261" s="1081"/>
      <c r="AS261" s="1081"/>
      <c r="AT261" s="1081"/>
      <c r="AU261" s="1081"/>
      <c r="AV261" s="1081"/>
      <c r="AW261" s="1081"/>
      <c r="AX261" s="1081"/>
      <c r="AY261" s="1081"/>
      <c r="AZ261" s="1081"/>
      <c r="BA261" s="1081"/>
      <c r="BB261" s="1081"/>
      <c r="BC261" s="1081"/>
      <c r="BD261" s="1081"/>
      <c r="BE261" s="1081"/>
      <c r="BF261" s="1081"/>
      <c r="BG261" s="1081"/>
      <c r="BH261" s="1081"/>
      <c r="BI261" s="1081"/>
      <c r="BJ261" s="1081"/>
      <c r="BK261" s="1081"/>
      <c r="BL261" s="1081"/>
      <c r="BM261" s="1081"/>
      <c r="BN261" s="1081"/>
      <c r="BO261" s="1081"/>
      <c r="BP261" s="1081"/>
      <c r="BQ261" s="1081"/>
      <c r="BR261" s="1081"/>
      <c r="BS261" s="1081"/>
      <c r="BT261" s="1081"/>
      <c r="BU261" s="1081"/>
      <c r="BV261" s="1081"/>
      <c r="BW261" s="1081"/>
      <c r="BX261" s="1081"/>
      <c r="BY261" s="1081"/>
      <c r="BZ261" s="1081"/>
      <c r="CA261" s="1081"/>
    </row>
    <row r="262" spans="1:79" ht="18" customHeight="1">
      <c r="A262" s="1156">
        <v>26</v>
      </c>
      <c r="B262" s="1196" t="s">
        <v>865</v>
      </c>
      <c r="C262" s="1197"/>
      <c r="D262" s="1197"/>
      <c r="E262" s="1197"/>
      <c r="F262" s="1300"/>
      <c r="G262" s="1200"/>
      <c r="H262" s="1200"/>
      <c r="I262" s="1081"/>
      <c r="J262" s="1081"/>
      <c r="K262" s="1081"/>
      <c r="L262" s="1081"/>
      <c r="M262" s="1081"/>
      <c r="N262" s="1174"/>
      <c r="O262" s="1081"/>
      <c r="P262" s="1081"/>
      <c r="Q262" s="1081"/>
      <c r="R262" s="1081"/>
      <c r="S262" s="1081"/>
      <c r="T262" s="1081"/>
      <c r="U262" s="1081"/>
      <c r="V262" s="1081"/>
      <c r="W262" s="1081"/>
      <c r="X262" s="1081"/>
      <c r="Y262" s="1081"/>
      <c r="Z262" s="1081"/>
      <c r="AA262" s="1081"/>
      <c r="AB262" s="1081"/>
      <c r="AC262" s="1081"/>
      <c r="AD262" s="1081"/>
      <c r="AE262" s="1081"/>
      <c r="AF262" s="1081"/>
      <c r="AG262" s="1081"/>
      <c r="AH262" s="1081"/>
      <c r="AI262" s="1081"/>
      <c r="AJ262" s="1081"/>
      <c r="AK262" s="1081"/>
      <c r="AL262" s="1081"/>
      <c r="AM262" s="1081"/>
      <c r="AN262" s="1081"/>
      <c r="AO262" s="1081"/>
      <c r="AP262" s="1081"/>
      <c r="AQ262" s="1081"/>
      <c r="AR262" s="1081"/>
      <c r="AS262" s="1081"/>
      <c r="AT262" s="1081"/>
      <c r="AU262" s="1081"/>
      <c r="AV262" s="1081"/>
      <c r="AW262" s="1081"/>
      <c r="AX262" s="1081"/>
      <c r="AY262" s="1081"/>
      <c r="AZ262" s="1081"/>
      <c r="BA262" s="1081"/>
      <c r="BB262" s="1081"/>
      <c r="BC262" s="1081"/>
      <c r="BD262" s="1081"/>
      <c r="BE262" s="1081"/>
      <c r="BF262" s="1081"/>
      <c r="BG262" s="1081"/>
      <c r="BH262" s="1081"/>
      <c r="BI262" s="1081"/>
      <c r="BJ262" s="1081"/>
      <c r="BK262" s="1081"/>
      <c r="BL262" s="1081"/>
      <c r="BM262" s="1081"/>
      <c r="BN262" s="1081"/>
      <c r="BO262" s="1081"/>
      <c r="BP262" s="1081"/>
      <c r="BQ262" s="1081"/>
      <c r="BR262" s="1081"/>
      <c r="BS262" s="1081"/>
      <c r="BT262" s="1081"/>
      <c r="BU262" s="1081"/>
      <c r="BV262" s="1081"/>
      <c r="BW262" s="1081"/>
      <c r="BX262" s="1081"/>
      <c r="BY262" s="1081"/>
      <c r="BZ262" s="1081"/>
      <c r="CA262" s="1081"/>
    </row>
    <row r="263" spans="1:79" ht="35.25" customHeight="1">
      <c r="B263" s="1201" t="s">
        <v>866</v>
      </c>
      <c r="C263" s="1202"/>
      <c r="D263" s="1202"/>
      <c r="E263" s="1203"/>
      <c r="F263" s="1300"/>
      <c r="G263" s="1200"/>
      <c r="H263" s="1200"/>
      <c r="I263" s="1081"/>
      <c r="J263" s="1081"/>
      <c r="K263" s="1081"/>
      <c r="L263" s="1081"/>
      <c r="M263" s="1081"/>
      <c r="N263" s="1174"/>
      <c r="O263" s="1081"/>
      <c r="P263" s="1081"/>
      <c r="Q263" s="1081"/>
      <c r="R263" s="1081"/>
      <c r="S263" s="1081"/>
      <c r="T263" s="1081"/>
      <c r="U263" s="1081"/>
      <c r="V263" s="1081"/>
      <c r="W263" s="1081"/>
      <c r="X263" s="1081"/>
      <c r="Y263" s="1081"/>
      <c r="Z263" s="1081"/>
      <c r="AA263" s="1081"/>
      <c r="AB263" s="1081"/>
      <c r="AC263" s="1081"/>
      <c r="AD263" s="1081"/>
      <c r="AE263" s="1081"/>
      <c r="AF263" s="1081"/>
      <c r="AG263" s="1081"/>
      <c r="AH263" s="1081"/>
      <c r="AI263" s="1081"/>
      <c r="AJ263" s="1081"/>
      <c r="AK263" s="1081"/>
      <c r="AL263" s="1081"/>
      <c r="AM263" s="1081"/>
      <c r="AN263" s="1081"/>
      <c r="AO263" s="1081"/>
      <c r="AP263" s="1081"/>
      <c r="AQ263" s="1081"/>
      <c r="AR263" s="1081"/>
      <c r="AS263" s="1081"/>
      <c r="AT263" s="1081"/>
      <c r="AU263" s="1081"/>
      <c r="AV263" s="1081"/>
      <c r="AW263" s="1081"/>
      <c r="AX263" s="1081"/>
      <c r="AY263" s="1081"/>
      <c r="AZ263" s="1081"/>
      <c r="BA263" s="1081"/>
      <c r="BB263" s="1081"/>
      <c r="BC263" s="1081"/>
      <c r="BD263" s="1081"/>
      <c r="BE263" s="1081"/>
      <c r="BF263" s="1081"/>
      <c r="BG263" s="1081"/>
      <c r="BH263" s="1081"/>
      <c r="BI263" s="1081"/>
      <c r="BJ263" s="1081"/>
      <c r="BK263" s="1081"/>
      <c r="BL263" s="1081"/>
      <c r="BM263" s="1081"/>
      <c r="BN263" s="1081"/>
      <c r="BO263" s="1081"/>
      <c r="BP263" s="1081"/>
      <c r="BQ263" s="1081"/>
      <c r="BR263" s="1081"/>
      <c r="BS263" s="1081"/>
      <c r="BT263" s="1081"/>
      <c r="BU263" s="1081"/>
      <c r="BV263" s="1081"/>
      <c r="BW263" s="1081"/>
      <c r="BX263" s="1081"/>
      <c r="BY263" s="1081"/>
      <c r="BZ263" s="1081"/>
      <c r="CA263" s="1081"/>
    </row>
    <row r="264" spans="1:79" ht="16.5" customHeight="1" thickBot="1">
      <c r="B264" s="1196" t="s">
        <v>775</v>
      </c>
      <c r="C264" s="1204"/>
      <c r="F264" s="1300"/>
      <c r="G264" s="1200"/>
      <c r="H264" s="1200"/>
      <c r="I264" s="1081"/>
      <c r="J264" s="1081"/>
      <c r="K264" s="1081"/>
      <c r="L264" s="1081"/>
      <c r="M264" s="1081"/>
      <c r="N264" s="1174"/>
      <c r="O264" s="1081"/>
      <c r="P264" s="1081"/>
      <c r="Q264" s="1081"/>
      <c r="R264" s="1081"/>
      <c r="S264" s="1081"/>
      <c r="T264" s="1081"/>
      <c r="U264" s="1081"/>
      <c r="V264" s="1081"/>
      <c r="W264" s="1081"/>
      <c r="X264" s="1081"/>
      <c r="Y264" s="1081"/>
      <c r="Z264" s="1081"/>
      <c r="AA264" s="1081"/>
      <c r="AB264" s="1081"/>
      <c r="AC264" s="1081"/>
      <c r="AD264" s="1081"/>
      <c r="AE264" s="1081"/>
      <c r="AF264" s="1081"/>
      <c r="AG264" s="1081"/>
      <c r="AH264" s="1081"/>
      <c r="AI264" s="1081"/>
      <c r="AJ264" s="1081"/>
      <c r="AK264" s="1081"/>
      <c r="AL264" s="1081"/>
      <c r="AM264" s="1081"/>
      <c r="AN264" s="1081"/>
      <c r="AO264" s="1081"/>
      <c r="AP264" s="1081"/>
      <c r="AQ264" s="1081"/>
      <c r="AR264" s="1081"/>
      <c r="AS264" s="1081"/>
      <c r="AT264" s="1081"/>
      <c r="AU264" s="1081"/>
      <c r="AV264" s="1081"/>
      <c r="AW264" s="1081"/>
      <c r="AX264" s="1081"/>
      <c r="AY264" s="1081"/>
      <c r="AZ264" s="1081"/>
      <c r="BA264" s="1081"/>
      <c r="BB264" s="1081"/>
      <c r="BC264" s="1081"/>
      <c r="BD264" s="1081"/>
      <c r="BE264" s="1081"/>
      <c r="BF264" s="1081"/>
      <c r="BG264" s="1081"/>
      <c r="BH264" s="1081"/>
      <c r="BI264" s="1081"/>
      <c r="BJ264" s="1081"/>
      <c r="BK264" s="1081"/>
      <c r="BL264" s="1081"/>
      <c r="BM264" s="1081"/>
      <c r="BN264" s="1081"/>
      <c r="BO264" s="1081"/>
      <c r="BP264" s="1081"/>
      <c r="BQ264" s="1081"/>
      <c r="BR264" s="1081"/>
      <c r="BS264" s="1081"/>
      <c r="BT264" s="1081"/>
      <c r="BU264" s="1081"/>
      <c r="BV264" s="1081"/>
      <c r="BW264" s="1081"/>
      <c r="BX264" s="1081"/>
      <c r="BY264" s="1081"/>
      <c r="BZ264" s="1081"/>
      <c r="CA264" s="1081"/>
    </row>
    <row r="265" spans="1:79" ht="33.75" customHeight="1" thickBot="1">
      <c r="B265" s="1205" t="s">
        <v>745</v>
      </c>
      <c r="C265" s="1206" t="s">
        <v>746</v>
      </c>
      <c r="D265" s="1206" t="s">
        <v>747</v>
      </c>
      <c r="E265" s="1207" t="s">
        <v>748</v>
      </c>
      <c r="F265" s="1257" t="s">
        <v>749</v>
      </c>
      <c r="G265" s="1350">
        <f>AVERAGE(A.Pontozás_1.értékelő!G261,B.Pontozás_2.értékelő!G261)</f>
        <v>6</v>
      </c>
      <c r="H265" s="1200"/>
      <c r="I265" s="1081"/>
      <c r="J265" s="1081"/>
      <c r="K265" s="1081"/>
      <c r="L265" s="1081"/>
      <c r="M265" s="1081"/>
      <c r="N265" s="1174"/>
      <c r="O265" s="1081"/>
      <c r="P265" s="1081"/>
      <c r="Q265" s="1081"/>
      <c r="R265" s="1081"/>
      <c r="S265" s="1081"/>
      <c r="T265" s="1081"/>
      <c r="U265" s="1081"/>
      <c r="V265" s="1081"/>
      <c r="W265" s="1081"/>
      <c r="X265" s="1081"/>
      <c r="Y265" s="1081"/>
      <c r="Z265" s="1081"/>
      <c r="AA265" s="1081"/>
      <c r="AB265" s="1081"/>
      <c r="AC265" s="1081"/>
      <c r="AD265" s="1081"/>
      <c r="AE265" s="1081"/>
      <c r="AF265" s="1081"/>
      <c r="AG265" s="1081"/>
      <c r="AH265" s="1081"/>
      <c r="AI265" s="1081"/>
      <c r="AJ265" s="1081"/>
      <c r="AK265" s="1081"/>
      <c r="AL265" s="1081"/>
      <c r="AM265" s="1081"/>
      <c r="AN265" s="1081"/>
      <c r="AO265" s="1081"/>
      <c r="AP265" s="1081"/>
      <c r="AQ265" s="1081"/>
      <c r="AR265" s="1081"/>
      <c r="AS265" s="1081"/>
      <c r="AT265" s="1081"/>
      <c r="AU265" s="1081"/>
      <c r="AV265" s="1081"/>
      <c r="AW265" s="1081"/>
      <c r="AX265" s="1081"/>
      <c r="AY265" s="1081"/>
      <c r="AZ265" s="1081"/>
      <c r="BA265" s="1081"/>
      <c r="BB265" s="1081"/>
      <c r="BC265" s="1081"/>
      <c r="BD265" s="1081"/>
      <c r="BE265" s="1081"/>
      <c r="BF265" s="1081"/>
      <c r="BG265" s="1081"/>
      <c r="BH265" s="1081"/>
      <c r="BI265" s="1081"/>
      <c r="BJ265" s="1081"/>
      <c r="BK265" s="1081"/>
      <c r="BL265" s="1081"/>
      <c r="BM265" s="1081"/>
      <c r="BN265" s="1081"/>
      <c r="BO265" s="1081"/>
      <c r="BP265" s="1081"/>
      <c r="BQ265" s="1081"/>
      <c r="BR265" s="1081"/>
      <c r="BS265" s="1081"/>
      <c r="BT265" s="1081"/>
      <c r="BU265" s="1081"/>
      <c r="BV265" s="1081"/>
      <c r="BW265" s="1081"/>
      <c r="BX265" s="1081"/>
      <c r="BY265" s="1081"/>
      <c r="BZ265" s="1081"/>
      <c r="CA265" s="1081"/>
    </row>
    <row r="266" spans="1:79" ht="29.1" customHeight="1">
      <c r="B266" s="1301" t="s">
        <v>867</v>
      </c>
      <c r="C266" s="1302">
        <v>0</v>
      </c>
      <c r="D266" s="1303">
        <v>3</v>
      </c>
      <c r="E266" s="1304">
        <v>0</v>
      </c>
      <c r="F266" s="1258"/>
      <c r="G266" s="1279"/>
      <c r="H266" s="1279"/>
      <c r="I266" s="1280"/>
      <c r="J266" s="1081"/>
      <c r="K266" s="1081"/>
      <c r="L266" s="1081"/>
      <c r="M266" s="1081"/>
      <c r="N266" s="1174"/>
      <c r="O266" s="1081"/>
      <c r="P266" s="1081"/>
      <c r="Q266" s="1081"/>
      <c r="R266" s="1081"/>
      <c r="S266" s="1081"/>
      <c r="T266" s="1081"/>
      <c r="U266" s="1081"/>
      <c r="V266" s="1081"/>
      <c r="W266" s="1081"/>
      <c r="X266" s="1081"/>
      <c r="Y266" s="1081"/>
      <c r="Z266" s="1081"/>
      <c r="AA266" s="1081"/>
      <c r="AB266" s="1081"/>
      <c r="AC266" s="1081"/>
      <c r="AD266" s="1081"/>
      <c r="AE266" s="1081"/>
      <c r="AF266" s="1081"/>
      <c r="AG266" s="1081"/>
      <c r="AH266" s="1081"/>
      <c r="AI266" s="1081"/>
      <c r="AJ266" s="1081"/>
      <c r="AK266" s="1081"/>
      <c r="AL266" s="1081"/>
      <c r="AM266" s="1081"/>
      <c r="AN266" s="1081"/>
      <c r="AO266" s="1081"/>
      <c r="AP266" s="1081"/>
      <c r="AQ266" s="1081"/>
      <c r="AR266" s="1081"/>
      <c r="AS266" s="1081"/>
      <c r="AT266" s="1081"/>
      <c r="AU266" s="1081"/>
      <c r="AV266" s="1081"/>
      <c r="AW266" s="1081"/>
      <c r="AX266" s="1081"/>
      <c r="AY266" s="1081"/>
      <c r="AZ266" s="1081"/>
      <c r="BA266" s="1081"/>
      <c r="BB266" s="1081"/>
      <c r="BC266" s="1081"/>
      <c r="BD266" s="1081"/>
      <c r="BE266" s="1081"/>
      <c r="BF266" s="1081"/>
      <c r="BG266" s="1081"/>
      <c r="BH266" s="1081"/>
      <c r="BI266" s="1081"/>
      <c r="BJ266" s="1081"/>
      <c r="BK266" s="1081"/>
      <c r="BL266" s="1081"/>
      <c r="BM266" s="1081"/>
      <c r="BN266" s="1081"/>
      <c r="BO266" s="1081"/>
      <c r="BP266" s="1081"/>
      <c r="BQ266" s="1081"/>
      <c r="BR266" s="1081"/>
      <c r="BS266" s="1081"/>
      <c r="BT266" s="1081"/>
      <c r="BU266" s="1081"/>
      <c r="BV266" s="1081"/>
      <c r="BW266" s="1081"/>
      <c r="BX266" s="1081"/>
      <c r="BY266" s="1081"/>
      <c r="BZ266" s="1081"/>
      <c r="CA266" s="1081"/>
    </row>
    <row r="267" spans="1:79" ht="27.95" customHeight="1" thickBot="1">
      <c r="B267" s="1234" t="s">
        <v>868</v>
      </c>
      <c r="C267" s="1235">
        <v>2</v>
      </c>
      <c r="D267" s="1236">
        <v>3</v>
      </c>
      <c r="E267" s="1237">
        <v>6</v>
      </c>
      <c r="F267" s="1259"/>
      <c r="G267" s="1281"/>
      <c r="H267" s="1281"/>
      <c r="I267" s="1282"/>
      <c r="J267" s="1081"/>
      <c r="K267" s="1081"/>
      <c r="L267" s="1081"/>
      <c r="M267" s="1081"/>
      <c r="N267" s="1174"/>
      <c r="O267" s="1081"/>
      <c r="P267" s="1081"/>
      <c r="Q267" s="1081"/>
      <c r="R267" s="1081"/>
      <c r="S267" s="1081"/>
      <c r="T267" s="1081"/>
      <c r="U267" s="1081"/>
      <c r="V267" s="1081"/>
      <c r="W267" s="1081"/>
      <c r="X267" s="1081"/>
      <c r="Y267" s="1081"/>
      <c r="Z267" s="1081"/>
      <c r="AA267" s="1081"/>
      <c r="AB267" s="1081"/>
      <c r="AC267" s="1081"/>
      <c r="AD267" s="1081"/>
      <c r="AE267" s="1081"/>
      <c r="AF267" s="1081"/>
      <c r="AG267" s="1081"/>
      <c r="AH267" s="1081"/>
      <c r="AI267" s="1081"/>
      <c r="AJ267" s="1081"/>
      <c r="AK267" s="1081"/>
      <c r="AL267" s="1081"/>
      <c r="AM267" s="1081"/>
      <c r="AN267" s="1081"/>
      <c r="AO267" s="1081"/>
      <c r="AP267" s="1081"/>
      <c r="AQ267" s="1081"/>
      <c r="AR267" s="1081"/>
      <c r="AS267" s="1081"/>
      <c r="AT267" s="1081"/>
      <c r="AU267" s="1081"/>
      <c r="AV267" s="1081"/>
      <c r="AW267" s="1081"/>
      <c r="AX267" s="1081"/>
      <c r="AY267" s="1081"/>
      <c r="AZ267" s="1081"/>
      <c r="BA267" s="1081"/>
      <c r="BB267" s="1081"/>
      <c r="BC267" s="1081"/>
      <c r="BD267" s="1081"/>
      <c r="BE267" s="1081"/>
      <c r="BF267" s="1081"/>
      <c r="BG267" s="1081"/>
      <c r="BH267" s="1081"/>
      <c r="BI267" s="1081"/>
      <c r="BJ267" s="1081"/>
      <c r="BK267" s="1081"/>
      <c r="BL267" s="1081"/>
      <c r="BM267" s="1081"/>
      <c r="BN267" s="1081"/>
      <c r="BO267" s="1081"/>
      <c r="BP267" s="1081"/>
      <c r="BQ267" s="1081"/>
      <c r="BR267" s="1081"/>
      <c r="BS267" s="1081"/>
      <c r="BT267" s="1081"/>
      <c r="BU267" s="1081"/>
      <c r="BV267" s="1081"/>
      <c r="BW267" s="1081"/>
      <c r="BX267" s="1081"/>
      <c r="BY267" s="1081"/>
      <c r="BZ267" s="1081"/>
      <c r="CA267" s="1081"/>
    </row>
    <row r="268" spans="1:79" ht="9" customHeight="1">
      <c r="B268" s="1245"/>
      <c r="C268" s="1246"/>
      <c r="D268" s="1246"/>
      <c r="E268" s="1246"/>
      <c r="F268" s="1277"/>
      <c r="G268" s="1200"/>
      <c r="H268" s="1200"/>
      <c r="I268" s="1081"/>
      <c r="J268" s="1081"/>
      <c r="K268" s="1081"/>
      <c r="L268" s="1081"/>
      <c r="M268" s="1081"/>
      <c r="N268" s="1174"/>
      <c r="O268" s="1081"/>
      <c r="P268" s="1081"/>
      <c r="Q268" s="1081"/>
      <c r="R268" s="1081"/>
      <c r="S268" s="1081"/>
      <c r="T268" s="1081"/>
      <c r="U268" s="1081"/>
      <c r="V268" s="1081"/>
      <c r="W268" s="1081"/>
      <c r="X268" s="1081"/>
      <c r="Y268" s="1081"/>
      <c r="Z268" s="1081"/>
      <c r="AA268" s="1081"/>
      <c r="AB268" s="1081"/>
      <c r="AC268" s="1081"/>
      <c r="AD268" s="1081"/>
      <c r="AE268" s="1081"/>
      <c r="AF268" s="1081"/>
      <c r="AG268" s="1081"/>
      <c r="AH268" s="1081"/>
      <c r="AI268" s="1081"/>
      <c r="AJ268" s="1081"/>
      <c r="AK268" s="1081"/>
      <c r="AL268" s="1081"/>
      <c r="AM268" s="1081"/>
      <c r="AN268" s="1081"/>
      <c r="AO268" s="1081"/>
      <c r="AP268" s="1081"/>
      <c r="AQ268" s="1081"/>
      <c r="AR268" s="1081"/>
      <c r="AS268" s="1081"/>
      <c r="AT268" s="1081"/>
      <c r="AU268" s="1081"/>
      <c r="AV268" s="1081"/>
      <c r="AW268" s="1081"/>
      <c r="AX268" s="1081"/>
      <c r="AY268" s="1081"/>
      <c r="AZ268" s="1081"/>
      <c r="BA268" s="1081"/>
      <c r="BB268" s="1081"/>
      <c r="BC268" s="1081"/>
      <c r="BD268" s="1081"/>
      <c r="BE268" s="1081"/>
      <c r="BF268" s="1081"/>
      <c r="BG268" s="1081"/>
      <c r="BH268" s="1081"/>
      <c r="BI268" s="1081"/>
      <c r="BJ268" s="1081"/>
      <c r="BK268" s="1081"/>
      <c r="BL268" s="1081"/>
      <c r="BM268" s="1081"/>
      <c r="BN268" s="1081"/>
      <c r="BO268" s="1081"/>
      <c r="BP268" s="1081"/>
      <c r="BQ268" s="1081"/>
      <c r="BR268" s="1081"/>
      <c r="BS268" s="1081"/>
      <c r="BT268" s="1081"/>
      <c r="BU268" s="1081"/>
      <c r="BV268" s="1081"/>
      <c r="BW268" s="1081"/>
      <c r="BX268" s="1081"/>
      <c r="BY268" s="1081"/>
      <c r="BZ268" s="1081"/>
      <c r="CA268" s="1081"/>
    </row>
    <row r="269" spans="1:79" ht="18" customHeight="1">
      <c r="A269" s="1156">
        <v>27</v>
      </c>
      <c r="B269" s="1196" t="s">
        <v>869</v>
      </c>
      <c r="C269" s="1197"/>
      <c r="D269" s="1197"/>
      <c r="E269" s="1197"/>
      <c r="F269" s="1300"/>
      <c r="G269" s="1200"/>
      <c r="H269" s="1200"/>
      <c r="I269" s="1081"/>
      <c r="J269" s="1081"/>
      <c r="K269" s="1081"/>
      <c r="L269" s="1081"/>
      <c r="M269" s="1081"/>
      <c r="N269" s="1174"/>
      <c r="O269" s="1081"/>
      <c r="P269" s="1081"/>
      <c r="Q269" s="1081"/>
      <c r="R269" s="1081"/>
      <c r="S269" s="1081"/>
      <c r="T269" s="1081"/>
      <c r="U269" s="1081"/>
      <c r="V269" s="1081"/>
      <c r="W269" s="1081"/>
      <c r="X269" s="1081"/>
      <c r="Y269" s="1081"/>
      <c r="Z269" s="1081"/>
      <c r="AA269" s="1081"/>
      <c r="AB269" s="1081"/>
      <c r="AC269" s="1081"/>
      <c r="AD269" s="1081"/>
      <c r="AE269" s="1081"/>
      <c r="AF269" s="1081"/>
      <c r="AG269" s="1081"/>
      <c r="AH269" s="1081"/>
      <c r="AI269" s="1081"/>
      <c r="AJ269" s="1081"/>
      <c r="AK269" s="1081"/>
      <c r="AL269" s="1081"/>
      <c r="AM269" s="1081"/>
      <c r="AN269" s="1081"/>
      <c r="AO269" s="1081"/>
      <c r="AP269" s="1081"/>
      <c r="AQ269" s="1081"/>
      <c r="AR269" s="1081"/>
      <c r="AS269" s="1081"/>
      <c r="AT269" s="1081"/>
      <c r="AU269" s="1081"/>
      <c r="AV269" s="1081"/>
      <c r="AW269" s="1081"/>
      <c r="AX269" s="1081"/>
      <c r="AY269" s="1081"/>
      <c r="AZ269" s="1081"/>
      <c r="BA269" s="1081"/>
      <c r="BB269" s="1081"/>
      <c r="BC269" s="1081"/>
      <c r="BD269" s="1081"/>
      <c r="BE269" s="1081"/>
      <c r="BF269" s="1081"/>
      <c r="BG269" s="1081"/>
      <c r="BH269" s="1081"/>
      <c r="BI269" s="1081"/>
      <c r="BJ269" s="1081"/>
      <c r="BK269" s="1081"/>
      <c r="BL269" s="1081"/>
      <c r="BM269" s="1081"/>
      <c r="BN269" s="1081"/>
      <c r="BO269" s="1081"/>
      <c r="BP269" s="1081"/>
      <c r="BQ269" s="1081"/>
      <c r="BR269" s="1081"/>
      <c r="BS269" s="1081"/>
      <c r="BT269" s="1081"/>
      <c r="BU269" s="1081"/>
      <c r="BV269" s="1081"/>
      <c r="BW269" s="1081"/>
      <c r="BX269" s="1081"/>
      <c r="BY269" s="1081"/>
      <c r="BZ269" s="1081"/>
      <c r="CA269" s="1081"/>
    </row>
    <row r="270" spans="1:79" ht="35.25" customHeight="1">
      <c r="B270" s="1201" t="s">
        <v>870</v>
      </c>
      <c r="C270" s="1202"/>
      <c r="D270" s="1202"/>
      <c r="E270" s="1203"/>
      <c r="F270" s="1300"/>
      <c r="G270" s="1200"/>
      <c r="H270" s="1200"/>
      <c r="I270" s="1081"/>
      <c r="J270" s="1081"/>
      <c r="K270" s="1081"/>
      <c r="L270" s="1081"/>
      <c r="M270" s="1081"/>
      <c r="N270" s="1174"/>
      <c r="O270" s="1081"/>
      <c r="P270" s="1081"/>
      <c r="Q270" s="1081"/>
      <c r="R270" s="1081"/>
      <c r="S270" s="1081"/>
      <c r="T270" s="1081"/>
      <c r="U270" s="1081"/>
      <c r="V270" s="1081"/>
      <c r="W270" s="1081"/>
      <c r="X270" s="1081"/>
      <c r="Y270" s="1081"/>
      <c r="Z270" s="1081"/>
      <c r="AA270" s="1081"/>
      <c r="AB270" s="1081"/>
      <c r="AC270" s="1081"/>
      <c r="AD270" s="1081"/>
      <c r="AE270" s="1081"/>
      <c r="AF270" s="1081"/>
      <c r="AG270" s="1081"/>
      <c r="AH270" s="1081"/>
      <c r="AI270" s="1081"/>
      <c r="AJ270" s="1081"/>
      <c r="AK270" s="1081"/>
      <c r="AL270" s="1081"/>
      <c r="AM270" s="1081"/>
      <c r="AN270" s="1081"/>
      <c r="AO270" s="1081"/>
      <c r="AP270" s="1081"/>
      <c r="AQ270" s="1081"/>
      <c r="AR270" s="1081"/>
      <c r="AS270" s="1081"/>
      <c r="AT270" s="1081"/>
      <c r="AU270" s="1081"/>
      <c r="AV270" s="1081"/>
      <c r="AW270" s="1081"/>
      <c r="AX270" s="1081"/>
      <c r="AY270" s="1081"/>
      <c r="AZ270" s="1081"/>
      <c r="BA270" s="1081"/>
      <c r="BB270" s="1081"/>
      <c r="BC270" s="1081"/>
      <c r="BD270" s="1081"/>
      <c r="BE270" s="1081"/>
      <c r="BF270" s="1081"/>
      <c r="BG270" s="1081"/>
      <c r="BH270" s="1081"/>
      <c r="BI270" s="1081"/>
      <c r="BJ270" s="1081"/>
      <c r="BK270" s="1081"/>
      <c r="BL270" s="1081"/>
      <c r="BM270" s="1081"/>
      <c r="BN270" s="1081"/>
      <c r="BO270" s="1081"/>
      <c r="BP270" s="1081"/>
      <c r="BQ270" s="1081"/>
      <c r="BR270" s="1081"/>
      <c r="BS270" s="1081"/>
      <c r="BT270" s="1081"/>
      <c r="BU270" s="1081"/>
      <c r="BV270" s="1081"/>
      <c r="BW270" s="1081"/>
      <c r="BX270" s="1081"/>
      <c r="BY270" s="1081"/>
      <c r="BZ270" s="1081"/>
      <c r="CA270" s="1081"/>
    </row>
    <row r="271" spans="1:79" ht="16.5" customHeight="1" thickBot="1">
      <c r="B271" s="1196" t="s">
        <v>775</v>
      </c>
      <c r="C271" s="1204"/>
      <c r="F271" s="1300"/>
      <c r="G271" s="1200"/>
      <c r="H271" s="1200"/>
      <c r="I271" s="1081"/>
      <c r="J271" s="1081"/>
      <c r="K271" s="1081"/>
      <c r="L271" s="1081"/>
      <c r="M271" s="1081"/>
      <c r="N271" s="1174"/>
      <c r="O271" s="1081"/>
      <c r="P271" s="1081"/>
      <c r="Q271" s="1081"/>
      <c r="R271" s="1081"/>
      <c r="S271" s="1081"/>
      <c r="T271" s="1081"/>
      <c r="U271" s="1081"/>
      <c r="V271" s="1081"/>
      <c r="W271" s="1081"/>
      <c r="X271" s="1081"/>
      <c r="Y271" s="1081"/>
      <c r="Z271" s="1081"/>
      <c r="AA271" s="1081"/>
      <c r="AB271" s="1081"/>
      <c r="AC271" s="1081"/>
      <c r="AD271" s="1081"/>
      <c r="AE271" s="1081"/>
      <c r="AF271" s="1081"/>
      <c r="AG271" s="1081"/>
      <c r="AH271" s="1081"/>
      <c r="AI271" s="1081"/>
      <c r="AJ271" s="1081"/>
      <c r="AK271" s="1081"/>
      <c r="AL271" s="1081"/>
      <c r="AM271" s="1081"/>
      <c r="AN271" s="1081"/>
      <c r="AO271" s="1081"/>
      <c r="AP271" s="1081"/>
      <c r="AQ271" s="1081"/>
      <c r="AR271" s="1081"/>
      <c r="AS271" s="1081"/>
      <c r="AT271" s="1081"/>
      <c r="AU271" s="1081"/>
      <c r="AV271" s="1081"/>
      <c r="AW271" s="1081"/>
      <c r="AX271" s="1081"/>
      <c r="AY271" s="1081"/>
      <c r="AZ271" s="1081"/>
      <c r="BA271" s="1081"/>
      <c r="BB271" s="1081"/>
      <c r="BC271" s="1081"/>
      <c r="BD271" s="1081"/>
      <c r="BE271" s="1081"/>
      <c r="BF271" s="1081"/>
      <c r="BG271" s="1081"/>
      <c r="BH271" s="1081"/>
      <c r="BI271" s="1081"/>
      <c r="BJ271" s="1081"/>
      <c r="BK271" s="1081"/>
      <c r="BL271" s="1081"/>
      <c r="BM271" s="1081"/>
      <c r="BN271" s="1081"/>
      <c r="BO271" s="1081"/>
      <c r="BP271" s="1081"/>
      <c r="BQ271" s="1081"/>
      <c r="BR271" s="1081"/>
      <c r="BS271" s="1081"/>
      <c r="BT271" s="1081"/>
      <c r="BU271" s="1081"/>
      <c r="BV271" s="1081"/>
      <c r="BW271" s="1081"/>
      <c r="BX271" s="1081"/>
      <c r="BY271" s="1081"/>
      <c r="BZ271" s="1081"/>
      <c r="CA271" s="1081"/>
    </row>
    <row r="272" spans="1:79" ht="33.75" customHeight="1" thickBot="1">
      <c r="B272" s="1205" t="s">
        <v>745</v>
      </c>
      <c r="C272" s="1206" t="s">
        <v>746</v>
      </c>
      <c r="D272" s="1206" t="s">
        <v>747</v>
      </c>
      <c r="E272" s="1207" t="s">
        <v>748</v>
      </c>
      <c r="F272" s="1257" t="s">
        <v>749</v>
      </c>
      <c r="G272" s="1350">
        <f>AVERAGE(A.Pontozás_1.értékelő!G268,B.Pontozás_2.értékelő!G268)</f>
        <v>6</v>
      </c>
      <c r="H272" s="1200"/>
      <c r="I272" s="1081"/>
      <c r="J272" s="1081"/>
      <c r="K272" s="1081"/>
      <c r="L272" s="1081"/>
      <c r="M272" s="1081"/>
      <c r="N272" s="1174"/>
      <c r="O272" s="1081"/>
      <c r="P272" s="1081"/>
      <c r="Q272" s="1081"/>
      <c r="R272" s="1081"/>
      <c r="S272" s="1081"/>
      <c r="T272" s="1081"/>
      <c r="U272" s="1081"/>
      <c r="V272" s="1081"/>
      <c r="W272" s="1081"/>
      <c r="X272" s="1081"/>
      <c r="Y272" s="1081"/>
      <c r="Z272" s="1081"/>
      <c r="AA272" s="1081"/>
      <c r="AB272" s="1081"/>
      <c r="AC272" s="1081"/>
      <c r="AD272" s="1081"/>
      <c r="AE272" s="1081"/>
      <c r="AF272" s="1081"/>
      <c r="AG272" s="1081"/>
      <c r="AH272" s="1081"/>
      <c r="AI272" s="1081"/>
      <c r="AJ272" s="1081"/>
      <c r="AK272" s="1081"/>
      <c r="AL272" s="1081"/>
      <c r="AM272" s="1081"/>
      <c r="AN272" s="1081"/>
      <c r="AO272" s="1081"/>
      <c r="AP272" s="1081"/>
      <c r="AQ272" s="1081"/>
      <c r="AR272" s="1081"/>
      <c r="AS272" s="1081"/>
      <c r="AT272" s="1081"/>
      <c r="AU272" s="1081"/>
      <c r="AV272" s="1081"/>
      <c r="AW272" s="1081"/>
      <c r="AX272" s="1081"/>
      <c r="AY272" s="1081"/>
      <c r="AZ272" s="1081"/>
      <c r="BA272" s="1081"/>
      <c r="BB272" s="1081"/>
      <c r="BC272" s="1081"/>
      <c r="BD272" s="1081"/>
      <c r="BE272" s="1081"/>
      <c r="BF272" s="1081"/>
      <c r="BG272" s="1081"/>
      <c r="BH272" s="1081"/>
      <c r="BI272" s="1081"/>
      <c r="BJ272" s="1081"/>
      <c r="BK272" s="1081"/>
      <c r="BL272" s="1081"/>
      <c r="BM272" s="1081"/>
      <c r="BN272" s="1081"/>
      <c r="BO272" s="1081"/>
      <c r="BP272" s="1081"/>
      <c r="BQ272" s="1081"/>
      <c r="BR272" s="1081"/>
      <c r="BS272" s="1081"/>
      <c r="BT272" s="1081"/>
      <c r="BU272" s="1081"/>
      <c r="BV272" s="1081"/>
      <c r="BW272" s="1081"/>
      <c r="BX272" s="1081"/>
      <c r="BY272" s="1081"/>
      <c r="BZ272" s="1081"/>
      <c r="CA272" s="1081"/>
    </row>
    <row r="273" spans="1:79" ht="32.25" customHeight="1">
      <c r="B273" s="1216" t="s">
        <v>871</v>
      </c>
      <c r="C273" s="1217">
        <v>1</v>
      </c>
      <c r="D273" s="1218">
        <v>2</v>
      </c>
      <c r="E273" s="1219">
        <v>2</v>
      </c>
      <c r="F273" s="1258"/>
      <c r="G273" s="1279"/>
      <c r="H273" s="1279"/>
      <c r="I273" s="1280"/>
      <c r="J273" s="1081"/>
      <c r="K273" s="1081"/>
      <c r="L273" s="1081"/>
      <c r="M273" s="1081"/>
      <c r="N273" s="1174"/>
      <c r="O273" s="1081"/>
      <c r="P273" s="1081"/>
      <c r="Q273" s="1081"/>
      <c r="R273" s="1081"/>
      <c r="S273" s="1081"/>
      <c r="T273" s="1081"/>
      <c r="U273" s="1081"/>
      <c r="V273" s="1081"/>
      <c r="W273" s="1081"/>
      <c r="X273" s="1081"/>
      <c r="Y273" s="1081"/>
      <c r="Z273" s="1081"/>
      <c r="AA273" s="1081"/>
      <c r="AB273" s="1081"/>
      <c r="AC273" s="1081"/>
      <c r="AD273" s="1081"/>
      <c r="AE273" s="1081"/>
      <c r="AF273" s="1081"/>
      <c r="AG273" s="1081"/>
      <c r="AH273" s="1081"/>
      <c r="AI273" s="1081"/>
      <c r="AJ273" s="1081"/>
      <c r="AK273" s="1081"/>
      <c r="AL273" s="1081"/>
      <c r="AM273" s="1081"/>
      <c r="AN273" s="1081"/>
      <c r="AO273" s="1081"/>
      <c r="AP273" s="1081"/>
      <c r="AQ273" s="1081"/>
      <c r="AR273" s="1081"/>
      <c r="AS273" s="1081"/>
      <c r="AT273" s="1081"/>
      <c r="AU273" s="1081"/>
      <c r="AV273" s="1081"/>
      <c r="AW273" s="1081"/>
      <c r="AX273" s="1081"/>
      <c r="AY273" s="1081"/>
      <c r="AZ273" s="1081"/>
      <c r="BA273" s="1081"/>
      <c r="BB273" s="1081"/>
      <c r="BC273" s="1081"/>
      <c r="BD273" s="1081"/>
      <c r="BE273" s="1081"/>
      <c r="BF273" s="1081"/>
      <c r="BG273" s="1081"/>
      <c r="BH273" s="1081"/>
      <c r="BI273" s="1081"/>
      <c r="BJ273" s="1081"/>
      <c r="BK273" s="1081"/>
      <c r="BL273" s="1081"/>
      <c r="BM273" s="1081"/>
      <c r="BN273" s="1081"/>
      <c r="BO273" s="1081"/>
      <c r="BP273" s="1081"/>
      <c r="BQ273" s="1081"/>
      <c r="BR273" s="1081"/>
      <c r="BS273" s="1081"/>
      <c r="BT273" s="1081"/>
      <c r="BU273" s="1081"/>
      <c r="BV273" s="1081"/>
      <c r="BW273" s="1081"/>
      <c r="BX273" s="1081"/>
      <c r="BY273" s="1081"/>
      <c r="BZ273" s="1081"/>
      <c r="CA273" s="1081"/>
    </row>
    <row r="274" spans="1:79" ht="32.25" customHeight="1">
      <c r="B274" s="1227" t="s">
        <v>872</v>
      </c>
      <c r="C274" s="1228">
        <v>2</v>
      </c>
      <c r="D274" s="1229">
        <v>2</v>
      </c>
      <c r="E274" s="1230">
        <v>4</v>
      </c>
      <c r="F274" s="1258"/>
      <c r="G274" s="1296"/>
      <c r="H274" s="1296"/>
      <c r="I274" s="1297"/>
      <c r="J274" s="1081"/>
      <c r="K274" s="1081"/>
      <c r="L274" s="1081"/>
      <c r="M274" s="1081"/>
      <c r="N274" s="1174"/>
      <c r="O274" s="1081"/>
      <c r="P274" s="1081"/>
      <c r="Q274" s="1081"/>
      <c r="R274" s="1081"/>
      <c r="S274" s="1081"/>
      <c r="T274" s="1081"/>
      <c r="U274" s="1081"/>
      <c r="V274" s="1081"/>
      <c r="W274" s="1081"/>
      <c r="X274" s="1081"/>
      <c r="Y274" s="1081"/>
      <c r="Z274" s="1081"/>
      <c r="AA274" s="1081"/>
      <c r="AB274" s="1081"/>
      <c r="AC274" s="1081"/>
      <c r="AD274" s="1081"/>
      <c r="AE274" s="1081"/>
      <c r="AF274" s="1081"/>
      <c r="AG274" s="1081"/>
      <c r="AH274" s="1081"/>
      <c r="AI274" s="1081"/>
      <c r="AJ274" s="1081"/>
      <c r="AK274" s="1081"/>
      <c r="AL274" s="1081"/>
      <c r="AM274" s="1081"/>
      <c r="AN274" s="1081"/>
      <c r="AO274" s="1081"/>
      <c r="AP274" s="1081"/>
      <c r="AQ274" s="1081"/>
      <c r="AR274" s="1081"/>
      <c r="AS274" s="1081"/>
      <c r="AT274" s="1081"/>
      <c r="AU274" s="1081"/>
      <c r="AV274" s="1081"/>
      <c r="AW274" s="1081"/>
      <c r="AX274" s="1081"/>
      <c r="AY274" s="1081"/>
      <c r="AZ274" s="1081"/>
      <c r="BA274" s="1081"/>
      <c r="BB274" s="1081"/>
      <c r="BC274" s="1081"/>
      <c r="BD274" s="1081"/>
      <c r="BE274" s="1081"/>
      <c r="BF274" s="1081"/>
      <c r="BG274" s="1081"/>
      <c r="BH274" s="1081"/>
      <c r="BI274" s="1081"/>
      <c r="BJ274" s="1081"/>
      <c r="BK274" s="1081"/>
      <c r="BL274" s="1081"/>
      <c r="BM274" s="1081"/>
      <c r="BN274" s="1081"/>
      <c r="BO274" s="1081"/>
      <c r="BP274" s="1081"/>
      <c r="BQ274" s="1081"/>
      <c r="BR274" s="1081"/>
      <c r="BS274" s="1081"/>
      <c r="BT274" s="1081"/>
      <c r="BU274" s="1081"/>
      <c r="BV274" s="1081"/>
      <c r="BW274" s="1081"/>
      <c r="BX274" s="1081"/>
      <c r="BY274" s="1081"/>
      <c r="BZ274" s="1081"/>
      <c r="CA274" s="1081"/>
    </row>
    <row r="275" spans="1:79" ht="32.25" customHeight="1" thickBot="1">
      <c r="B275" s="1234" t="s">
        <v>873</v>
      </c>
      <c r="C275" s="1235">
        <v>3</v>
      </c>
      <c r="D275" s="1236">
        <v>2</v>
      </c>
      <c r="E275" s="1237">
        <v>6</v>
      </c>
      <c r="F275" s="1259"/>
      <c r="G275" s="1281"/>
      <c r="H275" s="1281"/>
      <c r="I275" s="1282"/>
      <c r="J275" s="1081"/>
      <c r="K275" s="1081"/>
      <c r="L275" s="1081"/>
      <c r="M275" s="1081"/>
      <c r="N275" s="1174"/>
      <c r="O275" s="1081"/>
      <c r="P275" s="1081"/>
      <c r="Q275" s="1081"/>
      <c r="R275" s="1081"/>
      <c r="S275" s="1081"/>
      <c r="T275" s="1081"/>
      <c r="U275" s="1081"/>
      <c r="V275" s="1081"/>
      <c r="W275" s="1081"/>
      <c r="X275" s="1081"/>
      <c r="Y275" s="1081"/>
      <c r="Z275" s="1081"/>
      <c r="AA275" s="1081"/>
      <c r="AB275" s="1081"/>
      <c r="AC275" s="1081"/>
      <c r="AD275" s="1081"/>
      <c r="AE275" s="1081"/>
      <c r="AF275" s="1081"/>
      <c r="AG275" s="1081"/>
      <c r="AH275" s="1081"/>
      <c r="AI275" s="1081"/>
      <c r="AJ275" s="1081"/>
      <c r="AK275" s="1081"/>
      <c r="AL275" s="1081"/>
      <c r="AM275" s="1081"/>
      <c r="AN275" s="1081"/>
      <c r="AO275" s="1081"/>
      <c r="AP275" s="1081"/>
      <c r="AQ275" s="1081"/>
      <c r="AR275" s="1081"/>
      <c r="AS275" s="1081"/>
      <c r="AT275" s="1081"/>
      <c r="AU275" s="1081"/>
      <c r="AV275" s="1081"/>
      <c r="AW275" s="1081"/>
      <c r="AX275" s="1081"/>
      <c r="AY275" s="1081"/>
      <c r="AZ275" s="1081"/>
      <c r="BA275" s="1081"/>
      <c r="BB275" s="1081"/>
      <c r="BC275" s="1081"/>
      <c r="BD275" s="1081"/>
      <c r="BE275" s="1081"/>
      <c r="BF275" s="1081"/>
      <c r="BG275" s="1081"/>
      <c r="BH275" s="1081"/>
      <c r="BI275" s="1081"/>
      <c r="BJ275" s="1081"/>
      <c r="BK275" s="1081"/>
      <c r="BL275" s="1081"/>
      <c r="BM275" s="1081"/>
      <c r="BN275" s="1081"/>
      <c r="BO275" s="1081"/>
      <c r="BP275" s="1081"/>
      <c r="BQ275" s="1081"/>
      <c r="BR275" s="1081"/>
      <c r="BS275" s="1081"/>
      <c r="BT275" s="1081"/>
      <c r="BU275" s="1081"/>
      <c r="BV275" s="1081"/>
      <c r="BW275" s="1081"/>
      <c r="BX275" s="1081"/>
      <c r="BY275" s="1081"/>
      <c r="BZ275" s="1081"/>
      <c r="CA275" s="1081"/>
    </row>
    <row r="276" spans="1:79" ht="9" customHeight="1">
      <c r="B276" s="1245"/>
      <c r="C276" s="1246"/>
      <c r="D276" s="1246"/>
      <c r="E276" s="1246"/>
      <c r="F276" s="1300"/>
      <c r="G276" s="1200"/>
      <c r="H276" s="1200"/>
      <c r="I276" s="1081"/>
      <c r="J276" s="1081"/>
      <c r="K276" s="1081"/>
      <c r="L276" s="1081"/>
      <c r="M276" s="1081"/>
      <c r="N276" s="1174"/>
      <c r="O276" s="1081"/>
      <c r="P276" s="1081"/>
      <c r="Q276" s="1081"/>
      <c r="R276" s="1081"/>
      <c r="S276" s="1081"/>
      <c r="T276" s="1081"/>
      <c r="U276" s="1081"/>
      <c r="V276" s="1081"/>
      <c r="W276" s="1081"/>
      <c r="X276" s="1081"/>
      <c r="Y276" s="1081"/>
      <c r="Z276" s="1081"/>
      <c r="AA276" s="1081"/>
      <c r="AB276" s="1081"/>
      <c r="AC276" s="1081"/>
      <c r="AD276" s="1081"/>
      <c r="AE276" s="1081"/>
      <c r="AF276" s="1081"/>
      <c r="AG276" s="1081"/>
      <c r="AH276" s="1081"/>
      <c r="AI276" s="1081"/>
      <c r="AJ276" s="1081"/>
      <c r="AK276" s="1081"/>
      <c r="AL276" s="1081"/>
      <c r="AM276" s="1081"/>
      <c r="AN276" s="1081"/>
      <c r="AO276" s="1081"/>
      <c r="AP276" s="1081"/>
      <c r="AQ276" s="1081"/>
      <c r="AR276" s="1081"/>
      <c r="AS276" s="1081"/>
      <c r="AT276" s="1081"/>
      <c r="AU276" s="1081"/>
      <c r="AV276" s="1081"/>
      <c r="AW276" s="1081"/>
      <c r="AX276" s="1081"/>
      <c r="AY276" s="1081"/>
      <c r="AZ276" s="1081"/>
      <c r="BA276" s="1081"/>
      <c r="BB276" s="1081"/>
      <c r="BC276" s="1081"/>
      <c r="BD276" s="1081"/>
      <c r="BE276" s="1081"/>
      <c r="BF276" s="1081"/>
      <c r="BG276" s="1081"/>
      <c r="BH276" s="1081"/>
      <c r="BI276" s="1081"/>
      <c r="BJ276" s="1081"/>
      <c r="BK276" s="1081"/>
      <c r="BL276" s="1081"/>
      <c r="BM276" s="1081"/>
      <c r="BN276" s="1081"/>
      <c r="BO276" s="1081"/>
      <c r="BP276" s="1081"/>
      <c r="BQ276" s="1081"/>
      <c r="BR276" s="1081"/>
      <c r="BS276" s="1081"/>
      <c r="BT276" s="1081"/>
      <c r="BU276" s="1081"/>
      <c r="BV276" s="1081"/>
      <c r="BW276" s="1081"/>
      <c r="BX276" s="1081"/>
      <c r="BY276" s="1081"/>
      <c r="BZ276" s="1081"/>
      <c r="CA276" s="1081"/>
    </row>
    <row r="277" spans="1:79" ht="18" customHeight="1">
      <c r="A277" s="1156">
        <v>28</v>
      </c>
      <c r="B277" s="1196" t="s">
        <v>874</v>
      </c>
      <c r="C277" s="1197"/>
      <c r="D277" s="1197"/>
      <c r="E277" s="1197"/>
      <c r="F277" s="1300"/>
      <c r="G277" s="1200"/>
      <c r="H277" s="1200"/>
      <c r="I277" s="1081"/>
      <c r="J277" s="1081"/>
      <c r="K277" s="1081"/>
      <c r="L277" s="1081"/>
      <c r="M277" s="1081"/>
      <c r="N277" s="1174"/>
      <c r="O277" s="1081"/>
      <c r="P277" s="1081"/>
      <c r="Q277" s="1081"/>
      <c r="R277" s="1081"/>
      <c r="S277" s="1081"/>
      <c r="T277" s="1081"/>
      <c r="U277" s="1081"/>
      <c r="V277" s="1081"/>
      <c r="W277" s="1081"/>
      <c r="X277" s="1081"/>
      <c r="Y277" s="1081"/>
      <c r="Z277" s="1081"/>
      <c r="AA277" s="1081"/>
      <c r="AB277" s="1081"/>
      <c r="AC277" s="1081"/>
      <c r="AD277" s="1081"/>
      <c r="AE277" s="1081"/>
      <c r="AF277" s="1081"/>
      <c r="AG277" s="1081"/>
      <c r="AH277" s="1081"/>
      <c r="AI277" s="1081"/>
      <c r="AJ277" s="1081"/>
      <c r="AK277" s="1081"/>
      <c r="AL277" s="1081"/>
      <c r="AM277" s="1081"/>
      <c r="AN277" s="1081"/>
      <c r="AO277" s="1081"/>
      <c r="AP277" s="1081"/>
      <c r="AQ277" s="1081"/>
      <c r="AR277" s="1081"/>
      <c r="AS277" s="1081"/>
      <c r="AT277" s="1081"/>
      <c r="AU277" s="1081"/>
      <c r="AV277" s="1081"/>
      <c r="AW277" s="1081"/>
      <c r="AX277" s="1081"/>
      <c r="AY277" s="1081"/>
      <c r="AZ277" s="1081"/>
      <c r="BA277" s="1081"/>
      <c r="BB277" s="1081"/>
      <c r="BC277" s="1081"/>
      <c r="BD277" s="1081"/>
      <c r="BE277" s="1081"/>
      <c r="BF277" s="1081"/>
      <c r="BG277" s="1081"/>
      <c r="BH277" s="1081"/>
      <c r="BI277" s="1081"/>
      <c r="BJ277" s="1081"/>
      <c r="BK277" s="1081"/>
      <c r="BL277" s="1081"/>
      <c r="BM277" s="1081"/>
      <c r="BN277" s="1081"/>
      <c r="BO277" s="1081"/>
      <c r="BP277" s="1081"/>
      <c r="BQ277" s="1081"/>
      <c r="BR277" s="1081"/>
      <c r="BS277" s="1081"/>
      <c r="BT277" s="1081"/>
      <c r="BU277" s="1081"/>
      <c r="BV277" s="1081"/>
      <c r="BW277" s="1081"/>
      <c r="BX277" s="1081"/>
      <c r="BY277" s="1081"/>
      <c r="BZ277" s="1081"/>
      <c r="CA277" s="1081"/>
    </row>
    <row r="278" spans="1:79" ht="35.25" customHeight="1">
      <c r="B278" s="1201" t="s">
        <v>875</v>
      </c>
      <c r="C278" s="1202"/>
      <c r="D278" s="1202"/>
      <c r="E278" s="1203"/>
      <c r="F278" s="1300"/>
      <c r="G278" s="1200"/>
      <c r="H278" s="1200"/>
      <c r="I278" s="1081"/>
      <c r="J278" s="1081"/>
      <c r="K278" s="1081"/>
      <c r="L278" s="1081"/>
      <c r="M278" s="1081"/>
      <c r="N278" s="1174"/>
      <c r="O278" s="1081"/>
      <c r="P278" s="1081"/>
      <c r="Q278" s="1081"/>
      <c r="R278" s="1081"/>
      <c r="S278" s="1081"/>
      <c r="T278" s="1081"/>
      <c r="U278" s="1081"/>
      <c r="V278" s="1081"/>
      <c r="W278" s="1081"/>
      <c r="X278" s="1081"/>
      <c r="Y278" s="1081"/>
      <c r="Z278" s="1081"/>
      <c r="AA278" s="1081"/>
      <c r="AB278" s="1081"/>
      <c r="AC278" s="1081"/>
      <c r="AD278" s="1081"/>
      <c r="AE278" s="1081"/>
      <c r="AF278" s="1081"/>
      <c r="AG278" s="1081"/>
      <c r="AH278" s="1081"/>
      <c r="AI278" s="1081"/>
      <c r="AJ278" s="1081"/>
      <c r="AK278" s="1081"/>
      <c r="AL278" s="1081"/>
      <c r="AM278" s="1081"/>
      <c r="AN278" s="1081"/>
      <c r="AO278" s="1081"/>
      <c r="AP278" s="1081"/>
      <c r="AQ278" s="1081"/>
      <c r="AR278" s="1081"/>
      <c r="AS278" s="1081"/>
      <c r="AT278" s="1081"/>
      <c r="AU278" s="1081"/>
      <c r="AV278" s="1081"/>
      <c r="AW278" s="1081"/>
      <c r="AX278" s="1081"/>
      <c r="AY278" s="1081"/>
      <c r="AZ278" s="1081"/>
      <c r="BA278" s="1081"/>
      <c r="BB278" s="1081"/>
      <c r="BC278" s="1081"/>
      <c r="BD278" s="1081"/>
      <c r="BE278" s="1081"/>
      <c r="BF278" s="1081"/>
      <c r="BG278" s="1081"/>
      <c r="BH278" s="1081"/>
      <c r="BI278" s="1081"/>
      <c r="BJ278" s="1081"/>
      <c r="BK278" s="1081"/>
      <c r="BL278" s="1081"/>
      <c r="BM278" s="1081"/>
      <c r="BN278" s="1081"/>
      <c r="BO278" s="1081"/>
      <c r="BP278" s="1081"/>
      <c r="BQ278" s="1081"/>
      <c r="BR278" s="1081"/>
      <c r="BS278" s="1081"/>
      <c r="BT278" s="1081"/>
      <c r="BU278" s="1081"/>
      <c r="BV278" s="1081"/>
      <c r="BW278" s="1081"/>
      <c r="BX278" s="1081"/>
      <c r="BY278" s="1081"/>
      <c r="BZ278" s="1081"/>
      <c r="CA278" s="1081"/>
    </row>
    <row r="279" spans="1:79" ht="16.5" customHeight="1" thickBot="1">
      <c r="B279" s="1196" t="s">
        <v>744</v>
      </c>
      <c r="C279" s="1204"/>
      <c r="F279" s="1300"/>
      <c r="G279" s="1200"/>
      <c r="H279" s="1200"/>
      <c r="I279" s="1081"/>
      <c r="J279" s="1081"/>
      <c r="K279" s="1081"/>
      <c r="L279" s="1081"/>
      <c r="M279" s="1081"/>
      <c r="N279" s="1174"/>
      <c r="O279" s="1081"/>
      <c r="P279" s="1081"/>
      <c r="Q279" s="1081"/>
      <c r="R279" s="1081"/>
      <c r="S279" s="1081"/>
      <c r="T279" s="1081"/>
      <c r="U279" s="1081"/>
      <c r="V279" s="1081"/>
      <c r="W279" s="1081"/>
      <c r="X279" s="1081"/>
      <c r="Y279" s="1081"/>
      <c r="Z279" s="1081"/>
      <c r="AA279" s="1081"/>
      <c r="AB279" s="1081"/>
      <c r="AC279" s="1081"/>
      <c r="AD279" s="1081"/>
      <c r="AE279" s="1081"/>
      <c r="AF279" s="1081"/>
      <c r="AG279" s="1081"/>
      <c r="AH279" s="1081"/>
      <c r="AI279" s="1081"/>
      <c r="AJ279" s="1081"/>
      <c r="AK279" s="1081"/>
      <c r="AL279" s="1081"/>
      <c r="AM279" s="1081"/>
      <c r="AN279" s="1081"/>
      <c r="AO279" s="1081"/>
      <c r="AP279" s="1081"/>
      <c r="AQ279" s="1081"/>
      <c r="AR279" s="1081"/>
      <c r="AS279" s="1081"/>
      <c r="AT279" s="1081"/>
      <c r="AU279" s="1081"/>
      <c r="AV279" s="1081"/>
      <c r="AW279" s="1081"/>
      <c r="AX279" s="1081"/>
      <c r="AY279" s="1081"/>
      <c r="AZ279" s="1081"/>
      <c r="BA279" s="1081"/>
      <c r="BB279" s="1081"/>
      <c r="BC279" s="1081"/>
      <c r="BD279" s="1081"/>
      <c r="BE279" s="1081"/>
      <c r="BF279" s="1081"/>
      <c r="BG279" s="1081"/>
      <c r="BH279" s="1081"/>
      <c r="BI279" s="1081"/>
      <c r="BJ279" s="1081"/>
      <c r="BK279" s="1081"/>
      <c r="BL279" s="1081"/>
      <c r="BM279" s="1081"/>
      <c r="BN279" s="1081"/>
      <c r="BO279" s="1081"/>
      <c r="BP279" s="1081"/>
      <c r="BQ279" s="1081"/>
      <c r="BR279" s="1081"/>
      <c r="BS279" s="1081"/>
      <c r="BT279" s="1081"/>
      <c r="BU279" s="1081"/>
      <c r="BV279" s="1081"/>
      <c r="BW279" s="1081"/>
      <c r="BX279" s="1081"/>
      <c r="BY279" s="1081"/>
      <c r="BZ279" s="1081"/>
      <c r="CA279" s="1081"/>
    </row>
    <row r="280" spans="1:79" ht="33.75" customHeight="1" thickBot="1">
      <c r="B280" s="1205" t="s">
        <v>745</v>
      </c>
      <c r="C280" s="1206" t="s">
        <v>746</v>
      </c>
      <c r="D280" s="1206" t="s">
        <v>747</v>
      </c>
      <c r="E280" s="1207" t="s">
        <v>748</v>
      </c>
      <c r="F280" s="1257" t="s">
        <v>749</v>
      </c>
      <c r="G280" s="1350">
        <f>AVERAGE(A.Pontozás_1.értékelő!G276,B.Pontozás_2.értékelő!G276)</f>
        <v>2</v>
      </c>
      <c r="H280" s="1200"/>
      <c r="I280" s="1081"/>
      <c r="J280" s="1081"/>
      <c r="K280" s="1081"/>
      <c r="L280" s="1081"/>
      <c r="M280" s="1081"/>
      <c r="N280" s="1174"/>
      <c r="O280" s="1081"/>
      <c r="P280" s="1081"/>
      <c r="Q280" s="1081"/>
      <c r="R280" s="1081"/>
      <c r="S280" s="1081"/>
      <c r="T280" s="1081"/>
      <c r="U280" s="1081"/>
      <c r="V280" s="1081"/>
      <c r="W280" s="1081"/>
      <c r="X280" s="1081"/>
      <c r="Y280" s="1081"/>
      <c r="Z280" s="1081"/>
      <c r="AA280" s="1081"/>
      <c r="AB280" s="1081"/>
      <c r="AC280" s="1081"/>
      <c r="AD280" s="1081"/>
      <c r="AE280" s="1081"/>
      <c r="AF280" s="1081"/>
      <c r="AG280" s="1081"/>
      <c r="AH280" s="1081"/>
      <c r="AI280" s="1081"/>
      <c r="AJ280" s="1081"/>
      <c r="AK280" s="1081"/>
      <c r="AL280" s="1081"/>
      <c r="AM280" s="1081"/>
      <c r="AN280" s="1081"/>
      <c r="AO280" s="1081"/>
      <c r="AP280" s="1081"/>
      <c r="AQ280" s="1081"/>
      <c r="AR280" s="1081"/>
      <c r="AS280" s="1081"/>
      <c r="AT280" s="1081"/>
      <c r="AU280" s="1081"/>
      <c r="AV280" s="1081"/>
      <c r="AW280" s="1081"/>
      <c r="AX280" s="1081"/>
      <c r="AY280" s="1081"/>
      <c r="AZ280" s="1081"/>
      <c r="BA280" s="1081"/>
      <c r="BB280" s="1081"/>
      <c r="BC280" s="1081"/>
      <c r="BD280" s="1081"/>
      <c r="BE280" s="1081"/>
      <c r="BF280" s="1081"/>
      <c r="BG280" s="1081"/>
      <c r="BH280" s="1081"/>
      <c r="BI280" s="1081"/>
      <c r="BJ280" s="1081"/>
      <c r="BK280" s="1081"/>
      <c r="BL280" s="1081"/>
      <c r="BM280" s="1081"/>
      <c r="BN280" s="1081"/>
      <c r="BO280" s="1081"/>
      <c r="BP280" s="1081"/>
      <c r="BQ280" s="1081"/>
      <c r="BR280" s="1081"/>
      <c r="BS280" s="1081"/>
      <c r="BT280" s="1081"/>
      <c r="BU280" s="1081"/>
      <c r="BV280" s="1081"/>
      <c r="BW280" s="1081"/>
      <c r="BX280" s="1081"/>
      <c r="BY280" s="1081"/>
      <c r="BZ280" s="1081"/>
      <c r="CA280" s="1081"/>
    </row>
    <row r="281" spans="1:79" ht="30.75" customHeight="1">
      <c r="B281" s="1216" t="s">
        <v>876</v>
      </c>
      <c r="C281" s="1217">
        <v>0</v>
      </c>
      <c r="D281" s="1218">
        <v>1</v>
      </c>
      <c r="E281" s="1219">
        <f>D281*C281</f>
        <v>0</v>
      </c>
      <c r="F281" s="1258"/>
      <c r="G281" s="1279"/>
      <c r="H281" s="1279"/>
      <c r="I281" s="1280"/>
      <c r="J281" s="1081"/>
      <c r="K281" s="1081"/>
      <c r="L281" s="1081"/>
      <c r="M281" s="1081"/>
      <c r="N281" s="1174"/>
      <c r="O281" s="1081"/>
      <c r="P281" s="1081"/>
      <c r="Q281" s="1081"/>
      <c r="R281" s="1081"/>
      <c r="S281" s="1081"/>
      <c r="T281" s="1081"/>
      <c r="U281" s="1081"/>
      <c r="V281" s="1081"/>
      <c r="W281" s="1081"/>
      <c r="X281" s="1081"/>
      <c r="Y281" s="1081"/>
      <c r="Z281" s="1081"/>
      <c r="AA281" s="1081"/>
      <c r="AB281" s="1081"/>
      <c r="AC281" s="1081"/>
      <c r="AD281" s="1081"/>
      <c r="AE281" s="1081"/>
      <c r="AF281" s="1081"/>
      <c r="AG281" s="1081"/>
      <c r="AH281" s="1081"/>
      <c r="AI281" s="1081"/>
      <c r="AJ281" s="1081"/>
      <c r="AK281" s="1081"/>
      <c r="AL281" s="1081"/>
      <c r="AM281" s="1081"/>
      <c r="AN281" s="1081"/>
      <c r="AO281" s="1081"/>
      <c r="AP281" s="1081"/>
      <c r="AQ281" s="1081"/>
      <c r="AR281" s="1081"/>
      <c r="AS281" s="1081"/>
      <c r="AT281" s="1081"/>
      <c r="AU281" s="1081"/>
      <c r="AV281" s="1081"/>
      <c r="AW281" s="1081"/>
      <c r="AX281" s="1081"/>
      <c r="AY281" s="1081"/>
      <c r="AZ281" s="1081"/>
      <c r="BA281" s="1081"/>
      <c r="BB281" s="1081"/>
      <c r="BC281" s="1081"/>
      <c r="BD281" s="1081"/>
      <c r="BE281" s="1081"/>
      <c r="BF281" s="1081"/>
      <c r="BG281" s="1081"/>
      <c r="BH281" s="1081"/>
      <c r="BI281" s="1081"/>
      <c r="BJ281" s="1081"/>
      <c r="BK281" s="1081"/>
      <c r="BL281" s="1081"/>
      <c r="BM281" s="1081"/>
      <c r="BN281" s="1081"/>
      <c r="BO281" s="1081"/>
      <c r="BP281" s="1081"/>
      <c r="BQ281" s="1081"/>
      <c r="BR281" s="1081"/>
      <c r="BS281" s="1081"/>
      <c r="BT281" s="1081"/>
      <c r="BU281" s="1081"/>
      <c r="BV281" s="1081"/>
      <c r="BW281" s="1081"/>
      <c r="BX281" s="1081"/>
      <c r="BY281" s="1081"/>
      <c r="BZ281" s="1081"/>
      <c r="CA281" s="1081"/>
    </row>
    <row r="282" spans="1:79" ht="30.75" customHeight="1">
      <c r="B282" s="1227" t="s">
        <v>877</v>
      </c>
      <c r="C282" s="1228">
        <v>1</v>
      </c>
      <c r="D282" s="1229">
        <v>1</v>
      </c>
      <c r="E282" s="1230">
        <f>D282*C282</f>
        <v>1</v>
      </c>
      <c r="F282" s="1258"/>
      <c r="G282" s="1296"/>
      <c r="H282" s="1296"/>
      <c r="I282" s="1297"/>
      <c r="J282" s="1081"/>
      <c r="K282" s="1081"/>
      <c r="L282" s="1081"/>
      <c r="M282" s="1081"/>
      <c r="N282" s="1174"/>
      <c r="O282" s="1081"/>
      <c r="P282" s="1081"/>
      <c r="Q282" s="1081"/>
      <c r="R282" s="1081"/>
      <c r="S282" s="1081"/>
      <c r="T282" s="1081"/>
      <c r="U282" s="1081"/>
      <c r="V282" s="1081"/>
      <c r="W282" s="1081"/>
      <c r="X282" s="1081"/>
      <c r="Y282" s="1081"/>
      <c r="Z282" s="1081"/>
      <c r="AA282" s="1081"/>
      <c r="AB282" s="1081"/>
      <c r="AC282" s="1081"/>
      <c r="AD282" s="1081"/>
      <c r="AE282" s="1081"/>
      <c r="AF282" s="1081"/>
      <c r="AG282" s="1081"/>
      <c r="AH282" s="1081"/>
      <c r="AI282" s="1081"/>
      <c r="AJ282" s="1081"/>
      <c r="AK282" s="1081"/>
      <c r="AL282" s="1081"/>
      <c r="AM282" s="1081"/>
      <c r="AN282" s="1081"/>
      <c r="AO282" s="1081"/>
      <c r="AP282" s="1081"/>
      <c r="AQ282" s="1081"/>
      <c r="AR282" s="1081"/>
      <c r="AS282" s="1081"/>
      <c r="AT282" s="1081"/>
      <c r="AU282" s="1081"/>
      <c r="AV282" s="1081"/>
      <c r="AW282" s="1081"/>
      <c r="AX282" s="1081"/>
      <c r="AY282" s="1081"/>
      <c r="AZ282" s="1081"/>
      <c r="BA282" s="1081"/>
      <c r="BB282" s="1081"/>
      <c r="BC282" s="1081"/>
      <c r="BD282" s="1081"/>
      <c r="BE282" s="1081"/>
      <c r="BF282" s="1081"/>
      <c r="BG282" s="1081"/>
      <c r="BH282" s="1081"/>
      <c r="BI282" s="1081"/>
      <c r="BJ282" s="1081"/>
      <c r="BK282" s="1081"/>
      <c r="BL282" s="1081"/>
      <c r="BM282" s="1081"/>
      <c r="BN282" s="1081"/>
      <c r="BO282" s="1081"/>
      <c r="BP282" s="1081"/>
      <c r="BQ282" s="1081"/>
      <c r="BR282" s="1081"/>
      <c r="BS282" s="1081"/>
      <c r="BT282" s="1081"/>
      <c r="BU282" s="1081"/>
      <c r="BV282" s="1081"/>
      <c r="BW282" s="1081"/>
      <c r="BX282" s="1081"/>
      <c r="BY282" s="1081"/>
      <c r="BZ282" s="1081"/>
      <c r="CA282" s="1081"/>
    </row>
    <row r="283" spans="1:79" ht="20.25" customHeight="1">
      <c r="B283" s="1227" t="s">
        <v>878</v>
      </c>
      <c r="C283" s="1228">
        <v>2</v>
      </c>
      <c r="D283" s="1229">
        <v>1</v>
      </c>
      <c r="E283" s="1230">
        <f>D283*C283</f>
        <v>2</v>
      </c>
      <c r="F283" s="1258"/>
      <c r="G283" s="1296"/>
      <c r="H283" s="1296"/>
      <c r="I283" s="1297"/>
      <c r="J283" s="1081"/>
      <c r="K283" s="1081"/>
      <c r="L283" s="1081"/>
      <c r="M283" s="1081"/>
      <c r="N283" s="1174"/>
      <c r="O283" s="1081"/>
      <c r="P283" s="1081"/>
      <c r="Q283" s="1081"/>
      <c r="R283" s="1081"/>
      <c r="S283" s="1081"/>
      <c r="T283" s="1081"/>
      <c r="U283" s="1081"/>
      <c r="V283" s="1081"/>
      <c r="W283" s="1081"/>
      <c r="X283" s="1081"/>
      <c r="Y283" s="1081"/>
      <c r="Z283" s="1081"/>
      <c r="AA283" s="1081"/>
      <c r="AB283" s="1081"/>
      <c r="AC283" s="1081"/>
      <c r="AD283" s="1081"/>
      <c r="AE283" s="1081"/>
      <c r="AF283" s="1081"/>
      <c r="AG283" s="1081"/>
      <c r="AH283" s="1081"/>
      <c r="AI283" s="1081"/>
      <c r="AJ283" s="1081"/>
      <c r="AK283" s="1081"/>
      <c r="AL283" s="1081"/>
      <c r="AM283" s="1081"/>
      <c r="AN283" s="1081"/>
      <c r="AO283" s="1081"/>
      <c r="AP283" s="1081"/>
      <c r="AQ283" s="1081"/>
      <c r="AR283" s="1081"/>
      <c r="AS283" s="1081"/>
      <c r="AT283" s="1081"/>
      <c r="AU283" s="1081"/>
      <c r="AV283" s="1081"/>
      <c r="AW283" s="1081"/>
      <c r="AX283" s="1081"/>
      <c r="AY283" s="1081"/>
      <c r="AZ283" s="1081"/>
      <c r="BA283" s="1081"/>
      <c r="BB283" s="1081"/>
      <c r="BC283" s="1081"/>
      <c r="BD283" s="1081"/>
      <c r="BE283" s="1081"/>
      <c r="BF283" s="1081"/>
      <c r="BG283" s="1081"/>
      <c r="BH283" s="1081"/>
      <c r="BI283" s="1081"/>
      <c r="BJ283" s="1081"/>
      <c r="BK283" s="1081"/>
      <c r="BL283" s="1081"/>
      <c r="BM283" s="1081"/>
      <c r="BN283" s="1081"/>
      <c r="BO283" s="1081"/>
      <c r="BP283" s="1081"/>
      <c r="BQ283" s="1081"/>
      <c r="BR283" s="1081"/>
      <c r="BS283" s="1081"/>
      <c r="BT283" s="1081"/>
      <c r="BU283" s="1081"/>
      <c r="BV283" s="1081"/>
      <c r="BW283" s="1081"/>
      <c r="BX283" s="1081"/>
      <c r="BY283" s="1081"/>
      <c r="BZ283" s="1081"/>
      <c r="CA283" s="1081"/>
    </row>
    <row r="284" spans="1:79" ht="32.25" customHeight="1">
      <c r="B284" s="1227" t="s">
        <v>879</v>
      </c>
      <c r="C284" s="1228">
        <v>3</v>
      </c>
      <c r="D284" s="1229">
        <v>1</v>
      </c>
      <c r="E284" s="1230">
        <f>D284*C284</f>
        <v>3</v>
      </c>
      <c r="F284" s="1258"/>
      <c r="G284" s="1296"/>
      <c r="H284" s="1296"/>
      <c r="I284" s="1297"/>
      <c r="J284" s="1081"/>
      <c r="K284" s="1081"/>
      <c r="L284" s="1081"/>
      <c r="M284" s="1081"/>
      <c r="N284" s="1174"/>
      <c r="O284" s="1081"/>
      <c r="P284" s="1081"/>
      <c r="Q284" s="1081"/>
      <c r="R284" s="1081"/>
      <c r="S284" s="1081"/>
      <c r="T284" s="1081"/>
      <c r="U284" s="1081"/>
      <c r="V284" s="1081"/>
      <c r="W284" s="1081"/>
      <c r="X284" s="1081"/>
      <c r="Y284" s="1081"/>
      <c r="Z284" s="1081"/>
      <c r="AA284" s="1081"/>
      <c r="AB284" s="1081"/>
      <c r="AC284" s="1081"/>
      <c r="AD284" s="1081"/>
      <c r="AE284" s="1081"/>
      <c r="AF284" s="1081"/>
      <c r="AG284" s="1081"/>
      <c r="AH284" s="1081"/>
      <c r="AI284" s="1081"/>
      <c r="AJ284" s="1081"/>
      <c r="AK284" s="1081"/>
      <c r="AL284" s="1081"/>
      <c r="AM284" s="1081"/>
      <c r="AN284" s="1081"/>
      <c r="AO284" s="1081"/>
      <c r="AP284" s="1081"/>
      <c r="AQ284" s="1081"/>
      <c r="AR284" s="1081"/>
      <c r="AS284" s="1081"/>
      <c r="AT284" s="1081"/>
      <c r="AU284" s="1081"/>
      <c r="AV284" s="1081"/>
      <c r="AW284" s="1081"/>
      <c r="AX284" s="1081"/>
      <c r="AY284" s="1081"/>
      <c r="AZ284" s="1081"/>
      <c r="BA284" s="1081"/>
      <c r="BB284" s="1081"/>
      <c r="BC284" s="1081"/>
      <c r="BD284" s="1081"/>
      <c r="BE284" s="1081"/>
      <c r="BF284" s="1081"/>
      <c r="BG284" s="1081"/>
      <c r="BH284" s="1081"/>
      <c r="BI284" s="1081"/>
      <c r="BJ284" s="1081"/>
      <c r="BK284" s="1081"/>
      <c r="BL284" s="1081"/>
      <c r="BM284" s="1081"/>
      <c r="BN284" s="1081"/>
      <c r="BO284" s="1081"/>
      <c r="BP284" s="1081"/>
      <c r="BQ284" s="1081"/>
      <c r="BR284" s="1081"/>
      <c r="BS284" s="1081"/>
      <c r="BT284" s="1081"/>
      <c r="BU284" s="1081"/>
      <c r="BV284" s="1081"/>
      <c r="BW284" s="1081"/>
      <c r="BX284" s="1081"/>
      <c r="BY284" s="1081"/>
      <c r="BZ284" s="1081"/>
      <c r="CA284" s="1081"/>
    </row>
    <row r="285" spans="1:79" ht="20.25" customHeight="1" thickBot="1">
      <c r="B285" s="1234" t="s">
        <v>880</v>
      </c>
      <c r="C285" s="1235">
        <v>4</v>
      </c>
      <c r="D285" s="1236">
        <v>1</v>
      </c>
      <c r="E285" s="1237">
        <f>D285*C285</f>
        <v>4</v>
      </c>
      <c r="F285" s="1259"/>
      <c r="G285" s="1281"/>
      <c r="H285" s="1281"/>
      <c r="I285" s="1282"/>
      <c r="J285" s="1081"/>
      <c r="K285" s="1081"/>
      <c r="L285" s="1081"/>
      <c r="M285" s="1081"/>
      <c r="N285" s="1174"/>
      <c r="O285" s="1081"/>
      <c r="P285" s="1081"/>
      <c r="Q285" s="1081"/>
      <c r="R285" s="1081"/>
      <c r="S285" s="1081"/>
      <c r="T285" s="1081"/>
      <c r="U285" s="1081"/>
      <c r="V285" s="1081"/>
      <c r="W285" s="1081"/>
      <c r="X285" s="1081"/>
      <c r="Y285" s="1081"/>
      <c r="Z285" s="1081"/>
      <c r="AA285" s="1081"/>
      <c r="AB285" s="1081"/>
      <c r="AC285" s="1081"/>
      <c r="AD285" s="1081"/>
      <c r="AE285" s="1081"/>
      <c r="AF285" s="1081"/>
      <c r="AG285" s="1081"/>
      <c r="AH285" s="1081"/>
      <c r="AI285" s="1081"/>
      <c r="AJ285" s="1081"/>
      <c r="AK285" s="1081"/>
      <c r="AL285" s="1081"/>
      <c r="AM285" s="1081"/>
      <c r="AN285" s="1081"/>
      <c r="AO285" s="1081"/>
      <c r="AP285" s="1081"/>
      <c r="AQ285" s="1081"/>
      <c r="AR285" s="1081"/>
      <c r="AS285" s="1081"/>
      <c r="AT285" s="1081"/>
      <c r="AU285" s="1081"/>
      <c r="AV285" s="1081"/>
      <c r="AW285" s="1081"/>
      <c r="AX285" s="1081"/>
      <c r="AY285" s="1081"/>
      <c r="AZ285" s="1081"/>
      <c r="BA285" s="1081"/>
      <c r="BB285" s="1081"/>
      <c r="BC285" s="1081"/>
      <c r="BD285" s="1081"/>
      <c r="BE285" s="1081"/>
      <c r="BF285" s="1081"/>
      <c r="BG285" s="1081"/>
      <c r="BH285" s="1081"/>
      <c r="BI285" s="1081"/>
      <c r="BJ285" s="1081"/>
      <c r="BK285" s="1081"/>
      <c r="BL285" s="1081"/>
      <c r="BM285" s="1081"/>
      <c r="BN285" s="1081"/>
      <c r="BO285" s="1081"/>
      <c r="BP285" s="1081"/>
      <c r="BQ285" s="1081"/>
      <c r="BR285" s="1081"/>
      <c r="BS285" s="1081"/>
      <c r="BT285" s="1081"/>
      <c r="BU285" s="1081"/>
      <c r="BV285" s="1081"/>
      <c r="BW285" s="1081"/>
      <c r="BX285" s="1081"/>
      <c r="BY285" s="1081"/>
      <c r="BZ285" s="1081"/>
      <c r="CA285" s="1081"/>
    </row>
    <row r="286" spans="1:79" ht="9.75" customHeight="1">
      <c r="B286" s="1299"/>
      <c r="C286" s="1299"/>
      <c r="D286" s="1299"/>
      <c r="E286" s="1299"/>
      <c r="F286" s="1300"/>
      <c r="G286" s="1200"/>
      <c r="H286" s="1200"/>
      <c r="I286" s="1081"/>
      <c r="J286" s="1081"/>
      <c r="K286" s="1081"/>
      <c r="L286" s="1081"/>
      <c r="M286" s="1081"/>
      <c r="N286" s="1174"/>
      <c r="O286" s="1081"/>
      <c r="P286" s="1081"/>
      <c r="Q286" s="1081"/>
      <c r="R286" s="1081"/>
      <c r="S286" s="1081"/>
      <c r="T286" s="1081"/>
      <c r="U286" s="1081"/>
      <c r="V286" s="1081"/>
      <c r="W286" s="1081"/>
      <c r="X286" s="1081"/>
      <c r="Y286" s="1081"/>
      <c r="Z286" s="1081"/>
      <c r="AA286" s="1081"/>
      <c r="AB286" s="1081"/>
      <c r="AC286" s="1081"/>
      <c r="AD286" s="1081"/>
      <c r="AE286" s="1081"/>
      <c r="AF286" s="1081"/>
      <c r="AG286" s="1081"/>
      <c r="AH286" s="1081"/>
      <c r="AI286" s="1081"/>
      <c r="AJ286" s="1081"/>
      <c r="AK286" s="1081"/>
      <c r="AL286" s="1081"/>
      <c r="AM286" s="1081"/>
      <c r="AN286" s="1081"/>
      <c r="AO286" s="1081"/>
      <c r="AP286" s="1081"/>
      <c r="AQ286" s="1081"/>
      <c r="AR286" s="1081"/>
      <c r="AS286" s="1081"/>
      <c r="AT286" s="1081"/>
      <c r="AU286" s="1081"/>
      <c r="AV286" s="1081"/>
      <c r="AW286" s="1081"/>
      <c r="AX286" s="1081"/>
      <c r="AY286" s="1081"/>
      <c r="AZ286" s="1081"/>
      <c r="BA286" s="1081"/>
      <c r="BB286" s="1081"/>
      <c r="BC286" s="1081"/>
      <c r="BD286" s="1081"/>
      <c r="BE286" s="1081"/>
      <c r="BF286" s="1081"/>
      <c r="BG286" s="1081"/>
      <c r="BH286" s="1081"/>
      <c r="BI286" s="1081"/>
      <c r="BJ286" s="1081"/>
      <c r="BK286" s="1081"/>
      <c r="BL286" s="1081"/>
      <c r="BM286" s="1081"/>
      <c r="BN286" s="1081"/>
      <c r="BO286" s="1081"/>
      <c r="BP286" s="1081"/>
      <c r="BQ286" s="1081"/>
      <c r="BR286" s="1081"/>
      <c r="BS286" s="1081"/>
      <c r="BT286" s="1081"/>
      <c r="BU286" s="1081"/>
      <c r="BV286" s="1081"/>
      <c r="BW286" s="1081"/>
      <c r="BX286" s="1081"/>
      <c r="BY286" s="1081"/>
      <c r="BZ286" s="1081"/>
      <c r="CA286" s="1081"/>
    </row>
    <row r="287" spans="1:79" ht="18" customHeight="1">
      <c r="A287" s="1156">
        <v>29</v>
      </c>
      <c r="B287" s="1196" t="s">
        <v>881</v>
      </c>
      <c r="C287" s="1197"/>
      <c r="D287" s="1197"/>
      <c r="E287" s="1197"/>
      <c r="F287" s="1300"/>
      <c r="G287" s="1200"/>
      <c r="H287" s="1200"/>
      <c r="I287" s="1081"/>
      <c r="J287" s="1081"/>
      <c r="K287" s="1081"/>
      <c r="L287" s="1081"/>
      <c r="M287" s="1081"/>
      <c r="N287" s="1174"/>
      <c r="O287" s="1081"/>
      <c r="P287" s="1081"/>
      <c r="Q287" s="1081"/>
      <c r="R287" s="1081"/>
      <c r="S287" s="1081"/>
      <c r="T287" s="1081"/>
      <c r="U287" s="1081"/>
      <c r="V287" s="1081"/>
      <c r="W287" s="1081"/>
      <c r="X287" s="1081"/>
      <c r="Y287" s="1081"/>
      <c r="Z287" s="1081"/>
      <c r="AA287" s="1081"/>
      <c r="AB287" s="1081"/>
      <c r="AC287" s="1081"/>
      <c r="AD287" s="1081"/>
      <c r="AE287" s="1081"/>
      <c r="AF287" s="1081"/>
      <c r="AG287" s="1081"/>
      <c r="AH287" s="1081"/>
      <c r="AI287" s="1081"/>
      <c r="AJ287" s="1081"/>
      <c r="AK287" s="1081"/>
      <c r="AL287" s="1081"/>
      <c r="AM287" s="1081"/>
      <c r="AN287" s="1081"/>
      <c r="AO287" s="1081"/>
      <c r="AP287" s="1081"/>
      <c r="AQ287" s="1081"/>
      <c r="AR287" s="1081"/>
      <c r="AS287" s="1081"/>
      <c r="AT287" s="1081"/>
      <c r="AU287" s="1081"/>
      <c r="AV287" s="1081"/>
      <c r="AW287" s="1081"/>
      <c r="AX287" s="1081"/>
      <c r="AY287" s="1081"/>
      <c r="AZ287" s="1081"/>
      <c r="BA287" s="1081"/>
      <c r="BB287" s="1081"/>
      <c r="BC287" s="1081"/>
      <c r="BD287" s="1081"/>
      <c r="BE287" s="1081"/>
      <c r="BF287" s="1081"/>
      <c r="BG287" s="1081"/>
      <c r="BH287" s="1081"/>
      <c r="BI287" s="1081"/>
      <c r="BJ287" s="1081"/>
      <c r="BK287" s="1081"/>
      <c r="BL287" s="1081"/>
      <c r="BM287" s="1081"/>
      <c r="BN287" s="1081"/>
      <c r="BO287" s="1081"/>
      <c r="BP287" s="1081"/>
      <c r="BQ287" s="1081"/>
      <c r="BR287" s="1081"/>
      <c r="BS287" s="1081"/>
      <c r="BT287" s="1081"/>
      <c r="BU287" s="1081"/>
      <c r="BV287" s="1081"/>
      <c r="BW287" s="1081"/>
      <c r="BX287" s="1081"/>
      <c r="BY287" s="1081"/>
      <c r="BZ287" s="1081"/>
      <c r="CA287" s="1081"/>
    </row>
    <row r="288" spans="1:79" ht="35.25" customHeight="1">
      <c r="B288" s="1201" t="s">
        <v>882</v>
      </c>
      <c r="C288" s="1202"/>
      <c r="D288" s="1202"/>
      <c r="E288" s="1203"/>
      <c r="F288" s="1300"/>
      <c r="G288" s="1200"/>
      <c r="H288" s="1200"/>
      <c r="I288" s="1081"/>
      <c r="J288" s="1081"/>
      <c r="K288" s="1081"/>
      <c r="L288" s="1081"/>
      <c r="M288" s="1081"/>
      <c r="N288" s="1174"/>
      <c r="O288" s="1081"/>
      <c r="P288" s="1081"/>
      <c r="Q288" s="1081"/>
      <c r="R288" s="1081"/>
      <c r="S288" s="1081"/>
      <c r="T288" s="1081"/>
      <c r="U288" s="1081"/>
      <c r="V288" s="1081"/>
      <c r="W288" s="1081"/>
      <c r="X288" s="1081"/>
      <c r="Y288" s="1081"/>
      <c r="Z288" s="1081"/>
      <c r="AA288" s="1081"/>
      <c r="AB288" s="1081"/>
      <c r="AC288" s="1081"/>
      <c r="AD288" s="1081"/>
      <c r="AE288" s="1081"/>
      <c r="AF288" s="1081"/>
      <c r="AG288" s="1081"/>
      <c r="AH288" s="1081"/>
      <c r="AI288" s="1081"/>
      <c r="AJ288" s="1081"/>
      <c r="AK288" s="1081"/>
      <c r="AL288" s="1081"/>
      <c r="AM288" s="1081"/>
      <c r="AN288" s="1081"/>
      <c r="AO288" s="1081"/>
      <c r="AP288" s="1081"/>
      <c r="AQ288" s="1081"/>
      <c r="AR288" s="1081"/>
      <c r="AS288" s="1081"/>
      <c r="AT288" s="1081"/>
      <c r="AU288" s="1081"/>
      <c r="AV288" s="1081"/>
      <c r="AW288" s="1081"/>
      <c r="AX288" s="1081"/>
      <c r="AY288" s="1081"/>
      <c r="AZ288" s="1081"/>
      <c r="BA288" s="1081"/>
      <c r="BB288" s="1081"/>
      <c r="BC288" s="1081"/>
      <c r="BD288" s="1081"/>
      <c r="BE288" s="1081"/>
      <c r="BF288" s="1081"/>
      <c r="BG288" s="1081"/>
      <c r="BH288" s="1081"/>
      <c r="BI288" s="1081"/>
      <c r="BJ288" s="1081"/>
      <c r="BK288" s="1081"/>
      <c r="BL288" s="1081"/>
      <c r="BM288" s="1081"/>
      <c r="BN288" s="1081"/>
      <c r="BO288" s="1081"/>
      <c r="BP288" s="1081"/>
      <c r="BQ288" s="1081"/>
      <c r="BR288" s="1081"/>
      <c r="BS288" s="1081"/>
      <c r="BT288" s="1081"/>
      <c r="BU288" s="1081"/>
      <c r="BV288" s="1081"/>
      <c r="BW288" s="1081"/>
      <c r="BX288" s="1081"/>
      <c r="BY288" s="1081"/>
      <c r="BZ288" s="1081"/>
      <c r="CA288" s="1081"/>
    </row>
    <row r="289" spans="1:79" ht="16.5" customHeight="1" thickBot="1">
      <c r="B289" s="1196" t="s">
        <v>744</v>
      </c>
      <c r="C289" s="1204"/>
      <c r="F289" s="1300"/>
      <c r="G289" s="1200"/>
      <c r="H289" s="1200"/>
      <c r="I289" s="1081"/>
      <c r="J289" s="1081"/>
      <c r="K289" s="1081"/>
      <c r="L289" s="1081"/>
      <c r="M289" s="1081"/>
      <c r="N289" s="1174"/>
      <c r="O289" s="1081"/>
      <c r="P289" s="1081"/>
      <c r="Q289" s="1081"/>
      <c r="R289" s="1081"/>
      <c r="S289" s="1081"/>
      <c r="T289" s="1081"/>
      <c r="U289" s="1081"/>
      <c r="V289" s="1081"/>
      <c r="W289" s="1081"/>
      <c r="X289" s="1081"/>
      <c r="Y289" s="1081"/>
      <c r="Z289" s="1081"/>
      <c r="AA289" s="1081"/>
      <c r="AB289" s="1081"/>
      <c r="AC289" s="1081"/>
      <c r="AD289" s="1081"/>
      <c r="AE289" s="1081"/>
      <c r="AF289" s="1081"/>
      <c r="AG289" s="1081"/>
      <c r="AH289" s="1081"/>
      <c r="AI289" s="1081"/>
      <c r="AJ289" s="1081"/>
      <c r="AK289" s="1081"/>
      <c r="AL289" s="1081"/>
      <c r="AM289" s="1081"/>
      <c r="AN289" s="1081"/>
      <c r="AO289" s="1081"/>
      <c r="AP289" s="1081"/>
      <c r="AQ289" s="1081"/>
      <c r="AR289" s="1081"/>
      <c r="AS289" s="1081"/>
      <c r="AT289" s="1081"/>
      <c r="AU289" s="1081"/>
      <c r="AV289" s="1081"/>
      <c r="AW289" s="1081"/>
      <c r="AX289" s="1081"/>
      <c r="AY289" s="1081"/>
      <c r="AZ289" s="1081"/>
      <c r="BA289" s="1081"/>
      <c r="BB289" s="1081"/>
      <c r="BC289" s="1081"/>
      <c r="BD289" s="1081"/>
      <c r="BE289" s="1081"/>
      <c r="BF289" s="1081"/>
      <c r="BG289" s="1081"/>
      <c r="BH289" s="1081"/>
      <c r="BI289" s="1081"/>
      <c r="BJ289" s="1081"/>
      <c r="BK289" s="1081"/>
      <c r="BL289" s="1081"/>
      <c r="BM289" s="1081"/>
      <c r="BN289" s="1081"/>
      <c r="BO289" s="1081"/>
      <c r="BP289" s="1081"/>
      <c r="BQ289" s="1081"/>
      <c r="BR289" s="1081"/>
      <c r="BS289" s="1081"/>
      <c r="BT289" s="1081"/>
      <c r="BU289" s="1081"/>
      <c r="BV289" s="1081"/>
      <c r="BW289" s="1081"/>
      <c r="BX289" s="1081"/>
      <c r="BY289" s="1081"/>
      <c r="BZ289" s="1081"/>
      <c r="CA289" s="1081"/>
    </row>
    <row r="290" spans="1:79" ht="33.75" customHeight="1" thickBot="1">
      <c r="B290" s="1205" t="s">
        <v>745</v>
      </c>
      <c r="C290" s="1206" t="s">
        <v>746</v>
      </c>
      <c r="D290" s="1206" t="s">
        <v>747</v>
      </c>
      <c r="E290" s="1207" t="s">
        <v>748</v>
      </c>
      <c r="F290" s="1257" t="s">
        <v>749</v>
      </c>
      <c r="G290" s="1350">
        <f>AVERAGE(A.Pontozás_1.értékelő!G286,B.Pontozás_2.értékelő!G286)</f>
        <v>2</v>
      </c>
      <c r="H290" s="1200"/>
      <c r="I290" s="1081"/>
      <c r="J290" s="1081"/>
      <c r="K290" s="1081"/>
      <c r="L290" s="1081"/>
      <c r="M290" s="1081"/>
      <c r="N290" s="1174"/>
      <c r="O290" s="1081"/>
      <c r="P290" s="1081"/>
      <c r="Q290" s="1081"/>
      <c r="R290" s="1081"/>
      <c r="S290" s="1081"/>
      <c r="T290" s="1081"/>
      <c r="U290" s="1081"/>
      <c r="V290" s="1081"/>
      <c r="W290" s="1081"/>
      <c r="X290" s="1081"/>
      <c r="Y290" s="1081"/>
      <c r="Z290" s="1081"/>
      <c r="AA290" s="1081"/>
      <c r="AB290" s="1081"/>
      <c r="AC290" s="1081"/>
      <c r="AD290" s="1081"/>
      <c r="AE290" s="1081"/>
      <c r="AF290" s="1081"/>
      <c r="AG290" s="1081"/>
      <c r="AH290" s="1081"/>
      <c r="AI290" s="1081"/>
      <c r="AJ290" s="1081"/>
      <c r="AK290" s="1081"/>
      <c r="AL290" s="1081"/>
      <c r="AM290" s="1081"/>
      <c r="AN290" s="1081"/>
      <c r="AO290" s="1081"/>
      <c r="AP290" s="1081"/>
      <c r="AQ290" s="1081"/>
      <c r="AR290" s="1081"/>
      <c r="AS290" s="1081"/>
      <c r="AT290" s="1081"/>
      <c r="AU290" s="1081"/>
      <c r="AV290" s="1081"/>
      <c r="AW290" s="1081"/>
      <c r="AX290" s="1081"/>
      <c r="AY290" s="1081"/>
      <c r="AZ290" s="1081"/>
      <c r="BA290" s="1081"/>
      <c r="BB290" s="1081"/>
      <c r="BC290" s="1081"/>
      <c r="BD290" s="1081"/>
      <c r="BE290" s="1081"/>
      <c r="BF290" s="1081"/>
      <c r="BG290" s="1081"/>
      <c r="BH290" s="1081"/>
      <c r="BI290" s="1081"/>
      <c r="BJ290" s="1081"/>
      <c r="BK290" s="1081"/>
      <c r="BL290" s="1081"/>
      <c r="BM290" s="1081"/>
      <c r="BN290" s="1081"/>
      <c r="BO290" s="1081"/>
      <c r="BP290" s="1081"/>
      <c r="BQ290" s="1081"/>
      <c r="BR290" s="1081"/>
      <c r="BS290" s="1081"/>
      <c r="BT290" s="1081"/>
      <c r="BU290" s="1081"/>
      <c r="BV290" s="1081"/>
      <c r="BW290" s="1081"/>
      <c r="BX290" s="1081"/>
      <c r="BY290" s="1081"/>
      <c r="BZ290" s="1081"/>
      <c r="CA290" s="1081"/>
    </row>
    <row r="291" spans="1:79" ht="45.6" customHeight="1">
      <c r="B291" s="1216" t="s">
        <v>883</v>
      </c>
      <c r="C291" s="1217">
        <v>0</v>
      </c>
      <c r="D291" s="1218">
        <v>2</v>
      </c>
      <c r="E291" s="1219">
        <v>0</v>
      </c>
      <c r="F291" s="1258"/>
      <c r="G291" s="1279"/>
      <c r="H291" s="1279"/>
      <c r="I291" s="1280"/>
      <c r="J291" s="1081"/>
      <c r="K291" s="1081"/>
      <c r="L291" s="1081"/>
      <c r="M291" s="1081"/>
      <c r="N291" s="1174"/>
      <c r="O291" s="1081"/>
      <c r="P291" s="1081"/>
      <c r="Q291" s="1081"/>
      <c r="R291" s="1081"/>
      <c r="S291" s="1081"/>
      <c r="T291" s="1081"/>
      <c r="U291" s="1081"/>
      <c r="V291" s="1081"/>
      <c r="W291" s="1081"/>
      <c r="X291" s="1081"/>
      <c r="Y291" s="1081"/>
      <c r="Z291" s="1081"/>
      <c r="AA291" s="1081"/>
      <c r="AB291" s="1081"/>
      <c r="AC291" s="1081"/>
      <c r="AD291" s="1081"/>
      <c r="AE291" s="1081"/>
      <c r="AF291" s="1081"/>
      <c r="AG291" s="1081"/>
      <c r="AH291" s="1081"/>
      <c r="AI291" s="1081"/>
      <c r="AJ291" s="1081"/>
      <c r="AK291" s="1081"/>
      <c r="AL291" s="1081"/>
      <c r="AM291" s="1081"/>
      <c r="AN291" s="1081"/>
      <c r="AO291" s="1081"/>
      <c r="AP291" s="1081"/>
      <c r="AQ291" s="1081"/>
      <c r="AR291" s="1081"/>
      <c r="AS291" s="1081"/>
      <c r="AT291" s="1081"/>
      <c r="AU291" s="1081"/>
      <c r="AV291" s="1081"/>
      <c r="AW291" s="1081"/>
      <c r="AX291" s="1081"/>
      <c r="AY291" s="1081"/>
      <c r="AZ291" s="1081"/>
      <c r="BA291" s="1081"/>
      <c r="BB291" s="1081"/>
      <c r="BC291" s="1081"/>
      <c r="BD291" s="1081"/>
      <c r="BE291" s="1081"/>
      <c r="BF291" s="1081"/>
      <c r="BG291" s="1081"/>
      <c r="BH291" s="1081"/>
      <c r="BI291" s="1081"/>
      <c r="BJ291" s="1081"/>
      <c r="BK291" s="1081"/>
      <c r="BL291" s="1081"/>
      <c r="BM291" s="1081"/>
      <c r="BN291" s="1081"/>
      <c r="BO291" s="1081"/>
      <c r="BP291" s="1081"/>
      <c r="BQ291" s="1081"/>
      <c r="BR291" s="1081"/>
      <c r="BS291" s="1081"/>
      <c r="BT291" s="1081"/>
      <c r="BU291" s="1081"/>
      <c r="BV291" s="1081"/>
      <c r="BW291" s="1081"/>
      <c r="BX291" s="1081"/>
      <c r="BY291" s="1081"/>
      <c r="BZ291" s="1081"/>
      <c r="CA291" s="1081"/>
    </row>
    <row r="292" spans="1:79" ht="24" customHeight="1">
      <c r="B292" s="1227" t="s">
        <v>884</v>
      </c>
      <c r="C292" s="1228">
        <v>1</v>
      </c>
      <c r="D292" s="1229">
        <v>2</v>
      </c>
      <c r="E292" s="1230">
        <v>2</v>
      </c>
      <c r="F292" s="1258"/>
      <c r="G292" s="1296"/>
      <c r="H292" s="1296"/>
      <c r="I292" s="1297"/>
      <c r="J292" s="1081"/>
      <c r="K292" s="1081"/>
      <c r="L292" s="1081"/>
      <c r="M292" s="1081"/>
      <c r="N292" s="1174"/>
      <c r="O292" s="1081"/>
      <c r="P292" s="1081"/>
      <c r="Q292" s="1081"/>
      <c r="R292" s="1081"/>
      <c r="S292" s="1081"/>
      <c r="T292" s="1081"/>
      <c r="U292" s="1081"/>
      <c r="V292" s="1081"/>
      <c r="W292" s="1081"/>
      <c r="X292" s="1081"/>
      <c r="Y292" s="1081"/>
      <c r="Z292" s="1081"/>
      <c r="AA292" s="1081"/>
      <c r="AB292" s="1081"/>
      <c r="AC292" s="1081"/>
      <c r="AD292" s="1081"/>
      <c r="AE292" s="1081"/>
      <c r="AF292" s="1081"/>
      <c r="AG292" s="1081"/>
      <c r="AH292" s="1081"/>
      <c r="AI292" s="1081"/>
      <c r="AJ292" s="1081"/>
      <c r="AK292" s="1081"/>
      <c r="AL292" s="1081"/>
      <c r="AM292" s="1081"/>
      <c r="AN292" s="1081"/>
      <c r="AO292" s="1081"/>
      <c r="AP292" s="1081"/>
      <c r="AQ292" s="1081"/>
      <c r="AR292" s="1081"/>
      <c r="AS292" s="1081"/>
      <c r="AT292" s="1081"/>
      <c r="AU292" s="1081"/>
      <c r="AV292" s="1081"/>
      <c r="AW292" s="1081"/>
      <c r="AX292" s="1081"/>
      <c r="AY292" s="1081"/>
      <c r="AZ292" s="1081"/>
      <c r="BA292" s="1081"/>
      <c r="BB292" s="1081"/>
      <c r="BC292" s="1081"/>
      <c r="BD292" s="1081"/>
      <c r="BE292" s="1081"/>
      <c r="BF292" s="1081"/>
      <c r="BG292" s="1081"/>
      <c r="BH292" s="1081"/>
      <c r="BI292" s="1081"/>
      <c r="BJ292" s="1081"/>
      <c r="BK292" s="1081"/>
      <c r="BL292" s="1081"/>
      <c r="BM292" s="1081"/>
      <c r="BN292" s="1081"/>
      <c r="BO292" s="1081"/>
      <c r="BP292" s="1081"/>
      <c r="BQ292" s="1081"/>
      <c r="BR292" s="1081"/>
      <c r="BS292" s="1081"/>
      <c r="BT292" s="1081"/>
      <c r="BU292" s="1081"/>
      <c r="BV292" s="1081"/>
      <c r="BW292" s="1081"/>
      <c r="BX292" s="1081"/>
      <c r="BY292" s="1081"/>
      <c r="BZ292" s="1081"/>
      <c r="CA292" s="1081"/>
    </row>
    <row r="293" spans="1:79" ht="50.45" customHeight="1" thickBot="1">
      <c r="B293" s="1234" t="s">
        <v>885</v>
      </c>
      <c r="C293" s="1235">
        <v>2</v>
      </c>
      <c r="D293" s="1236">
        <v>2</v>
      </c>
      <c r="E293" s="1237">
        <v>4</v>
      </c>
      <c r="F293" s="1259"/>
      <c r="G293" s="1281"/>
      <c r="H293" s="1281"/>
      <c r="I293" s="1282"/>
      <c r="J293" s="1081"/>
      <c r="K293" s="1081"/>
      <c r="L293" s="1081"/>
      <c r="M293" s="1081"/>
      <c r="N293" s="1174"/>
      <c r="O293" s="1081"/>
      <c r="P293" s="1081"/>
      <c r="Q293" s="1081"/>
      <c r="R293" s="1081"/>
      <c r="S293" s="1081"/>
      <c r="T293" s="1081"/>
      <c r="U293" s="1081"/>
      <c r="V293" s="1081"/>
      <c r="W293" s="1081"/>
      <c r="X293" s="1081"/>
      <c r="Y293" s="1081"/>
      <c r="Z293" s="1081"/>
      <c r="AA293" s="1081"/>
      <c r="AB293" s="1081"/>
      <c r="AC293" s="1081"/>
      <c r="AD293" s="1081"/>
      <c r="AE293" s="1081"/>
      <c r="AF293" s="1081"/>
      <c r="AG293" s="1081"/>
      <c r="AH293" s="1081"/>
      <c r="AI293" s="1081"/>
      <c r="AJ293" s="1081"/>
      <c r="AK293" s="1081"/>
      <c r="AL293" s="1081"/>
      <c r="AM293" s="1081"/>
      <c r="AN293" s="1081"/>
      <c r="AO293" s="1081"/>
      <c r="AP293" s="1081"/>
      <c r="AQ293" s="1081"/>
      <c r="AR293" s="1081"/>
      <c r="AS293" s="1081"/>
      <c r="AT293" s="1081"/>
      <c r="AU293" s="1081"/>
      <c r="AV293" s="1081"/>
      <c r="AW293" s="1081"/>
      <c r="AX293" s="1081"/>
      <c r="AY293" s="1081"/>
      <c r="AZ293" s="1081"/>
      <c r="BA293" s="1081"/>
      <c r="BB293" s="1081"/>
      <c r="BC293" s="1081"/>
      <c r="BD293" s="1081"/>
      <c r="BE293" s="1081"/>
      <c r="BF293" s="1081"/>
      <c r="BG293" s="1081"/>
      <c r="BH293" s="1081"/>
      <c r="BI293" s="1081"/>
      <c r="BJ293" s="1081"/>
      <c r="BK293" s="1081"/>
      <c r="BL293" s="1081"/>
      <c r="BM293" s="1081"/>
      <c r="BN293" s="1081"/>
      <c r="BO293" s="1081"/>
      <c r="BP293" s="1081"/>
      <c r="BQ293" s="1081"/>
      <c r="BR293" s="1081"/>
      <c r="BS293" s="1081"/>
      <c r="BT293" s="1081"/>
      <c r="BU293" s="1081"/>
      <c r="BV293" s="1081"/>
      <c r="BW293" s="1081"/>
      <c r="BX293" s="1081"/>
      <c r="BY293" s="1081"/>
      <c r="BZ293" s="1081"/>
      <c r="CA293" s="1081"/>
    </row>
    <row r="294" spans="1:79" ht="9" customHeight="1">
      <c r="B294" s="1245"/>
      <c r="C294" s="1246"/>
      <c r="D294" s="1246"/>
      <c r="E294" s="1246"/>
      <c r="F294" s="1300"/>
      <c r="G294" s="1200"/>
      <c r="H294" s="1200"/>
      <c r="I294" s="1081"/>
      <c r="J294" s="1081"/>
      <c r="K294" s="1081"/>
      <c r="L294" s="1081"/>
      <c r="M294" s="1081"/>
      <c r="N294" s="1174"/>
      <c r="O294" s="1081"/>
      <c r="P294" s="1081"/>
      <c r="Q294" s="1081"/>
      <c r="R294" s="1081"/>
      <c r="S294" s="1081"/>
      <c r="T294" s="1081"/>
      <c r="U294" s="1081"/>
      <c r="V294" s="1081"/>
      <c r="W294" s="1081"/>
      <c r="X294" s="1081"/>
      <c r="Y294" s="1081"/>
      <c r="Z294" s="1081"/>
      <c r="AA294" s="1081"/>
      <c r="AB294" s="1081"/>
      <c r="AC294" s="1081"/>
      <c r="AD294" s="1081"/>
      <c r="AE294" s="1081"/>
      <c r="AF294" s="1081"/>
      <c r="AG294" s="1081"/>
      <c r="AH294" s="1081"/>
      <c r="AI294" s="1081"/>
      <c r="AJ294" s="1081"/>
      <c r="AK294" s="1081"/>
      <c r="AL294" s="1081"/>
      <c r="AM294" s="1081"/>
      <c r="AN294" s="1081"/>
      <c r="AO294" s="1081"/>
      <c r="AP294" s="1081"/>
      <c r="AQ294" s="1081"/>
      <c r="AR294" s="1081"/>
      <c r="AS294" s="1081"/>
      <c r="AT294" s="1081"/>
      <c r="AU294" s="1081"/>
      <c r="AV294" s="1081"/>
      <c r="AW294" s="1081"/>
      <c r="AX294" s="1081"/>
      <c r="AY294" s="1081"/>
      <c r="AZ294" s="1081"/>
      <c r="BA294" s="1081"/>
      <c r="BB294" s="1081"/>
      <c r="BC294" s="1081"/>
      <c r="BD294" s="1081"/>
      <c r="BE294" s="1081"/>
      <c r="BF294" s="1081"/>
      <c r="BG294" s="1081"/>
      <c r="BH294" s="1081"/>
      <c r="BI294" s="1081"/>
      <c r="BJ294" s="1081"/>
      <c r="BK294" s="1081"/>
      <c r="BL294" s="1081"/>
      <c r="BM294" s="1081"/>
      <c r="BN294" s="1081"/>
      <c r="BO294" s="1081"/>
      <c r="BP294" s="1081"/>
      <c r="BQ294" s="1081"/>
      <c r="BR294" s="1081"/>
      <c r="BS294" s="1081"/>
      <c r="BT294" s="1081"/>
      <c r="BU294" s="1081"/>
      <c r="BV294" s="1081"/>
      <c r="BW294" s="1081"/>
      <c r="BX294" s="1081"/>
      <c r="BY294" s="1081"/>
      <c r="BZ294" s="1081"/>
      <c r="CA294" s="1081"/>
    </row>
    <row r="295" spans="1:79" ht="18" customHeight="1">
      <c r="A295" s="1156">
        <v>30</v>
      </c>
      <c r="B295" s="1196" t="s">
        <v>886</v>
      </c>
      <c r="C295" s="1197"/>
      <c r="D295" s="1197"/>
      <c r="E295" s="1197"/>
      <c r="F295" s="1300"/>
      <c r="G295" s="1200"/>
      <c r="H295" s="1200"/>
      <c r="I295" s="1081"/>
      <c r="J295" s="1081"/>
      <c r="K295" s="1081"/>
      <c r="L295" s="1081"/>
      <c r="M295" s="1081"/>
      <c r="N295" s="1174"/>
      <c r="O295" s="1081"/>
      <c r="P295" s="1081"/>
      <c r="Q295" s="1081"/>
      <c r="R295" s="1081"/>
      <c r="S295" s="1081"/>
      <c r="T295" s="1081"/>
      <c r="U295" s="1081"/>
      <c r="V295" s="1081"/>
      <c r="W295" s="1081"/>
      <c r="X295" s="1081"/>
      <c r="Y295" s="1081"/>
      <c r="Z295" s="1081"/>
      <c r="AA295" s="1081"/>
      <c r="AB295" s="1081"/>
      <c r="AC295" s="1081"/>
      <c r="AD295" s="1081"/>
      <c r="AE295" s="1081"/>
      <c r="AF295" s="1081"/>
      <c r="AG295" s="1081"/>
      <c r="AH295" s="1081"/>
      <c r="AI295" s="1081"/>
      <c r="AJ295" s="1081"/>
      <c r="AK295" s="1081"/>
      <c r="AL295" s="1081"/>
      <c r="AM295" s="1081"/>
      <c r="AN295" s="1081"/>
      <c r="AO295" s="1081"/>
      <c r="AP295" s="1081"/>
      <c r="AQ295" s="1081"/>
      <c r="AR295" s="1081"/>
      <c r="AS295" s="1081"/>
      <c r="AT295" s="1081"/>
      <c r="AU295" s="1081"/>
      <c r="AV295" s="1081"/>
      <c r="AW295" s="1081"/>
      <c r="AX295" s="1081"/>
      <c r="AY295" s="1081"/>
      <c r="AZ295" s="1081"/>
      <c r="BA295" s="1081"/>
      <c r="BB295" s="1081"/>
      <c r="BC295" s="1081"/>
      <c r="BD295" s="1081"/>
      <c r="BE295" s="1081"/>
      <c r="BF295" s="1081"/>
      <c r="BG295" s="1081"/>
      <c r="BH295" s="1081"/>
      <c r="BI295" s="1081"/>
      <c r="BJ295" s="1081"/>
      <c r="BK295" s="1081"/>
      <c r="BL295" s="1081"/>
      <c r="BM295" s="1081"/>
      <c r="BN295" s="1081"/>
      <c r="BO295" s="1081"/>
      <c r="BP295" s="1081"/>
      <c r="BQ295" s="1081"/>
      <c r="BR295" s="1081"/>
      <c r="BS295" s="1081"/>
      <c r="BT295" s="1081"/>
      <c r="BU295" s="1081"/>
      <c r="BV295" s="1081"/>
      <c r="BW295" s="1081"/>
      <c r="BX295" s="1081"/>
      <c r="BY295" s="1081"/>
      <c r="BZ295" s="1081"/>
      <c r="CA295" s="1081"/>
    </row>
    <row r="296" spans="1:79" ht="35.25" customHeight="1">
      <c r="B296" s="1201" t="s">
        <v>887</v>
      </c>
      <c r="C296" s="1202"/>
      <c r="D296" s="1202"/>
      <c r="E296" s="1203"/>
      <c r="F296" s="1300"/>
      <c r="G296" s="1200"/>
      <c r="H296" s="1200"/>
      <c r="I296" s="1081"/>
      <c r="J296" s="1081"/>
      <c r="K296" s="1081"/>
      <c r="L296" s="1081"/>
      <c r="M296" s="1081"/>
      <c r="N296" s="1174"/>
      <c r="O296" s="1081"/>
      <c r="P296" s="1081"/>
      <c r="Q296" s="1081"/>
      <c r="R296" s="1081"/>
      <c r="S296" s="1081"/>
      <c r="T296" s="1081"/>
      <c r="U296" s="1081"/>
      <c r="V296" s="1081"/>
      <c r="W296" s="1081"/>
      <c r="X296" s="1081"/>
      <c r="Y296" s="1081"/>
      <c r="Z296" s="1081"/>
      <c r="AA296" s="1081"/>
      <c r="AB296" s="1081"/>
      <c r="AC296" s="1081"/>
      <c r="AD296" s="1081"/>
      <c r="AE296" s="1081"/>
      <c r="AF296" s="1081"/>
      <c r="AG296" s="1081"/>
      <c r="AH296" s="1081"/>
      <c r="AI296" s="1081"/>
      <c r="AJ296" s="1081"/>
      <c r="AK296" s="1081"/>
      <c r="AL296" s="1081"/>
      <c r="AM296" s="1081"/>
      <c r="AN296" s="1081"/>
      <c r="AO296" s="1081"/>
      <c r="AP296" s="1081"/>
      <c r="AQ296" s="1081"/>
      <c r="AR296" s="1081"/>
      <c r="AS296" s="1081"/>
      <c r="AT296" s="1081"/>
      <c r="AU296" s="1081"/>
      <c r="AV296" s="1081"/>
      <c r="AW296" s="1081"/>
      <c r="AX296" s="1081"/>
      <c r="AY296" s="1081"/>
      <c r="AZ296" s="1081"/>
      <c r="BA296" s="1081"/>
      <c r="BB296" s="1081"/>
      <c r="BC296" s="1081"/>
      <c r="BD296" s="1081"/>
      <c r="BE296" s="1081"/>
      <c r="BF296" s="1081"/>
      <c r="BG296" s="1081"/>
      <c r="BH296" s="1081"/>
      <c r="BI296" s="1081"/>
      <c r="BJ296" s="1081"/>
      <c r="BK296" s="1081"/>
      <c r="BL296" s="1081"/>
      <c r="BM296" s="1081"/>
      <c r="BN296" s="1081"/>
      <c r="BO296" s="1081"/>
      <c r="BP296" s="1081"/>
      <c r="BQ296" s="1081"/>
      <c r="BR296" s="1081"/>
      <c r="BS296" s="1081"/>
      <c r="BT296" s="1081"/>
      <c r="BU296" s="1081"/>
      <c r="BV296" s="1081"/>
      <c r="BW296" s="1081"/>
      <c r="BX296" s="1081"/>
      <c r="BY296" s="1081"/>
      <c r="BZ296" s="1081"/>
      <c r="CA296" s="1081"/>
    </row>
    <row r="297" spans="1:79" ht="16.5" customHeight="1" thickBot="1">
      <c r="B297" s="1196" t="s">
        <v>744</v>
      </c>
      <c r="C297" s="1204"/>
      <c r="F297" s="1300"/>
      <c r="G297" s="1200"/>
      <c r="H297" s="1200"/>
      <c r="I297" s="1081"/>
      <c r="J297" s="1081"/>
      <c r="K297" s="1081"/>
      <c r="L297" s="1081"/>
      <c r="M297" s="1081"/>
      <c r="N297" s="1174"/>
      <c r="O297" s="1081"/>
      <c r="P297" s="1081"/>
      <c r="Q297" s="1081"/>
      <c r="R297" s="1081"/>
      <c r="S297" s="1081"/>
      <c r="T297" s="1081"/>
      <c r="U297" s="1081"/>
      <c r="V297" s="1081"/>
      <c r="W297" s="1081"/>
      <c r="X297" s="1081"/>
      <c r="Y297" s="1081"/>
      <c r="Z297" s="1081"/>
      <c r="AA297" s="1081"/>
      <c r="AB297" s="1081"/>
      <c r="AC297" s="1081"/>
      <c r="AD297" s="1081"/>
      <c r="AE297" s="1081"/>
      <c r="AF297" s="1081"/>
      <c r="AG297" s="1081"/>
      <c r="AH297" s="1081"/>
      <c r="AI297" s="1081"/>
      <c r="AJ297" s="1081"/>
      <c r="AK297" s="1081"/>
      <c r="AL297" s="1081"/>
      <c r="AM297" s="1081"/>
      <c r="AN297" s="1081"/>
      <c r="AO297" s="1081"/>
      <c r="AP297" s="1081"/>
      <c r="AQ297" s="1081"/>
      <c r="AR297" s="1081"/>
      <c r="AS297" s="1081"/>
      <c r="AT297" s="1081"/>
      <c r="AU297" s="1081"/>
      <c r="AV297" s="1081"/>
      <c r="AW297" s="1081"/>
      <c r="AX297" s="1081"/>
      <c r="AY297" s="1081"/>
      <c r="AZ297" s="1081"/>
      <c r="BA297" s="1081"/>
      <c r="BB297" s="1081"/>
      <c r="BC297" s="1081"/>
      <c r="BD297" s="1081"/>
      <c r="BE297" s="1081"/>
      <c r="BF297" s="1081"/>
      <c r="BG297" s="1081"/>
      <c r="BH297" s="1081"/>
      <c r="BI297" s="1081"/>
      <c r="BJ297" s="1081"/>
      <c r="BK297" s="1081"/>
      <c r="BL297" s="1081"/>
      <c r="BM297" s="1081"/>
      <c r="BN297" s="1081"/>
      <c r="BO297" s="1081"/>
      <c r="BP297" s="1081"/>
      <c r="BQ297" s="1081"/>
      <c r="BR297" s="1081"/>
      <c r="BS297" s="1081"/>
      <c r="BT297" s="1081"/>
      <c r="BU297" s="1081"/>
      <c r="BV297" s="1081"/>
      <c r="BW297" s="1081"/>
      <c r="BX297" s="1081"/>
      <c r="BY297" s="1081"/>
      <c r="BZ297" s="1081"/>
      <c r="CA297" s="1081"/>
    </row>
    <row r="298" spans="1:79" ht="33.75" customHeight="1" thickBot="1">
      <c r="B298" s="1205" t="s">
        <v>745</v>
      </c>
      <c r="C298" s="1206" t="s">
        <v>746</v>
      </c>
      <c r="D298" s="1206" t="s">
        <v>747</v>
      </c>
      <c r="E298" s="1207" t="s">
        <v>748</v>
      </c>
      <c r="F298" s="1257" t="s">
        <v>749</v>
      </c>
      <c r="G298" s="1350">
        <f>AVERAGE(A.Pontozás_1.értékelő!G294,B.Pontozás_2.értékelő!G294)</f>
        <v>6</v>
      </c>
      <c r="H298" s="1200"/>
      <c r="I298" s="1081"/>
      <c r="J298" s="1081"/>
      <c r="K298" s="1081"/>
      <c r="L298" s="1081"/>
      <c r="M298" s="1081"/>
      <c r="N298" s="1174"/>
      <c r="O298" s="1081"/>
      <c r="P298" s="1081"/>
      <c r="Q298" s="1081"/>
      <c r="R298" s="1081"/>
      <c r="S298" s="1081"/>
      <c r="T298" s="1081"/>
      <c r="U298" s="1081"/>
      <c r="V298" s="1081"/>
      <c r="W298" s="1081"/>
      <c r="X298" s="1081"/>
      <c r="Y298" s="1081"/>
      <c r="Z298" s="1081"/>
      <c r="AA298" s="1081"/>
      <c r="AB298" s="1081"/>
      <c r="AC298" s="1081"/>
      <c r="AD298" s="1081"/>
      <c r="AE298" s="1081"/>
      <c r="AF298" s="1081"/>
      <c r="AG298" s="1081"/>
      <c r="AH298" s="1081"/>
      <c r="AI298" s="1081"/>
      <c r="AJ298" s="1081"/>
      <c r="AK298" s="1081"/>
      <c r="AL298" s="1081"/>
      <c r="AM298" s="1081"/>
      <c r="AN298" s="1081"/>
      <c r="AO298" s="1081"/>
      <c r="AP298" s="1081"/>
      <c r="AQ298" s="1081"/>
      <c r="AR298" s="1081"/>
      <c r="AS298" s="1081"/>
      <c r="AT298" s="1081"/>
      <c r="AU298" s="1081"/>
      <c r="AV298" s="1081"/>
      <c r="AW298" s="1081"/>
      <c r="AX298" s="1081"/>
      <c r="AY298" s="1081"/>
      <c r="AZ298" s="1081"/>
      <c r="BA298" s="1081"/>
      <c r="BB298" s="1081"/>
      <c r="BC298" s="1081"/>
      <c r="BD298" s="1081"/>
      <c r="BE298" s="1081"/>
      <c r="BF298" s="1081"/>
      <c r="BG298" s="1081"/>
      <c r="BH298" s="1081"/>
      <c r="BI298" s="1081"/>
      <c r="BJ298" s="1081"/>
      <c r="BK298" s="1081"/>
      <c r="BL298" s="1081"/>
      <c r="BM298" s="1081"/>
      <c r="BN298" s="1081"/>
      <c r="BO298" s="1081"/>
      <c r="BP298" s="1081"/>
      <c r="BQ298" s="1081"/>
      <c r="BR298" s="1081"/>
      <c r="BS298" s="1081"/>
      <c r="BT298" s="1081"/>
      <c r="BU298" s="1081"/>
      <c r="BV298" s="1081"/>
      <c r="BW298" s="1081"/>
      <c r="BX298" s="1081"/>
      <c r="BY298" s="1081"/>
      <c r="BZ298" s="1081"/>
      <c r="CA298" s="1081"/>
    </row>
    <row r="299" spans="1:79" ht="21" customHeight="1">
      <c r="B299" s="1216" t="s">
        <v>888</v>
      </c>
      <c r="C299" s="1217">
        <v>1</v>
      </c>
      <c r="D299" s="1218">
        <v>2</v>
      </c>
      <c r="E299" s="1219">
        <v>2</v>
      </c>
      <c r="F299" s="1258"/>
      <c r="G299" s="1279"/>
      <c r="H299" s="1279"/>
      <c r="I299" s="1280"/>
      <c r="J299" s="1081"/>
      <c r="K299" s="1081"/>
      <c r="L299" s="1081"/>
      <c r="M299" s="1081"/>
      <c r="N299" s="1174"/>
      <c r="O299" s="1081"/>
      <c r="P299" s="1081"/>
      <c r="Q299" s="1081"/>
      <c r="R299" s="1081"/>
      <c r="S299" s="1081"/>
      <c r="T299" s="1081"/>
      <c r="U299" s="1081"/>
      <c r="V299" s="1081"/>
      <c r="W299" s="1081"/>
      <c r="X299" s="1081"/>
      <c r="Y299" s="1081"/>
      <c r="Z299" s="1081"/>
      <c r="AA299" s="1081"/>
      <c r="AB299" s="1081"/>
      <c r="AC299" s="1081"/>
      <c r="AD299" s="1081"/>
      <c r="AE299" s="1081"/>
      <c r="AF299" s="1081"/>
      <c r="AG299" s="1081"/>
      <c r="AH299" s="1081"/>
      <c r="AI299" s="1081"/>
      <c r="AJ299" s="1081"/>
      <c r="AK299" s="1081"/>
      <c r="AL299" s="1081"/>
      <c r="AM299" s="1081"/>
      <c r="AN299" s="1081"/>
      <c r="AO299" s="1081"/>
      <c r="AP299" s="1081"/>
      <c r="AQ299" s="1081"/>
      <c r="AR299" s="1081"/>
      <c r="AS299" s="1081"/>
      <c r="AT299" s="1081"/>
      <c r="AU299" s="1081"/>
      <c r="AV299" s="1081"/>
      <c r="AW299" s="1081"/>
      <c r="AX299" s="1081"/>
      <c r="AY299" s="1081"/>
      <c r="AZ299" s="1081"/>
      <c r="BA299" s="1081"/>
      <c r="BB299" s="1081"/>
      <c r="BC299" s="1081"/>
      <c r="BD299" s="1081"/>
      <c r="BE299" s="1081"/>
      <c r="BF299" s="1081"/>
      <c r="BG299" s="1081"/>
      <c r="BH299" s="1081"/>
      <c r="BI299" s="1081"/>
      <c r="BJ299" s="1081"/>
      <c r="BK299" s="1081"/>
      <c r="BL299" s="1081"/>
      <c r="BM299" s="1081"/>
      <c r="BN299" s="1081"/>
      <c r="BO299" s="1081"/>
      <c r="BP299" s="1081"/>
      <c r="BQ299" s="1081"/>
      <c r="BR299" s="1081"/>
      <c r="BS299" s="1081"/>
      <c r="BT299" s="1081"/>
      <c r="BU299" s="1081"/>
      <c r="BV299" s="1081"/>
      <c r="BW299" s="1081"/>
      <c r="BX299" s="1081"/>
      <c r="BY299" s="1081"/>
      <c r="BZ299" s="1081"/>
      <c r="CA299" s="1081"/>
    </row>
    <row r="300" spans="1:79" ht="20.25" customHeight="1">
      <c r="B300" s="1227" t="s">
        <v>889</v>
      </c>
      <c r="C300" s="1228">
        <v>2</v>
      </c>
      <c r="D300" s="1229">
        <v>2</v>
      </c>
      <c r="E300" s="1230">
        <v>4</v>
      </c>
      <c r="F300" s="1258"/>
      <c r="G300" s="1296"/>
      <c r="H300" s="1296"/>
      <c r="I300" s="1297"/>
      <c r="J300" s="1081"/>
      <c r="K300" s="1081"/>
      <c r="L300" s="1081"/>
      <c r="M300" s="1081"/>
      <c r="N300" s="1174"/>
      <c r="O300" s="1081"/>
      <c r="P300" s="1081"/>
      <c r="Q300" s="1081"/>
      <c r="R300" s="1081"/>
      <c r="S300" s="1081"/>
      <c r="T300" s="1081"/>
      <c r="U300" s="1081"/>
      <c r="V300" s="1081"/>
      <c r="W300" s="1081"/>
      <c r="X300" s="1081"/>
      <c r="Y300" s="1081"/>
      <c r="Z300" s="1081"/>
      <c r="AA300" s="1081"/>
      <c r="AB300" s="1081"/>
      <c r="AC300" s="1081"/>
      <c r="AD300" s="1081"/>
      <c r="AE300" s="1081"/>
      <c r="AF300" s="1081"/>
      <c r="AG300" s="1081"/>
      <c r="AH300" s="1081"/>
      <c r="AI300" s="1081"/>
      <c r="AJ300" s="1081"/>
      <c r="AK300" s="1081"/>
      <c r="AL300" s="1081"/>
      <c r="AM300" s="1081"/>
      <c r="AN300" s="1081"/>
      <c r="AO300" s="1081"/>
      <c r="AP300" s="1081"/>
      <c r="AQ300" s="1081"/>
      <c r="AR300" s="1081"/>
      <c r="AS300" s="1081"/>
      <c r="AT300" s="1081"/>
      <c r="AU300" s="1081"/>
      <c r="AV300" s="1081"/>
      <c r="AW300" s="1081"/>
      <c r="AX300" s="1081"/>
      <c r="AY300" s="1081"/>
      <c r="AZ300" s="1081"/>
      <c r="BA300" s="1081"/>
      <c r="BB300" s="1081"/>
      <c r="BC300" s="1081"/>
      <c r="BD300" s="1081"/>
      <c r="BE300" s="1081"/>
      <c r="BF300" s="1081"/>
      <c r="BG300" s="1081"/>
      <c r="BH300" s="1081"/>
      <c r="BI300" s="1081"/>
      <c r="BJ300" s="1081"/>
      <c r="BK300" s="1081"/>
      <c r="BL300" s="1081"/>
      <c r="BM300" s="1081"/>
      <c r="BN300" s="1081"/>
      <c r="BO300" s="1081"/>
      <c r="BP300" s="1081"/>
      <c r="BQ300" s="1081"/>
      <c r="BR300" s="1081"/>
      <c r="BS300" s="1081"/>
      <c r="BT300" s="1081"/>
      <c r="BU300" s="1081"/>
      <c r="BV300" s="1081"/>
      <c r="BW300" s="1081"/>
      <c r="BX300" s="1081"/>
      <c r="BY300" s="1081"/>
      <c r="BZ300" s="1081"/>
      <c r="CA300" s="1081"/>
    </row>
    <row r="301" spans="1:79" ht="20.25" customHeight="1" thickBot="1">
      <c r="B301" s="1234" t="s">
        <v>890</v>
      </c>
      <c r="C301" s="1235">
        <v>3</v>
      </c>
      <c r="D301" s="1236">
        <v>2</v>
      </c>
      <c r="E301" s="1237">
        <v>6</v>
      </c>
      <c r="F301" s="1259"/>
      <c r="G301" s="1281"/>
      <c r="H301" s="1281"/>
      <c r="I301" s="1282"/>
      <c r="J301" s="1081"/>
      <c r="K301" s="1081"/>
      <c r="L301" s="1081"/>
      <c r="M301" s="1081"/>
      <c r="N301" s="1174"/>
      <c r="O301" s="1081"/>
      <c r="P301" s="1081"/>
      <c r="Q301" s="1081"/>
      <c r="R301" s="1081"/>
      <c r="S301" s="1081"/>
      <c r="T301" s="1081"/>
      <c r="U301" s="1081"/>
      <c r="V301" s="1081"/>
      <c r="W301" s="1081"/>
      <c r="X301" s="1081"/>
      <c r="Y301" s="1081"/>
      <c r="Z301" s="1081"/>
      <c r="AA301" s="1081"/>
      <c r="AB301" s="1081"/>
      <c r="AC301" s="1081"/>
      <c r="AD301" s="1081"/>
      <c r="AE301" s="1081"/>
      <c r="AF301" s="1081"/>
      <c r="AG301" s="1081"/>
      <c r="AH301" s="1081"/>
      <c r="AI301" s="1081"/>
      <c r="AJ301" s="1081"/>
      <c r="AK301" s="1081"/>
      <c r="AL301" s="1081"/>
      <c r="AM301" s="1081"/>
      <c r="AN301" s="1081"/>
      <c r="AO301" s="1081"/>
      <c r="AP301" s="1081"/>
      <c r="AQ301" s="1081"/>
      <c r="AR301" s="1081"/>
      <c r="AS301" s="1081"/>
      <c r="AT301" s="1081"/>
      <c r="AU301" s="1081"/>
      <c r="AV301" s="1081"/>
      <c r="AW301" s="1081"/>
      <c r="AX301" s="1081"/>
      <c r="AY301" s="1081"/>
      <c r="AZ301" s="1081"/>
      <c r="BA301" s="1081"/>
      <c r="BB301" s="1081"/>
      <c r="BC301" s="1081"/>
      <c r="BD301" s="1081"/>
      <c r="BE301" s="1081"/>
      <c r="BF301" s="1081"/>
      <c r="BG301" s="1081"/>
      <c r="BH301" s="1081"/>
      <c r="BI301" s="1081"/>
      <c r="BJ301" s="1081"/>
      <c r="BK301" s="1081"/>
      <c r="BL301" s="1081"/>
      <c r="BM301" s="1081"/>
      <c r="BN301" s="1081"/>
      <c r="BO301" s="1081"/>
      <c r="BP301" s="1081"/>
      <c r="BQ301" s="1081"/>
      <c r="BR301" s="1081"/>
      <c r="BS301" s="1081"/>
      <c r="BT301" s="1081"/>
      <c r="BU301" s="1081"/>
      <c r="BV301" s="1081"/>
      <c r="BW301" s="1081"/>
      <c r="BX301" s="1081"/>
      <c r="BY301" s="1081"/>
      <c r="BZ301" s="1081"/>
      <c r="CA301" s="1081"/>
    </row>
    <row r="302" spans="1:79" ht="9" customHeight="1">
      <c r="B302" s="1245"/>
      <c r="C302" s="1246"/>
      <c r="D302" s="1246"/>
      <c r="E302" s="1246"/>
      <c r="F302" s="1300"/>
      <c r="G302" s="1200"/>
      <c r="H302" s="1200"/>
      <c r="I302" s="1081"/>
      <c r="J302" s="1081"/>
      <c r="K302" s="1081"/>
      <c r="L302" s="1081"/>
      <c r="M302" s="1081"/>
      <c r="N302" s="1174"/>
      <c r="O302" s="1081"/>
      <c r="P302" s="1081"/>
      <c r="Q302" s="1081"/>
      <c r="R302" s="1081"/>
      <c r="S302" s="1081"/>
      <c r="T302" s="1081"/>
      <c r="U302" s="1081"/>
      <c r="V302" s="1081"/>
      <c r="W302" s="1081"/>
      <c r="X302" s="1081"/>
      <c r="Y302" s="1081"/>
      <c r="Z302" s="1081"/>
      <c r="AA302" s="1081"/>
      <c r="AB302" s="1081"/>
      <c r="AC302" s="1081"/>
      <c r="AD302" s="1081"/>
      <c r="AE302" s="1081"/>
      <c r="AF302" s="1081"/>
      <c r="AG302" s="1081"/>
      <c r="AH302" s="1081"/>
      <c r="AI302" s="1081"/>
      <c r="AJ302" s="1081"/>
      <c r="AK302" s="1081"/>
      <c r="AL302" s="1081"/>
      <c r="AM302" s="1081"/>
      <c r="AN302" s="1081"/>
      <c r="AO302" s="1081"/>
      <c r="AP302" s="1081"/>
      <c r="AQ302" s="1081"/>
      <c r="AR302" s="1081"/>
      <c r="AS302" s="1081"/>
      <c r="AT302" s="1081"/>
      <c r="AU302" s="1081"/>
      <c r="AV302" s="1081"/>
      <c r="AW302" s="1081"/>
      <c r="AX302" s="1081"/>
      <c r="AY302" s="1081"/>
      <c r="AZ302" s="1081"/>
      <c r="BA302" s="1081"/>
      <c r="BB302" s="1081"/>
      <c r="BC302" s="1081"/>
      <c r="BD302" s="1081"/>
      <c r="BE302" s="1081"/>
      <c r="BF302" s="1081"/>
      <c r="BG302" s="1081"/>
      <c r="BH302" s="1081"/>
      <c r="BI302" s="1081"/>
      <c r="BJ302" s="1081"/>
      <c r="BK302" s="1081"/>
      <c r="BL302" s="1081"/>
      <c r="BM302" s="1081"/>
      <c r="BN302" s="1081"/>
      <c r="BO302" s="1081"/>
      <c r="BP302" s="1081"/>
      <c r="BQ302" s="1081"/>
      <c r="BR302" s="1081"/>
      <c r="BS302" s="1081"/>
      <c r="BT302" s="1081"/>
      <c r="BU302" s="1081"/>
      <c r="BV302" s="1081"/>
      <c r="BW302" s="1081"/>
      <c r="BX302" s="1081"/>
      <c r="BY302" s="1081"/>
      <c r="BZ302" s="1081"/>
      <c r="CA302" s="1081"/>
    </row>
    <row r="303" spans="1:79">
      <c r="C303" s="1037"/>
      <c r="D303" s="1037"/>
      <c r="E303" s="1037"/>
      <c r="F303" s="1300"/>
      <c r="G303" s="1035"/>
      <c r="I303" s="1081"/>
      <c r="J303" s="1081"/>
      <c r="K303" s="1081"/>
      <c r="L303" s="1081"/>
      <c r="M303" s="1081"/>
      <c r="N303" s="1174"/>
      <c r="O303" s="1081"/>
      <c r="P303" s="1081"/>
      <c r="Q303" s="1081"/>
      <c r="R303" s="1081"/>
      <c r="S303" s="1081"/>
      <c r="T303" s="1081"/>
      <c r="U303" s="1081"/>
      <c r="V303" s="1081"/>
      <c r="W303" s="1081"/>
      <c r="X303" s="1081"/>
      <c r="Y303" s="1081"/>
      <c r="Z303" s="1081"/>
      <c r="AA303" s="1081"/>
      <c r="AB303" s="1081"/>
      <c r="AC303" s="1081"/>
      <c r="AD303" s="1081"/>
      <c r="AE303" s="1081"/>
      <c r="AF303" s="1081"/>
      <c r="AG303" s="1081"/>
      <c r="AH303" s="1081"/>
      <c r="AI303" s="1081"/>
      <c r="AJ303" s="1081"/>
      <c r="AK303" s="1081"/>
      <c r="AL303" s="1081"/>
      <c r="AM303" s="1081"/>
      <c r="AN303" s="1081"/>
      <c r="AO303" s="1081"/>
      <c r="AP303" s="1081"/>
      <c r="AQ303" s="1081"/>
      <c r="AR303" s="1081"/>
      <c r="AS303" s="1081"/>
      <c r="AT303" s="1081"/>
      <c r="AU303" s="1081"/>
      <c r="AV303" s="1081"/>
      <c r="AW303" s="1081"/>
      <c r="AX303" s="1081"/>
      <c r="AY303" s="1081"/>
      <c r="AZ303" s="1081"/>
      <c r="BA303" s="1081"/>
      <c r="BB303" s="1081"/>
      <c r="BC303" s="1081"/>
      <c r="BD303" s="1081"/>
      <c r="BE303" s="1081"/>
      <c r="BF303" s="1081"/>
      <c r="BG303" s="1081"/>
      <c r="BH303" s="1081"/>
      <c r="BI303" s="1081"/>
      <c r="BJ303" s="1081"/>
      <c r="BK303" s="1081"/>
      <c r="BL303" s="1081"/>
      <c r="BM303" s="1081"/>
      <c r="BN303" s="1081"/>
      <c r="BO303" s="1081"/>
      <c r="BP303" s="1081"/>
      <c r="BQ303" s="1081"/>
      <c r="BR303" s="1081"/>
      <c r="BS303" s="1081"/>
      <c r="BT303" s="1081"/>
      <c r="BU303" s="1081"/>
      <c r="BV303" s="1081"/>
      <c r="BW303" s="1081"/>
      <c r="BX303" s="1081"/>
      <c r="BY303" s="1081"/>
      <c r="BZ303" s="1081"/>
      <c r="CA303" s="1081"/>
    </row>
    <row r="304" spans="1:79" ht="6.75" customHeight="1" thickBot="1">
      <c r="F304" s="1300"/>
      <c r="I304" s="1034"/>
      <c r="J304" s="1081"/>
      <c r="K304" s="1081"/>
      <c r="L304" s="1081"/>
      <c r="M304" s="1081"/>
      <c r="N304" s="1174"/>
      <c r="O304" s="1081"/>
      <c r="P304" s="1081"/>
      <c r="Q304" s="1081"/>
      <c r="R304" s="1081"/>
      <c r="S304" s="1081"/>
      <c r="T304" s="1081"/>
      <c r="U304" s="1081"/>
      <c r="V304" s="1081"/>
      <c r="W304" s="1081"/>
      <c r="X304" s="1081"/>
      <c r="Y304" s="1081"/>
      <c r="Z304" s="1081"/>
      <c r="AA304" s="1081"/>
      <c r="AB304" s="1081"/>
      <c r="AC304" s="1081"/>
      <c r="AD304" s="1081"/>
      <c r="AE304" s="1081"/>
      <c r="AF304" s="1081"/>
      <c r="AG304" s="1081"/>
      <c r="AH304" s="1081"/>
      <c r="AI304" s="1081"/>
      <c r="AJ304" s="1081"/>
      <c r="AK304" s="1081"/>
      <c r="AL304" s="1081"/>
      <c r="AM304" s="1081"/>
      <c r="AN304" s="1081"/>
      <c r="AO304" s="1081"/>
      <c r="AP304" s="1081"/>
      <c r="AQ304" s="1081"/>
      <c r="AR304" s="1081"/>
      <c r="AS304" s="1081"/>
      <c r="AT304" s="1081"/>
      <c r="AU304" s="1081"/>
      <c r="AV304" s="1081"/>
      <c r="AW304" s="1081"/>
      <c r="AX304" s="1081"/>
      <c r="AY304" s="1081"/>
      <c r="AZ304" s="1081"/>
      <c r="BA304" s="1081"/>
      <c r="BB304" s="1081"/>
      <c r="BC304" s="1081"/>
      <c r="BD304" s="1081"/>
      <c r="BE304" s="1081"/>
      <c r="BF304" s="1081"/>
      <c r="BG304" s="1081"/>
      <c r="BH304" s="1081"/>
      <c r="BI304" s="1081"/>
      <c r="BJ304" s="1081"/>
      <c r="BK304" s="1081"/>
      <c r="BL304" s="1081"/>
      <c r="BM304" s="1081"/>
      <c r="BN304" s="1081"/>
      <c r="BO304" s="1081"/>
      <c r="BP304" s="1081"/>
      <c r="BQ304" s="1081"/>
      <c r="BR304" s="1081"/>
      <c r="BS304" s="1081"/>
      <c r="BT304" s="1081"/>
      <c r="BU304" s="1081"/>
      <c r="BV304" s="1081"/>
      <c r="BW304" s="1081"/>
      <c r="BX304" s="1081"/>
      <c r="BY304" s="1081"/>
      <c r="BZ304" s="1081"/>
      <c r="CA304" s="1081"/>
    </row>
    <row r="305" spans="1:79" s="1188" customFormat="1" ht="23.25" customHeight="1" thickBot="1">
      <c r="A305" s="1181"/>
      <c r="B305" s="1182"/>
      <c r="C305" s="1183"/>
      <c r="D305" s="1183"/>
      <c r="E305" s="1184"/>
      <c r="F305" s="1185" t="s">
        <v>738</v>
      </c>
      <c r="G305" s="1186"/>
      <c r="H305" s="1185" t="s">
        <v>739</v>
      </c>
      <c r="I305" s="1187"/>
      <c r="J305" s="1081"/>
      <c r="K305" s="1081"/>
      <c r="L305" s="1081"/>
      <c r="M305" s="1081"/>
      <c r="N305" s="1174"/>
      <c r="O305" s="1081"/>
      <c r="P305" s="1081"/>
      <c r="Q305" s="1081"/>
      <c r="R305" s="1081"/>
      <c r="S305" s="1081"/>
      <c r="T305" s="1081"/>
      <c r="U305" s="1081"/>
      <c r="V305" s="1081"/>
      <c r="W305" s="1081"/>
      <c r="X305" s="1081"/>
      <c r="Y305" s="1081"/>
      <c r="Z305" s="1081"/>
      <c r="AA305" s="1081"/>
      <c r="AB305" s="1081"/>
      <c r="AC305" s="1081"/>
      <c r="AD305" s="1081"/>
      <c r="AE305" s="1081"/>
      <c r="AF305" s="1081"/>
      <c r="AG305" s="1081"/>
      <c r="AH305" s="1081"/>
      <c r="AI305" s="1081"/>
      <c r="AJ305" s="1081"/>
      <c r="AK305" s="1081"/>
      <c r="AL305" s="1081"/>
      <c r="AM305" s="1081"/>
      <c r="AN305" s="1081"/>
      <c r="AO305" s="1081"/>
      <c r="AP305" s="1081"/>
      <c r="AQ305" s="1081"/>
      <c r="AR305" s="1081"/>
      <c r="AS305" s="1081"/>
      <c r="AT305" s="1081"/>
      <c r="AU305" s="1081"/>
      <c r="AV305" s="1081"/>
      <c r="AW305" s="1081"/>
      <c r="AX305" s="1081"/>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081"/>
      <c r="BT305" s="1081"/>
      <c r="BU305" s="1081"/>
      <c r="BV305" s="1081"/>
      <c r="BW305" s="1081"/>
      <c r="BX305" s="1081"/>
      <c r="BY305" s="1081"/>
      <c r="BZ305" s="1081"/>
      <c r="CA305" s="1081"/>
    </row>
    <row r="306" spans="1:79" ht="42.95" customHeight="1" thickBot="1">
      <c r="B306" s="1189" t="s">
        <v>891</v>
      </c>
      <c r="C306" s="1190" t="s">
        <v>741</v>
      </c>
      <c r="D306" s="1190"/>
      <c r="E306" s="1191"/>
      <c r="F306" s="1192">
        <v>1</v>
      </c>
      <c r="G306" s="1193"/>
      <c r="H306" s="1194">
        <v>10</v>
      </c>
      <c r="I306" s="1195">
        <f>SUM(G311,G319)</f>
        <v>10</v>
      </c>
      <c r="J306" s="1081"/>
      <c r="K306" s="1081"/>
      <c r="L306" s="1081"/>
      <c r="M306" s="1081"/>
      <c r="N306" s="1174"/>
      <c r="O306" s="1081"/>
      <c r="P306" s="1081"/>
      <c r="Q306" s="1081"/>
      <c r="R306" s="1081"/>
      <c r="S306" s="1081"/>
      <c r="T306" s="1081"/>
      <c r="U306" s="1081"/>
      <c r="V306" s="1081"/>
      <c r="W306" s="1081"/>
      <c r="X306" s="1081"/>
      <c r="Y306" s="1081"/>
      <c r="Z306" s="1081"/>
      <c r="AA306" s="1081"/>
      <c r="AB306" s="1081"/>
      <c r="AC306" s="1081"/>
      <c r="AD306" s="1081"/>
      <c r="AE306" s="1081"/>
      <c r="AF306" s="1081"/>
      <c r="AG306" s="1081"/>
      <c r="AH306" s="1081"/>
      <c r="AI306" s="1081"/>
      <c r="AJ306" s="1081"/>
      <c r="AK306" s="1081"/>
      <c r="AL306" s="1081"/>
      <c r="AM306" s="1081"/>
      <c r="AN306" s="1081"/>
      <c r="AO306" s="1081"/>
      <c r="AP306" s="1081"/>
      <c r="AQ306" s="1081"/>
      <c r="AR306" s="1081"/>
      <c r="AS306" s="1081"/>
      <c r="AT306" s="1081"/>
      <c r="AU306" s="1081"/>
      <c r="AV306" s="1081"/>
      <c r="AW306" s="1081"/>
      <c r="AX306" s="1081"/>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081"/>
      <c r="BT306" s="1081"/>
      <c r="BU306" s="1081"/>
      <c r="BV306" s="1081"/>
      <c r="BW306" s="1081"/>
      <c r="BX306" s="1081"/>
      <c r="BY306" s="1081"/>
      <c r="BZ306" s="1081"/>
      <c r="CA306" s="1081"/>
    </row>
    <row r="307" spans="1:79" ht="6.75" customHeight="1">
      <c r="B307" s="1196"/>
      <c r="C307" s="1197"/>
      <c r="D307" s="1197"/>
      <c r="E307" s="1197"/>
      <c r="F307" s="1300"/>
      <c r="G307" s="1199"/>
      <c r="H307" s="1199"/>
      <c r="I307" s="1081"/>
      <c r="J307" s="1081"/>
      <c r="K307" s="1081"/>
      <c r="L307" s="1081"/>
      <c r="M307" s="1081"/>
      <c r="N307" s="1174"/>
      <c r="O307" s="1081"/>
      <c r="P307" s="1081"/>
      <c r="Q307" s="1081"/>
      <c r="R307" s="1081"/>
      <c r="S307" s="1081"/>
      <c r="T307" s="1081"/>
      <c r="U307" s="1081"/>
      <c r="V307" s="1081"/>
      <c r="W307" s="1081"/>
      <c r="X307" s="1081"/>
      <c r="Y307" s="1081"/>
      <c r="Z307" s="1081"/>
      <c r="AA307" s="1081"/>
      <c r="AB307" s="1081"/>
      <c r="AC307" s="1081"/>
      <c r="AD307" s="1081"/>
      <c r="AE307" s="1081"/>
      <c r="AF307" s="1081"/>
      <c r="AG307" s="1081"/>
      <c r="AH307" s="1081"/>
      <c r="AI307" s="1081"/>
      <c r="AJ307" s="1081"/>
      <c r="AK307" s="1081"/>
      <c r="AL307" s="1081"/>
      <c r="AM307" s="1081"/>
      <c r="AN307" s="1081"/>
      <c r="AO307" s="1081"/>
      <c r="AP307" s="1081"/>
      <c r="AQ307" s="1081"/>
      <c r="AR307" s="1081"/>
      <c r="AS307" s="1081"/>
      <c r="AT307" s="1081"/>
      <c r="AU307" s="1081"/>
      <c r="AV307" s="1081"/>
      <c r="AW307" s="1081"/>
      <c r="AX307" s="1081"/>
      <c r="AY307" s="1081"/>
      <c r="AZ307" s="1081"/>
      <c r="BA307" s="1081"/>
      <c r="BB307" s="1081"/>
      <c r="BC307" s="1081"/>
      <c r="BD307" s="1081"/>
      <c r="BE307" s="1081"/>
      <c r="BF307" s="1081"/>
      <c r="BG307" s="1081"/>
      <c r="BH307" s="1081"/>
      <c r="BI307" s="1081"/>
      <c r="BJ307" s="1081"/>
      <c r="BK307" s="1081"/>
      <c r="BL307" s="1081"/>
      <c r="BM307" s="1081"/>
      <c r="BN307" s="1081"/>
      <c r="BO307" s="1081"/>
      <c r="BP307" s="1081"/>
      <c r="BQ307" s="1081"/>
      <c r="BR307" s="1081"/>
      <c r="BS307" s="1081"/>
      <c r="BT307" s="1081"/>
      <c r="BU307" s="1081"/>
      <c r="BV307" s="1081"/>
      <c r="BW307" s="1081"/>
      <c r="BX307" s="1081"/>
      <c r="BY307" s="1081"/>
      <c r="BZ307" s="1081"/>
      <c r="CA307" s="1081"/>
    </row>
    <row r="308" spans="1:79" ht="18" customHeight="1">
      <c r="A308" s="1156">
        <v>31</v>
      </c>
      <c r="B308" s="1196" t="s">
        <v>892</v>
      </c>
      <c r="C308" s="1197"/>
      <c r="D308" s="1197"/>
      <c r="E308" s="1197"/>
      <c r="F308" s="1300"/>
      <c r="G308" s="1200"/>
      <c r="H308" s="1200"/>
      <c r="I308" s="1081"/>
      <c r="J308" s="1081"/>
      <c r="K308" s="1081"/>
      <c r="L308" s="1081"/>
      <c r="M308" s="1081"/>
      <c r="N308" s="1174"/>
      <c r="O308" s="1081"/>
      <c r="P308" s="1081"/>
      <c r="Q308" s="1081"/>
      <c r="R308" s="1081"/>
      <c r="S308" s="1081"/>
      <c r="T308" s="1081"/>
      <c r="U308" s="1081"/>
      <c r="V308" s="1081"/>
      <c r="W308" s="1081"/>
      <c r="X308" s="1081"/>
      <c r="Y308" s="1081"/>
      <c r="Z308" s="1081"/>
      <c r="AA308" s="1081"/>
      <c r="AB308" s="1081"/>
      <c r="AC308" s="1081"/>
      <c r="AD308" s="1081"/>
      <c r="AE308" s="1081"/>
      <c r="AF308" s="1081"/>
      <c r="AG308" s="1081"/>
      <c r="AH308" s="1081"/>
      <c r="AI308" s="1081"/>
      <c r="AJ308" s="1081"/>
      <c r="AK308" s="1081"/>
      <c r="AL308" s="1081"/>
      <c r="AM308" s="1081"/>
      <c r="AN308" s="1081"/>
      <c r="AO308" s="1081"/>
      <c r="AP308" s="1081"/>
      <c r="AQ308" s="1081"/>
      <c r="AR308" s="1081"/>
      <c r="AS308" s="1081"/>
      <c r="AT308" s="1081"/>
      <c r="AU308" s="1081"/>
      <c r="AV308" s="1081"/>
      <c r="AW308" s="1081"/>
      <c r="AX308" s="1081"/>
      <c r="AY308" s="1081"/>
      <c r="AZ308" s="1081"/>
      <c r="BA308" s="1081"/>
      <c r="BB308" s="1081"/>
      <c r="BC308" s="1081"/>
      <c r="BD308" s="1081"/>
      <c r="BE308" s="1081"/>
      <c r="BF308" s="1081"/>
      <c r="BG308" s="1081"/>
      <c r="BH308" s="1081"/>
      <c r="BI308" s="1081"/>
      <c r="BJ308" s="1081"/>
      <c r="BK308" s="1081"/>
      <c r="BL308" s="1081"/>
      <c r="BM308" s="1081"/>
      <c r="BN308" s="1081"/>
      <c r="BO308" s="1081"/>
      <c r="BP308" s="1081"/>
      <c r="BQ308" s="1081"/>
      <c r="BR308" s="1081"/>
      <c r="BS308" s="1081"/>
      <c r="BT308" s="1081"/>
      <c r="BU308" s="1081"/>
      <c r="BV308" s="1081"/>
      <c r="BW308" s="1081"/>
      <c r="BX308" s="1081"/>
      <c r="BY308" s="1081"/>
      <c r="BZ308" s="1081"/>
      <c r="CA308" s="1081"/>
    </row>
    <row r="309" spans="1:79" ht="35.25" customHeight="1">
      <c r="B309" s="1201" t="s">
        <v>893</v>
      </c>
      <c r="C309" s="1202"/>
      <c r="D309" s="1202"/>
      <c r="E309" s="1203"/>
      <c r="F309" s="1300"/>
      <c r="G309" s="1200"/>
      <c r="H309" s="1200"/>
      <c r="I309" s="1081"/>
      <c r="J309" s="1081"/>
      <c r="K309" s="1081"/>
      <c r="L309" s="1081"/>
      <c r="M309" s="1081"/>
      <c r="N309" s="1174"/>
      <c r="O309" s="1081"/>
      <c r="P309" s="1081"/>
      <c r="Q309" s="1081"/>
      <c r="R309" s="1081"/>
      <c r="S309" s="1081"/>
      <c r="T309" s="1081"/>
      <c r="U309" s="1081"/>
      <c r="V309" s="1081"/>
      <c r="W309" s="1081"/>
      <c r="X309" s="1081"/>
      <c r="Y309" s="1081"/>
      <c r="Z309" s="1081"/>
      <c r="AA309" s="1081"/>
      <c r="AB309" s="1081"/>
      <c r="AC309" s="1081"/>
      <c r="AD309" s="1081"/>
      <c r="AE309" s="1081"/>
      <c r="AF309" s="1081"/>
      <c r="AG309" s="1081"/>
      <c r="AH309" s="1081"/>
      <c r="AI309" s="1081"/>
      <c r="AJ309" s="1081"/>
      <c r="AK309" s="1081"/>
      <c r="AL309" s="1081"/>
      <c r="AM309" s="1081"/>
      <c r="AN309" s="1081"/>
      <c r="AO309" s="1081"/>
      <c r="AP309" s="1081"/>
      <c r="AQ309" s="1081"/>
      <c r="AR309" s="1081"/>
      <c r="AS309" s="1081"/>
      <c r="AT309" s="1081"/>
      <c r="AU309" s="1081"/>
      <c r="AV309" s="1081"/>
      <c r="AW309" s="1081"/>
      <c r="AX309" s="1081"/>
      <c r="AY309" s="1081"/>
      <c r="AZ309" s="1081"/>
      <c r="BA309" s="1081"/>
      <c r="BB309" s="1081"/>
      <c r="BC309" s="1081"/>
      <c r="BD309" s="1081"/>
      <c r="BE309" s="1081"/>
      <c r="BF309" s="1081"/>
      <c r="BG309" s="1081"/>
      <c r="BH309" s="1081"/>
      <c r="BI309" s="1081"/>
      <c r="BJ309" s="1081"/>
      <c r="BK309" s="1081"/>
      <c r="BL309" s="1081"/>
      <c r="BM309" s="1081"/>
      <c r="BN309" s="1081"/>
      <c r="BO309" s="1081"/>
      <c r="BP309" s="1081"/>
      <c r="BQ309" s="1081"/>
      <c r="BR309" s="1081"/>
      <c r="BS309" s="1081"/>
      <c r="BT309" s="1081"/>
      <c r="BU309" s="1081"/>
      <c r="BV309" s="1081"/>
      <c r="BW309" s="1081"/>
      <c r="BX309" s="1081"/>
      <c r="BY309" s="1081"/>
      <c r="BZ309" s="1081"/>
      <c r="CA309" s="1081"/>
    </row>
    <row r="310" spans="1:79" ht="16.5" customHeight="1" thickBot="1">
      <c r="B310" s="1196" t="s">
        <v>744</v>
      </c>
      <c r="C310" s="1204"/>
      <c r="F310" s="1300"/>
      <c r="G310" s="1200"/>
      <c r="H310" s="1200"/>
      <c r="I310" s="1081"/>
      <c r="J310" s="1081"/>
      <c r="K310" s="1081"/>
      <c r="L310" s="1081"/>
      <c r="M310" s="1081"/>
      <c r="N310" s="1174"/>
      <c r="O310" s="1081"/>
      <c r="P310" s="1081"/>
      <c r="Q310" s="1081"/>
      <c r="R310" s="1081"/>
      <c r="S310" s="1081"/>
      <c r="T310" s="1081"/>
      <c r="U310" s="1081"/>
      <c r="V310" s="1081"/>
      <c r="W310" s="1081"/>
      <c r="X310" s="1081"/>
      <c r="Y310" s="1081"/>
      <c r="Z310" s="1081"/>
      <c r="AA310" s="1081"/>
      <c r="AB310" s="1081"/>
      <c r="AC310" s="1081"/>
      <c r="AD310" s="1081"/>
      <c r="AE310" s="1081"/>
      <c r="AF310" s="1081"/>
      <c r="AG310" s="1081"/>
      <c r="AH310" s="1081"/>
      <c r="AI310" s="1081"/>
      <c r="AJ310" s="1081"/>
      <c r="AK310" s="1081"/>
      <c r="AL310" s="1081"/>
      <c r="AM310" s="1081"/>
      <c r="AN310" s="1081"/>
      <c r="AO310" s="1081"/>
      <c r="AP310" s="1081"/>
      <c r="AQ310" s="1081"/>
      <c r="AR310" s="1081"/>
      <c r="AS310" s="1081"/>
      <c r="AT310" s="1081"/>
      <c r="AU310" s="1081"/>
      <c r="AV310" s="1081"/>
      <c r="AW310" s="1081"/>
      <c r="AX310" s="1081"/>
      <c r="AY310" s="1081"/>
      <c r="AZ310" s="1081"/>
      <c r="BA310" s="1081"/>
      <c r="BB310" s="1081"/>
      <c r="BC310" s="1081"/>
      <c r="BD310" s="1081"/>
      <c r="BE310" s="1081"/>
      <c r="BF310" s="1081"/>
      <c r="BG310" s="1081"/>
      <c r="BH310" s="1081"/>
      <c r="BI310" s="1081"/>
      <c r="BJ310" s="1081"/>
      <c r="BK310" s="1081"/>
      <c r="BL310" s="1081"/>
      <c r="BM310" s="1081"/>
      <c r="BN310" s="1081"/>
      <c r="BO310" s="1081"/>
      <c r="BP310" s="1081"/>
      <c r="BQ310" s="1081"/>
      <c r="BR310" s="1081"/>
      <c r="BS310" s="1081"/>
      <c r="BT310" s="1081"/>
      <c r="BU310" s="1081"/>
      <c r="BV310" s="1081"/>
      <c r="BW310" s="1081"/>
      <c r="BX310" s="1081"/>
      <c r="BY310" s="1081"/>
      <c r="BZ310" s="1081"/>
      <c r="CA310" s="1081"/>
    </row>
    <row r="311" spans="1:79" ht="33.75" customHeight="1" thickBot="1">
      <c r="B311" s="1205" t="s">
        <v>745</v>
      </c>
      <c r="C311" s="1206" t="s">
        <v>746</v>
      </c>
      <c r="D311" s="1206" t="s">
        <v>747</v>
      </c>
      <c r="E311" s="1207" t="s">
        <v>748</v>
      </c>
      <c r="F311" s="1257" t="s">
        <v>749</v>
      </c>
      <c r="G311" s="1350">
        <f>AVERAGE(A.Pontozás_1.értékelő!G307,B.Pontozás_2.értékelő!G307)</f>
        <v>4</v>
      </c>
      <c r="H311" s="1200"/>
      <c r="I311" s="1081"/>
      <c r="J311" s="1081"/>
      <c r="K311" s="1081"/>
      <c r="L311" s="1081"/>
      <c r="M311" s="1081"/>
      <c r="N311" s="1174"/>
      <c r="O311" s="1081"/>
      <c r="P311" s="1081"/>
      <c r="Q311" s="1081"/>
      <c r="R311" s="1081"/>
      <c r="S311" s="1081"/>
      <c r="T311" s="1081"/>
      <c r="U311" s="1081"/>
      <c r="V311" s="1081"/>
      <c r="W311" s="1081"/>
      <c r="X311" s="1081"/>
      <c r="Y311" s="1081"/>
      <c r="Z311" s="1081"/>
      <c r="AA311" s="1081"/>
      <c r="AB311" s="1081"/>
      <c r="AC311" s="1081"/>
      <c r="AD311" s="1081"/>
      <c r="AE311" s="1081"/>
      <c r="AF311" s="1081"/>
      <c r="AG311" s="1081"/>
      <c r="AH311" s="1081"/>
      <c r="AI311" s="1081"/>
      <c r="AJ311" s="1081"/>
      <c r="AK311" s="1081"/>
      <c r="AL311" s="1081"/>
      <c r="AM311" s="1081"/>
      <c r="AN311" s="1081"/>
      <c r="AO311" s="1081"/>
      <c r="AP311" s="1081"/>
      <c r="AQ311" s="1081"/>
      <c r="AR311" s="1081"/>
      <c r="AS311" s="1081"/>
      <c r="AT311" s="1081"/>
      <c r="AU311" s="1081"/>
      <c r="AV311" s="1081"/>
      <c r="AW311" s="1081"/>
      <c r="AX311" s="1081"/>
      <c r="AY311" s="1081"/>
      <c r="AZ311" s="1081"/>
      <c r="BA311" s="1081"/>
      <c r="BB311" s="1081"/>
      <c r="BC311" s="1081"/>
      <c r="BD311" s="1081"/>
      <c r="BE311" s="1081"/>
      <c r="BF311" s="1081"/>
      <c r="BG311" s="1081"/>
      <c r="BH311" s="1081"/>
      <c r="BI311" s="1081"/>
      <c r="BJ311" s="1081"/>
      <c r="BK311" s="1081"/>
      <c r="BL311" s="1081"/>
      <c r="BM311" s="1081"/>
      <c r="BN311" s="1081"/>
      <c r="BO311" s="1081"/>
      <c r="BP311" s="1081"/>
      <c r="BQ311" s="1081"/>
      <c r="BR311" s="1081"/>
      <c r="BS311" s="1081"/>
      <c r="BT311" s="1081"/>
      <c r="BU311" s="1081"/>
      <c r="BV311" s="1081"/>
      <c r="BW311" s="1081"/>
      <c r="BX311" s="1081"/>
      <c r="BY311" s="1081"/>
      <c r="BZ311" s="1081"/>
      <c r="CA311" s="1081"/>
    </row>
    <row r="312" spans="1:79" ht="21" customHeight="1">
      <c r="B312" s="1216" t="s">
        <v>751</v>
      </c>
      <c r="C312" s="1217">
        <v>1</v>
      </c>
      <c r="D312" s="1218">
        <v>1</v>
      </c>
      <c r="E312" s="1219">
        <v>1</v>
      </c>
      <c r="F312" s="1258"/>
      <c r="G312" s="1279"/>
      <c r="H312" s="1279"/>
      <c r="I312" s="1280"/>
      <c r="J312" s="1081"/>
      <c r="K312" s="1081"/>
      <c r="L312" s="1081"/>
      <c r="M312" s="1081"/>
      <c r="N312" s="1174"/>
      <c r="O312" s="1081"/>
      <c r="P312" s="1081"/>
      <c r="Q312" s="1081"/>
      <c r="R312" s="1081"/>
      <c r="S312" s="1081"/>
      <c r="T312" s="1081"/>
      <c r="U312" s="1081"/>
      <c r="V312" s="1081"/>
      <c r="W312" s="1081"/>
      <c r="X312" s="1081"/>
      <c r="Y312" s="1081"/>
      <c r="Z312" s="1081"/>
      <c r="AA312" s="1081"/>
      <c r="AB312" s="1081"/>
      <c r="AC312" s="1081"/>
      <c r="AD312" s="1081"/>
      <c r="AE312" s="1081"/>
      <c r="AF312" s="1081"/>
      <c r="AG312" s="1081"/>
      <c r="AH312" s="1081"/>
      <c r="AI312" s="1081"/>
      <c r="AJ312" s="1081"/>
      <c r="AK312" s="1081"/>
      <c r="AL312" s="1081"/>
      <c r="AM312" s="1081"/>
      <c r="AN312" s="1081"/>
      <c r="AO312" s="1081"/>
      <c r="AP312" s="1081"/>
      <c r="AQ312" s="1081"/>
      <c r="AR312" s="1081"/>
      <c r="AS312" s="1081"/>
      <c r="AT312" s="1081"/>
      <c r="AU312" s="1081"/>
      <c r="AV312" s="1081"/>
      <c r="AW312" s="1081"/>
      <c r="AX312" s="1081"/>
      <c r="AY312" s="1081"/>
      <c r="AZ312" s="1081"/>
      <c r="BA312" s="1081"/>
      <c r="BB312" s="1081"/>
      <c r="BC312" s="1081"/>
      <c r="BD312" s="1081"/>
      <c r="BE312" s="1081"/>
      <c r="BF312" s="1081"/>
      <c r="BG312" s="1081"/>
      <c r="BH312" s="1081"/>
      <c r="BI312" s="1081"/>
      <c r="BJ312" s="1081"/>
      <c r="BK312" s="1081"/>
      <c r="BL312" s="1081"/>
      <c r="BM312" s="1081"/>
      <c r="BN312" s="1081"/>
      <c r="BO312" s="1081"/>
      <c r="BP312" s="1081"/>
      <c r="BQ312" s="1081"/>
      <c r="BR312" s="1081"/>
      <c r="BS312" s="1081"/>
      <c r="BT312" s="1081"/>
      <c r="BU312" s="1081"/>
      <c r="BV312" s="1081"/>
      <c r="BW312" s="1081"/>
      <c r="BX312" s="1081"/>
      <c r="BY312" s="1081"/>
      <c r="BZ312" s="1081"/>
      <c r="CA312" s="1081"/>
    </row>
    <row r="313" spans="1:79" ht="20.25" customHeight="1">
      <c r="B313" s="1227" t="s">
        <v>753</v>
      </c>
      <c r="C313" s="1228">
        <v>2</v>
      </c>
      <c r="D313" s="1229">
        <v>1</v>
      </c>
      <c r="E313" s="1230">
        <v>2</v>
      </c>
      <c r="F313" s="1258"/>
      <c r="G313" s="1296"/>
      <c r="H313" s="1296"/>
      <c r="I313" s="1297"/>
      <c r="J313" s="1081"/>
      <c r="K313" s="1081"/>
      <c r="L313" s="1081"/>
      <c r="M313" s="1081"/>
      <c r="N313" s="1174"/>
      <c r="O313" s="1081"/>
      <c r="P313" s="1081"/>
      <c r="Q313" s="1081"/>
      <c r="R313" s="1081"/>
      <c r="S313" s="1081"/>
      <c r="T313" s="1081"/>
      <c r="U313" s="1081"/>
      <c r="V313" s="1081"/>
      <c r="W313" s="1081"/>
      <c r="X313" s="1081"/>
      <c r="Y313" s="1081"/>
      <c r="Z313" s="1081"/>
      <c r="AA313" s="1081"/>
      <c r="AB313" s="1081"/>
      <c r="AC313" s="1081"/>
      <c r="AD313" s="1081"/>
      <c r="AE313" s="1081"/>
      <c r="AF313" s="1081"/>
      <c r="AG313" s="1081"/>
      <c r="AH313" s="1081"/>
      <c r="AI313" s="1081"/>
      <c r="AJ313" s="1081"/>
      <c r="AK313" s="1081"/>
      <c r="AL313" s="1081"/>
      <c r="AM313" s="1081"/>
      <c r="AN313" s="1081"/>
      <c r="AO313" s="1081"/>
      <c r="AP313" s="1081"/>
      <c r="AQ313" s="1081"/>
      <c r="AR313" s="1081"/>
      <c r="AS313" s="1081"/>
      <c r="AT313" s="1081"/>
      <c r="AU313" s="1081"/>
      <c r="AV313" s="1081"/>
      <c r="AW313" s="1081"/>
      <c r="AX313" s="1081"/>
      <c r="AY313" s="1081"/>
      <c r="AZ313" s="1081"/>
      <c r="BA313" s="1081"/>
      <c r="BB313" s="1081"/>
      <c r="BC313" s="1081"/>
      <c r="BD313" s="1081"/>
      <c r="BE313" s="1081"/>
      <c r="BF313" s="1081"/>
      <c r="BG313" s="1081"/>
      <c r="BH313" s="1081"/>
      <c r="BI313" s="1081"/>
      <c r="BJ313" s="1081"/>
      <c r="BK313" s="1081"/>
      <c r="BL313" s="1081"/>
      <c r="BM313" s="1081"/>
      <c r="BN313" s="1081"/>
      <c r="BO313" s="1081"/>
      <c r="BP313" s="1081"/>
      <c r="BQ313" s="1081"/>
      <c r="BR313" s="1081"/>
      <c r="BS313" s="1081"/>
      <c r="BT313" s="1081"/>
      <c r="BU313" s="1081"/>
      <c r="BV313" s="1081"/>
      <c r="BW313" s="1081"/>
      <c r="BX313" s="1081"/>
      <c r="BY313" s="1081"/>
      <c r="BZ313" s="1081"/>
      <c r="CA313" s="1081"/>
    </row>
    <row r="314" spans="1:79" ht="20.25" customHeight="1" thickBot="1">
      <c r="B314" s="1234" t="s">
        <v>755</v>
      </c>
      <c r="C314" s="1235">
        <v>4</v>
      </c>
      <c r="D314" s="1236">
        <v>1</v>
      </c>
      <c r="E314" s="1237">
        <v>4</v>
      </c>
      <c r="F314" s="1259"/>
      <c r="G314" s="1281"/>
      <c r="H314" s="1281"/>
      <c r="I314" s="1282"/>
      <c r="J314" s="1081"/>
      <c r="K314" s="1081"/>
      <c r="L314" s="1081"/>
      <c r="M314" s="1081"/>
      <c r="N314" s="1174"/>
      <c r="O314" s="1081"/>
      <c r="P314" s="1081"/>
      <c r="Q314" s="1081"/>
      <c r="R314" s="1081"/>
      <c r="S314" s="1081"/>
      <c r="T314" s="1081"/>
      <c r="U314" s="1081"/>
      <c r="V314" s="1081"/>
      <c r="W314" s="1081"/>
      <c r="X314" s="1081"/>
      <c r="Y314" s="1081"/>
      <c r="Z314" s="1081"/>
      <c r="AA314" s="1081"/>
      <c r="AB314" s="1081"/>
      <c r="AC314" s="1081"/>
      <c r="AD314" s="1081"/>
      <c r="AE314" s="1081"/>
      <c r="AF314" s="1081"/>
      <c r="AG314" s="1081"/>
      <c r="AH314" s="1081"/>
      <c r="AI314" s="1081"/>
      <c r="AJ314" s="1081"/>
      <c r="AK314" s="1081"/>
      <c r="AL314" s="1081"/>
      <c r="AM314" s="1081"/>
      <c r="AN314" s="1081"/>
      <c r="AO314" s="1081"/>
      <c r="AP314" s="1081"/>
      <c r="AQ314" s="1081"/>
      <c r="AR314" s="1081"/>
      <c r="AS314" s="1081"/>
      <c r="AT314" s="1081"/>
      <c r="AU314" s="1081"/>
      <c r="AV314" s="1081"/>
      <c r="AW314" s="1081"/>
      <c r="AX314" s="1081"/>
      <c r="AY314" s="1081"/>
      <c r="AZ314" s="1081"/>
      <c r="BA314" s="1081"/>
      <c r="BB314" s="1081"/>
      <c r="BC314" s="1081"/>
      <c r="BD314" s="1081"/>
      <c r="BE314" s="1081"/>
      <c r="BF314" s="1081"/>
      <c r="BG314" s="1081"/>
      <c r="BH314" s="1081"/>
      <c r="BI314" s="1081"/>
      <c r="BJ314" s="1081"/>
      <c r="BK314" s="1081"/>
      <c r="BL314" s="1081"/>
      <c r="BM314" s="1081"/>
      <c r="BN314" s="1081"/>
      <c r="BO314" s="1081"/>
      <c r="BP314" s="1081"/>
      <c r="BQ314" s="1081"/>
      <c r="BR314" s="1081"/>
      <c r="BS314" s="1081"/>
      <c r="BT314" s="1081"/>
      <c r="BU314" s="1081"/>
      <c r="BV314" s="1081"/>
      <c r="BW314" s="1081"/>
      <c r="BX314" s="1081"/>
      <c r="BY314" s="1081"/>
      <c r="BZ314" s="1081"/>
      <c r="CA314" s="1081"/>
    </row>
    <row r="315" spans="1:79" ht="9" customHeight="1">
      <c r="B315" s="1245"/>
      <c r="C315" s="1246"/>
      <c r="D315" s="1246"/>
      <c r="E315" s="1246"/>
      <c r="F315" s="1300"/>
      <c r="G315" s="1200"/>
      <c r="H315" s="1200"/>
      <c r="I315" s="1081"/>
      <c r="J315" s="1081"/>
      <c r="K315" s="1081"/>
      <c r="L315" s="1081"/>
      <c r="M315" s="1081"/>
      <c r="N315" s="1174"/>
      <c r="O315" s="1081"/>
      <c r="P315" s="1081"/>
      <c r="Q315" s="1081"/>
      <c r="R315" s="1081"/>
      <c r="S315" s="1081"/>
      <c r="T315" s="1081"/>
      <c r="U315" s="1081"/>
      <c r="V315" s="1081"/>
      <c r="W315" s="1081"/>
      <c r="X315" s="1081"/>
      <c r="Y315" s="1081"/>
      <c r="Z315" s="1081"/>
      <c r="AA315" s="1081"/>
      <c r="AB315" s="1081"/>
      <c r="AC315" s="1081"/>
      <c r="AD315" s="1081"/>
      <c r="AE315" s="1081"/>
      <c r="AF315" s="1081"/>
      <c r="AG315" s="1081"/>
      <c r="AH315" s="1081"/>
      <c r="AI315" s="1081"/>
      <c r="AJ315" s="1081"/>
      <c r="AK315" s="1081"/>
      <c r="AL315" s="1081"/>
      <c r="AM315" s="1081"/>
      <c r="AN315" s="1081"/>
      <c r="AO315" s="1081"/>
      <c r="AP315" s="1081"/>
      <c r="AQ315" s="1081"/>
      <c r="AR315" s="1081"/>
      <c r="AS315" s="1081"/>
      <c r="AT315" s="1081"/>
      <c r="AU315" s="1081"/>
      <c r="AV315" s="1081"/>
      <c r="AW315" s="1081"/>
      <c r="AX315" s="1081"/>
      <c r="AY315" s="1081"/>
      <c r="AZ315" s="1081"/>
      <c r="BA315" s="1081"/>
      <c r="BB315" s="1081"/>
      <c r="BC315" s="1081"/>
      <c r="BD315" s="1081"/>
      <c r="BE315" s="1081"/>
      <c r="BF315" s="1081"/>
      <c r="BG315" s="1081"/>
      <c r="BH315" s="1081"/>
      <c r="BI315" s="1081"/>
      <c r="BJ315" s="1081"/>
      <c r="BK315" s="1081"/>
      <c r="BL315" s="1081"/>
      <c r="BM315" s="1081"/>
      <c r="BN315" s="1081"/>
      <c r="BO315" s="1081"/>
      <c r="BP315" s="1081"/>
      <c r="BQ315" s="1081"/>
      <c r="BR315" s="1081"/>
      <c r="BS315" s="1081"/>
      <c r="BT315" s="1081"/>
      <c r="BU315" s="1081"/>
      <c r="BV315" s="1081"/>
      <c r="BW315" s="1081"/>
      <c r="BX315" s="1081"/>
      <c r="BY315" s="1081"/>
      <c r="BZ315" s="1081"/>
      <c r="CA315" s="1081"/>
    </row>
    <row r="316" spans="1:79" ht="18" customHeight="1">
      <c r="A316" s="1156">
        <v>32</v>
      </c>
      <c r="B316" s="1196" t="s">
        <v>894</v>
      </c>
      <c r="C316" s="1197"/>
      <c r="D316" s="1197"/>
      <c r="E316" s="1197"/>
      <c r="F316" s="1300"/>
      <c r="G316" s="1200"/>
      <c r="H316" s="1200"/>
      <c r="I316" s="1081"/>
      <c r="J316" s="1081"/>
      <c r="K316" s="1081"/>
      <c r="L316" s="1081"/>
      <c r="M316" s="1081"/>
      <c r="N316" s="1174"/>
      <c r="O316" s="1081"/>
      <c r="P316" s="1081"/>
      <c r="Q316" s="1081"/>
      <c r="R316" s="1081"/>
      <c r="S316" s="1081"/>
      <c r="T316" s="1081"/>
      <c r="U316" s="1081"/>
      <c r="V316" s="1081"/>
      <c r="W316" s="1081"/>
      <c r="X316" s="1081"/>
      <c r="Y316" s="1081"/>
      <c r="Z316" s="1081"/>
      <c r="AA316" s="1081"/>
      <c r="AB316" s="1081"/>
      <c r="AC316" s="1081"/>
      <c r="AD316" s="1081"/>
      <c r="AE316" s="1081"/>
      <c r="AF316" s="1081"/>
      <c r="AG316" s="1081"/>
      <c r="AH316" s="1081"/>
      <c r="AI316" s="1081"/>
      <c r="AJ316" s="1081"/>
      <c r="AK316" s="1081"/>
      <c r="AL316" s="1081"/>
      <c r="AM316" s="1081"/>
      <c r="AN316" s="1081"/>
      <c r="AO316" s="1081"/>
      <c r="AP316" s="1081"/>
      <c r="AQ316" s="1081"/>
      <c r="AR316" s="1081"/>
      <c r="AS316" s="1081"/>
      <c r="AT316" s="1081"/>
      <c r="AU316" s="1081"/>
      <c r="AV316" s="1081"/>
      <c r="AW316" s="1081"/>
      <c r="AX316" s="1081"/>
      <c r="AY316" s="1081"/>
      <c r="AZ316" s="1081"/>
      <c r="BA316" s="1081"/>
      <c r="BB316" s="1081"/>
      <c r="BC316" s="1081"/>
      <c r="BD316" s="1081"/>
      <c r="BE316" s="1081"/>
      <c r="BF316" s="1081"/>
      <c r="BG316" s="1081"/>
      <c r="BH316" s="1081"/>
      <c r="BI316" s="1081"/>
      <c r="BJ316" s="1081"/>
      <c r="BK316" s="1081"/>
      <c r="BL316" s="1081"/>
      <c r="BM316" s="1081"/>
      <c r="BN316" s="1081"/>
      <c r="BO316" s="1081"/>
      <c r="BP316" s="1081"/>
      <c r="BQ316" s="1081"/>
      <c r="BR316" s="1081"/>
      <c r="BS316" s="1081"/>
      <c r="BT316" s="1081"/>
      <c r="BU316" s="1081"/>
      <c r="BV316" s="1081"/>
      <c r="BW316" s="1081"/>
      <c r="BX316" s="1081"/>
      <c r="BY316" s="1081"/>
      <c r="BZ316" s="1081"/>
      <c r="CA316" s="1081"/>
    </row>
    <row r="317" spans="1:79" ht="35.25" customHeight="1">
      <c r="B317" s="1201" t="s">
        <v>895</v>
      </c>
      <c r="C317" s="1202"/>
      <c r="D317" s="1202"/>
      <c r="E317" s="1203"/>
      <c r="F317" s="1300"/>
      <c r="G317" s="1200"/>
      <c r="H317" s="1200"/>
      <c r="I317" s="1081"/>
      <c r="J317" s="1081"/>
      <c r="K317" s="1081"/>
      <c r="L317" s="1081"/>
      <c r="M317" s="1081"/>
      <c r="N317" s="1174"/>
      <c r="O317" s="1081"/>
      <c r="P317" s="1081"/>
      <c r="Q317" s="1081"/>
      <c r="R317" s="1081"/>
      <c r="S317" s="1081"/>
      <c r="T317" s="1081"/>
      <c r="U317" s="1081"/>
      <c r="V317" s="1081"/>
      <c r="W317" s="1081"/>
      <c r="X317" s="1081"/>
      <c r="Y317" s="1081"/>
      <c r="Z317" s="1081"/>
      <c r="AA317" s="1081"/>
      <c r="AB317" s="1081"/>
      <c r="AC317" s="1081"/>
      <c r="AD317" s="1081"/>
      <c r="AE317" s="1081"/>
      <c r="AF317" s="1081"/>
      <c r="AG317" s="1081"/>
      <c r="AH317" s="1081"/>
      <c r="AI317" s="1081"/>
      <c r="AJ317" s="1081"/>
      <c r="AK317" s="1081"/>
      <c r="AL317" s="1081"/>
      <c r="AM317" s="1081"/>
      <c r="AN317" s="1081"/>
      <c r="AO317" s="1081"/>
      <c r="AP317" s="1081"/>
      <c r="AQ317" s="1081"/>
      <c r="AR317" s="1081"/>
      <c r="AS317" s="1081"/>
      <c r="AT317" s="1081"/>
      <c r="AU317" s="1081"/>
      <c r="AV317" s="1081"/>
      <c r="AW317" s="1081"/>
      <c r="AX317" s="1081"/>
      <c r="AY317" s="1081"/>
      <c r="AZ317" s="1081"/>
      <c r="BA317" s="1081"/>
      <c r="BB317" s="1081"/>
      <c r="BC317" s="1081"/>
      <c r="BD317" s="1081"/>
      <c r="BE317" s="1081"/>
      <c r="BF317" s="1081"/>
      <c r="BG317" s="1081"/>
      <c r="BH317" s="1081"/>
      <c r="BI317" s="1081"/>
      <c r="BJ317" s="1081"/>
      <c r="BK317" s="1081"/>
      <c r="BL317" s="1081"/>
      <c r="BM317" s="1081"/>
      <c r="BN317" s="1081"/>
      <c r="BO317" s="1081"/>
      <c r="BP317" s="1081"/>
      <c r="BQ317" s="1081"/>
      <c r="BR317" s="1081"/>
      <c r="BS317" s="1081"/>
      <c r="BT317" s="1081"/>
      <c r="BU317" s="1081"/>
      <c r="BV317" s="1081"/>
      <c r="BW317" s="1081"/>
      <c r="BX317" s="1081"/>
      <c r="BY317" s="1081"/>
      <c r="BZ317" s="1081"/>
      <c r="CA317" s="1081"/>
    </row>
    <row r="318" spans="1:79" ht="16.5" customHeight="1" thickBot="1">
      <c r="B318" s="1196" t="s">
        <v>744</v>
      </c>
      <c r="C318" s="1204"/>
      <c r="F318" s="1300"/>
      <c r="G318" s="1200"/>
      <c r="H318" s="1200"/>
      <c r="I318" s="1081"/>
      <c r="J318" s="1081"/>
      <c r="K318" s="1081"/>
      <c r="L318" s="1081"/>
      <c r="M318" s="1081"/>
      <c r="N318" s="1174"/>
      <c r="O318" s="1081"/>
      <c r="P318" s="1081"/>
      <c r="Q318" s="1081"/>
      <c r="R318" s="1081"/>
      <c r="S318" s="1081"/>
      <c r="T318" s="1081"/>
      <c r="U318" s="1081"/>
      <c r="V318" s="1081"/>
      <c r="W318" s="1081"/>
      <c r="X318" s="1081"/>
      <c r="Y318" s="1081"/>
      <c r="Z318" s="1081"/>
      <c r="AA318" s="1081"/>
      <c r="AB318" s="1081"/>
      <c r="AC318" s="1081"/>
      <c r="AD318" s="1081"/>
      <c r="AE318" s="1081"/>
      <c r="AF318" s="1081"/>
      <c r="AG318" s="1081"/>
      <c r="AH318" s="1081"/>
      <c r="AI318" s="1081"/>
      <c r="AJ318" s="1081"/>
      <c r="AK318" s="1081"/>
      <c r="AL318" s="1081"/>
      <c r="AM318" s="1081"/>
      <c r="AN318" s="1081"/>
      <c r="AO318" s="1081"/>
      <c r="AP318" s="1081"/>
      <c r="AQ318" s="1081"/>
      <c r="AR318" s="1081"/>
      <c r="AS318" s="1081"/>
      <c r="AT318" s="1081"/>
      <c r="AU318" s="1081"/>
      <c r="AV318" s="1081"/>
      <c r="AW318" s="1081"/>
      <c r="AX318" s="1081"/>
      <c r="AY318" s="1081"/>
      <c r="AZ318" s="1081"/>
      <c r="BA318" s="1081"/>
      <c r="BB318" s="1081"/>
      <c r="BC318" s="1081"/>
      <c r="BD318" s="1081"/>
      <c r="BE318" s="1081"/>
      <c r="BF318" s="1081"/>
      <c r="BG318" s="1081"/>
      <c r="BH318" s="1081"/>
      <c r="BI318" s="1081"/>
      <c r="BJ318" s="1081"/>
      <c r="BK318" s="1081"/>
      <c r="BL318" s="1081"/>
      <c r="BM318" s="1081"/>
      <c r="BN318" s="1081"/>
      <c r="BO318" s="1081"/>
      <c r="BP318" s="1081"/>
      <c r="BQ318" s="1081"/>
      <c r="BR318" s="1081"/>
      <c r="BS318" s="1081"/>
      <c r="BT318" s="1081"/>
      <c r="BU318" s="1081"/>
      <c r="BV318" s="1081"/>
      <c r="BW318" s="1081"/>
      <c r="BX318" s="1081"/>
      <c r="BY318" s="1081"/>
      <c r="BZ318" s="1081"/>
      <c r="CA318" s="1081"/>
    </row>
    <row r="319" spans="1:79" ht="33.75" customHeight="1" thickBot="1">
      <c r="B319" s="1205" t="s">
        <v>745</v>
      </c>
      <c r="C319" s="1206" t="s">
        <v>746</v>
      </c>
      <c r="D319" s="1206" t="s">
        <v>747</v>
      </c>
      <c r="E319" s="1207" t="s">
        <v>748</v>
      </c>
      <c r="F319" s="1257" t="s">
        <v>749</v>
      </c>
      <c r="G319" s="1350">
        <f>AVERAGE(A.Pontozás_1.értékelő!G315,B.Pontozás_2.értékelő!G315)</f>
        <v>6</v>
      </c>
      <c r="H319" s="1200"/>
      <c r="I319" s="1081"/>
      <c r="J319" s="1081"/>
      <c r="K319" s="1081"/>
      <c r="L319" s="1081"/>
      <c r="M319" s="1081"/>
      <c r="N319" s="1174"/>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c r="AM319" s="1081"/>
      <c r="AN319" s="1081"/>
      <c r="AO319" s="1081"/>
      <c r="AP319" s="1081"/>
      <c r="AQ319" s="1081"/>
      <c r="AR319" s="1081"/>
      <c r="AS319" s="1081"/>
      <c r="AT319" s="1081"/>
      <c r="AU319" s="1081"/>
      <c r="AV319" s="1081"/>
      <c r="AW319" s="1081"/>
      <c r="AX319" s="1081"/>
      <c r="AY319" s="1081"/>
      <c r="AZ319" s="1081"/>
      <c r="BA319" s="1081"/>
      <c r="BB319" s="1081"/>
      <c r="BC319" s="1081"/>
      <c r="BD319" s="1081"/>
      <c r="BE319" s="1081"/>
      <c r="BF319" s="1081"/>
      <c r="BG319" s="1081"/>
      <c r="BH319" s="1081"/>
      <c r="BI319" s="1081"/>
      <c r="BJ319" s="1081"/>
      <c r="BK319" s="1081"/>
      <c r="BL319" s="1081"/>
      <c r="BM319" s="1081"/>
      <c r="BN319" s="1081"/>
      <c r="BO319" s="1081"/>
      <c r="BP319" s="1081"/>
      <c r="BQ319" s="1081"/>
      <c r="BR319" s="1081"/>
      <c r="BS319" s="1081"/>
      <c r="BT319" s="1081"/>
      <c r="BU319" s="1081"/>
      <c r="BV319" s="1081"/>
      <c r="BW319" s="1081"/>
      <c r="BX319" s="1081"/>
      <c r="BY319" s="1081"/>
      <c r="BZ319" s="1081"/>
      <c r="CA319" s="1081"/>
    </row>
    <row r="320" spans="1:79" ht="21" customHeight="1">
      <c r="B320" s="1216" t="s">
        <v>751</v>
      </c>
      <c r="C320" s="1217">
        <v>0</v>
      </c>
      <c r="D320" s="1218">
        <v>3</v>
      </c>
      <c r="E320" s="1219">
        <v>0</v>
      </c>
      <c r="F320" s="1258"/>
      <c r="G320" s="1279"/>
      <c r="H320" s="1279"/>
      <c r="I320" s="1280"/>
      <c r="J320" s="1081"/>
      <c r="K320" s="1081"/>
      <c r="L320" s="1081"/>
      <c r="M320" s="1081"/>
      <c r="N320" s="1174"/>
      <c r="O320" s="1081"/>
      <c r="P320" s="1081"/>
      <c r="Q320" s="1081"/>
      <c r="R320" s="1081"/>
      <c r="S320" s="1081"/>
      <c r="T320" s="1081"/>
      <c r="U320" s="1081"/>
      <c r="V320" s="1081"/>
      <c r="W320" s="1081"/>
      <c r="X320" s="1081"/>
      <c r="Y320" s="1081"/>
      <c r="Z320" s="1081"/>
      <c r="AA320" s="1081"/>
      <c r="AB320" s="1081"/>
      <c r="AC320" s="1081"/>
      <c r="AD320" s="1081"/>
      <c r="AE320" s="1081"/>
      <c r="AF320" s="1081"/>
      <c r="AG320" s="1081"/>
      <c r="AH320" s="1081"/>
      <c r="AI320" s="1081"/>
      <c r="AJ320" s="1081"/>
      <c r="AK320" s="1081"/>
      <c r="AL320" s="1081"/>
      <c r="AM320" s="1081"/>
      <c r="AN320" s="1081"/>
      <c r="AO320" s="1081"/>
      <c r="AP320" s="1081"/>
      <c r="AQ320" s="1081"/>
      <c r="AR320" s="1081"/>
      <c r="AS320" s="1081"/>
      <c r="AT320" s="1081"/>
      <c r="AU320" s="1081"/>
      <c r="AV320" s="1081"/>
      <c r="AW320" s="1081"/>
      <c r="AX320" s="1081"/>
      <c r="AY320" s="1081"/>
      <c r="AZ320" s="1081"/>
      <c r="BA320" s="1081"/>
      <c r="BB320" s="1081"/>
      <c r="BC320" s="1081"/>
      <c r="BD320" s="1081"/>
      <c r="BE320" s="1081"/>
      <c r="BF320" s="1081"/>
      <c r="BG320" s="1081"/>
      <c r="BH320" s="1081"/>
      <c r="BI320" s="1081"/>
      <c r="BJ320" s="1081"/>
      <c r="BK320" s="1081"/>
      <c r="BL320" s="1081"/>
      <c r="BM320" s="1081"/>
      <c r="BN320" s="1081"/>
      <c r="BO320" s="1081"/>
      <c r="BP320" s="1081"/>
      <c r="BQ320" s="1081"/>
      <c r="BR320" s="1081"/>
      <c r="BS320" s="1081"/>
      <c r="BT320" s="1081"/>
      <c r="BU320" s="1081"/>
      <c r="BV320" s="1081"/>
      <c r="BW320" s="1081"/>
      <c r="BX320" s="1081"/>
      <c r="BY320" s="1081"/>
      <c r="BZ320" s="1081"/>
      <c r="CA320" s="1081"/>
    </row>
    <row r="321" spans="1:79" ht="20.25" customHeight="1">
      <c r="B321" s="1227" t="s">
        <v>753</v>
      </c>
      <c r="C321" s="1228">
        <v>1</v>
      </c>
      <c r="D321" s="1229">
        <v>3</v>
      </c>
      <c r="E321" s="1230">
        <v>3</v>
      </c>
      <c r="F321" s="1258"/>
      <c r="G321" s="1296"/>
      <c r="H321" s="1296"/>
      <c r="I321" s="1297"/>
      <c r="J321" s="1081"/>
      <c r="K321" s="1081"/>
      <c r="L321" s="1081"/>
      <c r="M321" s="1081"/>
      <c r="N321" s="1174"/>
      <c r="O321" s="1081"/>
      <c r="P321" s="1081"/>
      <c r="Q321" s="1081"/>
      <c r="R321" s="1081"/>
      <c r="S321" s="1081"/>
      <c r="T321" s="1081"/>
      <c r="U321" s="1081"/>
      <c r="V321" s="1081"/>
      <c r="W321" s="1081"/>
      <c r="X321" s="1081"/>
      <c r="Y321" s="1081"/>
      <c r="Z321" s="1081"/>
      <c r="AA321" s="1081"/>
      <c r="AB321" s="1081"/>
      <c r="AC321" s="1081"/>
      <c r="AD321" s="1081"/>
      <c r="AE321" s="1081"/>
      <c r="AF321" s="1081"/>
      <c r="AG321" s="1081"/>
      <c r="AH321" s="1081"/>
      <c r="AI321" s="1081"/>
      <c r="AJ321" s="1081"/>
      <c r="AK321" s="1081"/>
      <c r="AL321" s="1081"/>
      <c r="AM321" s="1081"/>
      <c r="AN321" s="1081"/>
      <c r="AO321" s="1081"/>
      <c r="AP321" s="1081"/>
      <c r="AQ321" s="1081"/>
      <c r="AR321" s="1081"/>
      <c r="AS321" s="1081"/>
      <c r="AT321" s="1081"/>
      <c r="AU321" s="1081"/>
      <c r="AV321" s="1081"/>
      <c r="AW321" s="1081"/>
      <c r="AX321" s="1081"/>
      <c r="AY321" s="1081"/>
      <c r="AZ321" s="1081"/>
      <c r="BA321" s="1081"/>
      <c r="BB321" s="1081"/>
      <c r="BC321" s="1081"/>
      <c r="BD321" s="1081"/>
      <c r="BE321" s="1081"/>
      <c r="BF321" s="1081"/>
      <c r="BG321" s="1081"/>
      <c r="BH321" s="1081"/>
      <c r="BI321" s="1081"/>
      <c r="BJ321" s="1081"/>
      <c r="BK321" s="1081"/>
      <c r="BL321" s="1081"/>
      <c r="BM321" s="1081"/>
      <c r="BN321" s="1081"/>
      <c r="BO321" s="1081"/>
      <c r="BP321" s="1081"/>
      <c r="BQ321" s="1081"/>
      <c r="BR321" s="1081"/>
      <c r="BS321" s="1081"/>
      <c r="BT321" s="1081"/>
      <c r="BU321" s="1081"/>
      <c r="BV321" s="1081"/>
      <c r="BW321" s="1081"/>
      <c r="BX321" s="1081"/>
      <c r="BY321" s="1081"/>
      <c r="BZ321" s="1081"/>
      <c r="CA321" s="1081"/>
    </row>
    <row r="322" spans="1:79" ht="20.25" customHeight="1" thickBot="1">
      <c r="B322" s="1234" t="s">
        <v>755</v>
      </c>
      <c r="C322" s="1235">
        <v>2</v>
      </c>
      <c r="D322" s="1236">
        <v>3</v>
      </c>
      <c r="E322" s="1237">
        <v>6</v>
      </c>
      <c r="F322" s="1259"/>
      <c r="G322" s="1281"/>
      <c r="H322" s="1281"/>
      <c r="I322" s="1282"/>
      <c r="J322" s="1081"/>
      <c r="K322" s="1081"/>
      <c r="L322" s="1081"/>
      <c r="M322" s="1081"/>
      <c r="N322" s="1174"/>
      <c r="O322" s="1081"/>
      <c r="P322" s="1081"/>
      <c r="Q322" s="1081"/>
      <c r="R322" s="1081"/>
      <c r="S322" s="1081"/>
      <c r="T322" s="1081"/>
      <c r="U322" s="1081"/>
      <c r="V322" s="1081"/>
      <c r="W322" s="1081"/>
      <c r="X322" s="1081"/>
      <c r="Y322" s="1081"/>
      <c r="Z322" s="1081"/>
      <c r="AA322" s="1081"/>
      <c r="AB322" s="1081"/>
      <c r="AC322" s="1081"/>
      <c r="AD322" s="1081"/>
      <c r="AE322" s="1081"/>
      <c r="AF322" s="1081"/>
      <c r="AG322" s="1081"/>
      <c r="AH322" s="1081"/>
      <c r="AI322" s="1081"/>
      <c r="AJ322" s="1081"/>
      <c r="AK322" s="1081"/>
      <c r="AL322" s="1081"/>
      <c r="AM322" s="1081"/>
      <c r="AN322" s="1081"/>
      <c r="AO322" s="1081"/>
      <c r="AP322" s="1081"/>
      <c r="AQ322" s="1081"/>
      <c r="AR322" s="1081"/>
      <c r="AS322" s="1081"/>
      <c r="AT322" s="1081"/>
      <c r="AU322" s="1081"/>
      <c r="AV322" s="1081"/>
      <c r="AW322" s="1081"/>
      <c r="AX322" s="1081"/>
      <c r="AY322" s="1081"/>
      <c r="AZ322" s="1081"/>
      <c r="BA322" s="1081"/>
      <c r="BB322" s="1081"/>
      <c r="BC322" s="1081"/>
      <c r="BD322" s="1081"/>
      <c r="BE322" s="1081"/>
      <c r="BF322" s="1081"/>
      <c r="BG322" s="1081"/>
      <c r="BH322" s="1081"/>
      <c r="BI322" s="1081"/>
      <c r="BJ322" s="1081"/>
      <c r="BK322" s="1081"/>
      <c r="BL322" s="1081"/>
      <c r="BM322" s="1081"/>
      <c r="BN322" s="1081"/>
      <c r="BO322" s="1081"/>
      <c r="BP322" s="1081"/>
      <c r="BQ322" s="1081"/>
      <c r="BR322" s="1081"/>
      <c r="BS322" s="1081"/>
      <c r="BT322" s="1081"/>
      <c r="BU322" s="1081"/>
      <c r="BV322" s="1081"/>
      <c r="BW322" s="1081"/>
      <c r="BX322" s="1081"/>
      <c r="BY322" s="1081"/>
      <c r="BZ322" s="1081"/>
      <c r="CA322" s="1081"/>
    </row>
    <row r="323" spans="1:79" ht="9" customHeight="1">
      <c r="B323" s="1245"/>
      <c r="C323" s="1246"/>
      <c r="D323" s="1246"/>
      <c r="E323" s="1246"/>
      <c r="F323" s="1300"/>
      <c r="G323" s="1200"/>
      <c r="H323" s="1200"/>
      <c r="I323" s="1081"/>
      <c r="J323" s="1081"/>
      <c r="K323" s="1081"/>
      <c r="L323" s="1081"/>
      <c r="M323" s="1081"/>
      <c r="N323" s="1174"/>
      <c r="O323" s="1081"/>
      <c r="P323" s="1081"/>
      <c r="Q323" s="1081"/>
      <c r="R323" s="1081"/>
      <c r="S323" s="1081"/>
      <c r="T323" s="1081"/>
      <c r="U323" s="1081"/>
      <c r="V323" s="1081"/>
      <c r="W323" s="1081"/>
      <c r="X323" s="1081"/>
      <c r="Y323" s="1081"/>
      <c r="Z323" s="1081"/>
      <c r="AA323" s="1081"/>
      <c r="AB323" s="1081"/>
      <c r="AC323" s="1081"/>
      <c r="AD323" s="1081"/>
      <c r="AE323" s="1081"/>
      <c r="AF323" s="1081"/>
      <c r="AG323" s="1081"/>
      <c r="AH323" s="1081"/>
      <c r="AI323" s="1081"/>
      <c r="AJ323" s="1081"/>
      <c r="AK323" s="1081"/>
      <c r="AL323" s="1081"/>
      <c r="AM323" s="1081"/>
      <c r="AN323" s="1081"/>
      <c r="AO323" s="1081"/>
      <c r="AP323" s="1081"/>
      <c r="AQ323" s="1081"/>
      <c r="AR323" s="1081"/>
      <c r="AS323" s="1081"/>
      <c r="AT323" s="1081"/>
      <c r="AU323" s="1081"/>
      <c r="AV323" s="1081"/>
      <c r="AW323" s="1081"/>
      <c r="AX323" s="1081"/>
      <c r="AY323" s="1081"/>
      <c r="AZ323" s="1081"/>
      <c r="BA323" s="1081"/>
      <c r="BB323" s="1081"/>
      <c r="BC323" s="1081"/>
      <c r="BD323" s="1081"/>
      <c r="BE323" s="1081"/>
      <c r="BF323" s="1081"/>
      <c r="BG323" s="1081"/>
      <c r="BH323" s="1081"/>
      <c r="BI323" s="1081"/>
      <c r="BJ323" s="1081"/>
      <c r="BK323" s="1081"/>
      <c r="BL323" s="1081"/>
      <c r="BM323" s="1081"/>
      <c r="BN323" s="1081"/>
      <c r="BO323" s="1081"/>
      <c r="BP323" s="1081"/>
      <c r="BQ323" s="1081"/>
      <c r="BR323" s="1081"/>
      <c r="BS323" s="1081"/>
      <c r="BT323" s="1081"/>
      <c r="BU323" s="1081"/>
      <c r="BV323" s="1081"/>
      <c r="BW323" s="1081"/>
      <c r="BX323" s="1081"/>
      <c r="BY323" s="1081"/>
      <c r="BZ323" s="1081"/>
      <c r="CA323" s="1081"/>
    </row>
    <row r="324" spans="1:79">
      <c r="C324" s="1037"/>
      <c r="D324" s="1037"/>
      <c r="E324" s="1037"/>
      <c r="F324" s="1300"/>
      <c r="G324" s="1200"/>
      <c r="I324" s="1081"/>
      <c r="J324" s="1081"/>
      <c r="K324" s="1081"/>
      <c r="L324" s="1081"/>
      <c r="M324" s="1081"/>
      <c r="N324" s="1174"/>
      <c r="O324" s="1081"/>
      <c r="P324" s="1081"/>
      <c r="Q324" s="1081"/>
      <c r="R324" s="1081"/>
      <c r="S324" s="1081"/>
      <c r="T324" s="1081"/>
      <c r="U324" s="1081"/>
      <c r="V324" s="1081"/>
      <c r="W324" s="1081"/>
      <c r="X324" s="1081"/>
      <c r="Y324" s="1081"/>
      <c r="Z324" s="1081"/>
      <c r="AA324" s="1081"/>
      <c r="AB324" s="1081"/>
      <c r="AC324" s="1081"/>
      <c r="AD324" s="1081"/>
      <c r="AE324" s="1081"/>
      <c r="AF324" s="1081"/>
      <c r="AG324" s="1081"/>
      <c r="AH324" s="1081"/>
      <c r="AI324" s="1081"/>
      <c r="AJ324" s="1081"/>
      <c r="AK324" s="1081"/>
      <c r="AL324" s="1081"/>
      <c r="AM324" s="1081"/>
      <c r="AN324" s="1081"/>
      <c r="AO324" s="1081"/>
      <c r="AP324" s="1081"/>
      <c r="AQ324" s="1081"/>
      <c r="AR324" s="1081"/>
      <c r="AS324" s="1081"/>
      <c r="AT324" s="1081"/>
      <c r="AU324" s="1081"/>
      <c r="AV324" s="1081"/>
      <c r="AW324" s="1081"/>
      <c r="AX324" s="1081"/>
      <c r="AY324" s="1081"/>
      <c r="AZ324" s="1081"/>
      <c r="BA324" s="1081"/>
      <c r="BB324" s="1081"/>
      <c r="BC324" s="1081"/>
      <c r="BD324" s="1081"/>
      <c r="BE324" s="1081"/>
      <c r="BF324" s="1081"/>
      <c r="BG324" s="1081"/>
      <c r="BH324" s="1081"/>
      <c r="BI324" s="1081"/>
      <c r="BJ324" s="1081"/>
      <c r="BK324" s="1081"/>
      <c r="BL324" s="1081"/>
      <c r="BM324" s="1081"/>
      <c r="BN324" s="1081"/>
      <c r="BO324" s="1081"/>
      <c r="BP324" s="1081"/>
      <c r="BQ324" s="1081"/>
      <c r="BR324" s="1081"/>
      <c r="BS324" s="1081"/>
      <c r="BT324" s="1081"/>
      <c r="BU324" s="1081"/>
      <c r="BV324" s="1081"/>
      <c r="BW324" s="1081"/>
      <c r="BX324" s="1081"/>
      <c r="BY324" s="1081"/>
      <c r="BZ324" s="1081"/>
      <c r="CA324" s="1081"/>
    </row>
    <row r="325" spans="1:79" ht="6.75" customHeight="1" thickBot="1">
      <c r="F325" s="1300"/>
      <c r="I325" s="1034"/>
      <c r="J325" s="1081"/>
      <c r="K325" s="1081"/>
      <c r="L325" s="1081"/>
      <c r="M325" s="1081"/>
      <c r="N325" s="1174"/>
      <c r="O325" s="1081"/>
      <c r="P325" s="1081"/>
      <c r="Q325" s="1081"/>
      <c r="R325" s="1081"/>
      <c r="S325" s="1081"/>
      <c r="T325" s="1081"/>
      <c r="U325" s="1081"/>
      <c r="V325" s="1081"/>
      <c r="W325" s="1081"/>
      <c r="X325" s="1081"/>
      <c r="Y325" s="1081"/>
      <c r="Z325" s="1081"/>
      <c r="AA325" s="1081"/>
      <c r="AB325" s="1081"/>
      <c r="AC325" s="1081"/>
      <c r="AD325" s="1081"/>
      <c r="AE325" s="1081"/>
      <c r="AF325" s="1081"/>
      <c r="AG325" s="1081"/>
      <c r="AH325" s="1081"/>
      <c r="AI325" s="1081"/>
      <c r="AJ325" s="1081"/>
      <c r="AK325" s="1081"/>
      <c r="AL325" s="1081"/>
      <c r="AM325" s="1081"/>
      <c r="AN325" s="1081"/>
      <c r="AO325" s="1081"/>
      <c r="AP325" s="1081"/>
      <c r="AQ325" s="1081"/>
      <c r="AR325" s="1081"/>
      <c r="AS325" s="1081"/>
      <c r="AT325" s="1081"/>
      <c r="AU325" s="1081"/>
      <c r="AV325" s="1081"/>
      <c r="AW325" s="1081"/>
      <c r="AX325" s="1081"/>
      <c r="AY325" s="1081"/>
      <c r="AZ325" s="1081"/>
      <c r="BA325" s="1081"/>
      <c r="BB325" s="1081"/>
      <c r="BC325" s="1081"/>
      <c r="BD325" s="1081"/>
      <c r="BE325" s="1081"/>
      <c r="BF325" s="1081"/>
      <c r="BG325" s="1081"/>
      <c r="BH325" s="1081"/>
      <c r="BI325" s="1081"/>
      <c r="BJ325" s="1081"/>
      <c r="BK325" s="1081"/>
      <c r="BL325" s="1081"/>
      <c r="BM325" s="1081"/>
      <c r="BN325" s="1081"/>
      <c r="BO325" s="1081"/>
      <c r="BP325" s="1081"/>
      <c r="BQ325" s="1081"/>
      <c r="BR325" s="1081"/>
      <c r="BS325" s="1081"/>
      <c r="BT325" s="1081"/>
      <c r="BU325" s="1081"/>
      <c r="BV325" s="1081"/>
      <c r="BW325" s="1081"/>
      <c r="BX325" s="1081"/>
      <c r="BY325" s="1081"/>
      <c r="BZ325" s="1081"/>
      <c r="CA325" s="1081"/>
    </row>
    <row r="326" spans="1:79" s="1188" customFormat="1" ht="23.25" customHeight="1" thickBot="1">
      <c r="A326" s="1181"/>
      <c r="B326" s="1182"/>
      <c r="C326" s="1183"/>
      <c r="D326" s="1183"/>
      <c r="E326" s="1184"/>
      <c r="F326" s="1185" t="s">
        <v>738</v>
      </c>
      <c r="G326" s="1186"/>
      <c r="H326" s="1185" t="s">
        <v>739</v>
      </c>
      <c r="I326" s="1187"/>
      <c r="J326" s="1081"/>
      <c r="K326" s="1081"/>
      <c r="L326" s="1081"/>
      <c r="M326" s="1081"/>
      <c r="N326" s="1174"/>
      <c r="O326" s="1081"/>
      <c r="P326" s="1081"/>
      <c r="Q326" s="1081"/>
      <c r="R326" s="1081"/>
      <c r="S326" s="1081"/>
      <c r="T326" s="1081"/>
      <c r="U326" s="1081"/>
      <c r="V326" s="1081"/>
      <c r="W326" s="1081"/>
      <c r="X326" s="1081"/>
      <c r="Y326" s="1081"/>
      <c r="Z326" s="1081"/>
      <c r="AA326" s="1081"/>
      <c r="AB326" s="1081"/>
      <c r="AC326" s="1081"/>
      <c r="AD326" s="1081"/>
      <c r="AE326" s="1081"/>
      <c r="AF326" s="1081"/>
      <c r="AG326" s="1081"/>
      <c r="AH326" s="1081"/>
      <c r="AI326" s="1081"/>
      <c r="AJ326" s="1081"/>
      <c r="AK326" s="1081"/>
      <c r="AL326" s="1081"/>
      <c r="AM326" s="1081"/>
      <c r="AN326" s="1081"/>
      <c r="AO326" s="1081"/>
      <c r="AP326" s="1081"/>
      <c r="AQ326" s="1081"/>
      <c r="AR326" s="1081"/>
      <c r="AS326" s="1081"/>
      <c r="AT326" s="1081"/>
      <c r="AU326" s="1081"/>
      <c r="AV326" s="1081"/>
      <c r="AW326" s="1081"/>
      <c r="AX326" s="1081"/>
      <c r="AY326" s="1081"/>
      <c r="AZ326" s="1081"/>
      <c r="BA326" s="1081"/>
      <c r="BB326" s="1081"/>
      <c r="BC326" s="1081"/>
      <c r="BD326" s="1081"/>
      <c r="BE326" s="1081"/>
      <c r="BF326" s="1081"/>
      <c r="BG326" s="1081"/>
      <c r="BH326" s="1081"/>
      <c r="BI326" s="1081"/>
      <c r="BJ326" s="1081"/>
      <c r="BK326" s="1081"/>
      <c r="BL326" s="1081"/>
      <c r="BM326" s="1081"/>
      <c r="BN326" s="1081"/>
      <c r="BO326" s="1081"/>
      <c r="BP326" s="1081"/>
      <c r="BQ326" s="1081"/>
      <c r="BR326" s="1081"/>
      <c r="BS326" s="1081"/>
      <c r="BT326" s="1081"/>
      <c r="BU326" s="1081"/>
      <c r="BV326" s="1081"/>
      <c r="BW326" s="1081"/>
      <c r="BX326" s="1081"/>
      <c r="BY326" s="1081"/>
      <c r="BZ326" s="1081"/>
      <c r="CA326" s="1081"/>
    </row>
    <row r="327" spans="1:79" ht="47.45" customHeight="1" thickBot="1">
      <c r="B327" s="1189" t="s">
        <v>896</v>
      </c>
      <c r="C327" s="1190" t="s">
        <v>741</v>
      </c>
      <c r="D327" s="1190"/>
      <c r="E327" s="1191"/>
      <c r="F327" s="1192">
        <v>4</v>
      </c>
      <c r="G327" s="1193"/>
      <c r="H327" s="1194">
        <v>12</v>
      </c>
      <c r="I327" s="1195">
        <f>SUM(G332,G340)</f>
        <v>12</v>
      </c>
      <c r="J327" s="1081"/>
      <c r="K327" s="1081"/>
      <c r="L327" s="1081"/>
      <c r="M327" s="1081"/>
      <c r="N327" s="1174"/>
      <c r="O327" s="1081"/>
      <c r="P327" s="1081"/>
      <c r="Q327" s="1081"/>
      <c r="R327" s="1081"/>
      <c r="S327" s="1081"/>
      <c r="T327" s="1081"/>
      <c r="U327" s="1081"/>
      <c r="V327" s="1081"/>
      <c r="W327" s="1081"/>
      <c r="X327" s="1081"/>
      <c r="Y327" s="1081"/>
      <c r="Z327" s="1081"/>
      <c r="AA327" s="1081"/>
      <c r="AB327" s="1081"/>
      <c r="AC327" s="1081"/>
      <c r="AD327" s="1081"/>
      <c r="AE327" s="1081"/>
      <c r="AF327" s="1081"/>
      <c r="AG327" s="1081"/>
      <c r="AH327" s="1081"/>
      <c r="AI327" s="1081"/>
      <c r="AJ327" s="1081"/>
      <c r="AK327" s="1081"/>
      <c r="AL327" s="1081"/>
      <c r="AM327" s="1081"/>
      <c r="AN327" s="1081"/>
      <c r="AO327" s="1081"/>
      <c r="AP327" s="1081"/>
      <c r="AQ327" s="1081"/>
      <c r="AR327" s="1081"/>
      <c r="AS327" s="1081"/>
      <c r="AT327" s="1081"/>
      <c r="AU327" s="1081"/>
      <c r="AV327" s="1081"/>
      <c r="AW327" s="1081"/>
      <c r="AX327" s="1081"/>
      <c r="AY327" s="1081"/>
      <c r="AZ327" s="1081"/>
      <c r="BA327" s="1081"/>
      <c r="BB327" s="1081"/>
      <c r="BC327" s="1081"/>
      <c r="BD327" s="1081"/>
      <c r="BE327" s="1081"/>
      <c r="BF327" s="1081"/>
      <c r="BG327" s="1081"/>
      <c r="BH327" s="1081"/>
      <c r="BI327" s="1081"/>
      <c r="BJ327" s="1081"/>
      <c r="BK327" s="1081"/>
      <c r="BL327" s="1081"/>
      <c r="BM327" s="1081"/>
      <c r="BN327" s="1081"/>
      <c r="BO327" s="1081"/>
      <c r="BP327" s="1081"/>
      <c r="BQ327" s="1081"/>
      <c r="BR327" s="1081"/>
      <c r="BS327" s="1081"/>
      <c r="BT327" s="1081"/>
      <c r="BU327" s="1081"/>
      <c r="BV327" s="1081"/>
      <c r="BW327" s="1081"/>
      <c r="BX327" s="1081"/>
      <c r="BY327" s="1081"/>
      <c r="BZ327" s="1081"/>
      <c r="CA327" s="1081"/>
    </row>
    <row r="328" spans="1:79" ht="6.75" customHeight="1">
      <c r="B328" s="1196"/>
      <c r="C328" s="1197"/>
      <c r="D328" s="1197"/>
      <c r="E328" s="1197"/>
      <c r="F328" s="1300"/>
      <c r="G328" s="1199"/>
      <c r="H328" s="1199"/>
      <c r="I328" s="1081"/>
      <c r="J328" s="1081"/>
      <c r="K328" s="1081"/>
      <c r="L328" s="1081"/>
      <c r="M328" s="1081"/>
      <c r="N328" s="1174"/>
      <c r="O328" s="1081"/>
      <c r="P328" s="1081"/>
      <c r="Q328" s="1081"/>
      <c r="R328" s="1081"/>
      <c r="S328" s="1081"/>
      <c r="T328" s="1081"/>
      <c r="U328" s="1081"/>
      <c r="V328" s="1081"/>
      <c r="W328" s="1081"/>
      <c r="X328" s="1081"/>
      <c r="Y328" s="1081"/>
      <c r="Z328" s="1081"/>
      <c r="AA328" s="1081"/>
      <c r="AB328" s="1081"/>
      <c r="AC328" s="1081"/>
      <c r="AD328" s="1081"/>
      <c r="AE328" s="1081"/>
      <c r="AF328" s="1081"/>
      <c r="AG328" s="1081"/>
      <c r="AH328" s="1081"/>
      <c r="AI328" s="1081"/>
      <c r="AJ328" s="1081"/>
      <c r="AK328" s="1081"/>
      <c r="AL328" s="1081"/>
      <c r="AM328" s="1081"/>
      <c r="AN328" s="1081"/>
      <c r="AO328" s="1081"/>
      <c r="AP328" s="1081"/>
      <c r="AQ328" s="1081"/>
      <c r="AR328" s="1081"/>
      <c r="AS328" s="1081"/>
      <c r="AT328" s="1081"/>
      <c r="AU328" s="1081"/>
      <c r="AV328" s="1081"/>
      <c r="AW328" s="1081"/>
      <c r="AX328" s="1081"/>
      <c r="AY328" s="1081"/>
      <c r="AZ328" s="1081"/>
      <c r="BA328" s="1081"/>
      <c r="BB328" s="1081"/>
      <c r="BC328" s="1081"/>
      <c r="BD328" s="1081"/>
      <c r="BE328" s="1081"/>
      <c r="BF328" s="1081"/>
      <c r="BG328" s="1081"/>
      <c r="BH328" s="1081"/>
      <c r="BI328" s="1081"/>
      <c r="BJ328" s="1081"/>
      <c r="BK328" s="1081"/>
      <c r="BL328" s="1081"/>
      <c r="BM328" s="1081"/>
      <c r="BN328" s="1081"/>
      <c r="BO328" s="1081"/>
      <c r="BP328" s="1081"/>
      <c r="BQ328" s="1081"/>
      <c r="BR328" s="1081"/>
      <c r="BS328" s="1081"/>
      <c r="BT328" s="1081"/>
      <c r="BU328" s="1081"/>
      <c r="BV328" s="1081"/>
      <c r="BW328" s="1081"/>
      <c r="BX328" s="1081"/>
      <c r="BY328" s="1081"/>
      <c r="BZ328" s="1081"/>
      <c r="CA328" s="1081"/>
    </row>
    <row r="329" spans="1:79" ht="18" customHeight="1">
      <c r="A329" s="1156">
        <v>33</v>
      </c>
      <c r="B329" s="1196" t="s">
        <v>897</v>
      </c>
      <c r="C329" s="1197"/>
      <c r="D329" s="1197"/>
      <c r="E329" s="1197"/>
      <c r="F329" s="1300"/>
      <c r="G329" s="1200"/>
      <c r="H329" s="1200"/>
      <c r="I329" s="1081"/>
      <c r="J329" s="1081"/>
      <c r="K329" s="1081"/>
      <c r="L329" s="1081"/>
      <c r="M329" s="1081"/>
      <c r="N329" s="1174"/>
      <c r="O329" s="1081"/>
      <c r="P329" s="1081"/>
      <c r="Q329" s="1081"/>
      <c r="R329" s="1081"/>
      <c r="S329" s="1081"/>
      <c r="T329" s="1081"/>
      <c r="U329" s="1081"/>
      <c r="V329" s="1081"/>
      <c r="W329" s="1081"/>
      <c r="X329" s="1081"/>
      <c r="Y329" s="1081"/>
      <c r="Z329" s="1081"/>
      <c r="AA329" s="1081"/>
      <c r="AB329" s="1081"/>
      <c r="AC329" s="1081"/>
      <c r="AD329" s="1081"/>
      <c r="AE329" s="1081"/>
      <c r="AF329" s="1081"/>
      <c r="AG329" s="1081"/>
      <c r="AH329" s="1081"/>
      <c r="AI329" s="1081"/>
      <c r="AJ329" s="1081"/>
      <c r="AK329" s="1081"/>
      <c r="AL329" s="1081"/>
      <c r="AM329" s="1081"/>
      <c r="AN329" s="1081"/>
      <c r="AO329" s="1081"/>
      <c r="AP329" s="1081"/>
      <c r="AQ329" s="1081"/>
      <c r="AR329" s="1081"/>
      <c r="AS329" s="1081"/>
      <c r="AT329" s="1081"/>
      <c r="AU329" s="1081"/>
      <c r="AV329" s="1081"/>
      <c r="AW329" s="1081"/>
      <c r="AX329" s="1081"/>
      <c r="AY329" s="1081"/>
      <c r="AZ329" s="1081"/>
      <c r="BA329" s="1081"/>
      <c r="BB329" s="1081"/>
      <c r="BC329" s="1081"/>
      <c r="BD329" s="1081"/>
      <c r="BE329" s="1081"/>
      <c r="BF329" s="1081"/>
      <c r="BG329" s="1081"/>
      <c r="BH329" s="1081"/>
      <c r="BI329" s="1081"/>
      <c r="BJ329" s="1081"/>
      <c r="BK329" s="1081"/>
      <c r="BL329" s="1081"/>
      <c r="BM329" s="1081"/>
      <c r="BN329" s="1081"/>
      <c r="BO329" s="1081"/>
      <c r="BP329" s="1081"/>
      <c r="BQ329" s="1081"/>
      <c r="BR329" s="1081"/>
      <c r="BS329" s="1081"/>
      <c r="BT329" s="1081"/>
      <c r="BU329" s="1081"/>
      <c r="BV329" s="1081"/>
      <c r="BW329" s="1081"/>
      <c r="BX329" s="1081"/>
      <c r="BY329" s="1081"/>
      <c r="BZ329" s="1081"/>
      <c r="CA329" s="1081"/>
    </row>
    <row r="330" spans="1:79" ht="35.25" customHeight="1">
      <c r="B330" s="1201" t="s">
        <v>898</v>
      </c>
      <c r="C330" s="1202"/>
      <c r="D330" s="1202"/>
      <c r="E330" s="1203"/>
      <c r="F330" s="1300"/>
      <c r="G330" s="1200"/>
      <c r="H330" s="1200"/>
      <c r="I330" s="1081"/>
      <c r="J330" s="1081"/>
      <c r="K330" s="1081"/>
      <c r="L330" s="1081"/>
      <c r="M330" s="1081"/>
      <c r="N330" s="1174"/>
      <c r="O330" s="1081"/>
      <c r="P330" s="1081"/>
      <c r="Q330" s="1081"/>
      <c r="R330" s="1081"/>
      <c r="S330" s="1081"/>
      <c r="T330" s="1081"/>
      <c r="U330" s="1081"/>
      <c r="V330" s="1081"/>
      <c r="W330" s="1081"/>
      <c r="X330" s="1081"/>
      <c r="Y330" s="1081"/>
      <c r="Z330" s="1081"/>
      <c r="AA330" s="1081"/>
      <c r="AB330" s="1081"/>
      <c r="AC330" s="1081"/>
      <c r="AD330" s="1081"/>
      <c r="AE330" s="1081"/>
      <c r="AF330" s="1081"/>
      <c r="AG330" s="1081"/>
      <c r="AH330" s="1081"/>
      <c r="AI330" s="1081"/>
      <c r="AJ330" s="1081"/>
      <c r="AK330" s="1081"/>
      <c r="AL330" s="1081"/>
      <c r="AM330" s="1081"/>
      <c r="AN330" s="1081"/>
      <c r="AO330" s="1081"/>
      <c r="AP330" s="1081"/>
      <c r="AQ330" s="1081"/>
      <c r="AR330" s="1081"/>
      <c r="AS330" s="1081"/>
      <c r="AT330" s="1081"/>
      <c r="AU330" s="1081"/>
      <c r="AV330" s="1081"/>
      <c r="AW330" s="1081"/>
      <c r="AX330" s="1081"/>
      <c r="AY330" s="1081"/>
      <c r="AZ330" s="1081"/>
      <c r="BA330" s="1081"/>
      <c r="BB330" s="1081"/>
      <c r="BC330" s="1081"/>
      <c r="BD330" s="1081"/>
      <c r="BE330" s="1081"/>
      <c r="BF330" s="1081"/>
      <c r="BG330" s="1081"/>
      <c r="BH330" s="1081"/>
      <c r="BI330" s="1081"/>
      <c r="BJ330" s="1081"/>
      <c r="BK330" s="1081"/>
      <c r="BL330" s="1081"/>
      <c r="BM330" s="1081"/>
      <c r="BN330" s="1081"/>
      <c r="BO330" s="1081"/>
      <c r="BP330" s="1081"/>
      <c r="BQ330" s="1081"/>
      <c r="BR330" s="1081"/>
      <c r="BS330" s="1081"/>
      <c r="BT330" s="1081"/>
      <c r="BU330" s="1081"/>
      <c r="BV330" s="1081"/>
      <c r="BW330" s="1081"/>
      <c r="BX330" s="1081"/>
      <c r="BY330" s="1081"/>
      <c r="BZ330" s="1081"/>
      <c r="CA330" s="1081"/>
    </row>
    <row r="331" spans="1:79" ht="16.5" customHeight="1" thickBot="1">
      <c r="B331" s="1196" t="s">
        <v>744</v>
      </c>
      <c r="C331" s="1204"/>
      <c r="F331" s="1300"/>
      <c r="G331" s="1200"/>
      <c r="H331" s="1200"/>
      <c r="I331" s="1081"/>
      <c r="J331" s="1081"/>
      <c r="K331" s="1081"/>
      <c r="L331" s="1081"/>
      <c r="M331" s="1081"/>
      <c r="N331" s="1174"/>
      <c r="O331" s="1081"/>
      <c r="P331" s="1081"/>
      <c r="Q331" s="1081"/>
      <c r="R331" s="1081"/>
      <c r="S331" s="1081"/>
      <c r="T331" s="1081"/>
      <c r="U331" s="1081"/>
      <c r="V331" s="1081"/>
      <c r="W331" s="1081"/>
      <c r="X331" s="1081"/>
      <c r="Y331" s="1081"/>
      <c r="Z331" s="1081"/>
      <c r="AA331" s="1081"/>
      <c r="AB331" s="1081"/>
      <c r="AC331" s="1081"/>
      <c r="AD331" s="1081"/>
      <c r="AE331" s="1081"/>
      <c r="AF331" s="1081"/>
      <c r="AG331" s="1081"/>
      <c r="AH331" s="1081"/>
      <c r="AI331" s="1081"/>
      <c r="AJ331" s="1081"/>
      <c r="AK331" s="1081"/>
      <c r="AL331" s="1081"/>
      <c r="AM331" s="1081"/>
      <c r="AN331" s="1081"/>
      <c r="AO331" s="1081"/>
      <c r="AP331" s="1081"/>
      <c r="AQ331" s="1081"/>
      <c r="AR331" s="1081"/>
      <c r="AS331" s="1081"/>
      <c r="AT331" s="1081"/>
      <c r="AU331" s="1081"/>
      <c r="AV331" s="1081"/>
      <c r="AW331" s="1081"/>
      <c r="AX331" s="1081"/>
      <c r="AY331" s="1081"/>
      <c r="AZ331" s="1081"/>
      <c r="BA331" s="1081"/>
      <c r="BB331" s="1081"/>
      <c r="BC331" s="1081"/>
      <c r="BD331" s="1081"/>
      <c r="BE331" s="1081"/>
      <c r="BF331" s="1081"/>
      <c r="BG331" s="1081"/>
      <c r="BH331" s="1081"/>
      <c r="BI331" s="1081"/>
      <c r="BJ331" s="1081"/>
      <c r="BK331" s="1081"/>
      <c r="BL331" s="1081"/>
      <c r="BM331" s="1081"/>
      <c r="BN331" s="1081"/>
      <c r="BO331" s="1081"/>
      <c r="BP331" s="1081"/>
      <c r="BQ331" s="1081"/>
      <c r="BR331" s="1081"/>
      <c r="BS331" s="1081"/>
      <c r="BT331" s="1081"/>
      <c r="BU331" s="1081"/>
      <c r="BV331" s="1081"/>
      <c r="BW331" s="1081"/>
      <c r="BX331" s="1081"/>
      <c r="BY331" s="1081"/>
      <c r="BZ331" s="1081"/>
      <c r="CA331" s="1081"/>
    </row>
    <row r="332" spans="1:79" ht="33.75" customHeight="1" thickBot="1">
      <c r="B332" s="1205" t="s">
        <v>745</v>
      </c>
      <c r="C332" s="1206" t="s">
        <v>746</v>
      </c>
      <c r="D332" s="1206" t="s">
        <v>747</v>
      </c>
      <c r="E332" s="1207" t="s">
        <v>748</v>
      </c>
      <c r="F332" s="1257" t="s">
        <v>749</v>
      </c>
      <c r="G332" s="1350">
        <f>AVERAGE(A.Pontozás_1.értékelő!G328,B.Pontozás_2.értékelő!G328)</f>
        <v>6</v>
      </c>
      <c r="H332" s="1200"/>
      <c r="I332" s="1081"/>
      <c r="J332" s="1081"/>
      <c r="K332" s="1081"/>
      <c r="L332" s="1081"/>
      <c r="M332" s="1081"/>
      <c r="N332" s="1174"/>
      <c r="O332" s="1081"/>
      <c r="P332" s="1081"/>
      <c r="Q332" s="1081"/>
      <c r="R332" s="1081"/>
      <c r="S332" s="1081"/>
      <c r="T332" s="1081"/>
      <c r="U332" s="1081"/>
      <c r="V332" s="1081"/>
      <c r="W332" s="1081"/>
      <c r="X332" s="1081"/>
      <c r="Y332" s="1081"/>
      <c r="Z332" s="1081"/>
      <c r="AA332" s="1081"/>
      <c r="AB332" s="1081"/>
      <c r="AC332" s="1081"/>
      <c r="AD332" s="1081"/>
      <c r="AE332" s="1081"/>
      <c r="AF332" s="1081"/>
      <c r="AG332" s="1081"/>
      <c r="AH332" s="1081"/>
      <c r="AI332" s="1081"/>
      <c r="AJ332" s="1081"/>
      <c r="AK332" s="1081"/>
      <c r="AL332" s="1081"/>
      <c r="AM332" s="1081"/>
      <c r="AN332" s="1081"/>
      <c r="AO332" s="1081"/>
      <c r="AP332" s="1081"/>
      <c r="AQ332" s="1081"/>
      <c r="AR332" s="1081"/>
      <c r="AS332" s="1081"/>
      <c r="AT332" s="1081"/>
      <c r="AU332" s="1081"/>
      <c r="AV332" s="1081"/>
      <c r="AW332" s="1081"/>
      <c r="AX332" s="1081"/>
      <c r="AY332" s="1081"/>
      <c r="AZ332" s="1081"/>
      <c r="BA332" s="1081"/>
      <c r="BB332" s="1081"/>
      <c r="BC332" s="1081"/>
      <c r="BD332" s="1081"/>
      <c r="BE332" s="1081"/>
      <c r="BF332" s="1081"/>
      <c r="BG332" s="1081"/>
      <c r="BH332" s="1081"/>
      <c r="BI332" s="1081"/>
      <c r="BJ332" s="1081"/>
      <c r="BK332" s="1081"/>
      <c r="BL332" s="1081"/>
      <c r="BM332" s="1081"/>
      <c r="BN332" s="1081"/>
      <c r="BO332" s="1081"/>
      <c r="BP332" s="1081"/>
      <c r="BQ332" s="1081"/>
      <c r="BR332" s="1081"/>
      <c r="BS332" s="1081"/>
      <c r="BT332" s="1081"/>
      <c r="BU332" s="1081"/>
      <c r="BV332" s="1081"/>
      <c r="BW332" s="1081"/>
      <c r="BX332" s="1081"/>
      <c r="BY332" s="1081"/>
      <c r="BZ332" s="1081"/>
      <c r="CA332" s="1081"/>
    </row>
    <row r="333" spans="1:79" ht="42" customHeight="1">
      <c r="B333" s="1216" t="s">
        <v>899</v>
      </c>
      <c r="C333" s="1217">
        <v>1</v>
      </c>
      <c r="D333" s="1218">
        <v>2</v>
      </c>
      <c r="E333" s="1219">
        <v>2</v>
      </c>
      <c r="F333" s="1258"/>
      <c r="G333" s="1279"/>
      <c r="H333" s="1279"/>
      <c r="I333" s="1280"/>
      <c r="J333" s="1081"/>
      <c r="K333" s="1081"/>
      <c r="L333" s="1081"/>
      <c r="M333" s="1081"/>
      <c r="N333" s="1174"/>
      <c r="O333" s="1081"/>
      <c r="P333" s="1081"/>
      <c r="Q333" s="1081"/>
      <c r="R333" s="1081"/>
      <c r="S333" s="1081"/>
      <c r="T333" s="1081"/>
      <c r="U333" s="1081"/>
      <c r="V333" s="1081"/>
      <c r="W333" s="1081"/>
      <c r="X333" s="1081"/>
      <c r="Y333" s="1081"/>
      <c r="Z333" s="1081"/>
      <c r="AA333" s="1081"/>
      <c r="AB333" s="1081"/>
      <c r="AC333" s="1081"/>
      <c r="AD333" s="1081"/>
      <c r="AE333" s="1081"/>
      <c r="AF333" s="1081"/>
      <c r="AG333" s="1081"/>
      <c r="AH333" s="1081"/>
      <c r="AI333" s="1081"/>
      <c r="AJ333" s="1081"/>
      <c r="AK333" s="1081"/>
      <c r="AL333" s="1081"/>
      <c r="AM333" s="1081"/>
      <c r="AN333" s="1081"/>
      <c r="AO333" s="1081"/>
      <c r="AP333" s="1081"/>
      <c r="AQ333" s="1081"/>
      <c r="AR333" s="1081"/>
      <c r="AS333" s="1081"/>
      <c r="AT333" s="1081"/>
      <c r="AU333" s="1081"/>
      <c r="AV333" s="1081"/>
      <c r="AW333" s="1081"/>
      <c r="AX333" s="1081"/>
      <c r="AY333" s="1081"/>
      <c r="AZ333" s="1081"/>
      <c r="BA333" s="1081"/>
      <c r="BB333" s="1081"/>
      <c r="BC333" s="1081"/>
      <c r="BD333" s="1081"/>
      <c r="BE333" s="1081"/>
      <c r="BF333" s="1081"/>
      <c r="BG333" s="1081"/>
      <c r="BH333" s="1081"/>
      <c r="BI333" s="1081"/>
      <c r="BJ333" s="1081"/>
      <c r="BK333" s="1081"/>
      <c r="BL333" s="1081"/>
      <c r="BM333" s="1081"/>
      <c r="BN333" s="1081"/>
      <c r="BO333" s="1081"/>
      <c r="BP333" s="1081"/>
      <c r="BQ333" s="1081"/>
      <c r="BR333" s="1081"/>
      <c r="BS333" s="1081"/>
      <c r="BT333" s="1081"/>
      <c r="BU333" s="1081"/>
      <c r="BV333" s="1081"/>
      <c r="BW333" s="1081"/>
      <c r="BX333" s="1081"/>
      <c r="BY333" s="1081"/>
      <c r="BZ333" s="1081"/>
      <c r="CA333" s="1081"/>
    </row>
    <row r="334" spans="1:79" ht="50.1" customHeight="1">
      <c r="B334" s="1227" t="s">
        <v>900</v>
      </c>
      <c r="C334" s="1228">
        <v>2</v>
      </c>
      <c r="D334" s="1229">
        <v>2</v>
      </c>
      <c r="E334" s="1230">
        <v>4</v>
      </c>
      <c r="F334" s="1258"/>
      <c r="G334" s="1296"/>
      <c r="H334" s="1296"/>
      <c r="I334" s="1297"/>
      <c r="J334" s="1081"/>
      <c r="K334" s="1081"/>
      <c r="L334" s="1081"/>
      <c r="M334" s="1081"/>
      <c r="N334" s="1174"/>
      <c r="O334" s="1081"/>
      <c r="P334" s="1081"/>
      <c r="Q334" s="1081"/>
      <c r="R334" s="1081"/>
      <c r="S334" s="1081"/>
      <c r="T334" s="1081"/>
      <c r="U334" s="1081"/>
      <c r="V334" s="1081"/>
      <c r="W334" s="1081"/>
      <c r="X334" s="1081"/>
      <c r="Y334" s="1081"/>
      <c r="Z334" s="1081"/>
      <c r="AA334" s="1081"/>
      <c r="AB334" s="1081"/>
      <c r="AC334" s="1081"/>
      <c r="AD334" s="1081"/>
      <c r="AE334" s="1081"/>
      <c r="AF334" s="1081"/>
      <c r="AG334" s="1081"/>
      <c r="AH334" s="1081"/>
      <c r="AI334" s="1081"/>
      <c r="AJ334" s="1081"/>
      <c r="AK334" s="1081"/>
      <c r="AL334" s="1081"/>
      <c r="AM334" s="1081"/>
      <c r="AN334" s="1081"/>
      <c r="AO334" s="1081"/>
      <c r="AP334" s="1081"/>
      <c r="AQ334" s="1081"/>
      <c r="AR334" s="1081"/>
      <c r="AS334" s="1081"/>
      <c r="AT334" s="1081"/>
      <c r="AU334" s="1081"/>
      <c r="AV334" s="1081"/>
      <c r="AW334" s="1081"/>
      <c r="AX334" s="1081"/>
      <c r="AY334" s="1081"/>
      <c r="AZ334" s="1081"/>
      <c r="BA334" s="1081"/>
      <c r="BB334" s="1081"/>
      <c r="BC334" s="1081"/>
      <c r="BD334" s="1081"/>
      <c r="BE334" s="1081"/>
      <c r="BF334" s="1081"/>
      <c r="BG334" s="1081"/>
      <c r="BH334" s="1081"/>
      <c r="BI334" s="1081"/>
      <c r="BJ334" s="1081"/>
      <c r="BK334" s="1081"/>
      <c r="BL334" s="1081"/>
      <c r="BM334" s="1081"/>
      <c r="BN334" s="1081"/>
      <c r="BO334" s="1081"/>
      <c r="BP334" s="1081"/>
      <c r="BQ334" s="1081"/>
      <c r="BR334" s="1081"/>
      <c r="BS334" s="1081"/>
      <c r="BT334" s="1081"/>
      <c r="BU334" s="1081"/>
      <c r="BV334" s="1081"/>
      <c r="BW334" s="1081"/>
      <c r="BX334" s="1081"/>
      <c r="BY334" s="1081"/>
      <c r="BZ334" s="1081"/>
      <c r="CA334" s="1081"/>
    </row>
    <row r="335" spans="1:79" ht="50.45" customHeight="1" thickBot="1">
      <c r="B335" s="1234" t="s">
        <v>901</v>
      </c>
      <c r="C335" s="1235">
        <v>3</v>
      </c>
      <c r="D335" s="1236">
        <v>2</v>
      </c>
      <c r="E335" s="1237">
        <v>6</v>
      </c>
      <c r="F335" s="1259"/>
      <c r="G335" s="1281"/>
      <c r="H335" s="1281"/>
      <c r="I335" s="1282"/>
      <c r="J335" s="1081"/>
      <c r="K335" s="1081"/>
      <c r="L335" s="1081"/>
      <c r="M335" s="1081"/>
      <c r="N335" s="1174"/>
      <c r="O335" s="1081"/>
      <c r="P335" s="1081"/>
      <c r="Q335" s="1081"/>
      <c r="R335" s="1081"/>
      <c r="S335" s="1081"/>
      <c r="T335" s="1081"/>
      <c r="U335" s="1081"/>
      <c r="V335" s="1081"/>
      <c r="W335" s="1081"/>
      <c r="X335" s="1081"/>
      <c r="Y335" s="1081"/>
      <c r="Z335" s="1081"/>
      <c r="AA335" s="1081"/>
      <c r="AB335" s="1081"/>
      <c r="AC335" s="1081"/>
      <c r="AD335" s="1081"/>
      <c r="AE335" s="1081"/>
      <c r="AF335" s="1081"/>
      <c r="AG335" s="1081"/>
      <c r="AH335" s="1081"/>
      <c r="AI335" s="1081"/>
      <c r="AJ335" s="1081"/>
      <c r="AK335" s="1081"/>
      <c r="AL335" s="1081"/>
      <c r="AM335" s="1081"/>
      <c r="AN335" s="1081"/>
      <c r="AO335" s="1081"/>
      <c r="AP335" s="1081"/>
      <c r="AQ335" s="1081"/>
      <c r="AR335" s="1081"/>
      <c r="AS335" s="1081"/>
      <c r="AT335" s="1081"/>
      <c r="AU335" s="1081"/>
      <c r="AV335" s="1081"/>
      <c r="AW335" s="1081"/>
      <c r="AX335" s="1081"/>
      <c r="AY335" s="1081"/>
      <c r="AZ335" s="1081"/>
      <c r="BA335" s="1081"/>
      <c r="BB335" s="1081"/>
      <c r="BC335" s="1081"/>
      <c r="BD335" s="1081"/>
      <c r="BE335" s="1081"/>
      <c r="BF335" s="1081"/>
      <c r="BG335" s="1081"/>
      <c r="BH335" s="1081"/>
      <c r="BI335" s="1081"/>
      <c r="BJ335" s="1081"/>
      <c r="BK335" s="1081"/>
      <c r="BL335" s="1081"/>
      <c r="BM335" s="1081"/>
      <c r="BN335" s="1081"/>
      <c r="BO335" s="1081"/>
      <c r="BP335" s="1081"/>
      <c r="BQ335" s="1081"/>
      <c r="BR335" s="1081"/>
      <c r="BS335" s="1081"/>
      <c r="BT335" s="1081"/>
      <c r="BU335" s="1081"/>
      <c r="BV335" s="1081"/>
      <c r="BW335" s="1081"/>
      <c r="BX335" s="1081"/>
      <c r="BY335" s="1081"/>
      <c r="BZ335" s="1081"/>
      <c r="CA335" s="1081"/>
    </row>
    <row r="336" spans="1:79" ht="9" customHeight="1">
      <c r="B336" s="1245"/>
      <c r="C336" s="1246"/>
      <c r="D336" s="1246"/>
      <c r="E336" s="1246"/>
      <c r="F336" s="1300"/>
      <c r="G336" s="1200"/>
      <c r="H336" s="1200"/>
      <c r="I336" s="1081"/>
      <c r="J336" s="1081"/>
      <c r="K336" s="1081"/>
      <c r="L336" s="1081"/>
      <c r="M336" s="1081"/>
      <c r="N336" s="1174"/>
      <c r="O336" s="1081"/>
      <c r="P336" s="1081"/>
      <c r="Q336" s="1081"/>
      <c r="R336" s="1081"/>
      <c r="S336" s="1081"/>
      <c r="T336" s="1081"/>
      <c r="U336" s="1081"/>
      <c r="V336" s="1081"/>
      <c r="W336" s="1081"/>
      <c r="X336" s="1081"/>
      <c r="Y336" s="1081"/>
      <c r="Z336" s="1081"/>
      <c r="AA336" s="1081"/>
      <c r="AB336" s="1081"/>
      <c r="AC336" s="1081"/>
      <c r="AD336" s="1081"/>
      <c r="AE336" s="1081"/>
      <c r="AF336" s="1081"/>
      <c r="AG336" s="1081"/>
      <c r="AH336" s="1081"/>
      <c r="AI336" s="1081"/>
      <c r="AJ336" s="1081"/>
      <c r="AK336" s="1081"/>
      <c r="AL336" s="1081"/>
      <c r="AM336" s="1081"/>
      <c r="AN336" s="1081"/>
      <c r="AO336" s="1081"/>
      <c r="AP336" s="1081"/>
      <c r="AQ336" s="1081"/>
      <c r="AR336" s="1081"/>
      <c r="AS336" s="1081"/>
      <c r="AT336" s="1081"/>
      <c r="AU336" s="1081"/>
      <c r="AV336" s="1081"/>
      <c r="AW336" s="1081"/>
      <c r="AX336" s="1081"/>
      <c r="AY336" s="1081"/>
      <c r="AZ336" s="1081"/>
      <c r="BA336" s="1081"/>
      <c r="BB336" s="1081"/>
      <c r="BC336" s="1081"/>
      <c r="BD336" s="1081"/>
      <c r="BE336" s="1081"/>
      <c r="BF336" s="1081"/>
      <c r="BG336" s="1081"/>
      <c r="BH336" s="1081"/>
      <c r="BI336" s="1081"/>
      <c r="BJ336" s="1081"/>
      <c r="BK336" s="1081"/>
      <c r="BL336" s="1081"/>
      <c r="BM336" s="1081"/>
      <c r="BN336" s="1081"/>
      <c r="BO336" s="1081"/>
      <c r="BP336" s="1081"/>
      <c r="BQ336" s="1081"/>
      <c r="BR336" s="1081"/>
      <c r="BS336" s="1081"/>
      <c r="BT336" s="1081"/>
      <c r="BU336" s="1081"/>
      <c r="BV336" s="1081"/>
      <c r="BW336" s="1081"/>
      <c r="BX336" s="1081"/>
      <c r="BY336" s="1081"/>
      <c r="BZ336" s="1081"/>
      <c r="CA336" s="1081"/>
    </row>
    <row r="337" spans="1:79" ht="18" customHeight="1">
      <c r="A337" s="1156">
        <v>34</v>
      </c>
      <c r="B337" s="1196" t="s">
        <v>902</v>
      </c>
      <c r="C337" s="1197"/>
      <c r="D337" s="1197"/>
      <c r="E337" s="1197"/>
      <c r="F337" s="1300"/>
      <c r="G337" s="1200"/>
      <c r="H337" s="1200"/>
      <c r="I337" s="1081"/>
      <c r="J337" s="1081"/>
      <c r="K337" s="1081"/>
      <c r="L337" s="1081"/>
      <c r="M337" s="1081"/>
      <c r="N337" s="1174"/>
      <c r="O337" s="1081"/>
      <c r="P337" s="1081"/>
      <c r="Q337" s="1081"/>
      <c r="R337" s="1081"/>
      <c r="S337" s="1081"/>
      <c r="T337" s="1081"/>
      <c r="U337" s="1081"/>
      <c r="V337" s="1081"/>
      <c r="W337" s="1081"/>
      <c r="X337" s="1081"/>
      <c r="Y337" s="1081"/>
      <c r="Z337" s="1081"/>
      <c r="AA337" s="1081"/>
      <c r="AB337" s="1081"/>
      <c r="AC337" s="1081"/>
      <c r="AD337" s="1081"/>
      <c r="AE337" s="1081"/>
      <c r="AF337" s="1081"/>
      <c r="AG337" s="1081"/>
      <c r="AH337" s="1081"/>
      <c r="AI337" s="1081"/>
      <c r="AJ337" s="1081"/>
      <c r="AK337" s="1081"/>
      <c r="AL337" s="1081"/>
      <c r="AM337" s="1081"/>
      <c r="AN337" s="1081"/>
      <c r="AO337" s="1081"/>
      <c r="AP337" s="1081"/>
      <c r="AQ337" s="1081"/>
      <c r="AR337" s="1081"/>
      <c r="AS337" s="1081"/>
      <c r="AT337" s="1081"/>
      <c r="AU337" s="1081"/>
      <c r="AV337" s="1081"/>
      <c r="AW337" s="1081"/>
      <c r="AX337" s="1081"/>
      <c r="AY337" s="1081"/>
      <c r="AZ337" s="1081"/>
      <c r="BA337" s="1081"/>
      <c r="BB337" s="1081"/>
      <c r="BC337" s="1081"/>
      <c r="BD337" s="1081"/>
      <c r="BE337" s="1081"/>
      <c r="BF337" s="1081"/>
      <c r="BG337" s="1081"/>
      <c r="BH337" s="1081"/>
      <c r="BI337" s="1081"/>
      <c r="BJ337" s="1081"/>
      <c r="BK337" s="1081"/>
      <c r="BL337" s="1081"/>
      <c r="BM337" s="1081"/>
      <c r="BN337" s="1081"/>
      <c r="BO337" s="1081"/>
      <c r="BP337" s="1081"/>
      <c r="BQ337" s="1081"/>
      <c r="BR337" s="1081"/>
      <c r="BS337" s="1081"/>
      <c r="BT337" s="1081"/>
      <c r="BU337" s="1081"/>
      <c r="BV337" s="1081"/>
      <c r="BW337" s="1081"/>
      <c r="BX337" s="1081"/>
      <c r="BY337" s="1081"/>
      <c r="BZ337" s="1081"/>
      <c r="CA337" s="1081"/>
    </row>
    <row r="338" spans="1:79" ht="35.25" customHeight="1">
      <c r="B338" s="1201" t="s">
        <v>903</v>
      </c>
      <c r="C338" s="1202"/>
      <c r="D338" s="1202"/>
      <c r="E338" s="1203"/>
      <c r="F338" s="1300"/>
      <c r="G338" s="1200"/>
      <c r="H338" s="1200"/>
      <c r="I338" s="1081"/>
      <c r="J338" s="1081"/>
      <c r="K338" s="1081"/>
      <c r="L338" s="1081"/>
      <c r="M338" s="1081"/>
      <c r="N338" s="1174"/>
      <c r="O338" s="1081"/>
      <c r="P338" s="1081"/>
      <c r="Q338" s="1081"/>
      <c r="R338" s="1081"/>
      <c r="S338" s="1081"/>
      <c r="T338" s="1081"/>
      <c r="U338" s="1081"/>
      <c r="V338" s="1081"/>
      <c r="W338" s="1081"/>
      <c r="X338" s="1081"/>
      <c r="Y338" s="1081"/>
      <c r="Z338" s="1081"/>
      <c r="AA338" s="1081"/>
      <c r="AB338" s="1081"/>
      <c r="AC338" s="1081"/>
      <c r="AD338" s="1081"/>
      <c r="AE338" s="1081"/>
      <c r="AF338" s="1081"/>
      <c r="AG338" s="1081"/>
      <c r="AH338" s="1081"/>
      <c r="AI338" s="1081"/>
      <c r="AJ338" s="1081"/>
      <c r="AK338" s="1081"/>
      <c r="AL338" s="1081"/>
      <c r="AM338" s="1081"/>
      <c r="AN338" s="1081"/>
      <c r="AO338" s="1081"/>
      <c r="AP338" s="1081"/>
      <c r="AQ338" s="1081"/>
      <c r="AR338" s="1081"/>
      <c r="AS338" s="1081"/>
      <c r="AT338" s="1081"/>
      <c r="AU338" s="1081"/>
      <c r="AV338" s="1081"/>
      <c r="AW338" s="1081"/>
      <c r="AX338" s="1081"/>
      <c r="AY338" s="1081"/>
      <c r="AZ338" s="1081"/>
      <c r="BA338" s="1081"/>
      <c r="BB338" s="1081"/>
      <c r="BC338" s="1081"/>
      <c r="BD338" s="1081"/>
      <c r="BE338" s="1081"/>
      <c r="BF338" s="1081"/>
      <c r="BG338" s="1081"/>
      <c r="BH338" s="1081"/>
      <c r="BI338" s="1081"/>
      <c r="BJ338" s="1081"/>
      <c r="BK338" s="1081"/>
      <c r="BL338" s="1081"/>
      <c r="BM338" s="1081"/>
      <c r="BN338" s="1081"/>
      <c r="BO338" s="1081"/>
      <c r="BP338" s="1081"/>
      <c r="BQ338" s="1081"/>
      <c r="BR338" s="1081"/>
      <c r="BS338" s="1081"/>
      <c r="BT338" s="1081"/>
      <c r="BU338" s="1081"/>
      <c r="BV338" s="1081"/>
      <c r="BW338" s="1081"/>
      <c r="BX338" s="1081"/>
      <c r="BY338" s="1081"/>
      <c r="BZ338" s="1081"/>
      <c r="CA338" s="1081"/>
    </row>
    <row r="339" spans="1:79" ht="16.5" customHeight="1" thickBot="1">
      <c r="B339" s="1196" t="s">
        <v>744</v>
      </c>
      <c r="C339" s="1204"/>
      <c r="F339" s="1300"/>
      <c r="G339" s="1200"/>
      <c r="H339" s="1200"/>
      <c r="I339" s="1081"/>
      <c r="J339" s="1081"/>
      <c r="K339" s="1081"/>
      <c r="L339" s="1081"/>
      <c r="M339" s="1081"/>
      <c r="N339" s="1174"/>
      <c r="O339" s="1081"/>
      <c r="P339" s="1081"/>
      <c r="Q339" s="1081"/>
      <c r="R339" s="1081"/>
      <c r="S339" s="1081"/>
      <c r="T339" s="1081"/>
      <c r="U339" s="1081"/>
      <c r="V339" s="1081"/>
      <c r="W339" s="1081"/>
      <c r="X339" s="1081"/>
      <c r="Y339" s="1081"/>
      <c r="Z339" s="1081"/>
      <c r="AA339" s="1081"/>
      <c r="AB339" s="1081"/>
      <c r="AC339" s="1081"/>
      <c r="AD339" s="1081"/>
      <c r="AE339" s="1081"/>
      <c r="AF339" s="1081"/>
      <c r="AG339" s="1081"/>
      <c r="AH339" s="1081"/>
      <c r="AI339" s="1081"/>
      <c r="AJ339" s="1081"/>
      <c r="AK339" s="1081"/>
      <c r="AL339" s="1081"/>
      <c r="AM339" s="1081"/>
      <c r="AN339" s="1081"/>
      <c r="AO339" s="1081"/>
      <c r="AP339" s="1081"/>
      <c r="AQ339" s="1081"/>
      <c r="AR339" s="1081"/>
      <c r="AS339" s="1081"/>
      <c r="AT339" s="1081"/>
      <c r="AU339" s="1081"/>
      <c r="AV339" s="1081"/>
      <c r="AW339" s="1081"/>
      <c r="AX339" s="1081"/>
      <c r="AY339" s="1081"/>
      <c r="AZ339" s="1081"/>
      <c r="BA339" s="1081"/>
      <c r="BB339" s="1081"/>
      <c r="BC339" s="1081"/>
      <c r="BD339" s="1081"/>
      <c r="BE339" s="1081"/>
      <c r="BF339" s="1081"/>
      <c r="BG339" s="1081"/>
      <c r="BH339" s="1081"/>
      <c r="BI339" s="1081"/>
      <c r="BJ339" s="1081"/>
      <c r="BK339" s="1081"/>
      <c r="BL339" s="1081"/>
      <c r="BM339" s="1081"/>
      <c r="BN339" s="1081"/>
      <c r="BO339" s="1081"/>
      <c r="BP339" s="1081"/>
      <c r="BQ339" s="1081"/>
      <c r="BR339" s="1081"/>
      <c r="BS339" s="1081"/>
      <c r="BT339" s="1081"/>
      <c r="BU339" s="1081"/>
      <c r="BV339" s="1081"/>
      <c r="BW339" s="1081"/>
      <c r="BX339" s="1081"/>
      <c r="BY339" s="1081"/>
      <c r="BZ339" s="1081"/>
      <c r="CA339" s="1081"/>
    </row>
    <row r="340" spans="1:79" ht="33.75" customHeight="1" thickBot="1">
      <c r="B340" s="1205" t="s">
        <v>745</v>
      </c>
      <c r="C340" s="1206" t="s">
        <v>746</v>
      </c>
      <c r="D340" s="1206" t="s">
        <v>747</v>
      </c>
      <c r="E340" s="1207" t="s">
        <v>748</v>
      </c>
      <c r="F340" s="1257" t="s">
        <v>749</v>
      </c>
      <c r="G340" s="1350">
        <f>AVERAGE(A.Pontozás_1.értékelő!G336,B.Pontozás_2.értékelő!G336)</f>
        <v>6</v>
      </c>
      <c r="H340" s="1200"/>
      <c r="I340" s="1081"/>
      <c r="J340" s="1081"/>
      <c r="K340" s="1081"/>
      <c r="L340" s="1081"/>
      <c r="M340" s="1081"/>
      <c r="N340" s="1174"/>
      <c r="O340" s="1081"/>
      <c r="P340" s="1081"/>
      <c r="Q340" s="1081"/>
      <c r="R340" s="1081"/>
      <c r="S340" s="1081"/>
      <c r="T340" s="1081"/>
      <c r="U340" s="1081"/>
      <c r="V340" s="1081"/>
      <c r="W340" s="1081"/>
      <c r="X340" s="1081"/>
      <c r="Y340" s="1081"/>
      <c r="Z340" s="1081"/>
      <c r="AA340" s="1081"/>
      <c r="AB340" s="1081"/>
      <c r="AC340" s="1081"/>
      <c r="AD340" s="1081"/>
      <c r="AE340" s="1081"/>
      <c r="AF340" s="1081"/>
      <c r="AG340" s="1081"/>
      <c r="AH340" s="1081"/>
      <c r="AI340" s="1081"/>
      <c r="AJ340" s="1081"/>
      <c r="AK340" s="1081"/>
      <c r="AL340" s="1081"/>
      <c r="AM340" s="1081"/>
      <c r="AN340" s="1081"/>
      <c r="AO340" s="1081"/>
      <c r="AP340" s="1081"/>
      <c r="AQ340" s="1081"/>
      <c r="AR340" s="1081"/>
      <c r="AS340" s="1081"/>
      <c r="AT340" s="1081"/>
      <c r="AU340" s="1081"/>
      <c r="AV340" s="1081"/>
      <c r="AW340" s="1081"/>
      <c r="AX340" s="1081"/>
      <c r="AY340" s="1081"/>
      <c r="AZ340" s="1081"/>
      <c r="BA340" s="1081"/>
      <c r="BB340" s="1081"/>
      <c r="BC340" s="1081"/>
      <c r="BD340" s="1081"/>
      <c r="BE340" s="1081"/>
      <c r="BF340" s="1081"/>
      <c r="BG340" s="1081"/>
      <c r="BH340" s="1081"/>
      <c r="BI340" s="1081"/>
      <c r="BJ340" s="1081"/>
      <c r="BK340" s="1081"/>
      <c r="BL340" s="1081"/>
      <c r="BM340" s="1081"/>
      <c r="BN340" s="1081"/>
      <c r="BO340" s="1081"/>
      <c r="BP340" s="1081"/>
      <c r="BQ340" s="1081"/>
      <c r="BR340" s="1081"/>
      <c r="BS340" s="1081"/>
      <c r="BT340" s="1081"/>
      <c r="BU340" s="1081"/>
      <c r="BV340" s="1081"/>
      <c r="BW340" s="1081"/>
      <c r="BX340" s="1081"/>
      <c r="BY340" s="1081"/>
      <c r="BZ340" s="1081"/>
      <c r="CA340" s="1081"/>
    </row>
    <row r="341" spans="1:79" ht="21" customHeight="1">
      <c r="B341" s="1216" t="s">
        <v>888</v>
      </c>
      <c r="C341" s="1217">
        <v>1</v>
      </c>
      <c r="D341" s="1218">
        <v>2</v>
      </c>
      <c r="E341" s="1219">
        <v>2</v>
      </c>
      <c r="F341" s="1258"/>
      <c r="G341" s="1279"/>
      <c r="H341" s="1279"/>
      <c r="I341" s="1280"/>
      <c r="J341" s="1081"/>
      <c r="K341" s="1081"/>
      <c r="L341" s="1081"/>
      <c r="M341" s="1081"/>
      <c r="N341" s="1174"/>
      <c r="O341" s="1081"/>
      <c r="P341" s="1081"/>
      <c r="Q341" s="1081"/>
      <c r="R341" s="1081"/>
      <c r="S341" s="1081"/>
      <c r="T341" s="1081"/>
      <c r="U341" s="1081"/>
      <c r="V341" s="1081"/>
      <c r="W341" s="1081"/>
      <c r="X341" s="1081"/>
      <c r="Y341" s="1081"/>
      <c r="Z341" s="1081"/>
      <c r="AA341" s="1081"/>
      <c r="AB341" s="1081"/>
      <c r="AC341" s="1081"/>
      <c r="AD341" s="1081"/>
      <c r="AE341" s="1081"/>
      <c r="AF341" s="1081"/>
      <c r="AG341" s="1081"/>
      <c r="AH341" s="1081"/>
      <c r="AI341" s="1081"/>
      <c r="AJ341" s="1081"/>
      <c r="AK341" s="1081"/>
      <c r="AL341" s="1081"/>
      <c r="AM341" s="1081"/>
      <c r="AN341" s="1081"/>
      <c r="AO341" s="1081"/>
      <c r="AP341" s="1081"/>
      <c r="AQ341" s="1081"/>
      <c r="AR341" s="1081"/>
      <c r="AS341" s="1081"/>
      <c r="AT341" s="1081"/>
      <c r="AU341" s="1081"/>
      <c r="AV341" s="1081"/>
      <c r="AW341" s="1081"/>
      <c r="AX341" s="1081"/>
      <c r="AY341" s="1081"/>
      <c r="AZ341" s="1081"/>
      <c r="BA341" s="1081"/>
      <c r="BB341" s="1081"/>
      <c r="BC341" s="1081"/>
      <c r="BD341" s="1081"/>
      <c r="BE341" s="1081"/>
      <c r="BF341" s="1081"/>
      <c r="BG341" s="1081"/>
      <c r="BH341" s="1081"/>
      <c r="BI341" s="1081"/>
      <c r="BJ341" s="1081"/>
      <c r="BK341" s="1081"/>
      <c r="BL341" s="1081"/>
      <c r="BM341" s="1081"/>
      <c r="BN341" s="1081"/>
      <c r="BO341" s="1081"/>
      <c r="BP341" s="1081"/>
      <c r="BQ341" s="1081"/>
      <c r="BR341" s="1081"/>
      <c r="BS341" s="1081"/>
      <c r="BT341" s="1081"/>
      <c r="BU341" s="1081"/>
      <c r="BV341" s="1081"/>
      <c r="BW341" s="1081"/>
      <c r="BX341" s="1081"/>
      <c r="BY341" s="1081"/>
      <c r="BZ341" s="1081"/>
      <c r="CA341" s="1081"/>
    </row>
    <row r="342" spans="1:79" ht="20.25" customHeight="1">
      <c r="B342" s="1227" t="s">
        <v>889</v>
      </c>
      <c r="C342" s="1228">
        <v>2</v>
      </c>
      <c r="D342" s="1229">
        <v>2</v>
      </c>
      <c r="E342" s="1230">
        <v>4</v>
      </c>
      <c r="F342" s="1258"/>
      <c r="G342" s="1296"/>
      <c r="H342" s="1296"/>
      <c r="I342" s="1297"/>
      <c r="J342" s="1081"/>
      <c r="K342" s="1081"/>
      <c r="L342" s="1081"/>
      <c r="M342" s="1081"/>
      <c r="N342" s="1174"/>
      <c r="O342" s="1081"/>
      <c r="P342" s="1081"/>
      <c r="Q342" s="1081"/>
      <c r="R342" s="1081"/>
      <c r="S342" s="1081"/>
      <c r="T342" s="1081"/>
      <c r="U342" s="1081"/>
      <c r="V342" s="1081"/>
      <c r="W342" s="1081"/>
      <c r="X342" s="1081"/>
      <c r="Y342" s="1081"/>
      <c r="Z342" s="1081"/>
      <c r="AA342" s="1081"/>
      <c r="AB342" s="1081"/>
      <c r="AC342" s="1081"/>
      <c r="AD342" s="1081"/>
      <c r="AE342" s="1081"/>
      <c r="AF342" s="1081"/>
      <c r="AG342" s="1081"/>
      <c r="AH342" s="1081"/>
      <c r="AI342" s="1081"/>
      <c r="AJ342" s="1081"/>
      <c r="AK342" s="1081"/>
      <c r="AL342" s="1081"/>
      <c r="AM342" s="1081"/>
      <c r="AN342" s="1081"/>
      <c r="AO342" s="1081"/>
      <c r="AP342" s="1081"/>
      <c r="AQ342" s="1081"/>
      <c r="AR342" s="1081"/>
      <c r="AS342" s="1081"/>
      <c r="AT342" s="1081"/>
      <c r="AU342" s="1081"/>
      <c r="AV342" s="1081"/>
      <c r="AW342" s="1081"/>
      <c r="AX342" s="1081"/>
      <c r="AY342" s="1081"/>
      <c r="AZ342" s="1081"/>
      <c r="BA342" s="1081"/>
      <c r="BB342" s="1081"/>
      <c r="BC342" s="1081"/>
      <c r="BD342" s="1081"/>
      <c r="BE342" s="1081"/>
      <c r="BF342" s="1081"/>
      <c r="BG342" s="1081"/>
      <c r="BH342" s="1081"/>
      <c r="BI342" s="1081"/>
      <c r="BJ342" s="1081"/>
      <c r="BK342" s="1081"/>
      <c r="BL342" s="1081"/>
      <c r="BM342" s="1081"/>
      <c r="BN342" s="1081"/>
      <c r="BO342" s="1081"/>
      <c r="BP342" s="1081"/>
      <c r="BQ342" s="1081"/>
      <c r="BR342" s="1081"/>
      <c r="BS342" s="1081"/>
      <c r="BT342" s="1081"/>
      <c r="BU342" s="1081"/>
      <c r="BV342" s="1081"/>
      <c r="BW342" s="1081"/>
      <c r="BX342" s="1081"/>
      <c r="BY342" s="1081"/>
      <c r="BZ342" s="1081"/>
      <c r="CA342" s="1081"/>
    </row>
    <row r="343" spans="1:79" ht="20.25" customHeight="1" thickBot="1">
      <c r="B343" s="1234" t="s">
        <v>890</v>
      </c>
      <c r="C343" s="1235">
        <v>3</v>
      </c>
      <c r="D343" s="1236">
        <v>2</v>
      </c>
      <c r="E343" s="1237">
        <v>6</v>
      </c>
      <c r="F343" s="1259"/>
      <c r="G343" s="1281"/>
      <c r="H343" s="1281"/>
      <c r="I343" s="1282"/>
      <c r="J343" s="1081"/>
      <c r="K343" s="1081"/>
      <c r="L343" s="1081"/>
      <c r="M343" s="1081"/>
      <c r="N343" s="1174"/>
      <c r="O343" s="1081"/>
      <c r="P343" s="1081"/>
      <c r="Q343" s="1081"/>
      <c r="R343" s="1081"/>
      <c r="S343" s="1081"/>
      <c r="T343" s="1081"/>
      <c r="U343" s="1081"/>
      <c r="V343" s="1081"/>
      <c r="W343" s="1081"/>
      <c r="X343" s="1081"/>
      <c r="Y343" s="1081"/>
      <c r="Z343" s="1081"/>
      <c r="AA343" s="1081"/>
      <c r="AB343" s="1081"/>
      <c r="AC343" s="1081"/>
      <c r="AD343" s="1081"/>
      <c r="AE343" s="1081"/>
      <c r="AF343" s="1081"/>
      <c r="AG343" s="1081"/>
      <c r="AH343" s="1081"/>
      <c r="AI343" s="1081"/>
      <c r="AJ343" s="1081"/>
      <c r="AK343" s="1081"/>
      <c r="AL343" s="1081"/>
      <c r="AM343" s="1081"/>
      <c r="AN343" s="1081"/>
      <c r="AO343" s="1081"/>
      <c r="AP343" s="1081"/>
      <c r="AQ343" s="1081"/>
      <c r="AR343" s="1081"/>
      <c r="AS343" s="1081"/>
      <c r="AT343" s="1081"/>
      <c r="AU343" s="1081"/>
      <c r="AV343" s="1081"/>
      <c r="AW343" s="1081"/>
      <c r="AX343" s="1081"/>
      <c r="AY343" s="1081"/>
      <c r="AZ343" s="1081"/>
      <c r="BA343" s="1081"/>
      <c r="BB343" s="1081"/>
      <c r="BC343" s="1081"/>
      <c r="BD343" s="1081"/>
      <c r="BE343" s="1081"/>
      <c r="BF343" s="1081"/>
      <c r="BG343" s="1081"/>
      <c r="BH343" s="1081"/>
      <c r="BI343" s="1081"/>
      <c r="BJ343" s="1081"/>
      <c r="BK343" s="1081"/>
      <c r="BL343" s="1081"/>
      <c r="BM343" s="1081"/>
      <c r="BN343" s="1081"/>
      <c r="BO343" s="1081"/>
      <c r="BP343" s="1081"/>
      <c r="BQ343" s="1081"/>
      <c r="BR343" s="1081"/>
      <c r="BS343" s="1081"/>
      <c r="BT343" s="1081"/>
      <c r="BU343" s="1081"/>
      <c r="BV343" s="1081"/>
      <c r="BW343" s="1081"/>
      <c r="BX343" s="1081"/>
      <c r="BY343" s="1081"/>
      <c r="BZ343" s="1081"/>
      <c r="CA343" s="1081"/>
    </row>
    <row r="344" spans="1:79" ht="9" customHeight="1">
      <c r="B344" s="1245"/>
      <c r="C344" s="1246"/>
      <c r="D344" s="1246"/>
      <c r="E344" s="1246"/>
      <c r="F344" s="1300"/>
      <c r="G344" s="1200"/>
      <c r="H344" s="1200"/>
      <c r="I344" s="1081"/>
      <c r="J344" s="1081"/>
      <c r="K344" s="1081"/>
      <c r="L344" s="1081"/>
      <c r="M344" s="1081"/>
      <c r="N344" s="1174"/>
      <c r="O344" s="1081"/>
      <c r="P344" s="1081"/>
      <c r="Q344" s="1081"/>
      <c r="R344" s="1081"/>
      <c r="S344" s="1081"/>
      <c r="T344" s="1081"/>
      <c r="U344" s="1081"/>
      <c r="V344" s="1081"/>
      <c r="W344" s="1081"/>
      <c r="X344" s="1081"/>
      <c r="Y344" s="1081"/>
      <c r="Z344" s="1081"/>
      <c r="AA344" s="1081"/>
      <c r="AB344" s="1081"/>
      <c r="AC344" s="1081"/>
      <c r="AD344" s="1081"/>
      <c r="AE344" s="1081"/>
      <c r="AF344" s="1081"/>
      <c r="AG344" s="1081"/>
      <c r="AH344" s="1081"/>
      <c r="AI344" s="1081"/>
      <c r="AJ344" s="1081"/>
      <c r="AK344" s="1081"/>
      <c r="AL344" s="1081"/>
      <c r="AM344" s="1081"/>
      <c r="AN344" s="1081"/>
      <c r="AO344" s="1081"/>
      <c r="AP344" s="1081"/>
      <c r="AQ344" s="1081"/>
      <c r="AR344" s="1081"/>
      <c r="AS344" s="1081"/>
      <c r="AT344" s="1081"/>
      <c r="AU344" s="1081"/>
      <c r="AV344" s="1081"/>
      <c r="AW344" s="1081"/>
      <c r="AX344" s="1081"/>
      <c r="AY344" s="1081"/>
      <c r="AZ344" s="1081"/>
      <c r="BA344" s="1081"/>
      <c r="BB344" s="1081"/>
      <c r="BC344" s="1081"/>
      <c r="BD344" s="1081"/>
      <c r="BE344" s="1081"/>
      <c r="BF344" s="1081"/>
      <c r="BG344" s="1081"/>
      <c r="BH344" s="1081"/>
      <c r="BI344" s="1081"/>
      <c r="BJ344" s="1081"/>
      <c r="BK344" s="1081"/>
      <c r="BL344" s="1081"/>
      <c r="BM344" s="1081"/>
      <c r="BN344" s="1081"/>
      <c r="BO344" s="1081"/>
      <c r="BP344" s="1081"/>
      <c r="BQ344" s="1081"/>
      <c r="BR344" s="1081"/>
      <c r="BS344" s="1081"/>
      <c r="BT344" s="1081"/>
      <c r="BU344" s="1081"/>
      <c r="BV344" s="1081"/>
      <c r="BW344" s="1081"/>
      <c r="BX344" s="1081"/>
      <c r="BY344" s="1081"/>
      <c r="BZ344" s="1081"/>
      <c r="CA344" s="1081"/>
    </row>
    <row r="345" spans="1:79">
      <c r="C345" s="1037"/>
      <c r="D345" s="1037"/>
      <c r="E345" s="1037"/>
      <c r="F345" s="1300"/>
      <c r="G345" s="1200"/>
      <c r="I345" s="1081"/>
      <c r="J345" s="1081"/>
      <c r="K345" s="1081"/>
      <c r="L345" s="1081"/>
      <c r="M345" s="1081"/>
      <c r="N345" s="1174"/>
      <c r="O345" s="1081"/>
      <c r="P345" s="1081"/>
      <c r="Q345" s="1081"/>
      <c r="R345" s="1081"/>
      <c r="S345" s="1081"/>
      <c r="T345" s="1081"/>
      <c r="U345" s="1081"/>
      <c r="V345" s="1081"/>
      <c r="W345" s="1081"/>
      <c r="X345" s="1081"/>
      <c r="Y345" s="1081"/>
      <c r="Z345" s="1081"/>
      <c r="AA345" s="1081"/>
      <c r="AB345" s="1081"/>
      <c r="AC345" s="1081"/>
      <c r="AD345" s="1081"/>
      <c r="AE345" s="1081"/>
      <c r="AF345" s="1081"/>
      <c r="AG345" s="1081"/>
      <c r="AH345" s="1081"/>
      <c r="AI345" s="1081"/>
      <c r="AJ345" s="1081"/>
      <c r="AK345" s="1081"/>
      <c r="AL345" s="1081"/>
      <c r="AM345" s="1081"/>
      <c r="AN345" s="1081"/>
      <c r="AO345" s="1081"/>
      <c r="AP345" s="1081"/>
      <c r="AQ345" s="1081"/>
      <c r="AR345" s="1081"/>
      <c r="AS345" s="1081"/>
      <c r="AT345" s="1081"/>
      <c r="AU345" s="1081"/>
      <c r="AV345" s="1081"/>
      <c r="AW345" s="1081"/>
      <c r="AX345" s="1081"/>
      <c r="AY345" s="1081"/>
      <c r="AZ345" s="1081"/>
      <c r="BA345" s="1081"/>
      <c r="BB345" s="1081"/>
      <c r="BC345" s="1081"/>
      <c r="BD345" s="1081"/>
      <c r="BE345" s="1081"/>
      <c r="BF345" s="1081"/>
      <c r="BG345" s="1081"/>
      <c r="BH345" s="1081"/>
      <c r="BI345" s="1081"/>
      <c r="BJ345" s="1081"/>
      <c r="BK345" s="1081"/>
      <c r="BL345" s="1081"/>
      <c r="BM345" s="1081"/>
      <c r="BN345" s="1081"/>
      <c r="BO345" s="1081"/>
      <c r="BP345" s="1081"/>
      <c r="BQ345" s="1081"/>
      <c r="BR345" s="1081"/>
      <c r="BS345" s="1081"/>
      <c r="BT345" s="1081"/>
      <c r="BU345" s="1081"/>
      <c r="BV345" s="1081"/>
      <c r="BW345" s="1081"/>
      <c r="BX345" s="1081"/>
      <c r="BY345" s="1081"/>
      <c r="BZ345" s="1081"/>
      <c r="CA345" s="1081"/>
    </row>
    <row r="346" spans="1:79" ht="6.75" customHeight="1" thickBot="1">
      <c r="F346" s="1300"/>
      <c r="I346" s="1034"/>
      <c r="J346" s="1081"/>
      <c r="K346" s="1081"/>
      <c r="L346" s="1081"/>
      <c r="M346" s="1081"/>
      <c r="N346" s="1174"/>
      <c r="O346" s="1081"/>
      <c r="P346" s="1081"/>
      <c r="Q346" s="1081"/>
      <c r="R346" s="1081"/>
      <c r="S346" s="1081"/>
      <c r="T346" s="1081"/>
      <c r="U346" s="1081"/>
      <c r="V346" s="1081"/>
      <c r="W346" s="1081"/>
      <c r="X346" s="1081"/>
      <c r="Y346" s="1081"/>
      <c r="Z346" s="1081"/>
      <c r="AA346" s="1081"/>
      <c r="AB346" s="1081"/>
      <c r="AC346" s="1081"/>
      <c r="AD346" s="1081"/>
      <c r="AE346" s="1081"/>
      <c r="AF346" s="1081"/>
      <c r="AG346" s="1081"/>
      <c r="AH346" s="1081"/>
      <c r="AI346" s="1081"/>
      <c r="AJ346" s="1081"/>
      <c r="AK346" s="1081"/>
      <c r="AL346" s="1081"/>
      <c r="AM346" s="1081"/>
      <c r="AN346" s="1081"/>
      <c r="AO346" s="1081"/>
      <c r="AP346" s="1081"/>
      <c r="AQ346" s="1081"/>
      <c r="AR346" s="1081"/>
      <c r="AS346" s="1081"/>
      <c r="AT346" s="1081"/>
      <c r="AU346" s="1081"/>
      <c r="AV346" s="1081"/>
      <c r="AW346" s="1081"/>
      <c r="AX346" s="1081"/>
      <c r="AY346" s="1081"/>
      <c r="AZ346" s="1081"/>
      <c r="BA346" s="1081"/>
      <c r="BB346" s="1081"/>
      <c r="BC346" s="1081"/>
      <c r="BD346" s="1081"/>
      <c r="BE346" s="1081"/>
      <c r="BF346" s="1081"/>
      <c r="BG346" s="1081"/>
      <c r="BH346" s="1081"/>
      <c r="BI346" s="1081"/>
      <c r="BJ346" s="1081"/>
      <c r="BK346" s="1081"/>
      <c r="BL346" s="1081"/>
      <c r="BM346" s="1081"/>
      <c r="BN346" s="1081"/>
      <c r="BO346" s="1081"/>
      <c r="BP346" s="1081"/>
      <c r="BQ346" s="1081"/>
      <c r="BR346" s="1081"/>
      <c r="BS346" s="1081"/>
      <c r="BT346" s="1081"/>
      <c r="BU346" s="1081"/>
      <c r="BV346" s="1081"/>
      <c r="BW346" s="1081"/>
      <c r="BX346" s="1081"/>
      <c r="BY346" s="1081"/>
      <c r="BZ346" s="1081"/>
      <c r="CA346" s="1081"/>
    </row>
    <row r="347" spans="1:79" s="1188" customFormat="1" ht="23.25" customHeight="1" thickBot="1">
      <c r="A347" s="1181"/>
      <c r="B347" s="1182"/>
      <c r="C347" s="1183"/>
      <c r="D347" s="1183"/>
      <c r="E347" s="1184"/>
      <c r="F347" s="1185" t="s">
        <v>738</v>
      </c>
      <c r="G347" s="1186"/>
      <c r="H347" s="1185" t="s">
        <v>739</v>
      </c>
      <c r="I347" s="1269" t="str">
        <f>IF(OR(G361="KO",G370="KO",G378="KO"),"KO","Nincs KO")</f>
        <v>Nincs KO</v>
      </c>
      <c r="J347" s="1081"/>
      <c r="K347" s="1081"/>
      <c r="L347" s="1081"/>
      <c r="M347" s="1081"/>
      <c r="N347" s="1174"/>
      <c r="O347" s="1081"/>
      <c r="P347" s="1081"/>
      <c r="Q347" s="1081"/>
      <c r="R347" s="1081"/>
      <c r="S347" s="1081"/>
      <c r="T347" s="1081"/>
      <c r="U347" s="1081"/>
      <c r="V347" s="1081"/>
      <c r="W347" s="1081"/>
      <c r="X347" s="1081"/>
      <c r="Y347" s="1081"/>
      <c r="Z347" s="1081"/>
      <c r="AA347" s="1081"/>
      <c r="AB347" s="1081"/>
      <c r="AC347" s="1081"/>
      <c r="AD347" s="1081"/>
      <c r="AE347" s="1081"/>
      <c r="AF347" s="1081"/>
      <c r="AG347" s="1081"/>
      <c r="AH347" s="1081"/>
      <c r="AI347" s="1081"/>
      <c r="AJ347" s="1081"/>
      <c r="AK347" s="1081"/>
      <c r="AL347" s="1081"/>
      <c r="AM347" s="1081"/>
      <c r="AN347" s="1081"/>
      <c r="AO347" s="1081"/>
      <c r="AP347" s="1081"/>
      <c r="AQ347" s="1081"/>
      <c r="AR347" s="1081"/>
      <c r="AS347" s="1081"/>
      <c r="AT347" s="1081"/>
      <c r="AU347" s="1081"/>
      <c r="AV347" s="1081"/>
      <c r="AW347" s="1081"/>
      <c r="AX347" s="1081"/>
      <c r="AY347" s="1081"/>
      <c r="AZ347" s="1081"/>
      <c r="BA347" s="1081"/>
      <c r="BB347" s="1081"/>
      <c r="BC347" s="1081"/>
      <c r="BD347" s="1081"/>
      <c r="BE347" s="1081"/>
      <c r="BF347" s="1081"/>
      <c r="BG347" s="1081"/>
      <c r="BH347" s="1081"/>
      <c r="BI347" s="1081"/>
      <c r="BJ347" s="1081"/>
      <c r="BK347" s="1081"/>
      <c r="BL347" s="1081"/>
      <c r="BM347" s="1081"/>
      <c r="BN347" s="1081"/>
      <c r="BO347" s="1081"/>
      <c r="BP347" s="1081"/>
      <c r="BQ347" s="1081"/>
      <c r="BR347" s="1081"/>
      <c r="BS347" s="1081"/>
      <c r="BT347" s="1081"/>
      <c r="BU347" s="1081"/>
      <c r="BV347" s="1081"/>
      <c r="BW347" s="1081"/>
      <c r="BX347" s="1081"/>
      <c r="BY347" s="1081"/>
      <c r="BZ347" s="1081"/>
      <c r="CA347" s="1081"/>
    </row>
    <row r="348" spans="1:79" ht="45.6" customHeight="1" thickBot="1">
      <c r="B348" s="1189" t="s">
        <v>904</v>
      </c>
      <c r="C348" s="1190" t="s">
        <v>905</v>
      </c>
      <c r="D348" s="1190"/>
      <c r="E348" s="1191"/>
      <c r="F348" s="1192">
        <f>+E354+E363+E372+E380+E386</f>
        <v>8</v>
      </c>
      <c r="G348" s="1193"/>
      <c r="H348" s="1194">
        <v>27</v>
      </c>
      <c r="I348" s="1195">
        <f>SUM(G353,G361,G370,G378,G385)</f>
        <v>15</v>
      </c>
      <c r="J348" s="1081"/>
      <c r="K348" s="1081"/>
      <c r="L348" s="1081"/>
      <c r="M348" s="1081"/>
      <c r="N348" s="1174"/>
      <c r="O348" s="1081"/>
      <c r="P348" s="1081"/>
      <c r="Q348" s="1081"/>
      <c r="R348" s="1081"/>
      <c r="S348" s="1081"/>
      <c r="T348" s="1081"/>
      <c r="U348" s="1081"/>
      <c r="V348" s="1081"/>
      <c r="W348" s="1081"/>
      <c r="X348" s="1081"/>
      <c r="Y348" s="1081"/>
      <c r="Z348" s="1081"/>
      <c r="AA348" s="1081"/>
      <c r="AB348" s="1081"/>
      <c r="AC348" s="1081"/>
      <c r="AD348" s="1081"/>
      <c r="AE348" s="1081"/>
      <c r="AF348" s="1081"/>
      <c r="AG348" s="1081"/>
      <c r="AH348" s="1081"/>
      <c r="AI348" s="1081"/>
      <c r="AJ348" s="1081"/>
      <c r="AK348" s="1081"/>
      <c r="AL348" s="1081"/>
      <c r="AM348" s="1081"/>
      <c r="AN348" s="1081"/>
      <c r="AO348" s="1081"/>
      <c r="AP348" s="1081"/>
      <c r="AQ348" s="1081"/>
      <c r="AR348" s="1081"/>
      <c r="AS348" s="1081"/>
      <c r="AT348" s="1081"/>
      <c r="AU348" s="1081"/>
      <c r="AV348" s="1081"/>
      <c r="AW348" s="1081"/>
      <c r="AX348" s="1081"/>
      <c r="AY348" s="1081"/>
      <c r="AZ348" s="1081"/>
      <c r="BA348" s="1081"/>
      <c r="BB348" s="1081"/>
      <c r="BC348" s="1081"/>
      <c r="BD348" s="1081"/>
      <c r="BE348" s="1081"/>
      <c r="BF348" s="1081"/>
      <c r="BG348" s="1081"/>
      <c r="BH348" s="1081"/>
      <c r="BI348" s="1081"/>
      <c r="BJ348" s="1081"/>
      <c r="BK348" s="1081"/>
      <c r="BL348" s="1081"/>
      <c r="BM348" s="1081"/>
      <c r="BN348" s="1081"/>
      <c r="BO348" s="1081"/>
      <c r="BP348" s="1081"/>
      <c r="BQ348" s="1081"/>
      <c r="BR348" s="1081"/>
      <c r="BS348" s="1081"/>
      <c r="BT348" s="1081"/>
      <c r="BU348" s="1081"/>
      <c r="BV348" s="1081"/>
      <c r="BW348" s="1081"/>
      <c r="BX348" s="1081"/>
      <c r="BY348" s="1081"/>
      <c r="BZ348" s="1081"/>
      <c r="CA348" s="1081"/>
    </row>
    <row r="349" spans="1:79" ht="20.25" customHeight="1">
      <c r="B349" s="1196" t="s">
        <v>906</v>
      </c>
      <c r="C349" s="1197"/>
      <c r="D349" s="1197"/>
      <c r="E349" s="1197"/>
      <c r="F349" s="1300"/>
      <c r="G349" s="1199"/>
      <c r="H349" s="1199"/>
      <c r="I349" s="1081"/>
      <c r="J349" s="1081"/>
      <c r="K349" s="1081"/>
      <c r="L349" s="1081"/>
      <c r="M349" s="1081"/>
      <c r="N349" s="1174"/>
      <c r="O349" s="1081"/>
      <c r="P349" s="1081"/>
      <c r="Q349" s="1081"/>
      <c r="R349" s="1081"/>
      <c r="S349" s="1081"/>
      <c r="T349" s="1081"/>
      <c r="U349" s="1081"/>
      <c r="V349" s="1081"/>
      <c r="W349" s="1081"/>
      <c r="X349" s="1081"/>
      <c r="Y349" s="1081"/>
      <c r="Z349" s="1081"/>
      <c r="AA349" s="1081"/>
      <c r="AB349" s="1081"/>
      <c r="AC349" s="1081"/>
      <c r="AD349" s="1081"/>
      <c r="AE349" s="1081"/>
      <c r="AF349" s="1081"/>
      <c r="AG349" s="1081"/>
      <c r="AH349" s="1081"/>
      <c r="AI349" s="1081"/>
      <c r="AJ349" s="1081"/>
      <c r="AK349" s="1081"/>
      <c r="AL349" s="1081"/>
      <c r="AM349" s="1081"/>
      <c r="AN349" s="1081"/>
      <c r="AO349" s="1081"/>
      <c r="AP349" s="1081"/>
      <c r="AQ349" s="1081"/>
      <c r="AR349" s="1081"/>
      <c r="AS349" s="1081"/>
      <c r="AT349" s="1081"/>
      <c r="AU349" s="1081"/>
      <c r="AV349" s="1081"/>
      <c r="AW349" s="1081"/>
      <c r="AX349" s="1081"/>
      <c r="AY349" s="1081"/>
      <c r="AZ349" s="1081"/>
      <c r="BA349" s="1081"/>
      <c r="BB349" s="1081"/>
      <c r="BC349" s="1081"/>
      <c r="BD349" s="1081"/>
      <c r="BE349" s="1081"/>
      <c r="BF349" s="1081"/>
      <c r="BG349" s="1081"/>
      <c r="BH349" s="1081"/>
      <c r="BI349" s="1081"/>
      <c r="BJ349" s="1081"/>
      <c r="BK349" s="1081"/>
      <c r="BL349" s="1081"/>
      <c r="BM349" s="1081"/>
      <c r="BN349" s="1081"/>
      <c r="BO349" s="1081"/>
      <c r="BP349" s="1081"/>
      <c r="BQ349" s="1081"/>
      <c r="BR349" s="1081"/>
      <c r="BS349" s="1081"/>
      <c r="BT349" s="1081"/>
      <c r="BU349" s="1081"/>
      <c r="BV349" s="1081"/>
      <c r="BW349" s="1081"/>
      <c r="BX349" s="1081"/>
      <c r="BY349" s="1081"/>
      <c r="BZ349" s="1081"/>
      <c r="CA349" s="1081"/>
    </row>
    <row r="350" spans="1:79" ht="18" customHeight="1">
      <c r="A350" s="1156">
        <v>35</v>
      </c>
      <c r="B350" s="1196" t="s">
        <v>907</v>
      </c>
      <c r="C350" s="1197"/>
      <c r="D350" s="1197"/>
      <c r="E350" s="1197"/>
      <c r="F350" s="1300"/>
      <c r="G350" s="1200"/>
      <c r="H350" s="1200"/>
      <c r="I350" s="1081"/>
      <c r="J350" s="1081"/>
      <c r="K350" s="1081"/>
      <c r="L350" s="1081"/>
      <c r="M350" s="1081"/>
      <c r="N350" s="1174"/>
      <c r="O350" s="1081"/>
      <c r="P350" s="1081"/>
      <c r="Q350" s="1081"/>
      <c r="R350" s="1081"/>
      <c r="S350" s="1081"/>
      <c r="T350" s="1081"/>
      <c r="U350" s="1081"/>
      <c r="V350" s="1081"/>
      <c r="W350" s="1081"/>
      <c r="X350" s="1081"/>
      <c r="Y350" s="1081"/>
      <c r="Z350" s="1081"/>
      <c r="AA350" s="1081"/>
      <c r="AB350" s="1081"/>
      <c r="AC350" s="1081"/>
      <c r="AD350" s="1081"/>
      <c r="AE350" s="1081"/>
      <c r="AF350" s="1081"/>
      <c r="AG350" s="1081"/>
      <c r="AH350" s="1081"/>
      <c r="AI350" s="1081"/>
      <c r="AJ350" s="1081"/>
      <c r="AK350" s="1081"/>
      <c r="AL350" s="1081"/>
      <c r="AM350" s="1081"/>
      <c r="AN350" s="1081"/>
      <c r="AO350" s="1081"/>
      <c r="AP350" s="1081"/>
      <c r="AQ350" s="1081"/>
      <c r="AR350" s="1081"/>
      <c r="AS350" s="1081"/>
      <c r="AT350" s="1081"/>
      <c r="AU350" s="1081"/>
      <c r="AV350" s="1081"/>
      <c r="AW350" s="1081"/>
      <c r="AX350" s="1081"/>
      <c r="AY350" s="1081"/>
      <c r="AZ350" s="1081"/>
      <c r="BA350" s="1081"/>
      <c r="BB350" s="1081"/>
      <c r="BC350" s="1081"/>
      <c r="BD350" s="1081"/>
      <c r="BE350" s="1081"/>
      <c r="BF350" s="1081"/>
      <c r="BG350" s="1081"/>
      <c r="BH350" s="1081"/>
      <c r="BI350" s="1081"/>
      <c r="BJ350" s="1081"/>
      <c r="BK350" s="1081"/>
      <c r="BL350" s="1081"/>
      <c r="BM350" s="1081"/>
      <c r="BN350" s="1081"/>
      <c r="BO350" s="1081"/>
      <c r="BP350" s="1081"/>
      <c r="BQ350" s="1081"/>
      <c r="BR350" s="1081"/>
      <c r="BS350" s="1081"/>
      <c r="BT350" s="1081"/>
      <c r="BU350" s="1081"/>
      <c r="BV350" s="1081"/>
      <c r="BW350" s="1081"/>
      <c r="BX350" s="1081"/>
      <c r="BY350" s="1081"/>
      <c r="BZ350" s="1081"/>
      <c r="CA350" s="1081"/>
    </row>
    <row r="351" spans="1:79" ht="35.25" customHeight="1">
      <c r="B351" s="1201" t="s">
        <v>908</v>
      </c>
      <c r="C351" s="1202"/>
      <c r="D351" s="1202"/>
      <c r="E351" s="1203"/>
      <c r="F351" s="1300"/>
      <c r="G351" s="1200"/>
      <c r="H351" s="1200"/>
      <c r="I351" s="1081"/>
      <c r="J351" s="1081"/>
      <c r="K351" s="1081"/>
      <c r="L351" s="1081"/>
      <c r="M351" s="1081"/>
      <c r="N351" s="1174"/>
      <c r="O351" s="1081"/>
      <c r="P351" s="1081"/>
      <c r="Q351" s="1081"/>
      <c r="R351" s="1081"/>
      <c r="S351" s="1081"/>
      <c r="T351" s="1081"/>
      <c r="U351" s="1081"/>
      <c r="V351" s="1081"/>
      <c r="W351" s="1081"/>
      <c r="X351" s="1081"/>
      <c r="Y351" s="1081"/>
      <c r="Z351" s="1081"/>
      <c r="AA351" s="1081"/>
      <c r="AB351" s="1081"/>
      <c r="AC351" s="1081"/>
      <c r="AD351" s="1081"/>
      <c r="AE351" s="1081"/>
      <c r="AF351" s="1081"/>
      <c r="AG351" s="1081"/>
      <c r="AH351" s="1081"/>
      <c r="AI351" s="1081"/>
      <c r="AJ351" s="1081"/>
      <c r="AK351" s="1081"/>
      <c r="AL351" s="1081"/>
      <c r="AM351" s="1081"/>
      <c r="AN351" s="1081"/>
      <c r="AO351" s="1081"/>
      <c r="AP351" s="1081"/>
      <c r="AQ351" s="1081"/>
      <c r="AR351" s="1081"/>
      <c r="AS351" s="1081"/>
      <c r="AT351" s="1081"/>
      <c r="AU351" s="1081"/>
      <c r="AV351" s="1081"/>
      <c r="AW351" s="1081"/>
      <c r="AX351" s="1081"/>
      <c r="AY351" s="1081"/>
      <c r="AZ351" s="1081"/>
      <c r="BA351" s="1081"/>
      <c r="BB351" s="1081"/>
      <c r="BC351" s="1081"/>
      <c r="BD351" s="1081"/>
      <c r="BE351" s="1081"/>
      <c r="BF351" s="1081"/>
      <c r="BG351" s="1081"/>
      <c r="BH351" s="1081"/>
      <c r="BI351" s="1081"/>
      <c r="BJ351" s="1081"/>
      <c r="BK351" s="1081"/>
      <c r="BL351" s="1081"/>
      <c r="BM351" s="1081"/>
      <c r="BN351" s="1081"/>
      <c r="BO351" s="1081"/>
      <c r="BP351" s="1081"/>
      <c r="BQ351" s="1081"/>
      <c r="BR351" s="1081"/>
      <c r="BS351" s="1081"/>
      <c r="BT351" s="1081"/>
      <c r="BU351" s="1081"/>
      <c r="BV351" s="1081"/>
      <c r="BW351" s="1081"/>
      <c r="BX351" s="1081"/>
      <c r="BY351" s="1081"/>
      <c r="BZ351" s="1081"/>
      <c r="CA351" s="1081"/>
    </row>
    <row r="352" spans="1:79" ht="16.5" customHeight="1" thickBot="1">
      <c r="B352" s="1196" t="s">
        <v>744</v>
      </c>
      <c r="C352" s="1204"/>
      <c r="F352" s="1300"/>
      <c r="G352" s="1200"/>
      <c r="H352" s="1200"/>
      <c r="I352" s="1081"/>
      <c r="J352" s="1081"/>
      <c r="K352" s="1081"/>
      <c r="L352" s="1081"/>
      <c r="M352" s="1081"/>
      <c r="N352" s="1174"/>
      <c r="O352" s="1081"/>
      <c r="P352" s="1081"/>
      <c r="Q352" s="1081"/>
      <c r="R352" s="1081"/>
      <c r="S352" s="1081"/>
      <c r="T352" s="1081"/>
      <c r="U352" s="1081"/>
      <c r="V352" s="1081"/>
      <c r="W352" s="1081"/>
      <c r="X352" s="1081"/>
      <c r="Y352" s="1081"/>
      <c r="Z352" s="1081"/>
      <c r="AA352" s="1081"/>
      <c r="AB352" s="1081"/>
      <c r="AC352" s="1081"/>
      <c r="AD352" s="1081"/>
      <c r="AE352" s="1081"/>
      <c r="AF352" s="1081"/>
      <c r="AG352" s="1081"/>
      <c r="AH352" s="1081"/>
      <c r="AI352" s="1081"/>
      <c r="AJ352" s="1081"/>
      <c r="AK352" s="1081"/>
      <c r="AL352" s="1081"/>
      <c r="AM352" s="1081"/>
      <c r="AN352" s="1081"/>
      <c r="AO352" s="1081"/>
      <c r="AP352" s="1081"/>
      <c r="AQ352" s="1081"/>
      <c r="AR352" s="1081"/>
      <c r="AS352" s="1081"/>
      <c r="AT352" s="1081"/>
      <c r="AU352" s="1081"/>
      <c r="AV352" s="1081"/>
      <c r="AW352" s="1081"/>
      <c r="AX352" s="1081"/>
      <c r="AY352" s="1081"/>
      <c r="AZ352" s="1081"/>
      <c r="BA352" s="1081"/>
      <c r="BB352" s="1081"/>
      <c r="BC352" s="1081"/>
      <c r="BD352" s="1081"/>
      <c r="BE352" s="1081"/>
      <c r="BF352" s="1081"/>
      <c r="BG352" s="1081"/>
      <c r="BH352" s="1081"/>
      <c r="BI352" s="1081"/>
      <c r="BJ352" s="1081"/>
      <c r="BK352" s="1081"/>
      <c r="BL352" s="1081"/>
      <c r="BM352" s="1081"/>
      <c r="BN352" s="1081"/>
      <c r="BO352" s="1081"/>
      <c r="BP352" s="1081"/>
      <c r="BQ352" s="1081"/>
      <c r="BR352" s="1081"/>
      <c r="BS352" s="1081"/>
      <c r="BT352" s="1081"/>
      <c r="BU352" s="1081"/>
      <c r="BV352" s="1081"/>
      <c r="BW352" s="1081"/>
      <c r="BX352" s="1081"/>
      <c r="BY352" s="1081"/>
      <c r="BZ352" s="1081"/>
      <c r="CA352" s="1081"/>
    </row>
    <row r="353" spans="1:79" ht="33.75" customHeight="1" thickBot="1">
      <c r="B353" s="1205" t="s">
        <v>745</v>
      </c>
      <c r="C353" s="1206" t="s">
        <v>746</v>
      </c>
      <c r="D353" s="1206" t="s">
        <v>747</v>
      </c>
      <c r="E353" s="1207" t="s">
        <v>748</v>
      </c>
      <c r="F353" s="1257" t="s">
        <v>749</v>
      </c>
      <c r="G353" s="1350">
        <f>AVERAGE(A.Pontozás_1.értékelő!G349,B.Pontozás_2.értékelő!G349)</f>
        <v>3</v>
      </c>
      <c r="H353" s="1200"/>
      <c r="I353" s="1081"/>
      <c r="J353" s="1081"/>
      <c r="K353" s="1081"/>
      <c r="L353" s="1081"/>
      <c r="M353" s="1081"/>
      <c r="N353" s="1174"/>
      <c r="O353" s="1081"/>
      <c r="P353" s="1081"/>
      <c r="Q353" s="1081"/>
      <c r="R353" s="1081"/>
      <c r="S353" s="1081"/>
      <c r="T353" s="1081"/>
      <c r="U353" s="1081"/>
      <c r="V353" s="1081"/>
      <c r="W353" s="1081"/>
      <c r="X353" s="1081"/>
      <c r="Y353" s="1081"/>
      <c r="Z353" s="1081"/>
      <c r="AA353" s="1081"/>
      <c r="AB353" s="1081"/>
      <c r="AC353" s="1081"/>
      <c r="AD353" s="1081"/>
      <c r="AE353" s="1081"/>
      <c r="AF353" s="1081"/>
      <c r="AG353" s="1081"/>
      <c r="AH353" s="1081"/>
      <c r="AI353" s="1081"/>
      <c r="AJ353" s="1081"/>
      <c r="AK353" s="1081"/>
      <c r="AL353" s="1081"/>
      <c r="AM353" s="1081"/>
      <c r="AN353" s="1081"/>
      <c r="AO353" s="1081"/>
      <c r="AP353" s="1081"/>
      <c r="AQ353" s="1081"/>
      <c r="AR353" s="1081"/>
      <c r="AS353" s="1081"/>
      <c r="AT353" s="1081"/>
      <c r="AU353" s="1081"/>
      <c r="AV353" s="1081"/>
      <c r="AW353" s="1081"/>
      <c r="AX353" s="1081"/>
      <c r="AY353" s="1081"/>
      <c r="AZ353" s="1081"/>
      <c r="BA353" s="1081"/>
      <c r="BB353" s="1081"/>
      <c r="BC353" s="1081"/>
      <c r="BD353" s="1081"/>
      <c r="BE353" s="1081"/>
      <c r="BF353" s="1081"/>
      <c r="BG353" s="1081"/>
      <c r="BH353" s="1081"/>
      <c r="BI353" s="1081"/>
      <c r="BJ353" s="1081"/>
      <c r="BK353" s="1081"/>
      <c r="BL353" s="1081"/>
      <c r="BM353" s="1081"/>
      <c r="BN353" s="1081"/>
      <c r="BO353" s="1081"/>
      <c r="BP353" s="1081"/>
      <c r="BQ353" s="1081"/>
      <c r="BR353" s="1081"/>
      <c r="BS353" s="1081"/>
      <c r="BT353" s="1081"/>
      <c r="BU353" s="1081"/>
      <c r="BV353" s="1081"/>
      <c r="BW353" s="1081"/>
      <c r="BX353" s="1081"/>
      <c r="BY353" s="1081"/>
      <c r="BZ353" s="1081"/>
      <c r="CA353" s="1081"/>
    </row>
    <row r="354" spans="1:79" ht="21" customHeight="1">
      <c r="B354" s="1216" t="s">
        <v>751</v>
      </c>
      <c r="C354" s="1217">
        <v>0</v>
      </c>
      <c r="D354" s="1218">
        <v>3</v>
      </c>
      <c r="E354" s="1219">
        <v>0</v>
      </c>
      <c r="F354" s="1258"/>
      <c r="G354" s="1279"/>
      <c r="H354" s="1279"/>
      <c r="I354" s="1280"/>
      <c r="J354" s="1081"/>
      <c r="K354" s="1081"/>
      <c r="L354" s="1081"/>
      <c r="M354" s="1081"/>
      <c r="N354" s="1174"/>
      <c r="O354" s="1081"/>
      <c r="P354" s="1081"/>
      <c r="Q354" s="1081"/>
      <c r="R354" s="1081"/>
      <c r="S354" s="1081"/>
      <c r="T354" s="1081"/>
      <c r="U354" s="1081"/>
      <c r="V354" s="1081"/>
      <c r="W354" s="1081"/>
      <c r="X354" s="1081"/>
      <c r="Y354" s="1081"/>
      <c r="Z354" s="1081"/>
      <c r="AA354" s="1081"/>
      <c r="AB354" s="1081"/>
      <c r="AC354" s="1081"/>
      <c r="AD354" s="1081"/>
      <c r="AE354" s="1081"/>
      <c r="AF354" s="1081"/>
      <c r="AG354" s="1081"/>
      <c r="AH354" s="1081"/>
      <c r="AI354" s="1081"/>
      <c r="AJ354" s="1081"/>
      <c r="AK354" s="1081"/>
      <c r="AL354" s="1081"/>
      <c r="AM354" s="1081"/>
      <c r="AN354" s="1081"/>
      <c r="AO354" s="1081"/>
      <c r="AP354" s="1081"/>
      <c r="AQ354" s="1081"/>
      <c r="AR354" s="1081"/>
      <c r="AS354" s="1081"/>
      <c r="AT354" s="1081"/>
      <c r="AU354" s="1081"/>
      <c r="AV354" s="1081"/>
      <c r="AW354" s="1081"/>
      <c r="AX354" s="1081"/>
      <c r="AY354" s="1081"/>
      <c r="AZ354" s="1081"/>
      <c r="BA354" s="1081"/>
      <c r="BB354" s="1081"/>
      <c r="BC354" s="1081"/>
      <c r="BD354" s="1081"/>
      <c r="BE354" s="1081"/>
      <c r="BF354" s="1081"/>
      <c r="BG354" s="1081"/>
      <c r="BH354" s="1081"/>
      <c r="BI354" s="1081"/>
      <c r="BJ354" s="1081"/>
      <c r="BK354" s="1081"/>
      <c r="BL354" s="1081"/>
      <c r="BM354" s="1081"/>
      <c r="BN354" s="1081"/>
      <c r="BO354" s="1081"/>
      <c r="BP354" s="1081"/>
      <c r="BQ354" s="1081"/>
      <c r="BR354" s="1081"/>
      <c r="BS354" s="1081"/>
      <c r="BT354" s="1081"/>
      <c r="BU354" s="1081"/>
      <c r="BV354" s="1081"/>
      <c r="BW354" s="1081"/>
      <c r="BX354" s="1081"/>
      <c r="BY354" s="1081"/>
      <c r="BZ354" s="1081"/>
      <c r="CA354" s="1081"/>
    </row>
    <row r="355" spans="1:79" ht="20.25" customHeight="1">
      <c r="B355" s="1227" t="s">
        <v>909</v>
      </c>
      <c r="C355" s="1228">
        <v>1</v>
      </c>
      <c r="D355" s="1229">
        <v>3</v>
      </c>
      <c r="E355" s="1230">
        <v>3</v>
      </c>
      <c r="F355" s="1258"/>
      <c r="G355" s="1296"/>
      <c r="H355" s="1296"/>
      <c r="I355" s="1297"/>
      <c r="J355" s="1081"/>
      <c r="K355" s="1081"/>
      <c r="L355" s="1081"/>
      <c r="M355" s="1081"/>
      <c r="N355" s="1174"/>
      <c r="O355" s="1081"/>
      <c r="P355" s="1081"/>
      <c r="Q355" s="1081"/>
      <c r="R355" s="1081"/>
      <c r="S355" s="1081"/>
      <c r="T355" s="1081"/>
      <c r="U355" s="1081"/>
      <c r="V355" s="1081"/>
      <c r="W355" s="1081"/>
      <c r="X355" s="1081"/>
      <c r="Y355" s="1081"/>
      <c r="Z355" s="1081"/>
      <c r="AA355" s="1081"/>
      <c r="AB355" s="1081"/>
      <c r="AC355" s="1081"/>
      <c r="AD355" s="1081"/>
      <c r="AE355" s="1081"/>
      <c r="AF355" s="1081"/>
      <c r="AG355" s="1081"/>
      <c r="AH355" s="1081"/>
      <c r="AI355" s="1081"/>
      <c r="AJ355" s="1081"/>
      <c r="AK355" s="1081"/>
      <c r="AL355" s="1081"/>
      <c r="AM355" s="1081"/>
      <c r="AN355" s="1081"/>
      <c r="AO355" s="1081"/>
      <c r="AP355" s="1081"/>
      <c r="AQ355" s="1081"/>
      <c r="AR355" s="1081"/>
      <c r="AS355" s="1081"/>
      <c r="AT355" s="1081"/>
      <c r="AU355" s="1081"/>
      <c r="AV355" s="1081"/>
      <c r="AW355" s="1081"/>
      <c r="AX355" s="1081"/>
      <c r="AY355" s="1081"/>
      <c r="AZ355" s="1081"/>
      <c r="BA355" s="1081"/>
      <c r="BB355" s="1081"/>
      <c r="BC355" s="1081"/>
      <c r="BD355" s="1081"/>
      <c r="BE355" s="1081"/>
      <c r="BF355" s="1081"/>
      <c r="BG355" s="1081"/>
      <c r="BH355" s="1081"/>
      <c r="BI355" s="1081"/>
      <c r="BJ355" s="1081"/>
      <c r="BK355" s="1081"/>
      <c r="BL355" s="1081"/>
      <c r="BM355" s="1081"/>
      <c r="BN355" s="1081"/>
      <c r="BO355" s="1081"/>
      <c r="BP355" s="1081"/>
      <c r="BQ355" s="1081"/>
      <c r="BR355" s="1081"/>
      <c r="BS355" s="1081"/>
      <c r="BT355" s="1081"/>
      <c r="BU355" s="1081"/>
      <c r="BV355" s="1081"/>
      <c r="BW355" s="1081"/>
      <c r="BX355" s="1081"/>
      <c r="BY355" s="1081"/>
      <c r="BZ355" s="1081"/>
      <c r="CA355" s="1081"/>
    </row>
    <row r="356" spans="1:79" ht="20.25" customHeight="1" thickBot="1">
      <c r="B356" s="1234" t="s">
        <v>910</v>
      </c>
      <c r="C356" s="1235">
        <v>2</v>
      </c>
      <c r="D356" s="1236">
        <v>3</v>
      </c>
      <c r="E356" s="1237">
        <v>6</v>
      </c>
      <c r="F356" s="1259"/>
      <c r="G356" s="1281"/>
      <c r="H356" s="1281"/>
      <c r="I356" s="1282"/>
      <c r="J356" s="1081"/>
      <c r="K356" s="1081"/>
      <c r="L356" s="1081"/>
      <c r="M356" s="1081"/>
      <c r="N356" s="1174"/>
      <c r="O356" s="1081"/>
      <c r="P356" s="1081"/>
      <c r="Q356" s="1081"/>
      <c r="R356" s="1081"/>
      <c r="S356" s="1081"/>
      <c r="T356" s="1081"/>
      <c r="U356" s="1081"/>
      <c r="V356" s="1081"/>
      <c r="W356" s="1081"/>
      <c r="X356" s="1081"/>
      <c r="Y356" s="1081"/>
      <c r="Z356" s="1081"/>
      <c r="AA356" s="1081"/>
      <c r="AB356" s="1081"/>
      <c r="AC356" s="1081"/>
      <c r="AD356" s="1081"/>
      <c r="AE356" s="1081"/>
      <c r="AF356" s="1081"/>
      <c r="AG356" s="1081"/>
      <c r="AH356" s="1081"/>
      <c r="AI356" s="1081"/>
      <c r="AJ356" s="1081"/>
      <c r="AK356" s="1081"/>
      <c r="AL356" s="1081"/>
      <c r="AM356" s="1081"/>
      <c r="AN356" s="1081"/>
      <c r="AO356" s="1081"/>
      <c r="AP356" s="1081"/>
      <c r="AQ356" s="1081"/>
      <c r="AR356" s="1081"/>
      <c r="AS356" s="1081"/>
      <c r="AT356" s="1081"/>
      <c r="AU356" s="1081"/>
      <c r="AV356" s="1081"/>
      <c r="AW356" s="1081"/>
      <c r="AX356" s="1081"/>
      <c r="AY356" s="1081"/>
      <c r="AZ356" s="1081"/>
      <c r="BA356" s="1081"/>
      <c r="BB356" s="1081"/>
      <c r="BC356" s="1081"/>
      <c r="BD356" s="1081"/>
      <c r="BE356" s="1081"/>
      <c r="BF356" s="1081"/>
      <c r="BG356" s="1081"/>
      <c r="BH356" s="1081"/>
      <c r="BI356" s="1081"/>
      <c r="BJ356" s="1081"/>
      <c r="BK356" s="1081"/>
      <c r="BL356" s="1081"/>
      <c r="BM356" s="1081"/>
      <c r="BN356" s="1081"/>
      <c r="BO356" s="1081"/>
      <c r="BP356" s="1081"/>
      <c r="BQ356" s="1081"/>
      <c r="BR356" s="1081"/>
      <c r="BS356" s="1081"/>
      <c r="BT356" s="1081"/>
      <c r="BU356" s="1081"/>
      <c r="BV356" s="1081"/>
      <c r="BW356" s="1081"/>
      <c r="BX356" s="1081"/>
      <c r="BY356" s="1081"/>
      <c r="BZ356" s="1081"/>
      <c r="CA356" s="1081"/>
    </row>
    <row r="357" spans="1:79" ht="9" customHeight="1">
      <c r="B357" s="1245"/>
      <c r="C357" s="1246"/>
      <c r="D357" s="1246"/>
      <c r="E357" s="1246"/>
      <c r="F357" s="1300"/>
      <c r="G357" s="1200"/>
      <c r="H357" s="1200"/>
      <c r="I357" s="1081"/>
      <c r="J357" s="1081"/>
      <c r="K357" s="1081"/>
      <c r="L357" s="1081"/>
      <c r="M357" s="1081"/>
      <c r="N357" s="1174"/>
      <c r="O357" s="1081"/>
      <c r="P357" s="1081"/>
      <c r="Q357" s="1081"/>
      <c r="R357" s="1081"/>
      <c r="S357" s="1081"/>
      <c r="T357" s="1081"/>
      <c r="U357" s="1081"/>
      <c r="V357" s="1081"/>
      <c r="W357" s="1081"/>
      <c r="X357" s="1081"/>
      <c r="Y357" s="1081"/>
      <c r="Z357" s="1081"/>
      <c r="AA357" s="1081"/>
      <c r="AB357" s="1081"/>
      <c r="AC357" s="1081"/>
      <c r="AD357" s="1081"/>
      <c r="AE357" s="1081"/>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1"/>
      <c r="AY357" s="1081"/>
      <c r="AZ357" s="1081"/>
      <c r="BA357" s="1081"/>
      <c r="BB357" s="1081"/>
      <c r="BC357" s="1081"/>
      <c r="BD357" s="1081"/>
      <c r="BE357" s="1081"/>
      <c r="BF357" s="1081"/>
      <c r="BG357" s="1081"/>
      <c r="BH357" s="1081"/>
      <c r="BI357" s="1081"/>
      <c r="BJ357" s="1081"/>
      <c r="BK357" s="1081"/>
      <c r="BL357" s="1081"/>
      <c r="BM357" s="1081"/>
      <c r="BN357" s="1081"/>
      <c r="BO357" s="1081"/>
      <c r="BP357" s="1081"/>
      <c r="BQ357" s="1081"/>
      <c r="BR357" s="1081"/>
      <c r="BS357" s="1081"/>
      <c r="BT357" s="1081"/>
      <c r="BU357" s="1081"/>
      <c r="BV357" s="1081"/>
      <c r="BW357" s="1081"/>
      <c r="BX357" s="1081"/>
      <c r="BY357" s="1081"/>
      <c r="BZ357" s="1081"/>
      <c r="CA357" s="1081"/>
    </row>
    <row r="358" spans="1:79" ht="18" customHeight="1">
      <c r="A358" s="1156">
        <v>36</v>
      </c>
      <c r="B358" s="1196" t="s">
        <v>911</v>
      </c>
      <c r="C358" s="1197"/>
      <c r="D358" s="1197"/>
      <c r="E358" s="1197"/>
      <c r="F358" s="1300"/>
      <c r="G358" s="1200"/>
      <c r="H358" s="1200"/>
      <c r="I358" s="1081"/>
      <c r="J358" s="1081"/>
      <c r="K358" s="1081"/>
      <c r="L358" s="1081"/>
      <c r="M358" s="1081"/>
      <c r="N358" s="1174"/>
      <c r="O358" s="1081"/>
      <c r="P358" s="1081"/>
      <c r="Q358" s="1081"/>
      <c r="R358" s="1081"/>
      <c r="S358" s="1081"/>
      <c r="T358" s="1081"/>
      <c r="U358" s="1081"/>
      <c r="V358" s="1081"/>
      <c r="W358" s="1081"/>
      <c r="X358" s="1081"/>
      <c r="Y358" s="1081"/>
      <c r="Z358" s="1081"/>
      <c r="AA358" s="1081"/>
      <c r="AB358" s="1081"/>
      <c r="AC358" s="1081"/>
      <c r="AD358" s="1081"/>
      <c r="AE358" s="1081"/>
      <c r="AF358" s="1081"/>
      <c r="AG358" s="1081"/>
      <c r="AH358" s="1081"/>
      <c r="AI358" s="1081"/>
      <c r="AJ358" s="1081"/>
      <c r="AK358" s="1081"/>
      <c r="AL358" s="1081"/>
      <c r="AM358" s="1081"/>
      <c r="AN358" s="1081"/>
      <c r="AO358" s="1081"/>
      <c r="AP358" s="1081"/>
      <c r="AQ358" s="1081"/>
      <c r="AR358" s="1081"/>
      <c r="AS358" s="1081"/>
      <c r="AT358" s="1081"/>
      <c r="AU358" s="1081"/>
      <c r="AV358" s="1081"/>
      <c r="AW358" s="1081"/>
      <c r="AX358" s="1081"/>
      <c r="AY358" s="1081"/>
      <c r="AZ358" s="1081"/>
      <c r="BA358" s="1081"/>
      <c r="BB358" s="1081"/>
      <c r="BC358" s="1081"/>
      <c r="BD358" s="1081"/>
      <c r="BE358" s="1081"/>
      <c r="BF358" s="1081"/>
      <c r="BG358" s="1081"/>
      <c r="BH358" s="1081"/>
      <c r="BI358" s="1081"/>
      <c r="BJ358" s="1081"/>
      <c r="BK358" s="1081"/>
      <c r="BL358" s="1081"/>
      <c r="BM358" s="1081"/>
      <c r="BN358" s="1081"/>
      <c r="BO358" s="1081"/>
      <c r="BP358" s="1081"/>
      <c r="BQ358" s="1081"/>
      <c r="BR358" s="1081"/>
      <c r="BS358" s="1081"/>
      <c r="BT358" s="1081"/>
      <c r="BU358" s="1081"/>
      <c r="BV358" s="1081"/>
      <c r="BW358" s="1081"/>
      <c r="BX358" s="1081"/>
      <c r="BY358" s="1081"/>
      <c r="BZ358" s="1081"/>
      <c r="CA358" s="1081"/>
    </row>
    <row r="359" spans="1:79" ht="50.25" customHeight="1">
      <c r="B359" s="1201" t="s">
        <v>912</v>
      </c>
      <c r="C359" s="1202"/>
      <c r="D359" s="1202"/>
      <c r="E359" s="1203"/>
      <c r="F359" s="1300"/>
      <c r="G359" s="1200"/>
      <c r="H359" s="1200"/>
      <c r="I359" s="1081"/>
      <c r="J359" s="1081"/>
      <c r="K359" s="1081"/>
      <c r="L359" s="1081"/>
      <c r="M359" s="1081"/>
      <c r="N359" s="1174"/>
      <c r="O359" s="1081"/>
      <c r="P359" s="1081"/>
      <c r="Q359" s="1081"/>
      <c r="R359" s="1081"/>
      <c r="S359" s="1081"/>
      <c r="T359" s="1081"/>
      <c r="U359" s="1081"/>
      <c r="V359" s="1081"/>
      <c r="W359" s="1081"/>
      <c r="X359" s="1081"/>
      <c r="Y359" s="1081"/>
      <c r="Z359" s="1081"/>
      <c r="AA359" s="1081"/>
      <c r="AB359" s="1081"/>
      <c r="AC359" s="1081"/>
      <c r="AD359" s="1081"/>
      <c r="AE359" s="1081"/>
      <c r="AF359" s="1081"/>
      <c r="AG359" s="1081"/>
      <c r="AH359" s="1081"/>
      <c r="AI359" s="1081"/>
      <c r="AJ359" s="1081"/>
      <c r="AK359" s="1081"/>
      <c r="AL359" s="1081"/>
      <c r="AM359" s="1081"/>
      <c r="AN359" s="1081"/>
      <c r="AO359" s="1081"/>
      <c r="AP359" s="1081"/>
      <c r="AQ359" s="1081"/>
      <c r="AR359" s="1081"/>
      <c r="AS359" s="1081"/>
      <c r="AT359" s="1081"/>
      <c r="AU359" s="1081"/>
      <c r="AV359" s="1081"/>
      <c r="AW359" s="1081"/>
      <c r="AX359" s="1081"/>
      <c r="AY359" s="1081"/>
      <c r="AZ359" s="1081"/>
      <c r="BA359" s="1081"/>
      <c r="BB359" s="1081"/>
      <c r="BC359" s="1081"/>
      <c r="BD359" s="1081"/>
      <c r="BE359" s="1081"/>
      <c r="BF359" s="1081"/>
      <c r="BG359" s="1081"/>
      <c r="BH359" s="1081"/>
      <c r="BI359" s="1081"/>
      <c r="BJ359" s="1081"/>
      <c r="BK359" s="1081"/>
      <c r="BL359" s="1081"/>
      <c r="BM359" s="1081"/>
      <c r="BN359" s="1081"/>
      <c r="BO359" s="1081"/>
      <c r="BP359" s="1081"/>
      <c r="BQ359" s="1081"/>
      <c r="BR359" s="1081"/>
      <c r="BS359" s="1081"/>
      <c r="BT359" s="1081"/>
      <c r="BU359" s="1081"/>
      <c r="BV359" s="1081"/>
      <c r="BW359" s="1081"/>
      <c r="BX359" s="1081"/>
      <c r="BY359" s="1081"/>
      <c r="BZ359" s="1081"/>
      <c r="CA359" s="1081"/>
    </row>
    <row r="360" spans="1:79" ht="16.5" customHeight="1" thickBot="1">
      <c r="B360" s="1196" t="s">
        <v>744</v>
      </c>
      <c r="C360" s="1204"/>
      <c r="F360" s="1300"/>
      <c r="G360" s="1200"/>
      <c r="H360" s="1200"/>
      <c r="I360" s="1081"/>
      <c r="J360" s="1081"/>
      <c r="K360" s="1081"/>
      <c r="L360" s="1081"/>
      <c r="M360" s="1081"/>
      <c r="N360" s="1174"/>
      <c r="O360" s="1081"/>
      <c r="P360" s="1081"/>
      <c r="Q360" s="1081"/>
      <c r="R360" s="1081"/>
      <c r="S360" s="1081"/>
      <c r="T360" s="1081"/>
      <c r="U360" s="1081"/>
      <c r="V360" s="1081"/>
      <c r="W360" s="1081"/>
      <c r="X360" s="1081"/>
      <c r="Y360" s="1081"/>
      <c r="Z360" s="1081"/>
      <c r="AA360" s="1081"/>
      <c r="AB360" s="1081"/>
      <c r="AC360" s="1081"/>
      <c r="AD360" s="1081"/>
      <c r="AE360" s="1081"/>
      <c r="AF360" s="1081"/>
      <c r="AG360" s="1081"/>
      <c r="AH360" s="1081"/>
      <c r="AI360" s="1081"/>
      <c r="AJ360" s="1081"/>
      <c r="AK360" s="1081"/>
      <c r="AL360" s="1081"/>
      <c r="AM360" s="1081"/>
      <c r="AN360" s="1081"/>
      <c r="AO360" s="1081"/>
      <c r="AP360" s="1081"/>
      <c r="AQ360" s="1081"/>
      <c r="AR360" s="1081"/>
      <c r="AS360" s="1081"/>
      <c r="AT360" s="1081"/>
      <c r="AU360" s="1081"/>
      <c r="AV360" s="1081"/>
      <c r="AW360" s="1081"/>
      <c r="AX360" s="1081"/>
      <c r="AY360" s="1081"/>
      <c r="AZ360" s="1081"/>
      <c r="BA360" s="1081"/>
      <c r="BB360" s="1081"/>
      <c r="BC360" s="1081"/>
      <c r="BD360" s="1081"/>
      <c r="BE360" s="1081"/>
      <c r="BF360" s="1081"/>
      <c r="BG360" s="1081"/>
      <c r="BH360" s="1081"/>
      <c r="BI360" s="1081"/>
      <c r="BJ360" s="1081"/>
      <c r="BK360" s="1081"/>
      <c r="BL360" s="1081"/>
      <c r="BM360" s="1081"/>
      <c r="BN360" s="1081"/>
      <c r="BO360" s="1081"/>
      <c r="BP360" s="1081"/>
      <c r="BQ360" s="1081"/>
      <c r="BR360" s="1081"/>
      <c r="BS360" s="1081"/>
      <c r="BT360" s="1081"/>
      <c r="BU360" s="1081"/>
      <c r="BV360" s="1081"/>
      <c r="BW360" s="1081"/>
      <c r="BX360" s="1081"/>
      <c r="BY360" s="1081"/>
      <c r="BZ360" s="1081"/>
      <c r="CA360" s="1081"/>
    </row>
    <row r="361" spans="1:79" ht="33.75" customHeight="1" thickBot="1">
      <c r="B361" s="1270" t="s">
        <v>745</v>
      </c>
      <c r="C361" s="1271" t="s">
        <v>746</v>
      </c>
      <c r="D361" s="1271" t="s">
        <v>747</v>
      </c>
      <c r="E361" s="1272" t="s">
        <v>748</v>
      </c>
      <c r="F361" s="1257" t="s">
        <v>749</v>
      </c>
      <c r="G361" s="1350">
        <f>AVERAGE(A.Pontozás_1.értékelő!G357,B.Pontozás_2.értékelő!G357)</f>
        <v>0</v>
      </c>
      <c r="H361" s="1200"/>
      <c r="I361" s="1081"/>
      <c r="J361" s="1081"/>
      <c r="K361" s="1081"/>
      <c r="L361" s="1081"/>
      <c r="M361" s="1081"/>
      <c r="N361" s="1174"/>
      <c r="O361" s="1081"/>
      <c r="P361" s="1081"/>
      <c r="Q361" s="1081"/>
      <c r="R361" s="1081"/>
      <c r="S361" s="1081"/>
      <c r="T361" s="1081"/>
      <c r="U361" s="1081"/>
      <c r="V361" s="1081"/>
      <c r="W361" s="1081"/>
      <c r="X361" s="1081"/>
      <c r="Y361" s="1081"/>
      <c r="Z361" s="1081"/>
      <c r="AA361" s="1081"/>
      <c r="AB361" s="1081"/>
      <c r="AC361" s="1081"/>
      <c r="AD361" s="1081"/>
      <c r="AE361" s="1081"/>
      <c r="AF361" s="1081"/>
      <c r="AG361" s="1081"/>
      <c r="AH361" s="1081"/>
      <c r="AI361" s="1081"/>
      <c r="AJ361" s="1081"/>
      <c r="AK361" s="1081"/>
      <c r="AL361" s="1081"/>
      <c r="AM361" s="1081"/>
      <c r="AN361" s="1081"/>
      <c r="AO361" s="1081"/>
      <c r="AP361" s="1081"/>
      <c r="AQ361" s="1081"/>
      <c r="AR361" s="1081"/>
      <c r="AS361" s="1081"/>
      <c r="AT361" s="1081"/>
      <c r="AU361" s="1081"/>
      <c r="AV361" s="1081"/>
      <c r="AW361" s="1081"/>
      <c r="AX361" s="1081"/>
      <c r="AY361" s="1081"/>
      <c r="AZ361" s="1081"/>
      <c r="BA361" s="1081"/>
      <c r="BB361" s="1081"/>
      <c r="BC361" s="1081"/>
      <c r="BD361" s="1081"/>
      <c r="BE361" s="1081"/>
      <c r="BF361" s="1081"/>
      <c r="BG361" s="1081"/>
      <c r="BH361" s="1081"/>
      <c r="BI361" s="1081"/>
      <c r="BJ361" s="1081"/>
      <c r="BK361" s="1081"/>
      <c r="BL361" s="1081"/>
      <c r="BM361" s="1081"/>
      <c r="BN361" s="1081"/>
      <c r="BO361" s="1081"/>
      <c r="BP361" s="1081"/>
      <c r="BQ361" s="1081"/>
      <c r="BR361" s="1081"/>
      <c r="BS361" s="1081"/>
      <c r="BT361" s="1081"/>
      <c r="BU361" s="1081"/>
      <c r="BV361" s="1081"/>
      <c r="BW361" s="1081"/>
      <c r="BX361" s="1081"/>
      <c r="BY361" s="1081"/>
      <c r="BZ361" s="1081"/>
      <c r="CA361" s="1081"/>
    </row>
    <row r="362" spans="1:79" ht="29.25" customHeight="1" thickBot="1">
      <c r="B362" s="1305" t="s">
        <v>913</v>
      </c>
      <c r="C362" s="1306" t="s">
        <v>781</v>
      </c>
      <c r="D362" s="1307"/>
      <c r="E362" s="1308" t="s">
        <v>726</v>
      </c>
      <c r="F362" s="1258"/>
      <c r="G362" s="1279"/>
      <c r="H362" s="1279"/>
      <c r="I362" s="1280"/>
      <c r="J362" s="1081"/>
      <c r="K362" s="1081"/>
      <c r="L362" s="1081"/>
      <c r="M362" s="1081"/>
      <c r="N362" s="1174"/>
      <c r="O362" s="1081"/>
      <c r="P362" s="1081"/>
      <c r="Q362" s="1081"/>
      <c r="R362" s="1081"/>
      <c r="S362" s="1081"/>
      <c r="T362" s="1081"/>
      <c r="U362" s="1081"/>
      <c r="V362" s="1081"/>
      <c r="W362" s="1081"/>
      <c r="X362" s="1081"/>
      <c r="Y362" s="1081"/>
      <c r="Z362" s="1081"/>
      <c r="AA362" s="1081"/>
      <c r="AB362" s="1081"/>
      <c r="AC362" s="1081"/>
      <c r="AD362" s="1081"/>
      <c r="AE362" s="1081"/>
      <c r="AF362" s="1081"/>
      <c r="AG362" s="1081"/>
      <c r="AH362" s="1081"/>
      <c r="AI362" s="1081"/>
      <c r="AJ362" s="1081"/>
      <c r="AK362" s="1081"/>
      <c r="AL362" s="1081"/>
      <c r="AM362" s="1081"/>
      <c r="AN362" s="1081"/>
      <c r="AO362" s="1081"/>
      <c r="AP362" s="1081"/>
      <c r="AQ362" s="1081"/>
      <c r="AR362" s="1081"/>
      <c r="AS362" s="1081"/>
      <c r="AT362" s="1081"/>
      <c r="AU362" s="1081"/>
      <c r="AV362" s="1081"/>
      <c r="AW362" s="1081"/>
      <c r="AX362" s="1081"/>
      <c r="AY362" s="1081"/>
      <c r="AZ362" s="1081"/>
      <c r="BA362" s="1081"/>
      <c r="BB362" s="1081"/>
      <c r="BC362" s="1081"/>
      <c r="BD362" s="1081"/>
      <c r="BE362" s="1081"/>
      <c r="BF362" s="1081"/>
      <c r="BG362" s="1081"/>
      <c r="BH362" s="1081"/>
      <c r="BI362" s="1081"/>
      <c r="BJ362" s="1081"/>
      <c r="BK362" s="1081"/>
      <c r="BL362" s="1081"/>
      <c r="BM362" s="1081"/>
      <c r="BN362" s="1081"/>
      <c r="BO362" s="1081"/>
      <c r="BP362" s="1081"/>
      <c r="BQ362" s="1081"/>
      <c r="BR362" s="1081"/>
      <c r="BS362" s="1081"/>
      <c r="BT362" s="1081"/>
      <c r="BU362" s="1081"/>
      <c r="BV362" s="1081"/>
      <c r="BW362" s="1081"/>
      <c r="BX362" s="1081"/>
      <c r="BY362" s="1081"/>
      <c r="BZ362" s="1081"/>
      <c r="CA362" s="1081"/>
    </row>
    <row r="363" spans="1:79" ht="29.25" customHeight="1" thickBot="1">
      <c r="B363" s="1309" t="s">
        <v>914</v>
      </c>
      <c r="C363" s="1310">
        <v>0</v>
      </c>
      <c r="D363" s="1289">
        <v>3</v>
      </c>
      <c r="E363" s="1311">
        <v>0</v>
      </c>
      <c r="F363" s="1258"/>
      <c r="G363" s="1296"/>
      <c r="H363" s="1296"/>
      <c r="I363" s="1297"/>
      <c r="J363" s="1081"/>
      <c r="K363" s="1081"/>
      <c r="L363" s="1081"/>
      <c r="M363" s="1081"/>
      <c r="N363" s="1174"/>
      <c r="O363" s="1081"/>
      <c r="P363" s="1081"/>
      <c r="Q363" s="1081"/>
      <c r="R363" s="1081"/>
      <c r="S363" s="1081"/>
      <c r="T363" s="1081"/>
      <c r="U363" s="1081"/>
      <c r="V363" s="1081"/>
      <c r="W363" s="1081"/>
      <c r="X363" s="1081"/>
      <c r="Y363" s="1081"/>
      <c r="Z363" s="1081"/>
      <c r="AA363" s="1081"/>
      <c r="AB363" s="1081"/>
      <c r="AC363" s="1081"/>
      <c r="AD363" s="1081"/>
      <c r="AE363" s="1081"/>
      <c r="AF363" s="1081"/>
      <c r="AG363" s="1081"/>
      <c r="AH363" s="1081"/>
      <c r="AI363" s="1081"/>
      <c r="AJ363" s="1081"/>
      <c r="AK363" s="1081"/>
      <c r="AL363" s="1081"/>
      <c r="AM363" s="1081"/>
      <c r="AN363" s="1081"/>
      <c r="AO363" s="1081"/>
      <c r="AP363" s="1081"/>
      <c r="AQ363" s="1081"/>
      <c r="AR363" s="1081"/>
      <c r="AS363" s="1081"/>
      <c r="AT363" s="1081"/>
      <c r="AU363" s="1081"/>
      <c r="AV363" s="1081"/>
      <c r="AW363" s="1081"/>
      <c r="AX363" s="1081"/>
      <c r="AY363" s="1081"/>
      <c r="AZ363" s="1081"/>
      <c r="BA363" s="1081"/>
      <c r="BB363" s="1081"/>
      <c r="BC363" s="1081"/>
      <c r="BD363" s="1081"/>
      <c r="BE363" s="1081"/>
      <c r="BF363" s="1081"/>
      <c r="BG363" s="1081"/>
      <c r="BH363" s="1081"/>
      <c r="BI363" s="1081"/>
      <c r="BJ363" s="1081"/>
      <c r="BK363" s="1081"/>
      <c r="BL363" s="1081"/>
      <c r="BM363" s="1081"/>
      <c r="BN363" s="1081"/>
      <c r="BO363" s="1081"/>
      <c r="BP363" s="1081"/>
      <c r="BQ363" s="1081"/>
      <c r="BR363" s="1081"/>
      <c r="BS363" s="1081"/>
      <c r="BT363" s="1081"/>
      <c r="BU363" s="1081"/>
      <c r="BV363" s="1081"/>
      <c r="BW363" s="1081"/>
      <c r="BX363" s="1081"/>
      <c r="BY363" s="1081"/>
      <c r="BZ363" s="1081"/>
      <c r="CA363" s="1081"/>
    </row>
    <row r="364" spans="1:79" ht="29.25" customHeight="1" thickBot="1">
      <c r="B364" s="1287" t="s">
        <v>915</v>
      </c>
      <c r="C364" s="1312">
        <v>1</v>
      </c>
      <c r="D364" s="1293">
        <v>3</v>
      </c>
      <c r="E364" s="1313">
        <v>3</v>
      </c>
      <c r="F364" s="1258"/>
      <c r="G364" s="1296"/>
      <c r="H364" s="1296"/>
      <c r="I364" s="1297"/>
      <c r="J364" s="1081"/>
      <c r="K364" s="1081"/>
      <c r="L364" s="1081"/>
      <c r="M364" s="1081"/>
      <c r="N364" s="1174"/>
      <c r="O364" s="1081"/>
      <c r="P364" s="1081"/>
      <c r="Q364" s="1081"/>
      <c r="R364" s="1081"/>
      <c r="S364" s="1081"/>
      <c r="T364" s="1081"/>
      <c r="U364" s="1081"/>
      <c r="V364" s="1081"/>
      <c r="W364" s="1081"/>
      <c r="X364" s="1081"/>
      <c r="Y364" s="1081"/>
      <c r="Z364" s="1081"/>
      <c r="AA364" s="1081"/>
      <c r="AB364" s="1081"/>
      <c r="AC364" s="1081"/>
      <c r="AD364" s="1081"/>
      <c r="AE364" s="1081"/>
      <c r="AF364" s="1081"/>
      <c r="AG364" s="1081"/>
      <c r="AH364" s="1081"/>
      <c r="AI364" s="1081"/>
      <c r="AJ364" s="1081"/>
      <c r="AK364" s="1081"/>
      <c r="AL364" s="1081"/>
      <c r="AM364" s="1081"/>
      <c r="AN364" s="1081"/>
      <c r="AO364" s="1081"/>
      <c r="AP364" s="1081"/>
      <c r="AQ364" s="1081"/>
      <c r="AR364" s="1081"/>
      <c r="AS364" s="1081"/>
      <c r="AT364" s="1081"/>
      <c r="AU364" s="1081"/>
      <c r="AV364" s="1081"/>
      <c r="AW364" s="1081"/>
      <c r="AX364" s="1081"/>
      <c r="AY364" s="1081"/>
      <c r="AZ364" s="1081"/>
      <c r="BA364" s="1081"/>
      <c r="BB364" s="1081"/>
      <c r="BC364" s="1081"/>
      <c r="BD364" s="1081"/>
      <c r="BE364" s="1081"/>
      <c r="BF364" s="1081"/>
      <c r="BG364" s="1081"/>
      <c r="BH364" s="1081"/>
      <c r="BI364" s="1081"/>
      <c r="BJ364" s="1081"/>
      <c r="BK364" s="1081"/>
      <c r="BL364" s="1081"/>
      <c r="BM364" s="1081"/>
      <c r="BN364" s="1081"/>
      <c r="BO364" s="1081"/>
      <c r="BP364" s="1081"/>
      <c r="BQ364" s="1081"/>
      <c r="BR364" s="1081"/>
      <c r="BS364" s="1081"/>
      <c r="BT364" s="1081"/>
      <c r="BU364" s="1081"/>
      <c r="BV364" s="1081"/>
      <c r="BW364" s="1081"/>
      <c r="BX364" s="1081"/>
      <c r="BY364" s="1081"/>
      <c r="BZ364" s="1081"/>
      <c r="CA364" s="1081"/>
    </row>
    <row r="365" spans="1:79" ht="29.25" customHeight="1" thickBot="1">
      <c r="B365" s="1291" t="s">
        <v>916</v>
      </c>
      <c r="C365" s="1310">
        <v>2</v>
      </c>
      <c r="D365" s="1295">
        <v>3</v>
      </c>
      <c r="E365" s="1311">
        <v>6</v>
      </c>
      <c r="F365" s="1259"/>
      <c r="G365" s="1281"/>
      <c r="H365" s="1281"/>
      <c r="I365" s="1282"/>
      <c r="J365" s="1081"/>
      <c r="K365" s="1081"/>
      <c r="L365" s="1081"/>
      <c r="M365" s="1081"/>
      <c r="N365" s="1174"/>
      <c r="O365" s="1081"/>
      <c r="P365" s="1081"/>
      <c r="Q365" s="1081"/>
      <c r="R365" s="1081"/>
      <c r="S365" s="1081"/>
      <c r="T365" s="1081"/>
      <c r="U365" s="1081"/>
      <c r="V365" s="1081"/>
      <c r="W365" s="1081"/>
      <c r="X365" s="1081"/>
      <c r="Y365" s="1081"/>
      <c r="Z365" s="1081"/>
      <c r="AA365" s="1081"/>
      <c r="AB365" s="1081"/>
      <c r="AC365" s="1081"/>
      <c r="AD365" s="1081"/>
      <c r="AE365" s="1081"/>
      <c r="AF365" s="1081"/>
      <c r="AG365" s="1081"/>
      <c r="AH365" s="1081"/>
      <c r="AI365" s="1081"/>
      <c r="AJ365" s="1081"/>
      <c r="AK365" s="1081"/>
      <c r="AL365" s="1081"/>
      <c r="AM365" s="1081"/>
      <c r="AN365" s="1081"/>
      <c r="AO365" s="1081"/>
      <c r="AP365" s="1081"/>
      <c r="AQ365" s="1081"/>
      <c r="AR365" s="1081"/>
      <c r="AS365" s="1081"/>
      <c r="AT365" s="1081"/>
      <c r="AU365" s="1081"/>
      <c r="AV365" s="1081"/>
      <c r="AW365" s="1081"/>
      <c r="AX365" s="1081"/>
      <c r="AY365" s="1081"/>
      <c r="AZ365" s="1081"/>
      <c r="BA365" s="1081"/>
      <c r="BB365" s="1081"/>
      <c r="BC365" s="1081"/>
      <c r="BD365" s="1081"/>
      <c r="BE365" s="1081"/>
      <c r="BF365" s="1081"/>
      <c r="BG365" s="1081"/>
      <c r="BH365" s="1081"/>
      <c r="BI365" s="1081"/>
      <c r="BJ365" s="1081"/>
      <c r="BK365" s="1081"/>
      <c r="BL365" s="1081"/>
      <c r="BM365" s="1081"/>
      <c r="BN365" s="1081"/>
      <c r="BO365" s="1081"/>
      <c r="BP365" s="1081"/>
      <c r="BQ365" s="1081"/>
      <c r="BR365" s="1081"/>
      <c r="BS365" s="1081"/>
      <c r="BT365" s="1081"/>
      <c r="BU365" s="1081"/>
      <c r="BV365" s="1081"/>
      <c r="BW365" s="1081"/>
      <c r="BX365" s="1081"/>
      <c r="BY365" s="1081"/>
      <c r="BZ365" s="1081"/>
      <c r="CA365" s="1081"/>
    </row>
    <row r="366" spans="1:79" ht="11.25" customHeight="1">
      <c r="B366" s="1196"/>
      <c r="C366" s="1037"/>
      <c r="D366" s="1037"/>
      <c r="E366" s="1037"/>
      <c r="F366" s="1300"/>
      <c r="I366" s="1081"/>
      <c r="J366" s="1081"/>
      <c r="K366" s="1081"/>
      <c r="L366" s="1081"/>
      <c r="M366" s="1081"/>
      <c r="N366" s="1174"/>
      <c r="O366" s="1081"/>
      <c r="P366" s="1081"/>
      <c r="Q366" s="1081"/>
      <c r="R366" s="1081"/>
      <c r="S366" s="1081"/>
      <c r="T366" s="1081"/>
      <c r="U366" s="1081"/>
      <c r="V366" s="1081"/>
      <c r="W366" s="1081"/>
      <c r="X366" s="1081"/>
      <c r="Y366" s="1081"/>
      <c r="Z366" s="1081"/>
      <c r="AA366" s="1081"/>
      <c r="AB366" s="1081"/>
      <c r="AC366" s="1081"/>
      <c r="AD366" s="1081"/>
      <c r="AE366" s="1081"/>
      <c r="AF366" s="1081"/>
      <c r="AG366" s="1081"/>
      <c r="AH366" s="1081"/>
      <c r="AI366" s="1081"/>
      <c r="AJ366" s="1081"/>
      <c r="AK366" s="1081"/>
      <c r="AL366" s="1081"/>
      <c r="AM366" s="1081"/>
      <c r="AN366" s="1081"/>
      <c r="AO366" s="1081"/>
      <c r="AP366" s="1081"/>
      <c r="AQ366" s="1081"/>
      <c r="AR366" s="1081"/>
      <c r="AS366" s="1081"/>
      <c r="AT366" s="1081"/>
      <c r="AU366" s="1081"/>
      <c r="AV366" s="1081"/>
      <c r="AW366" s="1081"/>
      <c r="AX366" s="1081"/>
      <c r="AY366" s="1081"/>
      <c r="AZ366" s="1081"/>
      <c r="BA366" s="1081"/>
      <c r="BB366" s="1081"/>
      <c r="BC366" s="1081"/>
      <c r="BD366" s="1081"/>
      <c r="BE366" s="1081"/>
      <c r="BF366" s="1081"/>
      <c r="BG366" s="1081"/>
      <c r="BH366" s="1081"/>
      <c r="BI366" s="1081"/>
      <c r="BJ366" s="1081"/>
      <c r="BK366" s="1081"/>
      <c r="BL366" s="1081"/>
      <c r="BM366" s="1081"/>
      <c r="BN366" s="1081"/>
      <c r="BO366" s="1081"/>
      <c r="BP366" s="1081"/>
      <c r="BQ366" s="1081"/>
      <c r="BR366" s="1081"/>
      <c r="BS366" s="1081"/>
      <c r="BT366" s="1081"/>
      <c r="BU366" s="1081"/>
      <c r="BV366" s="1081"/>
      <c r="BW366" s="1081"/>
      <c r="BX366" s="1081"/>
      <c r="BY366" s="1081"/>
      <c r="BZ366" s="1081"/>
      <c r="CA366" s="1081"/>
    </row>
    <row r="367" spans="1:79" ht="18" customHeight="1">
      <c r="A367" s="1156">
        <v>37</v>
      </c>
      <c r="B367" s="1196" t="s">
        <v>917</v>
      </c>
      <c r="C367" s="1197"/>
      <c r="D367" s="1197"/>
      <c r="E367" s="1197"/>
      <c r="F367" s="1300"/>
      <c r="G367" s="1200"/>
      <c r="H367" s="1200"/>
      <c r="I367" s="1081"/>
      <c r="J367" s="1081"/>
      <c r="K367" s="1081"/>
      <c r="L367" s="1081"/>
      <c r="M367" s="1081"/>
      <c r="N367" s="1174"/>
      <c r="O367" s="1081"/>
      <c r="P367" s="1081"/>
      <c r="Q367" s="1081"/>
      <c r="R367" s="1081"/>
      <c r="S367" s="1081"/>
      <c r="T367" s="1081"/>
      <c r="U367" s="1081"/>
      <c r="V367" s="1081"/>
      <c r="W367" s="1081"/>
      <c r="X367" s="1081"/>
      <c r="Y367" s="1081"/>
      <c r="Z367" s="1081"/>
      <c r="AA367" s="1081"/>
      <c r="AB367" s="1081"/>
      <c r="AC367" s="1081"/>
      <c r="AD367" s="1081"/>
      <c r="AE367" s="1081"/>
      <c r="AF367" s="1081"/>
      <c r="AG367" s="1081"/>
      <c r="AH367" s="1081"/>
      <c r="AI367" s="1081"/>
      <c r="AJ367" s="1081"/>
      <c r="AK367" s="1081"/>
      <c r="AL367" s="1081"/>
      <c r="AM367" s="1081"/>
      <c r="AN367" s="1081"/>
      <c r="AO367" s="1081"/>
      <c r="AP367" s="1081"/>
      <c r="AQ367" s="1081"/>
      <c r="AR367" s="1081"/>
      <c r="AS367" s="1081"/>
      <c r="AT367" s="1081"/>
      <c r="AU367" s="1081"/>
      <c r="AV367" s="1081"/>
      <c r="AW367" s="1081"/>
      <c r="AX367" s="1081"/>
      <c r="AY367" s="1081"/>
      <c r="AZ367" s="1081"/>
      <c r="BA367" s="1081"/>
      <c r="BB367" s="1081"/>
      <c r="BC367" s="1081"/>
      <c r="BD367" s="1081"/>
      <c r="BE367" s="1081"/>
      <c r="BF367" s="1081"/>
      <c r="BG367" s="1081"/>
      <c r="BH367" s="1081"/>
      <c r="BI367" s="1081"/>
      <c r="BJ367" s="1081"/>
      <c r="BK367" s="1081"/>
      <c r="BL367" s="1081"/>
      <c r="BM367" s="1081"/>
      <c r="BN367" s="1081"/>
      <c r="BO367" s="1081"/>
      <c r="BP367" s="1081"/>
      <c r="BQ367" s="1081"/>
      <c r="BR367" s="1081"/>
      <c r="BS367" s="1081"/>
      <c r="BT367" s="1081"/>
      <c r="BU367" s="1081"/>
      <c r="BV367" s="1081"/>
      <c r="BW367" s="1081"/>
      <c r="BX367" s="1081"/>
      <c r="BY367" s="1081"/>
      <c r="BZ367" s="1081"/>
      <c r="CA367" s="1081"/>
    </row>
    <row r="368" spans="1:79" ht="35.25" customHeight="1">
      <c r="B368" s="1201" t="s">
        <v>918</v>
      </c>
      <c r="C368" s="1202"/>
      <c r="D368" s="1202"/>
      <c r="E368" s="1203"/>
      <c r="F368" s="1300"/>
      <c r="G368" s="1200"/>
      <c r="H368" s="1200"/>
      <c r="I368" s="1081"/>
      <c r="J368" s="1081"/>
      <c r="K368" s="1081"/>
      <c r="L368" s="1081"/>
      <c r="M368" s="1081"/>
      <c r="N368" s="1174"/>
      <c r="O368" s="1081"/>
      <c r="P368" s="1081"/>
      <c r="Q368" s="1081"/>
      <c r="R368" s="1081"/>
      <c r="S368" s="1081"/>
      <c r="T368" s="1081"/>
      <c r="U368" s="1081"/>
      <c r="V368" s="1081"/>
      <c r="W368" s="1081"/>
      <c r="X368" s="1081"/>
      <c r="Y368" s="1081"/>
      <c r="Z368" s="1081"/>
      <c r="AA368" s="1081"/>
      <c r="AB368" s="1081"/>
      <c r="AC368" s="1081"/>
      <c r="AD368" s="1081"/>
      <c r="AE368" s="1081"/>
      <c r="AF368" s="1081"/>
      <c r="AG368" s="1081"/>
      <c r="AH368" s="1081"/>
      <c r="AI368" s="1081"/>
      <c r="AJ368" s="1081"/>
      <c r="AK368" s="1081"/>
      <c r="AL368" s="1081"/>
      <c r="AM368" s="1081"/>
      <c r="AN368" s="1081"/>
      <c r="AO368" s="1081"/>
      <c r="AP368" s="1081"/>
      <c r="AQ368" s="1081"/>
      <c r="AR368" s="1081"/>
      <c r="AS368" s="1081"/>
      <c r="AT368" s="1081"/>
      <c r="AU368" s="1081"/>
      <c r="AV368" s="1081"/>
      <c r="AW368" s="1081"/>
      <c r="AX368" s="1081"/>
      <c r="AY368" s="1081"/>
      <c r="AZ368" s="1081"/>
      <c r="BA368" s="1081"/>
      <c r="BB368" s="1081"/>
      <c r="BC368" s="1081"/>
      <c r="BD368" s="1081"/>
      <c r="BE368" s="1081"/>
      <c r="BF368" s="1081"/>
      <c r="BG368" s="1081"/>
      <c r="BH368" s="1081"/>
      <c r="BI368" s="1081"/>
      <c r="BJ368" s="1081"/>
      <c r="BK368" s="1081"/>
      <c r="BL368" s="1081"/>
      <c r="BM368" s="1081"/>
      <c r="BN368" s="1081"/>
      <c r="BO368" s="1081"/>
      <c r="BP368" s="1081"/>
      <c r="BQ368" s="1081"/>
      <c r="BR368" s="1081"/>
      <c r="BS368" s="1081"/>
      <c r="BT368" s="1081"/>
      <c r="BU368" s="1081"/>
      <c r="BV368" s="1081"/>
      <c r="BW368" s="1081"/>
      <c r="BX368" s="1081"/>
      <c r="BY368" s="1081"/>
      <c r="BZ368" s="1081"/>
      <c r="CA368" s="1081"/>
    </row>
    <row r="369" spans="1:79" ht="16.5" customHeight="1" thickBot="1">
      <c r="B369" s="1196" t="s">
        <v>744</v>
      </c>
      <c r="C369" s="1204"/>
      <c r="F369" s="1300"/>
      <c r="G369" s="1200"/>
      <c r="H369" s="1200"/>
      <c r="I369" s="1081"/>
      <c r="J369" s="1081"/>
      <c r="K369" s="1081"/>
      <c r="L369" s="1081"/>
      <c r="M369" s="1081"/>
      <c r="N369" s="1174"/>
      <c r="O369" s="1081"/>
      <c r="P369" s="1081"/>
      <c r="Q369" s="1081"/>
      <c r="R369" s="1081"/>
      <c r="S369" s="1081"/>
      <c r="T369" s="1081"/>
      <c r="U369" s="1081"/>
      <c r="V369" s="1081"/>
      <c r="W369" s="1081"/>
      <c r="X369" s="1081"/>
      <c r="Y369" s="1081"/>
      <c r="Z369" s="1081"/>
      <c r="AA369" s="1081"/>
      <c r="AB369" s="1081"/>
      <c r="AC369" s="1081"/>
      <c r="AD369" s="1081"/>
      <c r="AE369" s="1081"/>
      <c r="AF369" s="1081"/>
      <c r="AG369" s="1081"/>
      <c r="AH369" s="1081"/>
      <c r="AI369" s="1081"/>
      <c r="AJ369" s="1081"/>
      <c r="AK369" s="1081"/>
      <c r="AL369" s="1081"/>
      <c r="AM369" s="1081"/>
      <c r="AN369" s="1081"/>
      <c r="AO369" s="1081"/>
      <c r="AP369" s="1081"/>
      <c r="AQ369" s="1081"/>
      <c r="AR369" s="1081"/>
      <c r="AS369" s="1081"/>
      <c r="AT369" s="1081"/>
      <c r="AU369" s="1081"/>
      <c r="AV369" s="1081"/>
      <c r="AW369" s="1081"/>
      <c r="AX369" s="1081"/>
      <c r="AY369" s="1081"/>
      <c r="AZ369" s="1081"/>
      <c r="BA369" s="1081"/>
      <c r="BB369" s="1081"/>
      <c r="BC369" s="1081"/>
      <c r="BD369" s="1081"/>
      <c r="BE369" s="1081"/>
      <c r="BF369" s="1081"/>
      <c r="BG369" s="1081"/>
      <c r="BH369" s="1081"/>
      <c r="BI369" s="1081"/>
      <c r="BJ369" s="1081"/>
      <c r="BK369" s="1081"/>
      <c r="BL369" s="1081"/>
      <c r="BM369" s="1081"/>
      <c r="BN369" s="1081"/>
      <c r="BO369" s="1081"/>
      <c r="BP369" s="1081"/>
      <c r="BQ369" s="1081"/>
      <c r="BR369" s="1081"/>
      <c r="BS369" s="1081"/>
      <c r="BT369" s="1081"/>
      <c r="BU369" s="1081"/>
      <c r="BV369" s="1081"/>
      <c r="BW369" s="1081"/>
      <c r="BX369" s="1081"/>
      <c r="BY369" s="1081"/>
      <c r="BZ369" s="1081"/>
      <c r="CA369" s="1081"/>
    </row>
    <row r="370" spans="1:79" ht="33.75" customHeight="1" thickBot="1">
      <c r="B370" s="1314" t="s">
        <v>745</v>
      </c>
      <c r="C370" s="1315" t="s">
        <v>746</v>
      </c>
      <c r="D370" s="1315" t="s">
        <v>747</v>
      </c>
      <c r="E370" s="1316" t="s">
        <v>748</v>
      </c>
      <c r="F370" s="1257" t="s">
        <v>749</v>
      </c>
      <c r="G370" s="1350">
        <f>AVERAGE(A.Pontozás_1.értékelő!G366,B.Pontozás_2.értékelő!G366)</f>
        <v>3</v>
      </c>
      <c r="H370" s="1200"/>
      <c r="I370" s="1081"/>
      <c r="J370" s="1081"/>
      <c r="K370" s="1081"/>
      <c r="L370" s="1081"/>
      <c r="M370" s="1081"/>
      <c r="N370" s="1174"/>
      <c r="O370" s="1081"/>
      <c r="P370" s="1081"/>
      <c r="Q370" s="1081"/>
      <c r="R370" s="1081"/>
      <c r="S370" s="1081"/>
      <c r="T370" s="1081"/>
      <c r="U370" s="1081"/>
      <c r="V370" s="1081"/>
      <c r="W370" s="1081"/>
      <c r="X370" s="1081"/>
      <c r="Y370" s="1081"/>
      <c r="Z370" s="1081"/>
      <c r="AA370" s="1081"/>
      <c r="AB370" s="1081"/>
      <c r="AC370" s="1081"/>
      <c r="AD370" s="1081"/>
      <c r="AE370" s="1081"/>
      <c r="AF370" s="1081"/>
      <c r="AG370" s="1081"/>
      <c r="AH370" s="1081"/>
      <c r="AI370" s="1081"/>
      <c r="AJ370" s="1081"/>
      <c r="AK370" s="1081"/>
      <c r="AL370" s="1081"/>
      <c r="AM370" s="1081"/>
      <c r="AN370" s="1081"/>
      <c r="AO370" s="1081"/>
      <c r="AP370" s="1081"/>
      <c r="AQ370" s="1081"/>
      <c r="AR370" s="1081"/>
      <c r="AS370" s="1081"/>
      <c r="AT370" s="1081"/>
      <c r="AU370" s="1081"/>
      <c r="AV370" s="1081"/>
      <c r="AW370" s="1081"/>
      <c r="AX370" s="1081"/>
      <c r="AY370" s="1081"/>
      <c r="AZ370" s="1081"/>
      <c r="BA370" s="1081"/>
      <c r="BB370" s="1081"/>
      <c r="BC370" s="1081"/>
      <c r="BD370" s="1081"/>
      <c r="BE370" s="1081"/>
      <c r="BF370" s="1081"/>
      <c r="BG370" s="1081"/>
      <c r="BH370" s="1081"/>
      <c r="BI370" s="1081"/>
      <c r="BJ370" s="1081"/>
      <c r="BK370" s="1081"/>
      <c r="BL370" s="1081"/>
      <c r="BM370" s="1081"/>
      <c r="BN370" s="1081"/>
      <c r="BO370" s="1081"/>
      <c r="BP370" s="1081"/>
      <c r="BQ370" s="1081"/>
      <c r="BR370" s="1081"/>
      <c r="BS370" s="1081"/>
      <c r="BT370" s="1081"/>
      <c r="BU370" s="1081"/>
      <c r="BV370" s="1081"/>
      <c r="BW370" s="1081"/>
      <c r="BX370" s="1081"/>
      <c r="BY370" s="1081"/>
      <c r="BZ370" s="1081"/>
      <c r="CA370" s="1081"/>
    </row>
    <row r="371" spans="1:79" ht="25.5" customHeight="1">
      <c r="B371" s="1317" t="s">
        <v>919</v>
      </c>
      <c r="C371" s="1318" t="s">
        <v>781</v>
      </c>
      <c r="D371" s="1318"/>
      <c r="E371" s="1319" t="s">
        <v>726</v>
      </c>
      <c r="F371" s="1258"/>
      <c r="G371" s="1279"/>
      <c r="H371" s="1279"/>
      <c r="I371" s="1280"/>
      <c r="J371" s="1081"/>
      <c r="K371" s="1081"/>
      <c r="L371" s="1081"/>
      <c r="M371" s="1081"/>
      <c r="N371" s="1174"/>
      <c r="O371" s="1081"/>
      <c r="P371" s="1081"/>
      <c r="Q371" s="1081"/>
      <c r="R371" s="1081"/>
      <c r="S371" s="1081"/>
      <c r="T371" s="1081"/>
      <c r="U371" s="1081"/>
      <c r="V371" s="1081"/>
      <c r="W371" s="1081"/>
      <c r="X371" s="1081"/>
      <c r="Y371" s="1081"/>
      <c r="Z371" s="1081"/>
      <c r="AA371" s="1081"/>
      <c r="AB371" s="1081"/>
      <c r="AC371" s="1081"/>
      <c r="AD371" s="1081"/>
      <c r="AE371" s="1081"/>
      <c r="AF371" s="1081"/>
      <c r="AG371" s="1081"/>
      <c r="AH371" s="1081"/>
      <c r="AI371" s="1081"/>
      <c r="AJ371" s="1081"/>
      <c r="AK371" s="1081"/>
      <c r="AL371" s="1081"/>
      <c r="AM371" s="1081"/>
      <c r="AN371" s="1081"/>
      <c r="AO371" s="1081"/>
      <c r="AP371" s="1081"/>
      <c r="AQ371" s="1081"/>
      <c r="AR371" s="1081"/>
      <c r="AS371" s="1081"/>
      <c r="AT371" s="1081"/>
      <c r="AU371" s="1081"/>
      <c r="AV371" s="1081"/>
      <c r="AW371" s="1081"/>
      <c r="AX371" s="1081"/>
      <c r="AY371" s="1081"/>
      <c r="AZ371" s="1081"/>
      <c r="BA371" s="1081"/>
      <c r="BB371" s="1081"/>
      <c r="BC371" s="1081"/>
      <c r="BD371" s="1081"/>
      <c r="BE371" s="1081"/>
      <c r="BF371" s="1081"/>
      <c r="BG371" s="1081"/>
      <c r="BH371" s="1081"/>
      <c r="BI371" s="1081"/>
      <c r="BJ371" s="1081"/>
      <c r="BK371" s="1081"/>
      <c r="BL371" s="1081"/>
      <c r="BM371" s="1081"/>
      <c r="BN371" s="1081"/>
      <c r="BO371" s="1081"/>
      <c r="BP371" s="1081"/>
      <c r="BQ371" s="1081"/>
      <c r="BR371" s="1081"/>
      <c r="BS371" s="1081"/>
      <c r="BT371" s="1081"/>
      <c r="BU371" s="1081"/>
      <c r="BV371" s="1081"/>
      <c r="BW371" s="1081"/>
      <c r="BX371" s="1081"/>
      <c r="BY371" s="1081"/>
      <c r="BZ371" s="1081"/>
      <c r="CA371" s="1081"/>
    </row>
    <row r="372" spans="1:79" ht="25.5" customHeight="1">
      <c r="B372" s="1227" t="s">
        <v>920</v>
      </c>
      <c r="C372" s="1320">
        <v>1</v>
      </c>
      <c r="D372" s="1229">
        <v>3</v>
      </c>
      <c r="E372" s="1230">
        <v>3</v>
      </c>
      <c r="F372" s="1258"/>
      <c r="G372" s="1296"/>
      <c r="H372" s="1296"/>
      <c r="I372" s="1297"/>
      <c r="J372" s="1081"/>
      <c r="K372" s="1081"/>
      <c r="L372" s="1081"/>
      <c r="M372" s="1081"/>
      <c r="N372" s="1174"/>
      <c r="O372" s="1081"/>
      <c r="P372" s="1081"/>
      <c r="Q372" s="1081"/>
      <c r="R372" s="1081"/>
      <c r="S372" s="1081"/>
      <c r="T372" s="1081"/>
      <c r="U372" s="1081"/>
      <c r="V372" s="1081"/>
      <c r="W372" s="1081"/>
      <c r="X372" s="1081"/>
      <c r="Y372" s="1081"/>
      <c r="Z372" s="1081"/>
      <c r="AA372" s="1081"/>
      <c r="AB372" s="1081"/>
      <c r="AC372" s="1081"/>
      <c r="AD372" s="1081"/>
      <c r="AE372" s="1081"/>
      <c r="AF372" s="1081"/>
      <c r="AG372" s="1081"/>
      <c r="AH372" s="1081"/>
      <c r="AI372" s="1081"/>
      <c r="AJ372" s="1081"/>
      <c r="AK372" s="1081"/>
      <c r="AL372" s="1081"/>
      <c r="AM372" s="1081"/>
      <c r="AN372" s="1081"/>
      <c r="AO372" s="1081"/>
      <c r="AP372" s="1081"/>
      <c r="AQ372" s="1081"/>
      <c r="AR372" s="1081"/>
      <c r="AS372" s="1081"/>
      <c r="AT372" s="1081"/>
      <c r="AU372" s="1081"/>
      <c r="AV372" s="1081"/>
      <c r="AW372" s="1081"/>
      <c r="AX372" s="1081"/>
      <c r="AY372" s="1081"/>
      <c r="AZ372" s="1081"/>
      <c r="BA372" s="1081"/>
      <c r="BB372" s="1081"/>
      <c r="BC372" s="1081"/>
      <c r="BD372" s="1081"/>
      <c r="BE372" s="1081"/>
      <c r="BF372" s="1081"/>
      <c r="BG372" s="1081"/>
      <c r="BH372" s="1081"/>
      <c r="BI372" s="1081"/>
      <c r="BJ372" s="1081"/>
      <c r="BK372" s="1081"/>
      <c r="BL372" s="1081"/>
      <c r="BM372" s="1081"/>
      <c r="BN372" s="1081"/>
      <c r="BO372" s="1081"/>
      <c r="BP372" s="1081"/>
      <c r="BQ372" s="1081"/>
      <c r="BR372" s="1081"/>
      <c r="BS372" s="1081"/>
      <c r="BT372" s="1081"/>
      <c r="BU372" s="1081"/>
      <c r="BV372" s="1081"/>
      <c r="BW372" s="1081"/>
      <c r="BX372" s="1081"/>
      <c r="BY372" s="1081"/>
      <c r="BZ372" s="1081"/>
      <c r="CA372" s="1081"/>
    </row>
    <row r="373" spans="1:79" ht="25.5" customHeight="1" thickBot="1">
      <c r="B373" s="1234" t="s">
        <v>921</v>
      </c>
      <c r="C373" s="1276">
        <v>2</v>
      </c>
      <c r="D373" s="1236">
        <v>3</v>
      </c>
      <c r="E373" s="1237">
        <v>6</v>
      </c>
      <c r="F373" s="1259"/>
      <c r="G373" s="1281"/>
      <c r="H373" s="1281"/>
      <c r="I373" s="1282"/>
      <c r="J373" s="1081"/>
      <c r="K373" s="1081"/>
      <c r="L373" s="1081"/>
      <c r="M373" s="1081"/>
      <c r="N373" s="1174"/>
      <c r="O373" s="1081"/>
      <c r="P373" s="1081"/>
      <c r="Q373" s="1081"/>
      <c r="R373" s="1081"/>
      <c r="S373" s="1081"/>
      <c r="T373" s="1081"/>
      <c r="U373" s="1081"/>
      <c r="V373" s="1081"/>
      <c r="W373" s="1081"/>
      <c r="X373" s="1081"/>
      <c r="Y373" s="1081"/>
      <c r="Z373" s="1081"/>
      <c r="AA373" s="1081"/>
      <c r="AB373" s="1081"/>
      <c r="AC373" s="1081"/>
      <c r="AD373" s="1081"/>
      <c r="AE373" s="1081"/>
      <c r="AF373" s="1081"/>
      <c r="AG373" s="1081"/>
      <c r="AH373" s="1081"/>
      <c r="AI373" s="1081"/>
      <c r="AJ373" s="1081"/>
      <c r="AK373" s="1081"/>
      <c r="AL373" s="1081"/>
      <c r="AM373" s="1081"/>
      <c r="AN373" s="1081"/>
      <c r="AO373" s="1081"/>
      <c r="AP373" s="1081"/>
      <c r="AQ373" s="1081"/>
      <c r="AR373" s="1081"/>
      <c r="AS373" s="1081"/>
      <c r="AT373" s="1081"/>
      <c r="AU373" s="1081"/>
      <c r="AV373" s="1081"/>
      <c r="AW373" s="1081"/>
      <c r="AX373" s="1081"/>
      <c r="AY373" s="1081"/>
      <c r="AZ373" s="1081"/>
      <c r="BA373" s="1081"/>
      <c r="BB373" s="1081"/>
      <c r="BC373" s="1081"/>
      <c r="BD373" s="1081"/>
      <c r="BE373" s="1081"/>
      <c r="BF373" s="1081"/>
      <c r="BG373" s="1081"/>
      <c r="BH373" s="1081"/>
      <c r="BI373" s="1081"/>
      <c r="BJ373" s="1081"/>
      <c r="BK373" s="1081"/>
      <c r="BL373" s="1081"/>
      <c r="BM373" s="1081"/>
      <c r="BN373" s="1081"/>
      <c r="BO373" s="1081"/>
      <c r="BP373" s="1081"/>
      <c r="BQ373" s="1081"/>
      <c r="BR373" s="1081"/>
      <c r="BS373" s="1081"/>
      <c r="BT373" s="1081"/>
      <c r="BU373" s="1081"/>
      <c r="BV373" s="1081"/>
      <c r="BW373" s="1081"/>
      <c r="BX373" s="1081"/>
      <c r="BY373" s="1081"/>
      <c r="BZ373" s="1081"/>
      <c r="CA373" s="1081"/>
    </row>
    <row r="374" spans="1:79">
      <c r="B374" s="1245"/>
      <c r="C374" s="1321"/>
      <c r="D374" s="1321"/>
      <c r="E374" s="1321"/>
      <c r="F374" s="1300"/>
      <c r="I374" s="1081"/>
      <c r="J374" s="1081"/>
      <c r="K374" s="1081"/>
      <c r="L374" s="1081"/>
      <c r="M374" s="1081"/>
      <c r="N374" s="1174"/>
      <c r="O374" s="1081"/>
      <c r="P374" s="1081"/>
      <c r="Q374" s="1081"/>
      <c r="R374" s="1081"/>
      <c r="S374" s="1081"/>
      <c r="T374" s="1081"/>
      <c r="U374" s="1081"/>
      <c r="V374" s="1081"/>
      <c r="W374" s="1081"/>
      <c r="X374" s="1081"/>
      <c r="Y374" s="1081"/>
      <c r="Z374" s="1081"/>
      <c r="AA374" s="1081"/>
      <c r="AB374" s="1081"/>
      <c r="AC374" s="1081"/>
      <c r="AD374" s="1081"/>
      <c r="AE374" s="1081"/>
      <c r="AF374" s="1081"/>
      <c r="AG374" s="1081"/>
      <c r="AH374" s="1081"/>
      <c r="AI374" s="1081"/>
      <c r="AJ374" s="1081"/>
      <c r="AK374" s="1081"/>
      <c r="AL374" s="1081"/>
      <c r="AM374" s="1081"/>
      <c r="AN374" s="1081"/>
      <c r="AO374" s="1081"/>
      <c r="AP374" s="1081"/>
      <c r="AQ374" s="1081"/>
      <c r="AR374" s="1081"/>
      <c r="AS374" s="1081"/>
      <c r="AT374" s="1081"/>
      <c r="AU374" s="1081"/>
      <c r="AV374" s="1081"/>
      <c r="AW374" s="1081"/>
      <c r="AX374" s="1081"/>
      <c r="AY374" s="1081"/>
      <c r="AZ374" s="1081"/>
      <c r="BA374" s="1081"/>
      <c r="BB374" s="1081"/>
      <c r="BC374" s="1081"/>
      <c r="BD374" s="1081"/>
      <c r="BE374" s="1081"/>
      <c r="BF374" s="1081"/>
      <c r="BG374" s="1081"/>
      <c r="BH374" s="1081"/>
      <c r="BI374" s="1081"/>
      <c r="BJ374" s="1081"/>
      <c r="BK374" s="1081"/>
      <c r="BL374" s="1081"/>
      <c r="BM374" s="1081"/>
      <c r="BN374" s="1081"/>
      <c r="BO374" s="1081"/>
      <c r="BP374" s="1081"/>
      <c r="BQ374" s="1081"/>
      <c r="BR374" s="1081"/>
      <c r="BS374" s="1081"/>
      <c r="BT374" s="1081"/>
      <c r="BU374" s="1081"/>
      <c r="BV374" s="1081"/>
      <c r="BW374" s="1081"/>
      <c r="BX374" s="1081"/>
      <c r="BY374" s="1081"/>
      <c r="BZ374" s="1081"/>
      <c r="CA374" s="1081"/>
    </row>
    <row r="375" spans="1:79" ht="18" customHeight="1">
      <c r="A375" s="1156">
        <v>38</v>
      </c>
      <c r="B375" s="1196" t="s">
        <v>922</v>
      </c>
      <c r="C375" s="1197"/>
      <c r="D375" s="1197"/>
      <c r="E375" s="1197"/>
      <c r="F375" s="1300"/>
      <c r="G375" s="1200"/>
      <c r="H375" s="1200"/>
      <c r="I375" s="1081"/>
      <c r="J375" s="1081"/>
      <c r="K375" s="1081"/>
      <c r="L375" s="1081"/>
      <c r="M375" s="1081"/>
      <c r="N375" s="1174"/>
      <c r="O375" s="1081"/>
      <c r="P375" s="1081"/>
      <c r="Q375" s="1081"/>
      <c r="R375" s="1081"/>
      <c r="S375" s="1081"/>
      <c r="T375" s="1081"/>
      <c r="U375" s="1081"/>
      <c r="V375" s="1081"/>
      <c r="W375" s="1081"/>
      <c r="X375" s="1081"/>
      <c r="Y375" s="1081"/>
      <c r="Z375" s="1081"/>
      <c r="AA375" s="1081"/>
      <c r="AB375" s="1081"/>
      <c r="AC375" s="1081"/>
      <c r="AD375" s="1081"/>
      <c r="AE375" s="1081"/>
      <c r="AF375" s="1081"/>
      <c r="AG375" s="1081"/>
      <c r="AH375" s="1081"/>
      <c r="AI375" s="1081"/>
      <c r="AJ375" s="1081"/>
      <c r="AK375" s="1081"/>
      <c r="AL375" s="1081"/>
      <c r="AM375" s="1081"/>
      <c r="AN375" s="1081"/>
      <c r="AO375" s="1081"/>
      <c r="AP375" s="1081"/>
      <c r="AQ375" s="1081"/>
      <c r="AR375" s="1081"/>
      <c r="AS375" s="1081"/>
      <c r="AT375" s="1081"/>
      <c r="AU375" s="1081"/>
      <c r="AV375" s="1081"/>
      <c r="AW375" s="1081"/>
      <c r="AX375" s="1081"/>
      <c r="AY375" s="1081"/>
      <c r="AZ375" s="1081"/>
      <c r="BA375" s="1081"/>
      <c r="BB375" s="1081"/>
      <c r="BC375" s="1081"/>
      <c r="BD375" s="1081"/>
      <c r="BE375" s="1081"/>
      <c r="BF375" s="1081"/>
      <c r="BG375" s="1081"/>
      <c r="BH375" s="1081"/>
      <c r="BI375" s="1081"/>
      <c r="BJ375" s="1081"/>
      <c r="BK375" s="1081"/>
      <c r="BL375" s="1081"/>
      <c r="BM375" s="1081"/>
      <c r="BN375" s="1081"/>
      <c r="BO375" s="1081"/>
      <c r="BP375" s="1081"/>
      <c r="BQ375" s="1081"/>
      <c r="BR375" s="1081"/>
      <c r="BS375" s="1081"/>
      <c r="BT375" s="1081"/>
      <c r="BU375" s="1081"/>
      <c r="BV375" s="1081"/>
      <c r="BW375" s="1081"/>
      <c r="BX375" s="1081"/>
      <c r="BY375" s="1081"/>
      <c r="BZ375" s="1081"/>
      <c r="CA375" s="1081"/>
    </row>
    <row r="376" spans="1:79" ht="35.25" customHeight="1">
      <c r="B376" s="1201" t="s">
        <v>923</v>
      </c>
      <c r="C376" s="1202"/>
      <c r="D376" s="1202"/>
      <c r="E376" s="1203"/>
      <c r="F376" s="1300"/>
      <c r="G376" s="1200"/>
      <c r="H376" s="1200"/>
      <c r="I376" s="1081"/>
      <c r="J376" s="1081"/>
      <c r="K376" s="1081"/>
      <c r="L376" s="1081"/>
      <c r="M376" s="1081"/>
      <c r="N376" s="1174"/>
      <c r="O376" s="1081"/>
      <c r="P376" s="1081"/>
      <c r="Q376" s="1081"/>
      <c r="R376" s="1081"/>
      <c r="S376" s="1081"/>
      <c r="T376" s="1081"/>
      <c r="U376" s="1081"/>
      <c r="V376" s="1081"/>
      <c r="W376" s="1081"/>
      <c r="X376" s="1081"/>
      <c r="Y376" s="1081"/>
      <c r="Z376" s="1081"/>
      <c r="AA376" s="1081"/>
      <c r="AB376" s="1081"/>
      <c r="AC376" s="1081"/>
      <c r="AD376" s="1081"/>
      <c r="AE376" s="1081"/>
      <c r="AF376" s="1081"/>
      <c r="AG376" s="1081"/>
      <c r="AH376" s="1081"/>
      <c r="AI376" s="1081"/>
      <c r="AJ376" s="1081"/>
      <c r="AK376" s="1081"/>
      <c r="AL376" s="1081"/>
      <c r="AM376" s="1081"/>
      <c r="AN376" s="1081"/>
      <c r="AO376" s="1081"/>
      <c r="AP376" s="1081"/>
      <c r="AQ376" s="1081"/>
      <c r="AR376" s="1081"/>
      <c r="AS376" s="1081"/>
      <c r="AT376" s="1081"/>
      <c r="AU376" s="1081"/>
      <c r="AV376" s="1081"/>
      <c r="AW376" s="1081"/>
      <c r="AX376" s="1081"/>
      <c r="AY376" s="1081"/>
      <c r="AZ376" s="1081"/>
      <c r="BA376" s="1081"/>
      <c r="BB376" s="1081"/>
      <c r="BC376" s="1081"/>
      <c r="BD376" s="1081"/>
      <c r="BE376" s="1081"/>
      <c r="BF376" s="1081"/>
      <c r="BG376" s="1081"/>
      <c r="BH376" s="1081"/>
      <c r="BI376" s="1081"/>
      <c r="BJ376" s="1081"/>
      <c r="BK376" s="1081"/>
      <c r="BL376" s="1081"/>
      <c r="BM376" s="1081"/>
      <c r="BN376" s="1081"/>
      <c r="BO376" s="1081"/>
      <c r="BP376" s="1081"/>
      <c r="BQ376" s="1081"/>
      <c r="BR376" s="1081"/>
      <c r="BS376" s="1081"/>
      <c r="BT376" s="1081"/>
      <c r="BU376" s="1081"/>
      <c r="BV376" s="1081"/>
      <c r="BW376" s="1081"/>
      <c r="BX376" s="1081"/>
      <c r="BY376" s="1081"/>
      <c r="BZ376" s="1081"/>
      <c r="CA376" s="1081"/>
    </row>
    <row r="377" spans="1:79" ht="16.5" customHeight="1" thickBot="1">
      <c r="B377" s="1196" t="s">
        <v>744</v>
      </c>
      <c r="C377" s="1204"/>
      <c r="F377" s="1300"/>
      <c r="G377" s="1200"/>
      <c r="H377" s="1200"/>
      <c r="I377" s="1081"/>
      <c r="J377" s="1081"/>
      <c r="K377" s="1081"/>
      <c r="L377" s="1081"/>
      <c r="M377" s="1081"/>
      <c r="N377" s="1174"/>
      <c r="O377" s="1081"/>
      <c r="P377" s="1081"/>
      <c r="Q377" s="1081"/>
      <c r="R377" s="1081"/>
      <c r="S377" s="1081"/>
      <c r="T377" s="1081"/>
      <c r="U377" s="1081"/>
      <c r="V377" s="1081"/>
      <c r="W377" s="1081"/>
      <c r="X377" s="1081"/>
      <c r="Y377" s="1081"/>
      <c r="Z377" s="1081"/>
      <c r="AA377" s="1081"/>
      <c r="AB377" s="1081"/>
      <c r="AC377" s="1081"/>
      <c r="AD377" s="1081"/>
      <c r="AE377" s="1081"/>
      <c r="AF377" s="1081"/>
      <c r="AG377" s="1081"/>
      <c r="AH377" s="1081"/>
      <c r="AI377" s="1081"/>
      <c r="AJ377" s="1081"/>
      <c r="AK377" s="1081"/>
      <c r="AL377" s="1081"/>
      <c r="AM377" s="1081"/>
      <c r="AN377" s="1081"/>
      <c r="AO377" s="1081"/>
      <c r="AP377" s="1081"/>
      <c r="AQ377" s="1081"/>
      <c r="AR377" s="1081"/>
      <c r="AS377" s="1081"/>
      <c r="AT377" s="1081"/>
      <c r="AU377" s="1081"/>
      <c r="AV377" s="1081"/>
      <c r="AW377" s="1081"/>
      <c r="AX377" s="1081"/>
      <c r="AY377" s="1081"/>
      <c r="AZ377" s="1081"/>
      <c r="BA377" s="1081"/>
      <c r="BB377" s="1081"/>
      <c r="BC377" s="1081"/>
      <c r="BD377" s="1081"/>
      <c r="BE377" s="1081"/>
      <c r="BF377" s="1081"/>
      <c r="BG377" s="1081"/>
      <c r="BH377" s="1081"/>
      <c r="BI377" s="1081"/>
      <c r="BJ377" s="1081"/>
      <c r="BK377" s="1081"/>
      <c r="BL377" s="1081"/>
      <c r="BM377" s="1081"/>
      <c r="BN377" s="1081"/>
      <c r="BO377" s="1081"/>
      <c r="BP377" s="1081"/>
      <c r="BQ377" s="1081"/>
      <c r="BR377" s="1081"/>
      <c r="BS377" s="1081"/>
      <c r="BT377" s="1081"/>
      <c r="BU377" s="1081"/>
      <c r="BV377" s="1081"/>
      <c r="BW377" s="1081"/>
      <c r="BX377" s="1081"/>
      <c r="BY377" s="1081"/>
      <c r="BZ377" s="1081"/>
      <c r="CA377" s="1081"/>
    </row>
    <row r="378" spans="1:79" ht="33.75" customHeight="1" thickBot="1">
      <c r="B378" s="1314" t="s">
        <v>745</v>
      </c>
      <c r="C378" s="1315" t="s">
        <v>746</v>
      </c>
      <c r="D378" s="1315" t="s">
        <v>747</v>
      </c>
      <c r="E378" s="1316" t="s">
        <v>748</v>
      </c>
      <c r="F378" s="1257" t="s">
        <v>749</v>
      </c>
      <c r="G378" s="1350">
        <f>AVERAGE(A.Pontozás_1.értékelő!G374,B.Pontozás_2.értékelő!G374)</f>
        <v>5</v>
      </c>
      <c r="H378" s="1200"/>
      <c r="I378" s="1081"/>
      <c r="J378" s="1081"/>
      <c r="K378" s="1081"/>
      <c r="L378" s="1081"/>
      <c r="M378" s="1081"/>
      <c r="N378" s="1174"/>
      <c r="O378" s="1081"/>
      <c r="P378" s="1081"/>
      <c r="Q378" s="1081"/>
      <c r="R378" s="1081"/>
      <c r="S378" s="1081"/>
      <c r="T378" s="1081"/>
      <c r="U378" s="1081"/>
      <c r="V378" s="1081"/>
      <c r="W378" s="1081"/>
      <c r="X378" s="1081"/>
      <c r="Y378" s="1081"/>
      <c r="Z378" s="1081"/>
      <c r="AA378" s="1081"/>
      <c r="AB378" s="1081"/>
      <c r="AC378" s="1081"/>
      <c r="AD378" s="1081"/>
      <c r="AE378" s="1081"/>
      <c r="AF378" s="1081"/>
      <c r="AG378" s="1081"/>
      <c r="AH378" s="1081"/>
      <c r="AI378" s="1081"/>
      <c r="AJ378" s="1081"/>
      <c r="AK378" s="1081"/>
      <c r="AL378" s="1081"/>
      <c r="AM378" s="1081"/>
      <c r="AN378" s="1081"/>
      <c r="AO378" s="1081"/>
      <c r="AP378" s="1081"/>
      <c r="AQ378" s="1081"/>
      <c r="AR378" s="1081"/>
      <c r="AS378" s="1081"/>
      <c r="AT378" s="1081"/>
      <c r="AU378" s="1081"/>
      <c r="AV378" s="1081"/>
      <c r="AW378" s="1081"/>
      <c r="AX378" s="1081"/>
      <c r="AY378" s="1081"/>
      <c r="AZ378" s="1081"/>
      <c r="BA378" s="1081"/>
      <c r="BB378" s="1081"/>
      <c r="BC378" s="1081"/>
      <c r="BD378" s="1081"/>
      <c r="BE378" s="1081"/>
      <c r="BF378" s="1081"/>
      <c r="BG378" s="1081"/>
      <c r="BH378" s="1081"/>
      <c r="BI378" s="1081"/>
      <c r="BJ378" s="1081"/>
      <c r="BK378" s="1081"/>
      <c r="BL378" s="1081"/>
      <c r="BM378" s="1081"/>
      <c r="BN378" s="1081"/>
      <c r="BO378" s="1081"/>
      <c r="BP378" s="1081"/>
      <c r="BQ378" s="1081"/>
      <c r="BR378" s="1081"/>
      <c r="BS378" s="1081"/>
      <c r="BT378" s="1081"/>
      <c r="BU378" s="1081"/>
      <c r="BV378" s="1081"/>
      <c r="BW378" s="1081"/>
      <c r="BX378" s="1081"/>
      <c r="BY378" s="1081"/>
      <c r="BZ378" s="1081"/>
      <c r="CA378" s="1081"/>
    </row>
    <row r="379" spans="1:79" ht="27" customHeight="1">
      <c r="B379" s="1301" t="s">
        <v>780</v>
      </c>
      <c r="C379" s="1318" t="s">
        <v>781</v>
      </c>
      <c r="D379" s="1318"/>
      <c r="E379" s="1319" t="s">
        <v>726</v>
      </c>
      <c r="F379" s="1258"/>
      <c r="G379" s="1279"/>
      <c r="H379" s="1279"/>
      <c r="I379" s="1280"/>
    </row>
    <row r="380" spans="1:79" ht="25.5" thickBot="1">
      <c r="B380" s="1234" t="s">
        <v>782</v>
      </c>
      <c r="C380" s="1276">
        <v>5</v>
      </c>
      <c r="D380" s="1236">
        <v>1</v>
      </c>
      <c r="E380" s="1237">
        <v>5</v>
      </c>
      <c r="F380" s="1259"/>
      <c r="G380" s="1281"/>
      <c r="H380" s="1281"/>
      <c r="I380" s="1282"/>
    </row>
    <row r="381" spans="1:79" ht="9" customHeight="1">
      <c r="B381" s="1245"/>
      <c r="C381" s="1277"/>
      <c r="D381" s="1277"/>
      <c r="E381" s="1277"/>
      <c r="F381" s="1277"/>
      <c r="G381" s="1200"/>
      <c r="H381" s="1200"/>
      <c r="I381" s="1081"/>
      <c r="J381" s="1081"/>
      <c r="K381" s="1081"/>
      <c r="L381" s="1081"/>
      <c r="M381" s="1081"/>
      <c r="N381" s="1174"/>
      <c r="O381" s="1081"/>
      <c r="P381" s="1081"/>
      <c r="Q381" s="1081"/>
      <c r="R381" s="1081"/>
      <c r="S381" s="1081"/>
      <c r="T381" s="1081"/>
      <c r="U381" s="1081"/>
      <c r="V381" s="1081"/>
      <c r="W381" s="1081"/>
      <c r="X381" s="1081"/>
      <c r="Y381" s="1081"/>
      <c r="Z381" s="1081"/>
      <c r="AA381" s="1081"/>
      <c r="AB381" s="1081"/>
      <c r="AC381" s="1081"/>
      <c r="AD381" s="1081"/>
      <c r="AE381" s="1081"/>
      <c r="AF381" s="1081"/>
      <c r="AG381" s="1081"/>
      <c r="AH381" s="1081"/>
      <c r="AI381" s="1081"/>
      <c r="AJ381" s="1081"/>
      <c r="AK381" s="1081"/>
      <c r="AL381" s="1081"/>
      <c r="AM381" s="1081"/>
      <c r="AN381" s="1081"/>
      <c r="AO381" s="1081"/>
      <c r="AP381" s="1081"/>
      <c r="AQ381" s="1081"/>
      <c r="AR381" s="1081"/>
      <c r="AS381" s="1081"/>
      <c r="AT381" s="1081"/>
      <c r="AU381" s="1081"/>
      <c r="AV381" s="1081"/>
      <c r="AW381" s="1081"/>
      <c r="AX381" s="1081"/>
      <c r="AY381" s="1081"/>
      <c r="AZ381" s="1081"/>
      <c r="BA381" s="1081"/>
      <c r="BB381" s="1081"/>
      <c r="BC381" s="1081"/>
      <c r="BD381" s="1081"/>
      <c r="BE381" s="1081"/>
      <c r="BF381" s="1081"/>
      <c r="BG381" s="1081"/>
      <c r="BH381" s="1081"/>
      <c r="BI381" s="1081"/>
      <c r="BJ381" s="1081"/>
      <c r="BK381" s="1081"/>
      <c r="BL381" s="1081"/>
      <c r="BM381" s="1081"/>
      <c r="BN381" s="1081"/>
      <c r="BO381" s="1081"/>
      <c r="BP381" s="1081"/>
      <c r="BQ381" s="1081"/>
      <c r="BR381" s="1081"/>
      <c r="BS381" s="1081"/>
      <c r="BT381" s="1081"/>
      <c r="BU381" s="1081"/>
      <c r="BV381" s="1081"/>
      <c r="BW381" s="1081"/>
      <c r="BX381" s="1081"/>
      <c r="BY381" s="1081"/>
      <c r="BZ381" s="1081"/>
      <c r="CA381" s="1081"/>
    </row>
    <row r="382" spans="1:79" ht="18" customHeight="1">
      <c r="A382" s="1156">
        <v>39</v>
      </c>
      <c r="B382" s="1196" t="s">
        <v>924</v>
      </c>
      <c r="C382" s="1197"/>
      <c r="D382" s="1197"/>
      <c r="E382" s="1197"/>
      <c r="F382" s="1300"/>
      <c r="G382" s="1200"/>
      <c r="H382" s="1200"/>
      <c r="I382" s="1081"/>
      <c r="J382" s="1081"/>
      <c r="K382" s="1081"/>
      <c r="L382" s="1081"/>
      <c r="M382" s="1081"/>
      <c r="N382" s="1174"/>
      <c r="O382" s="1081"/>
      <c r="P382" s="1081"/>
      <c r="Q382" s="1081"/>
      <c r="R382" s="1081"/>
      <c r="S382" s="1081"/>
      <c r="T382" s="1081"/>
      <c r="U382" s="1081"/>
      <c r="V382" s="1081"/>
      <c r="W382" s="1081"/>
      <c r="X382" s="1081"/>
      <c r="Y382" s="1081"/>
      <c r="Z382" s="1081"/>
      <c r="AA382" s="1081"/>
      <c r="AB382" s="1081"/>
      <c r="AC382" s="1081"/>
      <c r="AD382" s="1081"/>
      <c r="AE382" s="1081"/>
      <c r="AF382" s="1081"/>
      <c r="AG382" s="1081"/>
      <c r="AH382" s="1081"/>
      <c r="AI382" s="1081"/>
      <c r="AJ382" s="1081"/>
      <c r="AK382" s="1081"/>
      <c r="AL382" s="1081"/>
      <c r="AM382" s="1081"/>
      <c r="AN382" s="1081"/>
      <c r="AO382" s="1081"/>
      <c r="AP382" s="1081"/>
      <c r="AQ382" s="1081"/>
      <c r="AR382" s="1081"/>
      <c r="AS382" s="1081"/>
      <c r="AT382" s="1081"/>
      <c r="AU382" s="1081"/>
      <c r="AV382" s="1081"/>
      <c r="AW382" s="1081"/>
      <c r="AX382" s="1081"/>
      <c r="AY382" s="1081"/>
      <c r="AZ382" s="1081"/>
      <c r="BA382" s="1081"/>
      <c r="BB382" s="1081"/>
      <c r="BC382" s="1081"/>
      <c r="BD382" s="1081"/>
      <c r="BE382" s="1081"/>
      <c r="BF382" s="1081"/>
      <c r="BG382" s="1081"/>
      <c r="BH382" s="1081"/>
      <c r="BI382" s="1081"/>
      <c r="BJ382" s="1081"/>
      <c r="BK382" s="1081"/>
      <c r="BL382" s="1081"/>
      <c r="BM382" s="1081"/>
      <c r="BN382" s="1081"/>
      <c r="BO382" s="1081"/>
      <c r="BP382" s="1081"/>
      <c r="BQ382" s="1081"/>
      <c r="BR382" s="1081"/>
      <c r="BS382" s="1081"/>
      <c r="BT382" s="1081"/>
      <c r="BU382" s="1081"/>
      <c r="BV382" s="1081"/>
      <c r="BW382" s="1081"/>
      <c r="BX382" s="1081"/>
      <c r="BY382" s="1081"/>
      <c r="BZ382" s="1081"/>
      <c r="CA382" s="1081"/>
    </row>
    <row r="383" spans="1:79" ht="35.25" customHeight="1">
      <c r="B383" s="1201" t="s">
        <v>925</v>
      </c>
      <c r="C383" s="1202"/>
      <c r="D383" s="1202"/>
      <c r="E383" s="1203"/>
      <c r="F383" s="1300"/>
      <c r="G383" s="1200"/>
      <c r="H383" s="1200"/>
      <c r="I383" s="1081"/>
      <c r="J383" s="1081"/>
      <c r="K383" s="1081"/>
      <c r="L383" s="1081"/>
      <c r="M383" s="1081"/>
      <c r="N383" s="1174"/>
      <c r="O383" s="1081"/>
      <c r="P383" s="1081"/>
      <c r="Q383" s="1081"/>
      <c r="R383" s="1081"/>
      <c r="S383" s="1081"/>
      <c r="T383" s="1081"/>
      <c r="U383" s="1081"/>
      <c r="V383" s="1081"/>
      <c r="W383" s="1081"/>
      <c r="X383" s="1081"/>
      <c r="Y383" s="1081"/>
      <c r="Z383" s="1081"/>
      <c r="AA383" s="1081"/>
      <c r="AB383" s="1081"/>
      <c r="AC383" s="1081"/>
      <c r="AD383" s="1081"/>
      <c r="AE383" s="1081"/>
      <c r="AF383" s="1081"/>
      <c r="AG383" s="1081"/>
      <c r="AH383" s="1081"/>
      <c r="AI383" s="1081"/>
      <c r="AJ383" s="1081"/>
      <c r="AK383" s="1081"/>
      <c r="AL383" s="1081"/>
      <c r="AM383" s="1081"/>
      <c r="AN383" s="1081"/>
      <c r="AO383" s="1081"/>
      <c r="AP383" s="1081"/>
      <c r="AQ383" s="1081"/>
      <c r="AR383" s="1081"/>
      <c r="AS383" s="1081"/>
      <c r="AT383" s="1081"/>
      <c r="AU383" s="1081"/>
      <c r="AV383" s="1081"/>
      <c r="AW383" s="1081"/>
      <c r="AX383" s="1081"/>
      <c r="AY383" s="1081"/>
      <c r="AZ383" s="1081"/>
      <c r="BA383" s="1081"/>
      <c r="BB383" s="1081"/>
      <c r="BC383" s="1081"/>
      <c r="BD383" s="1081"/>
      <c r="BE383" s="1081"/>
      <c r="BF383" s="1081"/>
      <c r="BG383" s="1081"/>
      <c r="BH383" s="1081"/>
      <c r="BI383" s="1081"/>
      <c r="BJ383" s="1081"/>
      <c r="BK383" s="1081"/>
      <c r="BL383" s="1081"/>
      <c r="BM383" s="1081"/>
      <c r="BN383" s="1081"/>
      <c r="BO383" s="1081"/>
      <c r="BP383" s="1081"/>
      <c r="BQ383" s="1081"/>
      <c r="BR383" s="1081"/>
      <c r="BS383" s="1081"/>
      <c r="BT383" s="1081"/>
      <c r="BU383" s="1081"/>
      <c r="BV383" s="1081"/>
      <c r="BW383" s="1081"/>
      <c r="BX383" s="1081"/>
      <c r="BY383" s="1081"/>
      <c r="BZ383" s="1081"/>
      <c r="CA383" s="1081"/>
    </row>
    <row r="384" spans="1:79" ht="16.5" customHeight="1" thickBot="1">
      <c r="B384" s="1196" t="s">
        <v>744</v>
      </c>
      <c r="C384" s="1204"/>
      <c r="F384" s="1300"/>
      <c r="G384" s="1200"/>
      <c r="H384" s="1200"/>
      <c r="I384" s="1081"/>
      <c r="J384" s="1081"/>
      <c r="K384" s="1081"/>
      <c r="L384" s="1081"/>
      <c r="M384" s="1081"/>
      <c r="N384" s="1174"/>
      <c r="O384" s="1081"/>
      <c r="P384" s="1081"/>
      <c r="Q384" s="1081"/>
      <c r="R384" s="1081"/>
      <c r="S384" s="1081"/>
      <c r="T384" s="1081"/>
      <c r="U384" s="1081"/>
      <c r="V384" s="1081"/>
      <c r="W384" s="1081"/>
      <c r="X384" s="1081"/>
      <c r="Y384" s="1081"/>
      <c r="Z384" s="1081"/>
      <c r="AA384" s="1081"/>
      <c r="AB384" s="1081"/>
      <c r="AC384" s="1081"/>
      <c r="AD384" s="1081"/>
      <c r="AE384" s="1081"/>
      <c r="AF384" s="1081"/>
      <c r="AG384" s="1081"/>
      <c r="AH384" s="1081"/>
      <c r="AI384" s="1081"/>
      <c r="AJ384" s="1081"/>
      <c r="AK384" s="1081"/>
      <c r="AL384" s="1081"/>
      <c r="AM384" s="1081"/>
      <c r="AN384" s="1081"/>
      <c r="AO384" s="1081"/>
      <c r="AP384" s="1081"/>
      <c r="AQ384" s="1081"/>
      <c r="AR384" s="1081"/>
      <c r="AS384" s="1081"/>
      <c r="AT384" s="1081"/>
      <c r="AU384" s="1081"/>
      <c r="AV384" s="1081"/>
      <c r="AW384" s="1081"/>
      <c r="AX384" s="1081"/>
      <c r="AY384" s="1081"/>
      <c r="AZ384" s="1081"/>
      <c r="BA384" s="1081"/>
      <c r="BB384" s="1081"/>
      <c r="BC384" s="1081"/>
      <c r="BD384" s="1081"/>
      <c r="BE384" s="1081"/>
      <c r="BF384" s="1081"/>
      <c r="BG384" s="1081"/>
      <c r="BH384" s="1081"/>
      <c r="BI384" s="1081"/>
      <c r="BJ384" s="1081"/>
      <c r="BK384" s="1081"/>
      <c r="BL384" s="1081"/>
      <c r="BM384" s="1081"/>
      <c r="BN384" s="1081"/>
      <c r="BO384" s="1081"/>
      <c r="BP384" s="1081"/>
      <c r="BQ384" s="1081"/>
      <c r="BR384" s="1081"/>
      <c r="BS384" s="1081"/>
      <c r="BT384" s="1081"/>
      <c r="BU384" s="1081"/>
      <c r="BV384" s="1081"/>
      <c r="BW384" s="1081"/>
      <c r="BX384" s="1081"/>
      <c r="BY384" s="1081"/>
      <c r="BZ384" s="1081"/>
      <c r="CA384" s="1081"/>
    </row>
    <row r="385" spans="2:79" ht="33.75" customHeight="1" thickBot="1">
      <c r="B385" s="1328" t="s">
        <v>745</v>
      </c>
      <c r="C385" s="1329" t="s">
        <v>746</v>
      </c>
      <c r="D385" s="1329" t="s">
        <v>747</v>
      </c>
      <c r="E385" s="1330" t="s">
        <v>748</v>
      </c>
      <c r="F385" s="1257" t="s">
        <v>749</v>
      </c>
      <c r="G385" s="1350">
        <f>AVERAGE(A.Pontozás_1.értékelő!G381,B.Pontozás_2.értékelő!G381)</f>
        <v>4</v>
      </c>
      <c r="H385" s="1200"/>
      <c r="I385" s="1081"/>
      <c r="J385" s="1081"/>
      <c r="K385" s="1081"/>
      <c r="L385" s="1081"/>
      <c r="M385" s="1081"/>
      <c r="N385" s="1174"/>
      <c r="O385" s="1081"/>
      <c r="P385" s="1081"/>
      <c r="Q385" s="1081"/>
      <c r="R385" s="1081"/>
      <c r="S385" s="1081"/>
      <c r="T385" s="1081"/>
      <c r="U385" s="1081"/>
      <c r="V385" s="1081"/>
      <c r="W385" s="1081"/>
      <c r="X385" s="1081"/>
      <c r="Y385" s="1081"/>
      <c r="Z385" s="1081"/>
      <c r="AA385" s="1081"/>
      <c r="AB385" s="1081"/>
      <c r="AC385" s="1081"/>
      <c r="AD385" s="1081"/>
      <c r="AE385" s="1081"/>
      <c r="AF385" s="1081"/>
      <c r="AG385" s="1081"/>
      <c r="AH385" s="1081"/>
      <c r="AI385" s="1081"/>
      <c r="AJ385" s="1081"/>
      <c r="AK385" s="1081"/>
      <c r="AL385" s="1081"/>
      <c r="AM385" s="1081"/>
      <c r="AN385" s="1081"/>
      <c r="AO385" s="1081"/>
      <c r="AP385" s="1081"/>
      <c r="AQ385" s="1081"/>
      <c r="AR385" s="1081"/>
      <c r="AS385" s="1081"/>
      <c r="AT385" s="1081"/>
      <c r="AU385" s="1081"/>
      <c r="AV385" s="1081"/>
      <c r="AW385" s="1081"/>
      <c r="AX385" s="1081"/>
      <c r="AY385" s="1081"/>
      <c r="AZ385" s="1081"/>
      <c r="BA385" s="1081"/>
      <c r="BB385" s="1081"/>
      <c r="BC385" s="1081"/>
      <c r="BD385" s="1081"/>
      <c r="BE385" s="1081"/>
      <c r="BF385" s="1081"/>
      <c r="BG385" s="1081"/>
      <c r="BH385" s="1081"/>
      <c r="BI385" s="1081"/>
      <c r="BJ385" s="1081"/>
      <c r="BK385" s="1081"/>
      <c r="BL385" s="1081"/>
      <c r="BM385" s="1081"/>
      <c r="BN385" s="1081"/>
      <c r="BO385" s="1081"/>
      <c r="BP385" s="1081"/>
      <c r="BQ385" s="1081"/>
      <c r="BR385" s="1081"/>
      <c r="BS385" s="1081"/>
      <c r="BT385" s="1081"/>
      <c r="BU385" s="1081"/>
      <c r="BV385" s="1081"/>
      <c r="BW385" s="1081"/>
      <c r="BX385" s="1081"/>
      <c r="BY385" s="1081"/>
      <c r="BZ385" s="1081"/>
      <c r="CA385" s="1081"/>
    </row>
    <row r="386" spans="2:79" ht="27.75" customHeight="1">
      <c r="B386" s="1227" t="s">
        <v>751</v>
      </c>
      <c r="C386" s="1320">
        <v>0</v>
      </c>
      <c r="D386" s="1229">
        <v>2</v>
      </c>
      <c r="E386" s="1230">
        <v>0</v>
      </c>
      <c r="F386" s="1258"/>
      <c r="G386" s="1338"/>
      <c r="H386" s="1279"/>
      <c r="I386" s="1280"/>
      <c r="J386" s="1081"/>
      <c r="K386" s="1081"/>
      <c r="L386" s="1081"/>
      <c r="M386" s="1081"/>
      <c r="N386" s="1174"/>
      <c r="O386" s="1081"/>
      <c r="P386" s="1081"/>
      <c r="Q386" s="1081"/>
      <c r="R386" s="1081"/>
      <c r="S386" s="1081"/>
      <c r="T386" s="1081"/>
      <c r="U386" s="1081"/>
      <c r="V386" s="1081"/>
      <c r="W386" s="1081"/>
      <c r="X386" s="1081"/>
      <c r="Y386" s="1081"/>
      <c r="Z386" s="1081"/>
      <c r="AA386" s="1081"/>
      <c r="AB386" s="1081"/>
      <c r="AC386" s="1081"/>
      <c r="AD386" s="1081"/>
      <c r="AE386" s="1081"/>
      <c r="AF386" s="1081"/>
      <c r="AG386" s="1081"/>
      <c r="AH386" s="1081"/>
      <c r="AI386" s="1081"/>
      <c r="AJ386" s="1081"/>
      <c r="AK386" s="1081"/>
      <c r="AL386" s="1081"/>
      <c r="AM386" s="1081"/>
      <c r="AN386" s="1081"/>
      <c r="AO386" s="1081"/>
      <c r="AP386" s="1081"/>
      <c r="AQ386" s="1081"/>
      <c r="AR386" s="1081"/>
      <c r="AS386" s="1081"/>
      <c r="AT386" s="1081"/>
      <c r="AU386" s="1081"/>
      <c r="AV386" s="1081"/>
      <c r="AW386" s="1081"/>
      <c r="AX386" s="1081"/>
      <c r="AY386" s="1081"/>
      <c r="AZ386" s="1081"/>
      <c r="BA386" s="1081"/>
      <c r="BB386" s="1081"/>
      <c r="BC386" s="1081"/>
      <c r="BD386" s="1081"/>
      <c r="BE386" s="1081"/>
      <c r="BF386" s="1081"/>
      <c r="BG386" s="1081"/>
      <c r="BH386" s="1081"/>
      <c r="BI386" s="1081"/>
      <c r="BJ386" s="1081"/>
      <c r="BK386" s="1081"/>
      <c r="BL386" s="1081"/>
      <c r="BM386" s="1081"/>
      <c r="BN386" s="1081"/>
      <c r="BO386" s="1081"/>
      <c r="BP386" s="1081"/>
      <c r="BQ386" s="1081"/>
      <c r="BR386" s="1081"/>
      <c r="BS386" s="1081"/>
      <c r="BT386" s="1081"/>
      <c r="BU386" s="1081"/>
      <c r="BV386" s="1081"/>
      <c r="BW386" s="1081"/>
      <c r="BX386" s="1081"/>
      <c r="BY386" s="1081"/>
      <c r="BZ386" s="1081"/>
      <c r="CA386" s="1081"/>
    </row>
    <row r="387" spans="2:79" ht="27" customHeight="1">
      <c r="B387" s="1227" t="s">
        <v>753</v>
      </c>
      <c r="C387" s="1320">
        <v>1</v>
      </c>
      <c r="D387" s="1229">
        <v>2</v>
      </c>
      <c r="E387" s="1230">
        <v>2</v>
      </c>
      <c r="F387" s="1258"/>
      <c r="G387" s="1339"/>
      <c r="H387" s="1296"/>
      <c r="I387" s="1297"/>
      <c r="J387" s="1081"/>
      <c r="K387" s="1081"/>
      <c r="L387" s="1081"/>
      <c r="M387" s="1081"/>
      <c r="N387" s="1174"/>
      <c r="O387" s="1081"/>
      <c r="P387" s="1081"/>
      <c r="Q387" s="1081"/>
      <c r="R387" s="1081"/>
      <c r="S387" s="1081"/>
      <c r="T387" s="1081"/>
      <c r="U387" s="1081"/>
      <c r="V387" s="1081"/>
      <c r="W387" s="1081"/>
      <c r="X387" s="1081"/>
      <c r="Y387" s="1081"/>
      <c r="Z387" s="1081"/>
      <c r="AA387" s="1081"/>
      <c r="AB387" s="1081"/>
      <c r="AC387" s="1081"/>
      <c r="AD387" s="1081"/>
      <c r="AE387" s="1081"/>
      <c r="AF387" s="1081"/>
      <c r="AG387" s="1081"/>
      <c r="AH387" s="1081"/>
      <c r="AI387" s="1081"/>
      <c r="AJ387" s="1081"/>
      <c r="AK387" s="1081"/>
      <c r="AL387" s="1081"/>
      <c r="AM387" s="1081"/>
      <c r="AN387" s="1081"/>
      <c r="AO387" s="1081"/>
      <c r="AP387" s="1081"/>
      <c r="AQ387" s="1081"/>
      <c r="AR387" s="1081"/>
      <c r="AS387" s="1081"/>
      <c r="AT387" s="1081"/>
      <c r="AU387" s="1081"/>
      <c r="AV387" s="1081"/>
      <c r="AW387" s="1081"/>
      <c r="AX387" s="1081"/>
      <c r="AY387" s="1081"/>
      <c r="AZ387" s="1081"/>
      <c r="BA387" s="1081"/>
      <c r="BB387" s="1081"/>
      <c r="BC387" s="1081"/>
      <c r="BD387" s="1081"/>
      <c r="BE387" s="1081"/>
      <c r="BF387" s="1081"/>
      <c r="BG387" s="1081"/>
      <c r="BH387" s="1081"/>
      <c r="BI387" s="1081"/>
      <c r="BJ387" s="1081"/>
      <c r="BK387" s="1081"/>
      <c r="BL387" s="1081"/>
      <c r="BM387" s="1081"/>
      <c r="BN387" s="1081"/>
      <c r="BO387" s="1081"/>
      <c r="BP387" s="1081"/>
      <c r="BQ387" s="1081"/>
      <c r="BR387" s="1081"/>
      <c r="BS387" s="1081"/>
      <c r="BT387" s="1081"/>
      <c r="BU387" s="1081"/>
      <c r="BV387" s="1081"/>
      <c r="BW387" s="1081"/>
      <c r="BX387" s="1081"/>
      <c r="BY387" s="1081"/>
      <c r="BZ387" s="1081"/>
      <c r="CA387" s="1081"/>
    </row>
    <row r="388" spans="2:79" ht="27" customHeight="1" thickBot="1">
      <c r="B388" s="1234" t="s">
        <v>755</v>
      </c>
      <c r="C388" s="1276">
        <v>2</v>
      </c>
      <c r="D388" s="1236">
        <v>2</v>
      </c>
      <c r="E388" s="1237">
        <v>4</v>
      </c>
      <c r="F388" s="1259"/>
      <c r="G388" s="1340"/>
      <c r="H388" s="1281"/>
      <c r="I388" s="1282"/>
      <c r="J388" s="1081"/>
      <c r="K388" s="1081"/>
      <c r="L388" s="1081"/>
      <c r="M388" s="1081"/>
      <c r="N388" s="1174"/>
      <c r="O388" s="1081"/>
      <c r="P388" s="1081"/>
      <c r="Q388" s="1081"/>
      <c r="R388" s="1081"/>
      <c r="S388" s="1081"/>
      <c r="T388" s="1081"/>
      <c r="U388" s="1081"/>
      <c r="V388" s="1081"/>
      <c r="W388" s="1081"/>
      <c r="X388" s="1081"/>
      <c r="Y388" s="1081"/>
      <c r="Z388" s="1081"/>
      <c r="AA388" s="1081"/>
      <c r="AB388" s="1081"/>
      <c r="AC388" s="1081"/>
      <c r="AD388" s="1081"/>
      <c r="AE388" s="1081"/>
      <c r="AF388" s="1081"/>
      <c r="AG388" s="1081"/>
      <c r="AH388" s="1081"/>
      <c r="AI388" s="1081"/>
      <c r="AJ388" s="1081"/>
      <c r="AK388" s="1081"/>
      <c r="AL388" s="1081"/>
      <c r="AM388" s="1081"/>
      <c r="AN388" s="1081"/>
      <c r="AO388" s="1081"/>
      <c r="AP388" s="1081"/>
      <c r="AQ388" s="1081"/>
      <c r="AR388" s="1081"/>
      <c r="AS388" s="1081"/>
      <c r="AT388" s="1081"/>
      <c r="AU388" s="1081"/>
      <c r="AV388" s="1081"/>
      <c r="AW388" s="1081"/>
      <c r="AX388" s="1081"/>
      <c r="AY388" s="1081"/>
      <c r="AZ388" s="1081"/>
      <c r="BA388" s="1081"/>
      <c r="BB388" s="1081"/>
      <c r="BC388" s="1081"/>
      <c r="BD388" s="1081"/>
      <c r="BE388" s="1081"/>
      <c r="BF388" s="1081"/>
      <c r="BG388" s="1081"/>
      <c r="BH388" s="1081"/>
      <c r="BI388" s="1081"/>
      <c r="BJ388" s="1081"/>
      <c r="BK388" s="1081"/>
      <c r="BL388" s="1081"/>
      <c r="BM388" s="1081"/>
      <c r="BN388" s="1081"/>
      <c r="BO388" s="1081"/>
      <c r="BP388" s="1081"/>
      <c r="BQ388" s="1081"/>
      <c r="BR388" s="1081"/>
      <c r="BS388" s="1081"/>
      <c r="BT388" s="1081"/>
      <c r="BU388" s="1081"/>
      <c r="BV388" s="1081"/>
      <c r="BW388" s="1081"/>
      <c r="BX388" s="1081"/>
      <c r="BY388" s="1081"/>
      <c r="BZ388" s="1081"/>
      <c r="CA388" s="1081"/>
    </row>
    <row r="389" spans="2:79" ht="9" customHeight="1">
      <c r="B389" s="1245"/>
      <c r="C389" s="1246"/>
      <c r="D389" s="1246"/>
      <c r="E389" s="1246"/>
      <c r="F389" s="1331"/>
      <c r="G389" s="1200"/>
      <c r="H389" s="1200"/>
      <c r="I389" s="1081"/>
      <c r="J389" s="1081"/>
      <c r="K389" s="1081"/>
      <c r="L389" s="1081"/>
      <c r="M389" s="1081"/>
      <c r="N389" s="1174"/>
      <c r="O389" s="1081"/>
      <c r="P389" s="1081"/>
      <c r="Q389" s="1081"/>
      <c r="R389" s="1081"/>
      <c r="S389" s="1081"/>
      <c r="T389" s="1081"/>
      <c r="U389" s="1081"/>
      <c r="V389" s="1081"/>
      <c r="W389" s="1081"/>
      <c r="X389" s="1081"/>
      <c r="Y389" s="1081"/>
      <c r="Z389" s="1081"/>
      <c r="AA389" s="1081"/>
      <c r="AB389" s="1081"/>
      <c r="AC389" s="1081"/>
      <c r="AD389" s="1081"/>
      <c r="AE389" s="1081"/>
      <c r="AF389" s="1081"/>
      <c r="AG389" s="1081"/>
      <c r="AH389" s="1081"/>
      <c r="AI389" s="1081"/>
      <c r="AJ389" s="1081"/>
      <c r="AK389" s="1081"/>
      <c r="AL389" s="1081"/>
      <c r="AM389" s="1081"/>
      <c r="AN389" s="1081"/>
      <c r="AO389" s="1081"/>
      <c r="AP389" s="1081"/>
      <c r="AQ389" s="1081"/>
      <c r="AR389" s="1081"/>
      <c r="AS389" s="1081"/>
      <c r="AT389" s="1081"/>
      <c r="AU389" s="1081"/>
      <c r="AV389" s="1081"/>
      <c r="AW389" s="1081"/>
      <c r="AX389" s="1081"/>
      <c r="AY389" s="1081"/>
      <c r="AZ389" s="1081"/>
      <c r="BA389" s="1081"/>
      <c r="BB389" s="1081"/>
      <c r="BC389" s="1081"/>
      <c r="BD389" s="1081"/>
      <c r="BE389" s="1081"/>
      <c r="BF389" s="1081"/>
      <c r="BG389" s="1081"/>
      <c r="BH389" s="1081"/>
      <c r="BI389" s="1081"/>
      <c r="BJ389" s="1081"/>
      <c r="BK389" s="1081"/>
      <c r="BL389" s="1081"/>
      <c r="BM389" s="1081"/>
      <c r="BN389" s="1081"/>
      <c r="BO389" s="1081"/>
      <c r="BP389" s="1081"/>
      <c r="BQ389" s="1081"/>
      <c r="BR389" s="1081"/>
      <c r="BS389" s="1081"/>
      <c r="BT389" s="1081"/>
      <c r="BU389" s="1081"/>
      <c r="BV389" s="1081"/>
      <c r="BW389" s="1081"/>
      <c r="BX389" s="1081"/>
      <c r="BY389" s="1081"/>
      <c r="BZ389" s="1081"/>
      <c r="CA389" s="1081"/>
    </row>
    <row r="390" spans="2:79">
      <c r="C390" s="1037"/>
      <c r="D390" s="1037"/>
      <c r="E390" s="1037"/>
      <c r="F390" s="1331"/>
      <c r="G390" s="1035"/>
    </row>
    <row r="391" spans="2:79">
      <c r="C391" s="1037"/>
      <c r="D391" s="1037"/>
      <c r="E391" s="1037"/>
      <c r="G391" s="1035"/>
    </row>
    <row r="392" spans="2:79">
      <c r="C392" s="1037"/>
      <c r="D392" s="1037"/>
      <c r="E392" s="103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3">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H13:I13 JD13:JE13 SZ13:TA13 ACV13:ACW13 AMR13:AMS13 AWN13:AWO13 BGJ13:BGK13 BQF13:BQG13 CAB13:CAC13 CJX13:CJY13 CTT13:CTU13 DDP13:DDQ13 DNL13:DNM13 DXH13:DXI13 EHD13:EHE13 EQZ13:ERA13 FAV13:FAW13 FKR13:FKS13 FUN13:FUO13 GEJ13:GEK13 GOF13:GOG13 GYB13:GYC13 HHX13:HHY13 HRT13:HRU13 IBP13:IBQ13 ILL13:ILM13 IVH13:IVI13 JFD13:JFE13 JOZ13:JPA13 JYV13:JYW13 KIR13:KIS13 KSN13:KSO13 LCJ13:LCK13 LMF13:LMG13 LWB13:LWC13 MFX13:MFY13 MPT13:MPU13 MZP13:MZQ13 NJL13:NJM13 NTH13:NTI13 ODD13:ODE13 OMZ13:ONA13 OWV13:OWW13 PGR13:PGS13 PQN13:PQO13 QAJ13:QAK13 QKF13:QKG13 QUB13:QUC13 RDX13:RDY13 RNT13:RNU13 RXP13:RXQ13 SHL13:SHM13 SRH13:SRI13 TBD13:TBE13 TKZ13:TLA13 TUV13:TUW13 UER13:UES13 UON13:UOO13 UYJ13:UYK13 VIF13:VIG13 VSB13:VSC13 WBX13:WBY13 WLT13:WLU13 WVP13:WVQ13 H65549:I65549 JD65549:JE65549 SZ65549:TA65549 ACV65549:ACW65549 AMR65549:AMS65549 AWN65549:AWO65549 BGJ65549:BGK65549 BQF65549:BQG65549 CAB65549:CAC65549 CJX65549:CJY65549 CTT65549:CTU65549 DDP65549:DDQ65549 DNL65549:DNM65549 DXH65549:DXI65549 EHD65549:EHE65549 EQZ65549:ERA65549 FAV65549:FAW65549 FKR65549:FKS65549 FUN65549:FUO65549 GEJ65549:GEK65549 GOF65549:GOG65549 GYB65549:GYC65549 HHX65549:HHY65549 HRT65549:HRU65549 IBP65549:IBQ65549 ILL65549:ILM65549 IVH65549:IVI65549 JFD65549:JFE65549 JOZ65549:JPA65549 JYV65549:JYW65549 KIR65549:KIS65549 KSN65549:KSO65549 LCJ65549:LCK65549 LMF65549:LMG65549 LWB65549:LWC65549 MFX65549:MFY65549 MPT65549:MPU65549 MZP65549:MZQ65549 NJL65549:NJM65549 NTH65549:NTI65549 ODD65549:ODE65549 OMZ65549:ONA65549 OWV65549:OWW65549 PGR65549:PGS65549 PQN65549:PQO65549 QAJ65549:QAK65549 QKF65549:QKG65549 QUB65549:QUC65549 RDX65549:RDY65549 RNT65549:RNU65549 RXP65549:RXQ65549 SHL65549:SHM65549 SRH65549:SRI65549 TBD65549:TBE65549 TKZ65549:TLA65549 TUV65549:TUW65549 UER65549:UES65549 UON65549:UOO65549 UYJ65549:UYK65549 VIF65549:VIG65549 VSB65549:VSC65549 WBX65549:WBY65549 WLT65549:WLU65549 WVP65549:WVQ65549 H131085:I131085 JD131085:JE131085 SZ131085:TA131085 ACV131085:ACW131085 AMR131085:AMS131085 AWN131085:AWO131085 BGJ131085:BGK131085 BQF131085:BQG131085 CAB131085:CAC131085 CJX131085:CJY131085 CTT131085:CTU131085 DDP131085:DDQ131085 DNL131085:DNM131085 DXH131085:DXI131085 EHD131085:EHE131085 EQZ131085:ERA131085 FAV131085:FAW131085 FKR131085:FKS131085 FUN131085:FUO131085 GEJ131085:GEK131085 GOF131085:GOG131085 GYB131085:GYC131085 HHX131085:HHY131085 HRT131085:HRU131085 IBP131085:IBQ131085 ILL131085:ILM131085 IVH131085:IVI131085 JFD131085:JFE131085 JOZ131085:JPA131085 JYV131085:JYW131085 KIR131085:KIS131085 KSN131085:KSO131085 LCJ131085:LCK131085 LMF131085:LMG131085 LWB131085:LWC131085 MFX131085:MFY131085 MPT131085:MPU131085 MZP131085:MZQ131085 NJL131085:NJM131085 NTH131085:NTI131085 ODD131085:ODE131085 OMZ131085:ONA131085 OWV131085:OWW131085 PGR131085:PGS131085 PQN131085:PQO131085 QAJ131085:QAK131085 QKF131085:QKG131085 QUB131085:QUC131085 RDX131085:RDY131085 RNT131085:RNU131085 RXP131085:RXQ131085 SHL131085:SHM131085 SRH131085:SRI131085 TBD131085:TBE131085 TKZ131085:TLA131085 TUV131085:TUW131085 UER131085:UES131085 UON131085:UOO131085 UYJ131085:UYK131085 VIF131085:VIG131085 VSB131085:VSC131085 WBX131085:WBY131085 WLT131085:WLU131085 WVP131085:WVQ131085 H196621:I196621 JD196621:JE196621 SZ196621:TA196621 ACV196621:ACW196621 AMR196621:AMS196621 AWN196621:AWO196621 BGJ196621:BGK196621 BQF196621:BQG196621 CAB196621:CAC196621 CJX196621:CJY196621 CTT196621:CTU196621 DDP196621:DDQ196621 DNL196621:DNM196621 DXH196621:DXI196621 EHD196621:EHE196621 EQZ196621:ERA196621 FAV196621:FAW196621 FKR196621:FKS196621 FUN196621:FUO196621 GEJ196621:GEK196621 GOF196621:GOG196621 GYB196621:GYC196621 HHX196621:HHY196621 HRT196621:HRU196621 IBP196621:IBQ196621 ILL196621:ILM196621 IVH196621:IVI196621 JFD196621:JFE196621 JOZ196621:JPA196621 JYV196621:JYW196621 KIR196621:KIS196621 KSN196621:KSO196621 LCJ196621:LCK196621 LMF196621:LMG196621 LWB196621:LWC196621 MFX196621:MFY196621 MPT196621:MPU196621 MZP196621:MZQ196621 NJL196621:NJM196621 NTH196621:NTI196621 ODD196621:ODE196621 OMZ196621:ONA196621 OWV196621:OWW196621 PGR196621:PGS196621 PQN196621:PQO196621 QAJ196621:QAK196621 QKF196621:QKG196621 QUB196621:QUC196621 RDX196621:RDY196621 RNT196621:RNU196621 RXP196621:RXQ196621 SHL196621:SHM196621 SRH196621:SRI196621 TBD196621:TBE196621 TKZ196621:TLA196621 TUV196621:TUW196621 UER196621:UES196621 UON196621:UOO196621 UYJ196621:UYK196621 VIF196621:VIG196621 VSB196621:VSC196621 WBX196621:WBY196621 WLT196621:WLU196621 WVP196621:WVQ196621 H262157:I262157 JD262157:JE262157 SZ262157:TA262157 ACV262157:ACW262157 AMR262157:AMS262157 AWN262157:AWO262157 BGJ262157:BGK262157 BQF262157:BQG262157 CAB262157:CAC262157 CJX262157:CJY262157 CTT262157:CTU262157 DDP262157:DDQ262157 DNL262157:DNM262157 DXH262157:DXI262157 EHD262157:EHE262157 EQZ262157:ERA262157 FAV262157:FAW262157 FKR262157:FKS262157 FUN262157:FUO262157 GEJ262157:GEK262157 GOF262157:GOG262157 GYB262157:GYC262157 HHX262157:HHY262157 HRT262157:HRU262157 IBP262157:IBQ262157 ILL262157:ILM262157 IVH262157:IVI262157 JFD262157:JFE262157 JOZ262157:JPA262157 JYV262157:JYW262157 KIR262157:KIS262157 KSN262157:KSO262157 LCJ262157:LCK262157 LMF262157:LMG262157 LWB262157:LWC262157 MFX262157:MFY262157 MPT262157:MPU262157 MZP262157:MZQ262157 NJL262157:NJM262157 NTH262157:NTI262157 ODD262157:ODE262157 OMZ262157:ONA262157 OWV262157:OWW262157 PGR262157:PGS262157 PQN262157:PQO262157 QAJ262157:QAK262157 QKF262157:QKG262157 QUB262157:QUC262157 RDX262157:RDY262157 RNT262157:RNU262157 RXP262157:RXQ262157 SHL262157:SHM262157 SRH262157:SRI262157 TBD262157:TBE262157 TKZ262157:TLA262157 TUV262157:TUW262157 UER262157:UES262157 UON262157:UOO262157 UYJ262157:UYK262157 VIF262157:VIG262157 VSB262157:VSC262157 WBX262157:WBY262157 WLT262157:WLU262157 WVP262157:WVQ262157 H327693:I327693 JD327693:JE327693 SZ327693:TA327693 ACV327693:ACW327693 AMR327693:AMS327693 AWN327693:AWO327693 BGJ327693:BGK327693 BQF327693:BQG327693 CAB327693:CAC327693 CJX327693:CJY327693 CTT327693:CTU327693 DDP327693:DDQ327693 DNL327693:DNM327693 DXH327693:DXI327693 EHD327693:EHE327693 EQZ327693:ERA327693 FAV327693:FAW327693 FKR327693:FKS327693 FUN327693:FUO327693 GEJ327693:GEK327693 GOF327693:GOG327693 GYB327693:GYC327693 HHX327693:HHY327693 HRT327693:HRU327693 IBP327693:IBQ327693 ILL327693:ILM327693 IVH327693:IVI327693 JFD327693:JFE327693 JOZ327693:JPA327693 JYV327693:JYW327693 KIR327693:KIS327693 KSN327693:KSO327693 LCJ327693:LCK327693 LMF327693:LMG327693 LWB327693:LWC327693 MFX327693:MFY327693 MPT327693:MPU327693 MZP327693:MZQ327693 NJL327693:NJM327693 NTH327693:NTI327693 ODD327693:ODE327693 OMZ327693:ONA327693 OWV327693:OWW327693 PGR327693:PGS327693 PQN327693:PQO327693 QAJ327693:QAK327693 QKF327693:QKG327693 QUB327693:QUC327693 RDX327693:RDY327693 RNT327693:RNU327693 RXP327693:RXQ327693 SHL327693:SHM327693 SRH327693:SRI327693 TBD327693:TBE327693 TKZ327693:TLA327693 TUV327693:TUW327693 UER327693:UES327693 UON327693:UOO327693 UYJ327693:UYK327693 VIF327693:VIG327693 VSB327693:VSC327693 WBX327693:WBY327693 WLT327693:WLU327693 WVP327693:WVQ327693 H393229:I393229 JD393229:JE393229 SZ393229:TA393229 ACV393229:ACW393229 AMR393229:AMS393229 AWN393229:AWO393229 BGJ393229:BGK393229 BQF393229:BQG393229 CAB393229:CAC393229 CJX393229:CJY393229 CTT393229:CTU393229 DDP393229:DDQ393229 DNL393229:DNM393229 DXH393229:DXI393229 EHD393229:EHE393229 EQZ393229:ERA393229 FAV393229:FAW393229 FKR393229:FKS393229 FUN393229:FUO393229 GEJ393229:GEK393229 GOF393229:GOG393229 GYB393229:GYC393229 HHX393229:HHY393229 HRT393229:HRU393229 IBP393229:IBQ393229 ILL393229:ILM393229 IVH393229:IVI393229 JFD393229:JFE393229 JOZ393229:JPA393229 JYV393229:JYW393229 KIR393229:KIS393229 KSN393229:KSO393229 LCJ393229:LCK393229 LMF393229:LMG393229 LWB393229:LWC393229 MFX393229:MFY393229 MPT393229:MPU393229 MZP393229:MZQ393229 NJL393229:NJM393229 NTH393229:NTI393229 ODD393229:ODE393229 OMZ393229:ONA393229 OWV393229:OWW393229 PGR393229:PGS393229 PQN393229:PQO393229 QAJ393229:QAK393229 QKF393229:QKG393229 QUB393229:QUC393229 RDX393229:RDY393229 RNT393229:RNU393229 RXP393229:RXQ393229 SHL393229:SHM393229 SRH393229:SRI393229 TBD393229:TBE393229 TKZ393229:TLA393229 TUV393229:TUW393229 UER393229:UES393229 UON393229:UOO393229 UYJ393229:UYK393229 VIF393229:VIG393229 VSB393229:VSC393229 WBX393229:WBY393229 WLT393229:WLU393229 WVP393229:WVQ393229 H458765:I458765 JD458765:JE458765 SZ458765:TA458765 ACV458765:ACW458765 AMR458765:AMS458765 AWN458765:AWO458765 BGJ458765:BGK458765 BQF458765:BQG458765 CAB458765:CAC458765 CJX458765:CJY458765 CTT458765:CTU458765 DDP458765:DDQ458765 DNL458765:DNM458765 DXH458765:DXI458765 EHD458765:EHE458765 EQZ458765:ERA458765 FAV458765:FAW458765 FKR458765:FKS458765 FUN458765:FUO458765 GEJ458765:GEK458765 GOF458765:GOG458765 GYB458765:GYC458765 HHX458765:HHY458765 HRT458765:HRU458765 IBP458765:IBQ458765 ILL458765:ILM458765 IVH458765:IVI458765 JFD458765:JFE458765 JOZ458765:JPA458765 JYV458765:JYW458765 KIR458765:KIS458765 KSN458765:KSO458765 LCJ458765:LCK458765 LMF458765:LMG458765 LWB458765:LWC458765 MFX458765:MFY458765 MPT458765:MPU458765 MZP458765:MZQ458765 NJL458765:NJM458765 NTH458765:NTI458765 ODD458765:ODE458765 OMZ458765:ONA458765 OWV458765:OWW458765 PGR458765:PGS458765 PQN458765:PQO458765 QAJ458765:QAK458765 QKF458765:QKG458765 QUB458765:QUC458765 RDX458765:RDY458765 RNT458765:RNU458765 RXP458765:RXQ458765 SHL458765:SHM458765 SRH458765:SRI458765 TBD458765:TBE458765 TKZ458765:TLA458765 TUV458765:TUW458765 UER458765:UES458765 UON458765:UOO458765 UYJ458765:UYK458765 VIF458765:VIG458765 VSB458765:VSC458765 WBX458765:WBY458765 WLT458765:WLU458765 WVP458765:WVQ458765 H524301:I524301 JD524301:JE524301 SZ524301:TA524301 ACV524301:ACW524301 AMR524301:AMS524301 AWN524301:AWO524301 BGJ524301:BGK524301 BQF524301:BQG524301 CAB524301:CAC524301 CJX524301:CJY524301 CTT524301:CTU524301 DDP524301:DDQ524301 DNL524301:DNM524301 DXH524301:DXI524301 EHD524301:EHE524301 EQZ524301:ERA524301 FAV524301:FAW524301 FKR524301:FKS524301 FUN524301:FUO524301 GEJ524301:GEK524301 GOF524301:GOG524301 GYB524301:GYC524301 HHX524301:HHY524301 HRT524301:HRU524301 IBP524301:IBQ524301 ILL524301:ILM524301 IVH524301:IVI524301 JFD524301:JFE524301 JOZ524301:JPA524301 JYV524301:JYW524301 KIR524301:KIS524301 KSN524301:KSO524301 LCJ524301:LCK524301 LMF524301:LMG524301 LWB524301:LWC524301 MFX524301:MFY524301 MPT524301:MPU524301 MZP524301:MZQ524301 NJL524301:NJM524301 NTH524301:NTI524301 ODD524301:ODE524301 OMZ524301:ONA524301 OWV524301:OWW524301 PGR524301:PGS524301 PQN524301:PQO524301 QAJ524301:QAK524301 QKF524301:QKG524301 QUB524301:QUC524301 RDX524301:RDY524301 RNT524301:RNU524301 RXP524301:RXQ524301 SHL524301:SHM524301 SRH524301:SRI524301 TBD524301:TBE524301 TKZ524301:TLA524301 TUV524301:TUW524301 UER524301:UES524301 UON524301:UOO524301 UYJ524301:UYK524301 VIF524301:VIG524301 VSB524301:VSC524301 WBX524301:WBY524301 WLT524301:WLU524301 WVP524301:WVQ524301 H589837:I589837 JD589837:JE589837 SZ589837:TA589837 ACV589837:ACW589837 AMR589837:AMS589837 AWN589837:AWO589837 BGJ589837:BGK589837 BQF589837:BQG589837 CAB589837:CAC589837 CJX589837:CJY589837 CTT589837:CTU589837 DDP589837:DDQ589837 DNL589837:DNM589837 DXH589837:DXI589837 EHD589837:EHE589837 EQZ589837:ERA589837 FAV589837:FAW589837 FKR589837:FKS589837 FUN589837:FUO589837 GEJ589837:GEK589837 GOF589837:GOG589837 GYB589837:GYC589837 HHX589837:HHY589837 HRT589837:HRU589837 IBP589837:IBQ589837 ILL589837:ILM589837 IVH589837:IVI589837 JFD589837:JFE589837 JOZ589837:JPA589837 JYV589837:JYW589837 KIR589837:KIS589837 KSN589837:KSO589837 LCJ589837:LCK589837 LMF589837:LMG589837 LWB589837:LWC589837 MFX589837:MFY589837 MPT589837:MPU589837 MZP589837:MZQ589837 NJL589837:NJM589837 NTH589837:NTI589837 ODD589837:ODE589837 OMZ589837:ONA589837 OWV589837:OWW589837 PGR589837:PGS589837 PQN589837:PQO589837 QAJ589837:QAK589837 QKF589837:QKG589837 QUB589837:QUC589837 RDX589837:RDY589837 RNT589837:RNU589837 RXP589837:RXQ589837 SHL589837:SHM589837 SRH589837:SRI589837 TBD589837:TBE589837 TKZ589837:TLA589837 TUV589837:TUW589837 UER589837:UES589837 UON589837:UOO589837 UYJ589837:UYK589837 VIF589837:VIG589837 VSB589837:VSC589837 WBX589837:WBY589837 WLT589837:WLU589837 WVP589837:WVQ589837 H655373:I655373 JD655373:JE655373 SZ655373:TA655373 ACV655373:ACW655373 AMR655373:AMS655373 AWN655373:AWO655373 BGJ655373:BGK655373 BQF655373:BQG655373 CAB655373:CAC655373 CJX655373:CJY655373 CTT655373:CTU655373 DDP655373:DDQ655373 DNL655373:DNM655373 DXH655373:DXI655373 EHD655373:EHE655373 EQZ655373:ERA655373 FAV655373:FAW655373 FKR655373:FKS655373 FUN655373:FUO655373 GEJ655373:GEK655373 GOF655373:GOG655373 GYB655373:GYC655373 HHX655373:HHY655373 HRT655373:HRU655373 IBP655373:IBQ655373 ILL655373:ILM655373 IVH655373:IVI655373 JFD655373:JFE655373 JOZ655373:JPA655373 JYV655373:JYW655373 KIR655373:KIS655373 KSN655373:KSO655373 LCJ655373:LCK655373 LMF655373:LMG655373 LWB655373:LWC655373 MFX655373:MFY655373 MPT655373:MPU655373 MZP655373:MZQ655373 NJL655373:NJM655373 NTH655373:NTI655373 ODD655373:ODE655373 OMZ655373:ONA655373 OWV655373:OWW655373 PGR655373:PGS655373 PQN655373:PQO655373 QAJ655373:QAK655373 QKF655373:QKG655373 QUB655373:QUC655373 RDX655373:RDY655373 RNT655373:RNU655373 RXP655373:RXQ655373 SHL655373:SHM655373 SRH655373:SRI655373 TBD655373:TBE655373 TKZ655373:TLA655373 TUV655373:TUW655373 UER655373:UES655373 UON655373:UOO655373 UYJ655373:UYK655373 VIF655373:VIG655373 VSB655373:VSC655373 WBX655373:WBY655373 WLT655373:WLU655373 WVP655373:WVQ655373 H720909:I720909 JD720909:JE720909 SZ720909:TA720909 ACV720909:ACW720909 AMR720909:AMS720909 AWN720909:AWO720909 BGJ720909:BGK720909 BQF720909:BQG720909 CAB720909:CAC720909 CJX720909:CJY720909 CTT720909:CTU720909 DDP720909:DDQ720909 DNL720909:DNM720909 DXH720909:DXI720909 EHD720909:EHE720909 EQZ720909:ERA720909 FAV720909:FAW720909 FKR720909:FKS720909 FUN720909:FUO720909 GEJ720909:GEK720909 GOF720909:GOG720909 GYB720909:GYC720909 HHX720909:HHY720909 HRT720909:HRU720909 IBP720909:IBQ720909 ILL720909:ILM720909 IVH720909:IVI720909 JFD720909:JFE720909 JOZ720909:JPA720909 JYV720909:JYW720909 KIR720909:KIS720909 KSN720909:KSO720909 LCJ720909:LCK720909 LMF720909:LMG720909 LWB720909:LWC720909 MFX720909:MFY720909 MPT720909:MPU720909 MZP720909:MZQ720909 NJL720909:NJM720909 NTH720909:NTI720909 ODD720909:ODE720909 OMZ720909:ONA720909 OWV720909:OWW720909 PGR720909:PGS720909 PQN720909:PQO720909 QAJ720909:QAK720909 QKF720909:QKG720909 QUB720909:QUC720909 RDX720909:RDY720909 RNT720909:RNU720909 RXP720909:RXQ720909 SHL720909:SHM720909 SRH720909:SRI720909 TBD720909:TBE720909 TKZ720909:TLA720909 TUV720909:TUW720909 UER720909:UES720909 UON720909:UOO720909 UYJ720909:UYK720909 VIF720909:VIG720909 VSB720909:VSC720909 WBX720909:WBY720909 WLT720909:WLU720909 WVP720909:WVQ720909 H786445:I786445 JD786445:JE786445 SZ786445:TA786445 ACV786445:ACW786445 AMR786445:AMS786445 AWN786445:AWO786445 BGJ786445:BGK786445 BQF786445:BQG786445 CAB786445:CAC786445 CJX786445:CJY786445 CTT786445:CTU786445 DDP786445:DDQ786445 DNL786445:DNM786445 DXH786445:DXI786445 EHD786445:EHE786445 EQZ786445:ERA786445 FAV786445:FAW786445 FKR786445:FKS786445 FUN786445:FUO786445 GEJ786445:GEK786445 GOF786445:GOG786445 GYB786445:GYC786445 HHX786445:HHY786445 HRT786445:HRU786445 IBP786445:IBQ786445 ILL786445:ILM786445 IVH786445:IVI786445 JFD786445:JFE786445 JOZ786445:JPA786445 JYV786445:JYW786445 KIR786445:KIS786445 KSN786445:KSO786445 LCJ786445:LCK786445 LMF786445:LMG786445 LWB786445:LWC786445 MFX786445:MFY786445 MPT786445:MPU786445 MZP786445:MZQ786445 NJL786445:NJM786445 NTH786445:NTI786445 ODD786445:ODE786445 OMZ786445:ONA786445 OWV786445:OWW786445 PGR786445:PGS786445 PQN786445:PQO786445 QAJ786445:QAK786445 QKF786445:QKG786445 QUB786445:QUC786445 RDX786445:RDY786445 RNT786445:RNU786445 RXP786445:RXQ786445 SHL786445:SHM786445 SRH786445:SRI786445 TBD786445:TBE786445 TKZ786445:TLA786445 TUV786445:TUW786445 UER786445:UES786445 UON786445:UOO786445 UYJ786445:UYK786445 VIF786445:VIG786445 VSB786445:VSC786445 WBX786445:WBY786445 WLT786445:WLU786445 WVP786445:WVQ786445 H851981:I851981 JD851981:JE851981 SZ851981:TA851981 ACV851981:ACW851981 AMR851981:AMS851981 AWN851981:AWO851981 BGJ851981:BGK851981 BQF851981:BQG851981 CAB851981:CAC851981 CJX851981:CJY851981 CTT851981:CTU851981 DDP851981:DDQ851981 DNL851981:DNM851981 DXH851981:DXI851981 EHD851981:EHE851981 EQZ851981:ERA851981 FAV851981:FAW851981 FKR851981:FKS851981 FUN851981:FUO851981 GEJ851981:GEK851981 GOF851981:GOG851981 GYB851981:GYC851981 HHX851981:HHY851981 HRT851981:HRU851981 IBP851981:IBQ851981 ILL851981:ILM851981 IVH851981:IVI851981 JFD851981:JFE851981 JOZ851981:JPA851981 JYV851981:JYW851981 KIR851981:KIS851981 KSN851981:KSO851981 LCJ851981:LCK851981 LMF851981:LMG851981 LWB851981:LWC851981 MFX851981:MFY851981 MPT851981:MPU851981 MZP851981:MZQ851981 NJL851981:NJM851981 NTH851981:NTI851981 ODD851981:ODE851981 OMZ851981:ONA851981 OWV851981:OWW851981 PGR851981:PGS851981 PQN851981:PQO851981 QAJ851981:QAK851981 QKF851981:QKG851981 QUB851981:QUC851981 RDX851981:RDY851981 RNT851981:RNU851981 RXP851981:RXQ851981 SHL851981:SHM851981 SRH851981:SRI851981 TBD851981:TBE851981 TKZ851981:TLA851981 TUV851981:TUW851981 UER851981:UES851981 UON851981:UOO851981 UYJ851981:UYK851981 VIF851981:VIG851981 VSB851981:VSC851981 WBX851981:WBY851981 WLT851981:WLU851981 WVP851981:WVQ851981 H917517:I917517 JD917517:JE917517 SZ917517:TA917517 ACV917517:ACW917517 AMR917517:AMS917517 AWN917517:AWO917517 BGJ917517:BGK917517 BQF917517:BQG917517 CAB917517:CAC917517 CJX917517:CJY917517 CTT917517:CTU917517 DDP917517:DDQ917517 DNL917517:DNM917517 DXH917517:DXI917517 EHD917517:EHE917517 EQZ917517:ERA917517 FAV917517:FAW917517 FKR917517:FKS917517 FUN917517:FUO917517 GEJ917517:GEK917517 GOF917517:GOG917517 GYB917517:GYC917517 HHX917517:HHY917517 HRT917517:HRU917517 IBP917517:IBQ917517 ILL917517:ILM917517 IVH917517:IVI917517 JFD917517:JFE917517 JOZ917517:JPA917517 JYV917517:JYW917517 KIR917517:KIS917517 KSN917517:KSO917517 LCJ917517:LCK917517 LMF917517:LMG917517 LWB917517:LWC917517 MFX917517:MFY917517 MPT917517:MPU917517 MZP917517:MZQ917517 NJL917517:NJM917517 NTH917517:NTI917517 ODD917517:ODE917517 OMZ917517:ONA917517 OWV917517:OWW917517 PGR917517:PGS917517 PQN917517:PQO917517 QAJ917517:QAK917517 QKF917517:QKG917517 QUB917517:QUC917517 RDX917517:RDY917517 RNT917517:RNU917517 RXP917517:RXQ917517 SHL917517:SHM917517 SRH917517:SRI917517 TBD917517:TBE917517 TKZ917517:TLA917517 TUV917517:TUW917517 UER917517:UES917517 UON917517:UOO917517 UYJ917517:UYK917517 VIF917517:VIG917517 VSB917517:VSC917517 WBX917517:WBY917517 WLT917517:WLU917517 WVP917517:WVQ917517 H983053:I983053 JD983053:JE983053 SZ983053:TA983053 ACV983053:ACW983053 AMR983053:AMS983053 AWN983053:AWO983053 BGJ983053:BGK983053 BQF983053:BQG983053 CAB983053:CAC983053 CJX983053:CJY983053 CTT983053:CTU983053 DDP983053:DDQ983053 DNL983053:DNM983053 DXH983053:DXI983053 EHD983053:EHE983053 EQZ983053:ERA983053 FAV983053:FAW983053 FKR983053:FKS983053 FUN983053:FUO983053 GEJ983053:GEK983053 GOF983053:GOG983053 GYB983053:GYC983053 HHX983053:HHY983053 HRT983053:HRU983053 IBP983053:IBQ983053 ILL983053:ILM983053 IVH983053:IVI983053 JFD983053:JFE983053 JOZ983053:JPA983053 JYV983053:JYW983053 KIR983053:KIS983053 KSN983053:KSO983053 LCJ983053:LCK983053 LMF983053:LMG983053 LWB983053:LWC983053 MFX983053:MFY983053 MPT983053:MPU983053 MZP983053:MZQ983053 NJL983053:NJM983053 NTH983053:NTI983053 ODD983053:ODE983053 OMZ983053:ONA983053 OWV983053:OWW983053 PGR983053:PGS983053 PQN983053:PQO983053 QAJ983053:QAK983053 QKF983053:QKG983053 QUB983053:QUC983053 RDX983053:RDY983053 RNT983053:RNU983053 RXP983053:RXQ983053 SHL983053:SHM983053 SRH983053:SRI983053 TBD983053:TBE983053 TKZ983053:TLA983053 TUV983053:TUW983053 UER983053:UES983053 UON983053:UOO983053 UYJ983053:UYK983053 VIF983053:VIG983053 VSB983053:VSC983053 WBX983053:WBY983053 WLT983053:WLU983053 WVP983053:WVQ983053 O26:T26 JK26:JP26 TG26:TL26 ADC26:ADH26 AMY26:AND26 AWU26:AWZ26 BGQ26:BGV26 BQM26:BQR26 CAI26:CAN26 CKE26:CKJ26 CUA26:CUF26 DDW26:DEB26 DNS26:DNX26 DXO26:DXT26 EHK26:EHP26 ERG26:ERL26 FBC26:FBH26 FKY26:FLD26 FUU26:FUZ26 GEQ26:GEV26 GOM26:GOR26 GYI26:GYN26 HIE26:HIJ26 HSA26:HSF26 IBW26:ICB26 ILS26:ILX26 IVO26:IVT26 JFK26:JFP26 JPG26:JPL26 JZC26:JZH26 KIY26:KJD26 KSU26:KSZ26 LCQ26:LCV26 LMM26:LMR26 LWI26:LWN26 MGE26:MGJ26 MQA26:MQF26 MZW26:NAB26 NJS26:NJX26 NTO26:NTT26 ODK26:ODP26 ONG26:ONL26 OXC26:OXH26 PGY26:PHD26 PQU26:PQZ26 QAQ26:QAV26 QKM26:QKR26 QUI26:QUN26 REE26:REJ26 ROA26:ROF26 RXW26:RYB26 SHS26:SHX26 SRO26:SRT26 TBK26:TBP26 TLG26:TLL26 TVC26:TVH26 UEY26:UFD26 UOU26:UOZ26 UYQ26:UYV26 VIM26:VIR26 VSI26:VSN26 WCE26:WCJ26 WMA26:WMF26 WVW26:WWB26 O65562:T65562 JK65562:JP65562 TG65562:TL65562 ADC65562:ADH65562 AMY65562:AND65562 AWU65562:AWZ65562 BGQ65562:BGV65562 BQM65562:BQR65562 CAI65562:CAN65562 CKE65562:CKJ65562 CUA65562:CUF65562 DDW65562:DEB65562 DNS65562:DNX65562 DXO65562:DXT65562 EHK65562:EHP65562 ERG65562:ERL65562 FBC65562:FBH65562 FKY65562:FLD65562 FUU65562:FUZ65562 GEQ65562:GEV65562 GOM65562:GOR65562 GYI65562:GYN65562 HIE65562:HIJ65562 HSA65562:HSF65562 IBW65562:ICB65562 ILS65562:ILX65562 IVO65562:IVT65562 JFK65562:JFP65562 JPG65562:JPL65562 JZC65562:JZH65562 KIY65562:KJD65562 KSU65562:KSZ65562 LCQ65562:LCV65562 LMM65562:LMR65562 LWI65562:LWN65562 MGE65562:MGJ65562 MQA65562:MQF65562 MZW65562:NAB65562 NJS65562:NJX65562 NTO65562:NTT65562 ODK65562:ODP65562 ONG65562:ONL65562 OXC65562:OXH65562 PGY65562:PHD65562 PQU65562:PQZ65562 QAQ65562:QAV65562 QKM65562:QKR65562 QUI65562:QUN65562 REE65562:REJ65562 ROA65562:ROF65562 RXW65562:RYB65562 SHS65562:SHX65562 SRO65562:SRT65562 TBK65562:TBP65562 TLG65562:TLL65562 TVC65562:TVH65562 UEY65562:UFD65562 UOU65562:UOZ65562 UYQ65562:UYV65562 VIM65562:VIR65562 VSI65562:VSN65562 WCE65562:WCJ65562 WMA65562:WMF65562 WVW65562:WWB65562 O131098:T131098 JK131098:JP131098 TG131098:TL131098 ADC131098:ADH131098 AMY131098:AND131098 AWU131098:AWZ131098 BGQ131098:BGV131098 BQM131098:BQR131098 CAI131098:CAN131098 CKE131098:CKJ131098 CUA131098:CUF131098 DDW131098:DEB131098 DNS131098:DNX131098 DXO131098:DXT131098 EHK131098:EHP131098 ERG131098:ERL131098 FBC131098:FBH131098 FKY131098:FLD131098 FUU131098:FUZ131098 GEQ131098:GEV131098 GOM131098:GOR131098 GYI131098:GYN131098 HIE131098:HIJ131098 HSA131098:HSF131098 IBW131098:ICB131098 ILS131098:ILX131098 IVO131098:IVT131098 JFK131098:JFP131098 JPG131098:JPL131098 JZC131098:JZH131098 KIY131098:KJD131098 KSU131098:KSZ131098 LCQ131098:LCV131098 LMM131098:LMR131098 LWI131098:LWN131098 MGE131098:MGJ131098 MQA131098:MQF131098 MZW131098:NAB131098 NJS131098:NJX131098 NTO131098:NTT131098 ODK131098:ODP131098 ONG131098:ONL131098 OXC131098:OXH131098 PGY131098:PHD131098 PQU131098:PQZ131098 QAQ131098:QAV131098 QKM131098:QKR131098 QUI131098:QUN131098 REE131098:REJ131098 ROA131098:ROF131098 RXW131098:RYB131098 SHS131098:SHX131098 SRO131098:SRT131098 TBK131098:TBP131098 TLG131098:TLL131098 TVC131098:TVH131098 UEY131098:UFD131098 UOU131098:UOZ131098 UYQ131098:UYV131098 VIM131098:VIR131098 VSI131098:VSN131098 WCE131098:WCJ131098 WMA131098:WMF131098 WVW131098:WWB131098 O196634:T196634 JK196634:JP196634 TG196634:TL196634 ADC196634:ADH196634 AMY196634:AND196634 AWU196634:AWZ196634 BGQ196634:BGV196634 BQM196634:BQR196634 CAI196634:CAN196634 CKE196634:CKJ196634 CUA196634:CUF196634 DDW196634:DEB196634 DNS196634:DNX196634 DXO196634:DXT196634 EHK196634:EHP196634 ERG196634:ERL196634 FBC196634:FBH196634 FKY196634:FLD196634 FUU196634:FUZ196634 GEQ196634:GEV196634 GOM196634:GOR196634 GYI196634:GYN196634 HIE196634:HIJ196634 HSA196634:HSF196634 IBW196634:ICB196634 ILS196634:ILX196634 IVO196634:IVT196634 JFK196634:JFP196634 JPG196634:JPL196634 JZC196634:JZH196634 KIY196634:KJD196634 KSU196634:KSZ196634 LCQ196634:LCV196634 LMM196634:LMR196634 LWI196634:LWN196634 MGE196634:MGJ196634 MQA196634:MQF196634 MZW196634:NAB196634 NJS196634:NJX196634 NTO196634:NTT196634 ODK196634:ODP196634 ONG196634:ONL196634 OXC196634:OXH196634 PGY196634:PHD196634 PQU196634:PQZ196634 QAQ196634:QAV196634 QKM196634:QKR196634 QUI196634:QUN196634 REE196634:REJ196634 ROA196634:ROF196634 RXW196634:RYB196634 SHS196634:SHX196634 SRO196634:SRT196634 TBK196634:TBP196634 TLG196634:TLL196634 TVC196634:TVH196634 UEY196634:UFD196634 UOU196634:UOZ196634 UYQ196634:UYV196634 VIM196634:VIR196634 VSI196634:VSN196634 WCE196634:WCJ196634 WMA196634:WMF196634 WVW196634:WWB196634 O262170:T262170 JK262170:JP262170 TG262170:TL262170 ADC262170:ADH262170 AMY262170:AND262170 AWU262170:AWZ262170 BGQ262170:BGV262170 BQM262170:BQR262170 CAI262170:CAN262170 CKE262170:CKJ262170 CUA262170:CUF262170 DDW262170:DEB262170 DNS262170:DNX262170 DXO262170:DXT262170 EHK262170:EHP262170 ERG262170:ERL262170 FBC262170:FBH262170 FKY262170:FLD262170 FUU262170:FUZ262170 GEQ262170:GEV262170 GOM262170:GOR262170 GYI262170:GYN262170 HIE262170:HIJ262170 HSA262170:HSF262170 IBW262170:ICB262170 ILS262170:ILX262170 IVO262170:IVT262170 JFK262170:JFP262170 JPG262170:JPL262170 JZC262170:JZH262170 KIY262170:KJD262170 KSU262170:KSZ262170 LCQ262170:LCV262170 LMM262170:LMR262170 LWI262170:LWN262170 MGE262170:MGJ262170 MQA262170:MQF262170 MZW262170:NAB262170 NJS262170:NJX262170 NTO262170:NTT262170 ODK262170:ODP262170 ONG262170:ONL262170 OXC262170:OXH262170 PGY262170:PHD262170 PQU262170:PQZ262170 QAQ262170:QAV262170 QKM262170:QKR262170 QUI262170:QUN262170 REE262170:REJ262170 ROA262170:ROF262170 RXW262170:RYB262170 SHS262170:SHX262170 SRO262170:SRT262170 TBK262170:TBP262170 TLG262170:TLL262170 TVC262170:TVH262170 UEY262170:UFD262170 UOU262170:UOZ262170 UYQ262170:UYV262170 VIM262170:VIR262170 VSI262170:VSN262170 WCE262170:WCJ262170 WMA262170:WMF262170 WVW262170:WWB262170 O327706:T327706 JK327706:JP327706 TG327706:TL327706 ADC327706:ADH327706 AMY327706:AND327706 AWU327706:AWZ327706 BGQ327706:BGV327706 BQM327706:BQR327706 CAI327706:CAN327706 CKE327706:CKJ327706 CUA327706:CUF327706 DDW327706:DEB327706 DNS327706:DNX327706 DXO327706:DXT327706 EHK327706:EHP327706 ERG327706:ERL327706 FBC327706:FBH327706 FKY327706:FLD327706 FUU327706:FUZ327706 GEQ327706:GEV327706 GOM327706:GOR327706 GYI327706:GYN327706 HIE327706:HIJ327706 HSA327706:HSF327706 IBW327706:ICB327706 ILS327706:ILX327706 IVO327706:IVT327706 JFK327706:JFP327706 JPG327706:JPL327706 JZC327706:JZH327706 KIY327706:KJD327706 KSU327706:KSZ327706 LCQ327706:LCV327706 LMM327706:LMR327706 LWI327706:LWN327706 MGE327706:MGJ327706 MQA327706:MQF327706 MZW327706:NAB327706 NJS327706:NJX327706 NTO327706:NTT327706 ODK327706:ODP327706 ONG327706:ONL327706 OXC327706:OXH327706 PGY327706:PHD327706 PQU327706:PQZ327706 QAQ327706:QAV327706 QKM327706:QKR327706 QUI327706:QUN327706 REE327706:REJ327706 ROA327706:ROF327706 RXW327706:RYB327706 SHS327706:SHX327706 SRO327706:SRT327706 TBK327706:TBP327706 TLG327706:TLL327706 TVC327706:TVH327706 UEY327706:UFD327706 UOU327706:UOZ327706 UYQ327706:UYV327706 VIM327706:VIR327706 VSI327706:VSN327706 WCE327706:WCJ327706 WMA327706:WMF327706 WVW327706:WWB327706 O393242:T393242 JK393242:JP393242 TG393242:TL393242 ADC393242:ADH393242 AMY393242:AND393242 AWU393242:AWZ393242 BGQ393242:BGV393242 BQM393242:BQR393242 CAI393242:CAN393242 CKE393242:CKJ393242 CUA393242:CUF393242 DDW393242:DEB393242 DNS393242:DNX393242 DXO393242:DXT393242 EHK393242:EHP393242 ERG393242:ERL393242 FBC393242:FBH393242 FKY393242:FLD393242 FUU393242:FUZ393242 GEQ393242:GEV393242 GOM393242:GOR393242 GYI393242:GYN393242 HIE393242:HIJ393242 HSA393242:HSF393242 IBW393242:ICB393242 ILS393242:ILX393242 IVO393242:IVT393242 JFK393242:JFP393242 JPG393242:JPL393242 JZC393242:JZH393242 KIY393242:KJD393242 KSU393242:KSZ393242 LCQ393242:LCV393242 LMM393242:LMR393242 LWI393242:LWN393242 MGE393242:MGJ393242 MQA393242:MQF393242 MZW393242:NAB393242 NJS393242:NJX393242 NTO393242:NTT393242 ODK393242:ODP393242 ONG393242:ONL393242 OXC393242:OXH393242 PGY393242:PHD393242 PQU393242:PQZ393242 QAQ393242:QAV393242 QKM393242:QKR393242 QUI393242:QUN393242 REE393242:REJ393242 ROA393242:ROF393242 RXW393242:RYB393242 SHS393242:SHX393242 SRO393242:SRT393242 TBK393242:TBP393242 TLG393242:TLL393242 TVC393242:TVH393242 UEY393242:UFD393242 UOU393242:UOZ393242 UYQ393242:UYV393242 VIM393242:VIR393242 VSI393242:VSN393242 WCE393242:WCJ393242 WMA393242:WMF393242 WVW393242:WWB393242 O458778:T458778 JK458778:JP458778 TG458778:TL458778 ADC458778:ADH458778 AMY458778:AND458778 AWU458778:AWZ458778 BGQ458778:BGV458778 BQM458778:BQR458778 CAI458778:CAN458778 CKE458778:CKJ458778 CUA458778:CUF458778 DDW458778:DEB458778 DNS458778:DNX458778 DXO458778:DXT458778 EHK458778:EHP458778 ERG458778:ERL458778 FBC458778:FBH458778 FKY458778:FLD458778 FUU458778:FUZ458778 GEQ458778:GEV458778 GOM458778:GOR458778 GYI458778:GYN458778 HIE458778:HIJ458778 HSA458778:HSF458778 IBW458778:ICB458778 ILS458778:ILX458778 IVO458778:IVT458778 JFK458778:JFP458778 JPG458778:JPL458778 JZC458778:JZH458778 KIY458778:KJD458778 KSU458778:KSZ458778 LCQ458778:LCV458778 LMM458778:LMR458778 LWI458778:LWN458778 MGE458778:MGJ458778 MQA458778:MQF458778 MZW458778:NAB458778 NJS458778:NJX458778 NTO458778:NTT458778 ODK458778:ODP458778 ONG458778:ONL458778 OXC458778:OXH458778 PGY458778:PHD458778 PQU458778:PQZ458778 QAQ458778:QAV458778 QKM458778:QKR458778 QUI458778:QUN458778 REE458778:REJ458778 ROA458778:ROF458778 RXW458778:RYB458778 SHS458778:SHX458778 SRO458778:SRT458778 TBK458778:TBP458778 TLG458778:TLL458778 TVC458778:TVH458778 UEY458778:UFD458778 UOU458778:UOZ458778 UYQ458778:UYV458778 VIM458778:VIR458778 VSI458778:VSN458778 WCE458778:WCJ458778 WMA458778:WMF458778 WVW458778:WWB458778 O524314:T524314 JK524314:JP524314 TG524314:TL524314 ADC524314:ADH524314 AMY524314:AND524314 AWU524314:AWZ524314 BGQ524314:BGV524314 BQM524314:BQR524314 CAI524314:CAN524314 CKE524314:CKJ524314 CUA524314:CUF524314 DDW524314:DEB524314 DNS524314:DNX524314 DXO524314:DXT524314 EHK524314:EHP524314 ERG524314:ERL524314 FBC524314:FBH524314 FKY524314:FLD524314 FUU524314:FUZ524314 GEQ524314:GEV524314 GOM524314:GOR524314 GYI524314:GYN524314 HIE524314:HIJ524314 HSA524314:HSF524314 IBW524314:ICB524314 ILS524314:ILX524314 IVO524314:IVT524314 JFK524314:JFP524314 JPG524314:JPL524314 JZC524314:JZH524314 KIY524314:KJD524314 KSU524314:KSZ524314 LCQ524314:LCV524314 LMM524314:LMR524314 LWI524314:LWN524314 MGE524314:MGJ524314 MQA524314:MQF524314 MZW524314:NAB524314 NJS524314:NJX524314 NTO524314:NTT524314 ODK524314:ODP524314 ONG524314:ONL524314 OXC524314:OXH524314 PGY524314:PHD524314 PQU524314:PQZ524314 QAQ524314:QAV524314 QKM524314:QKR524314 QUI524314:QUN524314 REE524314:REJ524314 ROA524314:ROF524314 RXW524314:RYB524314 SHS524314:SHX524314 SRO524314:SRT524314 TBK524314:TBP524314 TLG524314:TLL524314 TVC524314:TVH524314 UEY524314:UFD524314 UOU524314:UOZ524314 UYQ524314:UYV524314 VIM524314:VIR524314 VSI524314:VSN524314 WCE524314:WCJ524314 WMA524314:WMF524314 WVW524314:WWB524314 O589850:T589850 JK589850:JP589850 TG589850:TL589850 ADC589850:ADH589850 AMY589850:AND589850 AWU589850:AWZ589850 BGQ589850:BGV589850 BQM589850:BQR589850 CAI589850:CAN589850 CKE589850:CKJ589850 CUA589850:CUF589850 DDW589850:DEB589850 DNS589850:DNX589850 DXO589850:DXT589850 EHK589850:EHP589850 ERG589850:ERL589850 FBC589850:FBH589850 FKY589850:FLD589850 FUU589850:FUZ589850 GEQ589850:GEV589850 GOM589850:GOR589850 GYI589850:GYN589850 HIE589850:HIJ589850 HSA589850:HSF589850 IBW589850:ICB589850 ILS589850:ILX589850 IVO589850:IVT589850 JFK589850:JFP589850 JPG589850:JPL589850 JZC589850:JZH589850 KIY589850:KJD589850 KSU589850:KSZ589850 LCQ589850:LCV589850 LMM589850:LMR589850 LWI589850:LWN589850 MGE589850:MGJ589850 MQA589850:MQF589850 MZW589850:NAB589850 NJS589850:NJX589850 NTO589850:NTT589850 ODK589850:ODP589850 ONG589850:ONL589850 OXC589850:OXH589850 PGY589850:PHD589850 PQU589850:PQZ589850 QAQ589850:QAV589850 QKM589850:QKR589850 QUI589850:QUN589850 REE589850:REJ589850 ROA589850:ROF589850 RXW589850:RYB589850 SHS589850:SHX589850 SRO589850:SRT589850 TBK589850:TBP589850 TLG589850:TLL589850 TVC589850:TVH589850 UEY589850:UFD589850 UOU589850:UOZ589850 UYQ589850:UYV589850 VIM589850:VIR589850 VSI589850:VSN589850 WCE589850:WCJ589850 WMA589850:WMF589850 WVW589850:WWB589850 O655386:T655386 JK655386:JP655386 TG655386:TL655386 ADC655386:ADH655386 AMY655386:AND655386 AWU655386:AWZ655386 BGQ655386:BGV655386 BQM655386:BQR655386 CAI655386:CAN655386 CKE655386:CKJ655386 CUA655386:CUF655386 DDW655386:DEB655386 DNS655386:DNX655386 DXO655386:DXT655386 EHK655386:EHP655386 ERG655386:ERL655386 FBC655386:FBH655386 FKY655386:FLD655386 FUU655386:FUZ655386 GEQ655386:GEV655386 GOM655386:GOR655386 GYI655386:GYN655386 HIE655386:HIJ655386 HSA655386:HSF655386 IBW655386:ICB655386 ILS655386:ILX655386 IVO655386:IVT655386 JFK655386:JFP655386 JPG655386:JPL655386 JZC655386:JZH655386 KIY655386:KJD655386 KSU655386:KSZ655386 LCQ655386:LCV655386 LMM655386:LMR655386 LWI655386:LWN655386 MGE655386:MGJ655386 MQA655386:MQF655386 MZW655386:NAB655386 NJS655386:NJX655386 NTO655386:NTT655386 ODK655386:ODP655386 ONG655386:ONL655386 OXC655386:OXH655386 PGY655386:PHD655386 PQU655386:PQZ655386 QAQ655386:QAV655386 QKM655386:QKR655386 QUI655386:QUN655386 REE655386:REJ655386 ROA655386:ROF655386 RXW655386:RYB655386 SHS655386:SHX655386 SRO655386:SRT655386 TBK655386:TBP655386 TLG655386:TLL655386 TVC655386:TVH655386 UEY655386:UFD655386 UOU655386:UOZ655386 UYQ655386:UYV655386 VIM655386:VIR655386 VSI655386:VSN655386 WCE655386:WCJ655386 WMA655386:WMF655386 WVW655386:WWB655386 O720922:T720922 JK720922:JP720922 TG720922:TL720922 ADC720922:ADH720922 AMY720922:AND720922 AWU720922:AWZ720922 BGQ720922:BGV720922 BQM720922:BQR720922 CAI720922:CAN720922 CKE720922:CKJ720922 CUA720922:CUF720922 DDW720922:DEB720922 DNS720922:DNX720922 DXO720922:DXT720922 EHK720922:EHP720922 ERG720922:ERL720922 FBC720922:FBH720922 FKY720922:FLD720922 FUU720922:FUZ720922 GEQ720922:GEV720922 GOM720922:GOR720922 GYI720922:GYN720922 HIE720922:HIJ720922 HSA720922:HSF720922 IBW720922:ICB720922 ILS720922:ILX720922 IVO720922:IVT720922 JFK720922:JFP720922 JPG720922:JPL720922 JZC720922:JZH720922 KIY720922:KJD720922 KSU720922:KSZ720922 LCQ720922:LCV720922 LMM720922:LMR720922 LWI720922:LWN720922 MGE720922:MGJ720922 MQA720922:MQF720922 MZW720922:NAB720922 NJS720922:NJX720922 NTO720922:NTT720922 ODK720922:ODP720922 ONG720922:ONL720922 OXC720922:OXH720922 PGY720922:PHD720922 PQU720922:PQZ720922 QAQ720922:QAV720922 QKM720922:QKR720922 QUI720922:QUN720922 REE720922:REJ720922 ROA720922:ROF720922 RXW720922:RYB720922 SHS720922:SHX720922 SRO720922:SRT720922 TBK720922:TBP720922 TLG720922:TLL720922 TVC720922:TVH720922 UEY720922:UFD720922 UOU720922:UOZ720922 UYQ720922:UYV720922 VIM720922:VIR720922 VSI720922:VSN720922 WCE720922:WCJ720922 WMA720922:WMF720922 WVW720922:WWB720922 O786458:T786458 JK786458:JP786458 TG786458:TL786458 ADC786458:ADH786458 AMY786458:AND786458 AWU786458:AWZ786458 BGQ786458:BGV786458 BQM786458:BQR786458 CAI786458:CAN786458 CKE786458:CKJ786458 CUA786458:CUF786458 DDW786458:DEB786458 DNS786458:DNX786458 DXO786458:DXT786458 EHK786458:EHP786458 ERG786458:ERL786458 FBC786458:FBH786458 FKY786458:FLD786458 FUU786458:FUZ786458 GEQ786458:GEV786458 GOM786458:GOR786458 GYI786458:GYN786458 HIE786458:HIJ786458 HSA786458:HSF786458 IBW786458:ICB786458 ILS786458:ILX786458 IVO786458:IVT786458 JFK786458:JFP786458 JPG786458:JPL786458 JZC786458:JZH786458 KIY786458:KJD786458 KSU786458:KSZ786458 LCQ786458:LCV786458 LMM786458:LMR786458 LWI786458:LWN786458 MGE786458:MGJ786458 MQA786458:MQF786458 MZW786458:NAB786458 NJS786458:NJX786458 NTO786458:NTT786458 ODK786458:ODP786458 ONG786458:ONL786458 OXC786458:OXH786458 PGY786458:PHD786458 PQU786458:PQZ786458 QAQ786458:QAV786458 QKM786458:QKR786458 QUI786458:QUN786458 REE786458:REJ786458 ROA786458:ROF786458 RXW786458:RYB786458 SHS786458:SHX786458 SRO786458:SRT786458 TBK786458:TBP786458 TLG786458:TLL786458 TVC786458:TVH786458 UEY786458:UFD786458 UOU786458:UOZ786458 UYQ786458:UYV786458 VIM786458:VIR786458 VSI786458:VSN786458 WCE786458:WCJ786458 WMA786458:WMF786458 WVW786458:WWB786458 O851994:T851994 JK851994:JP851994 TG851994:TL851994 ADC851994:ADH851994 AMY851994:AND851994 AWU851994:AWZ851994 BGQ851994:BGV851994 BQM851994:BQR851994 CAI851994:CAN851994 CKE851994:CKJ851994 CUA851994:CUF851994 DDW851994:DEB851994 DNS851994:DNX851994 DXO851994:DXT851994 EHK851994:EHP851994 ERG851994:ERL851994 FBC851994:FBH851994 FKY851994:FLD851994 FUU851994:FUZ851994 GEQ851994:GEV851994 GOM851994:GOR851994 GYI851994:GYN851994 HIE851994:HIJ851994 HSA851994:HSF851994 IBW851994:ICB851994 ILS851994:ILX851994 IVO851994:IVT851994 JFK851994:JFP851994 JPG851994:JPL851994 JZC851994:JZH851994 KIY851994:KJD851994 KSU851994:KSZ851994 LCQ851994:LCV851994 LMM851994:LMR851994 LWI851994:LWN851994 MGE851994:MGJ851994 MQA851994:MQF851994 MZW851994:NAB851994 NJS851994:NJX851994 NTO851994:NTT851994 ODK851994:ODP851994 ONG851994:ONL851994 OXC851994:OXH851994 PGY851994:PHD851994 PQU851994:PQZ851994 QAQ851994:QAV851994 QKM851994:QKR851994 QUI851994:QUN851994 REE851994:REJ851994 ROA851994:ROF851994 RXW851994:RYB851994 SHS851994:SHX851994 SRO851994:SRT851994 TBK851994:TBP851994 TLG851994:TLL851994 TVC851994:TVH851994 UEY851994:UFD851994 UOU851994:UOZ851994 UYQ851994:UYV851994 VIM851994:VIR851994 VSI851994:VSN851994 WCE851994:WCJ851994 WMA851994:WMF851994 WVW851994:WWB851994 O917530:T917530 JK917530:JP917530 TG917530:TL917530 ADC917530:ADH917530 AMY917530:AND917530 AWU917530:AWZ917530 BGQ917530:BGV917530 BQM917530:BQR917530 CAI917530:CAN917530 CKE917530:CKJ917530 CUA917530:CUF917530 DDW917530:DEB917530 DNS917530:DNX917530 DXO917530:DXT917530 EHK917530:EHP917530 ERG917530:ERL917530 FBC917530:FBH917530 FKY917530:FLD917530 FUU917530:FUZ917530 GEQ917530:GEV917530 GOM917530:GOR917530 GYI917530:GYN917530 HIE917530:HIJ917530 HSA917530:HSF917530 IBW917530:ICB917530 ILS917530:ILX917530 IVO917530:IVT917530 JFK917530:JFP917530 JPG917530:JPL917530 JZC917530:JZH917530 KIY917530:KJD917530 KSU917530:KSZ917530 LCQ917530:LCV917530 LMM917530:LMR917530 LWI917530:LWN917530 MGE917530:MGJ917530 MQA917530:MQF917530 MZW917530:NAB917530 NJS917530:NJX917530 NTO917530:NTT917530 ODK917530:ODP917530 ONG917530:ONL917530 OXC917530:OXH917530 PGY917530:PHD917530 PQU917530:PQZ917530 QAQ917530:QAV917530 QKM917530:QKR917530 QUI917530:QUN917530 REE917530:REJ917530 ROA917530:ROF917530 RXW917530:RYB917530 SHS917530:SHX917530 SRO917530:SRT917530 TBK917530:TBP917530 TLG917530:TLL917530 TVC917530:TVH917530 UEY917530:UFD917530 UOU917530:UOZ917530 UYQ917530:UYV917530 VIM917530:VIR917530 VSI917530:VSN917530 WCE917530:WCJ917530 WMA917530:WMF917530 WVW917530:WWB917530 O983066:T983066 JK983066:JP983066 TG983066:TL983066 ADC983066:ADH983066 AMY983066:AND983066 AWU983066:AWZ983066 BGQ983066:BGV983066 BQM983066:BQR983066 CAI983066:CAN983066 CKE983066:CKJ983066 CUA983066:CUF983066 DDW983066:DEB983066 DNS983066:DNX983066 DXO983066:DXT983066 EHK983066:EHP983066 ERG983066:ERL983066 FBC983066:FBH983066 FKY983066:FLD983066 FUU983066:FUZ983066 GEQ983066:GEV983066 GOM983066:GOR983066 GYI983066:GYN983066 HIE983066:HIJ983066 HSA983066:HSF983066 IBW983066:ICB983066 ILS983066:ILX983066 IVO983066:IVT983066 JFK983066:JFP983066 JPG983066:JPL983066 JZC983066:JZH983066 KIY983066:KJD983066 KSU983066:KSZ983066 LCQ983066:LCV983066 LMM983066:LMR983066 LWI983066:LWN983066 MGE983066:MGJ983066 MQA983066:MQF983066 MZW983066:NAB983066 NJS983066:NJX983066 NTO983066:NTT983066 ODK983066:ODP983066 ONG983066:ONL983066 OXC983066:OXH983066 PGY983066:PHD983066 PQU983066:PQZ983066 QAQ983066:QAV983066 QKM983066:QKR983066 QUI983066:QUN983066 REE983066:REJ983066 ROA983066:ROF983066 RXW983066:RYB983066 SHS983066:SHX983066 SRO983066:SRT983066 TBK983066:TBP983066 TLG983066:TLL983066 TVC983066:TVH983066 UEY983066:UFD983066 UOU983066:UOZ983066 UYQ983066:UYV983066 VIM983066:VIR983066 VSI983066:VSN983066 WCE983066:WCJ983066 WMA983066:WMF983066 WVW983066:WWB983066 D13:F13 IZ13:JB13 SV13:SX13 ACR13:ACT13 AMN13:AMP13 AWJ13:AWL13 BGF13:BGH13 BQB13:BQD13 BZX13:BZZ13 CJT13:CJV13 CTP13:CTR13 DDL13:DDN13 DNH13:DNJ13 DXD13:DXF13 EGZ13:EHB13 EQV13:EQX13 FAR13:FAT13 FKN13:FKP13 FUJ13:FUL13 GEF13:GEH13 GOB13:GOD13 GXX13:GXZ13 HHT13:HHV13 HRP13:HRR13 IBL13:IBN13 ILH13:ILJ13 IVD13:IVF13 JEZ13:JFB13 JOV13:JOX13 JYR13:JYT13 KIN13:KIP13 KSJ13:KSL13 LCF13:LCH13 LMB13:LMD13 LVX13:LVZ13 MFT13:MFV13 MPP13:MPR13 MZL13:MZN13 NJH13:NJJ13 NTD13:NTF13 OCZ13:ODB13 OMV13:OMX13 OWR13:OWT13 PGN13:PGP13 PQJ13:PQL13 QAF13:QAH13 QKB13:QKD13 QTX13:QTZ13 RDT13:RDV13 RNP13:RNR13 RXL13:RXN13 SHH13:SHJ13 SRD13:SRF13 TAZ13:TBB13 TKV13:TKX13 TUR13:TUT13 UEN13:UEP13 UOJ13:UOL13 UYF13:UYH13 VIB13:VID13 VRX13:VRZ13 WBT13:WBV13 WLP13:WLR13 WVL13:WVN13 D65549:F65549 IZ65549:JB65549 SV65549:SX65549 ACR65549:ACT65549 AMN65549:AMP65549 AWJ65549:AWL65549 BGF65549:BGH65549 BQB65549:BQD65549 BZX65549:BZZ65549 CJT65549:CJV65549 CTP65549:CTR65549 DDL65549:DDN65549 DNH65549:DNJ65549 DXD65549:DXF65549 EGZ65549:EHB65549 EQV65549:EQX65549 FAR65549:FAT65549 FKN65549:FKP65549 FUJ65549:FUL65549 GEF65549:GEH65549 GOB65549:GOD65549 GXX65549:GXZ65549 HHT65549:HHV65549 HRP65549:HRR65549 IBL65549:IBN65549 ILH65549:ILJ65549 IVD65549:IVF65549 JEZ65549:JFB65549 JOV65549:JOX65549 JYR65549:JYT65549 KIN65549:KIP65549 KSJ65549:KSL65549 LCF65549:LCH65549 LMB65549:LMD65549 LVX65549:LVZ65549 MFT65549:MFV65549 MPP65549:MPR65549 MZL65549:MZN65549 NJH65549:NJJ65549 NTD65549:NTF65549 OCZ65549:ODB65549 OMV65549:OMX65549 OWR65549:OWT65549 PGN65549:PGP65549 PQJ65549:PQL65549 QAF65549:QAH65549 QKB65549:QKD65549 QTX65549:QTZ65549 RDT65549:RDV65549 RNP65549:RNR65549 RXL65549:RXN65549 SHH65549:SHJ65549 SRD65549:SRF65549 TAZ65549:TBB65549 TKV65549:TKX65549 TUR65549:TUT65549 UEN65549:UEP65549 UOJ65549:UOL65549 UYF65549:UYH65549 VIB65549:VID65549 VRX65549:VRZ65549 WBT65549:WBV65549 WLP65549:WLR65549 WVL65549:WVN65549 D131085:F131085 IZ131085:JB131085 SV131085:SX131085 ACR131085:ACT131085 AMN131085:AMP131085 AWJ131085:AWL131085 BGF131085:BGH131085 BQB131085:BQD131085 BZX131085:BZZ131085 CJT131085:CJV131085 CTP131085:CTR131085 DDL131085:DDN131085 DNH131085:DNJ131085 DXD131085:DXF131085 EGZ131085:EHB131085 EQV131085:EQX131085 FAR131085:FAT131085 FKN131085:FKP131085 FUJ131085:FUL131085 GEF131085:GEH131085 GOB131085:GOD131085 GXX131085:GXZ131085 HHT131085:HHV131085 HRP131085:HRR131085 IBL131085:IBN131085 ILH131085:ILJ131085 IVD131085:IVF131085 JEZ131085:JFB131085 JOV131085:JOX131085 JYR131085:JYT131085 KIN131085:KIP131085 KSJ131085:KSL131085 LCF131085:LCH131085 LMB131085:LMD131085 LVX131085:LVZ131085 MFT131085:MFV131085 MPP131085:MPR131085 MZL131085:MZN131085 NJH131085:NJJ131085 NTD131085:NTF131085 OCZ131085:ODB131085 OMV131085:OMX131085 OWR131085:OWT131085 PGN131085:PGP131085 PQJ131085:PQL131085 QAF131085:QAH131085 QKB131085:QKD131085 QTX131085:QTZ131085 RDT131085:RDV131085 RNP131085:RNR131085 RXL131085:RXN131085 SHH131085:SHJ131085 SRD131085:SRF131085 TAZ131085:TBB131085 TKV131085:TKX131085 TUR131085:TUT131085 UEN131085:UEP131085 UOJ131085:UOL131085 UYF131085:UYH131085 VIB131085:VID131085 VRX131085:VRZ131085 WBT131085:WBV131085 WLP131085:WLR131085 WVL131085:WVN131085 D196621:F196621 IZ196621:JB196621 SV196621:SX196621 ACR196621:ACT196621 AMN196621:AMP196621 AWJ196621:AWL196621 BGF196621:BGH196621 BQB196621:BQD196621 BZX196621:BZZ196621 CJT196621:CJV196621 CTP196621:CTR196621 DDL196621:DDN196621 DNH196621:DNJ196621 DXD196621:DXF196621 EGZ196621:EHB196621 EQV196621:EQX196621 FAR196621:FAT196621 FKN196621:FKP196621 FUJ196621:FUL196621 GEF196621:GEH196621 GOB196621:GOD196621 GXX196621:GXZ196621 HHT196621:HHV196621 HRP196621:HRR196621 IBL196621:IBN196621 ILH196621:ILJ196621 IVD196621:IVF196621 JEZ196621:JFB196621 JOV196621:JOX196621 JYR196621:JYT196621 KIN196621:KIP196621 KSJ196621:KSL196621 LCF196621:LCH196621 LMB196621:LMD196621 LVX196621:LVZ196621 MFT196621:MFV196621 MPP196621:MPR196621 MZL196621:MZN196621 NJH196621:NJJ196621 NTD196621:NTF196621 OCZ196621:ODB196621 OMV196621:OMX196621 OWR196621:OWT196621 PGN196621:PGP196621 PQJ196621:PQL196621 QAF196621:QAH196621 QKB196621:QKD196621 QTX196621:QTZ196621 RDT196621:RDV196621 RNP196621:RNR196621 RXL196621:RXN196621 SHH196621:SHJ196621 SRD196621:SRF196621 TAZ196621:TBB196621 TKV196621:TKX196621 TUR196621:TUT196621 UEN196621:UEP196621 UOJ196621:UOL196621 UYF196621:UYH196621 VIB196621:VID196621 VRX196621:VRZ196621 WBT196621:WBV196621 WLP196621:WLR196621 WVL196621:WVN196621 D262157:F262157 IZ262157:JB262157 SV262157:SX262157 ACR262157:ACT262157 AMN262157:AMP262157 AWJ262157:AWL262157 BGF262157:BGH262157 BQB262157:BQD262157 BZX262157:BZZ262157 CJT262157:CJV262157 CTP262157:CTR262157 DDL262157:DDN262157 DNH262157:DNJ262157 DXD262157:DXF262157 EGZ262157:EHB262157 EQV262157:EQX262157 FAR262157:FAT262157 FKN262157:FKP262157 FUJ262157:FUL262157 GEF262157:GEH262157 GOB262157:GOD262157 GXX262157:GXZ262157 HHT262157:HHV262157 HRP262157:HRR262157 IBL262157:IBN262157 ILH262157:ILJ262157 IVD262157:IVF262157 JEZ262157:JFB262157 JOV262157:JOX262157 JYR262157:JYT262157 KIN262157:KIP262157 KSJ262157:KSL262157 LCF262157:LCH262157 LMB262157:LMD262157 LVX262157:LVZ262157 MFT262157:MFV262157 MPP262157:MPR262157 MZL262157:MZN262157 NJH262157:NJJ262157 NTD262157:NTF262157 OCZ262157:ODB262157 OMV262157:OMX262157 OWR262157:OWT262157 PGN262157:PGP262157 PQJ262157:PQL262157 QAF262157:QAH262157 QKB262157:QKD262157 QTX262157:QTZ262157 RDT262157:RDV262157 RNP262157:RNR262157 RXL262157:RXN262157 SHH262157:SHJ262157 SRD262157:SRF262157 TAZ262157:TBB262157 TKV262157:TKX262157 TUR262157:TUT262157 UEN262157:UEP262157 UOJ262157:UOL262157 UYF262157:UYH262157 VIB262157:VID262157 VRX262157:VRZ262157 WBT262157:WBV262157 WLP262157:WLR262157 WVL262157:WVN262157 D327693:F327693 IZ327693:JB327693 SV327693:SX327693 ACR327693:ACT327693 AMN327693:AMP327693 AWJ327693:AWL327693 BGF327693:BGH327693 BQB327693:BQD327693 BZX327693:BZZ327693 CJT327693:CJV327693 CTP327693:CTR327693 DDL327693:DDN327693 DNH327693:DNJ327693 DXD327693:DXF327693 EGZ327693:EHB327693 EQV327693:EQX327693 FAR327693:FAT327693 FKN327693:FKP327693 FUJ327693:FUL327693 GEF327693:GEH327693 GOB327693:GOD327693 GXX327693:GXZ327693 HHT327693:HHV327693 HRP327693:HRR327693 IBL327693:IBN327693 ILH327693:ILJ327693 IVD327693:IVF327693 JEZ327693:JFB327693 JOV327693:JOX327693 JYR327693:JYT327693 KIN327693:KIP327693 KSJ327693:KSL327693 LCF327693:LCH327693 LMB327693:LMD327693 LVX327693:LVZ327693 MFT327693:MFV327693 MPP327693:MPR327693 MZL327693:MZN327693 NJH327693:NJJ327693 NTD327693:NTF327693 OCZ327693:ODB327693 OMV327693:OMX327693 OWR327693:OWT327693 PGN327693:PGP327693 PQJ327693:PQL327693 QAF327693:QAH327693 QKB327693:QKD327693 QTX327693:QTZ327693 RDT327693:RDV327693 RNP327693:RNR327693 RXL327693:RXN327693 SHH327693:SHJ327693 SRD327693:SRF327693 TAZ327693:TBB327693 TKV327693:TKX327693 TUR327693:TUT327693 UEN327693:UEP327693 UOJ327693:UOL327693 UYF327693:UYH327693 VIB327693:VID327693 VRX327693:VRZ327693 WBT327693:WBV327693 WLP327693:WLR327693 WVL327693:WVN327693 D393229:F393229 IZ393229:JB393229 SV393229:SX393229 ACR393229:ACT393229 AMN393229:AMP393229 AWJ393229:AWL393229 BGF393229:BGH393229 BQB393229:BQD393229 BZX393229:BZZ393229 CJT393229:CJV393229 CTP393229:CTR393229 DDL393229:DDN393229 DNH393229:DNJ393229 DXD393229:DXF393229 EGZ393229:EHB393229 EQV393229:EQX393229 FAR393229:FAT393229 FKN393229:FKP393229 FUJ393229:FUL393229 GEF393229:GEH393229 GOB393229:GOD393229 GXX393229:GXZ393229 HHT393229:HHV393229 HRP393229:HRR393229 IBL393229:IBN393229 ILH393229:ILJ393229 IVD393229:IVF393229 JEZ393229:JFB393229 JOV393229:JOX393229 JYR393229:JYT393229 KIN393229:KIP393229 KSJ393229:KSL393229 LCF393229:LCH393229 LMB393229:LMD393229 LVX393229:LVZ393229 MFT393229:MFV393229 MPP393229:MPR393229 MZL393229:MZN393229 NJH393229:NJJ393229 NTD393229:NTF393229 OCZ393229:ODB393229 OMV393229:OMX393229 OWR393229:OWT393229 PGN393229:PGP393229 PQJ393229:PQL393229 QAF393229:QAH393229 QKB393229:QKD393229 QTX393229:QTZ393229 RDT393229:RDV393229 RNP393229:RNR393229 RXL393229:RXN393229 SHH393229:SHJ393229 SRD393229:SRF393229 TAZ393229:TBB393229 TKV393229:TKX393229 TUR393229:TUT393229 UEN393229:UEP393229 UOJ393229:UOL393229 UYF393229:UYH393229 VIB393229:VID393229 VRX393229:VRZ393229 WBT393229:WBV393229 WLP393229:WLR393229 WVL393229:WVN393229 D458765:F458765 IZ458765:JB458765 SV458765:SX458765 ACR458765:ACT458765 AMN458765:AMP458765 AWJ458765:AWL458765 BGF458765:BGH458765 BQB458765:BQD458765 BZX458765:BZZ458765 CJT458765:CJV458765 CTP458765:CTR458765 DDL458765:DDN458765 DNH458765:DNJ458765 DXD458765:DXF458765 EGZ458765:EHB458765 EQV458765:EQX458765 FAR458765:FAT458765 FKN458765:FKP458765 FUJ458765:FUL458765 GEF458765:GEH458765 GOB458765:GOD458765 GXX458765:GXZ458765 HHT458765:HHV458765 HRP458765:HRR458765 IBL458765:IBN458765 ILH458765:ILJ458765 IVD458765:IVF458765 JEZ458765:JFB458765 JOV458765:JOX458765 JYR458765:JYT458765 KIN458765:KIP458765 KSJ458765:KSL458765 LCF458765:LCH458765 LMB458765:LMD458765 LVX458765:LVZ458765 MFT458765:MFV458765 MPP458765:MPR458765 MZL458765:MZN458765 NJH458765:NJJ458765 NTD458765:NTF458765 OCZ458765:ODB458765 OMV458765:OMX458765 OWR458765:OWT458765 PGN458765:PGP458765 PQJ458765:PQL458765 QAF458765:QAH458765 QKB458765:QKD458765 QTX458765:QTZ458765 RDT458765:RDV458765 RNP458765:RNR458765 RXL458765:RXN458765 SHH458765:SHJ458765 SRD458765:SRF458765 TAZ458765:TBB458765 TKV458765:TKX458765 TUR458765:TUT458765 UEN458765:UEP458765 UOJ458765:UOL458765 UYF458765:UYH458765 VIB458765:VID458765 VRX458765:VRZ458765 WBT458765:WBV458765 WLP458765:WLR458765 WVL458765:WVN458765 D524301:F524301 IZ524301:JB524301 SV524301:SX524301 ACR524301:ACT524301 AMN524301:AMP524301 AWJ524301:AWL524301 BGF524301:BGH524301 BQB524301:BQD524301 BZX524301:BZZ524301 CJT524301:CJV524301 CTP524301:CTR524301 DDL524301:DDN524301 DNH524301:DNJ524301 DXD524301:DXF524301 EGZ524301:EHB524301 EQV524301:EQX524301 FAR524301:FAT524301 FKN524301:FKP524301 FUJ524301:FUL524301 GEF524301:GEH524301 GOB524301:GOD524301 GXX524301:GXZ524301 HHT524301:HHV524301 HRP524301:HRR524301 IBL524301:IBN524301 ILH524301:ILJ524301 IVD524301:IVF524301 JEZ524301:JFB524301 JOV524301:JOX524301 JYR524301:JYT524301 KIN524301:KIP524301 KSJ524301:KSL524301 LCF524301:LCH524301 LMB524301:LMD524301 LVX524301:LVZ524301 MFT524301:MFV524301 MPP524301:MPR524301 MZL524301:MZN524301 NJH524301:NJJ524301 NTD524301:NTF524301 OCZ524301:ODB524301 OMV524301:OMX524301 OWR524301:OWT524301 PGN524301:PGP524301 PQJ524301:PQL524301 QAF524301:QAH524301 QKB524301:QKD524301 QTX524301:QTZ524301 RDT524301:RDV524301 RNP524301:RNR524301 RXL524301:RXN524301 SHH524301:SHJ524301 SRD524301:SRF524301 TAZ524301:TBB524301 TKV524301:TKX524301 TUR524301:TUT524301 UEN524301:UEP524301 UOJ524301:UOL524301 UYF524301:UYH524301 VIB524301:VID524301 VRX524301:VRZ524301 WBT524301:WBV524301 WLP524301:WLR524301 WVL524301:WVN524301 D589837:F589837 IZ589837:JB589837 SV589837:SX589837 ACR589837:ACT589837 AMN589837:AMP589837 AWJ589837:AWL589837 BGF589837:BGH589837 BQB589837:BQD589837 BZX589837:BZZ589837 CJT589837:CJV589837 CTP589837:CTR589837 DDL589837:DDN589837 DNH589837:DNJ589837 DXD589837:DXF589837 EGZ589837:EHB589837 EQV589837:EQX589837 FAR589837:FAT589837 FKN589837:FKP589837 FUJ589837:FUL589837 GEF589837:GEH589837 GOB589837:GOD589837 GXX589837:GXZ589837 HHT589837:HHV589837 HRP589837:HRR589837 IBL589837:IBN589837 ILH589837:ILJ589837 IVD589837:IVF589837 JEZ589837:JFB589837 JOV589837:JOX589837 JYR589837:JYT589837 KIN589837:KIP589837 KSJ589837:KSL589837 LCF589837:LCH589837 LMB589837:LMD589837 LVX589837:LVZ589837 MFT589837:MFV589837 MPP589837:MPR589837 MZL589837:MZN589837 NJH589837:NJJ589837 NTD589837:NTF589837 OCZ589837:ODB589837 OMV589837:OMX589837 OWR589837:OWT589837 PGN589837:PGP589837 PQJ589837:PQL589837 QAF589837:QAH589837 QKB589837:QKD589837 QTX589837:QTZ589837 RDT589837:RDV589837 RNP589837:RNR589837 RXL589837:RXN589837 SHH589837:SHJ589837 SRD589837:SRF589837 TAZ589837:TBB589837 TKV589837:TKX589837 TUR589837:TUT589837 UEN589837:UEP589837 UOJ589837:UOL589837 UYF589837:UYH589837 VIB589837:VID589837 VRX589837:VRZ589837 WBT589837:WBV589837 WLP589837:WLR589837 WVL589837:WVN589837 D655373:F655373 IZ655373:JB655373 SV655373:SX655373 ACR655373:ACT655373 AMN655373:AMP655373 AWJ655373:AWL655373 BGF655373:BGH655373 BQB655373:BQD655373 BZX655373:BZZ655373 CJT655373:CJV655373 CTP655373:CTR655373 DDL655373:DDN655373 DNH655373:DNJ655373 DXD655373:DXF655373 EGZ655373:EHB655373 EQV655373:EQX655373 FAR655373:FAT655373 FKN655373:FKP655373 FUJ655373:FUL655373 GEF655373:GEH655373 GOB655373:GOD655373 GXX655373:GXZ655373 HHT655373:HHV655373 HRP655373:HRR655373 IBL655373:IBN655373 ILH655373:ILJ655373 IVD655373:IVF655373 JEZ655373:JFB655373 JOV655373:JOX655373 JYR655373:JYT655373 KIN655373:KIP655373 KSJ655373:KSL655373 LCF655373:LCH655373 LMB655373:LMD655373 LVX655373:LVZ655373 MFT655373:MFV655373 MPP655373:MPR655373 MZL655373:MZN655373 NJH655373:NJJ655373 NTD655373:NTF655373 OCZ655373:ODB655373 OMV655373:OMX655373 OWR655373:OWT655373 PGN655373:PGP655373 PQJ655373:PQL655373 QAF655373:QAH655373 QKB655373:QKD655373 QTX655373:QTZ655373 RDT655373:RDV655373 RNP655373:RNR655373 RXL655373:RXN655373 SHH655373:SHJ655373 SRD655373:SRF655373 TAZ655373:TBB655373 TKV655373:TKX655373 TUR655373:TUT655373 UEN655373:UEP655373 UOJ655373:UOL655373 UYF655373:UYH655373 VIB655373:VID655373 VRX655373:VRZ655373 WBT655373:WBV655373 WLP655373:WLR655373 WVL655373:WVN655373 D720909:F720909 IZ720909:JB720909 SV720909:SX720909 ACR720909:ACT720909 AMN720909:AMP720909 AWJ720909:AWL720909 BGF720909:BGH720909 BQB720909:BQD720909 BZX720909:BZZ720909 CJT720909:CJV720909 CTP720909:CTR720909 DDL720909:DDN720909 DNH720909:DNJ720909 DXD720909:DXF720909 EGZ720909:EHB720909 EQV720909:EQX720909 FAR720909:FAT720909 FKN720909:FKP720909 FUJ720909:FUL720909 GEF720909:GEH720909 GOB720909:GOD720909 GXX720909:GXZ720909 HHT720909:HHV720909 HRP720909:HRR720909 IBL720909:IBN720909 ILH720909:ILJ720909 IVD720909:IVF720909 JEZ720909:JFB720909 JOV720909:JOX720909 JYR720909:JYT720909 KIN720909:KIP720909 KSJ720909:KSL720909 LCF720909:LCH720909 LMB720909:LMD720909 LVX720909:LVZ720909 MFT720909:MFV720909 MPP720909:MPR720909 MZL720909:MZN720909 NJH720909:NJJ720909 NTD720909:NTF720909 OCZ720909:ODB720909 OMV720909:OMX720909 OWR720909:OWT720909 PGN720909:PGP720909 PQJ720909:PQL720909 QAF720909:QAH720909 QKB720909:QKD720909 QTX720909:QTZ720909 RDT720909:RDV720909 RNP720909:RNR720909 RXL720909:RXN720909 SHH720909:SHJ720909 SRD720909:SRF720909 TAZ720909:TBB720909 TKV720909:TKX720909 TUR720909:TUT720909 UEN720909:UEP720909 UOJ720909:UOL720909 UYF720909:UYH720909 VIB720909:VID720909 VRX720909:VRZ720909 WBT720909:WBV720909 WLP720909:WLR720909 WVL720909:WVN720909 D786445:F786445 IZ786445:JB786445 SV786445:SX786445 ACR786445:ACT786445 AMN786445:AMP786445 AWJ786445:AWL786445 BGF786445:BGH786445 BQB786445:BQD786445 BZX786445:BZZ786445 CJT786445:CJV786445 CTP786445:CTR786445 DDL786445:DDN786445 DNH786445:DNJ786445 DXD786445:DXF786445 EGZ786445:EHB786445 EQV786445:EQX786445 FAR786445:FAT786445 FKN786445:FKP786445 FUJ786445:FUL786445 GEF786445:GEH786445 GOB786445:GOD786445 GXX786445:GXZ786445 HHT786445:HHV786445 HRP786445:HRR786445 IBL786445:IBN786445 ILH786445:ILJ786445 IVD786445:IVF786445 JEZ786445:JFB786445 JOV786445:JOX786445 JYR786445:JYT786445 KIN786445:KIP786445 KSJ786445:KSL786445 LCF786445:LCH786445 LMB786445:LMD786445 LVX786445:LVZ786445 MFT786445:MFV786445 MPP786445:MPR786445 MZL786445:MZN786445 NJH786445:NJJ786445 NTD786445:NTF786445 OCZ786445:ODB786445 OMV786445:OMX786445 OWR786445:OWT786445 PGN786445:PGP786445 PQJ786445:PQL786445 QAF786445:QAH786445 QKB786445:QKD786445 QTX786445:QTZ786445 RDT786445:RDV786445 RNP786445:RNR786445 RXL786445:RXN786445 SHH786445:SHJ786445 SRD786445:SRF786445 TAZ786445:TBB786445 TKV786445:TKX786445 TUR786445:TUT786445 UEN786445:UEP786445 UOJ786445:UOL786445 UYF786445:UYH786445 VIB786445:VID786445 VRX786445:VRZ786445 WBT786445:WBV786445 WLP786445:WLR786445 WVL786445:WVN786445 D851981:F851981 IZ851981:JB851981 SV851981:SX851981 ACR851981:ACT851981 AMN851981:AMP851981 AWJ851981:AWL851981 BGF851981:BGH851981 BQB851981:BQD851981 BZX851981:BZZ851981 CJT851981:CJV851981 CTP851981:CTR851981 DDL851981:DDN851981 DNH851981:DNJ851981 DXD851981:DXF851981 EGZ851981:EHB851981 EQV851981:EQX851981 FAR851981:FAT851981 FKN851981:FKP851981 FUJ851981:FUL851981 GEF851981:GEH851981 GOB851981:GOD851981 GXX851981:GXZ851981 HHT851981:HHV851981 HRP851981:HRR851981 IBL851981:IBN851981 ILH851981:ILJ851981 IVD851981:IVF851981 JEZ851981:JFB851981 JOV851981:JOX851981 JYR851981:JYT851981 KIN851981:KIP851981 KSJ851981:KSL851981 LCF851981:LCH851981 LMB851981:LMD851981 LVX851981:LVZ851981 MFT851981:MFV851981 MPP851981:MPR851981 MZL851981:MZN851981 NJH851981:NJJ851981 NTD851981:NTF851981 OCZ851981:ODB851981 OMV851981:OMX851981 OWR851981:OWT851981 PGN851981:PGP851981 PQJ851981:PQL851981 QAF851981:QAH851981 QKB851981:QKD851981 QTX851981:QTZ851981 RDT851981:RDV851981 RNP851981:RNR851981 RXL851981:RXN851981 SHH851981:SHJ851981 SRD851981:SRF851981 TAZ851981:TBB851981 TKV851981:TKX851981 TUR851981:TUT851981 UEN851981:UEP851981 UOJ851981:UOL851981 UYF851981:UYH851981 VIB851981:VID851981 VRX851981:VRZ851981 WBT851981:WBV851981 WLP851981:WLR851981 WVL851981:WVN851981 D917517:F917517 IZ917517:JB917517 SV917517:SX917517 ACR917517:ACT917517 AMN917517:AMP917517 AWJ917517:AWL917517 BGF917517:BGH917517 BQB917517:BQD917517 BZX917517:BZZ917517 CJT917517:CJV917517 CTP917517:CTR917517 DDL917517:DDN917517 DNH917517:DNJ917517 DXD917517:DXF917517 EGZ917517:EHB917517 EQV917517:EQX917517 FAR917517:FAT917517 FKN917517:FKP917517 FUJ917517:FUL917517 GEF917517:GEH917517 GOB917517:GOD917517 GXX917517:GXZ917517 HHT917517:HHV917517 HRP917517:HRR917517 IBL917517:IBN917517 ILH917517:ILJ917517 IVD917517:IVF917517 JEZ917517:JFB917517 JOV917517:JOX917517 JYR917517:JYT917517 KIN917517:KIP917517 KSJ917517:KSL917517 LCF917517:LCH917517 LMB917517:LMD917517 LVX917517:LVZ917517 MFT917517:MFV917517 MPP917517:MPR917517 MZL917517:MZN917517 NJH917517:NJJ917517 NTD917517:NTF917517 OCZ917517:ODB917517 OMV917517:OMX917517 OWR917517:OWT917517 PGN917517:PGP917517 PQJ917517:PQL917517 QAF917517:QAH917517 QKB917517:QKD917517 QTX917517:QTZ917517 RDT917517:RDV917517 RNP917517:RNR917517 RXL917517:RXN917517 SHH917517:SHJ917517 SRD917517:SRF917517 TAZ917517:TBB917517 TKV917517:TKX917517 TUR917517:TUT917517 UEN917517:UEP917517 UOJ917517:UOL917517 UYF917517:UYH917517 VIB917517:VID917517 VRX917517:VRZ917517 WBT917517:WBV917517 WLP917517:WLR917517 WVL917517:WVN917517 D983053:F983053 IZ983053:JB983053 SV983053:SX983053 ACR983053:ACT983053 AMN983053:AMP983053 AWJ983053:AWL983053 BGF983053:BGH983053 BQB983053:BQD983053 BZX983053:BZZ983053 CJT983053:CJV983053 CTP983053:CTR983053 DDL983053:DDN983053 DNH983053:DNJ983053 DXD983053:DXF983053 EGZ983053:EHB983053 EQV983053:EQX983053 FAR983053:FAT983053 FKN983053:FKP983053 FUJ983053:FUL983053 GEF983053:GEH983053 GOB983053:GOD983053 GXX983053:GXZ983053 HHT983053:HHV983053 HRP983053:HRR983053 IBL983053:IBN983053 ILH983053:ILJ983053 IVD983053:IVF983053 JEZ983053:JFB983053 JOV983053:JOX983053 JYR983053:JYT983053 KIN983053:KIP983053 KSJ983053:KSL983053 LCF983053:LCH983053 LMB983053:LMD983053 LVX983053:LVZ983053 MFT983053:MFV983053 MPP983053:MPR983053 MZL983053:MZN983053 NJH983053:NJJ983053 NTD983053:NTF983053 OCZ983053:ODB983053 OMV983053:OMX983053 OWR983053:OWT983053 PGN983053:PGP983053 PQJ983053:PQL983053 QAF983053:QAH983053 QKB983053:QKD983053 QTX983053:QTZ983053 RDT983053:RDV983053 RNP983053:RNR983053 RXL983053:RXN983053 SHH983053:SHJ983053 SRD983053:SRF983053 TAZ983053:TBB983053 TKV983053:TKX983053 TUR983053:TUT983053 UEN983053:UEP983053 UOJ983053:UOL983053 UYF983053:UYH983053 VIB983053:VID983053 VRX983053:VRZ983053 WBT983053:WBV983053 WLP983053:WLR983053 WVL983053:WVN983053 D15:F15 IZ15:JB15 SV15:SX15 ACR15:ACT15 AMN15:AMP15 AWJ15:AWL15 BGF15:BGH15 BQB15:BQD15 BZX15:BZZ15 CJT15:CJV15 CTP15:CTR15 DDL15:DDN15 DNH15:DNJ15 DXD15:DXF15 EGZ15:EHB15 EQV15:EQX15 FAR15:FAT15 FKN15:FKP15 FUJ15:FUL15 GEF15:GEH15 GOB15:GOD15 GXX15:GXZ15 HHT15:HHV15 HRP15:HRR15 IBL15:IBN15 ILH15:ILJ15 IVD15:IVF15 JEZ15:JFB15 JOV15:JOX15 JYR15:JYT15 KIN15:KIP15 KSJ15:KSL15 LCF15:LCH15 LMB15:LMD15 LVX15:LVZ15 MFT15:MFV15 MPP15:MPR15 MZL15:MZN15 NJH15:NJJ15 NTD15:NTF15 OCZ15:ODB15 OMV15:OMX15 OWR15:OWT15 PGN15:PGP15 PQJ15:PQL15 QAF15:QAH15 QKB15:QKD15 QTX15:QTZ15 RDT15:RDV15 RNP15:RNR15 RXL15:RXN15 SHH15:SHJ15 SRD15:SRF15 TAZ15:TBB15 TKV15:TKX15 TUR15:TUT15 UEN15:UEP15 UOJ15:UOL15 UYF15:UYH15 VIB15:VID15 VRX15:VRZ15 WBT15:WBV15 WLP15:WLR15 WVL15:WVN15 D65551:F65551 IZ65551:JB65551 SV65551:SX65551 ACR65551:ACT65551 AMN65551:AMP65551 AWJ65551:AWL65551 BGF65551:BGH65551 BQB65551:BQD65551 BZX65551:BZZ65551 CJT65551:CJV65551 CTP65551:CTR65551 DDL65551:DDN65551 DNH65551:DNJ65551 DXD65551:DXF65551 EGZ65551:EHB65551 EQV65551:EQX65551 FAR65551:FAT65551 FKN65551:FKP65551 FUJ65551:FUL65551 GEF65551:GEH65551 GOB65551:GOD65551 GXX65551:GXZ65551 HHT65551:HHV65551 HRP65551:HRR65551 IBL65551:IBN65551 ILH65551:ILJ65551 IVD65551:IVF65551 JEZ65551:JFB65551 JOV65551:JOX65551 JYR65551:JYT65551 KIN65551:KIP65551 KSJ65551:KSL65551 LCF65551:LCH65551 LMB65551:LMD65551 LVX65551:LVZ65551 MFT65551:MFV65551 MPP65551:MPR65551 MZL65551:MZN65551 NJH65551:NJJ65551 NTD65551:NTF65551 OCZ65551:ODB65551 OMV65551:OMX65551 OWR65551:OWT65551 PGN65551:PGP65551 PQJ65551:PQL65551 QAF65551:QAH65551 QKB65551:QKD65551 QTX65551:QTZ65551 RDT65551:RDV65551 RNP65551:RNR65551 RXL65551:RXN65551 SHH65551:SHJ65551 SRD65551:SRF65551 TAZ65551:TBB65551 TKV65551:TKX65551 TUR65551:TUT65551 UEN65551:UEP65551 UOJ65551:UOL65551 UYF65551:UYH65551 VIB65551:VID65551 VRX65551:VRZ65551 WBT65551:WBV65551 WLP65551:WLR65551 WVL65551:WVN65551 D131087:F131087 IZ131087:JB131087 SV131087:SX131087 ACR131087:ACT131087 AMN131087:AMP131087 AWJ131087:AWL131087 BGF131087:BGH131087 BQB131087:BQD131087 BZX131087:BZZ131087 CJT131087:CJV131087 CTP131087:CTR131087 DDL131087:DDN131087 DNH131087:DNJ131087 DXD131087:DXF131087 EGZ131087:EHB131087 EQV131087:EQX131087 FAR131087:FAT131087 FKN131087:FKP131087 FUJ131087:FUL131087 GEF131087:GEH131087 GOB131087:GOD131087 GXX131087:GXZ131087 HHT131087:HHV131087 HRP131087:HRR131087 IBL131087:IBN131087 ILH131087:ILJ131087 IVD131087:IVF131087 JEZ131087:JFB131087 JOV131087:JOX131087 JYR131087:JYT131087 KIN131087:KIP131087 KSJ131087:KSL131087 LCF131087:LCH131087 LMB131087:LMD131087 LVX131087:LVZ131087 MFT131087:MFV131087 MPP131087:MPR131087 MZL131087:MZN131087 NJH131087:NJJ131087 NTD131087:NTF131087 OCZ131087:ODB131087 OMV131087:OMX131087 OWR131087:OWT131087 PGN131087:PGP131087 PQJ131087:PQL131087 QAF131087:QAH131087 QKB131087:QKD131087 QTX131087:QTZ131087 RDT131087:RDV131087 RNP131087:RNR131087 RXL131087:RXN131087 SHH131087:SHJ131087 SRD131087:SRF131087 TAZ131087:TBB131087 TKV131087:TKX131087 TUR131087:TUT131087 UEN131087:UEP131087 UOJ131087:UOL131087 UYF131087:UYH131087 VIB131087:VID131087 VRX131087:VRZ131087 WBT131087:WBV131087 WLP131087:WLR131087 WVL131087:WVN131087 D196623:F196623 IZ196623:JB196623 SV196623:SX196623 ACR196623:ACT196623 AMN196623:AMP196623 AWJ196623:AWL196623 BGF196623:BGH196623 BQB196623:BQD196623 BZX196623:BZZ196623 CJT196623:CJV196623 CTP196623:CTR196623 DDL196623:DDN196623 DNH196623:DNJ196623 DXD196623:DXF196623 EGZ196623:EHB196623 EQV196623:EQX196623 FAR196623:FAT196623 FKN196623:FKP196623 FUJ196623:FUL196623 GEF196623:GEH196623 GOB196623:GOD196623 GXX196623:GXZ196623 HHT196623:HHV196623 HRP196623:HRR196623 IBL196623:IBN196623 ILH196623:ILJ196623 IVD196623:IVF196623 JEZ196623:JFB196623 JOV196623:JOX196623 JYR196623:JYT196623 KIN196623:KIP196623 KSJ196623:KSL196623 LCF196623:LCH196623 LMB196623:LMD196623 LVX196623:LVZ196623 MFT196623:MFV196623 MPP196623:MPR196623 MZL196623:MZN196623 NJH196623:NJJ196623 NTD196623:NTF196623 OCZ196623:ODB196623 OMV196623:OMX196623 OWR196623:OWT196623 PGN196623:PGP196623 PQJ196623:PQL196623 QAF196623:QAH196623 QKB196623:QKD196623 QTX196623:QTZ196623 RDT196623:RDV196623 RNP196623:RNR196623 RXL196623:RXN196623 SHH196623:SHJ196623 SRD196623:SRF196623 TAZ196623:TBB196623 TKV196623:TKX196623 TUR196623:TUT196623 UEN196623:UEP196623 UOJ196623:UOL196623 UYF196623:UYH196623 VIB196623:VID196623 VRX196623:VRZ196623 WBT196623:WBV196623 WLP196623:WLR196623 WVL196623:WVN196623 D262159:F262159 IZ262159:JB262159 SV262159:SX262159 ACR262159:ACT262159 AMN262159:AMP262159 AWJ262159:AWL262159 BGF262159:BGH262159 BQB262159:BQD262159 BZX262159:BZZ262159 CJT262159:CJV262159 CTP262159:CTR262159 DDL262159:DDN262159 DNH262159:DNJ262159 DXD262159:DXF262159 EGZ262159:EHB262159 EQV262159:EQX262159 FAR262159:FAT262159 FKN262159:FKP262159 FUJ262159:FUL262159 GEF262159:GEH262159 GOB262159:GOD262159 GXX262159:GXZ262159 HHT262159:HHV262159 HRP262159:HRR262159 IBL262159:IBN262159 ILH262159:ILJ262159 IVD262159:IVF262159 JEZ262159:JFB262159 JOV262159:JOX262159 JYR262159:JYT262159 KIN262159:KIP262159 KSJ262159:KSL262159 LCF262159:LCH262159 LMB262159:LMD262159 LVX262159:LVZ262159 MFT262159:MFV262159 MPP262159:MPR262159 MZL262159:MZN262159 NJH262159:NJJ262159 NTD262159:NTF262159 OCZ262159:ODB262159 OMV262159:OMX262159 OWR262159:OWT262159 PGN262159:PGP262159 PQJ262159:PQL262159 QAF262159:QAH262159 QKB262159:QKD262159 QTX262159:QTZ262159 RDT262159:RDV262159 RNP262159:RNR262159 RXL262159:RXN262159 SHH262159:SHJ262159 SRD262159:SRF262159 TAZ262159:TBB262159 TKV262159:TKX262159 TUR262159:TUT262159 UEN262159:UEP262159 UOJ262159:UOL262159 UYF262159:UYH262159 VIB262159:VID262159 VRX262159:VRZ262159 WBT262159:WBV262159 WLP262159:WLR262159 WVL262159:WVN262159 D327695:F327695 IZ327695:JB327695 SV327695:SX327695 ACR327695:ACT327695 AMN327695:AMP327695 AWJ327695:AWL327695 BGF327695:BGH327695 BQB327695:BQD327695 BZX327695:BZZ327695 CJT327695:CJV327695 CTP327695:CTR327695 DDL327695:DDN327695 DNH327695:DNJ327695 DXD327695:DXF327695 EGZ327695:EHB327695 EQV327695:EQX327695 FAR327695:FAT327695 FKN327695:FKP327695 FUJ327695:FUL327695 GEF327695:GEH327695 GOB327695:GOD327695 GXX327695:GXZ327695 HHT327695:HHV327695 HRP327695:HRR327695 IBL327695:IBN327695 ILH327695:ILJ327695 IVD327695:IVF327695 JEZ327695:JFB327695 JOV327695:JOX327695 JYR327695:JYT327695 KIN327695:KIP327695 KSJ327695:KSL327695 LCF327695:LCH327695 LMB327695:LMD327695 LVX327695:LVZ327695 MFT327695:MFV327695 MPP327695:MPR327695 MZL327695:MZN327695 NJH327695:NJJ327695 NTD327695:NTF327695 OCZ327695:ODB327695 OMV327695:OMX327695 OWR327695:OWT327695 PGN327695:PGP327695 PQJ327695:PQL327695 QAF327695:QAH327695 QKB327695:QKD327695 QTX327695:QTZ327695 RDT327695:RDV327695 RNP327695:RNR327695 RXL327695:RXN327695 SHH327695:SHJ327695 SRD327695:SRF327695 TAZ327695:TBB327695 TKV327695:TKX327695 TUR327695:TUT327695 UEN327695:UEP327695 UOJ327695:UOL327695 UYF327695:UYH327695 VIB327695:VID327695 VRX327695:VRZ327695 WBT327695:WBV327695 WLP327695:WLR327695 WVL327695:WVN327695 D393231:F393231 IZ393231:JB393231 SV393231:SX393231 ACR393231:ACT393231 AMN393231:AMP393231 AWJ393231:AWL393231 BGF393231:BGH393231 BQB393231:BQD393231 BZX393231:BZZ393231 CJT393231:CJV393231 CTP393231:CTR393231 DDL393231:DDN393231 DNH393231:DNJ393231 DXD393231:DXF393231 EGZ393231:EHB393231 EQV393231:EQX393231 FAR393231:FAT393231 FKN393231:FKP393231 FUJ393231:FUL393231 GEF393231:GEH393231 GOB393231:GOD393231 GXX393231:GXZ393231 HHT393231:HHV393231 HRP393231:HRR393231 IBL393231:IBN393231 ILH393231:ILJ393231 IVD393231:IVF393231 JEZ393231:JFB393231 JOV393231:JOX393231 JYR393231:JYT393231 KIN393231:KIP393231 KSJ393231:KSL393231 LCF393231:LCH393231 LMB393231:LMD393231 LVX393231:LVZ393231 MFT393231:MFV393231 MPP393231:MPR393231 MZL393231:MZN393231 NJH393231:NJJ393231 NTD393231:NTF393231 OCZ393231:ODB393231 OMV393231:OMX393231 OWR393231:OWT393231 PGN393231:PGP393231 PQJ393231:PQL393231 QAF393231:QAH393231 QKB393231:QKD393231 QTX393231:QTZ393231 RDT393231:RDV393231 RNP393231:RNR393231 RXL393231:RXN393231 SHH393231:SHJ393231 SRD393231:SRF393231 TAZ393231:TBB393231 TKV393231:TKX393231 TUR393231:TUT393231 UEN393231:UEP393231 UOJ393231:UOL393231 UYF393231:UYH393231 VIB393231:VID393231 VRX393231:VRZ393231 WBT393231:WBV393231 WLP393231:WLR393231 WVL393231:WVN393231 D458767:F458767 IZ458767:JB458767 SV458767:SX458767 ACR458767:ACT458767 AMN458767:AMP458767 AWJ458767:AWL458767 BGF458767:BGH458767 BQB458767:BQD458767 BZX458767:BZZ458767 CJT458767:CJV458767 CTP458767:CTR458767 DDL458767:DDN458767 DNH458767:DNJ458767 DXD458767:DXF458767 EGZ458767:EHB458767 EQV458767:EQX458767 FAR458767:FAT458767 FKN458767:FKP458767 FUJ458767:FUL458767 GEF458767:GEH458767 GOB458767:GOD458767 GXX458767:GXZ458767 HHT458767:HHV458767 HRP458767:HRR458767 IBL458767:IBN458767 ILH458767:ILJ458767 IVD458767:IVF458767 JEZ458767:JFB458767 JOV458767:JOX458767 JYR458767:JYT458767 KIN458767:KIP458767 KSJ458767:KSL458767 LCF458767:LCH458767 LMB458767:LMD458767 LVX458767:LVZ458767 MFT458767:MFV458767 MPP458767:MPR458767 MZL458767:MZN458767 NJH458767:NJJ458767 NTD458767:NTF458767 OCZ458767:ODB458767 OMV458767:OMX458767 OWR458767:OWT458767 PGN458767:PGP458767 PQJ458767:PQL458767 QAF458767:QAH458767 QKB458767:QKD458767 QTX458767:QTZ458767 RDT458767:RDV458767 RNP458767:RNR458767 RXL458767:RXN458767 SHH458767:SHJ458767 SRD458767:SRF458767 TAZ458767:TBB458767 TKV458767:TKX458767 TUR458767:TUT458767 UEN458767:UEP458767 UOJ458767:UOL458767 UYF458767:UYH458767 VIB458767:VID458767 VRX458767:VRZ458767 WBT458767:WBV458767 WLP458767:WLR458767 WVL458767:WVN458767 D524303:F524303 IZ524303:JB524303 SV524303:SX524303 ACR524303:ACT524303 AMN524303:AMP524303 AWJ524303:AWL524303 BGF524303:BGH524303 BQB524303:BQD524303 BZX524303:BZZ524303 CJT524303:CJV524303 CTP524303:CTR524303 DDL524303:DDN524303 DNH524303:DNJ524303 DXD524303:DXF524303 EGZ524303:EHB524303 EQV524303:EQX524303 FAR524303:FAT524303 FKN524303:FKP524303 FUJ524303:FUL524303 GEF524303:GEH524303 GOB524303:GOD524303 GXX524303:GXZ524303 HHT524303:HHV524303 HRP524303:HRR524303 IBL524303:IBN524303 ILH524303:ILJ524303 IVD524303:IVF524303 JEZ524303:JFB524303 JOV524303:JOX524303 JYR524303:JYT524303 KIN524303:KIP524303 KSJ524303:KSL524303 LCF524303:LCH524303 LMB524303:LMD524303 LVX524303:LVZ524303 MFT524303:MFV524303 MPP524303:MPR524303 MZL524303:MZN524303 NJH524303:NJJ524303 NTD524303:NTF524303 OCZ524303:ODB524303 OMV524303:OMX524303 OWR524303:OWT524303 PGN524303:PGP524303 PQJ524303:PQL524303 QAF524303:QAH524303 QKB524303:QKD524303 QTX524303:QTZ524303 RDT524303:RDV524303 RNP524303:RNR524303 RXL524303:RXN524303 SHH524303:SHJ524303 SRD524303:SRF524303 TAZ524303:TBB524303 TKV524303:TKX524303 TUR524303:TUT524303 UEN524303:UEP524303 UOJ524303:UOL524303 UYF524303:UYH524303 VIB524303:VID524303 VRX524303:VRZ524303 WBT524303:WBV524303 WLP524303:WLR524303 WVL524303:WVN524303 D589839:F589839 IZ589839:JB589839 SV589839:SX589839 ACR589839:ACT589839 AMN589839:AMP589839 AWJ589839:AWL589839 BGF589839:BGH589839 BQB589839:BQD589839 BZX589839:BZZ589839 CJT589839:CJV589839 CTP589839:CTR589839 DDL589839:DDN589839 DNH589839:DNJ589839 DXD589839:DXF589839 EGZ589839:EHB589839 EQV589839:EQX589839 FAR589839:FAT589839 FKN589839:FKP589839 FUJ589839:FUL589839 GEF589839:GEH589839 GOB589839:GOD589839 GXX589839:GXZ589839 HHT589839:HHV589839 HRP589839:HRR589839 IBL589839:IBN589839 ILH589839:ILJ589839 IVD589839:IVF589839 JEZ589839:JFB589839 JOV589839:JOX589839 JYR589839:JYT589839 KIN589839:KIP589839 KSJ589839:KSL589839 LCF589839:LCH589839 LMB589839:LMD589839 LVX589839:LVZ589839 MFT589839:MFV589839 MPP589839:MPR589839 MZL589839:MZN589839 NJH589839:NJJ589839 NTD589839:NTF589839 OCZ589839:ODB589839 OMV589839:OMX589839 OWR589839:OWT589839 PGN589839:PGP589839 PQJ589839:PQL589839 QAF589839:QAH589839 QKB589839:QKD589839 QTX589839:QTZ589839 RDT589839:RDV589839 RNP589839:RNR589839 RXL589839:RXN589839 SHH589839:SHJ589839 SRD589839:SRF589839 TAZ589839:TBB589839 TKV589839:TKX589839 TUR589839:TUT589839 UEN589839:UEP589839 UOJ589839:UOL589839 UYF589839:UYH589839 VIB589839:VID589839 VRX589839:VRZ589839 WBT589839:WBV589839 WLP589839:WLR589839 WVL589839:WVN589839 D655375:F655375 IZ655375:JB655375 SV655375:SX655375 ACR655375:ACT655375 AMN655375:AMP655375 AWJ655375:AWL655375 BGF655375:BGH655375 BQB655375:BQD655375 BZX655375:BZZ655375 CJT655375:CJV655375 CTP655375:CTR655375 DDL655375:DDN655375 DNH655375:DNJ655375 DXD655375:DXF655375 EGZ655375:EHB655375 EQV655375:EQX655375 FAR655375:FAT655375 FKN655375:FKP655375 FUJ655375:FUL655375 GEF655375:GEH655375 GOB655375:GOD655375 GXX655375:GXZ655375 HHT655375:HHV655375 HRP655375:HRR655375 IBL655375:IBN655375 ILH655375:ILJ655375 IVD655375:IVF655375 JEZ655375:JFB655375 JOV655375:JOX655375 JYR655375:JYT655375 KIN655375:KIP655375 KSJ655375:KSL655375 LCF655375:LCH655375 LMB655375:LMD655375 LVX655375:LVZ655375 MFT655375:MFV655375 MPP655375:MPR655375 MZL655375:MZN655375 NJH655375:NJJ655375 NTD655375:NTF655375 OCZ655375:ODB655375 OMV655375:OMX655375 OWR655375:OWT655375 PGN655375:PGP655375 PQJ655375:PQL655375 QAF655375:QAH655375 QKB655375:QKD655375 QTX655375:QTZ655375 RDT655375:RDV655375 RNP655375:RNR655375 RXL655375:RXN655375 SHH655375:SHJ655375 SRD655375:SRF655375 TAZ655375:TBB655375 TKV655375:TKX655375 TUR655375:TUT655375 UEN655375:UEP655375 UOJ655375:UOL655375 UYF655375:UYH655375 VIB655375:VID655375 VRX655375:VRZ655375 WBT655375:WBV655375 WLP655375:WLR655375 WVL655375:WVN655375 D720911:F720911 IZ720911:JB720911 SV720911:SX720911 ACR720911:ACT720911 AMN720911:AMP720911 AWJ720911:AWL720911 BGF720911:BGH720911 BQB720911:BQD720911 BZX720911:BZZ720911 CJT720911:CJV720911 CTP720911:CTR720911 DDL720911:DDN720911 DNH720911:DNJ720911 DXD720911:DXF720911 EGZ720911:EHB720911 EQV720911:EQX720911 FAR720911:FAT720911 FKN720911:FKP720911 FUJ720911:FUL720911 GEF720911:GEH720911 GOB720911:GOD720911 GXX720911:GXZ720911 HHT720911:HHV720911 HRP720911:HRR720911 IBL720911:IBN720911 ILH720911:ILJ720911 IVD720911:IVF720911 JEZ720911:JFB720911 JOV720911:JOX720911 JYR720911:JYT720911 KIN720911:KIP720911 KSJ720911:KSL720911 LCF720911:LCH720911 LMB720911:LMD720911 LVX720911:LVZ720911 MFT720911:MFV720911 MPP720911:MPR720911 MZL720911:MZN720911 NJH720911:NJJ720911 NTD720911:NTF720911 OCZ720911:ODB720911 OMV720911:OMX720911 OWR720911:OWT720911 PGN720911:PGP720911 PQJ720911:PQL720911 QAF720911:QAH720911 QKB720911:QKD720911 QTX720911:QTZ720911 RDT720911:RDV720911 RNP720911:RNR720911 RXL720911:RXN720911 SHH720911:SHJ720911 SRD720911:SRF720911 TAZ720911:TBB720911 TKV720911:TKX720911 TUR720911:TUT720911 UEN720911:UEP720911 UOJ720911:UOL720911 UYF720911:UYH720911 VIB720911:VID720911 VRX720911:VRZ720911 WBT720911:WBV720911 WLP720911:WLR720911 WVL720911:WVN720911 D786447:F786447 IZ786447:JB786447 SV786447:SX786447 ACR786447:ACT786447 AMN786447:AMP786447 AWJ786447:AWL786447 BGF786447:BGH786447 BQB786447:BQD786447 BZX786447:BZZ786447 CJT786447:CJV786447 CTP786447:CTR786447 DDL786447:DDN786447 DNH786447:DNJ786447 DXD786447:DXF786447 EGZ786447:EHB786447 EQV786447:EQX786447 FAR786447:FAT786447 FKN786447:FKP786447 FUJ786447:FUL786447 GEF786447:GEH786447 GOB786447:GOD786447 GXX786447:GXZ786447 HHT786447:HHV786447 HRP786447:HRR786447 IBL786447:IBN786447 ILH786447:ILJ786447 IVD786447:IVF786447 JEZ786447:JFB786447 JOV786447:JOX786447 JYR786447:JYT786447 KIN786447:KIP786447 KSJ786447:KSL786447 LCF786447:LCH786447 LMB786447:LMD786447 LVX786447:LVZ786447 MFT786447:MFV786447 MPP786447:MPR786447 MZL786447:MZN786447 NJH786447:NJJ786447 NTD786447:NTF786447 OCZ786447:ODB786447 OMV786447:OMX786447 OWR786447:OWT786447 PGN786447:PGP786447 PQJ786447:PQL786447 QAF786447:QAH786447 QKB786447:QKD786447 QTX786447:QTZ786447 RDT786447:RDV786447 RNP786447:RNR786447 RXL786447:RXN786447 SHH786447:SHJ786447 SRD786447:SRF786447 TAZ786447:TBB786447 TKV786447:TKX786447 TUR786447:TUT786447 UEN786447:UEP786447 UOJ786447:UOL786447 UYF786447:UYH786447 VIB786447:VID786447 VRX786447:VRZ786447 WBT786447:WBV786447 WLP786447:WLR786447 WVL786447:WVN786447 D851983:F851983 IZ851983:JB851983 SV851983:SX851983 ACR851983:ACT851983 AMN851983:AMP851983 AWJ851983:AWL851983 BGF851983:BGH851983 BQB851983:BQD851983 BZX851983:BZZ851983 CJT851983:CJV851983 CTP851983:CTR851983 DDL851983:DDN851983 DNH851983:DNJ851983 DXD851983:DXF851983 EGZ851983:EHB851983 EQV851983:EQX851983 FAR851983:FAT851983 FKN851983:FKP851983 FUJ851983:FUL851983 GEF851983:GEH851983 GOB851983:GOD851983 GXX851983:GXZ851983 HHT851983:HHV851983 HRP851983:HRR851983 IBL851983:IBN851983 ILH851983:ILJ851983 IVD851983:IVF851983 JEZ851983:JFB851983 JOV851983:JOX851983 JYR851983:JYT851983 KIN851983:KIP851983 KSJ851983:KSL851983 LCF851983:LCH851983 LMB851983:LMD851983 LVX851983:LVZ851983 MFT851983:MFV851983 MPP851983:MPR851983 MZL851983:MZN851983 NJH851983:NJJ851983 NTD851983:NTF851983 OCZ851983:ODB851983 OMV851983:OMX851983 OWR851983:OWT851983 PGN851983:PGP851983 PQJ851983:PQL851983 QAF851983:QAH851983 QKB851983:QKD851983 QTX851983:QTZ851983 RDT851983:RDV851983 RNP851983:RNR851983 RXL851983:RXN851983 SHH851983:SHJ851983 SRD851983:SRF851983 TAZ851983:TBB851983 TKV851983:TKX851983 TUR851983:TUT851983 UEN851983:UEP851983 UOJ851983:UOL851983 UYF851983:UYH851983 VIB851983:VID851983 VRX851983:VRZ851983 WBT851983:WBV851983 WLP851983:WLR851983 WVL851983:WVN851983 D917519:F917519 IZ917519:JB917519 SV917519:SX917519 ACR917519:ACT917519 AMN917519:AMP917519 AWJ917519:AWL917519 BGF917519:BGH917519 BQB917519:BQD917519 BZX917519:BZZ917519 CJT917519:CJV917519 CTP917519:CTR917519 DDL917519:DDN917519 DNH917519:DNJ917519 DXD917519:DXF917519 EGZ917519:EHB917519 EQV917519:EQX917519 FAR917519:FAT917519 FKN917519:FKP917519 FUJ917519:FUL917519 GEF917519:GEH917519 GOB917519:GOD917519 GXX917519:GXZ917519 HHT917519:HHV917519 HRP917519:HRR917519 IBL917519:IBN917519 ILH917519:ILJ917519 IVD917519:IVF917519 JEZ917519:JFB917519 JOV917519:JOX917519 JYR917519:JYT917519 KIN917519:KIP917519 KSJ917519:KSL917519 LCF917519:LCH917519 LMB917519:LMD917519 LVX917519:LVZ917519 MFT917519:MFV917519 MPP917519:MPR917519 MZL917519:MZN917519 NJH917519:NJJ917519 NTD917519:NTF917519 OCZ917519:ODB917519 OMV917519:OMX917519 OWR917519:OWT917519 PGN917519:PGP917519 PQJ917519:PQL917519 QAF917519:QAH917519 QKB917519:QKD917519 QTX917519:QTZ917519 RDT917519:RDV917519 RNP917519:RNR917519 RXL917519:RXN917519 SHH917519:SHJ917519 SRD917519:SRF917519 TAZ917519:TBB917519 TKV917519:TKX917519 TUR917519:TUT917519 UEN917519:UEP917519 UOJ917519:UOL917519 UYF917519:UYH917519 VIB917519:VID917519 VRX917519:VRZ917519 WBT917519:WBV917519 WLP917519:WLR917519 WVL917519:WVN917519 D983055:F983055 IZ983055:JB983055 SV983055:SX983055 ACR983055:ACT983055 AMN983055:AMP983055 AWJ983055:AWL983055 BGF983055:BGH983055 BQB983055:BQD983055 BZX983055:BZZ983055 CJT983055:CJV983055 CTP983055:CTR983055 DDL983055:DDN983055 DNH983055:DNJ983055 DXD983055:DXF983055 EGZ983055:EHB983055 EQV983055:EQX983055 FAR983055:FAT983055 FKN983055:FKP983055 FUJ983055:FUL983055 GEF983055:GEH983055 GOB983055:GOD983055 GXX983055:GXZ983055 HHT983055:HHV983055 HRP983055:HRR983055 IBL983055:IBN983055 ILH983055:ILJ983055 IVD983055:IVF983055 JEZ983055:JFB983055 JOV983055:JOX983055 JYR983055:JYT983055 KIN983055:KIP983055 KSJ983055:KSL983055 LCF983055:LCH983055 LMB983055:LMD983055 LVX983055:LVZ983055 MFT983055:MFV983055 MPP983055:MPR983055 MZL983055:MZN983055 NJH983055:NJJ983055 NTD983055:NTF983055 OCZ983055:ODB983055 OMV983055:OMX983055 OWR983055:OWT983055 PGN983055:PGP983055 PQJ983055:PQL983055 QAF983055:QAH983055 QKB983055:QKD983055 QTX983055:QTZ983055 RDT983055:RDV983055 RNP983055:RNR983055 RXL983055:RXN983055 SHH983055:SHJ983055 SRD983055:SRF983055 TAZ983055:TBB983055 TKV983055:TKX983055 TUR983055:TUT983055 UEN983055:UEP983055 UOJ983055:UOL983055 UYF983055:UYH983055 VIB983055:VID983055 VRX983055:VRZ983055 WBT983055:WBV983055 WLP983055:WLR983055 WVL983055:WVN983055 H15:I15 JD15:JE15 SZ15:TA15 ACV15:ACW15 AMR15:AMS15 AWN15:AWO15 BGJ15:BGK15 BQF15:BQG15 CAB15:CAC15 CJX15:CJY15 CTT15:CTU15 DDP15:DDQ15 DNL15:DNM15 DXH15:DXI15 EHD15:EHE15 EQZ15:ERA15 FAV15:FAW15 FKR15:FKS15 FUN15:FUO15 GEJ15:GEK15 GOF15:GOG15 GYB15:GYC15 HHX15:HHY15 HRT15:HRU15 IBP15:IBQ15 ILL15:ILM15 IVH15:IVI15 JFD15:JFE15 JOZ15:JPA15 JYV15:JYW15 KIR15:KIS15 KSN15:KSO15 LCJ15:LCK15 LMF15:LMG15 LWB15:LWC15 MFX15:MFY15 MPT15:MPU15 MZP15:MZQ15 NJL15:NJM15 NTH15:NTI15 ODD15:ODE15 OMZ15:ONA15 OWV15:OWW15 PGR15:PGS15 PQN15:PQO15 QAJ15:QAK15 QKF15:QKG15 QUB15:QUC15 RDX15:RDY15 RNT15:RNU15 RXP15:RXQ15 SHL15:SHM15 SRH15:SRI15 TBD15:TBE15 TKZ15:TLA15 TUV15:TUW15 UER15:UES15 UON15:UOO15 UYJ15:UYK15 VIF15:VIG15 VSB15:VSC15 WBX15:WBY15 WLT15:WLU15 WVP15:WVQ15 H65551:I65551 JD65551:JE65551 SZ65551:TA65551 ACV65551:ACW65551 AMR65551:AMS65551 AWN65551:AWO65551 BGJ65551:BGK65551 BQF65551:BQG65551 CAB65551:CAC65551 CJX65551:CJY65551 CTT65551:CTU65551 DDP65551:DDQ65551 DNL65551:DNM65551 DXH65551:DXI65551 EHD65551:EHE65551 EQZ65551:ERA65551 FAV65551:FAW65551 FKR65551:FKS65551 FUN65551:FUO65551 GEJ65551:GEK65551 GOF65551:GOG65551 GYB65551:GYC65551 HHX65551:HHY65551 HRT65551:HRU65551 IBP65551:IBQ65551 ILL65551:ILM65551 IVH65551:IVI65551 JFD65551:JFE65551 JOZ65551:JPA65551 JYV65551:JYW65551 KIR65551:KIS65551 KSN65551:KSO65551 LCJ65551:LCK65551 LMF65551:LMG65551 LWB65551:LWC65551 MFX65551:MFY65551 MPT65551:MPU65551 MZP65551:MZQ65551 NJL65551:NJM65551 NTH65551:NTI65551 ODD65551:ODE65551 OMZ65551:ONA65551 OWV65551:OWW65551 PGR65551:PGS65551 PQN65551:PQO65551 QAJ65551:QAK65551 QKF65551:QKG65551 QUB65551:QUC65551 RDX65551:RDY65551 RNT65551:RNU65551 RXP65551:RXQ65551 SHL65551:SHM65551 SRH65551:SRI65551 TBD65551:TBE65551 TKZ65551:TLA65551 TUV65551:TUW65551 UER65551:UES65551 UON65551:UOO65551 UYJ65551:UYK65551 VIF65551:VIG65551 VSB65551:VSC65551 WBX65551:WBY65551 WLT65551:WLU65551 WVP65551:WVQ65551 H131087:I131087 JD131087:JE131087 SZ131087:TA131087 ACV131087:ACW131087 AMR131087:AMS131087 AWN131087:AWO131087 BGJ131087:BGK131087 BQF131087:BQG131087 CAB131087:CAC131087 CJX131087:CJY131087 CTT131087:CTU131087 DDP131087:DDQ131087 DNL131087:DNM131087 DXH131087:DXI131087 EHD131087:EHE131087 EQZ131087:ERA131087 FAV131087:FAW131087 FKR131087:FKS131087 FUN131087:FUO131087 GEJ131087:GEK131087 GOF131087:GOG131087 GYB131087:GYC131087 HHX131087:HHY131087 HRT131087:HRU131087 IBP131087:IBQ131087 ILL131087:ILM131087 IVH131087:IVI131087 JFD131087:JFE131087 JOZ131087:JPA131087 JYV131087:JYW131087 KIR131087:KIS131087 KSN131087:KSO131087 LCJ131087:LCK131087 LMF131087:LMG131087 LWB131087:LWC131087 MFX131087:MFY131087 MPT131087:MPU131087 MZP131087:MZQ131087 NJL131087:NJM131087 NTH131087:NTI131087 ODD131087:ODE131087 OMZ131087:ONA131087 OWV131087:OWW131087 PGR131087:PGS131087 PQN131087:PQO131087 QAJ131087:QAK131087 QKF131087:QKG131087 QUB131087:QUC131087 RDX131087:RDY131087 RNT131087:RNU131087 RXP131087:RXQ131087 SHL131087:SHM131087 SRH131087:SRI131087 TBD131087:TBE131087 TKZ131087:TLA131087 TUV131087:TUW131087 UER131087:UES131087 UON131087:UOO131087 UYJ131087:UYK131087 VIF131087:VIG131087 VSB131087:VSC131087 WBX131087:WBY131087 WLT131087:WLU131087 WVP131087:WVQ131087 H196623:I196623 JD196623:JE196623 SZ196623:TA196623 ACV196623:ACW196623 AMR196623:AMS196623 AWN196623:AWO196623 BGJ196623:BGK196623 BQF196623:BQG196623 CAB196623:CAC196623 CJX196623:CJY196623 CTT196623:CTU196623 DDP196623:DDQ196623 DNL196623:DNM196623 DXH196623:DXI196623 EHD196623:EHE196623 EQZ196623:ERA196623 FAV196623:FAW196623 FKR196623:FKS196623 FUN196623:FUO196623 GEJ196623:GEK196623 GOF196623:GOG196623 GYB196623:GYC196623 HHX196623:HHY196623 HRT196623:HRU196623 IBP196623:IBQ196623 ILL196623:ILM196623 IVH196623:IVI196623 JFD196623:JFE196623 JOZ196623:JPA196623 JYV196623:JYW196623 KIR196623:KIS196623 KSN196623:KSO196623 LCJ196623:LCK196623 LMF196623:LMG196623 LWB196623:LWC196623 MFX196623:MFY196623 MPT196623:MPU196623 MZP196623:MZQ196623 NJL196623:NJM196623 NTH196623:NTI196623 ODD196623:ODE196623 OMZ196623:ONA196623 OWV196623:OWW196623 PGR196623:PGS196623 PQN196623:PQO196623 QAJ196623:QAK196623 QKF196623:QKG196623 QUB196623:QUC196623 RDX196623:RDY196623 RNT196623:RNU196623 RXP196623:RXQ196623 SHL196623:SHM196623 SRH196623:SRI196623 TBD196623:TBE196623 TKZ196623:TLA196623 TUV196623:TUW196623 UER196623:UES196623 UON196623:UOO196623 UYJ196623:UYK196623 VIF196623:VIG196623 VSB196623:VSC196623 WBX196623:WBY196623 WLT196623:WLU196623 WVP196623:WVQ196623 H262159:I262159 JD262159:JE262159 SZ262159:TA262159 ACV262159:ACW262159 AMR262159:AMS262159 AWN262159:AWO262159 BGJ262159:BGK262159 BQF262159:BQG262159 CAB262159:CAC262159 CJX262159:CJY262159 CTT262159:CTU262159 DDP262159:DDQ262159 DNL262159:DNM262159 DXH262159:DXI262159 EHD262159:EHE262159 EQZ262159:ERA262159 FAV262159:FAW262159 FKR262159:FKS262159 FUN262159:FUO262159 GEJ262159:GEK262159 GOF262159:GOG262159 GYB262159:GYC262159 HHX262159:HHY262159 HRT262159:HRU262159 IBP262159:IBQ262159 ILL262159:ILM262159 IVH262159:IVI262159 JFD262159:JFE262159 JOZ262159:JPA262159 JYV262159:JYW262159 KIR262159:KIS262159 KSN262159:KSO262159 LCJ262159:LCK262159 LMF262159:LMG262159 LWB262159:LWC262159 MFX262159:MFY262159 MPT262159:MPU262159 MZP262159:MZQ262159 NJL262159:NJM262159 NTH262159:NTI262159 ODD262159:ODE262159 OMZ262159:ONA262159 OWV262159:OWW262159 PGR262159:PGS262159 PQN262159:PQO262159 QAJ262159:QAK262159 QKF262159:QKG262159 QUB262159:QUC262159 RDX262159:RDY262159 RNT262159:RNU262159 RXP262159:RXQ262159 SHL262159:SHM262159 SRH262159:SRI262159 TBD262159:TBE262159 TKZ262159:TLA262159 TUV262159:TUW262159 UER262159:UES262159 UON262159:UOO262159 UYJ262159:UYK262159 VIF262159:VIG262159 VSB262159:VSC262159 WBX262159:WBY262159 WLT262159:WLU262159 WVP262159:WVQ262159 H327695:I327695 JD327695:JE327695 SZ327695:TA327695 ACV327695:ACW327695 AMR327695:AMS327695 AWN327695:AWO327695 BGJ327695:BGK327695 BQF327695:BQG327695 CAB327695:CAC327695 CJX327695:CJY327695 CTT327695:CTU327695 DDP327695:DDQ327695 DNL327695:DNM327695 DXH327695:DXI327695 EHD327695:EHE327695 EQZ327695:ERA327695 FAV327695:FAW327695 FKR327695:FKS327695 FUN327695:FUO327695 GEJ327695:GEK327695 GOF327695:GOG327695 GYB327695:GYC327695 HHX327695:HHY327695 HRT327695:HRU327695 IBP327695:IBQ327695 ILL327695:ILM327695 IVH327695:IVI327695 JFD327695:JFE327695 JOZ327695:JPA327695 JYV327695:JYW327695 KIR327695:KIS327695 KSN327695:KSO327695 LCJ327695:LCK327695 LMF327695:LMG327695 LWB327695:LWC327695 MFX327695:MFY327695 MPT327695:MPU327695 MZP327695:MZQ327695 NJL327695:NJM327695 NTH327695:NTI327695 ODD327695:ODE327695 OMZ327695:ONA327695 OWV327695:OWW327695 PGR327695:PGS327695 PQN327695:PQO327695 QAJ327695:QAK327695 QKF327695:QKG327695 QUB327695:QUC327695 RDX327695:RDY327695 RNT327695:RNU327695 RXP327695:RXQ327695 SHL327695:SHM327695 SRH327695:SRI327695 TBD327695:TBE327695 TKZ327695:TLA327695 TUV327695:TUW327695 UER327695:UES327695 UON327695:UOO327695 UYJ327695:UYK327695 VIF327695:VIG327695 VSB327695:VSC327695 WBX327695:WBY327695 WLT327695:WLU327695 WVP327695:WVQ327695 H393231:I393231 JD393231:JE393231 SZ393231:TA393231 ACV393231:ACW393231 AMR393231:AMS393231 AWN393231:AWO393231 BGJ393231:BGK393231 BQF393231:BQG393231 CAB393231:CAC393231 CJX393231:CJY393231 CTT393231:CTU393231 DDP393231:DDQ393231 DNL393231:DNM393231 DXH393231:DXI393231 EHD393231:EHE393231 EQZ393231:ERA393231 FAV393231:FAW393231 FKR393231:FKS393231 FUN393231:FUO393231 GEJ393231:GEK393231 GOF393231:GOG393231 GYB393231:GYC393231 HHX393231:HHY393231 HRT393231:HRU393231 IBP393231:IBQ393231 ILL393231:ILM393231 IVH393231:IVI393231 JFD393231:JFE393231 JOZ393231:JPA393231 JYV393231:JYW393231 KIR393231:KIS393231 KSN393231:KSO393231 LCJ393231:LCK393231 LMF393231:LMG393231 LWB393231:LWC393231 MFX393231:MFY393231 MPT393231:MPU393231 MZP393231:MZQ393231 NJL393231:NJM393231 NTH393231:NTI393231 ODD393231:ODE393231 OMZ393231:ONA393231 OWV393231:OWW393231 PGR393231:PGS393231 PQN393231:PQO393231 QAJ393231:QAK393231 QKF393231:QKG393231 QUB393231:QUC393231 RDX393231:RDY393231 RNT393231:RNU393231 RXP393231:RXQ393231 SHL393231:SHM393231 SRH393231:SRI393231 TBD393231:TBE393231 TKZ393231:TLA393231 TUV393231:TUW393231 UER393231:UES393231 UON393231:UOO393231 UYJ393231:UYK393231 VIF393231:VIG393231 VSB393231:VSC393231 WBX393231:WBY393231 WLT393231:WLU393231 WVP393231:WVQ393231 H458767:I458767 JD458767:JE458767 SZ458767:TA458767 ACV458767:ACW458767 AMR458767:AMS458767 AWN458767:AWO458767 BGJ458767:BGK458767 BQF458767:BQG458767 CAB458767:CAC458767 CJX458767:CJY458767 CTT458767:CTU458767 DDP458767:DDQ458767 DNL458767:DNM458767 DXH458767:DXI458767 EHD458767:EHE458767 EQZ458767:ERA458767 FAV458767:FAW458767 FKR458767:FKS458767 FUN458767:FUO458767 GEJ458767:GEK458767 GOF458767:GOG458767 GYB458767:GYC458767 HHX458767:HHY458767 HRT458767:HRU458767 IBP458767:IBQ458767 ILL458767:ILM458767 IVH458767:IVI458767 JFD458767:JFE458767 JOZ458767:JPA458767 JYV458767:JYW458767 KIR458767:KIS458767 KSN458767:KSO458767 LCJ458767:LCK458767 LMF458767:LMG458767 LWB458767:LWC458767 MFX458767:MFY458767 MPT458767:MPU458767 MZP458767:MZQ458767 NJL458767:NJM458767 NTH458767:NTI458767 ODD458767:ODE458767 OMZ458767:ONA458767 OWV458767:OWW458767 PGR458767:PGS458767 PQN458767:PQO458767 QAJ458767:QAK458767 QKF458767:QKG458767 QUB458767:QUC458767 RDX458767:RDY458767 RNT458767:RNU458767 RXP458767:RXQ458767 SHL458767:SHM458767 SRH458767:SRI458767 TBD458767:TBE458767 TKZ458767:TLA458767 TUV458767:TUW458767 UER458767:UES458767 UON458767:UOO458767 UYJ458767:UYK458767 VIF458767:VIG458767 VSB458767:VSC458767 WBX458767:WBY458767 WLT458767:WLU458767 WVP458767:WVQ458767 H524303:I524303 JD524303:JE524303 SZ524303:TA524303 ACV524303:ACW524303 AMR524303:AMS524303 AWN524303:AWO524303 BGJ524303:BGK524303 BQF524303:BQG524303 CAB524303:CAC524303 CJX524303:CJY524303 CTT524303:CTU524303 DDP524303:DDQ524303 DNL524303:DNM524303 DXH524303:DXI524303 EHD524303:EHE524303 EQZ524303:ERA524303 FAV524303:FAW524303 FKR524303:FKS524303 FUN524303:FUO524303 GEJ524303:GEK524303 GOF524303:GOG524303 GYB524303:GYC524303 HHX524303:HHY524303 HRT524303:HRU524303 IBP524303:IBQ524303 ILL524303:ILM524303 IVH524303:IVI524303 JFD524303:JFE524303 JOZ524303:JPA524303 JYV524303:JYW524303 KIR524303:KIS524303 KSN524303:KSO524303 LCJ524303:LCK524303 LMF524303:LMG524303 LWB524303:LWC524303 MFX524303:MFY524303 MPT524303:MPU524303 MZP524303:MZQ524303 NJL524303:NJM524303 NTH524303:NTI524303 ODD524303:ODE524303 OMZ524303:ONA524303 OWV524303:OWW524303 PGR524303:PGS524303 PQN524303:PQO524303 QAJ524303:QAK524303 QKF524303:QKG524303 QUB524303:QUC524303 RDX524303:RDY524303 RNT524303:RNU524303 RXP524303:RXQ524303 SHL524303:SHM524303 SRH524303:SRI524303 TBD524303:TBE524303 TKZ524303:TLA524303 TUV524303:TUW524303 UER524303:UES524303 UON524303:UOO524303 UYJ524303:UYK524303 VIF524303:VIG524303 VSB524303:VSC524303 WBX524303:WBY524303 WLT524303:WLU524303 WVP524303:WVQ524303 H589839:I589839 JD589839:JE589839 SZ589839:TA589839 ACV589839:ACW589839 AMR589839:AMS589839 AWN589839:AWO589839 BGJ589839:BGK589839 BQF589839:BQG589839 CAB589839:CAC589839 CJX589839:CJY589839 CTT589839:CTU589839 DDP589839:DDQ589839 DNL589839:DNM589839 DXH589839:DXI589839 EHD589839:EHE589839 EQZ589839:ERA589839 FAV589839:FAW589839 FKR589839:FKS589839 FUN589839:FUO589839 GEJ589839:GEK589839 GOF589839:GOG589839 GYB589839:GYC589839 HHX589839:HHY589839 HRT589839:HRU589839 IBP589839:IBQ589839 ILL589839:ILM589839 IVH589839:IVI589839 JFD589839:JFE589839 JOZ589839:JPA589839 JYV589839:JYW589839 KIR589839:KIS589839 KSN589839:KSO589839 LCJ589839:LCK589839 LMF589839:LMG589839 LWB589839:LWC589839 MFX589839:MFY589839 MPT589839:MPU589839 MZP589839:MZQ589839 NJL589839:NJM589839 NTH589839:NTI589839 ODD589839:ODE589839 OMZ589839:ONA589839 OWV589839:OWW589839 PGR589839:PGS589839 PQN589839:PQO589839 QAJ589839:QAK589839 QKF589839:QKG589839 QUB589839:QUC589839 RDX589839:RDY589839 RNT589839:RNU589839 RXP589839:RXQ589839 SHL589839:SHM589839 SRH589839:SRI589839 TBD589839:TBE589839 TKZ589839:TLA589839 TUV589839:TUW589839 UER589839:UES589839 UON589839:UOO589839 UYJ589839:UYK589839 VIF589839:VIG589839 VSB589839:VSC589839 WBX589839:WBY589839 WLT589839:WLU589839 WVP589839:WVQ589839 H655375:I655375 JD655375:JE655375 SZ655375:TA655375 ACV655375:ACW655375 AMR655375:AMS655375 AWN655375:AWO655375 BGJ655375:BGK655375 BQF655375:BQG655375 CAB655375:CAC655375 CJX655375:CJY655375 CTT655375:CTU655375 DDP655375:DDQ655375 DNL655375:DNM655375 DXH655375:DXI655375 EHD655375:EHE655375 EQZ655375:ERA655375 FAV655375:FAW655375 FKR655375:FKS655375 FUN655375:FUO655375 GEJ655375:GEK655375 GOF655375:GOG655375 GYB655375:GYC655375 HHX655375:HHY655375 HRT655375:HRU655375 IBP655375:IBQ655375 ILL655375:ILM655375 IVH655375:IVI655375 JFD655375:JFE655375 JOZ655375:JPA655375 JYV655375:JYW655375 KIR655375:KIS655375 KSN655375:KSO655375 LCJ655375:LCK655375 LMF655375:LMG655375 LWB655375:LWC655375 MFX655375:MFY655375 MPT655375:MPU655375 MZP655375:MZQ655375 NJL655375:NJM655375 NTH655375:NTI655375 ODD655375:ODE655375 OMZ655375:ONA655375 OWV655375:OWW655375 PGR655375:PGS655375 PQN655375:PQO655375 QAJ655375:QAK655375 QKF655375:QKG655375 QUB655375:QUC655375 RDX655375:RDY655375 RNT655375:RNU655375 RXP655375:RXQ655375 SHL655375:SHM655375 SRH655375:SRI655375 TBD655375:TBE655375 TKZ655375:TLA655375 TUV655375:TUW655375 UER655375:UES655375 UON655375:UOO655375 UYJ655375:UYK655375 VIF655375:VIG655375 VSB655375:VSC655375 WBX655375:WBY655375 WLT655375:WLU655375 WVP655375:WVQ655375 H720911:I720911 JD720911:JE720911 SZ720911:TA720911 ACV720911:ACW720911 AMR720911:AMS720911 AWN720911:AWO720911 BGJ720911:BGK720911 BQF720911:BQG720911 CAB720911:CAC720911 CJX720911:CJY720911 CTT720911:CTU720911 DDP720911:DDQ720911 DNL720911:DNM720911 DXH720911:DXI720911 EHD720911:EHE720911 EQZ720911:ERA720911 FAV720911:FAW720911 FKR720911:FKS720911 FUN720911:FUO720911 GEJ720911:GEK720911 GOF720911:GOG720911 GYB720911:GYC720911 HHX720911:HHY720911 HRT720911:HRU720911 IBP720911:IBQ720911 ILL720911:ILM720911 IVH720911:IVI720911 JFD720911:JFE720911 JOZ720911:JPA720911 JYV720911:JYW720911 KIR720911:KIS720911 KSN720911:KSO720911 LCJ720911:LCK720911 LMF720911:LMG720911 LWB720911:LWC720911 MFX720911:MFY720911 MPT720911:MPU720911 MZP720911:MZQ720911 NJL720911:NJM720911 NTH720911:NTI720911 ODD720911:ODE720911 OMZ720911:ONA720911 OWV720911:OWW720911 PGR720911:PGS720911 PQN720911:PQO720911 QAJ720911:QAK720911 QKF720911:QKG720911 QUB720911:QUC720911 RDX720911:RDY720911 RNT720911:RNU720911 RXP720911:RXQ720911 SHL720911:SHM720911 SRH720911:SRI720911 TBD720911:TBE720911 TKZ720911:TLA720911 TUV720911:TUW720911 UER720911:UES720911 UON720911:UOO720911 UYJ720911:UYK720911 VIF720911:VIG720911 VSB720911:VSC720911 WBX720911:WBY720911 WLT720911:WLU720911 WVP720911:WVQ720911 H786447:I786447 JD786447:JE786447 SZ786447:TA786447 ACV786447:ACW786447 AMR786447:AMS786447 AWN786447:AWO786447 BGJ786447:BGK786447 BQF786447:BQG786447 CAB786447:CAC786447 CJX786447:CJY786447 CTT786447:CTU786447 DDP786447:DDQ786447 DNL786447:DNM786447 DXH786447:DXI786447 EHD786447:EHE786447 EQZ786447:ERA786447 FAV786447:FAW786447 FKR786447:FKS786447 FUN786447:FUO786447 GEJ786447:GEK786447 GOF786447:GOG786447 GYB786447:GYC786447 HHX786447:HHY786447 HRT786447:HRU786447 IBP786447:IBQ786447 ILL786447:ILM786447 IVH786447:IVI786447 JFD786447:JFE786447 JOZ786447:JPA786447 JYV786447:JYW786447 KIR786447:KIS786447 KSN786447:KSO786447 LCJ786447:LCK786447 LMF786447:LMG786447 LWB786447:LWC786447 MFX786447:MFY786447 MPT786447:MPU786447 MZP786447:MZQ786447 NJL786447:NJM786447 NTH786447:NTI786447 ODD786447:ODE786447 OMZ786447:ONA786447 OWV786447:OWW786447 PGR786447:PGS786447 PQN786447:PQO786447 QAJ786447:QAK786447 QKF786447:QKG786447 QUB786447:QUC786447 RDX786447:RDY786447 RNT786447:RNU786447 RXP786447:RXQ786447 SHL786447:SHM786447 SRH786447:SRI786447 TBD786447:TBE786447 TKZ786447:TLA786447 TUV786447:TUW786447 UER786447:UES786447 UON786447:UOO786447 UYJ786447:UYK786447 VIF786447:VIG786447 VSB786447:VSC786447 WBX786447:WBY786447 WLT786447:WLU786447 WVP786447:WVQ786447 H851983:I851983 JD851983:JE851983 SZ851983:TA851983 ACV851983:ACW851983 AMR851983:AMS851983 AWN851983:AWO851983 BGJ851983:BGK851983 BQF851983:BQG851983 CAB851983:CAC851983 CJX851983:CJY851983 CTT851983:CTU851983 DDP851983:DDQ851983 DNL851983:DNM851983 DXH851983:DXI851983 EHD851983:EHE851983 EQZ851983:ERA851983 FAV851983:FAW851983 FKR851983:FKS851983 FUN851983:FUO851983 GEJ851983:GEK851983 GOF851983:GOG851983 GYB851983:GYC851983 HHX851983:HHY851983 HRT851983:HRU851983 IBP851983:IBQ851983 ILL851983:ILM851983 IVH851983:IVI851983 JFD851983:JFE851983 JOZ851983:JPA851983 JYV851983:JYW851983 KIR851983:KIS851983 KSN851983:KSO851983 LCJ851983:LCK851983 LMF851983:LMG851983 LWB851983:LWC851983 MFX851983:MFY851983 MPT851983:MPU851983 MZP851983:MZQ851983 NJL851983:NJM851983 NTH851983:NTI851983 ODD851983:ODE851983 OMZ851983:ONA851983 OWV851983:OWW851983 PGR851983:PGS851983 PQN851983:PQO851983 QAJ851983:QAK851983 QKF851983:QKG851983 QUB851983:QUC851983 RDX851983:RDY851983 RNT851983:RNU851983 RXP851983:RXQ851983 SHL851983:SHM851983 SRH851983:SRI851983 TBD851983:TBE851983 TKZ851983:TLA851983 TUV851983:TUW851983 UER851983:UES851983 UON851983:UOO851983 UYJ851983:UYK851983 VIF851983:VIG851983 VSB851983:VSC851983 WBX851983:WBY851983 WLT851983:WLU851983 WVP851983:WVQ851983 H917519:I917519 JD917519:JE917519 SZ917519:TA917519 ACV917519:ACW917519 AMR917519:AMS917519 AWN917519:AWO917519 BGJ917519:BGK917519 BQF917519:BQG917519 CAB917519:CAC917519 CJX917519:CJY917519 CTT917519:CTU917519 DDP917519:DDQ917519 DNL917519:DNM917519 DXH917519:DXI917519 EHD917519:EHE917519 EQZ917519:ERA917519 FAV917519:FAW917519 FKR917519:FKS917519 FUN917519:FUO917519 GEJ917519:GEK917519 GOF917519:GOG917519 GYB917519:GYC917519 HHX917519:HHY917519 HRT917519:HRU917519 IBP917519:IBQ917519 ILL917519:ILM917519 IVH917519:IVI917519 JFD917519:JFE917519 JOZ917519:JPA917519 JYV917519:JYW917519 KIR917519:KIS917519 KSN917519:KSO917519 LCJ917519:LCK917519 LMF917519:LMG917519 LWB917519:LWC917519 MFX917519:MFY917519 MPT917519:MPU917519 MZP917519:MZQ917519 NJL917519:NJM917519 NTH917519:NTI917519 ODD917519:ODE917519 OMZ917519:ONA917519 OWV917519:OWW917519 PGR917519:PGS917519 PQN917519:PQO917519 QAJ917519:QAK917519 QKF917519:QKG917519 QUB917519:QUC917519 RDX917519:RDY917519 RNT917519:RNU917519 RXP917519:RXQ917519 SHL917519:SHM917519 SRH917519:SRI917519 TBD917519:TBE917519 TKZ917519:TLA917519 TUV917519:TUW917519 UER917519:UES917519 UON917519:UOO917519 UYJ917519:UYK917519 VIF917519:VIG917519 VSB917519:VSC917519 WBX917519:WBY917519 WLT917519:WLU917519 WVP917519:WVQ917519 H983055:I983055 JD983055:JE983055 SZ983055:TA983055 ACV983055:ACW983055 AMR983055:AMS983055 AWN983055:AWO983055 BGJ983055:BGK983055 BQF983055:BQG983055 CAB983055:CAC983055 CJX983055:CJY983055 CTT983055:CTU983055 DDP983055:DDQ983055 DNL983055:DNM983055 DXH983055:DXI983055 EHD983055:EHE983055 EQZ983055:ERA983055 FAV983055:FAW983055 FKR983055:FKS983055 FUN983055:FUO983055 GEJ983055:GEK983055 GOF983055:GOG983055 GYB983055:GYC983055 HHX983055:HHY983055 HRT983055:HRU983055 IBP983055:IBQ983055 ILL983055:ILM983055 IVH983055:IVI983055 JFD983055:JFE983055 JOZ983055:JPA983055 JYV983055:JYW983055 KIR983055:KIS983055 KSN983055:KSO983055 LCJ983055:LCK983055 LMF983055:LMG983055 LWB983055:LWC983055 MFX983055:MFY983055 MPT983055:MPU983055 MZP983055:MZQ983055 NJL983055:NJM983055 NTH983055:NTI983055 ODD983055:ODE983055 OMZ983055:ONA983055 OWV983055:OWW983055 PGR983055:PGS983055 PQN983055:PQO983055 QAJ983055:QAK983055 QKF983055:QKG983055 QUB983055:QUC983055 RDX983055:RDY983055 RNT983055:RNU983055 RXP983055:RXQ983055 SHL983055:SHM983055 SRH983055:SRI983055 TBD983055:TBE983055 TKZ983055:TLA983055 TUV983055:TUW983055 UER983055:UES983055 UON983055:UOO983055 UYJ983055:UYK983055 VIF983055:VIG983055 VSB983055:VSC983055 WBX983055:WBY983055 WLT983055:WLU983055 WVP983055:WVQ983055">
      <formula1>$O$37:$O$39</formula1>
    </dataValidation>
    <dataValidation type="list" allowBlank="1" showInputMessage="1" showErrorMessage="1" sqref="D16:F19 IZ16:JB19 SV16:SX19 ACR16:ACT19 AMN16:AMP19 AWJ16:AWL19 BGF16:BGH19 BQB16:BQD19 BZX16:BZZ19 CJT16:CJV19 CTP16:CTR19 DDL16:DDN19 DNH16:DNJ19 DXD16:DXF19 EGZ16:EHB19 EQV16:EQX19 FAR16:FAT19 FKN16:FKP19 FUJ16:FUL19 GEF16:GEH19 GOB16:GOD19 GXX16:GXZ19 HHT16:HHV19 HRP16:HRR19 IBL16:IBN19 ILH16:ILJ19 IVD16:IVF19 JEZ16:JFB19 JOV16:JOX19 JYR16:JYT19 KIN16:KIP19 KSJ16:KSL19 LCF16:LCH19 LMB16:LMD19 LVX16:LVZ19 MFT16:MFV19 MPP16:MPR19 MZL16:MZN19 NJH16:NJJ19 NTD16:NTF19 OCZ16:ODB19 OMV16:OMX19 OWR16:OWT19 PGN16:PGP19 PQJ16:PQL19 QAF16:QAH19 QKB16:QKD19 QTX16:QTZ19 RDT16:RDV19 RNP16:RNR19 RXL16:RXN19 SHH16:SHJ19 SRD16:SRF19 TAZ16:TBB19 TKV16:TKX19 TUR16:TUT19 UEN16:UEP19 UOJ16:UOL19 UYF16:UYH19 VIB16:VID19 VRX16:VRZ19 WBT16:WBV19 WLP16:WLR19 WVL16:WVN19 D65552:F65555 IZ65552:JB65555 SV65552:SX65555 ACR65552:ACT65555 AMN65552:AMP65555 AWJ65552:AWL65555 BGF65552:BGH65555 BQB65552:BQD65555 BZX65552:BZZ65555 CJT65552:CJV65555 CTP65552:CTR65555 DDL65552:DDN65555 DNH65552:DNJ65555 DXD65552:DXF65555 EGZ65552:EHB65555 EQV65552:EQX65555 FAR65552:FAT65555 FKN65552:FKP65555 FUJ65552:FUL65555 GEF65552:GEH65555 GOB65552:GOD65555 GXX65552:GXZ65555 HHT65552:HHV65555 HRP65552:HRR65555 IBL65552:IBN65555 ILH65552:ILJ65555 IVD65552:IVF65555 JEZ65552:JFB65555 JOV65552:JOX65555 JYR65552:JYT65555 KIN65552:KIP65555 KSJ65552:KSL65555 LCF65552:LCH65555 LMB65552:LMD65555 LVX65552:LVZ65555 MFT65552:MFV65555 MPP65552:MPR65555 MZL65552:MZN65555 NJH65552:NJJ65555 NTD65552:NTF65555 OCZ65552:ODB65555 OMV65552:OMX65555 OWR65552:OWT65555 PGN65552:PGP65555 PQJ65552:PQL65555 QAF65552:QAH65555 QKB65552:QKD65555 QTX65552:QTZ65555 RDT65552:RDV65555 RNP65552:RNR65555 RXL65552:RXN65555 SHH65552:SHJ65555 SRD65552:SRF65555 TAZ65552:TBB65555 TKV65552:TKX65555 TUR65552:TUT65555 UEN65552:UEP65555 UOJ65552:UOL65555 UYF65552:UYH65555 VIB65552:VID65555 VRX65552:VRZ65555 WBT65552:WBV65555 WLP65552:WLR65555 WVL65552:WVN65555 D131088:F131091 IZ131088:JB131091 SV131088:SX131091 ACR131088:ACT131091 AMN131088:AMP131091 AWJ131088:AWL131091 BGF131088:BGH131091 BQB131088:BQD131091 BZX131088:BZZ131091 CJT131088:CJV131091 CTP131088:CTR131091 DDL131088:DDN131091 DNH131088:DNJ131091 DXD131088:DXF131091 EGZ131088:EHB131091 EQV131088:EQX131091 FAR131088:FAT131091 FKN131088:FKP131091 FUJ131088:FUL131091 GEF131088:GEH131091 GOB131088:GOD131091 GXX131088:GXZ131091 HHT131088:HHV131091 HRP131088:HRR131091 IBL131088:IBN131091 ILH131088:ILJ131091 IVD131088:IVF131091 JEZ131088:JFB131091 JOV131088:JOX131091 JYR131088:JYT131091 KIN131088:KIP131091 KSJ131088:KSL131091 LCF131088:LCH131091 LMB131088:LMD131091 LVX131088:LVZ131091 MFT131088:MFV131091 MPP131088:MPR131091 MZL131088:MZN131091 NJH131088:NJJ131091 NTD131088:NTF131091 OCZ131088:ODB131091 OMV131088:OMX131091 OWR131088:OWT131091 PGN131088:PGP131091 PQJ131088:PQL131091 QAF131088:QAH131091 QKB131088:QKD131091 QTX131088:QTZ131091 RDT131088:RDV131091 RNP131088:RNR131091 RXL131088:RXN131091 SHH131088:SHJ131091 SRD131088:SRF131091 TAZ131088:TBB131091 TKV131088:TKX131091 TUR131088:TUT131091 UEN131088:UEP131091 UOJ131088:UOL131091 UYF131088:UYH131091 VIB131088:VID131091 VRX131088:VRZ131091 WBT131088:WBV131091 WLP131088:WLR131091 WVL131088:WVN131091 D196624:F196627 IZ196624:JB196627 SV196624:SX196627 ACR196624:ACT196627 AMN196624:AMP196627 AWJ196624:AWL196627 BGF196624:BGH196627 BQB196624:BQD196627 BZX196624:BZZ196627 CJT196624:CJV196627 CTP196624:CTR196627 DDL196624:DDN196627 DNH196624:DNJ196627 DXD196624:DXF196627 EGZ196624:EHB196627 EQV196624:EQX196627 FAR196624:FAT196627 FKN196624:FKP196627 FUJ196624:FUL196627 GEF196624:GEH196627 GOB196624:GOD196627 GXX196624:GXZ196627 HHT196624:HHV196627 HRP196624:HRR196627 IBL196624:IBN196627 ILH196624:ILJ196627 IVD196624:IVF196627 JEZ196624:JFB196627 JOV196624:JOX196627 JYR196624:JYT196627 KIN196624:KIP196627 KSJ196624:KSL196627 LCF196624:LCH196627 LMB196624:LMD196627 LVX196624:LVZ196627 MFT196624:MFV196627 MPP196624:MPR196627 MZL196624:MZN196627 NJH196624:NJJ196627 NTD196624:NTF196627 OCZ196624:ODB196627 OMV196624:OMX196627 OWR196624:OWT196627 PGN196624:PGP196627 PQJ196624:PQL196627 QAF196624:QAH196627 QKB196624:QKD196627 QTX196624:QTZ196627 RDT196624:RDV196627 RNP196624:RNR196627 RXL196624:RXN196627 SHH196624:SHJ196627 SRD196624:SRF196627 TAZ196624:TBB196627 TKV196624:TKX196627 TUR196624:TUT196627 UEN196624:UEP196627 UOJ196624:UOL196627 UYF196624:UYH196627 VIB196624:VID196627 VRX196624:VRZ196627 WBT196624:WBV196627 WLP196624:WLR196627 WVL196624:WVN196627 D262160:F262163 IZ262160:JB262163 SV262160:SX262163 ACR262160:ACT262163 AMN262160:AMP262163 AWJ262160:AWL262163 BGF262160:BGH262163 BQB262160:BQD262163 BZX262160:BZZ262163 CJT262160:CJV262163 CTP262160:CTR262163 DDL262160:DDN262163 DNH262160:DNJ262163 DXD262160:DXF262163 EGZ262160:EHB262163 EQV262160:EQX262163 FAR262160:FAT262163 FKN262160:FKP262163 FUJ262160:FUL262163 GEF262160:GEH262163 GOB262160:GOD262163 GXX262160:GXZ262163 HHT262160:HHV262163 HRP262160:HRR262163 IBL262160:IBN262163 ILH262160:ILJ262163 IVD262160:IVF262163 JEZ262160:JFB262163 JOV262160:JOX262163 JYR262160:JYT262163 KIN262160:KIP262163 KSJ262160:KSL262163 LCF262160:LCH262163 LMB262160:LMD262163 LVX262160:LVZ262163 MFT262160:MFV262163 MPP262160:MPR262163 MZL262160:MZN262163 NJH262160:NJJ262163 NTD262160:NTF262163 OCZ262160:ODB262163 OMV262160:OMX262163 OWR262160:OWT262163 PGN262160:PGP262163 PQJ262160:PQL262163 QAF262160:QAH262163 QKB262160:QKD262163 QTX262160:QTZ262163 RDT262160:RDV262163 RNP262160:RNR262163 RXL262160:RXN262163 SHH262160:SHJ262163 SRD262160:SRF262163 TAZ262160:TBB262163 TKV262160:TKX262163 TUR262160:TUT262163 UEN262160:UEP262163 UOJ262160:UOL262163 UYF262160:UYH262163 VIB262160:VID262163 VRX262160:VRZ262163 WBT262160:WBV262163 WLP262160:WLR262163 WVL262160:WVN262163 D327696:F327699 IZ327696:JB327699 SV327696:SX327699 ACR327696:ACT327699 AMN327696:AMP327699 AWJ327696:AWL327699 BGF327696:BGH327699 BQB327696:BQD327699 BZX327696:BZZ327699 CJT327696:CJV327699 CTP327696:CTR327699 DDL327696:DDN327699 DNH327696:DNJ327699 DXD327696:DXF327699 EGZ327696:EHB327699 EQV327696:EQX327699 FAR327696:FAT327699 FKN327696:FKP327699 FUJ327696:FUL327699 GEF327696:GEH327699 GOB327696:GOD327699 GXX327696:GXZ327699 HHT327696:HHV327699 HRP327696:HRR327699 IBL327696:IBN327699 ILH327696:ILJ327699 IVD327696:IVF327699 JEZ327696:JFB327699 JOV327696:JOX327699 JYR327696:JYT327699 KIN327696:KIP327699 KSJ327696:KSL327699 LCF327696:LCH327699 LMB327696:LMD327699 LVX327696:LVZ327699 MFT327696:MFV327699 MPP327696:MPR327699 MZL327696:MZN327699 NJH327696:NJJ327699 NTD327696:NTF327699 OCZ327696:ODB327699 OMV327696:OMX327699 OWR327696:OWT327699 PGN327696:PGP327699 PQJ327696:PQL327699 QAF327696:QAH327699 QKB327696:QKD327699 QTX327696:QTZ327699 RDT327696:RDV327699 RNP327696:RNR327699 RXL327696:RXN327699 SHH327696:SHJ327699 SRD327696:SRF327699 TAZ327696:TBB327699 TKV327696:TKX327699 TUR327696:TUT327699 UEN327696:UEP327699 UOJ327696:UOL327699 UYF327696:UYH327699 VIB327696:VID327699 VRX327696:VRZ327699 WBT327696:WBV327699 WLP327696:WLR327699 WVL327696:WVN327699 D393232:F393235 IZ393232:JB393235 SV393232:SX393235 ACR393232:ACT393235 AMN393232:AMP393235 AWJ393232:AWL393235 BGF393232:BGH393235 BQB393232:BQD393235 BZX393232:BZZ393235 CJT393232:CJV393235 CTP393232:CTR393235 DDL393232:DDN393235 DNH393232:DNJ393235 DXD393232:DXF393235 EGZ393232:EHB393235 EQV393232:EQX393235 FAR393232:FAT393235 FKN393232:FKP393235 FUJ393232:FUL393235 GEF393232:GEH393235 GOB393232:GOD393235 GXX393232:GXZ393235 HHT393232:HHV393235 HRP393232:HRR393235 IBL393232:IBN393235 ILH393232:ILJ393235 IVD393232:IVF393235 JEZ393232:JFB393235 JOV393232:JOX393235 JYR393232:JYT393235 KIN393232:KIP393235 KSJ393232:KSL393235 LCF393232:LCH393235 LMB393232:LMD393235 LVX393232:LVZ393235 MFT393232:MFV393235 MPP393232:MPR393235 MZL393232:MZN393235 NJH393232:NJJ393235 NTD393232:NTF393235 OCZ393232:ODB393235 OMV393232:OMX393235 OWR393232:OWT393235 PGN393232:PGP393235 PQJ393232:PQL393235 QAF393232:QAH393235 QKB393232:QKD393235 QTX393232:QTZ393235 RDT393232:RDV393235 RNP393232:RNR393235 RXL393232:RXN393235 SHH393232:SHJ393235 SRD393232:SRF393235 TAZ393232:TBB393235 TKV393232:TKX393235 TUR393232:TUT393235 UEN393232:UEP393235 UOJ393232:UOL393235 UYF393232:UYH393235 VIB393232:VID393235 VRX393232:VRZ393235 WBT393232:WBV393235 WLP393232:WLR393235 WVL393232:WVN393235 D458768:F458771 IZ458768:JB458771 SV458768:SX458771 ACR458768:ACT458771 AMN458768:AMP458771 AWJ458768:AWL458771 BGF458768:BGH458771 BQB458768:BQD458771 BZX458768:BZZ458771 CJT458768:CJV458771 CTP458768:CTR458771 DDL458768:DDN458771 DNH458768:DNJ458771 DXD458768:DXF458771 EGZ458768:EHB458771 EQV458768:EQX458771 FAR458768:FAT458771 FKN458768:FKP458771 FUJ458768:FUL458771 GEF458768:GEH458771 GOB458768:GOD458771 GXX458768:GXZ458771 HHT458768:HHV458771 HRP458768:HRR458771 IBL458768:IBN458771 ILH458768:ILJ458771 IVD458768:IVF458771 JEZ458768:JFB458771 JOV458768:JOX458771 JYR458768:JYT458771 KIN458768:KIP458771 KSJ458768:KSL458771 LCF458768:LCH458771 LMB458768:LMD458771 LVX458768:LVZ458771 MFT458768:MFV458771 MPP458768:MPR458771 MZL458768:MZN458771 NJH458768:NJJ458771 NTD458768:NTF458771 OCZ458768:ODB458771 OMV458768:OMX458771 OWR458768:OWT458771 PGN458768:PGP458771 PQJ458768:PQL458771 QAF458768:QAH458771 QKB458768:QKD458771 QTX458768:QTZ458771 RDT458768:RDV458771 RNP458768:RNR458771 RXL458768:RXN458771 SHH458768:SHJ458771 SRD458768:SRF458771 TAZ458768:TBB458771 TKV458768:TKX458771 TUR458768:TUT458771 UEN458768:UEP458771 UOJ458768:UOL458771 UYF458768:UYH458771 VIB458768:VID458771 VRX458768:VRZ458771 WBT458768:WBV458771 WLP458768:WLR458771 WVL458768:WVN458771 D524304:F524307 IZ524304:JB524307 SV524304:SX524307 ACR524304:ACT524307 AMN524304:AMP524307 AWJ524304:AWL524307 BGF524304:BGH524307 BQB524304:BQD524307 BZX524304:BZZ524307 CJT524304:CJV524307 CTP524304:CTR524307 DDL524304:DDN524307 DNH524304:DNJ524307 DXD524304:DXF524307 EGZ524304:EHB524307 EQV524304:EQX524307 FAR524304:FAT524307 FKN524304:FKP524307 FUJ524304:FUL524307 GEF524304:GEH524307 GOB524304:GOD524307 GXX524304:GXZ524307 HHT524304:HHV524307 HRP524304:HRR524307 IBL524304:IBN524307 ILH524304:ILJ524307 IVD524304:IVF524307 JEZ524304:JFB524307 JOV524304:JOX524307 JYR524304:JYT524307 KIN524304:KIP524307 KSJ524304:KSL524307 LCF524304:LCH524307 LMB524304:LMD524307 LVX524304:LVZ524307 MFT524304:MFV524307 MPP524304:MPR524307 MZL524304:MZN524307 NJH524304:NJJ524307 NTD524304:NTF524307 OCZ524304:ODB524307 OMV524304:OMX524307 OWR524304:OWT524307 PGN524304:PGP524307 PQJ524304:PQL524307 QAF524304:QAH524307 QKB524304:QKD524307 QTX524304:QTZ524307 RDT524304:RDV524307 RNP524304:RNR524307 RXL524304:RXN524307 SHH524304:SHJ524307 SRD524304:SRF524307 TAZ524304:TBB524307 TKV524304:TKX524307 TUR524304:TUT524307 UEN524304:UEP524307 UOJ524304:UOL524307 UYF524304:UYH524307 VIB524304:VID524307 VRX524304:VRZ524307 WBT524304:WBV524307 WLP524304:WLR524307 WVL524304:WVN524307 D589840:F589843 IZ589840:JB589843 SV589840:SX589843 ACR589840:ACT589843 AMN589840:AMP589843 AWJ589840:AWL589843 BGF589840:BGH589843 BQB589840:BQD589843 BZX589840:BZZ589843 CJT589840:CJV589843 CTP589840:CTR589843 DDL589840:DDN589843 DNH589840:DNJ589843 DXD589840:DXF589843 EGZ589840:EHB589843 EQV589840:EQX589843 FAR589840:FAT589843 FKN589840:FKP589843 FUJ589840:FUL589843 GEF589840:GEH589843 GOB589840:GOD589843 GXX589840:GXZ589843 HHT589840:HHV589843 HRP589840:HRR589843 IBL589840:IBN589843 ILH589840:ILJ589843 IVD589840:IVF589843 JEZ589840:JFB589843 JOV589840:JOX589843 JYR589840:JYT589843 KIN589840:KIP589843 KSJ589840:KSL589843 LCF589840:LCH589843 LMB589840:LMD589843 LVX589840:LVZ589843 MFT589840:MFV589843 MPP589840:MPR589843 MZL589840:MZN589843 NJH589840:NJJ589843 NTD589840:NTF589843 OCZ589840:ODB589843 OMV589840:OMX589843 OWR589840:OWT589843 PGN589840:PGP589843 PQJ589840:PQL589843 QAF589840:QAH589843 QKB589840:QKD589843 QTX589840:QTZ589843 RDT589840:RDV589843 RNP589840:RNR589843 RXL589840:RXN589843 SHH589840:SHJ589843 SRD589840:SRF589843 TAZ589840:TBB589843 TKV589840:TKX589843 TUR589840:TUT589843 UEN589840:UEP589843 UOJ589840:UOL589843 UYF589840:UYH589843 VIB589840:VID589843 VRX589840:VRZ589843 WBT589840:WBV589843 WLP589840:WLR589843 WVL589840:WVN589843 D655376:F655379 IZ655376:JB655379 SV655376:SX655379 ACR655376:ACT655379 AMN655376:AMP655379 AWJ655376:AWL655379 BGF655376:BGH655379 BQB655376:BQD655379 BZX655376:BZZ655379 CJT655376:CJV655379 CTP655376:CTR655379 DDL655376:DDN655379 DNH655376:DNJ655379 DXD655376:DXF655379 EGZ655376:EHB655379 EQV655376:EQX655379 FAR655376:FAT655379 FKN655376:FKP655379 FUJ655376:FUL655379 GEF655376:GEH655379 GOB655376:GOD655379 GXX655376:GXZ655379 HHT655376:HHV655379 HRP655376:HRR655379 IBL655376:IBN655379 ILH655376:ILJ655379 IVD655376:IVF655379 JEZ655376:JFB655379 JOV655376:JOX655379 JYR655376:JYT655379 KIN655376:KIP655379 KSJ655376:KSL655379 LCF655376:LCH655379 LMB655376:LMD655379 LVX655376:LVZ655379 MFT655376:MFV655379 MPP655376:MPR655379 MZL655376:MZN655379 NJH655376:NJJ655379 NTD655376:NTF655379 OCZ655376:ODB655379 OMV655376:OMX655379 OWR655376:OWT655379 PGN655376:PGP655379 PQJ655376:PQL655379 QAF655376:QAH655379 QKB655376:QKD655379 QTX655376:QTZ655379 RDT655376:RDV655379 RNP655376:RNR655379 RXL655376:RXN655379 SHH655376:SHJ655379 SRD655376:SRF655379 TAZ655376:TBB655379 TKV655376:TKX655379 TUR655376:TUT655379 UEN655376:UEP655379 UOJ655376:UOL655379 UYF655376:UYH655379 VIB655376:VID655379 VRX655376:VRZ655379 WBT655376:WBV655379 WLP655376:WLR655379 WVL655376:WVN655379 D720912:F720915 IZ720912:JB720915 SV720912:SX720915 ACR720912:ACT720915 AMN720912:AMP720915 AWJ720912:AWL720915 BGF720912:BGH720915 BQB720912:BQD720915 BZX720912:BZZ720915 CJT720912:CJV720915 CTP720912:CTR720915 DDL720912:DDN720915 DNH720912:DNJ720915 DXD720912:DXF720915 EGZ720912:EHB720915 EQV720912:EQX720915 FAR720912:FAT720915 FKN720912:FKP720915 FUJ720912:FUL720915 GEF720912:GEH720915 GOB720912:GOD720915 GXX720912:GXZ720915 HHT720912:HHV720915 HRP720912:HRR720915 IBL720912:IBN720915 ILH720912:ILJ720915 IVD720912:IVF720915 JEZ720912:JFB720915 JOV720912:JOX720915 JYR720912:JYT720915 KIN720912:KIP720915 KSJ720912:KSL720915 LCF720912:LCH720915 LMB720912:LMD720915 LVX720912:LVZ720915 MFT720912:MFV720915 MPP720912:MPR720915 MZL720912:MZN720915 NJH720912:NJJ720915 NTD720912:NTF720915 OCZ720912:ODB720915 OMV720912:OMX720915 OWR720912:OWT720915 PGN720912:PGP720915 PQJ720912:PQL720915 QAF720912:QAH720915 QKB720912:QKD720915 QTX720912:QTZ720915 RDT720912:RDV720915 RNP720912:RNR720915 RXL720912:RXN720915 SHH720912:SHJ720915 SRD720912:SRF720915 TAZ720912:TBB720915 TKV720912:TKX720915 TUR720912:TUT720915 UEN720912:UEP720915 UOJ720912:UOL720915 UYF720912:UYH720915 VIB720912:VID720915 VRX720912:VRZ720915 WBT720912:WBV720915 WLP720912:WLR720915 WVL720912:WVN720915 D786448:F786451 IZ786448:JB786451 SV786448:SX786451 ACR786448:ACT786451 AMN786448:AMP786451 AWJ786448:AWL786451 BGF786448:BGH786451 BQB786448:BQD786451 BZX786448:BZZ786451 CJT786448:CJV786451 CTP786448:CTR786451 DDL786448:DDN786451 DNH786448:DNJ786451 DXD786448:DXF786451 EGZ786448:EHB786451 EQV786448:EQX786451 FAR786448:FAT786451 FKN786448:FKP786451 FUJ786448:FUL786451 GEF786448:GEH786451 GOB786448:GOD786451 GXX786448:GXZ786451 HHT786448:HHV786451 HRP786448:HRR786451 IBL786448:IBN786451 ILH786448:ILJ786451 IVD786448:IVF786451 JEZ786448:JFB786451 JOV786448:JOX786451 JYR786448:JYT786451 KIN786448:KIP786451 KSJ786448:KSL786451 LCF786448:LCH786451 LMB786448:LMD786451 LVX786448:LVZ786451 MFT786448:MFV786451 MPP786448:MPR786451 MZL786448:MZN786451 NJH786448:NJJ786451 NTD786448:NTF786451 OCZ786448:ODB786451 OMV786448:OMX786451 OWR786448:OWT786451 PGN786448:PGP786451 PQJ786448:PQL786451 QAF786448:QAH786451 QKB786448:QKD786451 QTX786448:QTZ786451 RDT786448:RDV786451 RNP786448:RNR786451 RXL786448:RXN786451 SHH786448:SHJ786451 SRD786448:SRF786451 TAZ786448:TBB786451 TKV786448:TKX786451 TUR786448:TUT786451 UEN786448:UEP786451 UOJ786448:UOL786451 UYF786448:UYH786451 VIB786448:VID786451 VRX786448:VRZ786451 WBT786448:WBV786451 WLP786448:WLR786451 WVL786448:WVN786451 D851984:F851987 IZ851984:JB851987 SV851984:SX851987 ACR851984:ACT851987 AMN851984:AMP851987 AWJ851984:AWL851987 BGF851984:BGH851987 BQB851984:BQD851987 BZX851984:BZZ851987 CJT851984:CJV851987 CTP851984:CTR851987 DDL851984:DDN851987 DNH851984:DNJ851987 DXD851984:DXF851987 EGZ851984:EHB851987 EQV851984:EQX851987 FAR851984:FAT851987 FKN851984:FKP851987 FUJ851984:FUL851987 GEF851984:GEH851987 GOB851984:GOD851987 GXX851984:GXZ851987 HHT851984:HHV851987 HRP851984:HRR851987 IBL851984:IBN851987 ILH851984:ILJ851987 IVD851984:IVF851987 JEZ851984:JFB851987 JOV851984:JOX851987 JYR851984:JYT851987 KIN851984:KIP851987 KSJ851984:KSL851987 LCF851984:LCH851987 LMB851984:LMD851987 LVX851984:LVZ851987 MFT851984:MFV851987 MPP851984:MPR851987 MZL851984:MZN851987 NJH851984:NJJ851987 NTD851984:NTF851987 OCZ851984:ODB851987 OMV851984:OMX851987 OWR851984:OWT851987 PGN851984:PGP851987 PQJ851984:PQL851987 QAF851984:QAH851987 QKB851984:QKD851987 QTX851984:QTZ851987 RDT851984:RDV851987 RNP851984:RNR851987 RXL851984:RXN851987 SHH851984:SHJ851987 SRD851984:SRF851987 TAZ851984:TBB851987 TKV851984:TKX851987 TUR851984:TUT851987 UEN851984:UEP851987 UOJ851984:UOL851987 UYF851984:UYH851987 VIB851984:VID851987 VRX851984:VRZ851987 WBT851984:WBV851987 WLP851984:WLR851987 WVL851984:WVN851987 D917520:F917523 IZ917520:JB917523 SV917520:SX917523 ACR917520:ACT917523 AMN917520:AMP917523 AWJ917520:AWL917523 BGF917520:BGH917523 BQB917520:BQD917523 BZX917520:BZZ917523 CJT917520:CJV917523 CTP917520:CTR917523 DDL917520:DDN917523 DNH917520:DNJ917523 DXD917520:DXF917523 EGZ917520:EHB917523 EQV917520:EQX917523 FAR917520:FAT917523 FKN917520:FKP917523 FUJ917520:FUL917523 GEF917520:GEH917523 GOB917520:GOD917523 GXX917520:GXZ917523 HHT917520:HHV917523 HRP917520:HRR917523 IBL917520:IBN917523 ILH917520:ILJ917523 IVD917520:IVF917523 JEZ917520:JFB917523 JOV917520:JOX917523 JYR917520:JYT917523 KIN917520:KIP917523 KSJ917520:KSL917523 LCF917520:LCH917523 LMB917520:LMD917523 LVX917520:LVZ917523 MFT917520:MFV917523 MPP917520:MPR917523 MZL917520:MZN917523 NJH917520:NJJ917523 NTD917520:NTF917523 OCZ917520:ODB917523 OMV917520:OMX917523 OWR917520:OWT917523 PGN917520:PGP917523 PQJ917520:PQL917523 QAF917520:QAH917523 QKB917520:QKD917523 QTX917520:QTZ917523 RDT917520:RDV917523 RNP917520:RNR917523 RXL917520:RXN917523 SHH917520:SHJ917523 SRD917520:SRF917523 TAZ917520:TBB917523 TKV917520:TKX917523 TUR917520:TUT917523 UEN917520:UEP917523 UOJ917520:UOL917523 UYF917520:UYH917523 VIB917520:VID917523 VRX917520:VRZ917523 WBT917520:WBV917523 WLP917520:WLR917523 WVL917520:WVN917523 D983056:F983059 IZ983056:JB983059 SV983056:SX983059 ACR983056:ACT983059 AMN983056:AMP983059 AWJ983056:AWL983059 BGF983056:BGH983059 BQB983056:BQD983059 BZX983056:BZZ983059 CJT983056:CJV983059 CTP983056:CTR983059 DDL983056:DDN983059 DNH983056:DNJ983059 DXD983056:DXF983059 EGZ983056:EHB983059 EQV983056:EQX983059 FAR983056:FAT983059 FKN983056:FKP983059 FUJ983056:FUL983059 GEF983056:GEH983059 GOB983056:GOD983059 GXX983056:GXZ983059 HHT983056:HHV983059 HRP983056:HRR983059 IBL983056:IBN983059 ILH983056:ILJ983059 IVD983056:IVF983059 JEZ983056:JFB983059 JOV983056:JOX983059 JYR983056:JYT983059 KIN983056:KIP983059 KSJ983056:KSL983059 LCF983056:LCH983059 LMB983056:LMD983059 LVX983056:LVZ983059 MFT983056:MFV983059 MPP983056:MPR983059 MZL983056:MZN983059 NJH983056:NJJ983059 NTD983056:NTF983059 OCZ983056:ODB983059 OMV983056:OMX983059 OWR983056:OWT983059 PGN983056:PGP983059 PQJ983056:PQL983059 QAF983056:QAH983059 QKB983056:QKD983059 QTX983056:QTZ983059 RDT983056:RDV983059 RNP983056:RNR983059 RXL983056:RXN983059 SHH983056:SHJ983059 SRD983056:SRF983059 TAZ983056:TBB983059 TKV983056:TKX983059 TUR983056:TUT983059 UEN983056:UEP983059 UOJ983056:UOL983059 UYF983056:UYH983059 VIB983056:VID983059 VRX983056:VRZ983059 WBT983056:WBV983059 WLP983056:WLR983059 WVL983056:WVN983059 H16:I19 JD16:JE19 SZ16:TA19 ACV16:ACW19 AMR16:AMS19 AWN16:AWO19 BGJ16:BGK19 BQF16:BQG19 CAB16:CAC19 CJX16:CJY19 CTT16:CTU19 DDP16:DDQ19 DNL16:DNM19 DXH16:DXI19 EHD16:EHE19 EQZ16:ERA19 FAV16:FAW19 FKR16:FKS19 FUN16:FUO19 GEJ16:GEK19 GOF16:GOG19 GYB16:GYC19 HHX16:HHY19 HRT16:HRU19 IBP16:IBQ19 ILL16:ILM19 IVH16:IVI19 JFD16:JFE19 JOZ16:JPA19 JYV16:JYW19 KIR16:KIS19 KSN16:KSO19 LCJ16:LCK19 LMF16:LMG19 LWB16:LWC19 MFX16:MFY19 MPT16:MPU19 MZP16:MZQ19 NJL16:NJM19 NTH16:NTI19 ODD16:ODE19 OMZ16:ONA19 OWV16:OWW19 PGR16:PGS19 PQN16:PQO19 QAJ16:QAK19 QKF16:QKG19 QUB16:QUC19 RDX16:RDY19 RNT16:RNU19 RXP16:RXQ19 SHL16:SHM19 SRH16:SRI19 TBD16:TBE19 TKZ16:TLA19 TUV16:TUW19 UER16:UES19 UON16:UOO19 UYJ16:UYK19 VIF16:VIG19 VSB16:VSC19 WBX16:WBY19 WLT16:WLU19 WVP16:WVQ19 H65552:I65555 JD65552:JE65555 SZ65552:TA65555 ACV65552:ACW65555 AMR65552:AMS65555 AWN65552:AWO65555 BGJ65552:BGK65555 BQF65552:BQG65555 CAB65552:CAC65555 CJX65552:CJY65555 CTT65552:CTU65555 DDP65552:DDQ65555 DNL65552:DNM65555 DXH65552:DXI65555 EHD65552:EHE65555 EQZ65552:ERA65555 FAV65552:FAW65555 FKR65552:FKS65555 FUN65552:FUO65555 GEJ65552:GEK65555 GOF65552:GOG65555 GYB65552:GYC65555 HHX65552:HHY65555 HRT65552:HRU65555 IBP65552:IBQ65555 ILL65552:ILM65555 IVH65552:IVI65555 JFD65552:JFE65555 JOZ65552:JPA65555 JYV65552:JYW65555 KIR65552:KIS65555 KSN65552:KSO65555 LCJ65552:LCK65555 LMF65552:LMG65555 LWB65552:LWC65555 MFX65552:MFY65555 MPT65552:MPU65555 MZP65552:MZQ65555 NJL65552:NJM65555 NTH65552:NTI65555 ODD65552:ODE65555 OMZ65552:ONA65555 OWV65552:OWW65555 PGR65552:PGS65555 PQN65552:PQO65555 QAJ65552:QAK65555 QKF65552:QKG65555 QUB65552:QUC65555 RDX65552:RDY65555 RNT65552:RNU65555 RXP65552:RXQ65555 SHL65552:SHM65555 SRH65552:SRI65555 TBD65552:TBE65555 TKZ65552:TLA65555 TUV65552:TUW65555 UER65552:UES65555 UON65552:UOO65555 UYJ65552:UYK65555 VIF65552:VIG65555 VSB65552:VSC65555 WBX65552:WBY65555 WLT65552:WLU65555 WVP65552:WVQ65555 H131088:I131091 JD131088:JE131091 SZ131088:TA131091 ACV131088:ACW131091 AMR131088:AMS131091 AWN131088:AWO131091 BGJ131088:BGK131091 BQF131088:BQG131091 CAB131088:CAC131091 CJX131088:CJY131091 CTT131088:CTU131091 DDP131088:DDQ131091 DNL131088:DNM131091 DXH131088:DXI131091 EHD131088:EHE131091 EQZ131088:ERA131091 FAV131088:FAW131091 FKR131088:FKS131091 FUN131088:FUO131091 GEJ131088:GEK131091 GOF131088:GOG131091 GYB131088:GYC131091 HHX131088:HHY131091 HRT131088:HRU131091 IBP131088:IBQ131091 ILL131088:ILM131091 IVH131088:IVI131091 JFD131088:JFE131091 JOZ131088:JPA131091 JYV131088:JYW131091 KIR131088:KIS131091 KSN131088:KSO131091 LCJ131088:LCK131091 LMF131088:LMG131091 LWB131088:LWC131091 MFX131088:MFY131091 MPT131088:MPU131091 MZP131088:MZQ131091 NJL131088:NJM131091 NTH131088:NTI131091 ODD131088:ODE131091 OMZ131088:ONA131091 OWV131088:OWW131091 PGR131088:PGS131091 PQN131088:PQO131091 QAJ131088:QAK131091 QKF131088:QKG131091 QUB131088:QUC131091 RDX131088:RDY131091 RNT131088:RNU131091 RXP131088:RXQ131091 SHL131088:SHM131091 SRH131088:SRI131091 TBD131088:TBE131091 TKZ131088:TLA131091 TUV131088:TUW131091 UER131088:UES131091 UON131088:UOO131091 UYJ131088:UYK131091 VIF131088:VIG131091 VSB131088:VSC131091 WBX131088:WBY131091 WLT131088:WLU131091 WVP131088:WVQ131091 H196624:I196627 JD196624:JE196627 SZ196624:TA196627 ACV196624:ACW196627 AMR196624:AMS196627 AWN196624:AWO196627 BGJ196624:BGK196627 BQF196624:BQG196627 CAB196624:CAC196627 CJX196624:CJY196627 CTT196624:CTU196627 DDP196624:DDQ196627 DNL196624:DNM196627 DXH196624:DXI196627 EHD196624:EHE196627 EQZ196624:ERA196627 FAV196624:FAW196627 FKR196624:FKS196627 FUN196624:FUO196627 GEJ196624:GEK196627 GOF196624:GOG196627 GYB196624:GYC196627 HHX196624:HHY196627 HRT196624:HRU196627 IBP196624:IBQ196627 ILL196624:ILM196627 IVH196624:IVI196627 JFD196624:JFE196627 JOZ196624:JPA196627 JYV196624:JYW196627 KIR196624:KIS196627 KSN196624:KSO196627 LCJ196624:LCK196627 LMF196624:LMG196627 LWB196624:LWC196627 MFX196624:MFY196627 MPT196624:MPU196627 MZP196624:MZQ196627 NJL196624:NJM196627 NTH196624:NTI196627 ODD196624:ODE196627 OMZ196624:ONA196627 OWV196624:OWW196627 PGR196624:PGS196627 PQN196624:PQO196627 QAJ196624:QAK196627 QKF196624:QKG196627 QUB196624:QUC196627 RDX196624:RDY196627 RNT196624:RNU196627 RXP196624:RXQ196627 SHL196624:SHM196627 SRH196624:SRI196627 TBD196624:TBE196627 TKZ196624:TLA196627 TUV196624:TUW196627 UER196624:UES196627 UON196624:UOO196627 UYJ196624:UYK196627 VIF196624:VIG196627 VSB196624:VSC196627 WBX196624:WBY196627 WLT196624:WLU196627 WVP196624:WVQ196627 H262160:I262163 JD262160:JE262163 SZ262160:TA262163 ACV262160:ACW262163 AMR262160:AMS262163 AWN262160:AWO262163 BGJ262160:BGK262163 BQF262160:BQG262163 CAB262160:CAC262163 CJX262160:CJY262163 CTT262160:CTU262163 DDP262160:DDQ262163 DNL262160:DNM262163 DXH262160:DXI262163 EHD262160:EHE262163 EQZ262160:ERA262163 FAV262160:FAW262163 FKR262160:FKS262163 FUN262160:FUO262163 GEJ262160:GEK262163 GOF262160:GOG262163 GYB262160:GYC262163 HHX262160:HHY262163 HRT262160:HRU262163 IBP262160:IBQ262163 ILL262160:ILM262163 IVH262160:IVI262163 JFD262160:JFE262163 JOZ262160:JPA262163 JYV262160:JYW262163 KIR262160:KIS262163 KSN262160:KSO262163 LCJ262160:LCK262163 LMF262160:LMG262163 LWB262160:LWC262163 MFX262160:MFY262163 MPT262160:MPU262163 MZP262160:MZQ262163 NJL262160:NJM262163 NTH262160:NTI262163 ODD262160:ODE262163 OMZ262160:ONA262163 OWV262160:OWW262163 PGR262160:PGS262163 PQN262160:PQO262163 QAJ262160:QAK262163 QKF262160:QKG262163 QUB262160:QUC262163 RDX262160:RDY262163 RNT262160:RNU262163 RXP262160:RXQ262163 SHL262160:SHM262163 SRH262160:SRI262163 TBD262160:TBE262163 TKZ262160:TLA262163 TUV262160:TUW262163 UER262160:UES262163 UON262160:UOO262163 UYJ262160:UYK262163 VIF262160:VIG262163 VSB262160:VSC262163 WBX262160:WBY262163 WLT262160:WLU262163 WVP262160:WVQ262163 H327696:I327699 JD327696:JE327699 SZ327696:TA327699 ACV327696:ACW327699 AMR327696:AMS327699 AWN327696:AWO327699 BGJ327696:BGK327699 BQF327696:BQG327699 CAB327696:CAC327699 CJX327696:CJY327699 CTT327696:CTU327699 DDP327696:DDQ327699 DNL327696:DNM327699 DXH327696:DXI327699 EHD327696:EHE327699 EQZ327696:ERA327699 FAV327696:FAW327699 FKR327696:FKS327699 FUN327696:FUO327699 GEJ327696:GEK327699 GOF327696:GOG327699 GYB327696:GYC327699 HHX327696:HHY327699 HRT327696:HRU327699 IBP327696:IBQ327699 ILL327696:ILM327699 IVH327696:IVI327699 JFD327696:JFE327699 JOZ327696:JPA327699 JYV327696:JYW327699 KIR327696:KIS327699 KSN327696:KSO327699 LCJ327696:LCK327699 LMF327696:LMG327699 LWB327696:LWC327699 MFX327696:MFY327699 MPT327696:MPU327699 MZP327696:MZQ327699 NJL327696:NJM327699 NTH327696:NTI327699 ODD327696:ODE327699 OMZ327696:ONA327699 OWV327696:OWW327699 PGR327696:PGS327699 PQN327696:PQO327699 QAJ327696:QAK327699 QKF327696:QKG327699 QUB327696:QUC327699 RDX327696:RDY327699 RNT327696:RNU327699 RXP327696:RXQ327699 SHL327696:SHM327699 SRH327696:SRI327699 TBD327696:TBE327699 TKZ327696:TLA327699 TUV327696:TUW327699 UER327696:UES327699 UON327696:UOO327699 UYJ327696:UYK327699 VIF327696:VIG327699 VSB327696:VSC327699 WBX327696:WBY327699 WLT327696:WLU327699 WVP327696:WVQ327699 H393232:I393235 JD393232:JE393235 SZ393232:TA393235 ACV393232:ACW393235 AMR393232:AMS393235 AWN393232:AWO393235 BGJ393232:BGK393235 BQF393232:BQG393235 CAB393232:CAC393235 CJX393232:CJY393235 CTT393232:CTU393235 DDP393232:DDQ393235 DNL393232:DNM393235 DXH393232:DXI393235 EHD393232:EHE393235 EQZ393232:ERA393235 FAV393232:FAW393235 FKR393232:FKS393235 FUN393232:FUO393235 GEJ393232:GEK393235 GOF393232:GOG393235 GYB393232:GYC393235 HHX393232:HHY393235 HRT393232:HRU393235 IBP393232:IBQ393235 ILL393232:ILM393235 IVH393232:IVI393235 JFD393232:JFE393235 JOZ393232:JPA393235 JYV393232:JYW393235 KIR393232:KIS393235 KSN393232:KSO393235 LCJ393232:LCK393235 LMF393232:LMG393235 LWB393232:LWC393235 MFX393232:MFY393235 MPT393232:MPU393235 MZP393232:MZQ393235 NJL393232:NJM393235 NTH393232:NTI393235 ODD393232:ODE393235 OMZ393232:ONA393235 OWV393232:OWW393235 PGR393232:PGS393235 PQN393232:PQO393235 QAJ393232:QAK393235 QKF393232:QKG393235 QUB393232:QUC393235 RDX393232:RDY393235 RNT393232:RNU393235 RXP393232:RXQ393235 SHL393232:SHM393235 SRH393232:SRI393235 TBD393232:TBE393235 TKZ393232:TLA393235 TUV393232:TUW393235 UER393232:UES393235 UON393232:UOO393235 UYJ393232:UYK393235 VIF393232:VIG393235 VSB393232:VSC393235 WBX393232:WBY393235 WLT393232:WLU393235 WVP393232:WVQ393235 H458768:I458771 JD458768:JE458771 SZ458768:TA458771 ACV458768:ACW458771 AMR458768:AMS458771 AWN458768:AWO458771 BGJ458768:BGK458771 BQF458768:BQG458771 CAB458768:CAC458771 CJX458768:CJY458771 CTT458768:CTU458771 DDP458768:DDQ458771 DNL458768:DNM458771 DXH458768:DXI458771 EHD458768:EHE458771 EQZ458768:ERA458771 FAV458768:FAW458771 FKR458768:FKS458771 FUN458768:FUO458771 GEJ458768:GEK458771 GOF458768:GOG458771 GYB458768:GYC458771 HHX458768:HHY458771 HRT458768:HRU458771 IBP458768:IBQ458771 ILL458768:ILM458771 IVH458768:IVI458771 JFD458768:JFE458771 JOZ458768:JPA458771 JYV458768:JYW458771 KIR458768:KIS458771 KSN458768:KSO458771 LCJ458768:LCK458771 LMF458768:LMG458771 LWB458768:LWC458771 MFX458768:MFY458771 MPT458768:MPU458771 MZP458768:MZQ458771 NJL458768:NJM458771 NTH458768:NTI458771 ODD458768:ODE458771 OMZ458768:ONA458771 OWV458768:OWW458771 PGR458768:PGS458771 PQN458768:PQO458771 QAJ458768:QAK458771 QKF458768:QKG458771 QUB458768:QUC458771 RDX458768:RDY458771 RNT458768:RNU458771 RXP458768:RXQ458771 SHL458768:SHM458771 SRH458768:SRI458771 TBD458768:TBE458771 TKZ458768:TLA458771 TUV458768:TUW458771 UER458768:UES458771 UON458768:UOO458771 UYJ458768:UYK458771 VIF458768:VIG458771 VSB458768:VSC458771 WBX458768:WBY458771 WLT458768:WLU458771 WVP458768:WVQ458771 H524304:I524307 JD524304:JE524307 SZ524304:TA524307 ACV524304:ACW524307 AMR524304:AMS524307 AWN524304:AWO524307 BGJ524304:BGK524307 BQF524304:BQG524307 CAB524304:CAC524307 CJX524304:CJY524307 CTT524304:CTU524307 DDP524304:DDQ524307 DNL524304:DNM524307 DXH524304:DXI524307 EHD524304:EHE524307 EQZ524304:ERA524307 FAV524304:FAW524307 FKR524304:FKS524307 FUN524304:FUO524307 GEJ524304:GEK524307 GOF524304:GOG524307 GYB524304:GYC524307 HHX524304:HHY524307 HRT524304:HRU524307 IBP524304:IBQ524307 ILL524304:ILM524307 IVH524304:IVI524307 JFD524304:JFE524307 JOZ524304:JPA524307 JYV524304:JYW524307 KIR524304:KIS524307 KSN524304:KSO524307 LCJ524304:LCK524307 LMF524304:LMG524307 LWB524304:LWC524307 MFX524304:MFY524307 MPT524304:MPU524307 MZP524304:MZQ524307 NJL524304:NJM524307 NTH524304:NTI524307 ODD524304:ODE524307 OMZ524304:ONA524307 OWV524304:OWW524307 PGR524304:PGS524307 PQN524304:PQO524307 QAJ524304:QAK524307 QKF524304:QKG524307 QUB524304:QUC524307 RDX524304:RDY524307 RNT524304:RNU524307 RXP524304:RXQ524307 SHL524304:SHM524307 SRH524304:SRI524307 TBD524304:TBE524307 TKZ524304:TLA524307 TUV524304:TUW524307 UER524304:UES524307 UON524304:UOO524307 UYJ524304:UYK524307 VIF524304:VIG524307 VSB524304:VSC524307 WBX524304:WBY524307 WLT524304:WLU524307 WVP524304:WVQ524307 H589840:I589843 JD589840:JE589843 SZ589840:TA589843 ACV589840:ACW589843 AMR589840:AMS589843 AWN589840:AWO589843 BGJ589840:BGK589843 BQF589840:BQG589843 CAB589840:CAC589843 CJX589840:CJY589843 CTT589840:CTU589843 DDP589840:DDQ589843 DNL589840:DNM589843 DXH589840:DXI589843 EHD589840:EHE589843 EQZ589840:ERA589843 FAV589840:FAW589843 FKR589840:FKS589843 FUN589840:FUO589843 GEJ589840:GEK589843 GOF589840:GOG589843 GYB589840:GYC589843 HHX589840:HHY589843 HRT589840:HRU589843 IBP589840:IBQ589843 ILL589840:ILM589843 IVH589840:IVI589843 JFD589840:JFE589843 JOZ589840:JPA589843 JYV589840:JYW589843 KIR589840:KIS589843 KSN589840:KSO589843 LCJ589840:LCK589843 LMF589840:LMG589843 LWB589840:LWC589843 MFX589840:MFY589843 MPT589840:MPU589843 MZP589840:MZQ589843 NJL589840:NJM589843 NTH589840:NTI589843 ODD589840:ODE589843 OMZ589840:ONA589843 OWV589840:OWW589843 PGR589840:PGS589843 PQN589840:PQO589843 QAJ589840:QAK589843 QKF589840:QKG589843 QUB589840:QUC589843 RDX589840:RDY589843 RNT589840:RNU589843 RXP589840:RXQ589843 SHL589840:SHM589843 SRH589840:SRI589843 TBD589840:TBE589843 TKZ589840:TLA589843 TUV589840:TUW589843 UER589840:UES589843 UON589840:UOO589843 UYJ589840:UYK589843 VIF589840:VIG589843 VSB589840:VSC589843 WBX589840:WBY589843 WLT589840:WLU589843 WVP589840:WVQ589843 H655376:I655379 JD655376:JE655379 SZ655376:TA655379 ACV655376:ACW655379 AMR655376:AMS655379 AWN655376:AWO655379 BGJ655376:BGK655379 BQF655376:BQG655379 CAB655376:CAC655379 CJX655376:CJY655379 CTT655376:CTU655379 DDP655376:DDQ655379 DNL655376:DNM655379 DXH655376:DXI655379 EHD655376:EHE655379 EQZ655376:ERA655379 FAV655376:FAW655379 FKR655376:FKS655379 FUN655376:FUO655379 GEJ655376:GEK655379 GOF655376:GOG655379 GYB655376:GYC655379 HHX655376:HHY655379 HRT655376:HRU655379 IBP655376:IBQ655379 ILL655376:ILM655379 IVH655376:IVI655379 JFD655376:JFE655379 JOZ655376:JPA655379 JYV655376:JYW655379 KIR655376:KIS655379 KSN655376:KSO655379 LCJ655376:LCK655379 LMF655376:LMG655379 LWB655376:LWC655379 MFX655376:MFY655379 MPT655376:MPU655379 MZP655376:MZQ655379 NJL655376:NJM655379 NTH655376:NTI655379 ODD655376:ODE655379 OMZ655376:ONA655379 OWV655376:OWW655379 PGR655376:PGS655379 PQN655376:PQO655379 QAJ655376:QAK655379 QKF655376:QKG655379 QUB655376:QUC655379 RDX655376:RDY655379 RNT655376:RNU655379 RXP655376:RXQ655379 SHL655376:SHM655379 SRH655376:SRI655379 TBD655376:TBE655379 TKZ655376:TLA655379 TUV655376:TUW655379 UER655376:UES655379 UON655376:UOO655379 UYJ655376:UYK655379 VIF655376:VIG655379 VSB655376:VSC655379 WBX655376:WBY655379 WLT655376:WLU655379 WVP655376:WVQ655379 H720912:I720915 JD720912:JE720915 SZ720912:TA720915 ACV720912:ACW720915 AMR720912:AMS720915 AWN720912:AWO720915 BGJ720912:BGK720915 BQF720912:BQG720915 CAB720912:CAC720915 CJX720912:CJY720915 CTT720912:CTU720915 DDP720912:DDQ720915 DNL720912:DNM720915 DXH720912:DXI720915 EHD720912:EHE720915 EQZ720912:ERA720915 FAV720912:FAW720915 FKR720912:FKS720915 FUN720912:FUO720915 GEJ720912:GEK720915 GOF720912:GOG720915 GYB720912:GYC720915 HHX720912:HHY720915 HRT720912:HRU720915 IBP720912:IBQ720915 ILL720912:ILM720915 IVH720912:IVI720915 JFD720912:JFE720915 JOZ720912:JPA720915 JYV720912:JYW720915 KIR720912:KIS720915 KSN720912:KSO720915 LCJ720912:LCK720915 LMF720912:LMG720915 LWB720912:LWC720915 MFX720912:MFY720915 MPT720912:MPU720915 MZP720912:MZQ720915 NJL720912:NJM720915 NTH720912:NTI720915 ODD720912:ODE720915 OMZ720912:ONA720915 OWV720912:OWW720915 PGR720912:PGS720915 PQN720912:PQO720915 QAJ720912:QAK720915 QKF720912:QKG720915 QUB720912:QUC720915 RDX720912:RDY720915 RNT720912:RNU720915 RXP720912:RXQ720915 SHL720912:SHM720915 SRH720912:SRI720915 TBD720912:TBE720915 TKZ720912:TLA720915 TUV720912:TUW720915 UER720912:UES720915 UON720912:UOO720915 UYJ720912:UYK720915 VIF720912:VIG720915 VSB720912:VSC720915 WBX720912:WBY720915 WLT720912:WLU720915 WVP720912:WVQ720915 H786448:I786451 JD786448:JE786451 SZ786448:TA786451 ACV786448:ACW786451 AMR786448:AMS786451 AWN786448:AWO786451 BGJ786448:BGK786451 BQF786448:BQG786451 CAB786448:CAC786451 CJX786448:CJY786451 CTT786448:CTU786451 DDP786448:DDQ786451 DNL786448:DNM786451 DXH786448:DXI786451 EHD786448:EHE786451 EQZ786448:ERA786451 FAV786448:FAW786451 FKR786448:FKS786451 FUN786448:FUO786451 GEJ786448:GEK786451 GOF786448:GOG786451 GYB786448:GYC786451 HHX786448:HHY786451 HRT786448:HRU786451 IBP786448:IBQ786451 ILL786448:ILM786451 IVH786448:IVI786451 JFD786448:JFE786451 JOZ786448:JPA786451 JYV786448:JYW786451 KIR786448:KIS786451 KSN786448:KSO786451 LCJ786448:LCK786451 LMF786448:LMG786451 LWB786448:LWC786451 MFX786448:MFY786451 MPT786448:MPU786451 MZP786448:MZQ786451 NJL786448:NJM786451 NTH786448:NTI786451 ODD786448:ODE786451 OMZ786448:ONA786451 OWV786448:OWW786451 PGR786448:PGS786451 PQN786448:PQO786451 QAJ786448:QAK786451 QKF786448:QKG786451 QUB786448:QUC786451 RDX786448:RDY786451 RNT786448:RNU786451 RXP786448:RXQ786451 SHL786448:SHM786451 SRH786448:SRI786451 TBD786448:TBE786451 TKZ786448:TLA786451 TUV786448:TUW786451 UER786448:UES786451 UON786448:UOO786451 UYJ786448:UYK786451 VIF786448:VIG786451 VSB786448:VSC786451 WBX786448:WBY786451 WLT786448:WLU786451 WVP786448:WVQ786451 H851984:I851987 JD851984:JE851987 SZ851984:TA851987 ACV851984:ACW851987 AMR851984:AMS851987 AWN851984:AWO851987 BGJ851984:BGK851987 BQF851984:BQG851987 CAB851984:CAC851987 CJX851984:CJY851987 CTT851984:CTU851987 DDP851984:DDQ851987 DNL851984:DNM851987 DXH851984:DXI851987 EHD851984:EHE851987 EQZ851984:ERA851987 FAV851984:FAW851987 FKR851984:FKS851987 FUN851984:FUO851987 GEJ851984:GEK851987 GOF851984:GOG851987 GYB851984:GYC851987 HHX851984:HHY851987 HRT851984:HRU851987 IBP851984:IBQ851987 ILL851984:ILM851987 IVH851984:IVI851987 JFD851984:JFE851987 JOZ851984:JPA851987 JYV851984:JYW851987 KIR851984:KIS851987 KSN851984:KSO851987 LCJ851984:LCK851987 LMF851984:LMG851987 LWB851984:LWC851987 MFX851984:MFY851987 MPT851984:MPU851987 MZP851984:MZQ851987 NJL851984:NJM851987 NTH851984:NTI851987 ODD851984:ODE851987 OMZ851984:ONA851987 OWV851984:OWW851987 PGR851984:PGS851987 PQN851984:PQO851987 QAJ851984:QAK851987 QKF851984:QKG851987 QUB851984:QUC851987 RDX851984:RDY851987 RNT851984:RNU851987 RXP851984:RXQ851987 SHL851984:SHM851987 SRH851984:SRI851987 TBD851984:TBE851987 TKZ851984:TLA851987 TUV851984:TUW851987 UER851984:UES851987 UON851984:UOO851987 UYJ851984:UYK851987 VIF851984:VIG851987 VSB851984:VSC851987 WBX851984:WBY851987 WLT851984:WLU851987 WVP851984:WVQ851987 H917520:I917523 JD917520:JE917523 SZ917520:TA917523 ACV917520:ACW917523 AMR917520:AMS917523 AWN917520:AWO917523 BGJ917520:BGK917523 BQF917520:BQG917523 CAB917520:CAC917523 CJX917520:CJY917523 CTT917520:CTU917523 DDP917520:DDQ917523 DNL917520:DNM917523 DXH917520:DXI917523 EHD917520:EHE917523 EQZ917520:ERA917523 FAV917520:FAW917523 FKR917520:FKS917523 FUN917520:FUO917523 GEJ917520:GEK917523 GOF917520:GOG917523 GYB917520:GYC917523 HHX917520:HHY917523 HRT917520:HRU917523 IBP917520:IBQ917523 ILL917520:ILM917523 IVH917520:IVI917523 JFD917520:JFE917523 JOZ917520:JPA917523 JYV917520:JYW917523 KIR917520:KIS917523 KSN917520:KSO917523 LCJ917520:LCK917523 LMF917520:LMG917523 LWB917520:LWC917523 MFX917520:MFY917523 MPT917520:MPU917523 MZP917520:MZQ917523 NJL917520:NJM917523 NTH917520:NTI917523 ODD917520:ODE917523 OMZ917520:ONA917523 OWV917520:OWW917523 PGR917520:PGS917523 PQN917520:PQO917523 QAJ917520:QAK917523 QKF917520:QKG917523 QUB917520:QUC917523 RDX917520:RDY917523 RNT917520:RNU917523 RXP917520:RXQ917523 SHL917520:SHM917523 SRH917520:SRI917523 TBD917520:TBE917523 TKZ917520:TLA917523 TUV917520:TUW917523 UER917520:UES917523 UON917520:UOO917523 UYJ917520:UYK917523 VIF917520:VIG917523 VSB917520:VSC917523 WBX917520:WBY917523 WLT917520:WLU917523 WVP917520:WVQ917523 H983056:I983059 JD983056:JE983059 SZ983056:TA983059 ACV983056:ACW983059 AMR983056:AMS983059 AWN983056:AWO983059 BGJ983056:BGK983059 BQF983056:BQG983059 CAB983056:CAC983059 CJX983056:CJY983059 CTT983056:CTU983059 DDP983056:DDQ983059 DNL983056:DNM983059 DXH983056:DXI983059 EHD983056:EHE983059 EQZ983056:ERA983059 FAV983056:FAW983059 FKR983056:FKS983059 FUN983056:FUO983059 GEJ983056:GEK983059 GOF983056:GOG983059 GYB983056:GYC983059 HHX983056:HHY983059 HRT983056:HRU983059 IBP983056:IBQ983059 ILL983056:ILM983059 IVH983056:IVI983059 JFD983056:JFE983059 JOZ983056:JPA983059 JYV983056:JYW983059 KIR983056:KIS983059 KSN983056:KSO983059 LCJ983056:LCK983059 LMF983056:LMG983059 LWB983056:LWC983059 MFX983056:MFY983059 MPT983056:MPU983059 MZP983056:MZQ983059 NJL983056:NJM983059 NTH983056:NTI983059 ODD983056:ODE983059 OMZ983056:ONA983059 OWV983056:OWW983059 PGR983056:PGS983059 PQN983056:PQO983059 QAJ983056:QAK983059 QKF983056:QKG983059 QUB983056:QUC983059 RDX983056:RDY983059 RNT983056:RNU983059 RXP983056:RXQ983059 SHL983056:SHM983059 SRH983056:SRI983059 TBD983056:TBE983059 TKZ983056:TLA983059 TUV983056:TUW983059 UER983056:UES983059 UON983056:UOO983059 UYJ983056:UYK983059 VIF983056:VIG983059 VSB983056:VSC983059 WBX983056:WBY983059 WLT983056:WLU983059 WVP983056:WVQ983059">
      <formula1>$O$37:$O$40</formula1>
    </dataValidation>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D58"/>
  <sheetViews>
    <sheetView zoomScale="80" workbookViewId="0">
      <pane ySplit="2" topLeftCell="A3" activePane="bottomLeft" state="frozen"/>
      <selection pane="bottomLeft" sqref="A1:XFD1"/>
    </sheetView>
  </sheetViews>
  <sheetFormatPr defaultRowHeight="15"/>
  <cols>
    <col min="1" max="1" width="9.140625" style="23"/>
    <col min="2" max="2" width="30.28515625" style="24" customWidth="1"/>
    <col min="3" max="3" width="79.42578125" style="23" customWidth="1"/>
    <col min="4" max="4" width="22" style="25" customWidth="1"/>
    <col min="5" max="16384" width="9.140625" style="23"/>
  </cols>
  <sheetData>
    <row r="2" spans="2:4" ht="70.5" customHeight="1">
      <c r="B2" s="632" t="s">
        <v>253</v>
      </c>
      <c r="C2" s="632"/>
      <c r="D2" s="632"/>
    </row>
    <row r="4" spans="2:4" ht="27" customHeight="1">
      <c r="B4" s="27" t="s">
        <v>254</v>
      </c>
    </row>
    <row r="5" spans="2:4" ht="27" customHeight="1">
      <c r="B5" s="28" t="s">
        <v>255</v>
      </c>
      <c r="D5">
        <v>1</v>
      </c>
    </row>
    <row r="6" spans="2:4" ht="31.5" customHeight="1">
      <c r="B6" s="29" t="str">
        <f>'1.Vezetői összefoglaló'!B1:E1</f>
        <v>1. Vezetői összefoglaló</v>
      </c>
      <c r="D6">
        <v>3</v>
      </c>
    </row>
    <row r="7" spans="2:4" ht="31.5" customHeight="1">
      <c r="B7" s="30" t="str">
        <f>'2.Kritikus tényezők'!B1:E1</f>
        <v>2. Kritikus tényezők a vállalkozás indításakor</v>
      </c>
      <c r="C7" s="31"/>
      <c r="D7">
        <v>4</v>
      </c>
    </row>
    <row r="8" spans="2:4" ht="31.5" customHeight="1">
      <c r="B8" s="32" t="str">
        <f>'3.Vállalkozás bemutatása'!B1:F1</f>
        <v>3. A vállalkozás bemutatása</v>
      </c>
      <c r="D8">
        <v>6</v>
      </c>
    </row>
    <row r="9" spans="2:4" ht="31.5" customHeight="1">
      <c r="B9" s="33" t="str">
        <f>'4.Vállalkozó bemutatása'!B1:E1</f>
        <v>4. A vállalkozó bemutatása</v>
      </c>
      <c r="D9">
        <v>8</v>
      </c>
    </row>
    <row r="10" spans="2:4" ht="31.5" customHeight="1">
      <c r="B10" s="34" t="str">
        <f>'5. Működési terv'!B1:G1</f>
        <v>5. Működési terv</v>
      </c>
      <c r="D10">
        <v>10</v>
      </c>
    </row>
    <row r="11" spans="2:4" ht="31.5" customHeight="1">
      <c r="B11" s="35" t="str">
        <f>'6.GANTT'!B1:N1</f>
        <v>6. GANTT diagram</v>
      </c>
      <c r="D11">
        <v>13</v>
      </c>
    </row>
    <row r="12" spans="2:4" ht="31.5" customHeight="1">
      <c r="B12" s="36" t="str">
        <f>'7.Piac-,versenytárselemzés'!B1:F1</f>
        <v>7. Piac- és versenytárselemzés</v>
      </c>
      <c r="D12">
        <v>14</v>
      </c>
    </row>
    <row r="13" spans="2:4" ht="31.5" customHeight="1">
      <c r="B13" s="37" t="str">
        <f>'8.Árazás,értékesítés'!B1:O1</f>
        <v>8. Árazás, értékesítési terv</v>
      </c>
      <c r="D13">
        <v>19</v>
      </c>
    </row>
    <row r="14" spans="2:4" ht="31.5" customHeight="1">
      <c r="B14" s="38" t="str">
        <f>'9.Kommunikációs terv'!B1:O1</f>
        <v>9. Kommunikációs terv</v>
      </c>
      <c r="D14">
        <v>21</v>
      </c>
    </row>
    <row r="15" spans="2:4" ht="31.5" customHeight="1">
      <c r="B15" s="39" t="str">
        <f>'10.a-Cash-flow 1. év'!B1:C1</f>
        <v>10.a) Cash-flow előrejelzés 1. év</v>
      </c>
      <c r="D15">
        <v>23</v>
      </c>
    </row>
    <row r="16" spans="2:4" ht="31.5" customHeight="1">
      <c r="B16" s="40" t="str">
        <f>'10.b-Cash-flow 2. év'!B1:C1</f>
        <v>10.b) Cash-flow előrejelzés 2. év</v>
      </c>
      <c r="D16">
        <v>26</v>
      </c>
    </row>
    <row r="17" spans="2:4" ht="31.5" customHeight="1">
      <c r="B17" s="40" t="str">
        <f>'10.c-Cash-flow 3-4. év'!B1:D1</f>
        <v>10.c) Cash-flow előrejelzés 3., 4. év</v>
      </c>
      <c r="D17">
        <v>29</v>
      </c>
    </row>
    <row r="18" spans="2:4" ht="31.5" customHeight="1">
      <c r="B18" s="41" t="str">
        <f>'11.Eredménykimutatás'!B1:D1</f>
        <v>11. Eredménykimutatás</v>
      </c>
      <c r="D18">
        <v>34</v>
      </c>
    </row>
    <row r="19" spans="2:4" ht="31.5" customHeight="1">
      <c r="B19" s="28" t="str">
        <f>'12.Veszélyforrás, mellékletek'!B1:C1</f>
        <v>12. Veszélyforrások, mellékletek</v>
      </c>
      <c r="D19">
        <v>35</v>
      </c>
    </row>
    <row r="20" spans="2:4" ht="31.5" customHeight="1">
      <c r="B20" s="28" t="str">
        <f>'12.Veszélyforrás, mellékletek'!B10</f>
        <v>Kötelező mellékletek:</v>
      </c>
      <c r="D20">
        <v>36</v>
      </c>
    </row>
    <row r="21" spans="2:4" ht="31.5" customHeight="1">
      <c r="B21" s="28"/>
    </row>
    <row r="25" spans="2:4" ht="3" customHeight="1"/>
    <row r="44" spans="4:4" ht="41.25" customHeight="1"/>
    <row r="48" spans="4:4">
      <c r="D48" s="24" t="s">
        <v>256</v>
      </c>
    </row>
    <row r="52" ht="44.25" customHeight="1"/>
    <row r="58" ht="42.75" customHeight="1"/>
  </sheetData>
  <sheetProtection formatCells="0" formatColumns="0" formatRows="0" insertColumns="0" insertRows="0" insertHyperlinks="0" deleteColumns="0" deleteRows="0" selectLockedCells="1" sort="0" autoFilter="0" pivotTables="0" selectUnlockedCells="1"/>
  <mergeCells count="1">
    <mergeCell ref="B2:D2"/>
  </mergeCells>
  <hyperlinks>
    <hyperlink ref="B12" location="'8.Piac-, versenytárselemzés'!A1" display="'8.Piac-, versenytárselemzés'!A1"/>
    <hyperlink ref="B11" location="'7.GANTT'!A1" display="'7.GANTT'!A1"/>
    <hyperlink ref="B18" location="'12.Veszélyforrás, mellékletek'!A1" display="'12.Veszélyforrás, mellékletek'!A1"/>
    <hyperlink ref="B10" location="'6. Működési terv'!A1" display="'6. Működési terv'!A1"/>
    <hyperlink ref="B6" location="'2.Vezetői összefoglaló'!A1" display="'2.Vezetői összefoglaló'!A1"/>
    <hyperlink ref="B14" location="'10.a-Cash-flow 1. év'!A1" display="'10.a-Cash-flow 1. év'!A1"/>
    <hyperlink ref="B9" location="'5.Vállalkozó bemutatása'!A1" display="'5.Vállalkozó bemutatása'!A1"/>
    <hyperlink ref="B7" location="'3.Kritikus tényezők'!A1" display="'3.Kritikus tényezők'!A1"/>
    <hyperlink ref="B8" location="'4.Vállalkozás bemutatása'!A1" display="'4.Vállalkozás bemutatása'!A1"/>
    <hyperlink ref="B15" location="'10.b-Cash-flow 2-3. év'!A1" display="'10.b-Cash-flow 2-3. év'!A1"/>
    <hyperlink ref="B13" location="'9.Árazás,értékesítés,komm.'!A1" display="'9.Árazás,értékesítés,komm.'!A1"/>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7"/>
  <sheetViews>
    <sheetView zoomScale="77" zoomScaleNormal="77" workbookViewId="0">
      <pane ySplit="3" topLeftCell="A4" activePane="bottomLeft" state="frozen"/>
      <selection pane="bottomLeft" activeCell="B5" sqref="B5:E20"/>
    </sheetView>
  </sheetViews>
  <sheetFormatPr defaultRowHeight="15"/>
  <cols>
    <col min="1" max="1" width="3" style="42" customWidth="1"/>
    <col min="2" max="2" width="32.28515625" style="24" customWidth="1"/>
    <col min="3" max="3" width="53" style="24" customWidth="1"/>
    <col min="4" max="4" width="22" style="24" customWidth="1"/>
    <col min="5" max="5" width="33.7109375" style="24" customWidth="1"/>
    <col min="6" max="6" width="126" style="42" customWidth="1"/>
    <col min="7" max="16384" width="9.140625" style="42"/>
  </cols>
  <sheetData>
    <row r="1" spans="1:6" ht="51.75" customHeight="1">
      <c r="A1" s="42" t="s">
        <v>627</v>
      </c>
      <c r="B1" s="650" t="s">
        <v>84</v>
      </c>
      <c r="C1" s="651"/>
      <c r="D1" s="651"/>
      <c r="E1" s="652"/>
      <c r="F1" s="43" t="s">
        <v>87</v>
      </c>
    </row>
    <row r="2" spans="1:6" ht="24.75" customHeight="1">
      <c r="B2" s="647">
        <v>0</v>
      </c>
      <c r="C2" s="648"/>
      <c r="D2" s="648"/>
      <c r="E2" s="649"/>
      <c r="F2" s="44" t="s">
        <v>257</v>
      </c>
    </row>
    <row r="3" spans="1:6" ht="32.25" customHeight="1">
      <c r="A3" s="45">
        <v>5000</v>
      </c>
      <c r="B3" s="46" t="s">
        <v>85</v>
      </c>
      <c r="C3" s="47">
        <f>LEN(B5)</f>
        <v>3272</v>
      </c>
      <c r="D3" s="645" t="str">
        <f>IF(C3&gt;A3,CONCATENATE("Karaktertúllépés! Kérjük, válaszát maximum ",A3," karakterben foglalja össze!"),CONCATENATE("Még beírható karakterek száma:   ",A3-C3))</f>
        <v>Még beírható karakterek száma:   1728</v>
      </c>
      <c r="E3" s="646"/>
      <c r="F3" s="48"/>
    </row>
    <row r="4" spans="1:6" ht="15.75" customHeight="1">
      <c r="B4" s="49"/>
      <c r="C4" s="50"/>
      <c r="D4" s="51"/>
      <c r="E4" s="52"/>
      <c r="F4" s="53"/>
    </row>
    <row r="5" spans="1:6" ht="327" customHeight="1">
      <c r="B5" s="636" t="s">
        <v>673</v>
      </c>
      <c r="C5" s="637"/>
      <c r="D5" s="637"/>
      <c r="E5" s="638"/>
      <c r="F5" s="54" t="s">
        <v>86</v>
      </c>
    </row>
    <row r="6" spans="1:6" ht="321.75" customHeight="1">
      <c r="B6" s="639"/>
      <c r="C6" s="640"/>
      <c r="D6" s="640"/>
      <c r="E6" s="641"/>
      <c r="F6" s="633" t="s">
        <v>0</v>
      </c>
    </row>
    <row r="7" spans="1:6">
      <c r="B7" s="639"/>
      <c r="C7" s="640"/>
      <c r="D7" s="640"/>
      <c r="E7" s="641"/>
      <c r="F7" s="634"/>
    </row>
    <row r="8" spans="1:6">
      <c r="B8" s="639"/>
      <c r="C8" s="640"/>
      <c r="D8" s="640"/>
      <c r="E8" s="641"/>
      <c r="F8" s="634"/>
    </row>
    <row r="9" spans="1:6">
      <c r="B9" s="639"/>
      <c r="C9" s="640"/>
      <c r="D9" s="640"/>
      <c r="E9" s="641"/>
      <c r="F9" s="634"/>
    </row>
    <row r="10" spans="1:6">
      <c r="B10" s="639"/>
      <c r="C10" s="640"/>
      <c r="D10" s="640"/>
      <c r="E10" s="641"/>
      <c r="F10" s="634"/>
    </row>
    <row r="11" spans="1:6">
      <c r="B11" s="639"/>
      <c r="C11" s="640"/>
      <c r="D11" s="640"/>
      <c r="E11" s="641"/>
      <c r="F11" s="634"/>
    </row>
    <row r="12" spans="1:6">
      <c r="B12" s="639"/>
      <c r="C12" s="640"/>
      <c r="D12" s="640"/>
      <c r="E12" s="641"/>
      <c r="F12" s="634"/>
    </row>
    <row r="13" spans="1:6">
      <c r="B13" s="639"/>
      <c r="C13" s="640"/>
      <c r="D13" s="640"/>
      <c r="E13" s="641"/>
      <c r="F13" s="634"/>
    </row>
    <row r="14" spans="1:6">
      <c r="B14" s="639"/>
      <c r="C14" s="640"/>
      <c r="D14" s="640"/>
      <c r="E14" s="641"/>
      <c r="F14" s="634"/>
    </row>
    <row r="15" spans="1:6">
      <c r="B15" s="639"/>
      <c r="C15" s="640"/>
      <c r="D15" s="640"/>
      <c r="E15" s="641"/>
      <c r="F15" s="634"/>
    </row>
    <row r="16" spans="1:6">
      <c r="B16" s="639"/>
      <c r="C16" s="640"/>
      <c r="D16" s="640"/>
      <c r="E16" s="641"/>
      <c r="F16" s="634"/>
    </row>
    <row r="17" spans="2:6">
      <c r="B17" s="639"/>
      <c r="C17" s="640"/>
      <c r="D17" s="640"/>
      <c r="E17" s="641"/>
      <c r="F17" s="634"/>
    </row>
    <row r="18" spans="2:6">
      <c r="B18" s="639"/>
      <c r="C18" s="640"/>
      <c r="D18" s="640"/>
      <c r="E18" s="641"/>
      <c r="F18" s="634"/>
    </row>
    <row r="19" spans="2:6">
      <c r="B19" s="639"/>
      <c r="C19" s="640"/>
      <c r="D19" s="640"/>
      <c r="E19" s="641"/>
      <c r="F19" s="634"/>
    </row>
    <row r="20" spans="2:6">
      <c r="B20" s="642"/>
      <c r="C20" s="643"/>
      <c r="D20" s="643"/>
      <c r="E20" s="644"/>
      <c r="F20" s="635"/>
    </row>
    <row r="24" spans="2:6" ht="3" customHeight="1"/>
    <row r="43" ht="41.25" customHeight="1"/>
    <row r="49" ht="44.25" customHeight="1"/>
    <row r="57" ht="42.75" customHeight="1"/>
  </sheetData>
  <sheetProtection formatCells="0" formatRows="0"/>
  <mergeCells count="5">
    <mergeCell ref="F6:F20"/>
    <mergeCell ref="B5:E20"/>
    <mergeCell ref="D3:E3"/>
    <mergeCell ref="B2:E2"/>
    <mergeCell ref="B1:E1"/>
  </mergeCells>
  <conditionalFormatting sqref="D3:E3">
    <cfRule type="expression" dxfId="84" priority="1" stopIfTrue="1">
      <formula>C3&gt;A3</formula>
    </cfRule>
  </conditionalFormatting>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51"/>
  <sheetViews>
    <sheetView zoomScale="75" workbookViewId="0">
      <pane ySplit="1" topLeftCell="A5" activePane="bottomLeft" state="frozen"/>
      <selection pane="bottomLeft" activeCell="B24" sqref="B24:C24"/>
    </sheetView>
  </sheetViews>
  <sheetFormatPr defaultRowHeight="15"/>
  <cols>
    <col min="1" max="1" width="3" style="42" customWidth="1"/>
    <col min="2" max="2" width="30.28515625" style="24" customWidth="1"/>
    <col min="3" max="3" width="37" style="24" customWidth="1"/>
    <col min="4" max="4" width="22" style="24" customWidth="1"/>
    <col min="5" max="5" width="47.42578125" style="24" customWidth="1"/>
    <col min="6" max="6" width="147" style="24" customWidth="1"/>
    <col min="7" max="16384" width="9.140625" style="42"/>
  </cols>
  <sheetData>
    <row r="1" spans="1:16384" ht="58.5" customHeight="1">
      <c r="B1" s="656" t="s">
        <v>1</v>
      </c>
      <c r="C1" s="657"/>
      <c r="D1" s="657"/>
      <c r="E1" s="658"/>
      <c r="F1" s="55" t="s">
        <v>87</v>
      </c>
    </row>
    <row r="2" spans="1:16384" ht="37.5" customHeight="1">
      <c r="B2" s="653" t="s">
        <v>258</v>
      </c>
      <c r="C2" s="654"/>
      <c r="D2" s="654"/>
      <c r="E2" s="655"/>
      <c r="F2" s="56" t="s">
        <v>88</v>
      </c>
    </row>
    <row r="3" spans="1:16384" ht="32.25" customHeight="1">
      <c r="A3" s="57">
        <v>500</v>
      </c>
      <c r="B3" s="46" t="s">
        <v>85</v>
      </c>
      <c r="C3" s="47">
        <f>LEN(B4)</f>
        <v>21</v>
      </c>
      <c r="D3" s="645" t="str">
        <f>IF(C3&gt;A3,CONCATENATE("Karaktertúllépés! Kérjük, válaszát maximum ",A3," karakterben foglalja össze!"),CONCATENATE("Még beírható karakterek száma:   ",A3-C3))</f>
        <v>Még beírható karakterek száma:   479</v>
      </c>
      <c r="E3" s="646"/>
      <c r="F3" s="58"/>
    </row>
    <row r="4" spans="1:16384" ht="169.5" customHeight="1">
      <c r="B4" s="670" t="s">
        <v>259</v>
      </c>
      <c r="C4" s="671"/>
      <c r="D4" s="671"/>
      <c r="E4" s="672"/>
      <c r="F4" s="59" t="s">
        <v>2</v>
      </c>
    </row>
    <row r="5" spans="1:16384" ht="13.5" customHeight="1">
      <c r="B5" s="60"/>
      <c r="E5" s="61"/>
      <c r="F5" s="62"/>
    </row>
    <row r="6" spans="1:16384" ht="37.5" customHeight="1">
      <c r="B6" s="667" t="s">
        <v>260</v>
      </c>
      <c r="C6" s="668"/>
      <c r="D6" s="668"/>
      <c r="E6" s="669"/>
      <c r="F6" s="62"/>
    </row>
    <row r="7" spans="1:16384" ht="92.25" customHeight="1">
      <c r="B7" s="664" t="s">
        <v>293</v>
      </c>
      <c r="C7" s="665"/>
      <c r="D7" s="665"/>
      <c r="E7" s="666"/>
      <c r="F7" s="63" t="s">
        <v>90</v>
      </c>
    </row>
    <row r="8" spans="1:16384" ht="23.25" customHeight="1">
      <c r="B8" s="64"/>
      <c r="C8" s="65"/>
      <c r="D8" s="662" t="s">
        <v>261</v>
      </c>
      <c r="E8" s="663"/>
      <c r="F8" s="62"/>
    </row>
    <row r="9" spans="1:16384" ht="40.5" customHeight="1">
      <c r="A9" s="66"/>
      <c r="B9" s="67"/>
      <c r="C9" s="659" t="s">
        <v>262</v>
      </c>
      <c r="D9" s="660"/>
      <c r="E9" s="661"/>
      <c r="F9" s="62"/>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c r="AAK9" s="66"/>
      <c r="AAL9" s="66"/>
      <c r="AAM9" s="66"/>
      <c r="AAN9" s="66"/>
      <c r="AAO9" s="66"/>
      <c r="AAP9" s="66"/>
      <c r="AAQ9" s="66"/>
      <c r="AAR9" s="66"/>
      <c r="AAS9" s="66"/>
      <c r="AAT9" s="66"/>
      <c r="AAU9" s="66"/>
      <c r="AAV9" s="66"/>
      <c r="AAW9" s="66"/>
      <c r="AAX9" s="66"/>
      <c r="AAY9" s="66"/>
      <c r="AAZ9" s="66"/>
      <c r="ABA9" s="66"/>
      <c r="ABB9" s="66"/>
      <c r="ABC9" s="66"/>
      <c r="ABD9" s="66"/>
      <c r="ABE9" s="66"/>
      <c r="ABF9" s="66"/>
      <c r="ABG9" s="66"/>
      <c r="ABH9" s="66"/>
      <c r="ABI9" s="66"/>
      <c r="ABJ9" s="66"/>
      <c r="ABK9" s="66"/>
      <c r="ABL9" s="66"/>
      <c r="ABM9" s="66"/>
      <c r="ABN9" s="66"/>
      <c r="ABO9" s="66"/>
      <c r="ABP9" s="66"/>
      <c r="ABQ9" s="66"/>
      <c r="ABR9" s="66"/>
      <c r="ABS9" s="66"/>
      <c r="ABT9" s="66"/>
      <c r="ABU9" s="66"/>
      <c r="ABV9" s="66"/>
      <c r="ABW9" s="66"/>
      <c r="ABX9" s="66"/>
      <c r="ABY9" s="66"/>
      <c r="ABZ9" s="66"/>
      <c r="ACA9" s="66"/>
      <c r="ACB9" s="66"/>
      <c r="ACC9" s="66"/>
      <c r="ACD9" s="66"/>
      <c r="ACE9" s="66"/>
      <c r="ACF9" s="66"/>
      <c r="ACG9" s="66"/>
      <c r="ACH9" s="66"/>
      <c r="ACI9" s="66"/>
      <c r="ACJ9" s="66"/>
      <c r="ACK9" s="66"/>
      <c r="ACL9" s="66"/>
      <c r="ACM9" s="66"/>
      <c r="ACN9" s="66"/>
      <c r="ACO9" s="66"/>
      <c r="ACP9" s="66"/>
      <c r="ACQ9" s="66"/>
      <c r="ACR9" s="66"/>
      <c r="ACS9" s="66"/>
      <c r="ACT9" s="66"/>
      <c r="ACU9" s="66"/>
      <c r="ACV9" s="66"/>
      <c r="ACW9" s="66"/>
      <c r="ACX9" s="66"/>
      <c r="ACY9" s="66"/>
      <c r="ACZ9" s="66"/>
      <c r="ADA9" s="66"/>
      <c r="ADB9" s="66"/>
      <c r="ADC9" s="66"/>
      <c r="ADD9" s="66"/>
      <c r="ADE9" s="66"/>
      <c r="ADF9" s="66"/>
      <c r="ADG9" s="66"/>
      <c r="ADH9" s="66"/>
      <c r="ADI9" s="66"/>
      <c r="ADJ9" s="66"/>
      <c r="ADK9" s="66"/>
      <c r="ADL9" s="66"/>
      <c r="ADM9" s="66"/>
      <c r="ADN9" s="66"/>
      <c r="ADO9" s="66"/>
      <c r="ADP9" s="66"/>
      <c r="ADQ9" s="66"/>
      <c r="ADR9" s="66"/>
      <c r="ADS9" s="66"/>
      <c r="ADT9" s="66"/>
      <c r="ADU9" s="66"/>
      <c r="ADV9" s="66"/>
      <c r="ADW9" s="66"/>
      <c r="ADX9" s="66"/>
      <c r="ADY9" s="66"/>
      <c r="ADZ9" s="66"/>
      <c r="AEA9" s="66"/>
      <c r="AEB9" s="66"/>
      <c r="AEC9" s="66"/>
      <c r="AED9" s="66"/>
      <c r="AEE9" s="66"/>
      <c r="AEF9" s="66"/>
      <c r="AEG9" s="66"/>
      <c r="AEH9" s="66"/>
      <c r="AEI9" s="66"/>
      <c r="AEJ9" s="66"/>
      <c r="AEK9" s="66"/>
      <c r="AEL9" s="66"/>
      <c r="AEM9" s="66"/>
      <c r="AEN9" s="66"/>
      <c r="AEO9" s="66"/>
      <c r="AEP9" s="66"/>
      <c r="AEQ9" s="66"/>
      <c r="AER9" s="66"/>
      <c r="AES9" s="66"/>
      <c r="AET9" s="66"/>
      <c r="AEU9" s="66"/>
      <c r="AEV9" s="66"/>
      <c r="AEW9" s="66"/>
      <c r="AEX9" s="66"/>
      <c r="AEY9" s="66"/>
      <c r="AEZ9" s="66"/>
      <c r="AFA9" s="66"/>
      <c r="AFB9" s="66"/>
      <c r="AFC9" s="66"/>
      <c r="AFD9" s="66"/>
      <c r="AFE9" s="66"/>
      <c r="AFF9" s="66"/>
      <c r="AFG9" s="66"/>
      <c r="AFH9" s="66"/>
      <c r="AFI9" s="66"/>
      <c r="AFJ9" s="66"/>
      <c r="AFK9" s="66"/>
      <c r="AFL9" s="66"/>
      <c r="AFM9" s="66"/>
      <c r="AFN9" s="66"/>
      <c r="AFO9" s="66"/>
      <c r="AFP9" s="66"/>
      <c r="AFQ9" s="66"/>
      <c r="AFR9" s="66"/>
      <c r="AFS9" s="66"/>
      <c r="AFT9" s="66"/>
      <c r="AFU9" s="66"/>
      <c r="AFV9" s="66"/>
      <c r="AFW9" s="66"/>
      <c r="AFX9" s="66"/>
      <c r="AFY9" s="66"/>
      <c r="AFZ9" s="66"/>
      <c r="AGA9" s="66"/>
      <c r="AGB9" s="66"/>
      <c r="AGC9" s="66"/>
      <c r="AGD9" s="66"/>
      <c r="AGE9" s="66"/>
      <c r="AGF9" s="66"/>
      <c r="AGG9" s="66"/>
      <c r="AGH9" s="66"/>
      <c r="AGI9" s="66"/>
      <c r="AGJ9" s="66"/>
      <c r="AGK9" s="66"/>
      <c r="AGL9" s="66"/>
      <c r="AGM9" s="66"/>
      <c r="AGN9" s="66"/>
      <c r="AGO9" s="66"/>
      <c r="AGP9" s="66"/>
      <c r="AGQ9" s="66"/>
      <c r="AGR9" s="66"/>
      <c r="AGS9" s="66"/>
      <c r="AGT9" s="66"/>
      <c r="AGU9" s="66"/>
      <c r="AGV9" s="66"/>
      <c r="AGW9" s="66"/>
      <c r="AGX9" s="66"/>
      <c r="AGY9" s="66"/>
      <c r="AGZ9" s="66"/>
      <c r="AHA9" s="66"/>
      <c r="AHB9" s="66"/>
      <c r="AHC9" s="66"/>
      <c r="AHD9" s="66"/>
      <c r="AHE9" s="66"/>
      <c r="AHF9" s="66"/>
      <c r="AHG9" s="66"/>
      <c r="AHH9" s="66"/>
      <c r="AHI9" s="66"/>
      <c r="AHJ9" s="66"/>
      <c r="AHK9" s="66"/>
      <c r="AHL9" s="66"/>
      <c r="AHM9" s="66"/>
      <c r="AHN9" s="66"/>
      <c r="AHO9" s="66"/>
      <c r="AHP9" s="66"/>
      <c r="AHQ9" s="66"/>
      <c r="AHR9" s="66"/>
      <c r="AHS9" s="66"/>
      <c r="AHT9" s="66"/>
      <c r="AHU9" s="66"/>
      <c r="AHV9" s="66"/>
      <c r="AHW9" s="66"/>
      <c r="AHX9" s="66"/>
      <c r="AHY9" s="66"/>
      <c r="AHZ9" s="66"/>
      <c r="AIA9" s="66"/>
      <c r="AIB9" s="66"/>
      <c r="AIC9" s="66"/>
      <c r="AID9" s="66"/>
      <c r="AIE9" s="66"/>
      <c r="AIF9" s="66"/>
      <c r="AIG9" s="66"/>
      <c r="AIH9" s="66"/>
      <c r="AII9" s="66"/>
      <c r="AIJ9" s="66"/>
      <c r="AIK9" s="66"/>
      <c r="AIL9" s="66"/>
      <c r="AIM9" s="66"/>
      <c r="AIN9" s="66"/>
      <c r="AIO9" s="66"/>
      <c r="AIP9" s="66"/>
      <c r="AIQ9" s="66"/>
      <c r="AIR9" s="66"/>
      <c r="AIS9" s="66"/>
      <c r="AIT9" s="66"/>
      <c r="AIU9" s="66"/>
      <c r="AIV9" s="66"/>
      <c r="AIW9" s="66"/>
      <c r="AIX9" s="66"/>
      <c r="AIY9" s="66"/>
      <c r="AIZ9" s="66"/>
      <c r="AJA9" s="66"/>
      <c r="AJB9" s="66"/>
      <c r="AJC9" s="66"/>
      <c r="AJD9" s="66"/>
      <c r="AJE9" s="66"/>
      <c r="AJF9" s="66"/>
      <c r="AJG9" s="66"/>
      <c r="AJH9" s="66"/>
      <c r="AJI9" s="66"/>
      <c r="AJJ9" s="66"/>
      <c r="AJK9" s="66"/>
      <c r="AJL9" s="66"/>
      <c r="AJM9" s="66"/>
      <c r="AJN9" s="66"/>
      <c r="AJO9" s="66"/>
      <c r="AJP9" s="66"/>
      <c r="AJQ9" s="66"/>
      <c r="AJR9" s="66"/>
      <c r="AJS9" s="66"/>
      <c r="AJT9" s="66"/>
      <c r="AJU9" s="66"/>
      <c r="AJV9" s="66"/>
      <c r="AJW9" s="66"/>
      <c r="AJX9" s="66"/>
      <c r="AJY9" s="66"/>
      <c r="AJZ9" s="66"/>
      <c r="AKA9" s="66"/>
      <c r="AKB9" s="66"/>
      <c r="AKC9" s="66"/>
      <c r="AKD9" s="66"/>
      <c r="AKE9" s="66"/>
      <c r="AKF9" s="66"/>
      <c r="AKG9" s="66"/>
      <c r="AKH9" s="66"/>
      <c r="AKI9" s="66"/>
      <c r="AKJ9" s="66"/>
      <c r="AKK9" s="66"/>
      <c r="AKL9" s="66"/>
      <c r="AKM9" s="66"/>
      <c r="AKN9" s="66"/>
      <c r="AKO9" s="66"/>
      <c r="AKP9" s="66"/>
      <c r="AKQ9" s="66"/>
      <c r="AKR9" s="66"/>
      <c r="AKS9" s="66"/>
      <c r="AKT9" s="66"/>
      <c r="AKU9" s="66"/>
      <c r="AKV9" s="66"/>
      <c r="AKW9" s="66"/>
      <c r="AKX9" s="66"/>
      <c r="AKY9" s="66"/>
      <c r="AKZ9" s="66"/>
      <c r="ALA9" s="66"/>
      <c r="ALB9" s="66"/>
      <c r="ALC9" s="66"/>
      <c r="ALD9" s="66"/>
      <c r="ALE9" s="66"/>
      <c r="ALF9" s="66"/>
      <c r="ALG9" s="66"/>
      <c r="ALH9" s="66"/>
      <c r="ALI9" s="66"/>
      <c r="ALJ9" s="66"/>
      <c r="ALK9" s="66"/>
      <c r="ALL9" s="66"/>
      <c r="ALM9" s="66"/>
      <c r="ALN9" s="66"/>
      <c r="ALO9" s="66"/>
      <c r="ALP9" s="66"/>
      <c r="ALQ9" s="66"/>
      <c r="ALR9" s="66"/>
      <c r="ALS9" s="66"/>
      <c r="ALT9" s="66"/>
      <c r="ALU9" s="66"/>
      <c r="ALV9" s="66"/>
      <c r="ALW9" s="66"/>
      <c r="ALX9" s="66"/>
      <c r="ALY9" s="66"/>
      <c r="ALZ9" s="66"/>
      <c r="AMA9" s="66"/>
      <c r="AMB9" s="66"/>
      <c r="AMC9" s="66"/>
      <c r="AMD9" s="66"/>
      <c r="AME9" s="66"/>
      <c r="AMF9" s="66"/>
      <c r="AMG9" s="66"/>
      <c r="AMH9" s="66"/>
      <c r="AMI9" s="66"/>
      <c r="AMJ9" s="66"/>
      <c r="AMK9" s="66"/>
      <c r="AML9" s="66"/>
      <c r="AMM9" s="66"/>
      <c r="AMN9" s="66"/>
      <c r="AMO9" s="66"/>
      <c r="AMP9" s="66"/>
      <c r="AMQ9" s="66"/>
      <c r="AMR9" s="66"/>
      <c r="AMS9" s="66"/>
      <c r="AMT9" s="66"/>
      <c r="AMU9" s="66"/>
      <c r="AMV9" s="66"/>
      <c r="AMW9" s="66"/>
      <c r="AMX9" s="66"/>
      <c r="AMY9" s="66"/>
      <c r="AMZ9" s="66"/>
      <c r="ANA9" s="66"/>
      <c r="ANB9" s="66"/>
      <c r="ANC9" s="66"/>
      <c r="AND9" s="66"/>
      <c r="ANE9" s="66"/>
      <c r="ANF9" s="66"/>
      <c r="ANG9" s="66"/>
      <c r="ANH9" s="66"/>
      <c r="ANI9" s="66"/>
      <c r="ANJ9" s="66"/>
      <c r="ANK9" s="66"/>
      <c r="ANL9" s="66"/>
      <c r="ANM9" s="66"/>
      <c r="ANN9" s="66"/>
      <c r="ANO9" s="66"/>
      <c r="ANP9" s="66"/>
      <c r="ANQ9" s="66"/>
      <c r="ANR9" s="66"/>
      <c r="ANS9" s="66"/>
      <c r="ANT9" s="66"/>
      <c r="ANU9" s="66"/>
      <c r="ANV9" s="66"/>
      <c r="ANW9" s="66"/>
      <c r="ANX9" s="66"/>
      <c r="ANY9" s="66"/>
      <c r="ANZ9" s="66"/>
      <c r="AOA9" s="66"/>
      <c r="AOB9" s="66"/>
      <c r="AOC9" s="66"/>
      <c r="AOD9" s="66"/>
      <c r="AOE9" s="66"/>
      <c r="AOF9" s="66"/>
      <c r="AOG9" s="66"/>
      <c r="AOH9" s="66"/>
      <c r="AOI9" s="66"/>
      <c r="AOJ9" s="66"/>
      <c r="AOK9" s="66"/>
      <c r="AOL9" s="66"/>
      <c r="AOM9" s="66"/>
      <c r="AON9" s="66"/>
      <c r="AOO9" s="66"/>
      <c r="AOP9" s="66"/>
      <c r="AOQ9" s="66"/>
      <c r="AOR9" s="66"/>
      <c r="AOS9" s="66"/>
      <c r="AOT9" s="66"/>
      <c r="AOU9" s="66"/>
      <c r="AOV9" s="66"/>
      <c r="AOW9" s="66"/>
      <c r="AOX9" s="66"/>
      <c r="AOY9" s="66"/>
      <c r="AOZ9" s="66"/>
      <c r="APA9" s="66"/>
      <c r="APB9" s="66"/>
      <c r="APC9" s="66"/>
      <c r="APD9" s="66"/>
      <c r="APE9" s="66"/>
      <c r="APF9" s="66"/>
      <c r="APG9" s="66"/>
      <c r="APH9" s="66"/>
      <c r="API9" s="66"/>
      <c r="APJ9" s="66"/>
      <c r="APK9" s="66"/>
      <c r="APL9" s="66"/>
      <c r="APM9" s="66"/>
      <c r="APN9" s="66"/>
      <c r="APO9" s="66"/>
      <c r="APP9" s="66"/>
      <c r="APQ9" s="66"/>
      <c r="APR9" s="66"/>
      <c r="APS9" s="66"/>
      <c r="APT9" s="66"/>
      <c r="APU9" s="66"/>
      <c r="APV9" s="66"/>
      <c r="APW9" s="66"/>
      <c r="APX9" s="66"/>
      <c r="APY9" s="66"/>
      <c r="APZ9" s="66"/>
      <c r="AQA9" s="66"/>
      <c r="AQB9" s="66"/>
      <c r="AQC9" s="66"/>
      <c r="AQD9" s="66"/>
      <c r="AQE9" s="66"/>
      <c r="AQF9" s="66"/>
      <c r="AQG9" s="66"/>
      <c r="AQH9" s="66"/>
      <c r="AQI9" s="66"/>
      <c r="AQJ9" s="66"/>
      <c r="AQK9" s="66"/>
      <c r="AQL9" s="66"/>
      <c r="AQM9" s="66"/>
      <c r="AQN9" s="66"/>
      <c r="AQO9" s="66"/>
      <c r="AQP9" s="66"/>
      <c r="AQQ9" s="66"/>
      <c r="AQR9" s="66"/>
      <c r="AQS9" s="66"/>
      <c r="AQT9" s="66"/>
      <c r="AQU9" s="66"/>
      <c r="AQV9" s="66"/>
      <c r="AQW9" s="66"/>
      <c r="AQX9" s="66"/>
      <c r="AQY9" s="66"/>
      <c r="AQZ9" s="66"/>
      <c r="ARA9" s="66"/>
      <c r="ARB9" s="66"/>
      <c r="ARC9" s="66"/>
      <c r="ARD9" s="66"/>
      <c r="ARE9" s="66"/>
      <c r="ARF9" s="66"/>
      <c r="ARG9" s="66"/>
      <c r="ARH9" s="66"/>
      <c r="ARI9" s="66"/>
      <c r="ARJ9" s="66"/>
      <c r="ARK9" s="66"/>
      <c r="ARL9" s="66"/>
      <c r="ARM9" s="66"/>
      <c r="ARN9" s="66"/>
      <c r="ARO9" s="66"/>
      <c r="ARP9" s="66"/>
      <c r="ARQ9" s="66"/>
      <c r="ARR9" s="66"/>
      <c r="ARS9" s="66"/>
      <c r="ART9" s="66"/>
      <c r="ARU9" s="66"/>
      <c r="ARV9" s="66"/>
      <c r="ARW9" s="66"/>
      <c r="ARX9" s="66"/>
      <c r="ARY9" s="66"/>
      <c r="ARZ9" s="66"/>
      <c r="ASA9" s="66"/>
      <c r="ASB9" s="66"/>
      <c r="ASC9" s="66"/>
      <c r="ASD9" s="66"/>
      <c r="ASE9" s="66"/>
      <c r="ASF9" s="66"/>
      <c r="ASG9" s="66"/>
      <c r="ASH9" s="66"/>
      <c r="ASI9" s="66"/>
      <c r="ASJ9" s="66"/>
      <c r="ASK9" s="66"/>
      <c r="ASL9" s="66"/>
      <c r="ASM9" s="66"/>
      <c r="ASN9" s="66"/>
      <c r="ASO9" s="66"/>
      <c r="ASP9" s="66"/>
      <c r="ASQ9" s="66"/>
      <c r="ASR9" s="66"/>
      <c r="ASS9" s="66"/>
      <c r="AST9" s="66"/>
      <c r="ASU9" s="66"/>
      <c r="ASV9" s="66"/>
      <c r="ASW9" s="66"/>
      <c r="ASX9" s="66"/>
      <c r="ASY9" s="66"/>
      <c r="ASZ9" s="66"/>
      <c r="ATA9" s="66"/>
      <c r="ATB9" s="66"/>
      <c r="ATC9" s="66"/>
      <c r="ATD9" s="66"/>
      <c r="ATE9" s="66"/>
      <c r="ATF9" s="66"/>
      <c r="ATG9" s="66"/>
      <c r="ATH9" s="66"/>
      <c r="ATI9" s="66"/>
      <c r="ATJ9" s="66"/>
      <c r="ATK9" s="66"/>
      <c r="ATL9" s="66"/>
      <c r="ATM9" s="66"/>
      <c r="ATN9" s="66"/>
      <c r="ATO9" s="66"/>
      <c r="ATP9" s="66"/>
      <c r="ATQ9" s="66"/>
      <c r="ATR9" s="66"/>
      <c r="ATS9" s="66"/>
      <c r="ATT9" s="66"/>
      <c r="ATU9" s="66"/>
      <c r="ATV9" s="66"/>
      <c r="ATW9" s="66"/>
      <c r="ATX9" s="66"/>
      <c r="ATY9" s="66"/>
      <c r="ATZ9" s="66"/>
      <c r="AUA9" s="66"/>
      <c r="AUB9" s="66"/>
      <c r="AUC9" s="66"/>
      <c r="AUD9" s="66"/>
      <c r="AUE9" s="66"/>
      <c r="AUF9" s="66"/>
      <c r="AUG9" s="66"/>
      <c r="AUH9" s="66"/>
      <c r="AUI9" s="66"/>
      <c r="AUJ9" s="66"/>
      <c r="AUK9" s="66"/>
      <c r="AUL9" s="66"/>
      <c r="AUM9" s="66"/>
      <c r="AUN9" s="66"/>
      <c r="AUO9" s="66"/>
      <c r="AUP9" s="66"/>
      <c r="AUQ9" s="66"/>
      <c r="AUR9" s="66"/>
      <c r="AUS9" s="66"/>
      <c r="AUT9" s="66"/>
      <c r="AUU9" s="66"/>
      <c r="AUV9" s="66"/>
      <c r="AUW9" s="66"/>
      <c r="AUX9" s="66"/>
      <c r="AUY9" s="66"/>
      <c r="AUZ9" s="66"/>
      <c r="AVA9" s="66"/>
      <c r="AVB9" s="66"/>
      <c r="AVC9" s="66"/>
      <c r="AVD9" s="66"/>
      <c r="AVE9" s="66"/>
      <c r="AVF9" s="66"/>
      <c r="AVG9" s="66"/>
      <c r="AVH9" s="66"/>
      <c r="AVI9" s="66"/>
      <c r="AVJ9" s="66"/>
      <c r="AVK9" s="66"/>
      <c r="AVL9" s="66"/>
      <c r="AVM9" s="66"/>
      <c r="AVN9" s="66"/>
      <c r="AVO9" s="66"/>
      <c r="AVP9" s="66"/>
      <c r="AVQ9" s="66"/>
      <c r="AVR9" s="66"/>
      <c r="AVS9" s="66"/>
      <c r="AVT9" s="66"/>
      <c r="AVU9" s="66"/>
      <c r="AVV9" s="66"/>
      <c r="AVW9" s="66"/>
      <c r="AVX9" s="66"/>
      <c r="AVY9" s="66"/>
      <c r="AVZ9" s="66"/>
      <c r="AWA9" s="66"/>
      <c r="AWB9" s="66"/>
      <c r="AWC9" s="66"/>
      <c r="AWD9" s="66"/>
      <c r="AWE9" s="66"/>
      <c r="AWF9" s="66"/>
      <c r="AWG9" s="66"/>
      <c r="AWH9" s="66"/>
      <c r="AWI9" s="66"/>
      <c r="AWJ9" s="66"/>
      <c r="AWK9" s="66"/>
      <c r="AWL9" s="66"/>
      <c r="AWM9" s="66"/>
      <c r="AWN9" s="66"/>
      <c r="AWO9" s="66"/>
      <c r="AWP9" s="66"/>
      <c r="AWQ9" s="66"/>
      <c r="AWR9" s="66"/>
      <c r="AWS9" s="66"/>
      <c r="AWT9" s="66"/>
      <c r="AWU9" s="66"/>
      <c r="AWV9" s="66"/>
      <c r="AWW9" s="66"/>
      <c r="AWX9" s="66"/>
      <c r="AWY9" s="66"/>
      <c r="AWZ9" s="66"/>
      <c r="AXA9" s="66"/>
      <c r="AXB9" s="66"/>
      <c r="AXC9" s="66"/>
      <c r="AXD9" s="66"/>
      <c r="AXE9" s="66"/>
      <c r="AXF9" s="66"/>
      <c r="AXG9" s="66"/>
      <c r="AXH9" s="66"/>
      <c r="AXI9" s="66"/>
      <c r="AXJ9" s="66"/>
      <c r="AXK9" s="66"/>
      <c r="AXL9" s="66"/>
      <c r="AXM9" s="66"/>
      <c r="AXN9" s="66"/>
      <c r="AXO9" s="66"/>
      <c r="AXP9" s="66"/>
      <c r="AXQ9" s="66"/>
      <c r="AXR9" s="66"/>
      <c r="AXS9" s="66"/>
      <c r="AXT9" s="66"/>
      <c r="AXU9" s="66"/>
      <c r="AXV9" s="66"/>
      <c r="AXW9" s="66"/>
      <c r="AXX9" s="66"/>
      <c r="AXY9" s="66"/>
      <c r="AXZ9" s="66"/>
      <c r="AYA9" s="66"/>
      <c r="AYB9" s="66"/>
      <c r="AYC9" s="66"/>
      <c r="AYD9" s="66"/>
      <c r="AYE9" s="66"/>
      <c r="AYF9" s="66"/>
      <c r="AYG9" s="66"/>
      <c r="AYH9" s="66"/>
      <c r="AYI9" s="66"/>
      <c r="AYJ9" s="66"/>
      <c r="AYK9" s="66"/>
      <c r="AYL9" s="66"/>
      <c r="AYM9" s="66"/>
      <c r="AYN9" s="66"/>
      <c r="AYO9" s="66"/>
      <c r="AYP9" s="66"/>
      <c r="AYQ9" s="66"/>
      <c r="AYR9" s="66"/>
      <c r="AYS9" s="66"/>
      <c r="AYT9" s="66"/>
      <c r="AYU9" s="66"/>
      <c r="AYV9" s="66"/>
      <c r="AYW9" s="66"/>
      <c r="AYX9" s="66"/>
      <c r="AYY9" s="66"/>
      <c r="AYZ9" s="66"/>
      <c r="AZA9" s="66"/>
      <c r="AZB9" s="66"/>
      <c r="AZC9" s="66"/>
      <c r="AZD9" s="66"/>
      <c r="AZE9" s="66"/>
      <c r="AZF9" s="66"/>
      <c r="AZG9" s="66"/>
      <c r="AZH9" s="66"/>
      <c r="AZI9" s="66"/>
      <c r="AZJ9" s="66"/>
      <c r="AZK9" s="66"/>
      <c r="AZL9" s="66"/>
      <c r="AZM9" s="66"/>
      <c r="AZN9" s="66"/>
      <c r="AZO9" s="66"/>
      <c r="AZP9" s="66"/>
      <c r="AZQ9" s="66"/>
      <c r="AZR9" s="66"/>
      <c r="AZS9" s="66"/>
      <c r="AZT9" s="66"/>
      <c r="AZU9" s="66"/>
      <c r="AZV9" s="66"/>
      <c r="AZW9" s="66"/>
      <c r="AZX9" s="66"/>
      <c r="AZY9" s="66"/>
      <c r="AZZ9" s="66"/>
      <c r="BAA9" s="66"/>
      <c r="BAB9" s="66"/>
      <c r="BAC9" s="66"/>
      <c r="BAD9" s="66"/>
      <c r="BAE9" s="66"/>
      <c r="BAF9" s="66"/>
      <c r="BAG9" s="66"/>
      <c r="BAH9" s="66"/>
      <c r="BAI9" s="66"/>
      <c r="BAJ9" s="66"/>
      <c r="BAK9" s="66"/>
      <c r="BAL9" s="66"/>
      <c r="BAM9" s="66"/>
      <c r="BAN9" s="66"/>
      <c r="BAO9" s="66"/>
      <c r="BAP9" s="66"/>
      <c r="BAQ9" s="66"/>
      <c r="BAR9" s="66"/>
      <c r="BAS9" s="66"/>
      <c r="BAT9" s="66"/>
      <c r="BAU9" s="66"/>
      <c r="BAV9" s="66"/>
      <c r="BAW9" s="66"/>
      <c r="BAX9" s="66"/>
      <c r="BAY9" s="66"/>
      <c r="BAZ9" s="66"/>
      <c r="BBA9" s="66"/>
      <c r="BBB9" s="66"/>
      <c r="BBC9" s="66"/>
      <c r="BBD9" s="66"/>
      <c r="BBE9" s="66"/>
      <c r="BBF9" s="66"/>
      <c r="BBG9" s="66"/>
      <c r="BBH9" s="66"/>
      <c r="BBI9" s="66"/>
      <c r="BBJ9" s="66"/>
      <c r="BBK9" s="66"/>
      <c r="BBL9" s="66"/>
      <c r="BBM9" s="66"/>
      <c r="BBN9" s="66"/>
      <c r="BBO9" s="66"/>
      <c r="BBP9" s="66"/>
      <c r="BBQ9" s="66"/>
      <c r="BBR9" s="66"/>
      <c r="BBS9" s="66"/>
      <c r="BBT9" s="66"/>
      <c r="BBU9" s="66"/>
      <c r="BBV9" s="66"/>
      <c r="BBW9" s="66"/>
      <c r="BBX9" s="66"/>
      <c r="BBY9" s="66"/>
      <c r="BBZ9" s="66"/>
      <c r="BCA9" s="66"/>
      <c r="BCB9" s="66"/>
      <c r="BCC9" s="66"/>
      <c r="BCD9" s="66"/>
      <c r="BCE9" s="66"/>
      <c r="BCF9" s="66"/>
      <c r="BCG9" s="66"/>
      <c r="BCH9" s="66"/>
      <c r="BCI9" s="66"/>
      <c r="BCJ9" s="66"/>
      <c r="BCK9" s="66"/>
      <c r="BCL9" s="66"/>
      <c r="BCM9" s="66"/>
      <c r="BCN9" s="66"/>
      <c r="BCO9" s="66"/>
      <c r="BCP9" s="66"/>
      <c r="BCQ9" s="66"/>
      <c r="BCR9" s="66"/>
      <c r="BCS9" s="66"/>
      <c r="BCT9" s="66"/>
      <c r="BCU9" s="66"/>
      <c r="BCV9" s="66"/>
      <c r="BCW9" s="66"/>
      <c r="BCX9" s="66"/>
      <c r="BCY9" s="66"/>
      <c r="BCZ9" s="66"/>
      <c r="BDA9" s="66"/>
      <c r="BDB9" s="66"/>
      <c r="BDC9" s="66"/>
      <c r="BDD9" s="66"/>
      <c r="BDE9" s="66"/>
      <c r="BDF9" s="66"/>
      <c r="BDG9" s="66"/>
      <c r="BDH9" s="66"/>
      <c r="BDI9" s="66"/>
      <c r="BDJ9" s="66"/>
      <c r="BDK9" s="66"/>
      <c r="BDL9" s="66"/>
      <c r="BDM9" s="66"/>
      <c r="BDN9" s="66"/>
      <c r="BDO9" s="66"/>
      <c r="BDP9" s="66"/>
      <c r="BDQ9" s="66"/>
      <c r="BDR9" s="66"/>
      <c r="BDS9" s="66"/>
      <c r="BDT9" s="66"/>
      <c r="BDU9" s="66"/>
      <c r="BDV9" s="66"/>
      <c r="BDW9" s="66"/>
      <c r="BDX9" s="66"/>
      <c r="BDY9" s="66"/>
      <c r="BDZ9" s="66"/>
      <c r="BEA9" s="66"/>
      <c r="BEB9" s="66"/>
      <c r="BEC9" s="66"/>
      <c r="BED9" s="66"/>
      <c r="BEE9" s="66"/>
      <c r="BEF9" s="66"/>
      <c r="BEG9" s="66"/>
      <c r="BEH9" s="66"/>
      <c r="BEI9" s="66"/>
      <c r="BEJ9" s="66"/>
      <c r="BEK9" s="66"/>
      <c r="BEL9" s="66"/>
      <c r="BEM9" s="66"/>
      <c r="BEN9" s="66"/>
      <c r="BEO9" s="66"/>
      <c r="BEP9" s="66"/>
      <c r="BEQ9" s="66"/>
      <c r="BER9" s="66"/>
      <c r="BES9" s="66"/>
      <c r="BET9" s="66"/>
      <c r="BEU9" s="66"/>
      <c r="BEV9" s="66"/>
      <c r="BEW9" s="66"/>
      <c r="BEX9" s="66"/>
      <c r="BEY9" s="66"/>
      <c r="BEZ9" s="66"/>
      <c r="BFA9" s="66"/>
      <c r="BFB9" s="66"/>
      <c r="BFC9" s="66"/>
      <c r="BFD9" s="66"/>
      <c r="BFE9" s="66"/>
      <c r="BFF9" s="66"/>
      <c r="BFG9" s="66"/>
      <c r="BFH9" s="66"/>
      <c r="BFI9" s="66"/>
      <c r="BFJ9" s="66"/>
      <c r="BFK9" s="66"/>
      <c r="BFL9" s="66"/>
      <c r="BFM9" s="66"/>
      <c r="BFN9" s="66"/>
      <c r="BFO9" s="66"/>
      <c r="BFP9" s="66"/>
      <c r="BFQ9" s="66"/>
      <c r="BFR9" s="66"/>
      <c r="BFS9" s="66"/>
      <c r="BFT9" s="66"/>
      <c r="BFU9" s="66"/>
      <c r="BFV9" s="66"/>
      <c r="BFW9" s="66"/>
      <c r="BFX9" s="66"/>
      <c r="BFY9" s="66"/>
      <c r="BFZ9" s="66"/>
      <c r="BGA9" s="66"/>
      <c r="BGB9" s="66"/>
      <c r="BGC9" s="66"/>
      <c r="BGD9" s="66"/>
      <c r="BGE9" s="66"/>
      <c r="BGF9" s="66"/>
      <c r="BGG9" s="66"/>
      <c r="BGH9" s="66"/>
      <c r="BGI9" s="66"/>
      <c r="BGJ9" s="66"/>
      <c r="BGK9" s="66"/>
      <c r="BGL9" s="66"/>
      <c r="BGM9" s="66"/>
      <c r="BGN9" s="66"/>
      <c r="BGO9" s="66"/>
      <c r="BGP9" s="66"/>
      <c r="BGQ9" s="66"/>
      <c r="BGR9" s="66"/>
      <c r="BGS9" s="66"/>
      <c r="BGT9" s="66"/>
      <c r="BGU9" s="66"/>
      <c r="BGV9" s="66"/>
      <c r="BGW9" s="66"/>
      <c r="BGX9" s="66"/>
      <c r="BGY9" s="66"/>
      <c r="BGZ9" s="66"/>
      <c r="BHA9" s="66"/>
      <c r="BHB9" s="66"/>
      <c r="BHC9" s="66"/>
      <c r="BHD9" s="66"/>
      <c r="BHE9" s="66"/>
      <c r="BHF9" s="66"/>
      <c r="BHG9" s="66"/>
      <c r="BHH9" s="66"/>
      <c r="BHI9" s="66"/>
      <c r="BHJ9" s="66"/>
      <c r="BHK9" s="66"/>
      <c r="BHL9" s="66"/>
      <c r="BHM9" s="66"/>
      <c r="BHN9" s="66"/>
      <c r="BHO9" s="66"/>
      <c r="BHP9" s="66"/>
      <c r="BHQ9" s="66"/>
      <c r="BHR9" s="66"/>
      <c r="BHS9" s="66"/>
      <c r="BHT9" s="66"/>
      <c r="BHU9" s="66"/>
      <c r="BHV9" s="66"/>
      <c r="BHW9" s="66"/>
      <c r="BHX9" s="66"/>
      <c r="BHY9" s="66"/>
      <c r="BHZ9" s="66"/>
      <c r="BIA9" s="66"/>
      <c r="BIB9" s="66"/>
      <c r="BIC9" s="66"/>
      <c r="BID9" s="66"/>
      <c r="BIE9" s="66"/>
      <c r="BIF9" s="66"/>
      <c r="BIG9" s="66"/>
      <c r="BIH9" s="66"/>
      <c r="BII9" s="66"/>
      <c r="BIJ9" s="66"/>
      <c r="BIK9" s="66"/>
      <c r="BIL9" s="66"/>
      <c r="BIM9" s="66"/>
      <c r="BIN9" s="66"/>
      <c r="BIO9" s="66"/>
      <c r="BIP9" s="66"/>
      <c r="BIQ9" s="66"/>
      <c r="BIR9" s="66"/>
      <c r="BIS9" s="66"/>
      <c r="BIT9" s="66"/>
      <c r="BIU9" s="66"/>
      <c r="BIV9" s="66"/>
      <c r="BIW9" s="66"/>
      <c r="BIX9" s="66"/>
      <c r="BIY9" s="66"/>
      <c r="BIZ9" s="66"/>
      <c r="BJA9" s="66"/>
      <c r="BJB9" s="66"/>
      <c r="BJC9" s="66"/>
      <c r="BJD9" s="66"/>
      <c r="BJE9" s="66"/>
      <c r="BJF9" s="66"/>
      <c r="BJG9" s="66"/>
      <c r="BJH9" s="66"/>
      <c r="BJI9" s="66"/>
      <c r="BJJ9" s="66"/>
      <c r="BJK9" s="66"/>
      <c r="BJL9" s="66"/>
      <c r="BJM9" s="66"/>
      <c r="BJN9" s="66"/>
      <c r="BJO9" s="66"/>
      <c r="BJP9" s="66"/>
      <c r="BJQ9" s="66"/>
      <c r="BJR9" s="66"/>
      <c r="BJS9" s="66"/>
      <c r="BJT9" s="66"/>
      <c r="BJU9" s="66"/>
      <c r="BJV9" s="66"/>
      <c r="BJW9" s="66"/>
      <c r="BJX9" s="66"/>
      <c r="BJY9" s="66"/>
      <c r="BJZ9" s="66"/>
      <c r="BKA9" s="66"/>
      <c r="BKB9" s="66"/>
      <c r="BKC9" s="66"/>
      <c r="BKD9" s="66"/>
      <c r="BKE9" s="66"/>
      <c r="BKF9" s="66"/>
      <c r="BKG9" s="66"/>
      <c r="BKH9" s="66"/>
      <c r="BKI9" s="66"/>
      <c r="BKJ9" s="66"/>
      <c r="BKK9" s="66"/>
      <c r="BKL9" s="66"/>
      <c r="BKM9" s="66"/>
      <c r="BKN9" s="66"/>
      <c r="BKO9" s="66"/>
      <c r="BKP9" s="66"/>
      <c r="BKQ9" s="66"/>
      <c r="BKR9" s="66"/>
      <c r="BKS9" s="66"/>
      <c r="BKT9" s="66"/>
      <c r="BKU9" s="66"/>
      <c r="BKV9" s="66"/>
      <c r="BKW9" s="66"/>
      <c r="BKX9" s="66"/>
      <c r="BKY9" s="66"/>
      <c r="BKZ9" s="66"/>
      <c r="BLA9" s="66"/>
      <c r="BLB9" s="66"/>
      <c r="BLC9" s="66"/>
      <c r="BLD9" s="66"/>
      <c r="BLE9" s="66"/>
      <c r="BLF9" s="66"/>
      <c r="BLG9" s="66"/>
      <c r="BLH9" s="66"/>
      <c r="BLI9" s="66"/>
      <c r="BLJ9" s="66"/>
      <c r="BLK9" s="66"/>
      <c r="BLL9" s="66"/>
      <c r="BLM9" s="66"/>
      <c r="BLN9" s="66"/>
      <c r="BLO9" s="66"/>
      <c r="BLP9" s="66"/>
      <c r="BLQ9" s="66"/>
      <c r="BLR9" s="66"/>
      <c r="BLS9" s="66"/>
      <c r="BLT9" s="66"/>
      <c r="BLU9" s="66"/>
      <c r="BLV9" s="66"/>
      <c r="BLW9" s="66"/>
      <c r="BLX9" s="66"/>
      <c r="BLY9" s="66"/>
      <c r="BLZ9" s="66"/>
      <c r="BMA9" s="66"/>
      <c r="BMB9" s="66"/>
      <c r="BMC9" s="66"/>
      <c r="BMD9" s="66"/>
      <c r="BME9" s="66"/>
      <c r="BMF9" s="66"/>
      <c r="BMG9" s="66"/>
      <c r="BMH9" s="66"/>
      <c r="BMI9" s="66"/>
      <c r="BMJ9" s="66"/>
      <c r="BMK9" s="66"/>
      <c r="BML9" s="66"/>
      <c r="BMM9" s="66"/>
      <c r="BMN9" s="66"/>
      <c r="BMO9" s="66"/>
      <c r="BMP9" s="66"/>
      <c r="BMQ9" s="66"/>
      <c r="BMR9" s="66"/>
      <c r="BMS9" s="66"/>
      <c r="BMT9" s="66"/>
      <c r="BMU9" s="66"/>
      <c r="BMV9" s="66"/>
      <c r="BMW9" s="66"/>
      <c r="BMX9" s="66"/>
      <c r="BMY9" s="66"/>
      <c r="BMZ9" s="66"/>
      <c r="BNA9" s="66"/>
      <c r="BNB9" s="66"/>
      <c r="BNC9" s="66"/>
      <c r="BND9" s="66"/>
      <c r="BNE9" s="66"/>
      <c r="BNF9" s="66"/>
      <c r="BNG9" s="66"/>
      <c r="BNH9" s="66"/>
      <c r="BNI9" s="66"/>
      <c r="BNJ9" s="66"/>
      <c r="BNK9" s="66"/>
      <c r="BNL9" s="66"/>
      <c r="BNM9" s="66"/>
      <c r="BNN9" s="66"/>
      <c r="BNO9" s="66"/>
      <c r="BNP9" s="66"/>
      <c r="BNQ9" s="66"/>
      <c r="BNR9" s="66"/>
      <c r="BNS9" s="66"/>
      <c r="BNT9" s="66"/>
      <c r="BNU9" s="66"/>
      <c r="BNV9" s="66"/>
      <c r="BNW9" s="66"/>
      <c r="BNX9" s="66"/>
      <c r="BNY9" s="66"/>
      <c r="BNZ9" s="66"/>
      <c r="BOA9" s="66"/>
      <c r="BOB9" s="66"/>
      <c r="BOC9" s="66"/>
      <c r="BOD9" s="66"/>
      <c r="BOE9" s="66"/>
      <c r="BOF9" s="66"/>
      <c r="BOG9" s="66"/>
      <c r="BOH9" s="66"/>
      <c r="BOI9" s="66"/>
      <c r="BOJ9" s="66"/>
      <c r="BOK9" s="66"/>
      <c r="BOL9" s="66"/>
      <c r="BOM9" s="66"/>
      <c r="BON9" s="66"/>
      <c r="BOO9" s="66"/>
      <c r="BOP9" s="66"/>
      <c r="BOQ9" s="66"/>
      <c r="BOR9" s="66"/>
      <c r="BOS9" s="66"/>
      <c r="BOT9" s="66"/>
      <c r="BOU9" s="66"/>
      <c r="BOV9" s="66"/>
      <c r="BOW9" s="66"/>
      <c r="BOX9" s="66"/>
      <c r="BOY9" s="66"/>
      <c r="BOZ9" s="66"/>
      <c r="BPA9" s="66"/>
      <c r="BPB9" s="66"/>
      <c r="BPC9" s="66"/>
      <c r="BPD9" s="66"/>
      <c r="BPE9" s="66"/>
      <c r="BPF9" s="66"/>
      <c r="BPG9" s="66"/>
      <c r="BPH9" s="66"/>
      <c r="BPI9" s="66"/>
      <c r="BPJ9" s="66"/>
      <c r="BPK9" s="66"/>
      <c r="BPL9" s="66"/>
      <c r="BPM9" s="66"/>
      <c r="BPN9" s="66"/>
      <c r="BPO9" s="66"/>
      <c r="BPP9" s="66"/>
      <c r="BPQ9" s="66"/>
      <c r="BPR9" s="66"/>
      <c r="BPS9" s="66"/>
      <c r="BPT9" s="66"/>
      <c r="BPU9" s="66"/>
      <c r="BPV9" s="66"/>
      <c r="BPW9" s="66"/>
      <c r="BPX9" s="66"/>
      <c r="BPY9" s="66"/>
      <c r="BPZ9" s="66"/>
      <c r="BQA9" s="66"/>
      <c r="BQB9" s="66"/>
      <c r="BQC9" s="66"/>
      <c r="BQD9" s="66"/>
      <c r="BQE9" s="66"/>
      <c r="BQF9" s="66"/>
      <c r="BQG9" s="66"/>
      <c r="BQH9" s="66"/>
      <c r="BQI9" s="66"/>
      <c r="BQJ9" s="66"/>
      <c r="BQK9" s="66"/>
      <c r="BQL9" s="66"/>
      <c r="BQM9" s="66"/>
      <c r="BQN9" s="66"/>
      <c r="BQO9" s="66"/>
      <c r="BQP9" s="66"/>
      <c r="BQQ9" s="66"/>
      <c r="BQR9" s="66"/>
      <c r="BQS9" s="66"/>
      <c r="BQT9" s="66"/>
      <c r="BQU9" s="66"/>
      <c r="BQV9" s="66"/>
      <c r="BQW9" s="66"/>
      <c r="BQX9" s="66"/>
      <c r="BQY9" s="66"/>
      <c r="BQZ9" s="66"/>
      <c r="BRA9" s="66"/>
      <c r="BRB9" s="66"/>
      <c r="BRC9" s="66"/>
      <c r="BRD9" s="66"/>
      <c r="BRE9" s="66"/>
      <c r="BRF9" s="66"/>
      <c r="BRG9" s="66"/>
      <c r="BRH9" s="66"/>
      <c r="BRI9" s="66"/>
      <c r="BRJ9" s="66"/>
      <c r="BRK9" s="66"/>
      <c r="BRL9" s="66"/>
      <c r="BRM9" s="66"/>
      <c r="BRN9" s="66"/>
      <c r="BRO9" s="66"/>
      <c r="BRP9" s="66"/>
      <c r="BRQ9" s="66"/>
      <c r="BRR9" s="66"/>
      <c r="BRS9" s="66"/>
      <c r="BRT9" s="66"/>
      <c r="BRU9" s="66"/>
      <c r="BRV9" s="66"/>
      <c r="BRW9" s="66"/>
      <c r="BRX9" s="66"/>
      <c r="BRY9" s="66"/>
      <c r="BRZ9" s="66"/>
      <c r="BSA9" s="66"/>
      <c r="BSB9" s="66"/>
      <c r="BSC9" s="66"/>
      <c r="BSD9" s="66"/>
      <c r="BSE9" s="66"/>
      <c r="BSF9" s="66"/>
      <c r="BSG9" s="66"/>
      <c r="BSH9" s="66"/>
      <c r="BSI9" s="66"/>
      <c r="BSJ9" s="66"/>
      <c r="BSK9" s="66"/>
      <c r="BSL9" s="66"/>
      <c r="BSM9" s="66"/>
      <c r="BSN9" s="66"/>
      <c r="BSO9" s="66"/>
      <c r="BSP9" s="66"/>
      <c r="BSQ9" s="66"/>
      <c r="BSR9" s="66"/>
      <c r="BSS9" s="66"/>
      <c r="BST9" s="66"/>
      <c r="BSU9" s="66"/>
      <c r="BSV9" s="66"/>
      <c r="BSW9" s="66"/>
      <c r="BSX9" s="66"/>
      <c r="BSY9" s="66"/>
      <c r="BSZ9" s="66"/>
      <c r="BTA9" s="66"/>
      <c r="BTB9" s="66"/>
      <c r="BTC9" s="66"/>
      <c r="BTD9" s="66"/>
      <c r="BTE9" s="66"/>
      <c r="BTF9" s="66"/>
      <c r="BTG9" s="66"/>
      <c r="BTH9" s="66"/>
      <c r="BTI9" s="66"/>
      <c r="BTJ9" s="66"/>
      <c r="BTK9" s="66"/>
      <c r="BTL9" s="66"/>
      <c r="BTM9" s="66"/>
      <c r="BTN9" s="66"/>
      <c r="BTO9" s="66"/>
      <c r="BTP9" s="66"/>
      <c r="BTQ9" s="66"/>
      <c r="BTR9" s="66"/>
      <c r="BTS9" s="66"/>
      <c r="BTT9" s="66"/>
      <c r="BTU9" s="66"/>
      <c r="BTV9" s="66"/>
      <c r="BTW9" s="66"/>
      <c r="BTX9" s="66"/>
      <c r="BTY9" s="66"/>
      <c r="BTZ9" s="66"/>
      <c r="BUA9" s="66"/>
      <c r="BUB9" s="66"/>
      <c r="BUC9" s="66"/>
      <c r="BUD9" s="66"/>
      <c r="BUE9" s="66"/>
      <c r="BUF9" s="66"/>
      <c r="BUG9" s="66"/>
      <c r="BUH9" s="66"/>
      <c r="BUI9" s="66"/>
      <c r="BUJ9" s="66"/>
      <c r="BUK9" s="66"/>
      <c r="BUL9" s="66"/>
      <c r="BUM9" s="66"/>
      <c r="BUN9" s="66"/>
      <c r="BUO9" s="66"/>
      <c r="BUP9" s="66"/>
      <c r="BUQ9" s="66"/>
      <c r="BUR9" s="66"/>
      <c r="BUS9" s="66"/>
      <c r="BUT9" s="66"/>
      <c r="BUU9" s="66"/>
      <c r="BUV9" s="66"/>
      <c r="BUW9" s="66"/>
      <c r="BUX9" s="66"/>
      <c r="BUY9" s="66"/>
      <c r="BUZ9" s="66"/>
      <c r="BVA9" s="66"/>
      <c r="BVB9" s="66"/>
      <c r="BVC9" s="66"/>
      <c r="BVD9" s="66"/>
      <c r="BVE9" s="66"/>
      <c r="BVF9" s="66"/>
      <c r="BVG9" s="66"/>
      <c r="BVH9" s="66"/>
      <c r="BVI9" s="66"/>
      <c r="BVJ9" s="66"/>
      <c r="BVK9" s="66"/>
      <c r="BVL9" s="66"/>
      <c r="BVM9" s="66"/>
      <c r="BVN9" s="66"/>
      <c r="BVO9" s="66"/>
      <c r="BVP9" s="66"/>
      <c r="BVQ9" s="66"/>
      <c r="BVR9" s="66"/>
      <c r="BVS9" s="66"/>
      <c r="BVT9" s="66"/>
      <c r="BVU9" s="66"/>
      <c r="BVV9" s="66"/>
      <c r="BVW9" s="66"/>
      <c r="BVX9" s="66"/>
      <c r="BVY9" s="66"/>
      <c r="BVZ9" s="66"/>
      <c r="BWA9" s="66"/>
      <c r="BWB9" s="66"/>
      <c r="BWC9" s="66"/>
      <c r="BWD9" s="66"/>
      <c r="BWE9" s="66"/>
      <c r="BWF9" s="66"/>
      <c r="BWG9" s="66"/>
      <c r="BWH9" s="66"/>
      <c r="BWI9" s="66"/>
      <c r="BWJ9" s="66"/>
      <c r="BWK9" s="66"/>
      <c r="BWL9" s="66"/>
      <c r="BWM9" s="66"/>
      <c r="BWN9" s="66"/>
      <c r="BWO9" s="66"/>
      <c r="BWP9" s="66"/>
      <c r="BWQ9" s="66"/>
      <c r="BWR9" s="66"/>
      <c r="BWS9" s="66"/>
      <c r="BWT9" s="66"/>
      <c r="BWU9" s="66"/>
      <c r="BWV9" s="66"/>
      <c r="BWW9" s="66"/>
      <c r="BWX9" s="66"/>
      <c r="BWY9" s="66"/>
      <c r="BWZ9" s="66"/>
      <c r="BXA9" s="66"/>
      <c r="BXB9" s="66"/>
      <c r="BXC9" s="66"/>
      <c r="BXD9" s="66"/>
      <c r="BXE9" s="66"/>
      <c r="BXF9" s="66"/>
      <c r="BXG9" s="66"/>
      <c r="BXH9" s="66"/>
      <c r="BXI9" s="66"/>
      <c r="BXJ9" s="66"/>
      <c r="BXK9" s="66"/>
      <c r="BXL9" s="66"/>
      <c r="BXM9" s="66"/>
      <c r="BXN9" s="66"/>
      <c r="BXO9" s="66"/>
      <c r="BXP9" s="66"/>
      <c r="BXQ9" s="66"/>
      <c r="BXR9" s="66"/>
      <c r="BXS9" s="66"/>
      <c r="BXT9" s="66"/>
      <c r="BXU9" s="66"/>
      <c r="BXV9" s="66"/>
      <c r="BXW9" s="66"/>
      <c r="BXX9" s="66"/>
      <c r="BXY9" s="66"/>
      <c r="BXZ9" s="66"/>
      <c r="BYA9" s="66"/>
      <c r="BYB9" s="66"/>
      <c r="BYC9" s="66"/>
      <c r="BYD9" s="66"/>
      <c r="BYE9" s="66"/>
      <c r="BYF9" s="66"/>
      <c r="BYG9" s="66"/>
      <c r="BYH9" s="66"/>
      <c r="BYI9" s="66"/>
      <c r="BYJ9" s="66"/>
      <c r="BYK9" s="66"/>
      <c r="BYL9" s="66"/>
      <c r="BYM9" s="66"/>
      <c r="BYN9" s="66"/>
      <c r="BYO9" s="66"/>
      <c r="BYP9" s="66"/>
      <c r="BYQ9" s="66"/>
      <c r="BYR9" s="66"/>
      <c r="BYS9" s="66"/>
      <c r="BYT9" s="66"/>
      <c r="BYU9" s="66"/>
      <c r="BYV9" s="66"/>
      <c r="BYW9" s="66"/>
      <c r="BYX9" s="66"/>
      <c r="BYY9" s="66"/>
      <c r="BYZ9" s="66"/>
      <c r="BZA9" s="66"/>
      <c r="BZB9" s="66"/>
      <c r="BZC9" s="66"/>
      <c r="BZD9" s="66"/>
      <c r="BZE9" s="66"/>
      <c r="BZF9" s="66"/>
      <c r="BZG9" s="66"/>
      <c r="BZH9" s="66"/>
      <c r="BZI9" s="66"/>
      <c r="BZJ9" s="66"/>
      <c r="BZK9" s="66"/>
      <c r="BZL9" s="66"/>
      <c r="BZM9" s="66"/>
      <c r="BZN9" s="66"/>
      <c r="BZO9" s="66"/>
      <c r="BZP9" s="66"/>
      <c r="BZQ9" s="66"/>
      <c r="BZR9" s="66"/>
      <c r="BZS9" s="66"/>
      <c r="BZT9" s="66"/>
      <c r="BZU9" s="66"/>
      <c r="BZV9" s="66"/>
      <c r="BZW9" s="66"/>
      <c r="BZX9" s="66"/>
      <c r="BZY9" s="66"/>
      <c r="BZZ9" s="66"/>
      <c r="CAA9" s="66"/>
      <c r="CAB9" s="66"/>
      <c r="CAC9" s="66"/>
      <c r="CAD9" s="66"/>
      <c r="CAE9" s="66"/>
      <c r="CAF9" s="66"/>
      <c r="CAG9" s="66"/>
      <c r="CAH9" s="66"/>
      <c r="CAI9" s="66"/>
      <c r="CAJ9" s="66"/>
      <c r="CAK9" s="66"/>
      <c r="CAL9" s="66"/>
      <c r="CAM9" s="66"/>
      <c r="CAN9" s="66"/>
      <c r="CAO9" s="66"/>
      <c r="CAP9" s="66"/>
      <c r="CAQ9" s="66"/>
      <c r="CAR9" s="66"/>
      <c r="CAS9" s="66"/>
      <c r="CAT9" s="66"/>
      <c r="CAU9" s="66"/>
      <c r="CAV9" s="66"/>
      <c r="CAW9" s="66"/>
      <c r="CAX9" s="66"/>
      <c r="CAY9" s="66"/>
      <c r="CAZ9" s="66"/>
      <c r="CBA9" s="66"/>
      <c r="CBB9" s="66"/>
      <c r="CBC9" s="66"/>
      <c r="CBD9" s="66"/>
      <c r="CBE9" s="66"/>
      <c r="CBF9" s="66"/>
      <c r="CBG9" s="66"/>
      <c r="CBH9" s="66"/>
      <c r="CBI9" s="66"/>
      <c r="CBJ9" s="66"/>
      <c r="CBK9" s="66"/>
      <c r="CBL9" s="66"/>
      <c r="CBM9" s="66"/>
      <c r="CBN9" s="66"/>
      <c r="CBO9" s="66"/>
      <c r="CBP9" s="66"/>
      <c r="CBQ9" s="66"/>
      <c r="CBR9" s="66"/>
      <c r="CBS9" s="66"/>
      <c r="CBT9" s="66"/>
      <c r="CBU9" s="66"/>
      <c r="CBV9" s="66"/>
      <c r="CBW9" s="66"/>
      <c r="CBX9" s="66"/>
      <c r="CBY9" s="66"/>
      <c r="CBZ9" s="66"/>
      <c r="CCA9" s="66"/>
      <c r="CCB9" s="66"/>
      <c r="CCC9" s="66"/>
      <c r="CCD9" s="66"/>
      <c r="CCE9" s="66"/>
      <c r="CCF9" s="66"/>
      <c r="CCG9" s="66"/>
      <c r="CCH9" s="66"/>
      <c r="CCI9" s="66"/>
      <c r="CCJ9" s="66"/>
      <c r="CCK9" s="66"/>
      <c r="CCL9" s="66"/>
      <c r="CCM9" s="66"/>
      <c r="CCN9" s="66"/>
      <c r="CCO9" s="66"/>
      <c r="CCP9" s="66"/>
      <c r="CCQ9" s="66"/>
      <c r="CCR9" s="66"/>
      <c r="CCS9" s="66"/>
      <c r="CCT9" s="66"/>
      <c r="CCU9" s="66"/>
      <c r="CCV9" s="66"/>
      <c r="CCW9" s="66"/>
      <c r="CCX9" s="66"/>
      <c r="CCY9" s="66"/>
      <c r="CCZ9" s="66"/>
      <c r="CDA9" s="66"/>
      <c r="CDB9" s="66"/>
      <c r="CDC9" s="66"/>
      <c r="CDD9" s="66"/>
      <c r="CDE9" s="66"/>
      <c r="CDF9" s="66"/>
      <c r="CDG9" s="66"/>
      <c r="CDH9" s="66"/>
      <c r="CDI9" s="66"/>
      <c r="CDJ9" s="66"/>
      <c r="CDK9" s="66"/>
      <c r="CDL9" s="66"/>
      <c r="CDM9" s="66"/>
      <c r="CDN9" s="66"/>
      <c r="CDO9" s="66"/>
      <c r="CDP9" s="66"/>
      <c r="CDQ9" s="66"/>
      <c r="CDR9" s="66"/>
      <c r="CDS9" s="66"/>
      <c r="CDT9" s="66"/>
      <c r="CDU9" s="66"/>
      <c r="CDV9" s="66"/>
      <c r="CDW9" s="66"/>
      <c r="CDX9" s="66"/>
      <c r="CDY9" s="66"/>
      <c r="CDZ9" s="66"/>
      <c r="CEA9" s="66"/>
      <c r="CEB9" s="66"/>
      <c r="CEC9" s="66"/>
      <c r="CED9" s="66"/>
      <c r="CEE9" s="66"/>
      <c r="CEF9" s="66"/>
      <c r="CEG9" s="66"/>
      <c r="CEH9" s="66"/>
      <c r="CEI9" s="66"/>
      <c r="CEJ9" s="66"/>
      <c r="CEK9" s="66"/>
      <c r="CEL9" s="66"/>
      <c r="CEM9" s="66"/>
      <c r="CEN9" s="66"/>
      <c r="CEO9" s="66"/>
      <c r="CEP9" s="66"/>
      <c r="CEQ9" s="66"/>
      <c r="CER9" s="66"/>
      <c r="CES9" s="66"/>
      <c r="CET9" s="66"/>
      <c r="CEU9" s="66"/>
      <c r="CEV9" s="66"/>
      <c r="CEW9" s="66"/>
      <c r="CEX9" s="66"/>
      <c r="CEY9" s="66"/>
      <c r="CEZ9" s="66"/>
      <c r="CFA9" s="66"/>
      <c r="CFB9" s="66"/>
      <c r="CFC9" s="66"/>
      <c r="CFD9" s="66"/>
      <c r="CFE9" s="66"/>
      <c r="CFF9" s="66"/>
      <c r="CFG9" s="66"/>
      <c r="CFH9" s="66"/>
      <c r="CFI9" s="66"/>
      <c r="CFJ9" s="66"/>
      <c r="CFK9" s="66"/>
      <c r="CFL9" s="66"/>
      <c r="CFM9" s="66"/>
      <c r="CFN9" s="66"/>
      <c r="CFO9" s="66"/>
      <c r="CFP9" s="66"/>
      <c r="CFQ9" s="66"/>
      <c r="CFR9" s="66"/>
      <c r="CFS9" s="66"/>
      <c r="CFT9" s="66"/>
      <c r="CFU9" s="66"/>
      <c r="CFV9" s="66"/>
      <c r="CFW9" s="66"/>
      <c r="CFX9" s="66"/>
      <c r="CFY9" s="66"/>
      <c r="CFZ9" s="66"/>
      <c r="CGA9" s="66"/>
      <c r="CGB9" s="66"/>
      <c r="CGC9" s="66"/>
      <c r="CGD9" s="66"/>
      <c r="CGE9" s="66"/>
      <c r="CGF9" s="66"/>
      <c r="CGG9" s="66"/>
      <c r="CGH9" s="66"/>
      <c r="CGI9" s="66"/>
      <c r="CGJ9" s="66"/>
      <c r="CGK9" s="66"/>
      <c r="CGL9" s="66"/>
      <c r="CGM9" s="66"/>
      <c r="CGN9" s="66"/>
      <c r="CGO9" s="66"/>
      <c r="CGP9" s="66"/>
      <c r="CGQ9" s="66"/>
      <c r="CGR9" s="66"/>
      <c r="CGS9" s="66"/>
      <c r="CGT9" s="66"/>
      <c r="CGU9" s="66"/>
      <c r="CGV9" s="66"/>
      <c r="CGW9" s="66"/>
      <c r="CGX9" s="66"/>
      <c r="CGY9" s="66"/>
      <c r="CGZ9" s="66"/>
      <c r="CHA9" s="66"/>
      <c r="CHB9" s="66"/>
      <c r="CHC9" s="66"/>
      <c r="CHD9" s="66"/>
      <c r="CHE9" s="66"/>
      <c r="CHF9" s="66"/>
      <c r="CHG9" s="66"/>
      <c r="CHH9" s="66"/>
      <c r="CHI9" s="66"/>
      <c r="CHJ9" s="66"/>
      <c r="CHK9" s="66"/>
      <c r="CHL9" s="66"/>
      <c r="CHM9" s="66"/>
      <c r="CHN9" s="66"/>
      <c r="CHO9" s="66"/>
      <c r="CHP9" s="66"/>
      <c r="CHQ9" s="66"/>
      <c r="CHR9" s="66"/>
      <c r="CHS9" s="66"/>
      <c r="CHT9" s="66"/>
      <c r="CHU9" s="66"/>
      <c r="CHV9" s="66"/>
      <c r="CHW9" s="66"/>
      <c r="CHX9" s="66"/>
      <c r="CHY9" s="66"/>
      <c r="CHZ9" s="66"/>
      <c r="CIA9" s="66"/>
      <c r="CIB9" s="66"/>
      <c r="CIC9" s="66"/>
      <c r="CID9" s="66"/>
      <c r="CIE9" s="66"/>
      <c r="CIF9" s="66"/>
      <c r="CIG9" s="66"/>
      <c r="CIH9" s="66"/>
      <c r="CII9" s="66"/>
      <c r="CIJ9" s="66"/>
      <c r="CIK9" s="66"/>
      <c r="CIL9" s="66"/>
      <c r="CIM9" s="66"/>
      <c r="CIN9" s="66"/>
      <c r="CIO9" s="66"/>
      <c r="CIP9" s="66"/>
      <c r="CIQ9" s="66"/>
      <c r="CIR9" s="66"/>
      <c r="CIS9" s="66"/>
      <c r="CIT9" s="66"/>
      <c r="CIU9" s="66"/>
      <c r="CIV9" s="66"/>
      <c r="CIW9" s="66"/>
      <c r="CIX9" s="66"/>
      <c r="CIY9" s="66"/>
      <c r="CIZ9" s="66"/>
      <c r="CJA9" s="66"/>
      <c r="CJB9" s="66"/>
      <c r="CJC9" s="66"/>
      <c r="CJD9" s="66"/>
      <c r="CJE9" s="66"/>
      <c r="CJF9" s="66"/>
      <c r="CJG9" s="66"/>
      <c r="CJH9" s="66"/>
      <c r="CJI9" s="66"/>
      <c r="CJJ9" s="66"/>
      <c r="CJK9" s="66"/>
      <c r="CJL9" s="66"/>
      <c r="CJM9" s="66"/>
      <c r="CJN9" s="66"/>
      <c r="CJO9" s="66"/>
      <c r="CJP9" s="66"/>
      <c r="CJQ9" s="66"/>
      <c r="CJR9" s="66"/>
      <c r="CJS9" s="66"/>
      <c r="CJT9" s="66"/>
      <c r="CJU9" s="66"/>
      <c r="CJV9" s="66"/>
      <c r="CJW9" s="66"/>
      <c r="CJX9" s="66"/>
      <c r="CJY9" s="66"/>
      <c r="CJZ9" s="66"/>
      <c r="CKA9" s="66"/>
      <c r="CKB9" s="66"/>
      <c r="CKC9" s="66"/>
      <c r="CKD9" s="66"/>
      <c r="CKE9" s="66"/>
      <c r="CKF9" s="66"/>
      <c r="CKG9" s="66"/>
      <c r="CKH9" s="66"/>
      <c r="CKI9" s="66"/>
      <c r="CKJ9" s="66"/>
      <c r="CKK9" s="66"/>
      <c r="CKL9" s="66"/>
      <c r="CKM9" s="66"/>
      <c r="CKN9" s="66"/>
      <c r="CKO9" s="66"/>
      <c r="CKP9" s="66"/>
      <c r="CKQ9" s="66"/>
      <c r="CKR9" s="66"/>
      <c r="CKS9" s="66"/>
      <c r="CKT9" s="66"/>
      <c r="CKU9" s="66"/>
      <c r="CKV9" s="66"/>
      <c r="CKW9" s="66"/>
      <c r="CKX9" s="66"/>
      <c r="CKY9" s="66"/>
      <c r="CKZ9" s="66"/>
      <c r="CLA9" s="66"/>
      <c r="CLB9" s="66"/>
      <c r="CLC9" s="66"/>
      <c r="CLD9" s="66"/>
      <c r="CLE9" s="66"/>
      <c r="CLF9" s="66"/>
      <c r="CLG9" s="66"/>
      <c r="CLH9" s="66"/>
      <c r="CLI9" s="66"/>
      <c r="CLJ9" s="66"/>
      <c r="CLK9" s="66"/>
      <c r="CLL9" s="66"/>
      <c r="CLM9" s="66"/>
      <c r="CLN9" s="66"/>
      <c r="CLO9" s="66"/>
      <c r="CLP9" s="66"/>
      <c r="CLQ9" s="66"/>
      <c r="CLR9" s="66"/>
      <c r="CLS9" s="66"/>
      <c r="CLT9" s="66"/>
      <c r="CLU9" s="66"/>
      <c r="CLV9" s="66"/>
      <c r="CLW9" s="66"/>
      <c r="CLX9" s="66"/>
      <c r="CLY9" s="66"/>
      <c r="CLZ9" s="66"/>
      <c r="CMA9" s="66"/>
      <c r="CMB9" s="66"/>
      <c r="CMC9" s="66"/>
      <c r="CMD9" s="66"/>
      <c r="CME9" s="66"/>
      <c r="CMF9" s="66"/>
      <c r="CMG9" s="66"/>
      <c r="CMH9" s="66"/>
      <c r="CMI9" s="66"/>
      <c r="CMJ9" s="66"/>
      <c r="CMK9" s="66"/>
      <c r="CML9" s="66"/>
      <c r="CMM9" s="66"/>
      <c r="CMN9" s="66"/>
      <c r="CMO9" s="66"/>
      <c r="CMP9" s="66"/>
      <c r="CMQ9" s="66"/>
      <c r="CMR9" s="66"/>
      <c r="CMS9" s="66"/>
      <c r="CMT9" s="66"/>
      <c r="CMU9" s="66"/>
      <c r="CMV9" s="66"/>
      <c r="CMW9" s="66"/>
      <c r="CMX9" s="66"/>
      <c r="CMY9" s="66"/>
      <c r="CMZ9" s="66"/>
      <c r="CNA9" s="66"/>
      <c r="CNB9" s="66"/>
      <c r="CNC9" s="66"/>
      <c r="CND9" s="66"/>
      <c r="CNE9" s="66"/>
      <c r="CNF9" s="66"/>
      <c r="CNG9" s="66"/>
      <c r="CNH9" s="66"/>
      <c r="CNI9" s="66"/>
      <c r="CNJ9" s="66"/>
      <c r="CNK9" s="66"/>
      <c r="CNL9" s="66"/>
      <c r="CNM9" s="66"/>
      <c r="CNN9" s="66"/>
      <c r="CNO9" s="66"/>
      <c r="CNP9" s="66"/>
      <c r="CNQ9" s="66"/>
      <c r="CNR9" s="66"/>
      <c r="CNS9" s="66"/>
      <c r="CNT9" s="66"/>
      <c r="CNU9" s="66"/>
      <c r="CNV9" s="66"/>
      <c r="CNW9" s="66"/>
      <c r="CNX9" s="66"/>
      <c r="CNY9" s="66"/>
      <c r="CNZ9" s="66"/>
      <c r="COA9" s="66"/>
      <c r="COB9" s="66"/>
      <c r="COC9" s="66"/>
      <c r="COD9" s="66"/>
      <c r="COE9" s="66"/>
      <c r="COF9" s="66"/>
      <c r="COG9" s="66"/>
      <c r="COH9" s="66"/>
      <c r="COI9" s="66"/>
      <c r="COJ9" s="66"/>
      <c r="COK9" s="66"/>
      <c r="COL9" s="66"/>
      <c r="COM9" s="66"/>
      <c r="CON9" s="66"/>
      <c r="COO9" s="66"/>
      <c r="COP9" s="66"/>
      <c r="COQ9" s="66"/>
      <c r="COR9" s="66"/>
      <c r="COS9" s="66"/>
      <c r="COT9" s="66"/>
      <c r="COU9" s="66"/>
      <c r="COV9" s="66"/>
      <c r="COW9" s="66"/>
      <c r="COX9" s="66"/>
      <c r="COY9" s="66"/>
      <c r="COZ9" s="66"/>
      <c r="CPA9" s="66"/>
      <c r="CPB9" s="66"/>
      <c r="CPC9" s="66"/>
      <c r="CPD9" s="66"/>
      <c r="CPE9" s="66"/>
      <c r="CPF9" s="66"/>
      <c r="CPG9" s="66"/>
      <c r="CPH9" s="66"/>
      <c r="CPI9" s="66"/>
      <c r="CPJ9" s="66"/>
      <c r="CPK9" s="66"/>
      <c r="CPL9" s="66"/>
      <c r="CPM9" s="66"/>
      <c r="CPN9" s="66"/>
      <c r="CPO9" s="66"/>
      <c r="CPP9" s="66"/>
      <c r="CPQ9" s="66"/>
      <c r="CPR9" s="66"/>
      <c r="CPS9" s="66"/>
      <c r="CPT9" s="66"/>
      <c r="CPU9" s="66"/>
      <c r="CPV9" s="66"/>
      <c r="CPW9" s="66"/>
      <c r="CPX9" s="66"/>
      <c r="CPY9" s="66"/>
      <c r="CPZ9" s="66"/>
      <c r="CQA9" s="66"/>
      <c r="CQB9" s="66"/>
      <c r="CQC9" s="66"/>
      <c r="CQD9" s="66"/>
      <c r="CQE9" s="66"/>
      <c r="CQF9" s="66"/>
      <c r="CQG9" s="66"/>
      <c r="CQH9" s="66"/>
      <c r="CQI9" s="66"/>
      <c r="CQJ9" s="66"/>
      <c r="CQK9" s="66"/>
      <c r="CQL9" s="66"/>
      <c r="CQM9" s="66"/>
      <c r="CQN9" s="66"/>
      <c r="CQO9" s="66"/>
      <c r="CQP9" s="66"/>
      <c r="CQQ9" s="66"/>
      <c r="CQR9" s="66"/>
      <c r="CQS9" s="66"/>
      <c r="CQT9" s="66"/>
      <c r="CQU9" s="66"/>
      <c r="CQV9" s="66"/>
      <c r="CQW9" s="66"/>
      <c r="CQX9" s="66"/>
      <c r="CQY9" s="66"/>
      <c r="CQZ9" s="66"/>
      <c r="CRA9" s="66"/>
      <c r="CRB9" s="66"/>
      <c r="CRC9" s="66"/>
      <c r="CRD9" s="66"/>
      <c r="CRE9" s="66"/>
      <c r="CRF9" s="66"/>
      <c r="CRG9" s="66"/>
      <c r="CRH9" s="66"/>
      <c r="CRI9" s="66"/>
      <c r="CRJ9" s="66"/>
      <c r="CRK9" s="66"/>
      <c r="CRL9" s="66"/>
      <c r="CRM9" s="66"/>
      <c r="CRN9" s="66"/>
      <c r="CRO9" s="66"/>
      <c r="CRP9" s="66"/>
      <c r="CRQ9" s="66"/>
      <c r="CRR9" s="66"/>
      <c r="CRS9" s="66"/>
      <c r="CRT9" s="66"/>
      <c r="CRU9" s="66"/>
      <c r="CRV9" s="66"/>
      <c r="CRW9" s="66"/>
      <c r="CRX9" s="66"/>
      <c r="CRY9" s="66"/>
      <c r="CRZ9" s="66"/>
      <c r="CSA9" s="66"/>
      <c r="CSB9" s="66"/>
      <c r="CSC9" s="66"/>
      <c r="CSD9" s="66"/>
      <c r="CSE9" s="66"/>
      <c r="CSF9" s="66"/>
      <c r="CSG9" s="66"/>
      <c r="CSH9" s="66"/>
      <c r="CSI9" s="66"/>
      <c r="CSJ9" s="66"/>
      <c r="CSK9" s="66"/>
      <c r="CSL9" s="66"/>
      <c r="CSM9" s="66"/>
      <c r="CSN9" s="66"/>
      <c r="CSO9" s="66"/>
      <c r="CSP9" s="66"/>
      <c r="CSQ9" s="66"/>
      <c r="CSR9" s="66"/>
      <c r="CSS9" s="66"/>
      <c r="CST9" s="66"/>
      <c r="CSU9" s="66"/>
      <c r="CSV9" s="66"/>
      <c r="CSW9" s="66"/>
      <c r="CSX9" s="66"/>
      <c r="CSY9" s="66"/>
      <c r="CSZ9" s="66"/>
      <c r="CTA9" s="66"/>
      <c r="CTB9" s="66"/>
      <c r="CTC9" s="66"/>
      <c r="CTD9" s="66"/>
      <c r="CTE9" s="66"/>
      <c r="CTF9" s="66"/>
      <c r="CTG9" s="66"/>
      <c r="CTH9" s="66"/>
      <c r="CTI9" s="66"/>
      <c r="CTJ9" s="66"/>
      <c r="CTK9" s="66"/>
      <c r="CTL9" s="66"/>
      <c r="CTM9" s="66"/>
      <c r="CTN9" s="66"/>
      <c r="CTO9" s="66"/>
      <c r="CTP9" s="66"/>
      <c r="CTQ9" s="66"/>
      <c r="CTR9" s="66"/>
      <c r="CTS9" s="66"/>
      <c r="CTT9" s="66"/>
      <c r="CTU9" s="66"/>
      <c r="CTV9" s="66"/>
      <c r="CTW9" s="66"/>
      <c r="CTX9" s="66"/>
      <c r="CTY9" s="66"/>
      <c r="CTZ9" s="66"/>
      <c r="CUA9" s="66"/>
      <c r="CUB9" s="66"/>
      <c r="CUC9" s="66"/>
      <c r="CUD9" s="66"/>
      <c r="CUE9" s="66"/>
      <c r="CUF9" s="66"/>
      <c r="CUG9" s="66"/>
      <c r="CUH9" s="66"/>
      <c r="CUI9" s="66"/>
      <c r="CUJ9" s="66"/>
      <c r="CUK9" s="66"/>
      <c r="CUL9" s="66"/>
      <c r="CUM9" s="66"/>
      <c r="CUN9" s="66"/>
      <c r="CUO9" s="66"/>
      <c r="CUP9" s="66"/>
      <c r="CUQ9" s="66"/>
      <c r="CUR9" s="66"/>
      <c r="CUS9" s="66"/>
      <c r="CUT9" s="66"/>
      <c r="CUU9" s="66"/>
      <c r="CUV9" s="66"/>
      <c r="CUW9" s="66"/>
      <c r="CUX9" s="66"/>
      <c r="CUY9" s="66"/>
      <c r="CUZ9" s="66"/>
      <c r="CVA9" s="66"/>
      <c r="CVB9" s="66"/>
      <c r="CVC9" s="66"/>
      <c r="CVD9" s="66"/>
      <c r="CVE9" s="66"/>
      <c r="CVF9" s="66"/>
      <c r="CVG9" s="66"/>
      <c r="CVH9" s="66"/>
      <c r="CVI9" s="66"/>
      <c r="CVJ9" s="66"/>
      <c r="CVK9" s="66"/>
      <c r="CVL9" s="66"/>
      <c r="CVM9" s="66"/>
      <c r="CVN9" s="66"/>
      <c r="CVO9" s="66"/>
      <c r="CVP9" s="66"/>
      <c r="CVQ9" s="66"/>
      <c r="CVR9" s="66"/>
      <c r="CVS9" s="66"/>
      <c r="CVT9" s="66"/>
      <c r="CVU9" s="66"/>
      <c r="CVV9" s="66"/>
      <c r="CVW9" s="66"/>
      <c r="CVX9" s="66"/>
      <c r="CVY9" s="66"/>
      <c r="CVZ9" s="66"/>
      <c r="CWA9" s="66"/>
      <c r="CWB9" s="66"/>
      <c r="CWC9" s="66"/>
      <c r="CWD9" s="66"/>
      <c r="CWE9" s="66"/>
      <c r="CWF9" s="66"/>
      <c r="CWG9" s="66"/>
      <c r="CWH9" s="66"/>
      <c r="CWI9" s="66"/>
      <c r="CWJ9" s="66"/>
      <c r="CWK9" s="66"/>
      <c r="CWL9" s="66"/>
      <c r="CWM9" s="66"/>
      <c r="CWN9" s="66"/>
      <c r="CWO9" s="66"/>
      <c r="CWP9" s="66"/>
      <c r="CWQ9" s="66"/>
      <c r="CWR9" s="66"/>
      <c r="CWS9" s="66"/>
      <c r="CWT9" s="66"/>
      <c r="CWU9" s="66"/>
      <c r="CWV9" s="66"/>
      <c r="CWW9" s="66"/>
      <c r="CWX9" s="66"/>
      <c r="CWY9" s="66"/>
      <c r="CWZ9" s="66"/>
      <c r="CXA9" s="66"/>
      <c r="CXB9" s="66"/>
      <c r="CXC9" s="66"/>
      <c r="CXD9" s="66"/>
      <c r="CXE9" s="66"/>
      <c r="CXF9" s="66"/>
      <c r="CXG9" s="66"/>
      <c r="CXH9" s="66"/>
      <c r="CXI9" s="66"/>
      <c r="CXJ9" s="66"/>
      <c r="CXK9" s="66"/>
      <c r="CXL9" s="66"/>
      <c r="CXM9" s="66"/>
      <c r="CXN9" s="66"/>
      <c r="CXO9" s="66"/>
      <c r="CXP9" s="66"/>
      <c r="CXQ9" s="66"/>
      <c r="CXR9" s="66"/>
      <c r="CXS9" s="66"/>
      <c r="CXT9" s="66"/>
      <c r="CXU9" s="66"/>
      <c r="CXV9" s="66"/>
      <c r="CXW9" s="66"/>
      <c r="CXX9" s="66"/>
      <c r="CXY9" s="66"/>
      <c r="CXZ9" s="66"/>
      <c r="CYA9" s="66"/>
      <c r="CYB9" s="66"/>
      <c r="CYC9" s="66"/>
      <c r="CYD9" s="66"/>
      <c r="CYE9" s="66"/>
      <c r="CYF9" s="66"/>
      <c r="CYG9" s="66"/>
      <c r="CYH9" s="66"/>
      <c r="CYI9" s="66"/>
      <c r="CYJ9" s="66"/>
      <c r="CYK9" s="66"/>
      <c r="CYL9" s="66"/>
      <c r="CYM9" s="66"/>
      <c r="CYN9" s="66"/>
      <c r="CYO9" s="66"/>
      <c r="CYP9" s="66"/>
      <c r="CYQ9" s="66"/>
      <c r="CYR9" s="66"/>
      <c r="CYS9" s="66"/>
      <c r="CYT9" s="66"/>
      <c r="CYU9" s="66"/>
      <c r="CYV9" s="66"/>
      <c r="CYW9" s="66"/>
      <c r="CYX9" s="66"/>
      <c r="CYY9" s="66"/>
      <c r="CYZ9" s="66"/>
      <c r="CZA9" s="66"/>
      <c r="CZB9" s="66"/>
      <c r="CZC9" s="66"/>
      <c r="CZD9" s="66"/>
      <c r="CZE9" s="66"/>
      <c r="CZF9" s="66"/>
      <c r="CZG9" s="66"/>
      <c r="CZH9" s="66"/>
      <c r="CZI9" s="66"/>
      <c r="CZJ9" s="66"/>
      <c r="CZK9" s="66"/>
      <c r="CZL9" s="66"/>
      <c r="CZM9" s="66"/>
      <c r="CZN9" s="66"/>
      <c r="CZO9" s="66"/>
      <c r="CZP9" s="66"/>
      <c r="CZQ9" s="66"/>
      <c r="CZR9" s="66"/>
      <c r="CZS9" s="66"/>
      <c r="CZT9" s="66"/>
      <c r="CZU9" s="66"/>
      <c r="CZV9" s="66"/>
      <c r="CZW9" s="66"/>
      <c r="CZX9" s="66"/>
      <c r="CZY9" s="66"/>
      <c r="CZZ9" s="66"/>
      <c r="DAA9" s="66"/>
      <c r="DAB9" s="66"/>
      <c r="DAC9" s="66"/>
      <c r="DAD9" s="66"/>
      <c r="DAE9" s="66"/>
      <c r="DAF9" s="66"/>
      <c r="DAG9" s="66"/>
      <c r="DAH9" s="66"/>
      <c r="DAI9" s="66"/>
      <c r="DAJ9" s="66"/>
      <c r="DAK9" s="66"/>
      <c r="DAL9" s="66"/>
      <c r="DAM9" s="66"/>
      <c r="DAN9" s="66"/>
      <c r="DAO9" s="66"/>
      <c r="DAP9" s="66"/>
      <c r="DAQ9" s="66"/>
      <c r="DAR9" s="66"/>
      <c r="DAS9" s="66"/>
      <c r="DAT9" s="66"/>
      <c r="DAU9" s="66"/>
      <c r="DAV9" s="66"/>
      <c r="DAW9" s="66"/>
      <c r="DAX9" s="66"/>
      <c r="DAY9" s="66"/>
      <c r="DAZ9" s="66"/>
      <c r="DBA9" s="66"/>
      <c r="DBB9" s="66"/>
      <c r="DBC9" s="66"/>
      <c r="DBD9" s="66"/>
      <c r="DBE9" s="66"/>
      <c r="DBF9" s="66"/>
      <c r="DBG9" s="66"/>
      <c r="DBH9" s="66"/>
      <c r="DBI9" s="66"/>
      <c r="DBJ9" s="66"/>
      <c r="DBK9" s="66"/>
      <c r="DBL9" s="66"/>
      <c r="DBM9" s="66"/>
      <c r="DBN9" s="66"/>
      <c r="DBO9" s="66"/>
      <c r="DBP9" s="66"/>
      <c r="DBQ9" s="66"/>
      <c r="DBR9" s="66"/>
      <c r="DBS9" s="66"/>
      <c r="DBT9" s="66"/>
      <c r="DBU9" s="66"/>
      <c r="DBV9" s="66"/>
      <c r="DBW9" s="66"/>
      <c r="DBX9" s="66"/>
      <c r="DBY9" s="66"/>
      <c r="DBZ9" s="66"/>
      <c r="DCA9" s="66"/>
      <c r="DCB9" s="66"/>
      <c r="DCC9" s="66"/>
      <c r="DCD9" s="66"/>
      <c r="DCE9" s="66"/>
      <c r="DCF9" s="66"/>
      <c r="DCG9" s="66"/>
      <c r="DCH9" s="66"/>
      <c r="DCI9" s="66"/>
      <c r="DCJ9" s="66"/>
      <c r="DCK9" s="66"/>
      <c r="DCL9" s="66"/>
      <c r="DCM9" s="66"/>
      <c r="DCN9" s="66"/>
      <c r="DCO9" s="66"/>
      <c r="DCP9" s="66"/>
      <c r="DCQ9" s="66"/>
      <c r="DCR9" s="66"/>
      <c r="DCS9" s="66"/>
      <c r="DCT9" s="66"/>
      <c r="DCU9" s="66"/>
      <c r="DCV9" s="66"/>
      <c r="DCW9" s="66"/>
      <c r="DCX9" s="66"/>
      <c r="DCY9" s="66"/>
      <c r="DCZ9" s="66"/>
      <c r="DDA9" s="66"/>
      <c r="DDB9" s="66"/>
      <c r="DDC9" s="66"/>
      <c r="DDD9" s="66"/>
      <c r="DDE9" s="66"/>
      <c r="DDF9" s="66"/>
      <c r="DDG9" s="66"/>
      <c r="DDH9" s="66"/>
      <c r="DDI9" s="66"/>
      <c r="DDJ9" s="66"/>
      <c r="DDK9" s="66"/>
      <c r="DDL9" s="66"/>
      <c r="DDM9" s="66"/>
      <c r="DDN9" s="66"/>
      <c r="DDO9" s="66"/>
      <c r="DDP9" s="66"/>
      <c r="DDQ9" s="66"/>
      <c r="DDR9" s="66"/>
      <c r="DDS9" s="66"/>
      <c r="DDT9" s="66"/>
      <c r="DDU9" s="66"/>
      <c r="DDV9" s="66"/>
      <c r="DDW9" s="66"/>
      <c r="DDX9" s="66"/>
      <c r="DDY9" s="66"/>
      <c r="DDZ9" s="66"/>
      <c r="DEA9" s="66"/>
      <c r="DEB9" s="66"/>
      <c r="DEC9" s="66"/>
      <c r="DED9" s="66"/>
      <c r="DEE9" s="66"/>
      <c r="DEF9" s="66"/>
      <c r="DEG9" s="66"/>
      <c r="DEH9" s="66"/>
      <c r="DEI9" s="66"/>
      <c r="DEJ9" s="66"/>
      <c r="DEK9" s="66"/>
      <c r="DEL9" s="66"/>
      <c r="DEM9" s="66"/>
      <c r="DEN9" s="66"/>
      <c r="DEO9" s="66"/>
      <c r="DEP9" s="66"/>
      <c r="DEQ9" s="66"/>
      <c r="DER9" s="66"/>
      <c r="DES9" s="66"/>
      <c r="DET9" s="66"/>
      <c r="DEU9" s="66"/>
      <c r="DEV9" s="66"/>
      <c r="DEW9" s="66"/>
      <c r="DEX9" s="66"/>
      <c r="DEY9" s="66"/>
      <c r="DEZ9" s="66"/>
      <c r="DFA9" s="66"/>
      <c r="DFB9" s="66"/>
      <c r="DFC9" s="66"/>
      <c r="DFD9" s="66"/>
      <c r="DFE9" s="66"/>
      <c r="DFF9" s="66"/>
      <c r="DFG9" s="66"/>
      <c r="DFH9" s="66"/>
      <c r="DFI9" s="66"/>
      <c r="DFJ9" s="66"/>
      <c r="DFK9" s="66"/>
      <c r="DFL9" s="66"/>
      <c r="DFM9" s="66"/>
      <c r="DFN9" s="66"/>
      <c r="DFO9" s="66"/>
      <c r="DFP9" s="66"/>
      <c r="DFQ9" s="66"/>
      <c r="DFR9" s="66"/>
      <c r="DFS9" s="66"/>
      <c r="DFT9" s="66"/>
      <c r="DFU9" s="66"/>
      <c r="DFV9" s="66"/>
      <c r="DFW9" s="66"/>
      <c r="DFX9" s="66"/>
      <c r="DFY9" s="66"/>
      <c r="DFZ9" s="66"/>
      <c r="DGA9" s="66"/>
      <c r="DGB9" s="66"/>
      <c r="DGC9" s="66"/>
      <c r="DGD9" s="66"/>
      <c r="DGE9" s="66"/>
      <c r="DGF9" s="66"/>
      <c r="DGG9" s="66"/>
      <c r="DGH9" s="66"/>
      <c r="DGI9" s="66"/>
      <c r="DGJ9" s="66"/>
      <c r="DGK9" s="66"/>
      <c r="DGL9" s="66"/>
      <c r="DGM9" s="66"/>
      <c r="DGN9" s="66"/>
      <c r="DGO9" s="66"/>
      <c r="DGP9" s="66"/>
      <c r="DGQ9" s="66"/>
      <c r="DGR9" s="66"/>
      <c r="DGS9" s="66"/>
      <c r="DGT9" s="66"/>
      <c r="DGU9" s="66"/>
      <c r="DGV9" s="66"/>
      <c r="DGW9" s="66"/>
      <c r="DGX9" s="66"/>
      <c r="DGY9" s="66"/>
      <c r="DGZ9" s="66"/>
      <c r="DHA9" s="66"/>
      <c r="DHB9" s="66"/>
      <c r="DHC9" s="66"/>
      <c r="DHD9" s="66"/>
      <c r="DHE9" s="66"/>
      <c r="DHF9" s="66"/>
      <c r="DHG9" s="66"/>
      <c r="DHH9" s="66"/>
      <c r="DHI9" s="66"/>
      <c r="DHJ9" s="66"/>
      <c r="DHK9" s="66"/>
      <c r="DHL9" s="66"/>
      <c r="DHM9" s="66"/>
      <c r="DHN9" s="66"/>
      <c r="DHO9" s="66"/>
      <c r="DHP9" s="66"/>
      <c r="DHQ9" s="66"/>
      <c r="DHR9" s="66"/>
      <c r="DHS9" s="66"/>
      <c r="DHT9" s="66"/>
      <c r="DHU9" s="66"/>
      <c r="DHV9" s="66"/>
      <c r="DHW9" s="66"/>
      <c r="DHX9" s="66"/>
      <c r="DHY9" s="66"/>
      <c r="DHZ9" s="66"/>
      <c r="DIA9" s="66"/>
      <c r="DIB9" s="66"/>
      <c r="DIC9" s="66"/>
      <c r="DID9" s="66"/>
      <c r="DIE9" s="66"/>
      <c r="DIF9" s="66"/>
      <c r="DIG9" s="66"/>
      <c r="DIH9" s="66"/>
      <c r="DII9" s="66"/>
      <c r="DIJ9" s="66"/>
      <c r="DIK9" s="66"/>
      <c r="DIL9" s="66"/>
      <c r="DIM9" s="66"/>
      <c r="DIN9" s="66"/>
      <c r="DIO9" s="66"/>
      <c r="DIP9" s="66"/>
      <c r="DIQ9" s="66"/>
      <c r="DIR9" s="66"/>
      <c r="DIS9" s="66"/>
      <c r="DIT9" s="66"/>
      <c r="DIU9" s="66"/>
      <c r="DIV9" s="66"/>
      <c r="DIW9" s="66"/>
      <c r="DIX9" s="66"/>
      <c r="DIY9" s="66"/>
      <c r="DIZ9" s="66"/>
      <c r="DJA9" s="66"/>
      <c r="DJB9" s="66"/>
      <c r="DJC9" s="66"/>
      <c r="DJD9" s="66"/>
      <c r="DJE9" s="66"/>
      <c r="DJF9" s="66"/>
      <c r="DJG9" s="66"/>
      <c r="DJH9" s="66"/>
      <c r="DJI9" s="66"/>
      <c r="DJJ9" s="66"/>
      <c r="DJK9" s="66"/>
      <c r="DJL9" s="66"/>
      <c r="DJM9" s="66"/>
      <c r="DJN9" s="66"/>
      <c r="DJO9" s="66"/>
      <c r="DJP9" s="66"/>
      <c r="DJQ9" s="66"/>
      <c r="DJR9" s="66"/>
      <c r="DJS9" s="66"/>
      <c r="DJT9" s="66"/>
      <c r="DJU9" s="66"/>
      <c r="DJV9" s="66"/>
      <c r="DJW9" s="66"/>
      <c r="DJX9" s="66"/>
      <c r="DJY9" s="66"/>
      <c r="DJZ9" s="66"/>
      <c r="DKA9" s="66"/>
      <c r="DKB9" s="66"/>
      <c r="DKC9" s="66"/>
      <c r="DKD9" s="66"/>
      <c r="DKE9" s="66"/>
      <c r="DKF9" s="66"/>
      <c r="DKG9" s="66"/>
      <c r="DKH9" s="66"/>
      <c r="DKI9" s="66"/>
      <c r="DKJ9" s="66"/>
      <c r="DKK9" s="66"/>
      <c r="DKL9" s="66"/>
      <c r="DKM9" s="66"/>
      <c r="DKN9" s="66"/>
      <c r="DKO9" s="66"/>
      <c r="DKP9" s="66"/>
      <c r="DKQ9" s="66"/>
      <c r="DKR9" s="66"/>
      <c r="DKS9" s="66"/>
      <c r="DKT9" s="66"/>
      <c r="DKU9" s="66"/>
      <c r="DKV9" s="66"/>
      <c r="DKW9" s="66"/>
      <c r="DKX9" s="66"/>
      <c r="DKY9" s="66"/>
      <c r="DKZ9" s="66"/>
      <c r="DLA9" s="66"/>
      <c r="DLB9" s="66"/>
      <c r="DLC9" s="66"/>
      <c r="DLD9" s="66"/>
      <c r="DLE9" s="66"/>
      <c r="DLF9" s="66"/>
      <c r="DLG9" s="66"/>
      <c r="DLH9" s="66"/>
      <c r="DLI9" s="66"/>
      <c r="DLJ9" s="66"/>
      <c r="DLK9" s="66"/>
      <c r="DLL9" s="66"/>
      <c r="DLM9" s="66"/>
      <c r="DLN9" s="66"/>
      <c r="DLO9" s="66"/>
      <c r="DLP9" s="66"/>
      <c r="DLQ9" s="66"/>
      <c r="DLR9" s="66"/>
      <c r="DLS9" s="66"/>
      <c r="DLT9" s="66"/>
      <c r="DLU9" s="66"/>
      <c r="DLV9" s="66"/>
      <c r="DLW9" s="66"/>
      <c r="DLX9" s="66"/>
      <c r="DLY9" s="66"/>
      <c r="DLZ9" s="66"/>
      <c r="DMA9" s="66"/>
      <c r="DMB9" s="66"/>
      <c r="DMC9" s="66"/>
      <c r="DMD9" s="66"/>
      <c r="DME9" s="66"/>
      <c r="DMF9" s="66"/>
      <c r="DMG9" s="66"/>
      <c r="DMH9" s="66"/>
      <c r="DMI9" s="66"/>
      <c r="DMJ9" s="66"/>
      <c r="DMK9" s="66"/>
      <c r="DML9" s="66"/>
      <c r="DMM9" s="66"/>
      <c r="DMN9" s="66"/>
      <c r="DMO9" s="66"/>
      <c r="DMP9" s="66"/>
      <c r="DMQ9" s="66"/>
      <c r="DMR9" s="66"/>
      <c r="DMS9" s="66"/>
      <c r="DMT9" s="66"/>
      <c r="DMU9" s="66"/>
      <c r="DMV9" s="66"/>
      <c r="DMW9" s="66"/>
      <c r="DMX9" s="66"/>
      <c r="DMY9" s="66"/>
      <c r="DMZ9" s="66"/>
      <c r="DNA9" s="66"/>
      <c r="DNB9" s="66"/>
      <c r="DNC9" s="66"/>
      <c r="DND9" s="66"/>
      <c r="DNE9" s="66"/>
      <c r="DNF9" s="66"/>
      <c r="DNG9" s="66"/>
      <c r="DNH9" s="66"/>
      <c r="DNI9" s="66"/>
      <c r="DNJ9" s="66"/>
      <c r="DNK9" s="66"/>
      <c r="DNL9" s="66"/>
      <c r="DNM9" s="66"/>
      <c r="DNN9" s="66"/>
      <c r="DNO9" s="66"/>
      <c r="DNP9" s="66"/>
      <c r="DNQ9" s="66"/>
      <c r="DNR9" s="66"/>
      <c r="DNS9" s="66"/>
      <c r="DNT9" s="66"/>
      <c r="DNU9" s="66"/>
      <c r="DNV9" s="66"/>
      <c r="DNW9" s="66"/>
      <c r="DNX9" s="66"/>
      <c r="DNY9" s="66"/>
      <c r="DNZ9" s="66"/>
      <c r="DOA9" s="66"/>
      <c r="DOB9" s="66"/>
      <c r="DOC9" s="66"/>
      <c r="DOD9" s="66"/>
      <c r="DOE9" s="66"/>
      <c r="DOF9" s="66"/>
      <c r="DOG9" s="66"/>
      <c r="DOH9" s="66"/>
      <c r="DOI9" s="66"/>
      <c r="DOJ9" s="66"/>
      <c r="DOK9" s="66"/>
      <c r="DOL9" s="66"/>
      <c r="DOM9" s="66"/>
      <c r="DON9" s="66"/>
      <c r="DOO9" s="66"/>
      <c r="DOP9" s="66"/>
      <c r="DOQ9" s="66"/>
      <c r="DOR9" s="66"/>
      <c r="DOS9" s="66"/>
      <c r="DOT9" s="66"/>
      <c r="DOU9" s="66"/>
      <c r="DOV9" s="66"/>
      <c r="DOW9" s="66"/>
      <c r="DOX9" s="66"/>
      <c r="DOY9" s="66"/>
      <c r="DOZ9" s="66"/>
      <c r="DPA9" s="66"/>
      <c r="DPB9" s="66"/>
      <c r="DPC9" s="66"/>
      <c r="DPD9" s="66"/>
      <c r="DPE9" s="66"/>
      <c r="DPF9" s="66"/>
      <c r="DPG9" s="66"/>
      <c r="DPH9" s="66"/>
      <c r="DPI9" s="66"/>
      <c r="DPJ9" s="66"/>
      <c r="DPK9" s="66"/>
      <c r="DPL9" s="66"/>
      <c r="DPM9" s="66"/>
      <c r="DPN9" s="66"/>
      <c r="DPO9" s="66"/>
      <c r="DPP9" s="66"/>
      <c r="DPQ9" s="66"/>
      <c r="DPR9" s="66"/>
      <c r="DPS9" s="66"/>
      <c r="DPT9" s="66"/>
      <c r="DPU9" s="66"/>
      <c r="DPV9" s="66"/>
      <c r="DPW9" s="66"/>
      <c r="DPX9" s="66"/>
      <c r="DPY9" s="66"/>
      <c r="DPZ9" s="66"/>
      <c r="DQA9" s="66"/>
      <c r="DQB9" s="66"/>
      <c r="DQC9" s="66"/>
      <c r="DQD9" s="66"/>
      <c r="DQE9" s="66"/>
      <c r="DQF9" s="66"/>
      <c r="DQG9" s="66"/>
      <c r="DQH9" s="66"/>
      <c r="DQI9" s="66"/>
      <c r="DQJ9" s="66"/>
      <c r="DQK9" s="66"/>
      <c r="DQL9" s="66"/>
      <c r="DQM9" s="66"/>
      <c r="DQN9" s="66"/>
      <c r="DQO9" s="66"/>
      <c r="DQP9" s="66"/>
      <c r="DQQ9" s="66"/>
      <c r="DQR9" s="66"/>
      <c r="DQS9" s="66"/>
      <c r="DQT9" s="66"/>
      <c r="DQU9" s="66"/>
      <c r="DQV9" s="66"/>
      <c r="DQW9" s="66"/>
      <c r="DQX9" s="66"/>
      <c r="DQY9" s="66"/>
      <c r="DQZ9" s="66"/>
      <c r="DRA9" s="66"/>
      <c r="DRB9" s="66"/>
      <c r="DRC9" s="66"/>
      <c r="DRD9" s="66"/>
      <c r="DRE9" s="66"/>
      <c r="DRF9" s="66"/>
      <c r="DRG9" s="66"/>
      <c r="DRH9" s="66"/>
      <c r="DRI9" s="66"/>
      <c r="DRJ9" s="66"/>
      <c r="DRK9" s="66"/>
      <c r="DRL9" s="66"/>
      <c r="DRM9" s="66"/>
      <c r="DRN9" s="66"/>
      <c r="DRO9" s="66"/>
      <c r="DRP9" s="66"/>
      <c r="DRQ9" s="66"/>
      <c r="DRR9" s="66"/>
      <c r="DRS9" s="66"/>
      <c r="DRT9" s="66"/>
      <c r="DRU9" s="66"/>
      <c r="DRV9" s="66"/>
      <c r="DRW9" s="66"/>
      <c r="DRX9" s="66"/>
      <c r="DRY9" s="66"/>
      <c r="DRZ9" s="66"/>
      <c r="DSA9" s="66"/>
      <c r="DSB9" s="66"/>
      <c r="DSC9" s="66"/>
      <c r="DSD9" s="66"/>
      <c r="DSE9" s="66"/>
      <c r="DSF9" s="66"/>
      <c r="DSG9" s="66"/>
      <c r="DSH9" s="66"/>
      <c r="DSI9" s="66"/>
      <c r="DSJ9" s="66"/>
      <c r="DSK9" s="66"/>
      <c r="DSL9" s="66"/>
      <c r="DSM9" s="66"/>
      <c r="DSN9" s="66"/>
      <c r="DSO9" s="66"/>
      <c r="DSP9" s="66"/>
      <c r="DSQ9" s="66"/>
      <c r="DSR9" s="66"/>
      <c r="DSS9" s="66"/>
      <c r="DST9" s="66"/>
      <c r="DSU9" s="66"/>
      <c r="DSV9" s="66"/>
      <c r="DSW9" s="66"/>
      <c r="DSX9" s="66"/>
      <c r="DSY9" s="66"/>
      <c r="DSZ9" s="66"/>
      <c r="DTA9" s="66"/>
      <c r="DTB9" s="66"/>
      <c r="DTC9" s="66"/>
      <c r="DTD9" s="66"/>
      <c r="DTE9" s="66"/>
      <c r="DTF9" s="66"/>
      <c r="DTG9" s="66"/>
      <c r="DTH9" s="66"/>
      <c r="DTI9" s="66"/>
      <c r="DTJ9" s="66"/>
      <c r="DTK9" s="66"/>
      <c r="DTL9" s="66"/>
      <c r="DTM9" s="66"/>
      <c r="DTN9" s="66"/>
      <c r="DTO9" s="66"/>
      <c r="DTP9" s="66"/>
      <c r="DTQ9" s="66"/>
      <c r="DTR9" s="66"/>
      <c r="DTS9" s="66"/>
      <c r="DTT9" s="66"/>
      <c r="DTU9" s="66"/>
      <c r="DTV9" s="66"/>
      <c r="DTW9" s="66"/>
      <c r="DTX9" s="66"/>
      <c r="DTY9" s="66"/>
      <c r="DTZ9" s="66"/>
      <c r="DUA9" s="66"/>
      <c r="DUB9" s="66"/>
      <c r="DUC9" s="66"/>
      <c r="DUD9" s="66"/>
      <c r="DUE9" s="66"/>
      <c r="DUF9" s="66"/>
      <c r="DUG9" s="66"/>
      <c r="DUH9" s="66"/>
      <c r="DUI9" s="66"/>
      <c r="DUJ9" s="66"/>
      <c r="DUK9" s="66"/>
      <c r="DUL9" s="66"/>
      <c r="DUM9" s="66"/>
      <c r="DUN9" s="66"/>
      <c r="DUO9" s="66"/>
      <c r="DUP9" s="66"/>
      <c r="DUQ9" s="66"/>
      <c r="DUR9" s="66"/>
      <c r="DUS9" s="66"/>
      <c r="DUT9" s="66"/>
      <c r="DUU9" s="66"/>
      <c r="DUV9" s="66"/>
      <c r="DUW9" s="66"/>
      <c r="DUX9" s="66"/>
      <c r="DUY9" s="66"/>
      <c r="DUZ9" s="66"/>
      <c r="DVA9" s="66"/>
      <c r="DVB9" s="66"/>
      <c r="DVC9" s="66"/>
      <c r="DVD9" s="66"/>
      <c r="DVE9" s="66"/>
      <c r="DVF9" s="66"/>
      <c r="DVG9" s="66"/>
      <c r="DVH9" s="66"/>
      <c r="DVI9" s="66"/>
      <c r="DVJ9" s="66"/>
      <c r="DVK9" s="66"/>
      <c r="DVL9" s="66"/>
      <c r="DVM9" s="66"/>
      <c r="DVN9" s="66"/>
      <c r="DVO9" s="66"/>
      <c r="DVP9" s="66"/>
      <c r="DVQ9" s="66"/>
      <c r="DVR9" s="66"/>
      <c r="DVS9" s="66"/>
      <c r="DVT9" s="66"/>
      <c r="DVU9" s="66"/>
      <c r="DVV9" s="66"/>
      <c r="DVW9" s="66"/>
      <c r="DVX9" s="66"/>
      <c r="DVY9" s="66"/>
      <c r="DVZ9" s="66"/>
      <c r="DWA9" s="66"/>
      <c r="DWB9" s="66"/>
      <c r="DWC9" s="66"/>
      <c r="DWD9" s="66"/>
      <c r="DWE9" s="66"/>
      <c r="DWF9" s="66"/>
      <c r="DWG9" s="66"/>
      <c r="DWH9" s="66"/>
      <c r="DWI9" s="66"/>
      <c r="DWJ9" s="66"/>
      <c r="DWK9" s="66"/>
      <c r="DWL9" s="66"/>
      <c r="DWM9" s="66"/>
      <c r="DWN9" s="66"/>
      <c r="DWO9" s="66"/>
      <c r="DWP9" s="66"/>
      <c r="DWQ9" s="66"/>
      <c r="DWR9" s="66"/>
      <c r="DWS9" s="66"/>
      <c r="DWT9" s="66"/>
      <c r="DWU9" s="66"/>
      <c r="DWV9" s="66"/>
      <c r="DWW9" s="66"/>
      <c r="DWX9" s="66"/>
      <c r="DWY9" s="66"/>
      <c r="DWZ9" s="66"/>
      <c r="DXA9" s="66"/>
      <c r="DXB9" s="66"/>
      <c r="DXC9" s="66"/>
      <c r="DXD9" s="66"/>
      <c r="DXE9" s="66"/>
      <c r="DXF9" s="66"/>
      <c r="DXG9" s="66"/>
      <c r="DXH9" s="66"/>
      <c r="DXI9" s="66"/>
      <c r="DXJ9" s="66"/>
      <c r="DXK9" s="66"/>
      <c r="DXL9" s="66"/>
      <c r="DXM9" s="66"/>
      <c r="DXN9" s="66"/>
      <c r="DXO9" s="66"/>
      <c r="DXP9" s="66"/>
      <c r="DXQ9" s="66"/>
      <c r="DXR9" s="66"/>
      <c r="DXS9" s="66"/>
      <c r="DXT9" s="66"/>
      <c r="DXU9" s="66"/>
      <c r="DXV9" s="66"/>
      <c r="DXW9" s="66"/>
      <c r="DXX9" s="66"/>
      <c r="DXY9" s="66"/>
      <c r="DXZ9" s="66"/>
      <c r="DYA9" s="66"/>
      <c r="DYB9" s="66"/>
      <c r="DYC9" s="66"/>
      <c r="DYD9" s="66"/>
      <c r="DYE9" s="66"/>
      <c r="DYF9" s="66"/>
      <c r="DYG9" s="66"/>
      <c r="DYH9" s="66"/>
      <c r="DYI9" s="66"/>
      <c r="DYJ9" s="66"/>
      <c r="DYK9" s="66"/>
      <c r="DYL9" s="66"/>
      <c r="DYM9" s="66"/>
      <c r="DYN9" s="66"/>
      <c r="DYO9" s="66"/>
      <c r="DYP9" s="66"/>
      <c r="DYQ9" s="66"/>
      <c r="DYR9" s="66"/>
      <c r="DYS9" s="66"/>
      <c r="DYT9" s="66"/>
      <c r="DYU9" s="66"/>
      <c r="DYV9" s="66"/>
      <c r="DYW9" s="66"/>
      <c r="DYX9" s="66"/>
      <c r="DYY9" s="66"/>
      <c r="DYZ9" s="66"/>
      <c r="DZA9" s="66"/>
      <c r="DZB9" s="66"/>
      <c r="DZC9" s="66"/>
      <c r="DZD9" s="66"/>
      <c r="DZE9" s="66"/>
      <c r="DZF9" s="66"/>
      <c r="DZG9" s="66"/>
      <c r="DZH9" s="66"/>
      <c r="DZI9" s="66"/>
      <c r="DZJ9" s="66"/>
      <c r="DZK9" s="66"/>
      <c r="DZL9" s="66"/>
      <c r="DZM9" s="66"/>
      <c r="DZN9" s="66"/>
      <c r="DZO9" s="66"/>
      <c r="DZP9" s="66"/>
      <c r="DZQ9" s="66"/>
      <c r="DZR9" s="66"/>
      <c r="DZS9" s="66"/>
      <c r="DZT9" s="66"/>
      <c r="DZU9" s="66"/>
      <c r="DZV9" s="66"/>
      <c r="DZW9" s="66"/>
      <c r="DZX9" s="66"/>
      <c r="DZY9" s="66"/>
      <c r="DZZ9" s="66"/>
      <c r="EAA9" s="66"/>
      <c r="EAB9" s="66"/>
      <c r="EAC9" s="66"/>
      <c r="EAD9" s="66"/>
      <c r="EAE9" s="66"/>
      <c r="EAF9" s="66"/>
      <c r="EAG9" s="66"/>
      <c r="EAH9" s="66"/>
      <c r="EAI9" s="66"/>
      <c r="EAJ9" s="66"/>
      <c r="EAK9" s="66"/>
      <c r="EAL9" s="66"/>
      <c r="EAM9" s="66"/>
      <c r="EAN9" s="66"/>
      <c r="EAO9" s="66"/>
      <c r="EAP9" s="66"/>
      <c r="EAQ9" s="66"/>
      <c r="EAR9" s="66"/>
      <c r="EAS9" s="66"/>
      <c r="EAT9" s="66"/>
      <c r="EAU9" s="66"/>
      <c r="EAV9" s="66"/>
      <c r="EAW9" s="66"/>
      <c r="EAX9" s="66"/>
      <c r="EAY9" s="66"/>
      <c r="EAZ9" s="66"/>
      <c r="EBA9" s="66"/>
      <c r="EBB9" s="66"/>
      <c r="EBC9" s="66"/>
      <c r="EBD9" s="66"/>
      <c r="EBE9" s="66"/>
      <c r="EBF9" s="66"/>
      <c r="EBG9" s="66"/>
      <c r="EBH9" s="66"/>
      <c r="EBI9" s="66"/>
      <c r="EBJ9" s="66"/>
      <c r="EBK9" s="66"/>
      <c r="EBL9" s="66"/>
      <c r="EBM9" s="66"/>
      <c r="EBN9" s="66"/>
      <c r="EBO9" s="66"/>
      <c r="EBP9" s="66"/>
      <c r="EBQ9" s="66"/>
      <c r="EBR9" s="66"/>
      <c r="EBS9" s="66"/>
      <c r="EBT9" s="66"/>
      <c r="EBU9" s="66"/>
      <c r="EBV9" s="66"/>
      <c r="EBW9" s="66"/>
      <c r="EBX9" s="66"/>
      <c r="EBY9" s="66"/>
      <c r="EBZ9" s="66"/>
      <c r="ECA9" s="66"/>
      <c r="ECB9" s="66"/>
      <c r="ECC9" s="66"/>
      <c r="ECD9" s="66"/>
      <c r="ECE9" s="66"/>
      <c r="ECF9" s="66"/>
      <c r="ECG9" s="66"/>
      <c r="ECH9" s="66"/>
      <c r="ECI9" s="66"/>
      <c r="ECJ9" s="66"/>
      <c r="ECK9" s="66"/>
      <c r="ECL9" s="66"/>
      <c r="ECM9" s="66"/>
      <c r="ECN9" s="66"/>
      <c r="ECO9" s="66"/>
      <c r="ECP9" s="66"/>
      <c r="ECQ9" s="66"/>
      <c r="ECR9" s="66"/>
      <c r="ECS9" s="66"/>
      <c r="ECT9" s="66"/>
      <c r="ECU9" s="66"/>
      <c r="ECV9" s="66"/>
      <c r="ECW9" s="66"/>
      <c r="ECX9" s="66"/>
      <c r="ECY9" s="66"/>
      <c r="ECZ9" s="66"/>
      <c r="EDA9" s="66"/>
      <c r="EDB9" s="66"/>
      <c r="EDC9" s="66"/>
      <c r="EDD9" s="66"/>
      <c r="EDE9" s="66"/>
      <c r="EDF9" s="66"/>
      <c r="EDG9" s="66"/>
      <c r="EDH9" s="66"/>
      <c r="EDI9" s="66"/>
      <c r="EDJ9" s="66"/>
      <c r="EDK9" s="66"/>
      <c r="EDL9" s="66"/>
      <c r="EDM9" s="66"/>
      <c r="EDN9" s="66"/>
      <c r="EDO9" s="66"/>
      <c r="EDP9" s="66"/>
      <c r="EDQ9" s="66"/>
      <c r="EDR9" s="66"/>
      <c r="EDS9" s="66"/>
      <c r="EDT9" s="66"/>
      <c r="EDU9" s="66"/>
      <c r="EDV9" s="66"/>
      <c r="EDW9" s="66"/>
      <c r="EDX9" s="66"/>
      <c r="EDY9" s="66"/>
      <c r="EDZ9" s="66"/>
      <c r="EEA9" s="66"/>
      <c r="EEB9" s="66"/>
      <c r="EEC9" s="66"/>
      <c r="EED9" s="66"/>
      <c r="EEE9" s="66"/>
      <c r="EEF9" s="66"/>
      <c r="EEG9" s="66"/>
      <c r="EEH9" s="66"/>
      <c r="EEI9" s="66"/>
      <c r="EEJ9" s="66"/>
      <c r="EEK9" s="66"/>
      <c r="EEL9" s="66"/>
      <c r="EEM9" s="66"/>
      <c r="EEN9" s="66"/>
      <c r="EEO9" s="66"/>
      <c r="EEP9" s="66"/>
      <c r="EEQ9" s="66"/>
      <c r="EER9" s="66"/>
      <c r="EES9" s="66"/>
      <c r="EET9" s="66"/>
      <c r="EEU9" s="66"/>
      <c r="EEV9" s="66"/>
      <c r="EEW9" s="66"/>
      <c r="EEX9" s="66"/>
      <c r="EEY9" s="66"/>
      <c r="EEZ9" s="66"/>
      <c r="EFA9" s="66"/>
      <c r="EFB9" s="66"/>
      <c r="EFC9" s="66"/>
      <c r="EFD9" s="66"/>
      <c r="EFE9" s="66"/>
      <c r="EFF9" s="66"/>
      <c r="EFG9" s="66"/>
      <c r="EFH9" s="66"/>
      <c r="EFI9" s="66"/>
      <c r="EFJ9" s="66"/>
      <c r="EFK9" s="66"/>
      <c r="EFL9" s="66"/>
      <c r="EFM9" s="66"/>
      <c r="EFN9" s="66"/>
      <c r="EFO9" s="66"/>
      <c r="EFP9" s="66"/>
      <c r="EFQ9" s="66"/>
      <c r="EFR9" s="66"/>
      <c r="EFS9" s="66"/>
      <c r="EFT9" s="66"/>
      <c r="EFU9" s="66"/>
      <c r="EFV9" s="66"/>
      <c r="EFW9" s="66"/>
      <c r="EFX9" s="66"/>
      <c r="EFY9" s="66"/>
      <c r="EFZ9" s="66"/>
      <c r="EGA9" s="66"/>
      <c r="EGB9" s="66"/>
      <c r="EGC9" s="66"/>
      <c r="EGD9" s="66"/>
      <c r="EGE9" s="66"/>
      <c r="EGF9" s="66"/>
      <c r="EGG9" s="66"/>
      <c r="EGH9" s="66"/>
      <c r="EGI9" s="66"/>
      <c r="EGJ9" s="66"/>
      <c r="EGK9" s="66"/>
      <c r="EGL9" s="66"/>
      <c r="EGM9" s="66"/>
      <c r="EGN9" s="66"/>
      <c r="EGO9" s="66"/>
      <c r="EGP9" s="66"/>
      <c r="EGQ9" s="66"/>
      <c r="EGR9" s="66"/>
      <c r="EGS9" s="66"/>
      <c r="EGT9" s="66"/>
      <c r="EGU9" s="66"/>
      <c r="EGV9" s="66"/>
      <c r="EGW9" s="66"/>
      <c r="EGX9" s="66"/>
      <c r="EGY9" s="66"/>
      <c r="EGZ9" s="66"/>
      <c r="EHA9" s="66"/>
      <c r="EHB9" s="66"/>
      <c r="EHC9" s="66"/>
      <c r="EHD9" s="66"/>
      <c r="EHE9" s="66"/>
      <c r="EHF9" s="66"/>
      <c r="EHG9" s="66"/>
      <c r="EHH9" s="66"/>
      <c r="EHI9" s="66"/>
      <c r="EHJ9" s="66"/>
      <c r="EHK9" s="66"/>
      <c r="EHL9" s="66"/>
      <c r="EHM9" s="66"/>
      <c r="EHN9" s="66"/>
      <c r="EHO9" s="66"/>
      <c r="EHP9" s="66"/>
      <c r="EHQ9" s="66"/>
      <c r="EHR9" s="66"/>
      <c r="EHS9" s="66"/>
      <c r="EHT9" s="66"/>
      <c r="EHU9" s="66"/>
      <c r="EHV9" s="66"/>
      <c r="EHW9" s="66"/>
      <c r="EHX9" s="66"/>
      <c r="EHY9" s="66"/>
      <c r="EHZ9" s="66"/>
      <c r="EIA9" s="66"/>
      <c r="EIB9" s="66"/>
      <c r="EIC9" s="66"/>
      <c r="EID9" s="66"/>
      <c r="EIE9" s="66"/>
      <c r="EIF9" s="66"/>
      <c r="EIG9" s="66"/>
      <c r="EIH9" s="66"/>
      <c r="EII9" s="66"/>
      <c r="EIJ9" s="66"/>
      <c r="EIK9" s="66"/>
      <c r="EIL9" s="66"/>
      <c r="EIM9" s="66"/>
      <c r="EIN9" s="66"/>
      <c r="EIO9" s="66"/>
      <c r="EIP9" s="66"/>
      <c r="EIQ9" s="66"/>
      <c r="EIR9" s="66"/>
      <c r="EIS9" s="66"/>
      <c r="EIT9" s="66"/>
      <c r="EIU9" s="66"/>
      <c r="EIV9" s="66"/>
      <c r="EIW9" s="66"/>
      <c r="EIX9" s="66"/>
      <c r="EIY9" s="66"/>
      <c r="EIZ9" s="66"/>
      <c r="EJA9" s="66"/>
      <c r="EJB9" s="66"/>
      <c r="EJC9" s="66"/>
      <c r="EJD9" s="66"/>
      <c r="EJE9" s="66"/>
      <c r="EJF9" s="66"/>
      <c r="EJG9" s="66"/>
      <c r="EJH9" s="66"/>
      <c r="EJI9" s="66"/>
      <c r="EJJ9" s="66"/>
      <c r="EJK9" s="66"/>
      <c r="EJL9" s="66"/>
      <c r="EJM9" s="66"/>
      <c r="EJN9" s="66"/>
      <c r="EJO9" s="66"/>
      <c r="EJP9" s="66"/>
      <c r="EJQ9" s="66"/>
      <c r="EJR9" s="66"/>
      <c r="EJS9" s="66"/>
      <c r="EJT9" s="66"/>
      <c r="EJU9" s="66"/>
      <c r="EJV9" s="66"/>
      <c r="EJW9" s="66"/>
      <c r="EJX9" s="66"/>
      <c r="EJY9" s="66"/>
      <c r="EJZ9" s="66"/>
      <c r="EKA9" s="66"/>
      <c r="EKB9" s="66"/>
      <c r="EKC9" s="66"/>
      <c r="EKD9" s="66"/>
      <c r="EKE9" s="66"/>
      <c r="EKF9" s="66"/>
      <c r="EKG9" s="66"/>
      <c r="EKH9" s="66"/>
      <c r="EKI9" s="66"/>
      <c r="EKJ9" s="66"/>
      <c r="EKK9" s="66"/>
      <c r="EKL9" s="66"/>
      <c r="EKM9" s="66"/>
      <c r="EKN9" s="66"/>
      <c r="EKO9" s="66"/>
      <c r="EKP9" s="66"/>
      <c r="EKQ9" s="66"/>
      <c r="EKR9" s="66"/>
      <c r="EKS9" s="66"/>
      <c r="EKT9" s="66"/>
      <c r="EKU9" s="66"/>
      <c r="EKV9" s="66"/>
      <c r="EKW9" s="66"/>
      <c r="EKX9" s="66"/>
      <c r="EKY9" s="66"/>
      <c r="EKZ9" s="66"/>
      <c r="ELA9" s="66"/>
      <c r="ELB9" s="66"/>
      <c r="ELC9" s="66"/>
      <c r="ELD9" s="66"/>
      <c r="ELE9" s="66"/>
      <c r="ELF9" s="66"/>
      <c r="ELG9" s="66"/>
      <c r="ELH9" s="66"/>
      <c r="ELI9" s="66"/>
      <c r="ELJ9" s="66"/>
      <c r="ELK9" s="66"/>
      <c r="ELL9" s="66"/>
      <c r="ELM9" s="66"/>
      <c r="ELN9" s="66"/>
      <c r="ELO9" s="66"/>
      <c r="ELP9" s="66"/>
      <c r="ELQ9" s="66"/>
      <c r="ELR9" s="66"/>
      <c r="ELS9" s="66"/>
      <c r="ELT9" s="66"/>
      <c r="ELU9" s="66"/>
      <c r="ELV9" s="66"/>
      <c r="ELW9" s="66"/>
      <c r="ELX9" s="66"/>
      <c r="ELY9" s="66"/>
      <c r="ELZ9" s="66"/>
      <c r="EMA9" s="66"/>
      <c r="EMB9" s="66"/>
      <c r="EMC9" s="66"/>
      <c r="EMD9" s="66"/>
      <c r="EME9" s="66"/>
      <c r="EMF9" s="66"/>
      <c r="EMG9" s="66"/>
      <c r="EMH9" s="66"/>
      <c r="EMI9" s="66"/>
      <c r="EMJ9" s="66"/>
      <c r="EMK9" s="66"/>
      <c r="EML9" s="66"/>
      <c r="EMM9" s="66"/>
      <c r="EMN9" s="66"/>
      <c r="EMO9" s="66"/>
      <c r="EMP9" s="66"/>
      <c r="EMQ9" s="66"/>
      <c r="EMR9" s="66"/>
      <c r="EMS9" s="66"/>
      <c r="EMT9" s="66"/>
      <c r="EMU9" s="66"/>
      <c r="EMV9" s="66"/>
      <c r="EMW9" s="66"/>
      <c r="EMX9" s="66"/>
      <c r="EMY9" s="66"/>
      <c r="EMZ9" s="66"/>
      <c r="ENA9" s="66"/>
      <c r="ENB9" s="66"/>
      <c r="ENC9" s="66"/>
      <c r="END9" s="66"/>
      <c r="ENE9" s="66"/>
      <c r="ENF9" s="66"/>
      <c r="ENG9" s="66"/>
      <c r="ENH9" s="66"/>
      <c r="ENI9" s="66"/>
      <c r="ENJ9" s="66"/>
      <c r="ENK9" s="66"/>
      <c r="ENL9" s="66"/>
      <c r="ENM9" s="66"/>
      <c r="ENN9" s="66"/>
      <c r="ENO9" s="66"/>
      <c r="ENP9" s="66"/>
      <c r="ENQ9" s="66"/>
      <c r="ENR9" s="66"/>
      <c r="ENS9" s="66"/>
      <c r="ENT9" s="66"/>
      <c r="ENU9" s="66"/>
      <c r="ENV9" s="66"/>
      <c r="ENW9" s="66"/>
      <c r="ENX9" s="66"/>
      <c r="ENY9" s="66"/>
      <c r="ENZ9" s="66"/>
      <c r="EOA9" s="66"/>
      <c r="EOB9" s="66"/>
      <c r="EOC9" s="66"/>
      <c r="EOD9" s="66"/>
      <c r="EOE9" s="66"/>
      <c r="EOF9" s="66"/>
      <c r="EOG9" s="66"/>
      <c r="EOH9" s="66"/>
      <c r="EOI9" s="66"/>
      <c r="EOJ9" s="66"/>
      <c r="EOK9" s="66"/>
      <c r="EOL9" s="66"/>
      <c r="EOM9" s="66"/>
      <c r="EON9" s="66"/>
      <c r="EOO9" s="66"/>
      <c r="EOP9" s="66"/>
      <c r="EOQ9" s="66"/>
      <c r="EOR9" s="66"/>
      <c r="EOS9" s="66"/>
      <c r="EOT9" s="66"/>
      <c r="EOU9" s="66"/>
      <c r="EOV9" s="66"/>
      <c r="EOW9" s="66"/>
      <c r="EOX9" s="66"/>
      <c r="EOY9" s="66"/>
      <c r="EOZ9" s="66"/>
      <c r="EPA9" s="66"/>
      <c r="EPB9" s="66"/>
      <c r="EPC9" s="66"/>
      <c r="EPD9" s="66"/>
      <c r="EPE9" s="66"/>
      <c r="EPF9" s="66"/>
      <c r="EPG9" s="66"/>
      <c r="EPH9" s="66"/>
      <c r="EPI9" s="66"/>
      <c r="EPJ9" s="66"/>
      <c r="EPK9" s="66"/>
      <c r="EPL9" s="66"/>
      <c r="EPM9" s="66"/>
      <c r="EPN9" s="66"/>
      <c r="EPO9" s="66"/>
      <c r="EPP9" s="66"/>
      <c r="EPQ9" s="66"/>
      <c r="EPR9" s="66"/>
      <c r="EPS9" s="66"/>
      <c r="EPT9" s="66"/>
      <c r="EPU9" s="66"/>
      <c r="EPV9" s="66"/>
      <c r="EPW9" s="66"/>
      <c r="EPX9" s="66"/>
      <c r="EPY9" s="66"/>
      <c r="EPZ9" s="66"/>
      <c r="EQA9" s="66"/>
      <c r="EQB9" s="66"/>
      <c r="EQC9" s="66"/>
      <c r="EQD9" s="66"/>
      <c r="EQE9" s="66"/>
      <c r="EQF9" s="66"/>
      <c r="EQG9" s="66"/>
      <c r="EQH9" s="66"/>
      <c r="EQI9" s="66"/>
      <c r="EQJ9" s="66"/>
      <c r="EQK9" s="66"/>
      <c r="EQL9" s="66"/>
      <c r="EQM9" s="66"/>
      <c r="EQN9" s="66"/>
      <c r="EQO9" s="66"/>
      <c r="EQP9" s="66"/>
      <c r="EQQ9" s="66"/>
      <c r="EQR9" s="66"/>
      <c r="EQS9" s="66"/>
      <c r="EQT9" s="66"/>
      <c r="EQU9" s="66"/>
      <c r="EQV9" s="66"/>
      <c r="EQW9" s="66"/>
      <c r="EQX9" s="66"/>
      <c r="EQY9" s="66"/>
      <c r="EQZ9" s="66"/>
      <c r="ERA9" s="66"/>
      <c r="ERB9" s="66"/>
      <c r="ERC9" s="66"/>
      <c r="ERD9" s="66"/>
      <c r="ERE9" s="66"/>
      <c r="ERF9" s="66"/>
      <c r="ERG9" s="66"/>
      <c r="ERH9" s="66"/>
      <c r="ERI9" s="66"/>
      <c r="ERJ9" s="66"/>
      <c r="ERK9" s="66"/>
      <c r="ERL9" s="66"/>
      <c r="ERM9" s="66"/>
      <c r="ERN9" s="66"/>
      <c r="ERO9" s="66"/>
      <c r="ERP9" s="66"/>
      <c r="ERQ9" s="66"/>
      <c r="ERR9" s="66"/>
      <c r="ERS9" s="66"/>
      <c r="ERT9" s="66"/>
      <c r="ERU9" s="66"/>
      <c r="ERV9" s="66"/>
      <c r="ERW9" s="66"/>
      <c r="ERX9" s="66"/>
      <c r="ERY9" s="66"/>
      <c r="ERZ9" s="66"/>
      <c r="ESA9" s="66"/>
      <c r="ESB9" s="66"/>
      <c r="ESC9" s="66"/>
      <c r="ESD9" s="66"/>
      <c r="ESE9" s="66"/>
      <c r="ESF9" s="66"/>
      <c r="ESG9" s="66"/>
      <c r="ESH9" s="66"/>
      <c r="ESI9" s="66"/>
      <c r="ESJ9" s="66"/>
      <c r="ESK9" s="66"/>
      <c r="ESL9" s="66"/>
      <c r="ESM9" s="66"/>
      <c r="ESN9" s="66"/>
      <c r="ESO9" s="66"/>
      <c r="ESP9" s="66"/>
      <c r="ESQ9" s="66"/>
      <c r="ESR9" s="66"/>
      <c r="ESS9" s="66"/>
      <c r="EST9" s="66"/>
      <c r="ESU9" s="66"/>
      <c r="ESV9" s="66"/>
      <c r="ESW9" s="66"/>
      <c r="ESX9" s="66"/>
      <c r="ESY9" s="66"/>
      <c r="ESZ9" s="66"/>
      <c r="ETA9" s="66"/>
      <c r="ETB9" s="66"/>
      <c r="ETC9" s="66"/>
      <c r="ETD9" s="66"/>
      <c r="ETE9" s="66"/>
      <c r="ETF9" s="66"/>
      <c r="ETG9" s="66"/>
      <c r="ETH9" s="66"/>
      <c r="ETI9" s="66"/>
      <c r="ETJ9" s="66"/>
      <c r="ETK9" s="66"/>
      <c r="ETL9" s="66"/>
      <c r="ETM9" s="66"/>
      <c r="ETN9" s="66"/>
      <c r="ETO9" s="66"/>
      <c r="ETP9" s="66"/>
      <c r="ETQ9" s="66"/>
      <c r="ETR9" s="66"/>
      <c r="ETS9" s="66"/>
      <c r="ETT9" s="66"/>
      <c r="ETU9" s="66"/>
      <c r="ETV9" s="66"/>
      <c r="ETW9" s="66"/>
      <c r="ETX9" s="66"/>
      <c r="ETY9" s="66"/>
      <c r="ETZ9" s="66"/>
      <c r="EUA9" s="66"/>
      <c r="EUB9" s="66"/>
      <c r="EUC9" s="66"/>
      <c r="EUD9" s="66"/>
      <c r="EUE9" s="66"/>
      <c r="EUF9" s="66"/>
      <c r="EUG9" s="66"/>
      <c r="EUH9" s="66"/>
      <c r="EUI9" s="66"/>
      <c r="EUJ9" s="66"/>
      <c r="EUK9" s="66"/>
      <c r="EUL9" s="66"/>
      <c r="EUM9" s="66"/>
      <c r="EUN9" s="66"/>
      <c r="EUO9" s="66"/>
      <c r="EUP9" s="66"/>
      <c r="EUQ9" s="66"/>
      <c r="EUR9" s="66"/>
      <c r="EUS9" s="66"/>
      <c r="EUT9" s="66"/>
      <c r="EUU9" s="66"/>
      <c r="EUV9" s="66"/>
      <c r="EUW9" s="66"/>
      <c r="EUX9" s="66"/>
      <c r="EUY9" s="66"/>
      <c r="EUZ9" s="66"/>
      <c r="EVA9" s="66"/>
      <c r="EVB9" s="66"/>
      <c r="EVC9" s="66"/>
      <c r="EVD9" s="66"/>
      <c r="EVE9" s="66"/>
      <c r="EVF9" s="66"/>
      <c r="EVG9" s="66"/>
      <c r="EVH9" s="66"/>
      <c r="EVI9" s="66"/>
      <c r="EVJ9" s="66"/>
      <c r="EVK9" s="66"/>
      <c r="EVL9" s="66"/>
      <c r="EVM9" s="66"/>
      <c r="EVN9" s="66"/>
      <c r="EVO9" s="66"/>
      <c r="EVP9" s="66"/>
      <c r="EVQ9" s="66"/>
      <c r="EVR9" s="66"/>
      <c r="EVS9" s="66"/>
      <c r="EVT9" s="66"/>
      <c r="EVU9" s="66"/>
      <c r="EVV9" s="66"/>
      <c r="EVW9" s="66"/>
      <c r="EVX9" s="66"/>
      <c r="EVY9" s="66"/>
      <c r="EVZ9" s="66"/>
      <c r="EWA9" s="66"/>
      <c r="EWB9" s="66"/>
      <c r="EWC9" s="66"/>
      <c r="EWD9" s="66"/>
      <c r="EWE9" s="66"/>
      <c r="EWF9" s="66"/>
      <c r="EWG9" s="66"/>
      <c r="EWH9" s="66"/>
      <c r="EWI9" s="66"/>
      <c r="EWJ9" s="66"/>
      <c r="EWK9" s="66"/>
      <c r="EWL9" s="66"/>
      <c r="EWM9" s="66"/>
      <c r="EWN9" s="66"/>
      <c r="EWO9" s="66"/>
      <c r="EWP9" s="66"/>
      <c r="EWQ9" s="66"/>
      <c r="EWR9" s="66"/>
      <c r="EWS9" s="66"/>
      <c r="EWT9" s="66"/>
      <c r="EWU9" s="66"/>
      <c r="EWV9" s="66"/>
      <c r="EWW9" s="66"/>
      <c r="EWX9" s="66"/>
      <c r="EWY9" s="66"/>
      <c r="EWZ9" s="66"/>
      <c r="EXA9" s="66"/>
      <c r="EXB9" s="66"/>
      <c r="EXC9" s="66"/>
      <c r="EXD9" s="66"/>
      <c r="EXE9" s="66"/>
      <c r="EXF9" s="66"/>
      <c r="EXG9" s="66"/>
      <c r="EXH9" s="66"/>
      <c r="EXI9" s="66"/>
      <c r="EXJ9" s="66"/>
      <c r="EXK9" s="66"/>
      <c r="EXL9" s="66"/>
      <c r="EXM9" s="66"/>
      <c r="EXN9" s="66"/>
      <c r="EXO9" s="66"/>
      <c r="EXP9" s="66"/>
      <c r="EXQ9" s="66"/>
      <c r="EXR9" s="66"/>
      <c r="EXS9" s="66"/>
      <c r="EXT9" s="66"/>
      <c r="EXU9" s="66"/>
      <c r="EXV9" s="66"/>
      <c r="EXW9" s="66"/>
      <c r="EXX9" s="66"/>
      <c r="EXY9" s="66"/>
      <c r="EXZ9" s="66"/>
      <c r="EYA9" s="66"/>
      <c r="EYB9" s="66"/>
      <c r="EYC9" s="66"/>
      <c r="EYD9" s="66"/>
      <c r="EYE9" s="66"/>
      <c r="EYF9" s="66"/>
      <c r="EYG9" s="66"/>
      <c r="EYH9" s="66"/>
      <c r="EYI9" s="66"/>
      <c r="EYJ9" s="66"/>
      <c r="EYK9" s="66"/>
      <c r="EYL9" s="66"/>
      <c r="EYM9" s="66"/>
      <c r="EYN9" s="66"/>
      <c r="EYO9" s="66"/>
      <c r="EYP9" s="66"/>
      <c r="EYQ9" s="66"/>
      <c r="EYR9" s="66"/>
      <c r="EYS9" s="66"/>
      <c r="EYT9" s="66"/>
      <c r="EYU9" s="66"/>
      <c r="EYV9" s="66"/>
      <c r="EYW9" s="66"/>
      <c r="EYX9" s="66"/>
      <c r="EYY9" s="66"/>
      <c r="EYZ9" s="66"/>
      <c r="EZA9" s="66"/>
      <c r="EZB9" s="66"/>
      <c r="EZC9" s="66"/>
      <c r="EZD9" s="66"/>
      <c r="EZE9" s="66"/>
      <c r="EZF9" s="66"/>
      <c r="EZG9" s="66"/>
      <c r="EZH9" s="66"/>
      <c r="EZI9" s="66"/>
      <c r="EZJ9" s="66"/>
      <c r="EZK9" s="66"/>
      <c r="EZL9" s="66"/>
      <c r="EZM9" s="66"/>
      <c r="EZN9" s="66"/>
      <c r="EZO9" s="66"/>
      <c r="EZP9" s="66"/>
      <c r="EZQ9" s="66"/>
      <c r="EZR9" s="66"/>
      <c r="EZS9" s="66"/>
      <c r="EZT9" s="66"/>
      <c r="EZU9" s="66"/>
      <c r="EZV9" s="66"/>
      <c r="EZW9" s="66"/>
      <c r="EZX9" s="66"/>
      <c r="EZY9" s="66"/>
      <c r="EZZ9" s="66"/>
      <c r="FAA9" s="66"/>
      <c r="FAB9" s="66"/>
      <c r="FAC9" s="66"/>
      <c r="FAD9" s="66"/>
      <c r="FAE9" s="66"/>
      <c r="FAF9" s="66"/>
      <c r="FAG9" s="66"/>
      <c r="FAH9" s="66"/>
      <c r="FAI9" s="66"/>
      <c r="FAJ9" s="66"/>
      <c r="FAK9" s="66"/>
      <c r="FAL9" s="66"/>
      <c r="FAM9" s="66"/>
      <c r="FAN9" s="66"/>
      <c r="FAO9" s="66"/>
      <c r="FAP9" s="66"/>
      <c r="FAQ9" s="66"/>
      <c r="FAR9" s="66"/>
      <c r="FAS9" s="66"/>
      <c r="FAT9" s="66"/>
      <c r="FAU9" s="66"/>
      <c r="FAV9" s="66"/>
      <c r="FAW9" s="66"/>
      <c r="FAX9" s="66"/>
      <c r="FAY9" s="66"/>
      <c r="FAZ9" s="66"/>
      <c r="FBA9" s="66"/>
      <c r="FBB9" s="66"/>
      <c r="FBC9" s="66"/>
      <c r="FBD9" s="66"/>
      <c r="FBE9" s="66"/>
      <c r="FBF9" s="66"/>
      <c r="FBG9" s="66"/>
      <c r="FBH9" s="66"/>
      <c r="FBI9" s="66"/>
      <c r="FBJ9" s="66"/>
      <c r="FBK9" s="66"/>
      <c r="FBL9" s="66"/>
      <c r="FBM9" s="66"/>
      <c r="FBN9" s="66"/>
      <c r="FBO9" s="66"/>
      <c r="FBP9" s="66"/>
      <c r="FBQ9" s="66"/>
      <c r="FBR9" s="66"/>
      <c r="FBS9" s="66"/>
      <c r="FBT9" s="66"/>
      <c r="FBU9" s="66"/>
      <c r="FBV9" s="66"/>
      <c r="FBW9" s="66"/>
      <c r="FBX9" s="66"/>
      <c r="FBY9" s="66"/>
      <c r="FBZ9" s="66"/>
      <c r="FCA9" s="66"/>
      <c r="FCB9" s="66"/>
      <c r="FCC9" s="66"/>
      <c r="FCD9" s="66"/>
      <c r="FCE9" s="66"/>
      <c r="FCF9" s="66"/>
      <c r="FCG9" s="66"/>
      <c r="FCH9" s="66"/>
      <c r="FCI9" s="66"/>
      <c r="FCJ9" s="66"/>
      <c r="FCK9" s="66"/>
      <c r="FCL9" s="66"/>
      <c r="FCM9" s="66"/>
      <c r="FCN9" s="66"/>
      <c r="FCO9" s="66"/>
      <c r="FCP9" s="66"/>
      <c r="FCQ9" s="66"/>
      <c r="FCR9" s="66"/>
      <c r="FCS9" s="66"/>
      <c r="FCT9" s="66"/>
      <c r="FCU9" s="66"/>
      <c r="FCV9" s="66"/>
      <c r="FCW9" s="66"/>
      <c r="FCX9" s="66"/>
      <c r="FCY9" s="66"/>
      <c r="FCZ9" s="66"/>
      <c r="FDA9" s="66"/>
      <c r="FDB9" s="66"/>
      <c r="FDC9" s="66"/>
      <c r="FDD9" s="66"/>
      <c r="FDE9" s="66"/>
      <c r="FDF9" s="66"/>
      <c r="FDG9" s="66"/>
      <c r="FDH9" s="66"/>
      <c r="FDI9" s="66"/>
      <c r="FDJ9" s="66"/>
      <c r="FDK9" s="66"/>
      <c r="FDL9" s="66"/>
      <c r="FDM9" s="66"/>
      <c r="FDN9" s="66"/>
      <c r="FDO9" s="66"/>
      <c r="FDP9" s="66"/>
      <c r="FDQ9" s="66"/>
      <c r="FDR9" s="66"/>
      <c r="FDS9" s="66"/>
      <c r="FDT9" s="66"/>
      <c r="FDU9" s="66"/>
      <c r="FDV9" s="66"/>
      <c r="FDW9" s="66"/>
      <c r="FDX9" s="66"/>
      <c r="FDY9" s="66"/>
      <c r="FDZ9" s="66"/>
      <c r="FEA9" s="66"/>
      <c r="FEB9" s="66"/>
      <c r="FEC9" s="66"/>
      <c r="FED9" s="66"/>
      <c r="FEE9" s="66"/>
      <c r="FEF9" s="66"/>
      <c r="FEG9" s="66"/>
      <c r="FEH9" s="66"/>
      <c r="FEI9" s="66"/>
      <c r="FEJ9" s="66"/>
      <c r="FEK9" s="66"/>
      <c r="FEL9" s="66"/>
      <c r="FEM9" s="66"/>
      <c r="FEN9" s="66"/>
      <c r="FEO9" s="66"/>
      <c r="FEP9" s="66"/>
      <c r="FEQ9" s="66"/>
      <c r="FER9" s="66"/>
      <c r="FES9" s="66"/>
      <c r="FET9" s="66"/>
      <c r="FEU9" s="66"/>
      <c r="FEV9" s="66"/>
      <c r="FEW9" s="66"/>
      <c r="FEX9" s="66"/>
      <c r="FEY9" s="66"/>
      <c r="FEZ9" s="66"/>
      <c r="FFA9" s="66"/>
      <c r="FFB9" s="66"/>
      <c r="FFC9" s="66"/>
      <c r="FFD9" s="66"/>
      <c r="FFE9" s="66"/>
      <c r="FFF9" s="66"/>
      <c r="FFG9" s="66"/>
      <c r="FFH9" s="66"/>
      <c r="FFI9" s="66"/>
      <c r="FFJ9" s="66"/>
      <c r="FFK9" s="66"/>
      <c r="FFL9" s="66"/>
      <c r="FFM9" s="66"/>
      <c r="FFN9" s="66"/>
      <c r="FFO9" s="66"/>
      <c r="FFP9" s="66"/>
      <c r="FFQ9" s="66"/>
      <c r="FFR9" s="66"/>
      <c r="FFS9" s="66"/>
      <c r="FFT9" s="66"/>
      <c r="FFU9" s="66"/>
      <c r="FFV9" s="66"/>
      <c r="FFW9" s="66"/>
      <c r="FFX9" s="66"/>
      <c r="FFY9" s="66"/>
      <c r="FFZ9" s="66"/>
      <c r="FGA9" s="66"/>
      <c r="FGB9" s="66"/>
      <c r="FGC9" s="66"/>
      <c r="FGD9" s="66"/>
      <c r="FGE9" s="66"/>
      <c r="FGF9" s="66"/>
      <c r="FGG9" s="66"/>
      <c r="FGH9" s="66"/>
      <c r="FGI9" s="66"/>
      <c r="FGJ9" s="66"/>
      <c r="FGK9" s="66"/>
      <c r="FGL9" s="66"/>
      <c r="FGM9" s="66"/>
      <c r="FGN9" s="66"/>
      <c r="FGO9" s="66"/>
      <c r="FGP9" s="66"/>
      <c r="FGQ9" s="66"/>
      <c r="FGR9" s="66"/>
      <c r="FGS9" s="66"/>
      <c r="FGT9" s="66"/>
      <c r="FGU9" s="66"/>
      <c r="FGV9" s="66"/>
      <c r="FGW9" s="66"/>
      <c r="FGX9" s="66"/>
      <c r="FGY9" s="66"/>
      <c r="FGZ9" s="66"/>
      <c r="FHA9" s="66"/>
      <c r="FHB9" s="66"/>
      <c r="FHC9" s="66"/>
      <c r="FHD9" s="66"/>
      <c r="FHE9" s="66"/>
      <c r="FHF9" s="66"/>
      <c r="FHG9" s="66"/>
      <c r="FHH9" s="66"/>
      <c r="FHI9" s="66"/>
      <c r="FHJ9" s="66"/>
      <c r="FHK9" s="66"/>
      <c r="FHL9" s="66"/>
      <c r="FHM9" s="66"/>
      <c r="FHN9" s="66"/>
      <c r="FHO9" s="66"/>
      <c r="FHP9" s="66"/>
      <c r="FHQ9" s="66"/>
      <c r="FHR9" s="66"/>
      <c r="FHS9" s="66"/>
      <c r="FHT9" s="66"/>
      <c r="FHU9" s="66"/>
      <c r="FHV9" s="66"/>
      <c r="FHW9" s="66"/>
      <c r="FHX9" s="66"/>
      <c r="FHY9" s="66"/>
      <c r="FHZ9" s="66"/>
      <c r="FIA9" s="66"/>
      <c r="FIB9" s="66"/>
      <c r="FIC9" s="66"/>
      <c r="FID9" s="66"/>
      <c r="FIE9" s="66"/>
      <c r="FIF9" s="66"/>
      <c r="FIG9" s="66"/>
      <c r="FIH9" s="66"/>
      <c r="FII9" s="66"/>
      <c r="FIJ9" s="66"/>
      <c r="FIK9" s="66"/>
      <c r="FIL9" s="66"/>
      <c r="FIM9" s="66"/>
      <c r="FIN9" s="66"/>
      <c r="FIO9" s="66"/>
      <c r="FIP9" s="66"/>
      <c r="FIQ9" s="66"/>
      <c r="FIR9" s="66"/>
      <c r="FIS9" s="66"/>
      <c r="FIT9" s="66"/>
      <c r="FIU9" s="66"/>
      <c r="FIV9" s="66"/>
      <c r="FIW9" s="66"/>
      <c r="FIX9" s="66"/>
      <c r="FIY9" s="66"/>
      <c r="FIZ9" s="66"/>
      <c r="FJA9" s="66"/>
      <c r="FJB9" s="66"/>
      <c r="FJC9" s="66"/>
      <c r="FJD9" s="66"/>
      <c r="FJE9" s="66"/>
      <c r="FJF9" s="66"/>
      <c r="FJG9" s="66"/>
      <c r="FJH9" s="66"/>
      <c r="FJI9" s="66"/>
      <c r="FJJ9" s="66"/>
      <c r="FJK9" s="66"/>
      <c r="FJL9" s="66"/>
      <c r="FJM9" s="66"/>
      <c r="FJN9" s="66"/>
      <c r="FJO9" s="66"/>
      <c r="FJP9" s="66"/>
      <c r="FJQ9" s="66"/>
      <c r="FJR9" s="66"/>
      <c r="FJS9" s="66"/>
      <c r="FJT9" s="66"/>
      <c r="FJU9" s="66"/>
      <c r="FJV9" s="66"/>
      <c r="FJW9" s="66"/>
      <c r="FJX9" s="66"/>
      <c r="FJY9" s="66"/>
      <c r="FJZ9" s="66"/>
      <c r="FKA9" s="66"/>
      <c r="FKB9" s="66"/>
      <c r="FKC9" s="66"/>
      <c r="FKD9" s="66"/>
      <c r="FKE9" s="66"/>
      <c r="FKF9" s="66"/>
      <c r="FKG9" s="66"/>
      <c r="FKH9" s="66"/>
      <c r="FKI9" s="66"/>
      <c r="FKJ9" s="66"/>
      <c r="FKK9" s="66"/>
      <c r="FKL9" s="66"/>
      <c r="FKM9" s="66"/>
      <c r="FKN9" s="66"/>
      <c r="FKO9" s="66"/>
      <c r="FKP9" s="66"/>
      <c r="FKQ9" s="66"/>
      <c r="FKR9" s="66"/>
      <c r="FKS9" s="66"/>
      <c r="FKT9" s="66"/>
      <c r="FKU9" s="66"/>
      <c r="FKV9" s="66"/>
      <c r="FKW9" s="66"/>
      <c r="FKX9" s="66"/>
      <c r="FKY9" s="66"/>
      <c r="FKZ9" s="66"/>
      <c r="FLA9" s="66"/>
      <c r="FLB9" s="66"/>
      <c r="FLC9" s="66"/>
      <c r="FLD9" s="66"/>
      <c r="FLE9" s="66"/>
      <c r="FLF9" s="66"/>
      <c r="FLG9" s="66"/>
      <c r="FLH9" s="66"/>
      <c r="FLI9" s="66"/>
      <c r="FLJ9" s="66"/>
      <c r="FLK9" s="66"/>
      <c r="FLL9" s="66"/>
      <c r="FLM9" s="66"/>
      <c r="FLN9" s="66"/>
      <c r="FLO9" s="66"/>
      <c r="FLP9" s="66"/>
      <c r="FLQ9" s="66"/>
      <c r="FLR9" s="66"/>
      <c r="FLS9" s="66"/>
      <c r="FLT9" s="66"/>
      <c r="FLU9" s="66"/>
      <c r="FLV9" s="66"/>
      <c r="FLW9" s="66"/>
      <c r="FLX9" s="66"/>
      <c r="FLY9" s="66"/>
      <c r="FLZ9" s="66"/>
      <c r="FMA9" s="66"/>
      <c r="FMB9" s="66"/>
      <c r="FMC9" s="66"/>
      <c r="FMD9" s="66"/>
      <c r="FME9" s="66"/>
      <c r="FMF9" s="66"/>
      <c r="FMG9" s="66"/>
      <c r="FMH9" s="66"/>
      <c r="FMI9" s="66"/>
      <c r="FMJ9" s="66"/>
      <c r="FMK9" s="66"/>
      <c r="FML9" s="66"/>
      <c r="FMM9" s="66"/>
      <c r="FMN9" s="66"/>
      <c r="FMO9" s="66"/>
      <c r="FMP9" s="66"/>
      <c r="FMQ9" s="66"/>
      <c r="FMR9" s="66"/>
      <c r="FMS9" s="66"/>
      <c r="FMT9" s="66"/>
      <c r="FMU9" s="66"/>
      <c r="FMV9" s="66"/>
      <c r="FMW9" s="66"/>
      <c r="FMX9" s="66"/>
      <c r="FMY9" s="66"/>
      <c r="FMZ9" s="66"/>
      <c r="FNA9" s="66"/>
      <c r="FNB9" s="66"/>
      <c r="FNC9" s="66"/>
      <c r="FND9" s="66"/>
      <c r="FNE9" s="66"/>
      <c r="FNF9" s="66"/>
      <c r="FNG9" s="66"/>
      <c r="FNH9" s="66"/>
      <c r="FNI9" s="66"/>
      <c r="FNJ9" s="66"/>
      <c r="FNK9" s="66"/>
      <c r="FNL9" s="66"/>
      <c r="FNM9" s="66"/>
      <c r="FNN9" s="66"/>
      <c r="FNO9" s="66"/>
      <c r="FNP9" s="66"/>
      <c r="FNQ9" s="66"/>
      <c r="FNR9" s="66"/>
      <c r="FNS9" s="66"/>
      <c r="FNT9" s="66"/>
      <c r="FNU9" s="66"/>
      <c r="FNV9" s="66"/>
      <c r="FNW9" s="66"/>
      <c r="FNX9" s="66"/>
      <c r="FNY9" s="66"/>
      <c r="FNZ9" s="66"/>
      <c r="FOA9" s="66"/>
      <c r="FOB9" s="66"/>
      <c r="FOC9" s="66"/>
      <c r="FOD9" s="66"/>
      <c r="FOE9" s="66"/>
      <c r="FOF9" s="66"/>
      <c r="FOG9" s="66"/>
      <c r="FOH9" s="66"/>
      <c r="FOI9" s="66"/>
      <c r="FOJ9" s="66"/>
      <c r="FOK9" s="66"/>
      <c r="FOL9" s="66"/>
      <c r="FOM9" s="66"/>
      <c r="FON9" s="66"/>
      <c r="FOO9" s="66"/>
      <c r="FOP9" s="66"/>
      <c r="FOQ9" s="66"/>
      <c r="FOR9" s="66"/>
      <c r="FOS9" s="66"/>
      <c r="FOT9" s="66"/>
      <c r="FOU9" s="66"/>
      <c r="FOV9" s="66"/>
      <c r="FOW9" s="66"/>
      <c r="FOX9" s="66"/>
      <c r="FOY9" s="66"/>
      <c r="FOZ9" s="66"/>
      <c r="FPA9" s="66"/>
      <c r="FPB9" s="66"/>
      <c r="FPC9" s="66"/>
      <c r="FPD9" s="66"/>
      <c r="FPE9" s="66"/>
      <c r="FPF9" s="66"/>
      <c r="FPG9" s="66"/>
      <c r="FPH9" s="66"/>
      <c r="FPI9" s="66"/>
      <c r="FPJ9" s="66"/>
      <c r="FPK9" s="66"/>
      <c r="FPL9" s="66"/>
      <c r="FPM9" s="66"/>
      <c r="FPN9" s="66"/>
      <c r="FPO9" s="66"/>
      <c r="FPP9" s="66"/>
      <c r="FPQ9" s="66"/>
      <c r="FPR9" s="66"/>
      <c r="FPS9" s="66"/>
      <c r="FPT9" s="66"/>
      <c r="FPU9" s="66"/>
      <c r="FPV9" s="66"/>
      <c r="FPW9" s="66"/>
      <c r="FPX9" s="66"/>
      <c r="FPY9" s="66"/>
      <c r="FPZ9" s="66"/>
      <c r="FQA9" s="66"/>
      <c r="FQB9" s="66"/>
      <c r="FQC9" s="66"/>
      <c r="FQD9" s="66"/>
      <c r="FQE9" s="66"/>
      <c r="FQF9" s="66"/>
      <c r="FQG9" s="66"/>
      <c r="FQH9" s="66"/>
      <c r="FQI9" s="66"/>
      <c r="FQJ9" s="66"/>
      <c r="FQK9" s="66"/>
      <c r="FQL9" s="66"/>
      <c r="FQM9" s="66"/>
      <c r="FQN9" s="66"/>
      <c r="FQO9" s="66"/>
      <c r="FQP9" s="66"/>
      <c r="FQQ9" s="66"/>
      <c r="FQR9" s="66"/>
      <c r="FQS9" s="66"/>
      <c r="FQT9" s="66"/>
      <c r="FQU9" s="66"/>
      <c r="FQV9" s="66"/>
      <c r="FQW9" s="66"/>
      <c r="FQX9" s="66"/>
      <c r="FQY9" s="66"/>
      <c r="FQZ9" s="66"/>
      <c r="FRA9" s="66"/>
      <c r="FRB9" s="66"/>
      <c r="FRC9" s="66"/>
      <c r="FRD9" s="66"/>
      <c r="FRE9" s="66"/>
      <c r="FRF9" s="66"/>
      <c r="FRG9" s="66"/>
      <c r="FRH9" s="66"/>
      <c r="FRI9" s="66"/>
      <c r="FRJ9" s="66"/>
      <c r="FRK9" s="66"/>
      <c r="FRL9" s="66"/>
      <c r="FRM9" s="66"/>
      <c r="FRN9" s="66"/>
      <c r="FRO9" s="66"/>
      <c r="FRP9" s="66"/>
      <c r="FRQ9" s="66"/>
      <c r="FRR9" s="66"/>
      <c r="FRS9" s="66"/>
      <c r="FRT9" s="66"/>
      <c r="FRU9" s="66"/>
      <c r="FRV9" s="66"/>
      <c r="FRW9" s="66"/>
      <c r="FRX9" s="66"/>
      <c r="FRY9" s="66"/>
      <c r="FRZ9" s="66"/>
      <c r="FSA9" s="66"/>
      <c r="FSB9" s="66"/>
      <c r="FSC9" s="66"/>
      <c r="FSD9" s="66"/>
      <c r="FSE9" s="66"/>
      <c r="FSF9" s="66"/>
      <c r="FSG9" s="66"/>
      <c r="FSH9" s="66"/>
      <c r="FSI9" s="66"/>
      <c r="FSJ9" s="66"/>
      <c r="FSK9" s="66"/>
      <c r="FSL9" s="66"/>
      <c r="FSM9" s="66"/>
      <c r="FSN9" s="66"/>
      <c r="FSO9" s="66"/>
      <c r="FSP9" s="66"/>
      <c r="FSQ9" s="66"/>
      <c r="FSR9" s="66"/>
      <c r="FSS9" s="66"/>
      <c r="FST9" s="66"/>
      <c r="FSU9" s="66"/>
      <c r="FSV9" s="66"/>
      <c r="FSW9" s="66"/>
      <c r="FSX9" s="66"/>
      <c r="FSY9" s="66"/>
      <c r="FSZ9" s="66"/>
      <c r="FTA9" s="66"/>
      <c r="FTB9" s="66"/>
      <c r="FTC9" s="66"/>
      <c r="FTD9" s="66"/>
      <c r="FTE9" s="66"/>
      <c r="FTF9" s="66"/>
      <c r="FTG9" s="66"/>
      <c r="FTH9" s="66"/>
      <c r="FTI9" s="66"/>
      <c r="FTJ9" s="66"/>
      <c r="FTK9" s="66"/>
      <c r="FTL9" s="66"/>
      <c r="FTM9" s="66"/>
      <c r="FTN9" s="66"/>
      <c r="FTO9" s="66"/>
      <c r="FTP9" s="66"/>
      <c r="FTQ9" s="66"/>
      <c r="FTR9" s="66"/>
      <c r="FTS9" s="66"/>
      <c r="FTT9" s="66"/>
      <c r="FTU9" s="66"/>
      <c r="FTV9" s="66"/>
      <c r="FTW9" s="66"/>
      <c r="FTX9" s="66"/>
      <c r="FTY9" s="66"/>
      <c r="FTZ9" s="66"/>
      <c r="FUA9" s="66"/>
      <c r="FUB9" s="66"/>
      <c r="FUC9" s="66"/>
      <c r="FUD9" s="66"/>
      <c r="FUE9" s="66"/>
      <c r="FUF9" s="66"/>
      <c r="FUG9" s="66"/>
      <c r="FUH9" s="66"/>
      <c r="FUI9" s="66"/>
      <c r="FUJ9" s="66"/>
      <c r="FUK9" s="66"/>
      <c r="FUL9" s="66"/>
      <c r="FUM9" s="66"/>
      <c r="FUN9" s="66"/>
      <c r="FUO9" s="66"/>
      <c r="FUP9" s="66"/>
      <c r="FUQ9" s="66"/>
      <c r="FUR9" s="66"/>
      <c r="FUS9" s="66"/>
      <c r="FUT9" s="66"/>
      <c r="FUU9" s="66"/>
      <c r="FUV9" s="66"/>
      <c r="FUW9" s="66"/>
      <c r="FUX9" s="66"/>
      <c r="FUY9" s="66"/>
      <c r="FUZ9" s="66"/>
      <c r="FVA9" s="66"/>
      <c r="FVB9" s="66"/>
      <c r="FVC9" s="66"/>
      <c r="FVD9" s="66"/>
      <c r="FVE9" s="66"/>
      <c r="FVF9" s="66"/>
      <c r="FVG9" s="66"/>
      <c r="FVH9" s="66"/>
      <c r="FVI9" s="66"/>
      <c r="FVJ9" s="66"/>
      <c r="FVK9" s="66"/>
      <c r="FVL9" s="66"/>
      <c r="FVM9" s="66"/>
      <c r="FVN9" s="66"/>
      <c r="FVO9" s="66"/>
      <c r="FVP9" s="66"/>
      <c r="FVQ9" s="66"/>
      <c r="FVR9" s="66"/>
      <c r="FVS9" s="66"/>
      <c r="FVT9" s="66"/>
      <c r="FVU9" s="66"/>
      <c r="FVV9" s="66"/>
      <c r="FVW9" s="66"/>
      <c r="FVX9" s="66"/>
      <c r="FVY9" s="66"/>
      <c r="FVZ9" s="66"/>
      <c r="FWA9" s="66"/>
      <c r="FWB9" s="66"/>
      <c r="FWC9" s="66"/>
      <c r="FWD9" s="66"/>
      <c r="FWE9" s="66"/>
      <c r="FWF9" s="66"/>
      <c r="FWG9" s="66"/>
      <c r="FWH9" s="66"/>
      <c r="FWI9" s="66"/>
      <c r="FWJ9" s="66"/>
      <c r="FWK9" s="66"/>
      <c r="FWL9" s="66"/>
      <c r="FWM9" s="66"/>
      <c r="FWN9" s="66"/>
      <c r="FWO9" s="66"/>
      <c r="FWP9" s="66"/>
      <c r="FWQ9" s="66"/>
      <c r="FWR9" s="66"/>
      <c r="FWS9" s="66"/>
      <c r="FWT9" s="66"/>
      <c r="FWU9" s="66"/>
      <c r="FWV9" s="66"/>
      <c r="FWW9" s="66"/>
      <c r="FWX9" s="66"/>
      <c r="FWY9" s="66"/>
      <c r="FWZ9" s="66"/>
      <c r="FXA9" s="66"/>
      <c r="FXB9" s="66"/>
      <c r="FXC9" s="66"/>
      <c r="FXD9" s="66"/>
      <c r="FXE9" s="66"/>
      <c r="FXF9" s="66"/>
      <c r="FXG9" s="66"/>
      <c r="FXH9" s="66"/>
      <c r="FXI9" s="66"/>
      <c r="FXJ9" s="66"/>
      <c r="FXK9" s="66"/>
      <c r="FXL9" s="66"/>
      <c r="FXM9" s="66"/>
      <c r="FXN9" s="66"/>
      <c r="FXO9" s="66"/>
      <c r="FXP9" s="66"/>
      <c r="FXQ9" s="66"/>
      <c r="FXR9" s="66"/>
      <c r="FXS9" s="66"/>
      <c r="FXT9" s="66"/>
      <c r="FXU9" s="66"/>
      <c r="FXV9" s="66"/>
      <c r="FXW9" s="66"/>
      <c r="FXX9" s="66"/>
      <c r="FXY9" s="66"/>
      <c r="FXZ9" s="66"/>
      <c r="FYA9" s="66"/>
      <c r="FYB9" s="66"/>
      <c r="FYC9" s="66"/>
      <c r="FYD9" s="66"/>
      <c r="FYE9" s="66"/>
      <c r="FYF9" s="66"/>
      <c r="FYG9" s="66"/>
      <c r="FYH9" s="66"/>
      <c r="FYI9" s="66"/>
      <c r="FYJ9" s="66"/>
      <c r="FYK9" s="66"/>
      <c r="FYL9" s="66"/>
      <c r="FYM9" s="66"/>
      <c r="FYN9" s="66"/>
      <c r="FYO9" s="66"/>
      <c r="FYP9" s="66"/>
      <c r="FYQ9" s="66"/>
      <c r="FYR9" s="66"/>
      <c r="FYS9" s="66"/>
      <c r="FYT9" s="66"/>
      <c r="FYU9" s="66"/>
      <c r="FYV9" s="66"/>
      <c r="FYW9" s="66"/>
      <c r="FYX9" s="66"/>
      <c r="FYY9" s="66"/>
      <c r="FYZ9" s="66"/>
      <c r="FZA9" s="66"/>
      <c r="FZB9" s="66"/>
      <c r="FZC9" s="66"/>
      <c r="FZD9" s="66"/>
      <c r="FZE9" s="66"/>
      <c r="FZF9" s="66"/>
      <c r="FZG9" s="66"/>
      <c r="FZH9" s="66"/>
      <c r="FZI9" s="66"/>
      <c r="FZJ9" s="66"/>
      <c r="FZK9" s="66"/>
      <c r="FZL9" s="66"/>
      <c r="FZM9" s="66"/>
      <c r="FZN9" s="66"/>
      <c r="FZO9" s="66"/>
      <c r="FZP9" s="66"/>
      <c r="FZQ9" s="66"/>
      <c r="FZR9" s="66"/>
      <c r="FZS9" s="66"/>
      <c r="FZT9" s="66"/>
      <c r="FZU9" s="66"/>
      <c r="FZV9" s="66"/>
      <c r="FZW9" s="66"/>
      <c r="FZX9" s="66"/>
      <c r="FZY9" s="66"/>
      <c r="FZZ9" s="66"/>
      <c r="GAA9" s="66"/>
      <c r="GAB9" s="66"/>
      <c r="GAC9" s="66"/>
      <c r="GAD9" s="66"/>
      <c r="GAE9" s="66"/>
      <c r="GAF9" s="66"/>
      <c r="GAG9" s="66"/>
      <c r="GAH9" s="66"/>
      <c r="GAI9" s="66"/>
      <c r="GAJ9" s="66"/>
      <c r="GAK9" s="66"/>
      <c r="GAL9" s="66"/>
      <c r="GAM9" s="66"/>
      <c r="GAN9" s="66"/>
      <c r="GAO9" s="66"/>
      <c r="GAP9" s="66"/>
      <c r="GAQ9" s="66"/>
      <c r="GAR9" s="66"/>
      <c r="GAS9" s="66"/>
      <c r="GAT9" s="66"/>
      <c r="GAU9" s="66"/>
      <c r="GAV9" s="66"/>
      <c r="GAW9" s="66"/>
      <c r="GAX9" s="66"/>
      <c r="GAY9" s="66"/>
      <c r="GAZ9" s="66"/>
      <c r="GBA9" s="66"/>
      <c r="GBB9" s="66"/>
      <c r="GBC9" s="66"/>
      <c r="GBD9" s="66"/>
      <c r="GBE9" s="66"/>
      <c r="GBF9" s="66"/>
      <c r="GBG9" s="66"/>
      <c r="GBH9" s="66"/>
      <c r="GBI9" s="66"/>
      <c r="GBJ9" s="66"/>
      <c r="GBK9" s="66"/>
      <c r="GBL9" s="66"/>
      <c r="GBM9" s="66"/>
      <c r="GBN9" s="66"/>
      <c r="GBO9" s="66"/>
      <c r="GBP9" s="66"/>
      <c r="GBQ9" s="66"/>
      <c r="GBR9" s="66"/>
      <c r="GBS9" s="66"/>
      <c r="GBT9" s="66"/>
      <c r="GBU9" s="66"/>
      <c r="GBV9" s="66"/>
      <c r="GBW9" s="66"/>
      <c r="GBX9" s="66"/>
      <c r="GBY9" s="66"/>
      <c r="GBZ9" s="66"/>
      <c r="GCA9" s="66"/>
      <c r="GCB9" s="66"/>
      <c r="GCC9" s="66"/>
      <c r="GCD9" s="66"/>
      <c r="GCE9" s="66"/>
      <c r="GCF9" s="66"/>
      <c r="GCG9" s="66"/>
      <c r="GCH9" s="66"/>
      <c r="GCI9" s="66"/>
      <c r="GCJ9" s="66"/>
      <c r="GCK9" s="66"/>
      <c r="GCL9" s="66"/>
      <c r="GCM9" s="66"/>
      <c r="GCN9" s="66"/>
      <c r="GCO9" s="66"/>
      <c r="GCP9" s="66"/>
      <c r="GCQ9" s="66"/>
      <c r="GCR9" s="66"/>
      <c r="GCS9" s="66"/>
      <c r="GCT9" s="66"/>
      <c r="GCU9" s="66"/>
      <c r="GCV9" s="66"/>
      <c r="GCW9" s="66"/>
      <c r="GCX9" s="66"/>
      <c r="GCY9" s="66"/>
      <c r="GCZ9" s="66"/>
      <c r="GDA9" s="66"/>
      <c r="GDB9" s="66"/>
      <c r="GDC9" s="66"/>
      <c r="GDD9" s="66"/>
      <c r="GDE9" s="66"/>
      <c r="GDF9" s="66"/>
      <c r="GDG9" s="66"/>
      <c r="GDH9" s="66"/>
      <c r="GDI9" s="66"/>
      <c r="GDJ9" s="66"/>
      <c r="GDK9" s="66"/>
      <c r="GDL9" s="66"/>
      <c r="GDM9" s="66"/>
      <c r="GDN9" s="66"/>
      <c r="GDO9" s="66"/>
      <c r="GDP9" s="66"/>
      <c r="GDQ9" s="66"/>
      <c r="GDR9" s="66"/>
      <c r="GDS9" s="66"/>
      <c r="GDT9" s="66"/>
      <c r="GDU9" s="66"/>
      <c r="GDV9" s="66"/>
      <c r="GDW9" s="66"/>
      <c r="GDX9" s="66"/>
      <c r="GDY9" s="66"/>
      <c r="GDZ9" s="66"/>
      <c r="GEA9" s="66"/>
      <c r="GEB9" s="66"/>
      <c r="GEC9" s="66"/>
      <c r="GED9" s="66"/>
      <c r="GEE9" s="66"/>
      <c r="GEF9" s="66"/>
      <c r="GEG9" s="66"/>
      <c r="GEH9" s="66"/>
      <c r="GEI9" s="66"/>
      <c r="GEJ9" s="66"/>
      <c r="GEK9" s="66"/>
      <c r="GEL9" s="66"/>
      <c r="GEM9" s="66"/>
      <c r="GEN9" s="66"/>
      <c r="GEO9" s="66"/>
      <c r="GEP9" s="66"/>
      <c r="GEQ9" s="66"/>
      <c r="GER9" s="66"/>
      <c r="GES9" s="66"/>
      <c r="GET9" s="66"/>
      <c r="GEU9" s="66"/>
      <c r="GEV9" s="66"/>
      <c r="GEW9" s="66"/>
      <c r="GEX9" s="66"/>
      <c r="GEY9" s="66"/>
      <c r="GEZ9" s="66"/>
      <c r="GFA9" s="66"/>
      <c r="GFB9" s="66"/>
      <c r="GFC9" s="66"/>
      <c r="GFD9" s="66"/>
      <c r="GFE9" s="66"/>
      <c r="GFF9" s="66"/>
      <c r="GFG9" s="66"/>
      <c r="GFH9" s="66"/>
      <c r="GFI9" s="66"/>
      <c r="GFJ9" s="66"/>
      <c r="GFK9" s="66"/>
      <c r="GFL9" s="66"/>
      <c r="GFM9" s="66"/>
      <c r="GFN9" s="66"/>
      <c r="GFO9" s="66"/>
      <c r="GFP9" s="66"/>
      <c r="GFQ9" s="66"/>
      <c r="GFR9" s="66"/>
      <c r="GFS9" s="66"/>
      <c r="GFT9" s="66"/>
      <c r="GFU9" s="66"/>
      <c r="GFV9" s="66"/>
      <c r="GFW9" s="66"/>
      <c r="GFX9" s="66"/>
      <c r="GFY9" s="66"/>
      <c r="GFZ9" s="66"/>
      <c r="GGA9" s="66"/>
      <c r="GGB9" s="66"/>
      <c r="GGC9" s="66"/>
      <c r="GGD9" s="66"/>
      <c r="GGE9" s="66"/>
      <c r="GGF9" s="66"/>
      <c r="GGG9" s="66"/>
      <c r="GGH9" s="66"/>
      <c r="GGI9" s="66"/>
      <c r="GGJ9" s="66"/>
      <c r="GGK9" s="66"/>
      <c r="GGL9" s="66"/>
      <c r="GGM9" s="66"/>
      <c r="GGN9" s="66"/>
      <c r="GGO9" s="66"/>
      <c r="GGP9" s="66"/>
      <c r="GGQ9" s="66"/>
      <c r="GGR9" s="66"/>
      <c r="GGS9" s="66"/>
      <c r="GGT9" s="66"/>
      <c r="GGU9" s="66"/>
      <c r="GGV9" s="66"/>
      <c r="GGW9" s="66"/>
      <c r="GGX9" s="66"/>
      <c r="GGY9" s="66"/>
      <c r="GGZ9" s="66"/>
      <c r="GHA9" s="66"/>
      <c r="GHB9" s="66"/>
      <c r="GHC9" s="66"/>
      <c r="GHD9" s="66"/>
      <c r="GHE9" s="66"/>
      <c r="GHF9" s="66"/>
      <c r="GHG9" s="66"/>
      <c r="GHH9" s="66"/>
      <c r="GHI9" s="66"/>
      <c r="GHJ9" s="66"/>
      <c r="GHK9" s="66"/>
      <c r="GHL9" s="66"/>
      <c r="GHM9" s="66"/>
      <c r="GHN9" s="66"/>
      <c r="GHO9" s="66"/>
      <c r="GHP9" s="66"/>
      <c r="GHQ9" s="66"/>
      <c r="GHR9" s="66"/>
      <c r="GHS9" s="66"/>
      <c r="GHT9" s="66"/>
      <c r="GHU9" s="66"/>
      <c r="GHV9" s="66"/>
      <c r="GHW9" s="66"/>
      <c r="GHX9" s="66"/>
      <c r="GHY9" s="66"/>
      <c r="GHZ9" s="66"/>
      <c r="GIA9" s="66"/>
      <c r="GIB9" s="66"/>
      <c r="GIC9" s="66"/>
      <c r="GID9" s="66"/>
      <c r="GIE9" s="66"/>
      <c r="GIF9" s="66"/>
      <c r="GIG9" s="66"/>
      <c r="GIH9" s="66"/>
      <c r="GII9" s="66"/>
      <c r="GIJ9" s="66"/>
      <c r="GIK9" s="66"/>
      <c r="GIL9" s="66"/>
      <c r="GIM9" s="66"/>
      <c r="GIN9" s="66"/>
      <c r="GIO9" s="66"/>
      <c r="GIP9" s="66"/>
      <c r="GIQ9" s="66"/>
      <c r="GIR9" s="66"/>
      <c r="GIS9" s="66"/>
      <c r="GIT9" s="66"/>
      <c r="GIU9" s="66"/>
      <c r="GIV9" s="66"/>
      <c r="GIW9" s="66"/>
      <c r="GIX9" s="66"/>
      <c r="GIY9" s="66"/>
      <c r="GIZ9" s="66"/>
      <c r="GJA9" s="66"/>
      <c r="GJB9" s="66"/>
      <c r="GJC9" s="66"/>
      <c r="GJD9" s="66"/>
      <c r="GJE9" s="66"/>
      <c r="GJF9" s="66"/>
      <c r="GJG9" s="66"/>
      <c r="GJH9" s="66"/>
      <c r="GJI9" s="66"/>
      <c r="GJJ9" s="66"/>
      <c r="GJK9" s="66"/>
      <c r="GJL9" s="66"/>
      <c r="GJM9" s="66"/>
      <c r="GJN9" s="66"/>
      <c r="GJO9" s="66"/>
      <c r="GJP9" s="66"/>
      <c r="GJQ9" s="66"/>
      <c r="GJR9" s="66"/>
      <c r="GJS9" s="66"/>
      <c r="GJT9" s="66"/>
      <c r="GJU9" s="66"/>
      <c r="GJV9" s="66"/>
      <c r="GJW9" s="66"/>
      <c r="GJX9" s="66"/>
      <c r="GJY9" s="66"/>
      <c r="GJZ9" s="66"/>
      <c r="GKA9" s="66"/>
      <c r="GKB9" s="66"/>
      <c r="GKC9" s="66"/>
      <c r="GKD9" s="66"/>
      <c r="GKE9" s="66"/>
      <c r="GKF9" s="66"/>
      <c r="GKG9" s="66"/>
      <c r="GKH9" s="66"/>
      <c r="GKI9" s="66"/>
      <c r="GKJ9" s="66"/>
      <c r="GKK9" s="66"/>
      <c r="GKL9" s="66"/>
      <c r="GKM9" s="66"/>
      <c r="GKN9" s="66"/>
      <c r="GKO9" s="66"/>
      <c r="GKP9" s="66"/>
      <c r="GKQ9" s="66"/>
      <c r="GKR9" s="66"/>
      <c r="GKS9" s="66"/>
      <c r="GKT9" s="66"/>
      <c r="GKU9" s="66"/>
      <c r="GKV9" s="66"/>
      <c r="GKW9" s="66"/>
      <c r="GKX9" s="66"/>
      <c r="GKY9" s="66"/>
      <c r="GKZ9" s="66"/>
      <c r="GLA9" s="66"/>
      <c r="GLB9" s="66"/>
      <c r="GLC9" s="66"/>
      <c r="GLD9" s="66"/>
      <c r="GLE9" s="66"/>
      <c r="GLF9" s="66"/>
      <c r="GLG9" s="66"/>
      <c r="GLH9" s="66"/>
      <c r="GLI9" s="66"/>
      <c r="GLJ9" s="66"/>
      <c r="GLK9" s="66"/>
      <c r="GLL9" s="66"/>
      <c r="GLM9" s="66"/>
      <c r="GLN9" s="66"/>
      <c r="GLO9" s="66"/>
      <c r="GLP9" s="66"/>
      <c r="GLQ9" s="66"/>
      <c r="GLR9" s="66"/>
      <c r="GLS9" s="66"/>
      <c r="GLT9" s="66"/>
      <c r="GLU9" s="66"/>
      <c r="GLV9" s="66"/>
      <c r="GLW9" s="66"/>
      <c r="GLX9" s="66"/>
      <c r="GLY9" s="66"/>
      <c r="GLZ9" s="66"/>
      <c r="GMA9" s="66"/>
      <c r="GMB9" s="66"/>
      <c r="GMC9" s="66"/>
      <c r="GMD9" s="66"/>
      <c r="GME9" s="66"/>
      <c r="GMF9" s="66"/>
      <c r="GMG9" s="66"/>
      <c r="GMH9" s="66"/>
      <c r="GMI9" s="66"/>
      <c r="GMJ9" s="66"/>
      <c r="GMK9" s="66"/>
      <c r="GML9" s="66"/>
      <c r="GMM9" s="66"/>
      <c r="GMN9" s="66"/>
      <c r="GMO9" s="66"/>
      <c r="GMP9" s="66"/>
      <c r="GMQ9" s="66"/>
      <c r="GMR9" s="66"/>
      <c r="GMS9" s="66"/>
      <c r="GMT9" s="66"/>
      <c r="GMU9" s="66"/>
      <c r="GMV9" s="66"/>
      <c r="GMW9" s="66"/>
      <c r="GMX9" s="66"/>
      <c r="GMY9" s="66"/>
      <c r="GMZ9" s="66"/>
      <c r="GNA9" s="66"/>
      <c r="GNB9" s="66"/>
      <c r="GNC9" s="66"/>
      <c r="GND9" s="66"/>
      <c r="GNE9" s="66"/>
      <c r="GNF9" s="66"/>
      <c r="GNG9" s="66"/>
      <c r="GNH9" s="66"/>
      <c r="GNI9" s="66"/>
      <c r="GNJ9" s="66"/>
      <c r="GNK9" s="66"/>
      <c r="GNL9" s="66"/>
      <c r="GNM9" s="66"/>
      <c r="GNN9" s="66"/>
      <c r="GNO9" s="66"/>
      <c r="GNP9" s="66"/>
      <c r="GNQ9" s="66"/>
      <c r="GNR9" s="66"/>
      <c r="GNS9" s="66"/>
      <c r="GNT9" s="66"/>
      <c r="GNU9" s="66"/>
      <c r="GNV9" s="66"/>
      <c r="GNW9" s="66"/>
      <c r="GNX9" s="66"/>
      <c r="GNY9" s="66"/>
      <c r="GNZ9" s="66"/>
      <c r="GOA9" s="66"/>
      <c r="GOB9" s="66"/>
      <c r="GOC9" s="66"/>
      <c r="GOD9" s="66"/>
      <c r="GOE9" s="66"/>
      <c r="GOF9" s="66"/>
      <c r="GOG9" s="66"/>
      <c r="GOH9" s="66"/>
      <c r="GOI9" s="66"/>
      <c r="GOJ9" s="66"/>
      <c r="GOK9" s="66"/>
      <c r="GOL9" s="66"/>
      <c r="GOM9" s="66"/>
      <c r="GON9" s="66"/>
      <c r="GOO9" s="66"/>
      <c r="GOP9" s="66"/>
      <c r="GOQ9" s="66"/>
      <c r="GOR9" s="66"/>
      <c r="GOS9" s="66"/>
      <c r="GOT9" s="66"/>
      <c r="GOU9" s="66"/>
      <c r="GOV9" s="66"/>
      <c r="GOW9" s="66"/>
      <c r="GOX9" s="66"/>
      <c r="GOY9" s="66"/>
      <c r="GOZ9" s="66"/>
      <c r="GPA9" s="66"/>
      <c r="GPB9" s="66"/>
      <c r="GPC9" s="66"/>
      <c r="GPD9" s="66"/>
      <c r="GPE9" s="66"/>
      <c r="GPF9" s="66"/>
      <c r="GPG9" s="66"/>
      <c r="GPH9" s="66"/>
      <c r="GPI9" s="66"/>
      <c r="GPJ9" s="66"/>
      <c r="GPK9" s="66"/>
      <c r="GPL9" s="66"/>
      <c r="GPM9" s="66"/>
      <c r="GPN9" s="66"/>
      <c r="GPO9" s="66"/>
      <c r="GPP9" s="66"/>
      <c r="GPQ9" s="66"/>
      <c r="GPR9" s="66"/>
      <c r="GPS9" s="66"/>
      <c r="GPT9" s="66"/>
      <c r="GPU9" s="66"/>
      <c r="GPV9" s="66"/>
      <c r="GPW9" s="66"/>
      <c r="GPX9" s="66"/>
      <c r="GPY9" s="66"/>
      <c r="GPZ9" s="66"/>
      <c r="GQA9" s="66"/>
      <c r="GQB9" s="66"/>
      <c r="GQC9" s="66"/>
      <c r="GQD9" s="66"/>
      <c r="GQE9" s="66"/>
      <c r="GQF9" s="66"/>
      <c r="GQG9" s="66"/>
      <c r="GQH9" s="66"/>
      <c r="GQI9" s="66"/>
      <c r="GQJ9" s="66"/>
      <c r="GQK9" s="66"/>
      <c r="GQL9" s="66"/>
      <c r="GQM9" s="66"/>
      <c r="GQN9" s="66"/>
      <c r="GQO9" s="66"/>
      <c r="GQP9" s="66"/>
      <c r="GQQ9" s="66"/>
      <c r="GQR9" s="66"/>
      <c r="GQS9" s="66"/>
      <c r="GQT9" s="66"/>
      <c r="GQU9" s="66"/>
      <c r="GQV9" s="66"/>
      <c r="GQW9" s="66"/>
      <c r="GQX9" s="66"/>
      <c r="GQY9" s="66"/>
      <c r="GQZ9" s="66"/>
      <c r="GRA9" s="66"/>
      <c r="GRB9" s="66"/>
      <c r="GRC9" s="66"/>
      <c r="GRD9" s="66"/>
      <c r="GRE9" s="66"/>
      <c r="GRF9" s="66"/>
      <c r="GRG9" s="66"/>
      <c r="GRH9" s="66"/>
      <c r="GRI9" s="66"/>
      <c r="GRJ9" s="66"/>
      <c r="GRK9" s="66"/>
      <c r="GRL9" s="66"/>
      <c r="GRM9" s="66"/>
      <c r="GRN9" s="66"/>
      <c r="GRO9" s="66"/>
      <c r="GRP9" s="66"/>
      <c r="GRQ9" s="66"/>
      <c r="GRR9" s="66"/>
      <c r="GRS9" s="66"/>
      <c r="GRT9" s="66"/>
      <c r="GRU9" s="66"/>
      <c r="GRV9" s="66"/>
      <c r="GRW9" s="66"/>
      <c r="GRX9" s="66"/>
      <c r="GRY9" s="66"/>
      <c r="GRZ9" s="66"/>
      <c r="GSA9" s="66"/>
      <c r="GSB9" s="66"/>
      <c r="GSC9" s="66"/>
      <c r="GSD9" s="66"/>
      <c r="GSE9" s="66"/>
      <c r="GSF9" s="66"/>
      <c r="GSG9" s="66"/>
      <c r="GSH9" s="66"/>
      <c r="GSI9" s="66"/>
      <c r="GSJ9" s="66"/>
      <c r="GSK9" s="66"/>
      <c r="GSL9" s="66"/>
      <c r="GSM9" s="66"/>
      <c r="GSN9" s="66"/>
      <c r="GSO9" s="66"/>
      <c r="GSP9" s="66"/>
      <c r="GSQ9" s="66"/>
      <c r="GSR9" s="66"/>
      <c r="GSS9" s="66"/>
      <c r="GST9" s="66"/>
      <c r="GSU9" s="66"/>
      <c r="GSV9" s="66"/>
      <c r="GSW9" s="66"/>
      <c r="GSX9" s="66"/>
      <c r="GSY9" s="66"/>
      <c r="GSZ9" s="66"/>
      <c r="GTA9" s="66"/>
      <c r="GTB9" s="66"/>
      <c r="GTC9" s="66"/>
      <c r="GTD9" s="66"/>
      <c r="GTE9" s="66"/>
      <c r="GTF9" s="66"/>
      <c r="GTG9" s="66"/>
      <c r="GTH9" s="66"/>
      <c r="GTI9" s="66"/>
      <c r="GTJ9" s="66"/>
      <c r="GTK9" s="66"/>
      <c r="GTL9" s="66"/>
      <c r="GTM9" s="66"/>
      <c r="GTN9" s="66"/>
      <c r="GTO9" s="66"/>
      <c r="GTP9" s="66"/>
      <c r="GTQ9" s="66"/>
      <c r="GTR9" s="66"/>
      <c r="GTS9" s="66"/>
      <c r="GTT9" s="66"/>
      <c r="GTU9" s="66"/>
      <c r="GTV9" s="66"/>
      <c r="GTW9" s="66"/>
      <c r="GTX9" s="66"/>
      <c r="GTY9" s="66"/>
      <c r="GTZ9" s="66"/>
      <c r="GUA9" s="66"/>
      <c r="GUB9" s="66"/>
      <c r="GUC9" s="66"/>
      <c r="GUD9" s="66"/>
      <c r="GUE9" s="66"/>
      <c r="GUF9" s="66"/>
      <c r="GUG9" s="66"/>
      <c r="GUH9" s="66"/>
      <c r="GUI9" s="66"/>
      <c r="GUJ9" s="66"/>
      <c r="GUK9" s="66"/>
      <c r="GUL9" s="66"/>
      <c r="GUM9" s="66"/>
      <c r="GUN9" s="66"/>
      <c r="GUO9" s="66"/>
      <c r="GUP9" s="66"/>
      <c r="GUQ9" s="66"/>
      <c r="GUR9" s="66"/>
      <c r="GUS9" s="66"/>
      <c r="GUT9" s="66"/>
      <c r="GUU9" s="66"/>
      <c r="GUV9" s="66"/>
      <c r="GUW9" s="66"/>
      <c r="GUX9" s="66"/>
      <c r="GUY9" s="66"/>
      <c r="GUZ9" s="66"/>
      <c r="GVA9" s="66"/>
      <c r="GVB9" s="66"/>
      <c r="GVC9" s="66"/>
      <c r="GVD9" s="66"/>
      <c r="GVE9" s="66"/>
      <c r="GVF9" s="66"/>
      <c r="GVG9" s="66"/>
      <c r="GVH9" s="66"/>
      <c r="GVI9" s="66"/>
      <c r="GVJ9" s="66"/>
      <c r="GVK9" s="66"/>
      <c r="GVL9" s="66"/>
      <c r="GVM9" s="66"/>
      <c r="GVN9" s="66"/>
      <c r="GVO9" s="66"/>
      <c r="GVP9" s="66"/>
      <c r="GVQ9" s="66"/>
      <c r="GVR9" s="66"/>
      <c r="GVS9" s="66"/>
      <c r="GVT9" s="66"/>
      <c r="GVU9" s="66"/>
      <c r="GVV9" s="66"/>
      <c r="GVW9" s="66"/>
      <c r="GVX9" s="66"/>
      <c r="GVY9" s="66"/>
      <c r="GVZ9" s="66"/>
      <c r="GWA9" s="66"/>
      <c r="GWB9" s="66"/>
      <c r="GWC9" s="66"/>
      <c r="GWD9" s="66"/>
      <c r="GWE9" s="66"/>
      <c r="GWF9" s="66"/>
      <c r="GWG9" s="66"/>
      <c r="GWH9" s="66"/>
      <c r="GWI9" s="66"/>
      <c r="GWJ9" s="66"/>
      <c r="GWK9" s="66"/>
      <c r="GWL9" s="66"/>
      <c r="GWM9" s="66"/>
      <c r="GWN9" s="66"/>
      <c r="GWO9" s="66"/>
      <c r="GWP9" s="66"/>
      <c r="GWQ9" s="66"/>
      <c r="GWR9" s="66"/>
      <c r="GWS9" s="66"/>
      <c r="GWT9" s="66"/>
      <c r="GWU9" s="66"/>
      <c r="GWV9" s="66"/>
      <c r="GWW9" s="66"/>
      <c r="GWX9" s="66"/>
      <c r="GWY9" s="66"/>
      <c r="GWZ9" s="66"/>
      <c r="GXA9" s="66"/>
      <c r="GXB9" s="66"/>
      <c r="GXC9" s="66"/>
      <c r="GXD9" s="66"/>
      <c r="GXE9" s="66"/>
      <c r="GXF9" s="66"/>
      <c r="GXG9" s="66"/>
      <c r="GXH9" s="66"/>
      <c r="GXI9" s="66"/>
      <c r="GXJ9" s="66"/>
      <c r="GXK9" s="66"/>
      <c r="GXL9" s="66"/>
      <c r="GXM9" s="66"/>
      <c r="GXN9" s="66"/>
      <c r="GXO9" s="66"/>
      <c r="GXP9" s="66"/>
      <c r="GXQ9" s="66"/>
      <c r="GXR9" s="66"/>
      <c r="GXS9" s="66"/>
      <c r="GXT9" s="66"/>
      <c r="GXU9" s="66"/>
      <c r="GXV9" s="66"/>
      <c r="GXW9" s="66"/>
      <c r="GXX9" s="66"/>
      <c r="GXY9" s="66"/>
      <c r="GXZ9" s="66"/>
      <c r="GYA9" s="66"/>
      <c r="GYB9" s="66"/>
      <c r="GYC9" s="66"/>
      <c r="GYD9" s="66"/>
      <c r="GYE9" s="66"/>
      <c r="GYF9" s="66"/>
      <c r="GYG9" s="66"/>
      <c r="GYH9" s="66"/>
      <c r="GYI9" s="66"/>
      <c r="GYJ9" s="66"/>
      <c r="GYK9" s="66"/>
      <c r="GYL9" s="66"/>
      <c r="GYM9" s="66"/>
      <c r="GYN9" s="66"/>
      <c r="GYO9" s="66"/>
      <c r="GYP9" s="66"/>
      <c r="GYQ9" s="66"/>
      <c r="GYR9" s="66"/>
      <c r="GYS9" s="66"/>
      <c r="GYT9" s="66"/>
      <c r="GYU9" s="66"/>
      <c r="GYV9" s="66"/>
      <c r="GYW9" s="66"/>
      <c r="GYX9" s="66"/>
      <c r="GYY9" s="66"/>
      <c r="GYZ9" s="66"/>
      <c r="GZA9" s="66"/>
      <c r="GZB9" s="66"/>
      <c r="GZC9" s="66"/>
      <c r="GZD9" s="66"/>
      <c r="GZE9" s="66"/>
      <c r="GZF9" s="66"/>
      <c r="GZG9" s="66"/>
      <c r="GZH9" s="66"/>
      <c r="GZI9" s="66"/>
      <c r="GZJ9" s="66"/>
      <c r="GZK9" s="66"/>
      <c r="GZL9" s="66"/>
      <c r="GZM9" s="66"/>
      <c r="GZN9" s="66"/>
      <c r="GZO9" s="66"/>
      <c r="GZP9" s="66"/>
      <c r="GZQ9" s="66"/>
      <c r="GZR9" s="66"/>
      <c r="GZS9" s="66"/>
      <c r="GZT9" s="66"/>
      <c r="GZU9" s="66"/>
      <c r="GZV9" s="66"/>
      <c r="GZW9" s="66"/>
      <c r="GZX9" s="66"/>
      <c r="GZY9" s="66"/>
      <c r="GZZ9" s="66"/>
      <c r="HAA9" s="66"/>
      <c r="HAB9" s="66"/>
      <c r="HAC9" s="66"/>
      <c r="HAD9" s="66"/>
      <c r="HAE9" s="66"/>
      <c r="HAF9" s="66"/>
      <c r="HAG9" s="66"/>
      <c r="HAH9" s="66"/>
      <c r="HAI9" s="66"/>
      <c r="HAJ9" s="66"/>
      <c r="HAK9" s="66"/>
      <c r="HAL9" s="66"/>
      <c r="HAM9" s="66"/>
      <c r="HAN9" s="66"/>
      <c r="HAO9" s="66"/>
      <c r="HAP9" s="66"/>
      <c r="HAQ9" s="66"/>
      <c r="HAR9" s="66"/>
      <c r="HAS9" s="66"/>
      <c r="HAT9" s="66"/>
      <c r="HAU9" s="66"/>
      <c r="HAV9" s="66"/>
      <c r="HAW9" s="66"/>
      <c r="HAX9" s="66"/>
      <c r="HAY9" s="66"/>
      <c r="HAZ9" s="66"/>
      <c r="HBA9" s="66"/>
      <c r="HBB9" s="66"/>
      <c r="HBC9" s="66"/>
      <c r="HBD9" s="66"/>
      <c r="HBE9" s="66"/>
      <c r="HBF9" s="66"/>
      <c r="HBG9" s="66"/>
      <c r="HBH9" s="66"/>
      <c r="HBI9" s="66"/>
      <c r="HBJ9" s="66"/>
      <c r="HBK9" s="66"/>
      <c r="HBL9" s="66"/>
      <c r="HBM9" s="66"/>
      <c r="HBN9" s="66"/>
      <c r="HBO9" s="66"/>
      <c r="HBP9" s="66"/>
      <c r="HBQ9" s="66"/>
      <c r="HBR9" s="66"/>
      <c r="HBS9" s="66"/>
      <c r="HBT9" s="66"/>
      <c r="HBU9" s="66"/>
      <c r="HBV9" s="66"/>
      <c r="HBW9" s="66"/>
      <c r="HBX9" s="66"/>
      <c r="HBY9" s="66"/>
      <c r="HBZ9" s="66"/>
      <c r="HCA9" s="66"/>
      <c r="HCB9" s="66"/>
      <c r="HCC9" s="66"/>
      <c r="HCD9" s="66"/>
      <c r="HCE9" s="66"/>
      <c r="HCF9" s="66"/>
      <c r="HCG9" s="66"/>
      <c r="HCH9" s="66"/>
      <c r="HCI9" s="66"/>
      <c r="HCJ9" s="66"/>
      <c r="HCK9" s="66"/>
      <c r="HCL9" s="66"/>
      <c r="HCM9" s="66"/>
      <c r="HCN9" s="66"/>
      <c r="HCO9" s="66"/>
      <c r="HCP9" s="66"/>
      <c r="HCQ9" s="66"/>
      <c r="HCR9" s="66"/>
      <c r="HCS9" s="66"/>
      <c r="HCT9" s="66"/>
      <c r="HCU9" s="66"/>
      <c r="HCV9" s="66"/>
      <c r="HCW9" s="66"/>
      <c r="HCX9" s="66"/>
      <c r="HCY9" s="66"/>
      <c r="HCZ9" s="66"/>
      <c r="HDA9" s="66"/>
      <c r="HDB9" s="66"/>
      <c r="HDC9" s="66"/>
      <c r="HDD9" s="66"/>
      <c r="HDE9" s="66"/>
      <c r="HDF9" s="66"/>
      <c r="HDG9" s="66"/>
      <c r="HDH9" s="66"/>
      <c r="HDI9" s="66"/>
      <c r="HDJ9" s="66"/>
      <c r="HDK9" s="66"/>
      <c r="HDL9" s="66"/>
      <c r="HDM9" s="66"/>
      <c r="HDN9" s="66"/>
      <c r="HDO9" s="66"/>
      <c r="HDP9" s="66"/>
      <c r="HDQ9" s="66"/>
      <c r="HDR9" s="66"/>
      <c r="HDS9" s="66"/>
      <c r="HDT9" s="66"/>
      <c r="HDU9" s="66"/>
      <c r="HDV9" s="66"/>
      <c r="HDW9" s="66"/>
      <c r="HDX9" s="66"/>
      <c r="HDY9" s="66"/>
      <c r="HDZ9" s="66"/>
      <c r="HEA9" s="66"/>
      <c r="HEB9" s="66"/>
      <c r="HEC9" s="66"/>
      <c r="HED9" s="66"/>
      <c r="HEE9" s="66"/>
      <c r="HEF9" s="66"/>
      <c r="HEG9" s="66"/>
      <c r="HEH9" s="66"/>
      <c r="HEI9" s="66"/>
      <c r="HEJ9" s="66"/>
      <c r="HEK9" s="66"/>
      <c r="HEL9" s="66"/>
      <c r="HEM9" s="66"/>
      <c r="HEN9" s="66"/>
      <c r="HEO9" s="66"/>
      <c r="HEP9" s="66"/>
      <c r="HEQ9" s="66"/>
      <c r="HER9" s="66"/>
      <c r="HES9" s="66"/>
      <c r="HET9" s="66"/>
      <c r="HEU9" s="66"/>
      <c r="HEV9" s="66"/>
      <c r="HEW9" s="66"/>
      <c r="HEX9" s="66"/>
      <c r="HEY9" s="66"/>
      <c r="HEZ9" s="66"/>
      <c r="HFA9" s="66"/>
      <c r="HFB9" s="66"/>
      <c r="HFC9" s="66"/>
      <c r="HFD9" s="66"/>
      <c r="HFE9" s="66"/>
      <c r="HFF9" s="66"/>
      <c r="HFG9" s="66"/>
      <c r="HFH9" s="66"/>
      <c r="HFI9" s="66"/>
      <c r="HFJ9" s="66"/>
      <c r="HFK9" s="66"/>
      <c r="HFL9" s="66"/>
      <c r="HFM9" s="66"/>
      <c r="HFN9" s="66"/>
      <c r="HFO9" s="66"/>
      <c r="HFP9" s="66"/>
      <c r="HFQ9" s="66"/>
      <c r="HFR9" s="66"/>
      <c r="HFS9" s="66"/>
      <c r="HFT9" s="66"/>
      <c r="HFU9" s="66"/>
      <c r="HFV9" s="66"/>
      <c r="HFW9" s="66"/>
      <c r="HFX9" s="66"/>
      <c r="HFY9" s="66"/>
      <c r="HFZ9" s="66"/>
      <c r="HGA9" s="66"/>
      <c r="HGB9" s="66"/>
      <c r="HGC9" s="66"/>
      <c r="HGD9" s="66"/>
      <c r="HGE9" s="66"/>
      <c r="HGF9" s="66"/>
      <c r="HGG9" s="66"/>
      <c r="HGH9" s="66"/>
      <c r="HGI9" s="66"/>
      <c r="HGJ9" s="66"/>
      <c r="HGK9" s="66"/>
      <c r="HGL9" s="66"/>
      <c r="HGM9" s="66"/>
      <c r="HGN9" s="66"/>
      <c r="HGO9" s="66"/>
      <c r="HGP9" s="66"/>
      <c r="HGQ9" s="66"/>
      <c r="HGR9" s="66"/>
      <c r="HGS9" s="66"/>
      <c r="HGT9" s="66"/>
      <c r="HGU9" s="66"/>
      <c r="HGV9" s="66"/>
      <c r="HGW9" s="66"/>
      <c r="HGX9" s="66"/>
      <c r="HGY9" s="66"/>
      <c r="HGZ9" s="66"/>
      <c r="HHA9" s="66"/>
      <c r="HHB9" s="66"/>
      <c r="HHC9" s="66"/>
      <c r="HHD9" s="66"/>
      <c r="HHE9" s="66"/>
      <c r="HHF9" s="66"/>
      <c r="HHG9" s="66"/>
      <c r="HHH9" s="66"/>
      <c r="HHI9" s="66"/>
      <c r="HHJ9" s="66"/>
      <c r="HHK9" s="66"/>
      <c r="HHL9" s="66"/>
      <c r="HHM9" s="66"/>
      <c r="HHN9" s="66"/>
      <c r="HHO9" s="66"/>
      <c r="HHP9" s="66"/>
      <c r="HHQ9" s="66"/>
      <c r="HHR9" s="66"/>
      <c r="HHS9" s="66"/>
      <c r="HHT9" s="66"/>
      <c r="HHU9" s="66"/>
      <c r="HHV9" s="66"/>
      <c r="HHW9" s="66"/>
      <c r="HHX9" s="66"/>
      <c r="HHY9" s="66"/>
      <c r="HHZ9" s="66"/>
      <c r="HIA9" s="66"/>
      <c r="HIB9" s="66"/>
      <c r="HIC9" s="66"/>
      <c r="HID9" s="66"/>
      <c r="HIE9" s="66"/>
      <c r="HIF9" s="66"/>
      <c r="HIG9" s="66"/>
      <c r="HIH9" s="66"/>
      <c r="HII9" s="66"/>
      <c r="HIJ9" s="66"/>
      <c r="HIK9" s="66"/>
      <c r="HIL9" s="66"/>
      <c r="HIM9" s="66"/>
      <c r="HIN9" s="66"/>
      <c r="HIO9" s="66"/>
      <c r="HIP9" s="66"/>
      <c r="HIQ9" s="66"/>
      <c r="HIR9" s="66"/>
      <c r="HIS9" s="66"/>
      <c r="HIT9" s="66"/>
      <c r="HIU9" s="66"/>
      <c r="HIV9" s="66"/>
      <c r="HIW9" s="66"/>
      <c r="HIX9" s="66"/>
      <c r="HIY9" s="66"/>
      <c r="HIZ9" s="66"/>
      <c r="HJA9" s="66"/>
      <c r="HJB9" s="66"/>
      <c r="HJC9" s="66"/>
      <c r="HJD9" s="66"/>
      <c r="HJE9" s="66"/>
      <c r="HJF9" s="66"/>
      <c r="HJG9" s="66"/>
      <c r="HJH9" s="66"/>
      <c r="HJI9" s="66"/>
      <c r="HJJ9" s="66"/>
      <c r="HJK9" s="66"/>
      <c r="HJL9" s="66"/>
      <c r="HJM9" s="66"/>
      <c r="HJN9" s="66"/>
      <c r="HJO9" s="66"/>
      <c r="HJP9" s="66"/>
      <c r="HJQ9" s="66"/>
      <c r="HJR9" s="66"/>
      <c r="HJS9" s="66"/>
      <c r="HJT9" s="66"/>
      <c r="HJU9" s="66"/>
      <c r="HJV9" s="66"/>
      <c r="HJW9" s="66"/>
      <c r="HJX9" s="66"/>
      <c r="HJY9" s="66"/>
      <c r="HJZ9" s="66"/>
      <c r="HKA9" s="66"/>
      <c r="HKB9" s="66"/>
      <c r="HKC9" s="66"/>
      <c r="HKD9" s="66"/>
      <c r="HKE9" s="66"/>
      <c r="HKF9" s="66"/>
      <c r="HKG9" s="66"/>
      <c r="HKH9" s="66"/>
      <c r="HKI9" s="66"/>
      <c r="HKJ9" s="66"/>
      <c r="HKK9" s="66"/>
      <c r="HKL9" s="66"/>
      <c r="HKM9" s="66"/>
      <c r="HKN9" s="66"/>
      <c r="HKO9" s="66"/>
      <c r="HKP9" s="66"/>
      <c r="HKQ9" s="66"/>
      <c r="HKR9" s="66"/>
      <c r="HKS9" s="66"/>
      <c r="HKT9" s="66"/>
      <c r="HKU9" s="66"/>
      <c r="HKV9" s="66"/>
      <c r="HKW9" s="66"/>
      <c r="HKX9" s="66"/>
      <c r="HKY9" s="66"/>
      <c r="HKZ9" s="66"/>
      <c r="HLA9" s="66"/>
      <c r="HLB9" s="66"/>
      <c r="HLC9" s="66"/>
      <c r="HLD9" s="66"/>
      <c r="HLE9" s="66"/>
      <c r="HLF9" s="66"/>
      <c r="HLG9" s="66"/>
      <c r="HLH9" s="66"/>
      <c r="HLI9" s="66"/>
      <c r="HLJ9" s="66"/>
      <c r="HLK9" s="66"/>
      <c r="HLL9" s="66"/>
      <c r="HLM9" s="66"/>
      <c r="HLN9" s="66"/>
      <c r="HLO9" s="66"/>
      <c r="HLP9" s="66"/>
      <c r="HLQ9" s="66"/>
      <c r="HLR9" s="66"/>
      <c r="HLS9" s="66"/>
      <c r="HLT9" s="66"/>
      <c r="HLU9" s="66"/>
      <c r="HLV9" s="66"/>
      <c r="HLW9" s="66"/>
      <c r="HLX9" s="66"/>
      <c r="HLY9" s="66"/>
      <c r="HLZ9" s="66"/>
      <c r="HMA9" s="66"/>
      <c r="HMB9" s="66"/>
      <c r="HMC9" s="66"/>
      <c r="HMD9" s="66"/>
      <c r="HME9" s="66"/>
      <c r="HMF9" s="66"/>
      <c r="HMG9" s="66"/>
      <c r="HMH9" s="66"/>
      <c r="HMI9" s="66"/>
      <c r="HMJ9" s="66"/>
      <c r="HMK9" s="66"/>
      <c r="HML9" s="66"/>
      <c r="HMM9" s="66"/>
      <c r="HMN9" s="66"/>
      <c r="HMO9" s="66"/>
      <c r="HMP9" s="66"/>
      <c r="HMQ9" s="66"/>
      <c r="HMR9" s="66"/>
      <c r="HMS9" s="66"/>
      <c r="HMT9" s="66"/>
      <c r="HMU9" s="66"/>
      <c r="HMV9" s="66"/>
      <c r="HMW9" s="66"/>
      <c r="HMX9" s="66"/>
      <c r="HMY9" s="66"/>
      <c r="HMZ9" s="66"/>
      <c r="HNA9" s="66"/>
      <c r="HNB9" s="66"/>
      <c r="HNC9" s="66"/>
      <c r="HND9" s="66"/>
      <c r="HNE9" s="66"/>
      <c r="HNF9" s="66"/>
      <c r="HNG9" s="66"/>
      <c r="HNH9" s="66"/>
      <c r="HNI9" s="66"/>
      <c r="HNJ9" s="66"/>
      <c r="HNK9" s="66"/>
      <c r="HNL9" s="66"/>
      <c r="HNM9" s="66"/>
      <c r="HNN9" s="66"/>
      <c r="HNO9" s="66"/>
      <c r="HNP9" s="66"/>
      <c r="HNQ9" s="66"/>
      <c r="HNR9" s="66"/>
      <c r="HNS9" s="66"/>
      <c r="HNT9" s="66"/>
      <c r="HNU9" s="66"/>
      <c r="HNV9" s="66"/>
      <c r="HNW9" s="66"/>
      <c r="HNX9" s="66"/>
      <c r="HNY9" s="66"/>
      <c r="HNZ9" s="66"/>
      <c r="HOA9" s="66"/>
      <c r="HOB9" s="66"/>
      <c r="HOC9" s="66"/>
      <c r="HOD9" s="66"/>
      <c r="HOE9" s="66"/>
      <c r="HOF9" s="66"/>
      <c r="HOG9" s="66"/>
      <c r="HOH9" s="66"/>
      <c r="HOI9" s="66"/>
      <c r="HOJ9" s="66"/>
      <c r="HOK9" s="66"/>
      <c r="HOL9" s="66"/>
      <c r="HOM9" s="66"/>
      <c r="HON9" s="66"/>
      <c r="HOO9" s="66"/>
      <c r="HOP9" s="66"/>
      <c r="HOQ9" s="66"/>
      <c r="HOR9" s="66"/>
      <c r="HOS9" s="66"/>
      <c r="HOT9" s="66"/>
      <c r="HOU9" s="66"/>
      <c r="HOV9" s="66"/>
      <c r="HOW9" s="66"/>
      <c r="HOX9" s="66"/>
      <c r="HOY9" s="66"/>
      <c r="HOZ9" s="66"/>
      <c r="HPA9" s="66"/>
      <c r="HPB9" s="66"/>
      <c r="HPC9" s="66"/>
      <c r="HPD9" s="66"/>
      <c r="HPE9" s="66"/>
      <c r="HPF9" s="66"/>
      <c r="HPG9" s="66"/>
      <c r="HPH9" s="66"/>
      <c r="HPI9" s="66"/>
      <c r="HPJ9" s="66"/>
      <c r="HPK9" s="66"/>
      <c r="HPL9" s="66"/>
      <c r="HPM9" s="66"/>
      <c r="HPN9" s="66"/>
      <c r="HPO9" s="66"/>
      <c r="HPP9" s="66"/>
      <c r="HPQ9" s="66"/>
      <c r="HPR9" s="66"/>
      <c r="HPS9" s="66"/>
      <c r="HPT9" s="66"/>
      <c r="HPU9" s="66"/>
      <c r="HPV9" s="66"/>
      <c r="HPW9" s="66"/>
      <c r="HPX9" s="66"/>
      <c r="HPY9" s="66"/>
      <c r="HPZ9" s="66"/>
      <c r="HQA9" s="66"/>
      <c r="HQB9" s="66"/>
      <c r="HQC9" s="66"/>
      <c r="HQD9" s="66"/>
      <c r="HQE9" s="66"/>
      <c r="HQF9" s="66"/>
      <c r="HQG9" s="66"/>
      <c r="HQH9" s="66"/>
      <c r="HQI9" s="66"/>
      <c r="HQJ9" s="66"/>
      <c r="HQK9" s="66"/>
      <c r="HQL9" s="66"/>
      <c r="HQM9" s="66"/>
      <c r="HQN9" s="66"/>
      <c r="HQO9" s="66"/>
      <c r="HQP9" s="66"/>
      <c r="HQQ9" s="66"/>
      <c r="HQR9" s="66"/>
      <c r="HQS9" s="66"/>
      <c r="HQT9" s="66"/>
      <c r="HQU9" s="66"/>
      <c r="HQV9" s="66"/>
      <c r="HQW9" s="66"/>
      <c r="HQX9" s="66"/>
      <c r="HQY9" s="66"/>
      <c r="HQZ9" s="66"/>
      <c r="HRA9" s="66"/>
      <c r="HRB9" s="66"/>
      <c r="HRC9" s="66"/>
      <c r="HRD9" s="66"/>
      <c r="HRE9" s="66"/>
      <c r="HRF9" s="66"/>
      <c r="HRG9" s="66"/>
      <c r="HRH9" s="66"/>
      <c r="HRI9" s="66"/>
      <c r="HRJ9" s="66"/>
      <c r="HRK9" s="66"/>
      <c r="HRL9" s="66"/>
      <c r="HRM9" s="66"/>
      <c r="HRN9" s="66"/>
      <c r="HRO9" s="66"/>
      <c r="HRP9" s="66"/>
      <c r="HRQ9" s="66"/>
      <c r="HRR9" s="66"/>
      <c r="HRS9" s="66"/>
      <c r="HRT9" s="66"/>
      <c r="HRU9" s="66"/>
      <c r="HRV9" s="66"/>
      <c r="HRW9" s="66"/>
      <c r="HRX9" s="66"/>
      <c r="HRY9" s="66"/>
      <c r="HRZ9" s="66"/>
      <c r="HSA9" s="66"/>
      <c r="HSB9" s="66"/>
      <c r="HSC9" s="66"/>
      <c r="HSD9" s="66"/>
      <c r="HSE9" s="66"/>
      <c r="HSF9" s="66"/>
      <c r="HSG9" s="66"/>
      <c r="HSH9" s="66"/>
      <c r="HSI9" s="66"/>
      <c r="HSJ9" s="66"/>
      <c r="HSK9" s="66"/>
      <c r="HSL9" s="66"/>
      <c r="HSM9" s="66"/>
      <c r="HSN9" s="66"/>
      <c r="HSO9" s="66"/>
      <c r="HSP9" s="66"/>
      <c r="HSQ9" s="66"/>
      <c r="HSR9" s="66"/>
      <c r="HSS9" s="66"/>
      <c r="HST9" s="66"/>
      <c r="HSU9" s="66"/>
      <c r="HSV9" s="66"/>
      <c r="HSW9" s="66"/>
      <c r="HSX9" s="66"/>
      <c r="HSY9" s="66"/>
      <c r="HSZ9" s="66"/>
      <c r="HTA9" s="66"/>
      <c r="HTB9" s="66"/>
      <c r="HTC9" s="66"/>
      <c r="HTD9" s="66"/>
      <c r="HTE9" s="66"/>
      <c r="HTF9" s="66"/>
      <c r="HTG9" s="66"/>
      <c r="HTH9" s="66"/>
      <c r="HTI9" s="66"/>
      <c r="HTJ9" s="66"/>
      <c r="HTK9" s="66"/>
      <c r="HTL9" s="66"/>
      <c r="HTM9" s="66"/>
      <c r="HTN9" s="66"/>
      <c r="HTO9" s="66"/>
      <c r="HTP9" s="66"/>
      <c r="HTQ9" s="66"/>
      <c r="HTR9" s="66"/>
      <c r="HTS9" s="66"/>
      <c r="HTT9" s="66"/>
      <c r="HTU9" s="66"/>
      <c r="HTV9" s="66"/>
      <c r="HTW9" s="66"/>
      <c r="HTX9" s="66"/>
      <c r="HTY9" s="66"/>
      <c r="HTZ9" s="66"/>
      <c r="HUA9" s="66"/>
      <c r="HUB9" s="66"/>
      <c r="HUC9" s="66"/>
      <c r="HUD9" s="66"/>
      <c r="HUE9" s="66"/>
      <c r="HUF9" s="66"/>
      <c r="HUG9" s="66"/>
      <c r="HUH9" s="66"/>
      <c r="HUI9" s="66"/>
      <c r="HUJ9" s="66"/>
      <c r="HUK9" s="66"/>
      <c r="HUL9" s="66"/>
      <c r="HUM9" s="66"/>
      <c r="HUN9" s="66"/>
      <c r="HUO9" s="66"/>
      <c r="HUP9" s="66"/>
      <c r="HUQ9" s="66"/>
      <c r="HUR9" s="66"/>
      <c r="HUS9" s="66"/>
      <c r="HUT9" s="66"/>
      <c r="HUU9" s="66"/>
      <c r="HUV9" s="66"/>
      <c r="HUW9" s="66"/>
      <c r="HUX9" s="66"/>
      <c r="HUY9" s="66"/>
      <c r="HUZ9" s="66"/>
      <c r="HVA9" s="66"/>
      <c r="HVB9" s="66"/>
      <c r="HVC9" s="66"/>
      <c r="HVD9" s="66"/>
      <c r="HVE9" s="66"/>
      <c r="HVF9" s="66"/>
      <c r="HVG9" s="66"/>
      <c r="HVH9" s="66"/>
      <c r="HVI9" s="66"/>
      <c r="HVJ9" s="66"/>
      <c r="HVK9" s="66"/>
      <c r="HVL9" s="66"/>
      <c r="HVM9" s="66"/>
      <c r="HVN9" s="66"/>
      <c r="HVO9" s="66"/>
      <c r="HVP9" s="66"/>
      <c r="HVQ9" s="66"/>
      <c r="HVR9" s="66"/>
      <c r="HVS9" s="66"/>
      <c r="HVT9" s="66"/>
      <c r="HVU9" s="66"/>
      <c r="HVV9" s="66"/>
      <c r="HVW9" s="66"/>
      <c r="HVX9" s="66"/>
      <c r="HVY9" s="66"/>
      <c r="HVZ9" s="66"/>
      <c r="HWA9" s="66"/>
      <c r="HWB9" s="66"/>
      <c r="HWC9" s="66"/>
      <c r="HWD9" s="66"/>
      <c r="HWE9" s="66"/>
      <c r="HWF9" s="66"/>
      <c r="HWG9" s="66"/>
      <c r="HWH9" s="66"/>
      <c r="HWI9" s="66"/>
      <c r="HWJ9" s="66"/>
      <c r="HWK9" s="66"/>
      <c r="HWL9" s="66"/>
      <c r="HWM9" s="66"/>
      <c r="HWN9" s="66"/>
      <c r="HWO9" s="66"/>
      <c r="HWP9" s="66"/>
      <c r="HWQ9" s="66"/>
      <c r="HWR9" s="66"/>
      <c r="HWS9" s="66"/>
      <c r="HWT9" s="66"/>
      <c r="HWU9" s="66"/>
      <c r="HWV9" s="66"/>
      <c r="HWW9" s="66"/>
      <c r="HWX9" s="66"/>
      <c r="HWY9" s="66"/>
      <c r="HWZ9" s="66"/>
      <c r="HXA9" s="66"/>
      <c r="HXB9" s="66"/>
      <c r="HXC9" s="66"/>
      <c r="HXD9" s="66"/>
      <c r="HXE9" s="66"/>
      <c r="HXF9" s="66"/>
      <c r="HXG9" s="66"/>
      <c r="HXH9" s="66"/>
      <c r="HXI9" s="66"/>
      <c r="HXJ9" s="66"/>
      <c r="HXK9" s="66"/>
      <c r="HXL9" s="66"/>
      <c r="HXM9" s="66"/>
      <c r="HXN9" s="66"/>
      <c r="HXO9" s="66"/>
      <c r="HXP9" s="66"/>
      <c r="HXQ9" s="66"/>
      <c r="HXR9" s="66"/>
      <c r="HXS9" s="66"/>
      <c r="HXT9" s="66"/>
      <c r="HXU9" s="66"/>
      <c r="HXV9" s="66"/>
      <c r="HXW9" s="66"/>
      <c r="HXX9" s="66"/>
      <c r="HXY9" s="66"/>
      <c r="HXZ9" s="66"/>
      <c r="HYA9" s="66"/>
      <c r="HYB9" s="66"/>
      <c r="HYC9" s="66"/>
      <c r="HYD9" s="66"/>
      <c r="HYE9" s="66"/>
      <c r="HYF9" s="66"/>
      <c r="HYG9" s="66"/>
      <c r="HYH9" s="66"/>
      <c r="HYI9" s="66"/>
      <c r="HYJ9" s="66"/>
      <c r="HYK9" s="66"/>
      <c r="HYL9" s="66"/>
      <c r="HYM9" s="66"/>
      <c r="HYN9" s="66"/>
      <c r="HYO9" s="66"/>
      <c r="HYP9" s="66"/>
      <c r="HYQ9" s="66"/>
      <c r="HYR9" s="66"/>
      <c r="HYS9" s="66"/>
      <c r="HYT9" s="66"/>
      <c r="HYU9" s="66"/>
      <c r="HYV9" s="66"/>
      <c r="HYW9" s="66"/>
      <c r="HYX9" s="66"/>
      <c r="HYY9" s="66"/>
      <c r="HYZ9" s="66"/>
      <c r="HZA9" s="66"/>
      <c r="HZB9" s="66"/>
      <c r="HZC9" s="66"/>
      <c r="HZD9" s="66"/>
      <c r="HZE9" s="66"/>
      <c r="HZF9" s="66"/>
      <c r="HZG9" s="66"/>
      <c r="HZH9" s="66"/>
      <c r="HZI9" s="66"/>
      <c r="HZJ9" s="66"/>
      <c r="HZK9" s="66"/>
      <c r="HZL9" s="66"/>
      <c r="HZM9" s="66"/>
      <c r="HZN9" s="66"/>
      <c r="HZO9" s="66"/>
      <c r="HZP9" s="66"/>
      <c r="HZQ9" s="66"/>
      <c r="HZR9" s="66"/>
      <c r="HZS9" s="66"/>
      <c r="HZT9" s="66"/>
      <c r="HZU9" s="66"/>
      <c r="HZV9" s="66"/>
      <c r="HZW9" s="66"/>
      <c r="HZX9" s="66"/>
      <c r="HZY9" s="66"/>
      <c r="HZZ9" s="66"/>
      <c r="IAA9" s="66"/>
      <c r="IAB9" s="66"/>
      <c r="IAC9" s="66"/>
      <c r="IAD9" s="66"/>
      <c r="IAE9" s="66"/>
      <c r="IAF9" s="66"/>
      <c r="IAG9" s="66"/>
      <c r="IAH9" s="66"/>
      <c r="IAI9" s="66"/>
      <c r="IAJ9" s="66"/>
      <c r="IAK9" s="66"/>
      <c r="IAL9" s="66"/>
      <c r="IAM9" s="66"/>
      <c r="IAN9" s="66"/>
      <c r="IAO9" s="66"/>
      <c r="IAP9" s="66"/>
      <c r="IAQ9" s="66"/>
      <c r="IAR9" s="66"/>
      <c r="IAS9" s="66"/>
      <c r="IAT9" s="66"/>
      <c r="IAU9" s="66"/>
      <c r="IAV9" s="66"/>
      <c r="IAW9" s="66"/>
      <c r="IAX9" s="66"/>
      <c r="IAY9" s="66"/>
      <c r="IAZ9" s="66"/>
      <c r="IBA9" s="66"/>
      <c r="IBB9" s="66"/>
      <c r="IBC9" s="66"/>
      <c r="IBD9" s="66"/>
      <c r="IBE9" s="66"/>
      <c r="IBF9" s="66"/>
      <c r="IBG9" s="66"/>
      <c r="IBH9" s="66"/>
      <c r="IBI9" s="66"/>
      <c r="IBJ9" s="66"/>
      <c r="IBK9" s="66"/>
      <c r="IBL9" s="66"/>
      <c r="IBM9" s="66"/>
      <c r="IBN9" s="66"/>
      <c r="IBO9" s="66"/>
      <c r="IBP9" s="66"/>
      <c r="IBQ9" s="66"/>
      <c r="IBR9" s="66"/>
      <c r="IBS9" s="66"/>
      <c r="IBT9" s="66"/>
      <c r="IBU9" s="66"/>
      <c r="IBV9" s="66"/>
      <c r="IBW9" s="66"/>
      <c r="IBX9" s="66"/>
      <c r="IBY9" s="66"/>
      <c r="IBZ9" s="66"/>
      <c r="ICA9" s="66"/>
      <c r="ICB9" s="66"/>
      <c r="ICC9" s="66"/>
      <c r="ICD9" s="66"/>
      <c r="ICE9" s="66"/>
      <c r="ICF9" s="66"/>
      <c r="ICG9" s="66"/>
      <c r="ICH9" s="66"/>
      <c r="ICI9" s="66"/>
      <c r="ICJ9" s="66"/>
      <c r="ICK9" s="66"/>
      <c r="ICL9" s="66"/>
      <c r="ICM9" s="66"/>
      <c r="ICN9" s="66"/>
      <c r="ICO9" s="66"/>
      <c r="ICP9" s="66"/>
      <c r="ICQ9" s="66"/>
      <c r="ICR9" s="66"/>
      <c r="ICS9" s="66"/>
      <c r="ICT9" s="66"/>
      <c r="ICU9" s="66"/>
      <c r="ICV9" s="66"/>
      <c r="ICW9" s="66"/>
      <c r="ICX9" s="66"/>
      <c r="ICY9" s="66"/>
      <c r="ICZ9" s="66"/>
      <c r="IDA9" s="66"/>
      <c r="IDB9" s="66"/>
      <c r="IDC9" s="66"/>
      <c r="IDD9" s="66"/>
      <c r="IDE9" s="66"/>
      <c r="IDF9" s="66"/>
      <c r="IDG9" s="66"/>
      <c r="IDH9" s="66"/>
      <c r="IDI9" s="66"/>
      <c r="IDJ9" s="66"/>
      <c r="IDK9" s="66"/>
      <c r="IDL9" s="66"/>
      <c r="IDM9" s="66"/>
      <c r="IDN9" s="66"/>
      <c r="IDO9" s="66"/>
      <c r="IDP9" s="66"/>
      <c r="IDQ9" s="66"/>
      <c r="IDR9" s="66"/>
      <c r="IDS9" s="66"/>
      <c r="IDT9" s="66"/>
      <c r="IDU9" s="66"/>
      <c r="IDV9" s="66"/>
      <c r="IDW9" s="66"/>
      <c r="IDX9" s="66"/>
      <c r="IDY9" s="66"/>
      <c r="IDZ9" s="66"/>
      <c r="IEA9" s="66"/>
      <c r="IEB9" s="66"/>
      <c r="IEC9" s="66"/>
      <c r="IED9" s="66"/>
      <c r="IEE9" s="66"/>
      <c r="IEF9" s="66"/>
      <c r="IEG9" s="66"/>
      <c r="IEH9" s="66"/>
      <c r="IEI9" s="66"/>
      <c r="IEJ9" s="66"/>
      <c r="IEK9" s="66"/>
      <c r="IEL9" s="66"/>
      <c r="IEM9" s="66"/>
      <c r="IEN9" s="66"/>
      <c r="IEO9" s="66"/>
      <c r="IEP9" s="66"/>
      <c r="IEQ9" s="66"/>
      <c r="IER9" s="66"/>
      <c r="IES9" s="66"/>
      <c r="IET9" s="66"/>
      <c r="IEU9" s="66"/>
      <c r="IEV9" s="66"/>
      <c r="IEW9" s="66"/>
      <c r="IEX9" s="66"/>
      <c r="IEY9" s="66"/>
      <c r="IEZ9" s="66"/>
      <c r="IFA9" s="66"/>
      <c r="IFB9" s="66"/>
      <c r="IFC9" s="66"/>
      <c r="IFD9" s="66"/>
      <c r="IFE9" s="66"/>
      <c r="IFF9" s="66"/>
      <c r="IFG9" s="66"/>
      <c r="IFH9" s="66"/>
      <c r="IFI9" s="66"/>
      <c r="IFJ9" s="66"/>
      <c r="IFK9" s="66"/>
      <c r="IFL9" s="66"/>
      <c r="IFM9" s="66"/>
      <c r="IFN9" s="66"/>
      <c r="IFO9" s="66"/>
      <c r="IFP9" s="66"/>
      <c r="IFQ9" s="66"/>
      <c r="IFR9" s="66"/>
      <c r="IFS9" s="66"/>
      <c r="IFT9" s="66"/>
      <c r="IFU9" s="66"/>
      <c r="IFV9" s="66"/>
      <c r="IFW9" s="66"/>
      <c r="IFX9" s="66"/>
      <c r="IFY9" s="66"/>
      <c r="IFZ9" s="66"/>
      <c r="IGA9" s="66"/>
      <c r="IGB9" s="66"/>
      <c r="IGC9" s="66"/>
      <c r="IGD9" s="66"/>
      <c r="IGE9" s="66"/>
      <c r="IGF9" s="66"/>
      <c r="IGG9" s="66"/>
      <c r="IGH9" s="66"/>
      <c r="IGI9" s="66"/>
      <c r="IGJ9" s="66"/>
      <c r="IGK9" s="66"/>
      <c r="IGL9" s="66"/>
      <c r="IGM9" s="66"/>
      <c r="IGN9" s="66"/>
      <c r="IGO9" s="66"/>
      <c r="IGP9" s="66"/>
      <c r="IGQ9" s="66"/>
      <c r="IGR9" s="66"/>
      <c r="IGS9" s="66"/>
      <c r="IGT9" s="66"/>
      <c r="IGU9" s="66"/>
      <c r="IGV9" s="66"/>
      <c r="IGW9" s="66"/>
      <c r="IGX9" s="66"/>
      <c r="IGY9" s="66"/>
      <c r="IGZ9" s="66"/>
      <c r="IHA9" s="66"/>
      <c r="IHB9" s="66"/>
      <c r="IHC9" s="66"/>
      <c r="IHD9" s="66"/>
      <c r="IHE9" s="66"/>
      <c r="IHF9" s="66"/>
      <c r="IHG9" s="66"/>
      <c r="IHH9" s="66"/>
      <c r="IHI9" s="66"/>
      <c r="IHJ9" s="66"/>
      <c r="IHK9" s="66"/>
      <c r="IHL9" s="66"/>
      <c r="IHM9" s="66"/>
      <c r="IHN9" s="66"/>
      <c r="IHO9" s="66"/>
      <c r="IHP9" s="66"/>
      <c r="IHQ9" s="66"/>
      <c r="IHR9" s="66"/>
      <c r="IHS9" s="66"/>
      <c r="IHT9" s="66"/>
      <c r="IHU9" s="66"/>
      <c r="IHV9" s="66"/>
      <c r="IHW9" s="66"/>
      <c r="IHX9" s="66"/>
      <c r="IHY9" s="66"/>
      <c r="IHZ9" s="66"/>
      <c r="IIA9" s="66"/>
      <c r="IIB9" s="66"/>
      <c r="IIC9" s="66"/>
      <c r="IID9" s="66"/>
      <c r="IIE9" s="66"/>
      <c r="IIF9" s="66"/>
      <c r="IIG9" s="66"/>
      <c r="IIH9" s="66"/>
      <c r="III9" s="66"/>
      <c r="IIJ9" s="66"/>
      <c r="IIK9" s="66"/>
      <c r="IIL9" s="66"/>
      <c r="IIM9" s="66"/>
      <c r="IIN9" s="66"/>
      <c r="IIO9" s="66"/>
      <c r="IIP9" s="66"/>
      <c r="IIQ9" s="66"/>
      <c r="IIR9" s="66"/>
      <c r="IIS9" s="66"/>
      <c r="IIT9" s="66"/>
      <c r="IIU9" s="66"/>
      <c r="IIV9" s="66"/>
      <c r="IIW9" s="66"/>
      <c r="IIX9" s="66"/>
      <c r="IIY9" s="66"/>
      <c r="IIZ9" s="66"/>
      <c r="IJA9" s="66"/>
      <c r="IJB9" s="66"/>
      <c r="IJC9" s="66"/>
      <c r="IJD9" s="66"/>
      <c r="IJE9" s="66"/>
      <c r="IJF9" s="66"/>
      <c r="IJG9" s="66"/>
      <c r="IJH9" s="66"/>
      <c r="IJI9" s="66"/>
      <c r="IJJ9" s="66"/>
      <c r="IJK9" s="66"/>
      <c r="IJL9" s="66"/>
      <c r="IJM9" s="66"/>
      <c r="IJN9" s="66"/>
      <c r="IJO9" s="66"/>
      <c r="IJP9" s="66"/>
      <c r="IJQ9" s="66"/>
      <c r="IJR9" s="66"/>
      <c r="IJS9" s="66"/>
      <c r="IJT9" s="66"/>
      <c r="IJU9" s="66"/>
      <c r="IJV9" s="66"/>
      <c r="IJW9" s="66"/>
      <c r="IJX9" s="66"/>
      <c r="IJY9" s="66"/>
      <c r="IJZ9" s="66"/>
      <c r="IKA9" s="66"/>
      <c r="IKB9" s="66"/>
      <c r="IKC9" s="66"/>
      <c r="IKD9" s="66"/>
      <c r="IKE9" s="66"/>
      <c r="IKF9" s="66"/>
      <c r="IKG9" s="66"/>
      <c r="IKH9" s="66"/>
      <c r="IKI9" s="66"/>
      <c r="IKJ9" s="66"/>
      <c r="IKK9" s="66"/>
      <c r="IKL9" s="66"/>
      <c r="IKM9" s="66"/>
      <c r="IKN9" s="66"/>
      <c r="IKO9" s="66"/>
      <c r="IKP9" s="66"/>
      <c r="IKQ9" s="66"/>
      <c r="IKR9" s="66"/>
      <c r="IKS9" s="66"/>
      <c r="IKT9" s="66"/>
      <c r="IKU9" s="66"/>
      <c r="IKV9" s="66"/>
      <c r="IKW9" s="66"/>
      <c r="IKX9" s="66"/>
      <c r="IKY9" s="66"/>
      <c r="IKZ9" s="66"/>
      <c r="ILA9" s="66"/>
      <c r="ILB9" s="66"/>
      <c r="ILC9" s="66"/>
      <c r="ILD9" s="66"/>
      <c r="ILE9" s="66"/>
      <c r="ILF9" s="66"/>
      <c r="ILG9" s="66"/>
      <c r="ILH9" s="66"/>
      <c r="ILI9" s="66"/>
      <c r="ILJ9" s="66"/>
      <c r="ILK9" s="66"/>
      <c r="ILL9" s="66"/>
      <c r="ILM9" s="66"/>
      <c r="ILN9" s="66"/>
      <c r="ILO9" s="66"/>
      <c r="ILP9" s="66"/>
      <c r="ILQ9" s="66"/>
      <c r="ILR9" s="66"/>
      <c r="ILS9" s="66"/>
      <c r="ILT9" s="66"/>
      <c r="ILU9" s="66"/>
      <c r="ILV9" s="66"/>
      <c r="ILW9" s="66"/>
      <c r="ILX9" s="66"/>
      <c r="ILY9" s="66"/>
      <c r="ILZ9" s="66"/>
      <c r="IMA9" s="66"/>
      <c r="IMB9" s="66"/>
      <c r="IMC9" s="66"/>
      <c r="IMD9" s="66"/>
      <c r="IME9" s="66"/>
      <c r="IMF9" s="66"/>
      <c r="IMG9" s="66"/>
      <c r="IMH9" s="66"/>
      <c r="IMI9" s="66"/>
      <c r="IMJ9" s="66"/>
      <c r="IMK9" s="66"/>
      <c r="IML9" s="66"/>
      <c r="IMM9" s="66"/>
      <c r="IMN9" s="66"/>
      <c r="IMO9" s="66"/>
      <c r="IMP9" s="66"/>
      <c r="IMQ9" s="66"/>
      <c r="IMR9" s="66"/>
      <c r="IMS9" s="66"/>
      <c r="IMT9" s="66"/>
      <c r="IMU9" s="66"/>
      <c r="IMV9" s="66"/>
      <c r="IMW9" s="66"/>
      <c r="IMX9" s="66"/>
      <c r="IMY9" s="66"/>
      <c r="IMZ9" s="66"/>
      <c r="INA9" s="66"/>
      <c r="INB9" s="66"/>
      <c r="INC9" s="66"/>
      <c r="IND9" s="66"/>
      <c r="INE9" s="66"/>
      <c r="INF9" s="66"/>
      <c r="ING9" s="66"/>
      <c r="INH9" s="66"/>
      <c r="INI9" s="66"/>
      <c r="INJ9" s="66"/>
      <c r="INK9" s="66"/>
      <c r="INL9" s="66"/>
      <c r="INM9" s="66"/>
      <c r="INN9" s="66"/>
      <c r="INO9" s="66"/>
      <c r="INP9" s="66"/>
      <c r="INQ9" s="66"/>
      <c r="INR9" s="66"/>
      <c r="INS9" s="66"/>
      <c r="INT9" s="66"/>
      <c r="INU9" s="66"/>
      <c r="INV9" s="66"/>
      <c r="INW9" s="66"/>
      <c r="INX9" s="66"/>
      <c r="INY9" s="66"/>
      <c r="INZ9" s="66"/>
      <c r="IOA9" s="66"/>
      <c r="IOB9" s="66"/>
      <c r="IOC9" s="66"/>
      <c r="IOD9" s="66"/>
      <c r="IOE9" s="66"/>
      <c r="IOF9" s="66"/>
      <c r="IOG9" s="66"/>
      <c r="IOH9" s="66"/>
      <c r="IOI9" s="66"/>
      <c r="IOJ9" s="66"/>
      <c r="IOK9" s="66"/>
      <c r="IOL9" s="66"/>
      <c r="IOM9" s="66"/>
      <c r="ION9" s="66"/>
      <c r="IOO9" s="66"/>
      <c r="IOP9" s="66"/>
      <c r="IOQ9" s="66"/>
      <c r="IOR9" s="66"/>
      <c r="IOS9" s="66"/>
      <c r="IOT9" s="66"/>
      <c r="IOU9" s="66"/>
      <c r="IOV9" s="66"/>
      <c r="IOW9" s="66"/>
      <c r="IOX9" s="66"/>
      <c r="IOY9" s="66"/>
      <c r="IOZ9" s="66"/>
      <c r="IPA9" s="66"/>
      <c r="IPB9" s="66"/>
      <c r="IPC9" s="66"/>
      <c r="IPD9" s="66"/>
      <c r="IPE9" s="66"/>
      <c r="IPF9" s="66"/>
      <c r="IPG9" s="66"/>
      <c r="IPH9" s="66"/>
      <c r="IPI9" s="66"/>
      <c r="IPJ9" s="66"/>
      <c r="IPK9" s="66"/>
      <c r="IPL9" s="66"/>
      <c r="IPM9" s="66"/>
      <c r="IPN9" s="66"/>
      <c r="IPO9" s="66"/>
      <c r="IPP9" s="66"/>
      <c r="IPQ9" s="66"/>
      <c r="IPR9" s="66"/>
      <c r="IPS9" s="66"/>
      <c r="IPT9" s="66"/>
      <c r="IPU9" s="66"/>
      <c r="IPV9" s="66"/>
      <c r="IPW9" s="66"/>
      <c r="IPX9" s="66"/>
      <c r="IPY9" s="66"/>
      <c r="IPZ9" s="66"/>
      <c r="IQA9" s="66"/>
      <c r="IQB9" s="66"/>
      <c r="IQC9" s="66"/>
      <c r="IQD9" s="66"/>
      <c r="IQE9" s="66"/>
      <c r="IQF9" s="66"/>
      <c r="IQG9" s="66"/>
      <c r="IQH9" s="66"/>
      <c r="IQI9" s="66"/>
      <c r="IQJ9" s="66"/>
      <c r="IQK9" s="66"/>
      <c r="IQL9" s="66"/>
      <c r="IQM9" s="66"/>
      <c r="IQN9" s="66"/>
      <c r="IQO9" s="66"/>
      <c r="IQP9" s="66"/>
      <c r="IQQ9" s="66"/>
      <c r="IQR9" s="66"/>
      <c r="IQS9" s="66"/>
      <c r="IQT9" s="66"/>
      <c r="IQU9" s="66"/>
      <c r="IQV9" s="66"/>
      <c r="IQW9" s="66"/>
      <c r="IQX9" s="66"/>
      <c r="IQY9" s="66"/>
      <c r="IQZ9" s="66"/>
      <c r="IRA9" s="66"/>
      <c r="IRB9" s="66"/>
      <c r="IRC9" s="66"/>
      <c r="IRD9" s="66"/>
      <c r="IRE9" s="66"/>
      <c r="IRF9" s="66"/>
      <c r="IRG9" s="66"/>
      <c r="IRH9" s="66"/>
      <c r="IRI9" s="66"/>
      <c r="IRJ9" s="66"/>
      <c r="IRK9" s="66"/>
      <c r="IRL9" s="66"/>
      <c r="IRM9" s="66"/>
      <c r="IRN9" s="66"/>
      <c r="IRO9" s="66"/>
      <c r="IRP9" s="66"/>
      <c r="IRQ9" s="66"/>
      <c r="IRR9" s="66"/>
      <c r="IRS9" s="66"/>
      <c r="IRT9" s="66"/>
      <c r="IRU9" s="66"/>
      <c r="IRV9" s="66"/>
      <c r="IRW9" s="66"/>
      <c r="IRX9" s="66"/>
      <c r="IRY9" s="66"/>
      <c r="IRZ9" s="66"/>
      <c r="ISA9" s="66"/>
      <c r="ISB9" s="66"/>
      <c r="ISC9" s="66"/>
      <c r="ISD9" s="66"/>
      <c r="ISE9" s="66"/>
      <c r="ISF9" s="66"/>
      <c r="ISG9" s="66"/>
      <c r="ISH9" s="66"/>
      <c r="ISI9" s="66"/>
      <c r="ISJ9" s="66"/>
      <c r="ISK9" s="66"/>
      <c r="ISL9" s="66"/>
      <c r="ISM9" s="66"/>
      <c r="ISN9" s="66"/>
      <c r="ISO9" s="66"/>
      <c r="ISP9" s="66"/>
      <c r="ISQ9" s="66"/>
      <c r="ISR9" s="66"/>
      <c r="ISS9" s="66"/>
      <c r="IST9" s="66"/>
      <c r="ISU9" s="66"/>
      <c r="ISV9" s="66"/>
      <c r="ISW9" s="66"/>
      <c r="ISX9" s="66"/>
      <c r="ISY9" s="66"/>
      <c r="ISZ9" s="66"/>
      <c r="ITA9" s="66"/>
      <c r="ITB9" s="66"/>
      <c r="ITC9" s="66"/>
      <c r="ITD9" s="66"/>
      <c r="ITE9" s="66"/>
      <c r="ITF9" s="66"/>
      <c r="ITG9" s="66"/>
      <c r="ITH9" s="66"/>
      <c r="ITI9" s="66"/>
      <c r="ITJ9" s="66"/>
      <c r="ITK9" s="66"/>
      <c r="ITL9" s="66"/>
      <c r="ITM9" s="66"/>
      <c r="ITN9" s="66"/>
      <c r="ITO9" s="66"/>
      <c r="ITP9" s="66"/>
      <c r="ITQ9" s="66"/>
      <c r="ITR9" s="66"/>
      <c r="ITS9" s="66"/>
      <c r="ITT9" s="66"/>
      <c r="ITU9" s="66"/>
      <c r="ITV9" s="66"/>
      <c r="ITW9" s="66"/>
      <c r="ITX9" s="66"/>
      <c r="ITY9" s="66"/>
      <c r="ITZ9" s="66"/>
      <c r="IUA9" s="66"/>
      <c r="IUB9" s="66"/>
      <c r="IUC9" s="66"/>
      <c r="IUD9" s="66"/>
      <c r="IUE9" s="66"/>
      <c r="IUF9" s="66"/>
      <c r="IUG9" s="66"/>
      <c r="IUH9" s="66"/>
      <c r="IUI9" s="66"/>
      <c r="IUJ9" s="66"/>
      <c r="IUK9" s="66"/>
      <c r="IUL9" s="66"/>
      <c r="IUM9" s="66"/>
      <c r="IUN9" s="66"/>
      <c r="IUO9" s="66"/>
      <c r="IUP9" s="66"/>
      <c r="IUQ9" s="66"/>
      <c r="IUR9" s="66"/>
      <c r="IUS9" s="66"/>
      <c r="IUT9" s="66"/>
      <c r="IUU9" s="66"/>
      <c r="IUV9" s="66"/>
      <c r="IUW9" s="66"/>
      <c r="IUX9" s="66"/>
      <c r="IUY9" s="66"/>
      <c r="IUZ9" s="66"/>
      <c r="IVA9" s="66"/>
      <c r="IVB9" s="66"/>
      <c r="IVC9" s="66"/>
      <c r="IVD9" s="66"/>
      <c r="IVE9" s="66"/>
      <c r="IVF9" s="66"/>
      <c r="IVG9" s="66"/>
      <c r="IVH9" s="66"/>
      <c r="IVI9" s="66"/>
      <c r="IVJ9" s="66"/>
      <c r="IVK9" s="66"/>
      <c r="IVL9" s="66"/>
      <c r="IVM9" s="66"/>
      <c r="IVN9" s="66"/>
      <c r="IVO9" s="66"/>
      <c r="IVP9" s="66"/>
      <c r="IVQ9" s="66"/>
      <c r="IVR9" s="66"/>
      <c r="IVS9" s="66"/>
      <c r="IVT9" s="66"/>
      <c r="IVU9" s="66"/>
      <c r="IVV9" s="66"/>
      <c r="IVW9" s="66"/>
      <c r="IVX9" s="66"/>
      <c r="IVY9" s="66"/>
      <c r="IVZ9" s="66"/>
      <c r="IWA9" s="66"/>
      <c r="IWB9" s="66"/>
      <c r="IWC9" s="66"/>
      <c r="IWD9" s="66"/>
      <c r="IWE9" s="66"/>
      <c r="IWF9" s="66"/>
      <c r="IWG9" s="66"/>
      <c r="IWH9" s="66"/>
      <c r="IWI9" s="66"/>
      <c r="IWJ9" s="66"/>
      <c r="IWK9" s="66"/>
      <c r="IWL9" s="66"/>
      <c r="IWM9" s="66"/>
      <c r="IWN9" s="66"/>
      <c r="IWO9" s="66"/>
      <c r="IWP9" s="66"/>
      <c r="IWQ9" s="66"/>
      <c r="IWR9" s="66"/>
      <c r="IWS9" s="66"/>
      <c r="IWT9" s="66"/>
      <c r="IWU9" s="66"/>
      <c r="IWV9" s="66"/>
      <c r="IWW9" s="66"/>
      <c r="IWX9" s="66"/>
      <c r="IWY9" s="66"/>
      <c r="IWZ9" s="66"/>
      <c r="IXA9" s="66"/>
      <c r="IXB9" s="66"/>
      <c r="IXC9" s="66"/>
      <c r="IXD9" s="66"/>
      <c r="IXE9" s="66"/>
      <c r="IXF9" s="66"/>
      <c r="IXG9" s="66"/>
      <c r="IXH9" s="66"/>
      <c r="IXI9" s="66"/>
      <c r="IXJ9" s="66"/>
      <c r="IXK9" s="66"/>
      <c r="IXL9" s="66"/>
      <c r="IXM9" s="66"/>
      <c r="IXN9" s="66"/>
      <c r="IXO9" s="66"/>
      <c r="IXP9" s="66"/>
      <c r="IXQ9" s="66"/>
      <c r="IXR9" s="66"/>
      <c r="IXS9" s="66"/>
      <c r="IXT9" s="66"/>
      <c r="IXU9" s="66"/>
      <c r="IXV9" s="66"/>
      <c r="IXW9" s="66"/>
      <c r="IXX9" s="66"/>
      <c r="IXY9" s="66"/>
      <c r="IXZ9" s="66"/>
      <c r="IYA9" s="66"/>
      <c r="IYB9" s="66"/>
      <c r="IYC9" s="66"/>
      <c r="IYD9" s="66"/>
      <c r="IYE9" s="66"/>
      <c r="IYF9" s="66"/>
      <c r="IYG9" s="66"/>
      <c r="IYH9" s="66"/>
      <c r="IYI9" s="66"/>
      <c r="IYJ9" s="66"/>
      <c r="IYK9" s="66"/>
      <c r="IYL9" s="66"/>
      <c r="IYM9" s="66"/>
      <c r="IYN9" s="66"/>
      <c r="IYO9" s="66"/>
      <c r="IYP9" s="66"/>
      <c r="IYQ9" s="66"/>
      <c r="IYR9" s="66"/>
      <c r="IYS9" s="66"/>
      <c r="IYT9" s="66"/>
      <c r="IYU9" s="66"/>
      <c r="IYV9" s="66"/>
      <c r="IYW9" s="66"/>
      <c r="IYX9" s="66"/>
      <c r="IYY9" s="66"/>
      <c r="IYZ9" s="66"/>
      <c r="IZA9" s="66"/>
      <c r="IZB9" s="66"/>
      <c r="IZC9" s="66"/>
      <c r="IZD9" s="66"/>
      <c r="IZE9" s="66"/>
      <c r="IZF9" s="66"/>
      <c r="IZG9" s="66"/>
      <c r="IZH9" s="66"/>
      <c r="IZI9" s="66"/>
      <c r="IZJ9" s="66"/>
      <c r="IZK9" s="66"/>
      <c r="IZL9" s="66"/>
      <c r="IZM9" s="66"/>
      <c r="IZN9" s="66"/>
      <c r="IZO9" s="66"/>
      <c r="IZP9" s="66"/>
      <c r="IZQ9" s="66"/>
      <c r="IZR9" s="66"/>
      <c r="IZS9" s="66"/>
      <c r="IZT9" s="66"/>
      <c r="IZU9" s="66"/>
      <c r="IZV9" s="66"/>
      <c r="IZW9" s="66"/>
      <c r="IZX9" s="66"/>
      <c r="IZY9" s="66"/>
      <c r="IZZ9" s="66"/>
      <c r="JAA9" s="66"/>
      <c r="JAB9" s="66"/>
      <c r="JAC9" s="66"/>
      <c r="JAD9" s="66"/>
      <c r="JAE9" s="66"/>
      <c r="JAF9" s="66"/>
      <c r="JAG9" s="66"/>
      <c r="JAH9" s="66"/>
      <c r="JAI9" s="66"/>
      <c r="JAJ9" s="66"/>
      <c r="JAK9" s="66"/>
      <c r="JAL9" s="66"/>
      <c r="JAM9" s="66"/>
      <c r="JAN9" s="66"/>
      <c r="JAO9" s="66"/>
      <c r="JAP9" s="66"/>
      <c r="JAQ9" s="66"/>
      <c r="JAR9" s="66"/>
      <c r="JAS9" s="66"/>
      <c r="JAT9" s="66"/>
      <c r="JAU9" s="66"/>
      <c r="JAV9" s="66"/>
      <c r="JAW9" s="66"/>
      <c r="JAX9" s="66"/>
      <c r="JAY9" s="66"/>
      <c r="JAZ9" s="66"/>
      <c r="JBA9" s="66"/>
      <c r="JBB9" s="66"/>
      <c r="JBC9" s="66"/>
      <c r="JBD9" s="66"/>
      <c r="JBE9" s="66"/>
      <c r="JBF9" s="66"/>
      <c r="JBG9" s="66"/>
      <c r="JBH9" s="66"/>
      <c r="JBI9" s="66"/>
      <c r="JBJ9" s="66"/>
      <c r="JBK9" s="66"/>
      <c r="JBL9" s="66"/>
      <c r="JBM9" s="66"/>
      <c r="JBN9" s="66"/>
      <c r="JBO9" s="66"/>
      <c r="JBP9" s="66"/>
      <c r="JBQ9" s="66"/>
      <c r="JBR9" s="66"/>
      <c r="JBS9" s="66"/>
      <c r="JBT9" s="66"/>
      <c r="JBU9" s="66"/>
      <c r="JBV9" s="66"/>
      <c r="JBW9" s="66"/>
      <c r="JBX9" s="66"/>
      <c r="JBY9" s="66"/>
      <c r="JBZ9" s="66"/>
      <c r="JCA9" s="66"/>
      <c r="JCB9" s="66"/>
      <c r="JCC9" s="66"/>
      <c r="JCD9" s="66"/>
      <c r="JCE9" s="66"/>
      <c r="JCF9" s="66"/>
      <c r="JCG9" s="66"/>
      <c r="JCH9" s="66"/>
      <c r="JCI9" s="66"/>
      <c r="JCJ9" s="66"/>
      <c r="JCK9" s="66"/>
      <c r="JCL9" s="66"/>
      <c r="JCM9" s="66"/>
      <c r="JCN9" s="66"/>
      <c r="JCO9" s="66"/>
      <c r="JCP9" s="66"/>
      <c r="JCQ9" s="66"/>
      <c r="JCR9" s="66"/>
      <c r="JCS9" s="66"/>
      <c r="JCT9" s="66"/>
      <c r="JCU9" s="66"/>
      <c r="JCV9" s="66"/>
      <c r="JCW9" s="66"/>
      <c r="JCX9" s="66"/>
      <c r="JCY9" s="66"/>
      <c r="JCZ9" s="66"/>
      <c r="JDA9" s="66"/>
      <c r="JDB9" s="66"/>
      <c r="JDC9" s="66"/>
      <c r="JDD9" s="66"/>
      <c r="JDE9" s="66"/>
      <c r="JDF9" s="66"/>
      <c r="JDG9" s="66"/>
      <c r="JDH9" s="66"/>
      <c r="JDI9" s="66"/>
      <c r="JDJ9" s="66"/>
      <c r="JDK9" s="66"/>
      <c r="JDL9" s="66"/>
      <c r="JDM9" s="66"/>
      <c r="JDN9" s="66"/>
      <c r="JDO9" s="66"/>
      <c r="JDP9" s="66"/>
      <c r="JDQ9" s="66"/>
      <c r="JDR9" s="66"/>
      <c r="JDS9" s="66"/>
      <c r="JDT9" s="66"/>
      <c r="JDU9" s="66"/>
      <c r="JDV9" s="66"/>
      <c r="JDW9" s="66"/>
      <c r="JDX9" s="66"/>
      <c r="JDY9" s="66"/>
      <c r="JDZ9" s="66"/>
      <c r="JEA9" s="66"/>
      <c r="JEB9" s="66"/>
      <c r="JEC9" s="66"/>
      <c r="JED9" s="66"/>
      <c r="JEE9" s="66"/>
      <c r="JEF9" s="66"/>
      <c r="JEG9" s="66"/>
      <c r="JEH9" s="66"/>
      <c r="JEI9" s="66"/>
      <c r="JEJ9" s="66"/>
      <c r="JEK9" s="66"/>
      <c r="JEL9" s="66"/>
      <c r="JEM9" s="66"/>
      <c r="JEN9" s="66"/>
      <c r="JEO9" s="66"/>
      <c r="JEP9" s="66"/>
      <c r="JEQ9" s="66"/>
      <c r="JER9" s="66"/>
      <c r="JES9" s="66"/>
      <c r="JET9" s="66"/>
      <c r="JEU9" s="66"/>
      <c r="JEV9" s="66"/>
      <c r="JEW9" s="66"/>
      <c r="JEX9" s="66"/>
      <c r="JEY9" s="66"/>
      <c r="JEZ9" s="66"/>
      <c r="JFA9" s="66"/>
      <c r="JFB9" s="66"/>
      <c r="JFC9" s="66"/>
      <c r="JFD9" s="66"/>
      <c r="JFE9" s="66"/>
      <c r="JFF9" s="66"/>
      <c r="JFG9" s="66"/>
      <c r="JFH9" s="66"/>
      <c r="JFI9" s="66"/>
      <c r="JFJ9" s="66"/>
      <c r="JFK9" s="66"/>
      <c r="JFL9" s="66"/>
      <c r="JFM9" s="66"/>
      <c r="JFN9" s="66"/>
      <c r="JFO9" s="66"/>
      <c r="JFP9" s="66"/>
      <c r="JFQ9" s="66"/>
      <c r="JFR9" s="66"/>
      <c r="JFS9" s="66"/>
      <c r="JFT9" s="66"/>
      <c r="JFU9" s="66"/>
      <c r="JFV9" s="66"/>
      <c r="JFW9" s="66"/>
      <c r="JFX9" s="66"/>
      <c r="JFY9" s="66"/>
      <c r="JFZ9" s="66"/>
      <c r="JGA9" s="66"/>
      <c r="JGB9" s="66"/>
      <c r="JGC9" s="66"/>
      <c r="JGD9" s="66"/>
      <c r="JGE9" s="66"/>
      <c r="JGF9" s="66"/>
      <c r="JGG9" s="66"/>
      <c r="JGH9" s="66"/>
      <c r="JGI9" s="66"/>
      <c r="JGJ9" s="66"/>
      <c r="JGK9" s="66"/>
      <c r="JGL9" s="66"/>
      <c r="JGM9" s="66"/>
      <c r="JGN9" s="66"/>
      <c r="JGO9" s="66"/>
      <c r="JGP9" s="66"/>
      <c r="JGQ9" s="66"/>
      <c r="JGR9" s="66"/>
      <c r="JGS9" s="66"/>
      <c r="JGT9" s="66"/>
      <c r="JGU9" s="66"/>
      <c r="JGV9" s="66"/>
      <c r="JGW9" s="66"/>
      <c r="JGX9" s="66"/>
      <c r="JGY9" s="66"/>
      <c r="JGZ9" s="66"/>
      <c r="JHA9" s="66"/>
      <c r="JHB9" s="66"/>
      <c r="JHC9" s="66"/>
      <c r="JHD9" s="66"/>
      <c r="JHE9" s="66"/>
      <c r="JHF9" s="66"/>
      <c r="JHG9" s="66"/>
      <c r="JHH9" s="66"/>
      <c r="JHI9" s="66"/>
      <c r="JHJ9" s="66"/>
      <c r="JHK9" s="66"/>
      <c r="JHL9" s="66"/>
      <c r="JHM9" s="66"/>
      <c r="JHN9" s="66"/>
      <c r="JHO9" s="66"/>
      <c r="JHP9" s="66"/>
      <c r="JHQ9" s="66"/>
      <c r="JHR9" s="66"/>
      <c r="JHS9" s="66"/>
      <c r="JHT9" s="66"/>
      <c r="JHU9" s="66"/>
      <c r="JHV9" s="66"/>
      <c r="JHW9" s="66"/>
      <c r="JHX9" s="66"/>
      <c r="JHY9" s="66"/>
      <c r="JHZ9" s="66"/>
      <c r="JIA9" s="66"/>
      <c r="JIB9" s="66"/>
      <c r="JIC9" s="66"/>
      <c r="JID9" s="66"/>
      <c r="JIE9" s="66"/>
      <c r="JIF9" s="66"/>
      <c r="JIG9" s="66"/>
      <c r="JIH9" s="66"/>
      <c r="JII9" s="66"/>
      <c r="JIJ9" s="66"/>
      <c r="JIK9" s="66"/>
      <c r="JIL9" s="66"/>
      <c r="JIM9" s="66"/>
      <c r="JIN9" s="66"/>
      <c r="JIO9" s="66"/>
      <c r="JIP9" s="66"/>
      <c r="JIQ9" s="66"/>
      <c r="JIR9" s="66"/>
      <c r="JIS9" s="66"/>
      <c r="JIT9" s="66"/>
      <c r="JIU9" s="66"/>
      <c r="JIV9" s="66"/>
      <c r="JIW9" s="66"/>
      <c r="JIX9" s="66"/>
      <c r="JIY9" s="66"/>
      <c r="JIZ9" s="66"/>
      <c r="JJA9" s="66"/>
      <c r="JJB9" s="66"/>
      <c r="JJC9" s="66"/>
      <c r="JJD9" s="66"/>
      <c r="JJE9" s="66"/>
      <c r="JJF9" s="66"/>
      <c r="JJG9" s="66"/>
      <c r="JJH9" s="66"/>
      <c r="JJI9" s="66"/>
      <c r="JJJ9" s="66"/>
      <c r="JJK9" s="66"/>
      <c r="JJL9" s="66"/>
      <c r="JJM9" s="66"/>
      <c r="JJN9" s="66"/>
      <c r="JJO9" s="66"/>
      <c r="JJP9" s="66"/>
      <c r="JJQ9" s="66"/>
      <c r="JJR9" s="66"/>
      <c r="JJS9" s="66"/>
      <c r="JJT9" s="66"/>
      <c r="JJU9" s="66"/>
      <c r="JJV9" s="66"/>
      <c r="JJW9" s="66"/>
      <c r="JJX9" s="66"/>
      <c r="JJY9" s="66"/>
      <c r="JJZ9" s="66"/>
      <c r="JKA9" s="66"/>
      <c r="JKB9" s="66"/>
      <c r="JKC9" s="66"/>
      <c r="JKD9" s="66"/>
      <c r="JKE9" s="66"/>
      <c r="JKF9" s="66"/>
      <c r="JKG9" s="66"/>
      <c r="JKH9" s="66"/>
      <c r="JKI9" s="66"/>
      <c r="JKJ9" s="66"/>
      <c r="JKK9" s="66"/>
      <c r="JKL9" s="66"/>
      <c r="JKM9" s="66"/>
      <c r="JKN9" s="66"/>
      <c r="JKO9" s="66"/>
      <c r="JKP9" s="66"/>
      <c r="JKQ9" s="66"/>
      <c r="JKR9" s="66"/>
      <c r="JKS9" s="66"/>
      <c r="JKT9" s="66"/>
      <c r="JKU9" s="66"/>
      <c r="JKV9" s="66"/>
      <c r="JKW9" s="66"/>
      <c r="JKX9" s="66"/>
      <c r="JKY9" s="66"/>
      <c r="JKZ9" s="66"/>
      <c r="JLA9" s="66"/>
      <c r="JLB9" s="66"/>
      <c r="JLC9" s="66"/>
      <c r="JLD9" s="66"/>
      <c r="JLE9" s="66"/>
      <c r="JLF9" s="66"/>
      <c r="JLG9" s="66"/>
      <c r="JLH9" s="66"/>
      <c r="JLI9" s="66"/>
      <c r="JLJ9" s="66"/>
      <c r="JLK9" s="66"/>
      <c r="JLL9" s="66"/>
      <c r="JLM9" s="66"/>
      <c r="JLN9" s="66"/>
      <c r="JLO9" s="66"/>
      <c r="JLP9" s="66"/>
      <c r="JLQ9" s="66"/>
      <c r="JLR9" s="66"/>
      <c r="JLS9" s="66"/>
      <c r="JLT9" s="66"/>
      <c r="JLU9" s="66"/>
      <c r="JLV9" s="66"/>
      <c r="JLW9" s="66"/>
      <c r="JLX9" s="66"/>
      <c r="JLY9" s="66"/>
      <c r="JLZ9" s="66"/>
      <c r="JMA9" s="66"/>
      <c r="JMB9" s="66"/>
      <c r="JMC9" s="66"/>
      <c r="JMD9" s="66"/>
      <c r="JME9" s="66"/>
      <c r="JMF9" s="66"/>
      <c r="JMG9" s="66"/>
      <c r="JMH9" s="66"/>
      <c r="JMI9" s="66"/>
      <c r="JMJ9" s="66"/>
      <c r="JMK9" s="66"/>
      <c r="JML9" s="66"/>
      <c r="JMM9" s="66"/>
      <c r="JMN9" s="66"/>
      <c r="JMO9" s="66"/>
      <c r="JMP9" s="66"/>
      <c r="JMQ9" s="66"/>
      <c r="JMR9" s="66"/>
      <c r="JMS9" s="66"/>
      <c r="JMT9" s="66"/>
      <c r="JMU9" s="66"/>
      <c r="JMV9" s="66"/>
      <c r="JMW9" s="66"/>
      <c r="JMX9" s="66"/>
      <c r="JMY9" s="66"/>
      <c r="JMZ9" s="66"/>
      <c r="JNA9" s="66"/>
      <c r="JNB9" s="66"/>
      <c r="JNC9" s="66"/>
      <c r="JND9" s="66"/>
      <c r="JNE9" s="66"/>
      <c r="JNF9" s="66"/>
      <c r="JNG9" s="66"/>
      <c r="JNH9" s="66"/>
      <c r="JNI9" s="66"/>
      <c r="JNJ9" s="66"/>
      <c r="JNK9" s="66"/>
      <c r="JNL9" s="66"/>
      <c r="JNM9" s="66"/>
      <c r="JNN9" s="66"/>
      <c r="JNO9" s="66"/>
      <c r="JNP9" s="66"/>
      <c r="JNQ9" s="66"/>
      <c r="JNR9" s="66"/>
      <c r="JNS9" s="66"/>
      <c r="JNT9" s="66"/>
      <c r="JNU9" s="66"/>
      <c r="JNV9" s="66"/>
      <c r="JNW9" s="66"/>
      <c r="JNX9" s="66"/>
      <c r="JNY9" s="66"/>
      <c r="JNZ9" s="66"/>
      <c r="JOA9" s="66"/>
      <c r="JOB9" s="66"/>
      <c r="JOC9" s="66"/>
      <c r="JOD9" s="66"/>
      <c r="JOE9" s="66"/>
      <c r="JOF9" s="66"/>
      <c r="JOG9" s="66"/>
      <c r="JOH9" s="66"/>
      <c r="JOI9" s="66"/>
      <c r="JOJ9" s="66"/>
      <c r="JOK9" s="66"/>
      <c r="JOL9" s="66"/>
      <c r="JOM9" s="66"/>
      <c r="JON9" s="66"/>
      <c r="JOO9" s="66"/>
      <c r="JOP9" s="66"/>
      <c r="JOQ9" s="66"/>
      <c r="JOR9" s="66"/>
      <c r="JOS9" s="66"/>
      <c r="JOT9" s="66"/>
      <c r="JOU9" s="66"/>
      <c r="JOV9" s="66"/>
      <c r="JOW9" s="66"/>
      <c r="JOX9" s="66"/>
      <c r="JOY9" s="66"/>
      <c r="JOZ9" s="66"/>
      <c r="JPA9" s="66"/>
      <c r="JPB9" s="66"/>
      <c r="JPC9" s="66"/>
      <c r="JPD9" s="66"/>
      <c r="JPE9" s="66"/>
      <c r="JPF9" s="66"/>
      <c r="JPG9" s="66"/>
      <c r="JPH9" s="66"/>
      <c r="JPI9" s="66"/>
      <c r="JPJ9" s="66"/>
      <c r="JPK9" s="66"/>
      <c r="JPL9" s="66"/>
      <c r="JPM9" s="66"/>
      <c r="JPN9" s="66"/>
      <c r="JPO9" s="66"/>
      <c r="JPP9" s="66"/>
      <c r="JPQ9" s="66"/>
      <c r="JPR9" s="66"/>
      <c r="JPS9" s="66"/>
      <c r="JPT9" s="66"/>
      <c r="JPU9" s="66"/>
      <c r="JPV9" s="66"/>
      <c r="JPW9" s="66"/>
      <c r="JPX9" s="66"/>
      <c r="JPY9" s="66"/>
      <c r="JPZ9" s="66"/>
      <c r="JQA9" s="66"/>
      <c r="JQB9" s="66"/>
      <c r="JQC9" s="66"/>
      <c r="JQD9" s="66"/>
      <c r="JQE9" s="66"/>
      <c r="JQF9" s="66"/>
      <c r="JQG9" s="66"/>
      <c r="JQH9" s="66"/>
      <c r="JQI9" s="66"/>
      <c r="JQJ9" s="66"/>
      <c r="JQK9" s="66"/>
      <c r="JQL9" s="66"/>
      <c r="JQM9" s="66"/>
      <c r="JQN9" s="66"/>
      <c r="JQO9" s="66"/>
      <c r="JQP9" s="66"/>
      <c r="JQQ9" s="66"/>
      <c r="JQR9" s="66"/>
      <c r="JQS9" s="66"/>
      <c r="JQT9" s="66"/>
      <c r="JQU9" s="66"/>
      <c r="JQV9" s="66"/>
      <c r="JQW9" s="66"/>
      <c r="JQX9" s="66"/>
      <c r="JQY9" s="66"/>
      <c r="JQZ9" s="66"/>
      <c r="JRA9" s="66"/>
      <c r="JRB9" s="66"/>
      <c r="JRC9" s="66"/>
      <c r="JRD9" s="66"/>
      <c r="JRE9" s="66"/>
      <c r="JRF9" s="66"/>
      <c r="JRG9" s="66"/>
      <c r="JRH9" s="66"/>
      <c r="JRI9" s="66"/>
      <c r="JRJ9" s="66"/>
      <c r="JRK9" s="66"/>
      <c r="JRL9" s="66"/>
      <c r="JRM9" s="66"/>
      <c r="JRN9" s="66"/>
      <c r="JRO9" s="66"/>
      <c r="JRP9" s="66"/>
      <c r="JRQ9" s="66"/>
      <c r="JRR9" s="66"/>
      <c r="JRS9" s="66"/>
      <c r="JRT9" s="66"/>
      <c r="JRU9" s="66"/>
      <c r="JRV9" s="66"/>
      <c r="JRW9" s="66"/>
      <c r="JRX9" s="66"/>
      <c r="JRY9" s="66"/>
      <c r="JRZ9" s="66"/>
      <c r="JSA9" s="66"/>
      <c r="JSB9" s="66"/>
      <c r="JSC9" s="66"/>
      <c r="JSD9" s="66"/>
      <c r="JSE9" s="66"/>
      <c r="JSF9" s="66"/>
      <c r="JSG9" s="66"/>
      <c r="JSH9" s="66"/>
      <c r="JSI9" s="66"/>
      <c r="JSJ9" s="66"/>
      <c r="JSK9" s="66"/>
      <c r="JSL9" s="66"/>
      <c r="JSM9" s="66"/>
      <c r="JSN9" s="66"/>
      <c r="JSO9" s="66"/>
      <c r="JSP9" s="66"/>
      <c r="JSQ9" s="66"/>
      <c r="JSR9" s="66"/>
      <c r="JSS9" s="66"/>
      <c r="JST9" s="66"/>
      <c r="JSU9" s="66"/>
      <c r="JSV9" s="66"/>
      <c r="JSW9" s="66"/>
      <c r="JSX9" s="66"/>
      <c r="JSY9" s="66"/>
      <c r="JSZ9" s="66"/>
      <c r="JTA9" s="66"/>
      <c r="JTB9" s="66"/>
      <c r="JTC9" s="66"/>
      <c r="JTD9" s="66"/>
      <c r="JTE9" s="66"/>
      <c r="JTF9" s="66"/>
      <c r="JTG9" s="66"/>
      <c r="JTH9" s="66"/>
      <c r="JTI9" s="66"/>
      <c r="JTJ9" s="66"/>
      <c r="JTK9" s="66"/>
      <c r="JTL9" s="66"/>
      <c r="JTM9" s="66"/>
      <c r="JTN9" s="66"/>
      <c r="JTO9" s="66"/>
      <c r="JTP9" s="66"/>
      <c r="JTQ9" s="66"/>
      <c r="JTR9" s="66"/>
      <c r="JTS9" s="66"/>
      <c r="JTT9" s="66"/>
      <c r="JTU9" s="66"/>
      <c r="JTV9" s="66"/>
      <c r="JTW9" s="66"/>
      <c r="JTX9" s="66"/>
      <c r="JTY9" s="66"/>
      <c r="JTZ9" s="66"/>
      <c r="JUA9" s="66"/>
      <c r="JUB9" s="66"/>
      <c r="JUC9" s="66"/>
      <c r="JUD9" s="66"/>
      <c r="JUE9" s="66"/>
      <c r="JUF9" s="66"/>
      <c r="JUG9" s="66"/>
      <c r="JUH9" s="66"/>
      <c r="JUI9" s="66"/>
      <c r="JUJ9" s="66"/>
      <c r="JUK9" s="66"/>
      <c r="JUL9" s="66"/>
      <c r="JUM9" s="66"/>
      <c r="JUN9" s="66"/>
      <c r="JUO9" s="66"/>
      <c r="JUP9" s="66"/>
      <c r="JUQ9" s="66"/>
      <c r="JUR9" s="66"/>
      <c r="JUS9" s="66"/>
      <c r="JUT9" s="66"/>
      <c r="JUU9" s="66"/>
      <c r="JUV9" s="66"/>
      <c r="JUW9" s="66"/>
      <c r="JUX9" s="66"/>
      <c r="JUY9" s="66"/>
      <c r="JUZ9" s="66"/>
      <c r="JVA9" s="66"/>
      <c r="JVB9" s="66"/>
      <c r="JVC9" s="66"/>
      <c r="JVD9" s="66"/>
      <c r="JVE9" s="66"/>
      <c r="JVF9" s="66"/>
      <c r="JVG9" s="66"/>
      <c r="JVH9" s="66"/>
      <c r="JVI9" s="66"/>
      <c r="JVJ9" s="66"/>
      <c r="JVK9" s="66"/>
      <c r="JVL9" s="66"/>
      <c r="JVM9" s="66"/>
      <c r="JVN9" s="66"/>
      <c r="JVO9" s="66"/>
      <c r="JVP9" s="66"/>
      <c r="JVQ9" s="66"/>
      <c r="JVR9" s="66"/>
      <c r="JVS9" s="66"/>
      <c r="JVT9" s="66"/>
      <c r="JVU9" s="66"/>
      <c r="JVV9" s="66"/>
      <c r="JVW9" s="66"/>
      <c r="JVX9" s="66"/>
      <c r="JVY9" s="66"/>
      <c r="JVZ9" s="66"/>
      <c r="JWA9" s="66"/>
      <c r="JWB9" s="66"/>
      <c r="JWC9" s="66"/>
      <c r="JWD9" s="66"/>
      <c r="JWE9" s="66"/>
      <c r="JWF9" s="66"/>
      <c r="JWG9" s="66"/>
      <c r="JWH9" s="66"/>
      <c r="JWI9" s="66"/>
      <c r="JWJ9" s="66"/>
      <c r="JWK9" s="66"/>
      <c r="JWL9" s="66"/>
      <c r="JWM9" s="66"/>
      <c r="JWN9" s="66"/>
      <c r="JWO9" s="66"/>
      <c r="JWP9" s="66"/>
      <c r="JWQ9" s="66"/>
      <c r="JWR9" s="66"/>
      <c r="JWS9" s="66"/>
      <c r="JWT9" s="66"/>
      <c r="JWU9" s="66"/>
      <c r="JWV9" s="66"/>
      <c r="JWW9" s="66"/>
      <c r="JWX9" s="66"/>
      <c r="JWY9" s="66"/>
      <c r="JWZ9" s="66"/>
      <c r="JXA9" s="66"/>
      <c r="JXB9" s="66"/>
      <c r="JXC9" s="66"/>
      <c r="JXD9" s="66"/>
      <c r="JXE9" s="66"/>
      <c r="JXF9" s="66"/>
      <c r="JXG9" s="66"/>
      <c r="JXH9" s="66"/>
      <c r="JXI9" s="66"/>
      <c r="JXJ9" s="66"/>
      <c r="JXK9" s="66"/>
      <c r="JXL9" s="66"/>
      <c r="JXM9" s="66"/>
      <c r="JXN9" s="66"/>
      <c r="JXO9" s="66"/>
      <c r="JXP9" s="66"/>
      <c r="JXQ9" s="66"/>
      <c r="JXR9" s="66"/>
      <c r="JXS9" s="66"/>
      <c r="JXT9" s="66"/>
      <c r="JXU9" s="66"/>
      <c r="JXV9" s="66"/>
      <c r="JXW9" s="66"/>
      <c r="JXX9" s="66"/>
      <c r="JXY9" s="66"/>
      <c r="JXZ9" s="66"/>
      <c r="JYA9" s="66"/>
      <c r="JYB9" s="66"/>
      <c r="JYC9" s="66"/>
      <c r="JYD9" s="66"/>
      <c r="JYE9" s="66"/>
      <c r="JYF9" s="66"/>
      <c r="JYG9" s="66"/>
      <c r="JYH9" s="66"/>
      <c r="JYI9" s="66"/>
      <c r="JYJ9" s="66"/>
      <c r="JYK9" s="66"/>
      <c r="JYL9" s="66"/>
      <c r="JYM9" s="66"/>
      <c r="JYN9" s="66"/>
      <c r="JYO9" s="66"/>
      <c r="JYP9" s="66"/>
      <c r="JYQ9" s="66"/>
      <c r="JYR9" s="66"/>
      <c r="JYS9" s="66"/>
      <c r="JYT9" s="66"/>
      <c r="JYU9" s="66"/>
      <c r="JYV9" s="66"/>
      <c r="JYW9" s="66"/>
      <c r="JYX9" s="66"/>
      <c r="JYY9" s="66"/>
      <c r="JYZ9" s="66"/>
      <c r="JZA9" s="66"/>
      <c r="JZB9" s="66"/>
      <c r="JZC9" s="66"/>
      <c r="JZD9" s="66"/>
      <c r="JZE9" s="66"/>
      <c r="JZF9" s="66"/>
      <c r="JZG9" s="66"/>
      <c r="JZH9" s="66"/>
      <c r="JZI9" s="66"/>
      <c r="JZJ9" s="66"/>
      <c r="JZK9" s="66"/>
      <c r="JZL9" s="66"/>
      <c r="JZM9" s="66"/>
      <c r="JZN9" s="66"/>
      <c r="JZO9" s="66"/>
      <c r="JZP9" s="66"/>
      <c r="JZQ9" s="66"/>
      <c r="JZR9" s="66"/>
      <c r="JZS9" s="66"/>
      <c r="JZT9" s="66"/>
      <c r="JZU9" s="66"/>
      <c r="JZV9" s="66"/>
      <c r="JZW9" s="66"/>
      <c r="JZX9" s="66"/>
      <c r="JZY9" s="66"/>
      <c r="JZZ9" s="66"/>
      <c r="KAA9" s="66"/>
      <c r="KAB9" s="66"/>
      <c r="KAC9" s="66"/>
      <c r="KAD9" s="66"/>
      <c r="KAE9" s="66"/>
      <c r="KAF9" s="66"/>
      <c r="KAG9" s="66"/>
      <c r="KAH9" s="66"/>
      <c r="KAI9" s="66"/>
      <c r="KAJ9" s="66"/>
      <c r="KAK9" s="66"/>
      <c r="KAL9" s="66"/>
      <c r="KAM9" s="66"/>
      <c r="KAN9" s="66"/>
      <c r="KAO9" s="66"/>
      <c r="KAP9" s="66"/>
      <c r="KAQ9" s="66"/>
      <c r="KAR9" s="66"/>
      <c r="KAS9" s="66"/>
      <c r="KAT9" s="66"/>
      <c r="KAU9" s="66"/>
      <c r="KAV9" s="66"/>
      <c r="KAW9" s="66"/>
      <c r="KAX9" s="66"/>
      <c r="KAY9" s="66"/>
      <c r="KAZ9" s="66"/>
      <c r="KBA9" s="66"/>
      <c r="KBB9" s="66"/>
      <c r="KBC9" s="66"/>
      <c r="KBD9" s="66"/>
      <c r="KBE9" s="66"/>
      <c r="KBF9" s="66"/>
      <c r="KBG9" s="66"/>
      <c r="KBH9" s="66"/>
      <c r="KBI9" s="66"/>
      <c r="KBJ9" s="66"/>
      <c r="KBK9" s="66"/>
      <c r="KBL9" s="66"/>
      <c r="KBM9" s="66"/>
      <c r="KBN9" s="66"/>
      <c r="KBO9" s="66"/>
      <c r="KBP9" s="66"/>
      <c r="KBQ9" s="66"/>
      <c r="KBR9" s="66"/>
      <c r="KBS9" s="66"/>
      <c r="KBT9" s="66"/>
      <c r="KBU9" s="66"/>
      <c r="KBV9" s="66"/>
      <c r="KBW9" s="66"/>
      <c r="KBX9" s="66"/>
      <c r="KBY9" s="66"/>
      <c r="KBZ9" s="66"/>
      <c r="KCA9" s="66"/>
      <c r="KCB9" s="66"/>
      <c r="KCC9" s="66"/>
      <c r="KCD9" s="66"/>
      <c r="KCE9" s="66"/>
      <c r="KCF9" s="66"/>
      <c r="KCG9" s="66"/>
      <c r="KCH9" s="66"/>
      <c r="KCI9" s="66"/>
      <c r="KCJ9" s="66"/>
      <c r="KCK9" s="66"/>
      <c r="KCL9" s="66"/>
      <c r="KCM9" s="66"/>
      <c r="KCN9" s="66"/>
      <c r="KCO9" s="66"/>
      <c r="KCP9" s="66"/>
      <c r="KCQ9" s="66"/>
      <c r="KCR9" s="66"/>
      <c r="KCS9" s="66"/>
      <c r="KCT9" s="66"/>
      <c r="KCU9" s="66"/>
      <c r="KCV9" s="66"/>
      <c r="KCW9" s="66"/>
      <c r="KCX9" s="66"/>
      <c r="KCY9" s="66"/>
      <c r="KCZ9" s="66"/>
      <c r="KDA9" s="66"/>
      <c r="KDB9" s="66"/>
      <c r="KDC9" s="66"/>
      <c r="KDD9" s="66"/>
      <c r="KDE9" s="66"/>
      <c r="KDF9" s="66"/>
      <c r="KDG9" s="66"/>
      <c r="KDH9" s="66"/>
      <c r="KDI9" s="66"/>
      <c r="KDJ9" s="66"/>
      <c r="KDK9" s="66"/>
      <c r="KDL9" s="66"/>
      <c r="KDM9" s="66"/>
      <c r="KDN9" s="66"/>
      <c r="KDO9" s="66"/>
      <c r="KDP9" s="66"/>
      <c r="KDQ9" s="66"/>
      <c r="KDR9" s="66"/>
      <c r="KDS9" s="66"/>
      <c r="KDT9" s="66"/>
      <c r="KDU9" s="66"/>
      <c r="KDV9" s="66"/>
      <c r="KDW9" s="66"/>
      <c r="KDX9" s="66"/>
      <c r="KDY9" s="66"/>
      <c r="KDZ9" s="66"/>
      <c r="KEA9" s="66"/>
      <c r="KEB9" s="66"/>
      <c r="KEC9" s="66"/>
      <c r="KED9" s="66"/>
      <c r="KEE9" s="66"/>
      <c r="KEF9" s="66"/>
      <c r="KEG9" s="66"/>
      <c r="KEH9" s="66"/>
      <c r="KEI9" s="66"/>
      <c r="KEJ9" s="66"/>
      <c r="KEK9" s="66"/>
      <c r="KEL9" s="66"/>
      <c r="KEM9" s="66"/>
      <c r="KEN9" s="66"/>
      <c r="KEO9" s="66"/>
      <c r="KEP9" s="66"/>
      <c r="KEQ9" s="66"/>
      <c r="KER9" s="66"/>
      <c r="KES9" s="66"/>
      <c r="KET9" s="66"/>
      <c r="KEU9" s="66"/>
      <c r="KEV9" s="66"/>
      <c r="KEW9" s="66"/>
      <c r="KEX9" s="66"/>
      <c r="KEY9" s="66"/>
      <c r="KEZ9" s="66"/>
      <c r="KFA9" s="66"/>
      <c r="KFB9" s="66"/>
      <c r="KFC9" s="66"/>
      <c r="KFD9" s="66"/>
      <c r="KFE9" s="66"/>
      <c r="KFF9" s="66"/>
      <c r="KFG9" s="66"/>
      <c r="KFH9" s="66"/>
      <c r="KFI9" s="66"/>
      <c r="KFJ9" s="66"/>
      <c r="KFK9" s="66"/>
      <c r="KFL9" s="66"/>
      <c r="KFM9" s="66"/>
      <c r="KFN9" s="66"/>
      <c r="KFO9" s="66"/>
      <c r="KFP9" s="66"/>
      <c r="KFQ9" s="66"/>
      <c r="KFR9" s="66"/>
      <c r="KFS9" s="66"/>
      <c r="KFT9" s="66"/>
      <c r="KFU9" s="66"/>
      <c r="KFV9" s="66"/>
      <c r="KFW9" s="66"/>
      <c r="KFX9" s="66"/>
      <c r="KFY9" s="66"/>
      <c r="KFZ9" s="66"/>
      <c r="KGA9" s="66"/>
      <c r="KGB9" s="66"/>
      <c r="KGC9" s="66"/>
      <c r="KGD9" s="66"/>
      <c r="KGE9" s="66"/>
      <c r="KGF9" s="66"/>
      <c r="KGG9" s="66"/>
      <c r="KGH9" s="66"/>
      <c r="KGI9" s="66"/>
      <c r="KGJ9" s="66"/>
      <c r="KGK9" s="66"/>
      <c r="KGL9" s="66"/>
      <c r="KGM9" s="66"/>
      <c r="KGN9" s="66"/>
      <c r="KGO9" s="66"/>
      <c r="KGP9" s="66"/>
      <c r="KGQ9" s="66"/>
      <c r="KGR9" s="66"/>
      <c r="KGS9" s="66"/>
      <c r="KGT9" s="66"/>
      <c r="KGU9" s="66"/>
      <c r="KGV9" s="66"/>
      <c r="KGW9" s="66"/>
      <c r="KGX9" s="66"/>
      <c r="KGY9" s="66"/>
      <c r="KGZ9" s="66"/>
      <c r="KHA9" s="66"/>
      <c r="KHB9" s="66"/>
      <c r="KHC9" s="66"/>
      <c r="KHD9" s="66"/>
      <c r="KHE9" s="66"/>
      <c r="KHF9" s="66"/>
      <c r="KHG9" s="66"/>
      <c r="KHH9" s="66"/>
      <c r="KHI9" s="66"/>
      <c r="KHJ9" s="66"/>
      <c r="KHK9" s="66"/>
      <c r="KHL9" s="66"/>
      <c r="KHM9" s="66"/>
      <c r="KHN9" s="66"/>
      <c r="KHO9" s="66"/>
      <c r="KHP9" s="66"/>
      <c r="KHQ9" s="66"/>
      <c r="KHR9" s="66"/>
      <c r="KHS9" s="66"/>
      <c r="KHT9" s="66"/>
      <c r="KHU9" s="66"/>
      <c r="KHV9" s="66"/>
      <c r="KHW9" s="66"/>
      <c r="KHX9" s="66"/>
      <c r="KHY9" s="66"/>
      <c r="KHZ9" s="66"/>
      <c r="KIA9" s="66"/>
      <c r="KIB9" s="66"/>
      <c r="KIC9" s="66"/>
      <c r="KID9" s="66"/>
      <c r="KIE9" s="66"/>
      <c r="KIF9" s="66"/>
      <c r="KIG9" s="66"/>
      <c r="KIH9" s="66"/>
      <c r="KII9" s="66"/>
      <c r="KIJ9" s="66"/>
      <c r="KIK9" s="66"/>
      <c r="KIL9" s="66"/>
      <c r="KIM9" s="66"/>
      <c r="KIN9" s="66"/>
      <c r="KIO9" s="66"/>
      <c r="KIP9" s="66"/>
      <c r="KIQ9" s="66"/>
      <c r="KIR9" s="66"/>
      <c r="KIS9" s="66"/>
      <c r="KIT9" s="66"/>
      <c r="KIU9" s="66"/>
      <c r="KIV9" s="66"/>
      <c r="KIW9" s="66"/>
      <c r="KIX9" s="66"/>
      <c r="KIY9" s="66"/>
      <c r="KIZ9" s="66"/>
      <c r="KJA9" s="66"/>
      <c r="KJB9" s="66"/>
      <c r="KJC9" s="66"/>
      <c r="KJD9" s="66"/>
      <c r="KJE9" s="66"/>
      <c r="KJF9" s="66"/>
      <c r="KJG9" s="66"/>
      <c r="KJH9" s="66"/>
      <c r="KJI9" s="66"/>
      <c r="KJJ9" s="66"/>
      <c r="KJK9" s="66"/>
      <c r="KJL9" s="66"/>
      <c r="KJM9" s="66"/>
      <c r="KJN9" s="66"/>
      <c r="KJO9" s="66"/>
      <c r="KJP9" s="66"/>
      <c r="KJQ9" s="66"/>
      <c r="KJR9" s="66"/>
      <c r="KJS9" s="66"/>
      <c r="KJT9" s="66"/>
      <c r="KJU9" s="66"/>
      <c r="KJV9" s="66"/>
      <c r="KJW9" s="66"/>
      <c r="KJX9" s="66"/>
      <c r="KJY9" s="66"/>
      <c r="KJZ9" s="66"/>
      <c r="KKA9" s="66"/>
      <c r="KKB9" s="66"/>
      <c r="KKC9" s="66"/>
      <c r="KKD9" s="66"/>
      <c r="KKE9" s="66"/>
      <c r="KKF9" s="66"/>
      <c r="KKG9" s="66"/>
      <c r="KKH9" s="66"/>
      <c r="KKI9" s="66"/>
      <c r="KKJ9" s="66"/>
      <c r="KKK9" s="66"/>
      <c r="KKL9" s="66"/>
      <c r="KKM9" s="66"/>
      <c r="KKN9" s="66"/>
      <c r="KKO9" s="66"/>
      <c r="KKP9" s="66"/>
      <c r="KKQ9" s="66"/>
      <c r="KKR9" s="66"/>
      <c r="KKS9" s="66"/>
      <c r="KKT9" s="66"/>
      <c r="KKU9" s="66"/>
      <c r="KKV9" s="66"/>
      <c r="KKW9" s="66"/>
      <c r="KKX9" s="66"/>
      <c r="KKY9" s="66"/>
      <c r="KKZ9" s="66"/>
      <c r="KLA9" s="66"/>
      <c r="KLB9" s="66"/>
      <c r="KLC9" s="66"/>
      <c r="KLD9" s="66"/>
      <c r="KLE9" s="66"/>
      <c r="KLF9" s="66"/>
      <c r="KLG9" s="66"/>
      <c r="KLH9" s="66"/>
      <c r="KLI9" s="66"/>
      <c r="KLJ9" s="66"/>
      <c r="KLK9" s="66"/>
      <c r="KLL9" s="66"/>
      <c r="KLM9" s="66"/>
      <c r="KLN9" s="66"/>
      <c r="KLO9" s="66"/>
      <c r="KLP9" s="66"/>
      <c r="KLQ9" s="66"/>
      <c r="KLR9" s="66"/>
      <c r="KLS9" s="66"/>
      <c r="KLT9" s="66"/>
      <c r="KLU9" s="66"/>
      <c r="KLV9" s="66"/>
      <c r="KLW9" s="66"/>
      <c r="KLX9" s="66"/>
      <c r="KLY9" s="66"/>
      <c r="KLZ9" s="66"/>
      <c r="KMA9" s="66"/>
      <c r="KMB9" s="66"/>
      <c r="KMC9" s="66"/>
      <c r="KMD9" s="66"/>
      <c r="KME9" s="66"/>
      <c r="KMF9" s="66"/>
      <c r="KMG9" s="66"/>
      <c r="KMH9" s="66"/>
      <c r="KMI9" s="66"/>
      <c r="KMJ9" s="66"/>
      <c r="KMK9" s="66"/>
      <c r="KML9" s="66"/>
      <c r="KMM9" s="66"/>
      <c r="KMN9" s="66"/>
      <c r="KMO9" s="66"/>
      <c r="KMP9" s="66"/>
      <c r="KMQ9" s="66"/>
      <c r="KMR9" s="66"/>
      <c r="KMS9" s="66"/>
      <c r="KMT9" s="66"/>
      <c r="KMU9" s="66"/>
      <c r="KMV9" s="66"/>
      <c r="KMW9" s="66"/>
      <c r="KMX9" s="66"/>
      <c r="KMY9" s="66"/>
      <c r="KMZ9" s="66"/>
      <c r="KNA9" s="66"/>
      <c r="KNB9" s="66"/>
      <c r="KNC9" s="66"/>
      <c r="KND9" s="66"/>
      <c r="KNE9" s="66"/>
      <c r="KNF9" s="66"/>
      <c r="KNG9" s="66"/>
      <c r="KNH9" s="66"/>
      <c r="KNI9" s="66"/>
      <c r="KNJ9" s="66"/>
      <c r="KNK9" s="66"/>
      <c r="KNL9" s="66"/>
      <c r="KNM9" s="66"/>
      <c r="KNN9" s="66"/>
      <c r="KNO9" s="66"/>
      <c r="KNP9" s="66"/>
      <c r="KNQ9" s="66"/>
      <c r="KNR9" s="66"/>
      <c r="KNS9" s="66"/>
      <c r="KNT9" s="66"/>
      <c r="KNU9" s="66"/>
      <c r="KNV9" s="66"/>
      <c r="KNW9" s="66"/>
      <c r="KNX9" s="66"/>
      <c r="KNY9" s="66"/>
      <c r="KNZ9" s="66"/>
      <c r="KOA9" s="66"/>
      <c r="KOB9" s="66"/>
      <c r="KOC9" s="66"/>
      <c r="KOD9" s="66"/>
      <c r="KOE9" s="66"/>
      <c r="KOF9" s="66"/>
      <c r="KOG9" s="66"/>
      <c r="KOH9" s="66"/>
      <c r="KOI9" s="66"/>
      <c r="KOJ9" s="66"/>
      <c r="KOK9" s="66"/>
      <c r="KOL9" s="66"/>
      <c r="KOM9" s="66"/>
      <c r="KON9" s="66"/>
      <c r="KOO9" s="66"/>
      <c r="KOP9" s="66"/>
      <c r="KOQ9" s="66"/>
      <c r="KOR9" s="66"/>
      <c r="KOS9" s="66"/>
      <c r="KOT9" s="66"/>
      <c r="KOU9" s="66"/>
      <c r="KOV9" s="66"/>
      <c r="KOW9" s="66"/>
      <c r="KOX9" s="66"/>
      <c r="KOY9" s="66"/>
      <c r="KOZ9" s="66"/>
      <c r="KPA9" s="66"/>
      <c r="KPB9" s="66"/>
      <c r="KPC9" s="66"/>
      <c r="KPD9" s="66"/>
      <c r="KPE9" s="66"/>
      <c r="KPF9" s="66"/>
      <c r="KPG9" s="66"/>
      <c r="KPH9" s="66"/>
      <c r="KPI9" s="66"/>
      <c r="KPJ9" s="66"/>
      <c r="KPK9" s="66"/>
      <c r="KPL9" s="66"/>
      <c r="KPM9" s="66"/>
      <c r="KPN9" s="66"/>
      <c r="KPO9" s="66"/>
      <c r="KPP9" s="66"/>
      <c r="KPQ9" s="66"/>
      <c r="KPR9" s="66"/>
      <c r="KPS9" s="66"/>
      <c r="KPT9" s="66"/>
      <c r="KPU9" s="66"/>
      <c r="KPV9" s="66"/>
      <c r="KPW9" s="66"/>
      <c r="KPX9" s="66"/>
      <c r="KPY9" s="66"/>
      <c r="KPZ9" s="66"/>
      <c r="KQA9" s="66"/>
      <c r="KQB9" s="66"/>
      <c r="KQC9" s="66"/>
      <c r="KQD9" s="66"/>
      <c r="KQE9" s="66"/>
      <c r="KQF9" s="66"/>
      <c r="KQG9" s="66"/>
      <c r="KQH9" s="66"/>
      <c r="KQI9" s="66"/>
      <c r="KQJ9" s="66"/>
      <c r="KQK9" s="66"/>
      <c r="KQL9" s="66"/>
      <c r="KQM9" s="66"/>
      <c r="KQN9" s="66"/>
      <c r="KQO9" s="66"/>
      <c r="KQP9" s="66"/>
      <c r="KQQ9" s="66"/>
      <c r="KQR9" s="66"/>
      <c r="KQS9" s="66"/>
      <c r="KQT9" s="66"/>
      <c r="KQU9" s="66"/>
      <c r="KQV9" s="66"/>
      <c r="KQW9" s="66"/>
      <c r="KQX9" s="66"/>
      <c r="KQY9" s="66"/>
      <c r="KQZ9" s="66"/>
      <c r="KRA9" s="66"/>
      <c r="KRB9" s="66"/>
      <c r="KRC9" s="66"/>
      <c r="KRD9" s="66"/>
      <c r="KRE9" s="66"/>
      <c r="KRF9" s="66"/>
      <c r="KRG9" s="66"/>
      <c r="KRH9" s="66"/>
      <c r="KRI9" s="66"/>
      <c r="KRJ9" s="66"/>
      <c r="KRK9" s="66"/>
      <c r="KRL9" s="66"/>
      <c r="KRM9" s="66"/>
      <c r="KRN9" s="66"/>
      <c r="KRO9" s="66"/>
      <c r="KRP9" s="66"/>
      <c r="KRQ9" s="66"/>
      <c r="KRR9" s="66"/>
      <c r="KRS9" s="66"/>
      <c r="KRT9" s="66"/>
      <c r="KRU9" s="66"/>
      <c r="KRV9" s="66"/>
      <c r="KRW9" s="66"/>
      <c r="KRX9" s="66"/>
      <c r="KRY9" s="66"/>
      <c r="KRZ9" s="66"/>
      <c r="KSA9" s="66"/>
      <c r="KSB9" s="66"/>
      <c r="KSC9" s="66"/>
      <c r="KSD9" s="66"/>
      <c r="KSE9" s="66"/>
      <c r="KSF9" s="66"/>
      <c r="KSG9" s="66"/>
      <c r="KSH9" s="66"/>
      <c r="KSI9" s="66"/>
      <c r="KSJ9" s="66"/>
      <c r="KSK9" s="66"/>
      <c r="KSL9" s="66"/>
      <c r="KSM9" s="66"/>
      <c r="KSN9" s="66"/>
      <c r="KSO9" s="66"/>
      <c r="KSP9" s="66"/>
      <c r="KSQ9" s="66"/>
      <c r="KSR9" s="66"/>
      <c r="KSS9" s="66"/>
      <c r="KST9" s="66"/>
      <c r="KSU9" s="66"/>
      <c r="KSV9" s="66"/>
      <c r="KSW9" s="66"/>
      <c r="KSX9" s="66"/>
      <c r="KSY9" s="66"/>
      <c r="KSZ9" s="66"/>
      <c r="KTA9" s="66"/>
      <c r="KTB9" s="66"/>
      <c r="KTC9" s="66"/>
      <c r="KTD9" s="66"/>
      <c r="KTE9" s="66"/>
      <c r="KTF9" s="66"/>
      <c r="KTG9" s="66"/>
      <c r="KTH9" s="66"/>
      <c r="KTI9" s="66"/>
      <c r="KTJ9" s="66"/>
      <c r="KTK9" s="66"/>
      <c r="KTL9" s="66"/>
      <c r="KTM9" s="66"/>
      <c r="KTN9" s="66"/>
      <c r="KTO9" s="66"/>
      <c r="KTP9" s="66"/>
      <c r="KTQ9" s="66"/>
      <c r="KTR9" s="66"/>
      <c r="KTS9" s="66"/>
      <c r="KTT9" s="66"/>
      <c r="KTU9" s="66"/>
      <c r="KTV9" s="66"/>
      <c r="KTW9" s="66"/>
      <c r="KTX9" s="66"/>
      <c r="KTY9" s="66"/>
      <c r="KTZ9" s="66"/>
      <c r="KUA9" s="66"/>
      <c r="KUB9" s="66"/>
      <c r="KUC9" s="66"/>
      <c r="KUD9" s="66"/>
      <c r="KUE9" s="66"/>
      <c r="KUF9" s="66"/>
      <c r="KUG9" s="66"/>
      <c r="KUH9" s="66"/>
      <c r="KUI9" s="66"/>
      <c r="KUJ9" s="66"/>
      <c r="KUK9" s="66"/>
      <c r="KUL9" s="66"/>
      <c r="KUM9" s="66"/>
      <c r="KUN9" s="66"/>
      <c r="KUO9" s="66"/>
      <c r="KUP9" s="66"/>
      <c r="KUQ9" s="66"/>
      <c r="KUR9" s="66"/>
      <c r="KUS9" s="66"/>
      <c r="KUT9" s="66"/>
      <c r="KUU9" s="66"/>
      <c r="KUV9" s="66"/>
      <c r="KUW9" s="66"/>
      <c r="KUX9" s="66"/>
      <c r="KUY9" s="66"/>
      <c r="KUZ9" s="66"/>
      <c r="KVA9" s="66"/>
      <c r="KVB9" s="66"/>
      <c r="KVC9" s="66"/>
      <c r="KVD9" s="66"/>
      <c r="KVE9" s="66"/>
      <c r="KVF9" s="66"/>
      <c r="KVG9" s="66"/>
      <c r="KVH9" s="66"/>
      <c r="KVI9" s="66"/>
      <c r="KVJ9" s="66"/>
      <c r="KVK9" s="66"/>
      <c r="KVL9" s="66"/>
      <c r="KVM9" s="66"/>
      <c r="KVN9" s="66"/>
      <c r="KVO9" s="66"/>
      <c r="KVP9" s="66"/>
      <c r="KVQ9" s="66"/>
      <c r="KVR9" s="66"/>
      <c r="KVS9" s="66"/>
      <c r="KVT9" s="66"/>
      <c r="KVU9" s="66"/>
      <c r="KVV9" s="66"/>
      <c r="KVW9" s="66"/>
      <c r="KVX9" s="66"/>
      <c r="KVY9" s="66"/>
      <c r="KVZ9" s="66"/>
      <c r="KWA9" s="66"/>
      <c r="KWB9" s="66"/>
      <c r="KWC9" s="66"/>
      <c r="KWD9" s="66"/>
      <c r="KWE9" s="66"/>
      <c r="KWF9" s="66"/>
      <c r="KWG9" s="66"/>
      <c r="KWH9" s="66"/>
      <c r="KWI9" s="66"/>
      <c r="KWJ9" s="66"/>
      <c r="KWK9" s="66"/>
      <c r="KWL9" s="66"/>
      <c r="KWM9" s="66"/>
      <c r="KWN9" s="66"/>
      <c r="KWO9" s="66"/>
      <c r="KWP9" s="66"/>
      <c r="KWQ9" s="66"/>
      <c r="KWR9" s="66"/>
      <c r="KWS9" s="66"/>
      <c r="KWT9" s="66"/>
      <c r="KWU9" s="66"/>
      <c r="KWV9" s="66"/>
      <c r="KWW9" s="66"/>
      <c r="KWX9" s="66"/>
      <c r="KWY9" s="66"/>
      <c r="KWZ9" s="66"/>
      <c r="KXA9" s="66"/>
      <c r="KXB9" s="66"/>
      <c r="KXC9" s="66"/>
      <c r="KXD9" s="66"/>
      <c r="KXE9" s="66"/>
      <c r="KXF9" s="66"/>
      <c r="KXG9" s="66"/>
      <c r="KXH9" s="66"/>
      <c r="KXI9" s="66"/>
      <c r="KXJ9" s="66"/>
      <c r="KXK9" s="66"/>
      <c r="KXL9" s="66"/>
      <c r="KXM9" s="66"/>
      <c r="KXN9" s="66"/>
      <c r="KXO9" s="66"/>
      <c r="KXP9" s="66"/>
      <c r="KXQ9" s="66"/>
      <c r="KXR9" s="66"/>
      <c r="KXS9" s="66"/>
      <c r="KXT9" s="66"/>
      <c r="KXU9" s="66"/>
      <c r="KXV9" s="66"/>
      <c r="KXW9" s="66"/>
      <c r="KXX9" s="66"/>
      <c r="KXY9" s="66"/>
      <c r="KXZ9" s="66"/>
      <c r="KYA9" s="66"/>
      <c r="KYB9" s="66"/>
      <c r="KYC9" s="66"/>
      <c r="KYD9" s="66"/>
      <c r="KYE9" s="66"/>
      <c r="KYF9" s="66"/>
      <c r="KYG9" s="66"/>
      <c r="KYH9" s="66"/>
      <c r="KYI9" s="66"/>
      <c r="KYJ9" s="66"/>
      <c r="KYK9" s="66"/>
      <c r="KYL9" s="66"/>
      <c r="KYM9" s="66"/>
      <c r="KYN9" s="66"/>
      <c r="KYO9" s="66"/>
      <c r="KYP9" s="66"/>
      <c r="KYQ9" s="66"/>
      <c r="KYR9" s="66"/>
      <c r="KYS9" s="66"/>
      <c r="KYT9" s="66"/>
      <c r="KYU9" s="66"/>
      <c r="KYV9" s="66"/>
      <c r="KYW9" s="66"/>
      <c r="KYX9" s="66"/>
      <c r="KYY9" s="66"/>
      <c r="KYZ9" s="66"/>
      <c r="KZA9" s="66"/>
      <c r="KZB9" s="66"/>
      <c r="KZC9" s="66"/>
      <c r="KZD9" s="66"/>
      <c r="KZE9" s="66"/>
      <c r="KZF9" s="66"/>
      <c r="KZG9" s="66"/>
      <c r="KZH9" s="66"/>
      <c r="KZI9" s="66"/>
      <c r="KZJ9" s="66"/>
      <c r="KZK9" s="66"/>
      <c r="KZL9" s="66"/>
      <c r="KZM9" s="66"/>
      <c r="KZN9" s="66"/>
      <c r="KZO9" s="66"/>
      <c r="KZP9" s="66"/>
      <c r="KZQ9" s="66"/>
      <c r="KZR9" s="66"/>
      <c r="KZS9" s="66"/>
      <c r="KZT9" s="66"/>
      <c r="KZU9" s="66"/>
      <c r="KZV9" s="66"/>
      <c r="KZW9" s="66"/>
      <c r="KZX9" s="66"/>
      <c r="KZY9" s="66"/>
      <c r="KZZ9" s="66"/>
      <c r="LAA9" s="66"/>
      <c r="LAB9" s="66"/>
      <c r="LAC9" s="66"/>
      <c r="LAD9" s="66"/>
      <c r="LAE9" s="66"/>
      <c r="LAF9" s="66"/>
      <c r="LAG9" s="66"/>
      <c r="LAH9" s="66"/>
      <c r="LAI9" s="66"/>
      <c r="LAJ9" s="66"/>
      <c r="LAK9" s="66"/>
      <c r="LAL9" s="66"/>
      <c r="LAM9" s="66"/>
      <c r="LAN9" s="66"/>
      <c r="LAO9" s="66"/>
      <c r="LAP9" s="66"/>
      <c r="LAQ9" s="66"/>
      <c r="LAR9" s="66"/>
      <c r="LAS9" s="66"/>
      <c r="LAT9" s="66"/>
      <c r="LAU9" s="66"/>
      <c r="LAV9" s="66"/>
      <c r="LAW9" s="66"/>
      <c r="LAX9" s="66"/>
      <c r="LAY9" s="66"/>
      <c r="LAZ9" s="66"/>
      <c r="LBA9" s="66"/>
      <c r="LBB9" s="66"/>
      <c r="LBC9" s="66"/>
      <c r="LBD9" s="66"/>
      <c r="LBE9" s="66"/>
      <c r="LBF9" s="66"/>
      <c r="LBG9" s="66"/>
      <c r="LBH9" s="66"/>
      <c r="LBI9" s="66"/>
      <c r="LBJ9" s="66"/>
      <c r="LBK9" s="66"/>
      <c r="LBL9" s="66"/>
      <c r="LBM9" s="66"/>
      <c r="LBN9" s="66"/>
      <c r="LBO9" s="66"/>
      <c r="LBP9" s="66"/>
      <c r="LBQ9" s="66"/>
      <c r="LBR9" s="66"/>
      <c r="LBS9" s="66"/>
      <c r="LBT9" s="66"/>
      <c r="LBU9" s="66"/>
      <c r="LBV9" s="66"/>
      <c r="LBW9" s="66"/>
      <c r="LBX9" s="66"/>
      <c r="LBY9" s="66"/>
      <c r="LBZ9" s="66"/>
      <c r="LCA9" s="66"/>
      <c r="LCB9" s="66"/>
      <c r="LCC9" s="66"/>
      <c r="LCD9" s="66"/>
      <c r="LCE9" s="66"/>
      <c r="LCF9" s="66"/>
      <c r="LCG9" s="66"/>
      <c r="LCH9" s="66"/>
      <c r="LCI9" s="66"/>
      <c r="LCJ9" s="66"/>
      <c r="LCK9" s="66"/>
      <c r="LCL9" s="66"/>
      <c r="LCM9" s="66"/>
      <c r="LCN9" s="66"/>
      <c r="LCO9" s="66"/>
      <c r="LCP9" s="66"/>
      <c r="LCQ9" s="66"/>
      <c r="LCR9" s="66"/>
      <c r="LCS9" s="66"/>
      <c r="LCT9" s="66"/>
      <c r="LCU9" s="66"/>
      <c r="LCV9" s="66"/>
      <c r="LCW9" s="66"/>
      <c r="LCX9" s="66"/>
      <c r="LCY9" s="66"/>
      <c r="LCZ9" s="66"/>
      <c r="LDA9" s="66"/>
      <c r="LDB9" s="66"/>
      <c r="LDC9" s="66"/>
      <c r="LDD9" s="66"/>
      <c r="LDE9" s="66"/>
      <c r="LDF9" s="66"/>
      <c r="LDG9" s="66"/>
      <c r="LDH9" s="66"/>
      <c r="LDI9" s="66"/>
      <c r="LDJ9" s="66"/>
      <c r="LDK9" s="66"/>
      <c r="LDL9" s="66"/>
      <c r="LDM9" s="66"/>
      <c r="LDN9" s="66"/>
      <c r="LDO9" s="66"/>
      <c r="LDP9" s="66"/>
      <c r="LDQ9" s="66"/>
      <c r="LDR9" s="66"/>
      <c r="LDS9" s="66"/>
      <c r="LDT9" s="66"/>
      <c r="LDU9" s="66"/>
      <c r="LDV9" s="66"/>
      <c r="LDW9" s="66"/>
      <c r="LDX9" s="66"/>
      <c r="LDY9" s="66"/>
      <c r="LDZ9" s="66"/>
      <c r="LEA9" s="66"/>
      <c r="LEB9" s="66"/>
      <c r="LEC9" s="66"/>
      <c r="LED9" s="66"/>
      <c r="LEE9" s="66"/>
      <c r="LEF9" s="66"/>
      <c r="LEG9" s="66"/>
      <c r="LEH9" s="66"/>
      <c r="LEI9" s="66"/>
      <c r="LEJ9" s="66"/>
      <c r="LEK9" s="66"/>
      <c r="LEL9" s="66"/>
      <c r="LEM9" s="66"/>
      <c r="LEN9" s="66"/>
      <c r="LEO9" s="66"/>
      <c r="LEP9" s="66"/>
      <c r="LEQ9" s="66"/>
      <c r="LER9" s="66"/>
      <c r="LES9" s="66"/>
      <c r="LET9" s="66"/>
      <c r="LEU9" s="66"/>
      <c r="LEV9" s="66"/>
      <c r="LEW9" s="66"/>
      <c r="LEX9" s="66"/>
      <c r="LEY9" s="66"/>
      <c r="LEZ9" s="66"/>
      <c r="LFA9" s="66"/>
      <c r="LFB9" s="66"/>
      <c r="LFC9" s="66"/>
      <c r="LFD9" s="66"/>
      <c r="LFE9" s="66"/>
      <c r="LFF9" s="66"/>
      <c r="LFG9" s="66"/>
      <c r="LFH9" s="66"/>
      <c r="LFI9" s="66"/>
      <c r="LFJ9" s="66"/>
      <c r="LFK9" s="66"/>
      <c r="LFL9" s="66"/>
      <c r="LFM9" s="66"/>
      <c r="LFN9" s="66"/>
      <c r="LFO9" s="66"/>
      <c r="LFP9" s="66"/>
      <c r="LFQ9" s="66"/>
      <c r="LFR9" s="66"/>
      <c r="LFS9" s="66"/>
      <c r="LFT9" s="66"/>
      <c r="LFU9" s="66"/>
      <c r="LFV9" s="66"/>
      <c r="LFW9" s="66"/>
      <c r="LFX9" s="66"/>
      <c r="LFY9" s="66"/>
      <c r="LFZ9" s="66"/>
      <c r="LGA9" s="66"/>
      <c r="LGB9" s="66"/>
      <c r="LGC9" s="66"/>
      <c r="LGD9" s="66"/>
      <c r="LGE9" s="66"/>
      <c r="LGF9" s="66"/>
      <c r="LGG9" s="66"/>
      <c r="LGH9" s="66"/>
      <c r="LGI9" s="66"/>
      <c r="LGJ9" s="66"/>
      <c r="LGK9" s="66"/>
      <c r="LGL9" s="66"/>
      <c r="LGM9" s="66"/>
      <c r="LGN9" s="66"/>
      <c r="LGO9" s="66"/>
      <c r="LGP9" s="66"/>
      <c r="LGQ9" s="66"/>
      <c r="LGR9" s="66"/>
      <c r="LGS9" s="66"/>
      <c r="LGT9" s="66"/>
      <c r="LGU9" s="66"/>
      <c r="LGV9" s="66"/>
      <c r="LGW9" s="66"/>
      <c r="LGX9" s="66"/>
      <c r="LGY9" s="66"/>
      <c r="LGZ9" s="66"/>
      <c r="LHA9" s="66"/>
      <c r="LHB9" s="66"/>
      <c r="LHC9" s="66"/>
      <c r="LHD9" s="66"/>
      <c r="LHE9" s="66"/>
      <c r="LHF9" s="66"/>
      <c r="LHG9" s="66"/>
      <c r="LHH9" s="66"/>
      <c r="LHI9" s="66"/>
      <c r="LHJ9" s="66"/>
      <c r="LHK9" s="66"/>
      <c r="LHL9" s="66"/>
      <c r="LHM9" s="66"/>
      <c r="LHN9" s="66"/>
      <c r="LHO9" s="66"/>
      <c r="LHP9" s="66"/>
      <c r="LHQ9" s="66"/>
      <c r="LHR9" s="66"/>
      <c r="LHS9" s="66"/>
      <c r="LHT9" s="66"/>
      <c r="LHU9" s="66"/>
      <c r="LHV9" s="66"/>
      <c r="LHW9" s="66"/>
      <c r="LHX9" s="66"/>
      <c r="LHY9" s="66"/>
      <c r="LHZ9" s="66"/>
      <c r="LIA9" s="66"/>
      <c r="LIB9" s="66"/>
      <c r="LIC9" s="66"/>
      <c r="LID9" s="66"/>
      <c r="LIE9" s="66"/>
      <c r="LIF9" s="66"/>
      <c r="LIG9" s="66"/>
      <c r="LIH9" s="66"/>
      <c r="LII9" s="66"/>
      <c r="LIJ9" s="66"/>
      <c r="LIK9" s="66"/>
      <c r="LIL9" s="66"/>
      <c r="LIM9" s="66"/>
      <c r="LIN9" s="66"/>
      <c r="LIO9" s="66"/>
      <c r="LIP9" s="66"/>
      <c r="LIQ9" s="66"/>
      <c r="LIR9" s="66"/>
      <c r="LIS9" s="66"/>
      <c r="LIT9" s="66"/>
      <c r="LIU9" s="66"/>
      <c r="LIV9" s="66"/>
      <c r="LIW9" s="66"/>
      <c r="LIX9" s="66"/>
      <c r="LIY9" s="66"/>
      <c r="LIZ9" s="66"/>
      <c r="LJA9" s="66"/>
      <c r="LJB9" s="66"/>
      <c r="LJC9" s="66"/>
      <c r="LJD9" s="66"/>
      <c r="LJE9" s="66"/>
      <c r="LJF9" s="66"/>
      <c r="LJG9" s="66"/>
      <c r="LJH9" s="66"/>
      <c r="LJI9" s="66"/>
      <c r="LJJ9" s="66"/>
      <c r="LJK9" s="66"/>
      <c r="LJL9" s="66"/>
      <c r="LJM9" s="66"/>
      <c r="LJN9" s="66"/>
      <c r="LJO9" s="66"/>
      <c r="LJP9" s="66"/>
      <c r="LJQ9" s="66"/>
      <c r="LJR9" s="66"/>
      <c r="LJS9" s="66"/>
      <c r="LJT9" s="66"/>
      <c r="LJU9" s="66"/>
      <c r="LJV9" s="66"/>
      <c r="LJW9" s="66"/>
      <c r="LJX9" s="66"/>
      <c r="LJY9" s="66"/>
      <c r="LJZ9" s="66"/>
      <c r="LKA9" s="66"/>
      <c r="LKB9" s="66"/>
      <c r="LKC9" s="66"/>
      <c r="LKD9" s="66"/>
      <c r="LKE9" s="66"/>
      <c r="LKF9" s="66"/>
      <c r="LKG9" s="66"/>
      <c r="LKH9" s="66"/>
      <c r="LKI9" s="66"/>
      <c r="LKJ9" s="66"/>
      <c r="LKK9" s="66"/>
      <c r="LKL9" s="66"/>
      <c r="LKM9" s="66"/>
      <c r="LKN9" s="66"/>
      <c r="LKO9" s="66"/>
      <c r="LKP9" s="66"/>
      <c r="LKQ9" s="66"/>
      <c r="LKR9" s="66"/>
      <c r="LKS9" s="66"/>
      <c r="LKT9" s="66"/>
      <c r="LKU9" s="66"/>
      <c r="LKV9" s="66"/>
      <c r="LKW9" s="66"/>
      <c r="LKX9" s="66"/>
      <c r="LKY9" s="66"/>
      <c r="LKZ9" s="66"/>
      <c r="LLA9" s="66"/>
      <c r="LLB9" s="66"/>
      <c r="LLC9" s="66"/>
      <c r="LLD9" s="66"/>
      <c r="LLE9" s="66"/>
      <c r="LLF9" s="66"/>
      <c r="LLG9" s="66"/>
      <c r="LLH9" s="66"/>
      <c r="LLI9" s="66"/>
      <c r="LLJ9" s="66"/>
      <c r="LLK9" s="66"/>
      <c r="LLL9" s="66"/>
      <c r="LLM9" s="66"/>
      <c r="LLN9" s="66"/>
      <c r="LLO9" s="66"/>
      <c r="LLP9" s="66"/>
      <c r="LLQ9" s="66"/>
      <c r="LLR9" s="66"/>
      <c r="LLS9" s="66"/>
      <c r="LLT9" s="66"/>
      <c r="LLU9" s="66"/>
      <c r="LLV9" s="66"/>
      <c r="LLW9" s="66"/>
      <c r="LLX9" s="66"/>
      <c r="LLY9" s="66"/>
      <c r="LLZ9" s="66"/>
      <c r="LMA9" s="66"/>
      <c r="LMB9" s="66"/>
      <c r="LMC9" s="66"/>
      <c r="LMD9" s="66"/>
      <c r="LME9" s="66"/>
      <c r="LMF9" s="66"/>
      <c r="LMG9" s="66"/>
      <c r="LMH9" s="66"/>
      <c r="LMI9" s="66"/>
      <c r="LMJ9" s="66"/>
      <c r="LMK9" s="66"/>
      <c r="LML9" s="66"/>
      <c r="LMM9" s="66"/>
      <c r="LMN9" s="66"/>
      <c r="LMO9" s="66"/>
      <c r="LMP9" s="66"/>
      <c r="LMQ9" s="66"/>
      <c r="LMR9" s="66"/>
      <c r="LMS9" s="66"/>
      <c r="LMT9" s="66"/>
      <c r="LMU9" s="66"/>
      <c r="LMV9" s="66"/>
      <c r="LMW9" s="66"/>
      <c r="LMX9" s="66"/>
      <c r="LMY9" s="66"/>
      <c r="LMZ9" s="66"/>
      <c r="LNA9" s="66"/>
      <c r="LNB9" s="66"/>
      <c r="LNC9" s="66"/>
      <c r="LND9" s="66"/>
      <c r="LNE9" s="66"/>
      <c r="LNF9" s="66"/>
      <c r="LNG9" s="66"/>
      <c r="LNH9" s="66"/>
      <c r="LNI9" s="66"/>
      <c r="LNJ9" s="66"/>
      <c r="LNK9" s="66"/>
      <c r="LNL9" s="66"/>
      <c r="LNM9" s="66"/>
      <c r="LNN9" s="66"/>
      <c r="LNO9" s="66"/>
      <c r="LNP9" s="66"/>
      <c r="LNQ9" s="66"/>
      <c r="LNR9" s="66"/>
      <c r="LNS9" s="66"/>
      <c r="LNT9" s="66"/>
      <c r="LNU9" s="66"/>
      <c r="LNV9" s="66"/>
      <c r="LNW9" s="66"/>
      <c r="LNX9" s="66"/>
      <c r="LNY9" s="66"/>
      <c r="LNZ9" s="66"/>
      <c r="LOA9" s="66"/>
      <c r="LOB9" s="66"/>
      <c r="LOC9" s="66"/>
      <c r="LOD9" s="66"/>
      <c r="LOE9" s="66"/>
      <c r="LOF9" s="66"/>
      <c r="LOG9" s="66"/>
      <c r="LOH9" s="66"/>
      <c r="LOI9" s="66"/>
      <c r="LOJ9" s="66"/>
      <c r="LOK9" s="66"/>
      <c r="LOL9" s="66"/>
      <c r="LOM9" s="66"/>
      <c r="LON9" s="66"/>
      <c r="LOO9" s="66"/>
      <c r="LOP9" s="66"/>
      <c r="LOQ9" s="66"/>
      <c r="LOR9" s="66"/>
      <c r="LOS9" s="66"/>
      <c r="LOT9" s="66"/>
      <c r="LOU9" s="66"/>
      <c r="LOV9" s="66"/>
      <c r="LOW9" s="66"/>
      <c r="LOX9" s="66"/>
      <c r="LOY9" s="66"/>
      <c r="LOZ9" s="66"/>
      <c r="LPA9" s="66"/>
      <c r="LPB9" s="66"/>
      <c r="LPC9" s="66"/>
      <c r="LPD9" s="66"/>
      <c r="LPE9" s="66"/>
      <c r="LPF9" s="66"/>
      <c r="LPG9" s="66"/>
      <c r="LPH9" s="66"/>
      <c r="LPI9" s="66"/>
      <c r="LPJ9" s="66"/>
      <c r="LPK9" s="66"/>
      <c r="LPL9" s="66"/>
      <c r="LPM9" s="66"/>
      <c r="LPN9" s="66"/>
      <c r="LPO9" s="66"/>
      <c r="LPP9" s="66"/>
      <c r="LPQ9" s="66"/>
      <c r="LPR9" s="66"/>
      <c r="LPS9" s="66"/>
      <c r="LPT9" s="66"/>
      <c r="LPU9" s="66"/>
      <c r="LPV9" s="66"/>
      <c r="LPW9" s="66"/>
      <c r="LPX9" s="66"/>
      <c r="LPY9" s="66"/>
      <c r="LPZ9" s="66"/>
      <c r="LQA9" s="66"/>
      <c r="LQB9" s="66"/>
      <c r="LQC9" s="66"/>
      <c r="LQD9" s="66"/>
      <c r="LQE9" s="66"/>
      <c r="LQF9" s="66"/>
      <c r="LQG9" s="66"/>
      <c r="LQH9" s="66"/>
      <c r="LQI9" s="66"/>
      <c r="LQJ9" s="66"/>
      <c r="LQK9" s="66"/>
      <c r="LQL9" s="66"/>
      <c r="LQM9" s="66"/>
      <c r="LQN9" s="66"/>
      <c r="LQO9" s="66"/>
      <c r="LQP9" s="66"/>
      <c r="LQQ9" s="66"/>
      <c r="LQR9" s="66"/>
      <c r="LQS9" s="66"/>
      <c r="LQT9" s="66"/>
      <c r="LQU9" s="66"/>
      <c r="LQV9" s="66"/>
      <c r="LQW9" s="66"/>
      <c r="LQX9" s="66"/>
      <c r="LQY9" s="66"/>
      <c r="LQZ9" s="66"/>
      <c r="LRA9" s="66"/>
      <c r="LRB9" s="66"/>
      <c r="LRC9" s="66"/>
      <c r="LRD9" s="66"/>
      <c r="LRE9" s="66"/>
      <c r="LRF9" s="66"/>
      <c r="LRG9" s="66"/>
      <c r="LRH9" s="66"/>
      <c r="LRI9" s="66"/>
      <c r="LRJ9" s="66"/>
      <c r="LRK9" s="66"/>
      <c r="LRL9" s="66"/>
      <c r="LRM9" s="66"/>
      <c r="LRN9" s="66"/>
      <c r="LRO9" s="66"/>
      <c r="LRP9" s="66"/>
      <c r="LRQ9" s="66"/>
      <c r="LRR9" s="66"/>
      <c r="LRS9" s="66"/>
      <c r="LRT9" s="66"/>
      <c r="LRU9" s="66"/>
      <c r="LRV9" s="66"/>
      <c r="LRW9" s="66"/>
      <c r="LRX9" s="66"/>
      <c r="LRY9" s="66"/>
      <c r="LRZ9" s="66"/>
      <c r="LSA9" s="66"/>
      <c r="LSB9" s="66"/>
      <c r="LSC9" s="66"/>
      <c r="LSD9" s="66"/>
      <c r="LSE9" s="66"/>
      <c r="LSF9" s="66"/>
      <c r="LSG9" s="66"/>
      <c r="LSH9" s="66"/>
      <c r="LSI9" s="66"/>
      <c r="LSJ9" s="66"/>
      <c r="LSK9" s="66"/>
      <c r="LSL9" s="66"/>
      <c r="LSM9" s="66"/>
      <c r="LSN9" s="66"/>
      <c r="LSO9" s="66"/>
      <c r="LSP9" s="66"/>
      <c r="LSQ9" s="66"/>
      <c r="LSR9" s="66"/>
      <c r="LSS9" s="66"/>
      <c r="LST9" s="66"/>
      <c r="LSU9" s="66"/>
      <c r="LSV9" s="66"/>
      <c r="LSW9" s="66"/>
      <c r="LSX9" s="66"/>
      <c r="LSY9" s="66"/>
      <c r="LSZ9" s="66"/>
      <c r="LTA9" s="66"/>
      <c r="LTB9" s="66"/>
      <c r="LTC9" s="66"/>
      <c r="LTD9" s="66"/>
      <c r="LTE9" s="66"/>
      <c r="LTF9" s="66"/>
      <c r="LTG9" s="66"/>
      <c r="LTH9" s="66"/>
      <c r="LTI9" s="66"/>
      <c r="LTJ9" s="66"/>
      <c r="LTK9" s="66"/>
      <c r="LTL9" s="66"/>
      <c r="LTM9" s="66"/>
      <c r="LTN9" s="66"/>
      <c r="LTO9" s="66"/>
      <c r="LTP9" s="66"/>
      <c r="LTQ9" s="66"/>
      <c r="LTR9" s="66"/>
      <c r="LTS9" s="66"/>
      <c r="LTT9" s="66"/>
      <c r="LTU9" s="66"/>
      <c r="LTV9" s="66"/>
      <c r="LTW9" s="66"/>
      <c r="LTX9" s="66"/>
      <c r="LTY9" s="66"/>
      <c r="LTZ9" s="66"/>
      <c r="LUA9" s="66"/>
      <c r="LUB9" s="66"/>
      <c r="LUC9" s="66"/>
      <c r="LUD9" s="66"/>
      <c r="LUE9" s="66"/>
      <c r="LUF9" s="66"/>
      <c r="LUG9" s="66"/>
      <c r="LUH9" s="66"/>
      <c r="LUI9" s="66"/>
      <c r="LUJ9" s="66"/>
      <c r="LUK9" s="66"/>
      <c r="LUL9" s="66"/>
      <c r="LUM9" s="66"/>
      <c r="LUN9" s="66"/>
      <c r="LUO9" s="66"/>
      <c r="LUP9" s="66"/>
      <c r="LUQ9" s="66"/>
      <c r="LUR9" s="66"/>
      <c r="LUS9" s="66"/>
      <c r="LUT9" s="66"/>
      <c r="LUU9" s="66"/>
      <c r="LUV9" s="66"/>
      <c r="LUW9" s="66"/>
      <c r="LUX9" s="66"/>
      <c r="LUY9" s="66"/>
      <c r="LUZ9" s="66"/>
      <c r="LVA9" s="66"/>
      <c r="LVB9" s="66"/>
      <c r="LVC9" s="66"/>
      <c r="LVD9" s="66"/>
      <c r="LVE9" s="66"/>
      <c r="LVF9" s="66"/>
      <c r="LVG9" s="66"/>
      <c r="LVH9" s="66"/>
      <c r="LVI9" s="66"/>
      <c r="LVJ9" s="66"/>
      <c r="LVK9" s="66"/>
      <c r="LVL9" s="66"/>
      <c r="LVM9" s="66"/>
      <c r="LVN9" s="66"/>
      <c r="LVO9" s="66"/>
      <c r="LVP9" s="66"/>
      <c r="LVQ9" s="66"/>
      <c r="LVR9" s="66"/>
      <c r="LVS9" s="66"/>
      <c r="LVT9" s="66"/>
      <c r="LVU9" s="66"/>
      <c r="LVV9" s="66"/>
      <c r="LVW9" s="66"/>
      <c r="LVX9" s="66"/>
      <c r="LVY9" s="66"/>
      <c r="LVZ9" s="66"/>
      <c r="LWA9" s="66"/>
      <c r="LWB9" s="66"/>
      <c r="LWC9" s="66"/>
      <c r="LWD9" s="66"/>
      <c r="LWE9" s="66"/>
      <c r="LWF9" s="66"/>
      <c r="LWG9" s="66"/>
      <c r="LWH9" s="66"/>
      <c r="LWI9" s="66"/>
      <c r="LWJ9" s="66"/>
      <c r="LWK9" s="66"/>
      <c r="LWL9" s="66"/>
      <c r="LWM9" s="66"/>
      <c r="LWN9" s="66"/>
      <c r="LWO9" s="66"/>
      <c r="LWP9" s="66"/>
      <c r="LWQ9" s="66"/>
      <c r="LWR9" s="66"/>
      <c r="LWS9" s="66"/>
      <c r="LWT9" s="66"/>
      <c r="LWU9" s="66"/>
      <c r="LWV9" s="66"/>
      <c r="LWW9" s="66"/>
      <c r="LWX9" s="66"/>
      <c r="LWY9" s="66"/>
      <c r="LWZ9" s="66"/>
      <c r="LXA9" s="66"/>
      <c r="LXB9" s="66"/>
      <c r="LXC9" s="66"/>
      <c r="LXD9" s="66"/>
      <c r="LXE9" s="66"/>
      <c r="LXF9" s="66"/>
      <c r="LXG9" s="66"/>
      <c r="LXH9" s="66"/>
      <c r="LXI9" s="66"/>
      <c r="LXJ9" s="66"/>
      <c r="LXK9" s="66"/>
      <c r="LXL9" s="66"/>
      <c r="LXM9" s="66"/>
      <c r="LXN9" s="66"/>
      <c r="LXO9" s="66"/>
      <c r="LXP9" s="66"/>
      <c r="LXQ9" s="66"/>
      <c r="LXR9" s="66"/>
      <c r="LXS9" s="66"/>
      <c r="LXT9" s="66"/>
      <c r="LXU9" s="66"/>
      <c r="LXV9" s="66"/>
      <c r="LXW9" s="66"/>
      <c r="LXX9" s="66"/>
      <c r="LXY9" s="66"/>
      <c r="LXZ9" s="66"/>
      <c r="LYA9" s="66"/>
      <c r="LYB9" s="66"/>
      <c r="LYC9" s="66"/>
      <c r="LYD9" s="66"/>
      <c r="LYE9" s="66"/>
      <c r="LYF9" s="66"/>
      <c r="LYG9" s="66"/>
      <c r="LYH9" s="66"/>
      <c r="LYI9" s="66"/>
      <c r="LYJ9" s="66"/>
      <c r="LYK9" s="66"/>
      <c r="LYL9" s="66"/>
      <c r="LYM9" s="66"/>
      <c r="LYN9" s="66"/>
      <c r="LYO9" s="66"/>
      <c r="LYP9" s="66"/>
      <c r="LYQ9" s="66"/>
      <c r="LYR9" s="66"/>
      <c r="LYS9" s="66"/>
      <c r="LYT9" s="66"/>
      <c r="LYU9" s="66"/>
      <c r="LYV9" s="66"/>
      <c r="LYW9" s="66"/>
      <c r="LYX9" s="66"/>
      <c r="LYY9" s="66"/>
      <c r="LYZ9" s="66"/>
      <c r="LZA9" s="66"/>
      <c r="LZB9" s="66"/>
      <c r="LZC9" s="66"/>
      <c r="LZD9" s="66"/>
      <c r="LZE9" s="66"/>
      <c r="LZF9" s="66"/>
      <c r="LZG9" s="66"/>
      <c r="LZH9" s="66"/>
      <c r="LZI9" s="66"/>
      <c r="LZJ9" s="66"/>
      <c r="LZK9" s="66"/>
      <c r="LZL9" s="66"/>
      <c r="LZM9" s="66"/>
      <c r="LZN9" s="66"/>
      <c r="LZO9" s="66"/>
      <c r="LZP9" s="66"/>
      <c r="LZQ9" s="66"/>
      <c r="LZR9" s="66"/>
      <c r="LZS9" s="66"/>
      <c r="LZT9" s="66"/>
      <c r="LZU9" s="66"/>
      <c r="LZV9" s="66"/>
      <c r="LZW9" s="66"/>
      <c r="LZX9" s="66"/>
      <c r="LZY9" s="66"/>
      <c r="LZZ9" s="66"/>
      <c r="MAA9" s="66"/>
      <c r="MAB9" s="66"/>
      <c r="MAC9" s="66"/>
      <c r="MAD9" s="66"/>
      <c r="MAE9" s="66"/>
      <c r="MAF9" s="66"/>
      <c r="MAG9" s="66"/>
      <c r="MAH9" s="66"/>
      <c r="MAI9" s="66"/>
      <c r="MAJ9" s="66"/>
      <c r="MAK9" s="66"/>
      <c r="MAL9" s="66"/>
      <c r="MAM9" s="66"/>
      <c r="MAN9" s="66"/>
      <c r="MAO9" s="66"/>
      <c r="MAP9" s="66"/>
      <c r="MAQ9" s="66"/>
      <c r="MAR9" s="66"/>
      <c r="MAS9" s="66"/>
      <c r="MAT9" s="66"/>
      <c r="MAU9" s="66"/>
      <c r="MAV9" s="66"/>
      <c r="MAW9" s="66"/>
      <c r="MAX9" s="66"/>
      <c r="MAY9" s="66"/>
      <c r="MAZ9" s="66"/>
      <c r="MBA9" s="66"/>
      <c r="MBB9" s="66"/>
      <c r="MBC9" s="66"/>
      <c r="MBD9" s="66"/>
      <c r="MBE9" s="66"/>
      <c r="MBF9" s="66"/>
      <c r="MBG9" s="66"/>
      <c r="MBH9" s="66"/>
      <c r="MBI9" s="66"/>
      <c r="MBJ9" s="66"/>
      <c r="MBK9" s="66"/>
      <c r="MBL9" s="66"/>
      <c r="MBM9" s="66"/>
      <c r="MBN9" s="66"/>
      <c r="MBO9" s="66"/>
      <c r="MBP9" s="66"/>
      <c r="MBQ9" s="66"/>
      <c r="MBR9" s="66"/>
      <c r="MBS9" s="66"/>
      <c r="MBT9" s="66"/>
      <c r="MBU9" s="66"/>
      <c r="MBV9" s="66"/>
      <c r="MBW9" s="66"/>
      <c r="MBX9" s="66"/>
      <c r="MBY9" s="66"/>
      <c r="MBZ9" s="66"/>
      <c r="MCA9" s="66"/>
      <c r="MCB9" s="66"/>
      <c r="MCC9" s="66"/>
      <c r="MCD9" s="66"/>
      <c r="MCE9" s="66"/>
      <c r="MCF9" s="66"/>
      <c r="MCG9" s="66"/>
      <c r="MCH9" s="66"/>
      <c r="MCI9" s="66"/>
      <c r="MCJ9" s="66"/>
      <c r="MCK9" s="66"/>
      <c r="MCL9" s="66"/>
      <c r="MCM9" s="66"/>
      <c r="MCN9" s="66"/>
      <c r="MCO9" s="66"/>
      <c r="MCP9" s="66"/>
      <c r="MCQ9" s="66"/>
      <c r="MCR9" s="66"/>
      <c r="MCS9" s="66"/>
      <c r="MCT9" s="66"/>
      <c r="MCU9" s="66"/>
      <c r="MCV9" s="66"/>
      <c r="MCW9" s="66"/>
      <c r="MCX9" s="66"/>
      <c r="MCY9" s="66"/>
      <c r="MCZ9" s="66"/>
      <c r="MDA9" s="66"/>
      <c r="MDB9" s="66"/>
      <c r="MDC9" s="66"/>
      <c r="MDD9" s="66"/>
      <c r="MDE9" s="66"/>
      <c r="MDF9" s="66"/>
      <c r="MDG9" s="66"/>
      <c r="MDH9" s="66"/>
      <c r="MDI9" s="66"/>
      <c r="MDJ9" s="66"/>
      <c r="MDK9" s="66"/>
      <c r="MDL9" s="66"/>
      <c r="MDM9" s="66"/>
      <c r="MDN9" s="66"/>
      <c r="MDO9" s="66"/>
      <c r="MDP9" s="66"/>
      <c r="MDQ9" s="66"/>
      <c r="MDR9" s="66"/>
      <c r="MDS9" s="66"/>
      <c r="MDT9" s="66"/>
      <c r="MDU9" s="66"/>
      <c r="MDV9" s="66"/>
      <c r="MDW9" s="66"/>
      <c r="MDX9" s="66"/>
      <c r="MDY9" s="66"/>
      <c r="MDZ9" s="66"/>
      <c r="MEA9" s="66"/>
      <c r="MEB9" s="66"/>
      <c r="MEC9" s="66"/>
      <c r="MED9" s="66"/>
      <c r="MEE9" s="66"/>
      <c r="MEF9" s="66"/>
      <c r="MEG9" s="66"/>
      <c r="MEH9" s="66"/>
      <c r="MEI9" s="66"/>
      <c r="MEJ9" s="66"/>
      <c r="MEK9" s="66"/>
      <c r="MEL9" s="66"/>
      <c r="MEM9" s="66"/>
      <c r="MEN9" s="66"/>
      <c r="MEO9" s="66"/>
      <c r="MEP9" s="66"/>
      <c r="MEQ9" s="66"/>
      <c r="MER9" s="66"/>
      <c r="MES9" s="66"/>
      <c r="MET9" s="66"/>
      <c r="MEU9" s="66"/>
      <c r="MEV9" s="66"/>
      <c r="MEW9" s="66"/>
      <c r="MEX9" s="66"/>
      <c r="MEY9" s="66"/>
      <c r="MEZ9" s="66"/>
      <c r="MFA9" s="66"/>
      <c r="MFB9" s="66"/>
      <c r="MFC9" s="66"/>
      <c r="MFD9" s="66"/>
      <c r="MFE9" s="66"/>
      <c r="MFF9" s="66"/>
      <c r="MFG9" s="66"/>
      <c r="MFH9" s="66"/>
      <c r="MFI9" s="66"/>
      <c r="MFJ9" s="66"/>
      <c r="MFK9" s="66"/>
      <c r="MFL9" s="66"/>
      <c r="MFM9" s="66"/>
      <c r="MFN9" s="66"/>
      <c r="MFO9" s="66"/>
      <c r="MFP9" s="66"/>
      <c r="MFQ9" s="66"/>
      <c r="MFR9" s="66"/>
      <c r="MFS9" s="66"/>
      <c r="MFT9" s="66"/>
      <c r="MFU9" s="66"/>
      <c r="MFV9" s="66"/>
      <c r="MFW9" s="66"/>
      <c r="MFX9" s="66"/>
      <c r="MFY9" s="66"/>
      <c r="MFZ9" s="66"/>
      <c r="MGA9" s="66"/>
      <c r="MGB9" s="66"/>
      <c r="MGC9" s="66"/>
      <c r="MGD9" s="66"/>
      <c r="MGE9" s="66"/>
      <c r="MGF9" s="66"/>
      <c r="MGG9" s="66"/>
      <c r="MGH9" s="66"/>
      <c r="MGI9" s="66"/>
      <c r="MGJ9" s="66"/>
      <c r="MGK9" s="66"/>
      <c r="MGL9" s="66"/>
      <c r="MGM9" s="66"/>
      <c r="MGN9" s="66"/>
      <c r="MGO9" s="66"/>
      <c r="MGP9" s="66"/>
      <c r="MGQ9" s="66"/>
      <c r="MGR9" s="66"/>
      <c r="MGS9" s="66"/>
      <c r="MGT9" s="66"/>
      <c r="MGU9" s="66"/>
      <c r="MGV9" s="66"/>
      <c r="MGW9" s="66"/>
      <c r="MGX9" s="66"/>
      <c r="MGY9" s="66"/>
      <c r="MGZ9" s="66"/>
      <c r="MHA9" s="66"/>
      <c r="MHB9" s="66"/>
      <c r="MHC9" s="66"/>
      <c r="MHD9" s="66"/>
      <c r="MHE9" s="66"/>
      <c r="MHF9" s="66"/>
      <c r="MHG9" s="66"/>
      <c r="MHH9" s="66"/>
      <c r="MHI9" s="66"/>
      <c r="MHJ9" s="66"/>
      <c r="MHK9" s="66"/>
      <c r="MHL9" s="66"/>
      <c r="MHM9" s="66"/>
      <c r="MHN9" s="66"/>
      <c r="MHO9" s="66"/>
      <c r="MHP9" s="66"/>
      <c r="MHQ9" s="66"/>
      <c r="MHR9" s="66"/>
      <c r="MHS9" s="66"/>
      <c r="MHT9" s="66"/>
      <c r="MHU9" s="66"/>
      <c r="MHV9" s="66"/>
      <c r="MHW9" s="66"/>
      <c r="MHX9" s="66"/>
      <c r="MHY9" s="66"/>
      <c r="MHZ9" s="66"/>
      <c r="MIA9" s="66"/>
      <c r="MIB9" s="66"/>
      <c r="MIC9" s="66"/>
      <c r="MID9" s="66"/>
      <c r="MIE9" s="66"/>
      <c r="MIF9" s="66"/>
      <c r="MIG9" s="66"/>
      <c r="MIH9" s="66"/>
      <c r="MII9" s="66"/>
      <c r="MIJ9" s="66"/>
      <c r="MIK9" s="66"/>
      <c r="MIL9" s="66"/>
      <c r="MIM9" s="66"/>
      <c r="MIN9" s="66"/>
      <c r="MIO9" s="66"/>
      <c r="MIP9" s="66"/>
      <c r="MIQ9" s="66"/>
      <c r="MIR9" s="66"/>
      <c r="MIS9" s="66"/>
      <c r="MIT9" s="66"/>
      <c r="MIU9" s="66"/>
      <c r="MIV9" s="66"/>
      <c r="MIW9" s="66"/>
      <c r="MIX9" s="66"/>
      <c r="MIY9" s="66"/>
      <c r="MIZ9" s="66"/>
      <c r="MJA9" s="66"/>
      <c r="MJB9" s="66"/>
      <c r="MJC9" s="66"/>
      <c r="MJD9" s="66"/>
      <c r="MJE9" s="66"/>
      <c r="MJF9" s="66"/>
      <c r="MJG9" s="66"/>
      <c r="MJH9" s="66"/>
      <c r="MJI9" s="66"/>
      <c r="MJJ9" s="66"/>
      <c r="MJK9" s="66"/>
      <c r="MJL9" s="66"/>
      <c r="MJM9" s="66"/>
      <c r="MJN9" s="66"/>
      <c r="MJO9" s="66"/>
      <c r="MJP9" s="66"/>
      <c r="MJQ9" s="66"/>
      <c r="MJR9" s="66"/>
      <c r="MJS9" s="66"/>
      <c r="MJT9" s="66"/>
      <c r="MJU9" s="66"/>
      <c r="MJV9" s="66"/>
      <c r="MJW9" s="66"/>
      <c r="MJX9" s="66"/>
      <c r="MJY9" s="66"/>
      <c r="MJZ9" s="66"/>
      <c r="MKA9" s="66"/>
      <c r="MKB9" s="66"/>
      <c r="MKC9" s="66"/>
      <c r="MKD9" s="66"/>
      <c r="MKE9" s="66"/>
      <c r="MKF9" s="66"/>
      <c r="MKG9" s="66"/>
      <c r="MKH9" s="66"/>
      <c r="MKI9" s="66"/>
      <c r="MKJ9" s="66"/>
      <c r="MKK9" s="66"/>
      <c r="MKL9" s="66"/>
      <c r="MKM9" s="66"/>
      <c r="MKN9" s="66"/>
      <c r="MKO9" s="66"/>
      <c r="MKP9" s="66"/>
      <c r="MKQ9" s="66"/>
      <c r="MKR9" s="66"/>
      <c r="MKS9" s="66"/>
      <c r="MKT9" s="66"/>
      <c r="MKU9" s="66"/>
      <c r="MKV9" s="66"/>
      <c r="MKW9" s="66"/>
      <c r="MKX9" s="66"/>
      <c r="MKY9" s="66"/>
      <c r="MKZ9" s="66"/>
      <c r="MLA9" s="66"/>
      <c r="MLB9" s="66"/>
      <c r="MLC9" s="66"/>
      <c r="MLD9" s="66"/>
      <c r="MLE9" s="66"/>
      <c r="MLF9" s="66"/>
      <c r="MLG9" s="66"/>
      <c r="MLH9" s="66"/>
      <c r="MLI9" s="66"/>
      <c r="MLJ9" s="66"/>
      <c r="MLK9" s="66"/>
      <c r="MLL9" s="66"/>
      <c r="MLM9" s="66"/>
      <c r="MLN9" s="66"/>
      <c r="MLO9" s="66"/>
      <c r="MLP9" s="66"/>
      <c r="MLQ9" s="66"/>
      <c r="MLR9" s="66"/>
      <c r="MLS9" s="66"/>
      <c r="MLT9" s="66"/>
      <c r="MLU9" s="66"/>
      <c r="MLV9" s="66"/>
      <c r="MLW9" s="66"/>
      <c r="MLX9" s="66"/>
      <c r="MLY9" s="66"/>
      <c r="MLZ9" s="66"/>
      <c r="MMA9" s="66"/>
      <c r="MMB9" s="66"/>
      <c r="MMC9" s="66"/>
      <c r="MMD9" s="66"/>
      <c r="MME9" s="66"/>
      <c r="MMF9" s="66"/>
      <c r="MMG9" s="66"/>
      <c r="MMH9" s="66"/>
      <c r="MMI9" s="66"/>
      <c r="MMJ9" s="66"/>
      <c r="MMK9" s="66"/>
      <c r="MML9" s="66"/>
      <c r="MMM9" s="66"/>
      <c r="MMN9" s="66"/>
      <c r="MMO9" s="66"/>
      <c r="MMP9" s="66"/>
      <c r="MMQ9" s="66"/>
      <c r="MMR9" s="66"/>
      <c r="MMS9" s="66"/>
      <c r="MMT9" s="66"/>
      <c r="MMU9" s="66"/>
      <c r="MMV9" s="66"/>
      <c r="MMW9" s="66"/>
      <c r="MMX9" s="66"/>
      <c r="MMY9" s="66"/>
      <c r="MMZ9" s="66"/>
      <c r="MNA9" s="66"/>
      <c r="MNB9" s="66"/>
      <c r="MNC9" s="66"/>
      <c r="MND9" s="66"/>
      <c r="MNE9" s="66"/>
      <c r="MNF9" s="66"/>
      <c r="MNG9" s="66"/>
      <c r="MNH9" s="66"/>
      <c r="MNI9" s="66"/>
      <c r="MNJ9" s="66"/>
      <c r="MNK9" s="66"/>
      <c r="MNL9" s="66"/>
      <c r="MNM9" s="66"/>
      <c r="MNN9" s="66"/>
      <c r="MNO9" s="66"/>
      <c r="MNP9" s="66"/>
      <c r="MNQ9" s="66"/>
      <c r="MNR9" s="66"/>
      <c r="MNS9" s="66"/>
      <c r="MNT9" s="66"/>
      <c r="MNU9" s="66"/>
      <c r="MNV9" s="66"/>
      <c r="MNW9" s="66"/>
      <c r="MNX9" s="66"/>
      <c r="MNY9" s="66"/>
      <c r="MNZ9" s="66"/>
      <c r="MOA9" s="66"/>
      <c r="MOB9" s="66"/>
      <c r="MOC9" s="66"/>
      <c r="MOD9" s="66"/>
      <c r="MOE9" s="66"/>
      <c r="MOF9" s="66"/>
      <c r="MOG9" s="66"/>
      <c r="MOH9" s="66"/>
      <c r="MOI9" s="66"/>
      <c r="MOJ9" s="66"/>
      <c r="MOK9" s="66"/>
      <c r="MOL9" s="66"/>
      <c r="MOM9" s="66"/>
      <c r="MON9" s="66"/>
      <c r="MOO9" s="66"/>
      <c r="MOP9" s="66"/>
      <c r="MOQ9" s="66"/>
      <c r="MOR9" s="66"/>
      <c r="MOS9" s="66"/>
      <c r="MOT9" s="66"/>
      <c r="MOU9" s="66"/>
      <c r="MOV9" s="66"/>
      <c r="MOW9" s="66"/>
      <c r="MOX9" s="66"/>
      <c r="MOY9" s="66"/>
      <c r="MOZ9" s="66"/>
      <c r="MPA9" s="66"/>
      <c r="MPB9" s="66"/>
      <c r="MPC9" s="66"/>
      <c r="MPD9" s="66"/>
      <c r="MPE9" s="66"/>
      <c r="MPF9" s="66"/>
      <c r="MPG9" s="66"/>
      <c r="MPH9" s="66"/>
      <c r="MPI9" s="66"/>
      <c r="MPJ9" s="66"/>
      <c r="MPK9" s="66"/>
      <c r="MPL9" s="66"/>
      <c r="MPM9" s="66"/>
      <c r="MPN9" s="66"/>
      <c r="MPO9" s="66"/>
      <c r="MPP9" s="66"/>
      <c r="MPQ9" s="66"/>
      <c r="MPR9" s="66"/>
      <c r="MPS9" s="66"/>
      <c r="MPT9" s="66"/>
      <c r="MPU9" s="66"/>
      <c r="MPV9" s="66"/>
      <c r="MPW9" s="66"/>
      <c r="MPX9" s="66"/>
      <c r="MPY9" s="66"/>
      <c r="MPZ9" s="66"/>
      <c r="MQA9" s="66"/>
      <c r="MQB9" s="66"/>
      <c r="MQC9" s="66"/>
      <c r="MQD9" s="66"/>
      <c r="MQE9" s="66"/>
      <c r="MQF9" s="66"/>
      <c r="MQG9" s="66"/>
      <c r="MQH9" s="66"/>
      <c r="MQI9" s="66"/>
      <c r="MQJ9" s="66"/>
      <c r="MQK9" s="66"/>
      <c r="MQL9" s="66"/>
      <c r="MQM9" s="66"/>
      <c r="MQN9" s="66"/>
      <c r="MQO9" s="66"/>
      <c r="MQP9" s="66"/>
      <c r="MQQ9" s="66"/>
      <c r="MQR9" s="66"/>
      <c r="MQS9" s="66"/>
      <c r="MQT9" s="66"/>
      <c r="MQU9" s="66"/>
      <c r="MQV9" s="66"/>
      <c r="MQW9" s="66"/>
      <c r="MQX9" s="66"/>
      <c r="MQY9" s="66"/>
      <c r="MQZ9" s="66"/>
      <c r="MRA9" s="66"/>
      <c r="MRB9" s="66"/>
      <c r="MRC9" s="66"/>
      <c r="MRD9" s="66"/>
      <c r="MRE9" s="66"/>
      <c r="MRF9" s="66"/>
      <c r="MRG9" s="66"/>
      <c r="MRH9" s="66"/>
      <c r="MRI9" s="66"/>
      <c r="MRJ9" s="66"/>
      <c r="MRK9" s="66"/>
      <c r="MRL9" s="66"/>
      <c r="MRM9" s="66"/>
      <c r="MRN9" s="66"/>
      <c r="MRO9" s="66"/>
      <c r="MRP9" s="66"/>
      <c r="MRQ9" s="66"/>
      <c r="MRR9" s="66"/>
      <c r="MRS9" s="66"/>
      <c r="MRT9" s="66"/>
      <c r="MRU9" s="66"/>
      <c r="MRV9" s="66"/>
      <c r="MRW9" s="66"/>
      <c r="MRX9" s="66"/>
      <c r="MRY9" s="66"/>
      <c r="MRZ9" s="66"/>
      <c r="MSA9" s="66"/>
      <c r="MSB9" s="66"/>
      <c r="MSC9" s="66"/>
      <c r="MSD9" s="66"/>
      <c r="MSE9" s="66"/>
      <c r="MSF9" s="66"/>
      <c r="MSG9" s="66"/>
      <c r="MSH9" s="66"/>
      <c r="MSI9" s="66"/>
      <c r="MSJ9" s="66"/>
      <c r="MSK9" s="66"/>
      <c r="MSL9" s="66"/>
      <c r="MSM9" s="66"/>
      <c r="MSN9" s="66"/>
      <c r="MSO9" s="66"/>
      <c r="MSP9" s="66"/>
      <c r="MSQ9" s="66"/>
      <c r="MSR9" s="66"/>
      <c r="MSS9" s="66"/>
      <c r="MST9" s="66"/>
      <c r="MSU9" s="66"/>
      <c r="MSV9" s="66"/>
      <c r="MSW9" s="66"/>
      <c r="MSX9" s="66"/>
      <c r="MSY9" s="66"/>
      <c r="MSZ9" s="66"/>
      <c r="MTA9" s="66"/>
      <c r="MTB9" s="66"/>
      <c r="MTC9" s="66"/>
      <c r="MTD9" s="66"/>
      <c r="MTE9" s="66"/>
      <c r="MTF9" s="66"/>
      <c r="MTG9" s="66"/>
      <c r="MTH9" s="66"/>
      <c r="MTI9" s="66"/>
      <c r="MTJ9" s="66"/>
      <c r="MTK9" s="66"/>
      <c r="MTL9" s="66"/>
      <c r="MTM9" s="66"/>
      <c r="MTN9" s="66"/>
      <c r="MTO9" s="66"/>
      <c r="MTP9" s="66"/>
      <c r="MTQ9" s="66"/>
      <c r="MTR9" s="66"/>
      <c r="MTS9" s="66"/>
      <c r="MTT9" s="66"/>
      <c r="MTU9" s="66"/>
      <c r="MTV9" s="66"/>
      <c r="MTW9" s="66"/>
      <c r="MTX9" s="66"/>
      <c r="MTY9" s="66"/>
      <c r="MTZ9" s="66"/>
      <c r="MUA9" s="66"/>
      <c r="MUB9" s="66"/>
      <c r="MUC9" s="66"/>
      <c r="MUD9" s="66"/>
      <c r="MUE9" s="66"/>
      <c r="MUF9" s="66"/>
      <c r="MUG9" s="66"/>
      <c r="MUH9" s="66"/>
      <c r="MUI9" s="66"/>
      <c r="MUJ9" s="66"/>
      <c r="MUK9" s="66"/>
      <c r="MUL9" s="66"/>
      <c r="MUM9" s="66"/>
      <c r="MUN9" s="66"/>
      <c r="MUO9" s="66"/>
      <c r="MUP9" s="66"/>
      <c r="MUQ9" s="66"/>
      <c r="MUR9" s="66"/>
      <c r="MUS9" s="66"/>
      <c r="MUT9" s="66"/>
      <c r="MUU9" s="66"/>
      <c r="MUV9" s="66"/>
      <c r="MUW9" s="66"/>
      <c r="MUX9" s="66"/>
      <c r="MUY9" s="66"/>
      <c r="MUZ9" s="66"/>
      <c r="MVA9" s="66"/>
      <c r="MVB9" s="66"/>
      <c r="MVC9" s="66"/>
      <c r="MVD9" s="66"/>
      <c r="MVE9" s="66"/>
      <c r="MVF9" s="66"/>
      <c r="MVG9" s="66"/>
      <c r="MVH9" s="66"/>
      <c r="MVI9" s="66"/>
      <c r="MVJ9" s="66"/>
      <c r="MVK9" s="66"/>
      <c r="MVL9" s="66"/>
      <c r="MVM9" s="66"/>
      <c r="MVN9" s="66"/>
      <c r="MVO9" s="66"/>
      <c r="MVP9" s="66"/>
      <c r="MVQ9" s="66"/>
      <c r="MVR9" s="66"/>
      <c r="MVS9" s="66"/>
      <c r="MVT9" s="66"/>
      <c r="MVU9" s="66"/>
      <c r="MVV9" s="66"/>
      <c r="MVW9" s="66"/>
      <c r="MVX9" s="66"/>
      <c r="MVY9" s="66"/>
      <c r="MVZ9" s="66"/>
      <c r="MWA9" s="66"/>
      <c r="MWB9" s="66"/>
      <c r="MWC9" s="66"/>
      <c r="MWD9" s="66"/>
      <c r="MWE9" s="66"/>
      <c r="MWF9" s="66"/>
      <c r="MWG9" s="66"/>
      <c r="MWH9" s="66"/>
      <c r="MWI9" s="66"/>
      <c r="MWJ9" s="66"/>
      <c r="MWK9" s="66"/>
      <c r="MWL9" s="66"/>
      <c r="MWM9" s="66"/>
      <c r="MWN9" s="66"/>
      <c r="MWO9" s="66"/>
      <c r="MWP9" s="66"/>
      <c r="MWQ9" s="66"/>
      <c r="MWR9" s="66"/>
      <c r="MWS9" s="66"/>
      <c r="MWT9" s="66"/>
      <c r="MWU9" s="66"/>
      <c r="MWV9" s="66"/>
      <c r="MWW9" s="66"/>
      <c r="MWX9" s="66"/>
      <c r="MWY9" s="66"/>
      <c r="MWZ9" s="66"/>
      <c r="MXA9" s="66"/>
      <c r="MXB9" s="66"/>
      <c r="MXC9" s="66"/>
      <c r="MXD9" s="66"/>
      <c r="MXE9" s="66"/>
      <c r="MXF9" s="66"/>
      <c r="MXG9" s="66"/>
      <c r="MXH9" s="66"/>
      <c r="MXI9" s="66"/>
      <c r="MXJ9" s="66"/>
      <c r="MXK9" s="66"/>
      <c r="MXL9" s="66"/>
      <c r="MXM9" s="66"/>
      <c r="MXN9" s="66"/>
      <c r="MXO9" s="66"/>
      <c r="MXP9" s="66"/>
      <c r="MXQ9" s="66"/>
      <c r="MXR9" s="66"/>
      <c r="MXS9" s="66"/>
      <c r="MXT9" s="66"/>
      <c r="MXU9" s="66"/>
      <c r="MXV9" s="66"/>
      <c r="MXW9" s="66"/>
      <c r="MXX9" s="66"/>
      <c r="MXY9" s="66"/>
      <c r="MXZ9" s="66"/>
      <c r="MYA9" s="66"/>
      <c r="MYB9" s="66"/>
      <c r="MYC9" s="66"/>
      <c r="MYD9" s="66"/>
      <c r="MYE9" s="66"/>
      <c r="MYF9" s="66"/>
      <c r="MYG9" s="66"/>
      <c r="MYH9" s="66"/>
      <c r="MYI9" s="66"/>
      <c r="MYJ9" s="66"/>
      <c r="MYK9" s="66"/>
      <c r="MYL9" s="66"/>
      <c r="MYM9" s="66"/>
      <c r="MYN9" s="66"/>
      <c r="MYO9" s="66"/>
      <c r="MYP9" s="66"/>
      <c r="MYQ9" s="66"/>
      <c r="MYR9" s="66"/>
      <c r="MYS9" s="66"/>
      <c r="MYT9" s="66"/>
      <c r="MYU9" s="66"/>
      <c r="MYV9" s="66"/>
      <c r="MYW9" s="66"/>
      <c r="MYX9" s="66"/>
      <c r="MYY9" s="66"/>
      <c r="MYZ9" s="66"/>
      <c r="MZA9" s="66"/>
      <c r="MZB9" s="66"/>
      <c r="MZC9" s="66"/>
      <c r="MZD9" s="66"/>
      <c r="MZE9" s="66"/>
      <c r="MZF9" s="66"/>
      <c r="MZG9" s="66"/>
      <c r="MZH9" s="66"/>
      <c r="MZI9" s="66"/>
      <c r="MZJ9" s="66"/>
      <c r="MZK9" s="66"/>
      <c r="MZL9" s="66"/>
      <c r="MZM9" s="66"/>
      <c r="MZN9" s="66"/>
      <c r="MZO9" s="66"/>
      <c r="MZP9" s="66"/>
      <c r="MZQ9" s="66"/>
      <c r="MZR9" s="66"/>
      <c r="MZS9" s="66"/>
      <c r="MZT9" s="66"/>
      <c r="MZU9" s="66"/>
      <c r="MZV9" s="66"/>
      <c r="MZW9" s="66"/>
      <c r="MZX9" s="66"/>
      <c r="MZY9" s="66"/>
      <c r="MZZ9" s="66"/>
      <c r="NAA9" s="66"/>
      <c r="NAB9" s="66"/>
      <c r="NAC9" s="66"/>
      <c r="NAD9" s="66"/>
      <c r="NAE9" s="66"/>
      <c r="NAF9" s="66"/>
      <c r="NAG9" s="66"/>
      <c r="NAH9" s="66"/>
      <c r="NAI9" s="66"/>
      <c r="NAJ9" s="66"/>
      <c r="NAK9" s="66"/>
      <c r="NAL9" s="66"/>
      <c r="NAM9" s="66"/>
      <c r="NAN9" s="66"/>
      <c r="NAO9" s="66"/>
      <c r="NAP9" s="66"/>
      <c r="NAQ9" s="66"/>
      <c r="NAR9" s="66"/>
      <c r="NAS9" s="66"/>
      <c r="NAT9" s="66"/>
      <c r="NAU9" s="66"/>
      <c r="NAV9" s="66"/>
      <c r="NAW9" s="66"/>
      <c r="NAX9" s="66"/>
      <c r="NAY9" s="66"/>
      <c r="NAZ9" s="66"/>
      <c r="NBA9" s="66"/>
      <c r="NBB9" s="66"/>
      <c r="NBC9" s="66"/>
      <c r="NBD9" s="66"/>
      <c r="NBE9" s="66"/>
      <c r="NBF9" s="66"/>
      <c r="NBG9" s="66"/>
      <c r="NBH9" s="66"/>
      <c r="NBI9" s="66"/>
      <c r="NBJ9" s="66"/>
      <c r="NBK9" s="66"/>
      <c r="NBL9" s="66"/>
      <c r="NBM9" s="66"/>
      <c r="NBN9" s="66"/>
      <c r="NBO9" s="66"/>
      <c r="NBP9" s="66"/>
      <c r="NBQ9" s="66"/>
      <c r="NBR9" s="66"/>
      <c r="NBS9" s="66"/>
      <c r="NBT9" s="66"/>
      <c r="NBU9" s="66"/>
      <c r="NBV9" s="66"/>
      <c r="NBW9" s="66"/>
      <c r="NBX9" s="66"/>
      <c r="NBY9" s="66"/>
      <c r="NBZ9" s="66"/>
      <c r="NCA9" s="66"/>
      <c r="NCB9" s="66"/>
      <c r="NCC9" s="66"/>
      <c r="NCD9" s="66"/>
      <c r="NCE9" s="66"/>
      <c r="NCF9" s="66"/>
      <c r="NCG9" s="66"/>
      <c r="NCH9" s="66"/>
      <c r="NCI9" s="66"/>
      <c r="NCJ9" s="66"/>
      <c r="NCK9" s="66"/>
      <c r="NCL9" s="66"/>
      <c r="NCM9" s="66"/>
      <c r="NCN9" s="66"/>
      <c r="NCO9" s="66"/>
      <c r="NCP9" s="66"/>
      <c r="NCQ9" s="66"/>
      <c r="NCR9" s="66"/>
      <c r="NCS9" s="66"/>
      <c r="NCT9" s="66"/>
      <c r="NCU9" s="66"/>
      <c r="NCV9" s="66"/>
      <c r="NCW9" s="66"/>
      <c r="NCX9" s="66"/>
      <c r="NCY9" s="66"/>
      <c r="NCZ9" s="66"/>
      <c r="NDA9" s="66"/>
      <c r="NDB9" s="66"/>
      <c r="NDC9" s="66"/>
      <c r="NDD9" s="66"/>
      <c r="NDE9" s="66"/>
      <c r="NDF9" s="66"/>
      <c r="NDG9" s="66"/>
      <c r="NDH9" s="66"/>
      <c r="NDI9" s="66"/>
      <c r="NDJ9" s="66"/>
      <c r="NDK9" s="66"/>
      <c r="NDL9" s="66"/>
      <c r="NDM9" s="66"/>
      <c r="NDN9" s="66"/>
      <c r="NDO9" s="66"/>
      <c r="NDP9" s="66"/>
      <c r="NDQ9" s="66"/>
      <c r="NDR9" s="66"/>
      <c r="NDS9" s="66"/>
      <c r="NDT9" s="66"/>
      <c r="NDU9" s="66"/>
      <c r="NDV9" s="66"/>
      <c r="NDW9" s="66"/>
      <c r="NDX9" s="66"/>
      <c r="NDY9" s="66"/>
      <c r="NDZ9" s="66"/>
      <c r="NEA9" s="66"/>
      <c r="NEB9" s="66"/>
      <c r="NEC9" s="66"/>
      <c r="NED9" s="66"/>
      <c r="NEE9" s="66"/>
      <c r="NEF9" s="66"/>
      <c r="NEG9" s="66"/>
      <c r="NEH9" s="66"/>
      <c r="NEI9" s="66"/>
      <c r="NEJ9" s="66"/>
      <c r="NEK9" s="66"/>
      <c r="NEL9" s="66"/>
      <c r="NEM9" s="66"/>
      <c r="NEN9" s="66"/>
      <c r="NEO9" s="66"/>
      <c r="NEP9" s="66"/>
      <c r="NEQ9" s="66"/>
      <c r="NER9" s="66"/>
      <c r="NES9" s="66"/>
      <c r="NET9" s="66"/>
      <c r="NEU9" s="66"/>
      <c r="NEV9" s="66"/>
      <c r="NEW9" s="66"/>
      <c r="NEX9" s="66"/>
      <c r="NEY9" s="66"/>
      <c r="NEZ9" s="66"/>
      <c r="NFA9" s="66"/>
      <c r="NFB9" s="66"/>
      <c r="NFC9" s="66"/>
      <c r="NFD9" s="66"/>
      <c r="NFE9" s="66"/>
      <c r="NFF9" s="66"/>
      <c r="NFG9" s="66"/>
      <c r="NFH9" s="66"/>
      <c r="NFI9" s="66"/>
      <c r="NFJ9" s="66"/>
      <c r="NFK9" s="66"/>
      <c r="NFL9" s="66"/>
      <c r="NFM9" s="66"/>
      <c r="NFN9" s="66"/>
      <c r="NFO9" s="66"/>
      <c r="NFP9" s="66"/>
      <c r="NFQ9" s="66"/>
      <c r="NFR9" s="66"/>
      <c r="NFS9" s="66"/>
      <c r="NFT9" s="66"/>
      <c r="NFU9" s="66"/>
      <c r="NFV9" s="66"/>
      <c r="NFW9" s="66"/>
      <c r="NFX9" s="66"/>
      <c r="NFY9" s="66"/>
      <c r="NFZ9" s="66"/>
      <c r="NGA9" s="66"/>
      <c r="NGB9" s="66"/>
      <c r="NGC9" s="66"/>
      <c r="NGD9" s="66"/>
      <c r="NGE9" s="66"/>
      <c r="NGF9" s="66"/>
      <c r="NGG9" s="66"/>
      <c r="NGH9" s="66"/>
      <c r="NGI9" s="66"/>
      <c r="NGJ9" s="66"/>
      <c r="NGK9" s="66"/>
      <c r="NGL9" s="66"/>
      <c r="NGM9" s="66"/>
      <c r="NGN9" s="66"/>
      <c r="NGO9" s="66"/>
      <c r="NGP9" s="66"/>
      <c r="NGQ9" s="66"/>
      <c r="NGR9" s="66"/>
      <c r="NGS9" s="66"/>
      <c r="NGT9" s="66"/>
      <c r="NGU9" s="66"/>
      <c r="NGV9" s="66"/>
      <c r="NGW9" s="66"/>
      <c r="NGX9" s="66"/>
      <c r="NGY9" s="66"/>
      <c r="NGZ9" s="66"/>
      <c r="NHA9" s="66"/>
      <c r="NHB9" s="66"/>
      <c r="NHC9" s="66"/>
      <c r="NHD9" s="66"/>
      <c r="NHE9" s="66"/>
      <c r="NHF9" s="66"/>
      <c r="NHG9" s="66"/>
      <c r="NHH9" s="66"/>
      <c r="NHI9" s="66"/>
      <c r="NHJ9" s="66"/>
      <c r="NHK9" s="66"/>
      <c r="NHL9" s="66"/>
      <c r="NHM9" s="66"/>
      <c r="NHN9" s="66"/>
      <c r="NHO9" s="66"/>
      <c r="NHP9" s="66"/>
      <c r="NHQ9" s="66"/>
      <c r="NHR9" s="66"/>
      <c r="NHS9" s="66"/>
      <c r="NHT9" s="66"/>
      <c r="NHU9" s="66"/>
      <c r="NHV9" s="66"/>
      <c r="NHW9" s="66"/>
      <c r="NHX9" s="66"/>
      <c r="NHY9" s="66"/>
      <c r="NHZ9" s="66"/>
      <c r="NIA9" s="66"/>
      <c r="NIB9" s="66"/>
      <c r="NIC9" s="66"/>
      <c r="NID9" s="66"/>
      <c r="NIE9" s="66"/>
      <c r="NIF9" s="66"/>
      <c r="NIG9" s="66"/>
      <c r="NIH9" s="66"/>
      <c r="NII9" s="66"/>
      <c r="NIJ9" s="66"/>
      <c r="NIK9" s="66"/>
      <c r="NIL9" s="66"/>
      <c r="NIM9" s="66"/>
      <c r="NIN9" s="66"/>
      <c r="NIO9" s="66"/>
      <c r="NIP9" s="66"/>
      <c r="NIQ9" s="66"/>
      <c r="NIR9" s="66"/>
      <c r="NIS9" s="66"/>
      <c r="NIT9" s="66"/>
      <c r="NIU9" s="66"/>
      <c r="NIV9" s="66"/>
      <c r="NIW9" s="66"/>
      <c r="NIX9" s="66"/>
      <c r="NIY9" s="66"/>
      <c r="NIZ9" s="66"/>
      <c r="NJA9" s="66"/>
      <c r="NJB9" s="66"/>
      <c r="NJC9" s="66"/>
      <c r="NJD9" s="66"/>
      <c r="NJE9" s="66"/>
      <c r="NJF9" s="66"/>
      <c r="NJG9" s="66"/>
      <c r="NJH9" s="66"/>
      <c r="NJI9" s="66"/>
      <c r="NJJ9" s="66"/>
      <c r="NJK9" s="66"/>
      <c r="NJL9" s="66"/>
      <c r="NJM9" s="66"/>
      <c r="NJN9" s="66"/>
      <c r="NJO9" s="66"/>
      <c r="NJP9" s="66"/>
      <c r="NJQ9" s="66"/>
      <c r="NJR9" s="66"/>
      <c r="NJS9" s="66"/>
      <c r="NJT9" s="66"/>
      <c r="NJU9" s="66"/>
      <c r="NJV9" s="66"/>
      <c r="NJW9" s="66"/>
      <c r="NJX9" s="66"/>
      <c r="NJY9" s="66"/>
      <c r="NJZ9" s="66"/>
      <c r="NKA9" s="66"/>
      <c r="NKB9" s="66"/>
      <c r="NKC9" s="66"/>
      <c r="NKD9" s="66"/>
      <c r="NKE9" s="66"/>
      <c r="NKF9" s="66"/>
      <c r="NKG9" s="66"/>
      <c r="NKH9" s="66"/>
      <c r="NKI9" s="66"/>
      <c r="NKJ9" s="66"/>
      <c r="NKK9" s="66"/>
      <c r="NKL9" s="66"/>
      <c r="NKM9" s="66"/>
      <c r="NKN9" s="66"/>
      <c r="NKO9" s="66"/>
      <c r="NKP9" s="66"/>
      <c r="NKQ9" s="66"/>
      <c r="NKR9" s="66"/>
      <c r="NKS9" s="66"/>
      <c r="NKT9" s="66"/>
      <c r="NKU9" s="66"/>
      <c r="NKV9" s="66"/>
      <c r="NKW9" s="66"/>
      <c r="NKX9" s="66"/>
      <c r="NKY9" s="66"/>
      <c r="NKZ9" s="66"/>
      <c r="NLA9" s="66"/>
      <c r="NLB9" s="66"/>
      <c r="NLC9" s="66"/>
      <c r="NLD9" s="66"/>
      <c r="NLE9" s="66"/>
      <c r="NLF9" s="66"/>
      <c r="NLG9" s="66"/>
      <c r="NLH9" s="66"/>
      <c r="NLI9" s="66"/>
      <c r="NLJ9" s="66"/>
      <c r="NLK9" s="66"/>
      <c r="NLL9" s="66"/>
      <c r="NLM9" s="66"/>
      <c r="NLN9" s="66"/>
      <c r="NLO9" s="66"/>
      <c r="NLP9" s="66"/>
      <c r="NLQ9" s="66"/>
      <c r="NLR9" s="66"/>
      <c r="NLS9" s="66"/>
      <c r="NLT9" s="66"/>
      <c r="NLU9" s="66"/>
      <c r="NLV9" s="66"/>
      <c r="NLW9" s="66"/>
      <c r="NLX9" s="66"/>
      <c r="NLY9" s="66"/>
      <c r="NLZ9" s="66"/>
      <c r="NMA9" s="66"/>
      <c r="NMB9" s="66"/>
      <c r="NMC9" s="66"/>
      <c r="NMD9" s="66"/>
      <c r="NME9" s="66"/>
      <c r="NMF9" s="66"/>
      <c r="NMG9" s="66"/>
      <c r="NMH9" s="66"/>
      <c r="NMI9" s="66"/>
      <c r="NMJ9" s="66"/>
      <c r="NMK9" s="66"/>
      <c r="NML9" s="66"/>
      <c r="NMM9" s="66"/>
      <c r="NMN9" s="66"/>
      <c r="NMO9" s="66"/>
      <c r="NMP9" s="66"/>
      <c r="NMQ9" s="66"/>
      <c r="NMR9" s="66"/>
      <c r="NMS9" s="66"/>
      <c r="NMT9" s="66"/>
      <c r="NMU9" s="66"/>
      <c r="NMV9" s="66"/>
      <c r="NMW9" s="66"/>
      <c r="NMX9" s="66"/>
      <c r="NMY9" s="66"/>
      <c r="NMZ9" s="66"/>
      <c r="NNA9" s="66"/>
      <c r="NNB9" s="66"/>
      <c r="NNC9" s="66"/>
      <c r="NND9" s="66"/>
      <c r="NNE9" s="66"/>
      <c r="NNF9" s="66"/>
      <c r="NNG9" s="66"/>
      <c r="NNH9" s="66"/>
      <c r="NNI9" s="66"/>
      <c r="NNJ9" s="66"/>
      <c r="NNK9" s="66"/>
      <c r="NNL9" s="66"/>
      <c r="NNM9" s="66"/>
      <c r="NNN9" s="66"/>
      <c r="NNO9" s="66"/>
      <c r="NNP9" s="66"/>
      <c r="NNQ9" s="66"/>
      <c r="NNR9" s="66"/>
      <c r="NNS9" s="66"/>
      <c r="NNT9" s="66"/>
      <c r="NNU9" s="66"/>
      <c r="NNV9" s="66"/>
      <c r="NNW9" s="66"/>
      <c r="NNX9" s="66"/>
      <c r="NNY9" s="66"/>
      <c r="NNZ9" s="66"/>
      <c r="NOA9" s="66"/>
      <c r="NOB9" s="66"/>
      <c r="NOC9" s="66"/>
      <c r="NOD9" s="66"/>
      <c r="NOE9" s="66"/>
      <c r="NOF9" s="66"/>
      <c r="NOG9" s="66"/>
      <c r="NOH9" s="66"/>
      <c r="NOI9" s="66"/>
      <c r="NOJ9" s="66"/>
      <c r="NOK9" s="66"/>
      <c r="NOL9" s="66"/>
      <c r="NOM9" s="66"/>
      <c r="NON9" s="66"/>
      <c r="NOO9" s="66"/>
      <c r="NOP9" s="66"/>
      <c r="NOQ9" s="66"/>
      <c r="NOR9" s="66"/>
      <c r="NOS9" s="66"/>
      <c r="NOT9" s="66"/>
      <c r="NOU9" s="66"/>
      <c r="NOV9" s="66"/>
      <c r="NOW9" s="66"/>
      <c r="NOX9" s="66"/>
      <c r="NOY9" s="66"/>
      <c r="NOZ9" s="66"/>
      <c r="NPA9" s="66"/>
      <c r="NPB9" s="66"/>
      <c r="NPC9" s="66"/>
      <c r="NPD9" s="66"/>
      <c r="NPE9" s="66"/>
      <c r="NPF9" s="66"/>
      <c r="NPG9" s="66"/>
      <c r="NPH9" s="66"/>
      <c r="NPI9" s="66"/>
      <c r="NPJ9" s="66"/>
      <c r="NPK9" s="66"/>
      <c r="NPL9" s="66"/>
      <c r="NPM9" s="66"/>
      <c r="NPN9" s="66"/>
      <c r="NPO9" s="66"/>
      <c r="NPP9" s="66"/>
      <c r="NPQ9" s="66"/>
      <c r="NPR9" s="66"/>
      <c r="NPS9" s="66"/>
      <c r="NPT9" s="66"/>
      <c r="NPU9" s="66"/>
      <c r="NPV9" s="66"/>
      <c r="NPW9" s="66"/>
      <c r="NPX9" s="66"/>
      <c r="NPY9" s="66"/>
      <c r="NPZ9" s="66"/>
      <c r="NQA9" s="66"/>
      <c r="NQB9" s="66"/>
      <c r="NQC9" s="66"/>
      <c r="NQD9" s="66"/>
      <c r="NQE9" s="66"/>
      <c r="NQF9" s="66"/>
      <c r="NQG9" s="66"/>
      <c r="NQH9" s="66"/>
      <c r="NQI9" s="66"/>
      <c r="NQJ9" s="66"/>
      <c r="NQK9" s="66"/>
      <c r="NQL9" s="66"/>
      <c r="NQM9" s="66"/>
      <c r="NQN9" s="66"/>
      <c r="NQO9" s="66"/>
      <c r="NQP9" s="66"/>
      <c r="NQQ9" s="66"/>
      <c r="NQR9" s="66"/>
      <c r="NQS9" s="66"/>
      <c r="NQT9" s="66"/>
      <c r="NQU9" s="66"/>
      <c r="NQV9" s="66"/>
      <c r="NQW9" s="66"/>
      <c r="NQX9" s="66"/>
      <c r="NQY9" s="66"/>
      <c r="NQZ9" s="66"/>
      <c r="NRA9" s="66"/>
      <c r="NRB9" s="66"/>
      <c r="NRC9" s="66"/>
      <c r="NRD9" s="66"/>
      <c r="NRE9" s="66"/>
      <c r="NRF9" s="66"/>
      <c r="NRG9" s="66"/>
      <c r="NRH9" s="66"/>
      <c r="NRI9" s="66"/>
      <c r="NRJ9" s="66"/>
      <c r="NRK9" s="66"/>
      <c r="NRL9" s="66"/>
      <c r="NRM9" s="66"/>
      <c r="NRN9" s="66"/>
      <c r="NRO9" s="66"/>
      <c r="NRP9" s="66"/>
      <c r="NRQ9" s="66"/>
      <c r="NRR9" s="66"/>
      <c r="NRS9" s="66"/>
      <c r="NRT9" s="66"/>
      <c r="NRU9" s="66"/>
      <c r="NRV9" s="66"/>
      <c r="NRW9" s="66"/>
      <c r="NRX9" s="66"/>
      <c r="NRY9" s="66"/>
      <c r="NRZ9" s="66"/>
      <c r="NSA9" s="66"/>
      <c r="NSB9" s="66"/>
      <c r="NSC9" s="66"/>
      <c r="NSD9" s="66"/>
      <c r="NSE9" s="66"/>
      <c r="NSF9" s="66"/>
      <c r="NSG9" s="66"/>
      <c r="NSH9" s="66"/>
      <c r="NSI9" s="66"/>
      <c r="NSJ9" s="66"/>
      <c r="NSK9" s="66"/>
      <c r="NSL9" s="66"/>
      <c r="NSM9" s="66"/>
      <c r="NSN9" s="66"/>
      <c r="NSO9" s="66"/>
      <c r="NSP9" s="66"/>
      <c r="NSQ9" s="66"/>
      <c r="NSR9" s="66"/>
      <c r="NSS9" s="66"/>
      <c r="NST9" s="66"/>
      <c r="NSU9" s="66"/>
      <c r="NSV9" s="66"/>
      <c r="NSW9" s="66"/>
      <c r="NSX9" s="66"/>
      <c r="NSY9" s="66"/>
      <c r="NSZ9" s="66"/>
      <c r="NTA9" s="66"/>
      <c r="NTB9" s="66"/>
      <c r="NTC9" s="66"/>
      <c r="NTD9" s="66"/>
      <c r="NTE9" s="66"/>
      <c r="NTF9" s="66"/>
      <c r="NTG9" s="66"/>
      <c r="NTH9" s="66"/>
      <c r="NTI9" s="66"/>
      <c r="NTJ9" s="66"/>
      <c r="NTK9" s="66"/>
      <c r="NTL9" s="66"/>
      <c r="NTM9" s="66"/>
      <c r="NTN9" s="66"/>
      <c r="NTO9" s="66"/>
      <c r="NTP9" s="66"/>
      <c r="NTQ9" s="66"/>
      <c r="NTR9" s="66"/>
      <c r="NTS9" s="66"/>
      <c r="NTT9" s="66"/>
      <c r="NTU9" s="66"/>
      <c r="NTV9" s="66"/>
      <c r="NTW9" s="66"/>
      <c r="NTX9" s="66"/>
      <c r="NTY9" s="66"/>
      <c r="NTZ9" s="66"/>
      <c r="NUA9" s="66"/>
      <c r="NUB9" s="66"/>
      <c r="NUC9" s="66"/>
      <c r="NUD9" s="66"/>
      <c r="NUE9" s="66"/>
      <c r="NUF9" s="66"/>
      <c r="NUG9" s="66"/>
      <c r="NUH9" s="66"/>
      <c r="NUI9" s="66"/>
      <c r="NUJ9" s="66"/>
      <c r="NUK9" s="66"/>
      <c r="NUL9" s="66"/>
      <c r="NUM9" s="66"/>
      <c r="NUN9" s="66"/>
      <c r="NUO9" s="66"/>
      <c r="NUP9" s="66"/>
      <c r="NUQ9" s="66"/>
      <c r="NUR9" s="66"/>
      <c r="NUS9" s="66"/>
      <c r="NUT9" s="66"/>
      <c r="NUU9" s="66"/>
      <c r="NUV9" s="66"/>
      <c r="NUW9" s="66"/>
      <c r="NUX9" s="66"/>
      <c r="NUY9" s="66"/>
      <c r="NUZ9" s="66"/>
      <c r="NVA9" s="66"/>
      <c r="NVB9" s="66"/>
      <c r="NVC9" s="66"/>
      <c r="NVD9" s="66"/>
      <c r="NVE9" s="66"/>
      <c r="NVF9" s="66"/>
      <c r="NVG9" s="66"/>
      <c r="NVH9" s="66"/>
      <c r="NVI9" s="66"/>
      <c r="NVJ9" s="66"/>
      <c r="NVK9" s="66"/>
      <c r="NVL9" s="66"/>
      <c r="NVM9" s="66"/>
      <c r="NVN9" s="66"/>
      <c r="NVO9" s="66"/>
      <c r="NVP9" s="66"/>
      <c r="NVQ9" s="66"/>
      <c r="NVR9" s="66"/>
      <c r="NVS9" s="66"/>
      <c r="NVT9" s="66"/>
      <c r="NVU9" s="66"/>
      <c r="NVV9" s="66"/>
      <c r="NVW9" s="66"/>
      <c r="NVX9" s="66"/>
      <c r="NVY9" s="66"/>
      <c r="NVZ9" s="66"/>
      <c r="NWA9" s="66"/>
      <c r="NWB9" s="66"/>
      <c r="NWC9" s="66"/>
      <c r="NWD9" s="66"/>
      <c r="NWE9" s="66"/>
      <c r="NWF9" s="66"/>
      <c r="NWG9" s="66"/>
      <c r="NWH9" s="66"/>
      <c r="NWI9" s="66"/>
      <c r="NWJ9" s="66"/>
      <c r="NWK9" s="66"/>
      <c r="NWL9" s="66"/>
      <c r="NWM9" s="66"/>
      <c r="NWN9" s="66"/>
      <c r="NWO9" s="66"/>
      <c r="NWP9" s="66"/>
      <c r="NWQ9" s="66"/>
      <c r="NWR9" s="66"/>
      <c r="NWS9" s="66"/>
      <c r="NWT9" s="66"/>
      <c r="NWU9" s="66"/>
      <c r="NWV9" s="66"/>
      <c r="NWW9" s="66"/>
      <c r="NWX9" s="66"/>
      <c r="NWY9" s="66"/>
      <c r="NWZ9" s="66"/>
      <c r="NXA9" s="66"/>
      <c r="NXB9" s="66"/>
      <c r="NXC9" s="66"/>
      <c r="NXD9" s="66"/>
      <c r="NXE9" s="66"/>
      <c r="NXF9" s="66"/>
      <c r="NXG9" s="66"/>
      <c r="NXH9" s="66"/>
      <c r="NXI9" s="66"/>
      <c r="NXJ9" s="66"/>
      <c r="NXK9" s="66"/>
      <c r="NXL9" s="66"/>
      <c r="NXM9" s="66"/>
      <c r="NXN9" s="66"/>
      <c r="NXO9" s="66"/>
      <c r="NXP9" s="66"/>
      <c r="NXQ9" s="66"/>
      <c r="NXR9" s="66"/>
      <c r="NXS9" s="66"/>
      <c r="NXT9" s="66"/>
      <c r="NXU9" s="66"/>
      <c r="NXV9" s="66"/>
      <c r="NXW9" s="66"/>
      <c r="NXX9" s="66"/>
      <c r="NXY9" s="66"/>
      <c r="NXZ9" s="66"/>
      <c r="NYA9" s="66"/>
      <c r="NYB9" s="66"/>
      <c r="NYC9" s="66"/>
      <c r="NYD9" s="66"/>
      <c r="NYE9" s="66"/>
      <c r="NYF9" s="66"/>
      <c r="NYG9" s="66"/>
      <c r="NYH9" s="66"/>
      <c r="NYI9" s="66"/>
      <c r="NYJ9" s="66"/>
      <c r="NYK9" s="66"/>
      <c r="NYL9" s="66"/>
      <c r="NYM9" s="66"/>
      <c r="NYN9" s="66"/>
      <c r="NYO9" s="66"/>
      <c r="NYP9" s="66"/>
      <c r="NYQ9" s="66"/>
      <c r="NYR9" s="66"/>
      <c r="NYS9" s="66"/>
      <c r="NYT9" s="66"/>
      <c r="NYU9" s="66"/>
      <c r="NYV9" s="66"/>
      <c r="NYW9" s="66"/>
      <c r="NYX9" s="66"/>
      <c r="NYY9" s="66"/>
      <c r="NYZ9" s="66"/>
      <c r="NZA9" s="66"/>
      <c r="NZB9" s="66"/>
      <c r="NZC9" s="66"/>
      <c r="NZD9" s="66"/>
      <c r="NZE9" s="66"/>
      <c r="NZF9" s="66"/>
      <c r="NZG9" s="66"/>
      <c r="NZH9" s="66"/>
      <c r="NZI9" s="66"/>
      <c r="NZJ9" s="66"/>
      <c r="NZK9" s="66"/>
      <c r="NZL9" s="66"/>
      <c r="NZM9" s="66"/>
      <c r="NZN9" s="66"/>
      <c r="NZO9" s="66"/>
      <c r="NZP9" s="66"/>
      <c r="NZQ9" s="66"/>
      <c r="NZR9" s="66"/>
      <c r="NZS9" s="66"/>
      <c r="NZT9" s="66"/>
      <c r="NZU9" s="66"/>
      <c r="NZV9" s="66"/>
      <c r="NZW9" s="66"/>
      <c r="NZX9" s="66"/>
      <c r="NZY9" s="66"/>
      <c r="NZZ9" s="66"/>
      <c r="OAA9" s="66"/>
      <c r="OAB9" s="66"/>
      <c r="OAC9" s="66"/>
      <c r="OAD9" s="66"/>
      <c r="OAE9" s="66"/>
      <c r="OAF9" s="66"/>
      <c r="OAG9" s="66"/>
      <c r="OAH9" s="66"/>
      <c r="OAI9" s="66"/>
      <c r="OAJ9" s="66"/>
      <c r="OAK9" s="66"/>
      <c r="OAL9" s="66"/>
      <c r="OAM9" s="66"/>
      <c r="OAN9" s="66"/>
      <c r="OAO9" s="66"/>
      <c r="OAP9" s="66"/>
      <c r="OAQ9" s="66"/>
      <c r="OAR9" s="66"/>
      <c r="OAS9" s="66"/>
      <c r="OAT9" s="66"/>
      <c r="OAU9" s="66"/>
      <c r="OAV9" s="66"/>
      <c r="OAW9" s="66"/>
      <c r="OAX9" s="66"/>
      <c r="OAY9" s="66"/>
      <c r="OAZ9" s="66"/>
      <c r="OBA9" s="66"/>
      <c r="OBB9" s="66"/>
      <c r="OBC9" s="66"/>
      <c r="OBD9" s="66"/>
      <c r="OBE9" s="66"/>
      <c r="OBF9" s="66"/>
      <c r="OBG9" s="66"/>
      <c r="OBH9" s="66"/>
      <c r="OBI9" s="66"/>
      <c r="OBJ9" s="66"/>
      <c r="OBK9" s="66"/>
      <c r="OBL9" s="66"/>
      <c r="OBM9" s="66"/>
      <c r="OBN9" s="66"/>
      <c r="OBO9" s="66"/>
      <c r="OBP9" s="66"/>
      <c r="OBQ9" s="66"/>
      <c r="OBR9" s="66"/>
      <c r="OBS9" s="66"/>
      <c r="OBT9" s="66"/>
      <c r="OBU9" s="66"/>
      <c r="OBV9" s="66"/>
      <c r="OBW9" s="66"/>
      <c r="OBX9" s="66"/>
      <c r="OBY9" s="66"/>
      <c r="OBZ9" s="66"/>
      <c r="OCA9" s="66"/>
      <c r="OCB9" s="66"/>
      <c r="OCC9" s="66"/>
      <c r="OCD9" s="66"/>
      <c r="OCE9" s="66"/>
      <c r="OCF9" s="66"/>
      <c r="OCG9" s="66"/>
      <c r="OCH9" s="66"/>
      <c r="OCI9" s="66"/>
      <c r="OCJ9" s="66"/>
      <c r="OCK9" s="66"/>
      <c r="OCL9" s="66"/>
      <c r="OCM9" s="66"/>
      <c r="OCN9" s="66"/>
      <c r="OCO9" s="66"/>
      <c r="OCP9" s="66"/>
      <c r="OCQ9" s="66"/>
      <c r="OCR9" s="66"/>
      <c r="OCS9" s="66"/>
      <c r="OCT9" s="66"/>
      <c r="OCU9" s="66"/>
      <c r="OCV9" s="66"/>
      <c r="OCW9" s="66"/>
      <c r="OCX9" s="66"/>
      <c r="OCY9" s="66"/>
      <c r="OCZ9" s="66"/>
      <c r="ODA9" s="66"/>
      <c r="ODB9" s="66"/>
      <c r="ODC9" s="66"/>
      <c r="ODD9" s="66"/>
      <c r="ODE9" s="66"/>
      <c r="ODF9" s="66"/>
      <c r="ODG9" s="66"/>
      <c r="ODH9" s="66"/>
      <c r="ODI9" s="66"/>
      <c r="ODJ9" s="66"/>
      <c r="ODK9" s="66"/>
      <c r="ODL9" s="66"/>
      <c r="ODM9" s="66"/>
      <c r="ODN9" s="66"/>
      <c r="ODO9" s="66"/>
      <c r="ODP9" s="66"/>
      <c r="ODQ9" s="66"/>
      <c r="ODR9" s="66"/>
      <c r="ODS9" s="66"/>
      <c r="ODT9" s="66"/>
      <c r="ODU9" s="66"/>
      <c r="ODV9" s="66"/>
      <c r="ODW9" s="66"/>
      <c r="ODX9" s="66"/>
      <c r="ODY9" s="66"/>
      <c r="ODZ9" s="66"/>
      <c r="OEA9" s="66"/>
      <c r="OEB9" s="66"/>
      <c r="OEC9" s="66"/>
      <c r="OED9" s="66"/>
      <c r="OEE9" s="66"/>
      <c r="OEF9" s="66"/>
      <c r="OEG9" s="66"/>
      <c r="OEH9" s="66"/>
      <c r="OEI9" s="66"/>
      <c r="OEJ9" s="66"/>
      <c r="OEK9" s="66"/>
      <c r="OEL9" s="66"/>
      <c r="OEM9" s="66"/>
      <c r="OEN9" s="66"/>
      <c r="OEO9" s="66"/>
      <c r="OEP9" s="66"/>
      <c r="OEQ9" s="66"/>
      <c r="OER9" s="66"/>
      <c r="OES9" s="66"/>
      <c r="OET9" s="66"/>
      <c r="OEU9" s="66"/>
      <c r="OEV9" s="66"/>
      <c r="OEW9" s="66"/>
      <c r="OEX9" s="66"/>
      <c r="OEY9" s="66"/>
      <c r="OEZ9" s="66"/>
      <c r="OFA9" s="66"/>
      <c r="OFB9" s="66"/>
      <c r="OFC9" s="66"/>
      <c r="OFD9" s="66"/>
      <c r="OFE9" s="66"/>
      <c r="OFF9" s="66"/>
      <c r="OFG9" s="66"/>
      <c r="OFH9" s="66"/>
      <c r="OFI9" s="66"/>
      <c r="OFJ9" s="66"/>
      <c r="OFK9" s="66"/>
      <c r="OFL9" s="66"/>
      <c r="OFM9" s="66"/>
      <c r="OFN9" s="66"/>
      <c r="OFO9" s="66"/>
      <c r="OFP9" s="66"/>
      <c r="OFQ9" s="66"/>
      <c r="OFR9" s="66"/>
      <c r="OFS9" s="66"/>
      <c r="OFT9" s="66"/>
      <c r="OFU9" s="66"/>
      <c r="OFV9" s="66"/>
      <c r="OFW9" s="66"/>
      <c r="OFX9" s="66"/>
      <c r="OFY9" s="66"/>
      <c r="OFZ9" s="66"/>
      <c r="OGA9" s="66"/>
      <c r="OGB9" s="66"/>
      <c r="OGC9" s="66"/>
      <c r="OGD9" s="66"/>
      <c r="OGE9" s="66"/>
      <c r="OGF9" s="66"/>
      <c r="OGG9" s="66"/>
      <c r="OGH9" s="66"/>
      <c r="OGI9" s="66"/>
      <c r="OGJ9" s="66"/>
      <c r="OGK9" s="66"/>
      <c r="OGL9" s="66"/>
      <c r="OGM9" s="66"/>
      <c r="OGN9" s="66"/>
      <c r="OGO9" s="66"/>
      <c r="OGP9" s="66"/>
      <c r="OGQ9" s="66"/>
      <c r="OGR9" s="66"/>
      <c r="OGS9" s="66"/>
      <c r="OGT9" s="66"/>
      <c r="OGU9" s="66"/>
      <c r="OGV9" s="66"/>
      <c r="OGW9" s="66"/>
      <c r="OGX9" s="66"/>
      <c r="OGY9" s="66"/>
      <c r="OGZ9" s="66"/>
      <c r="OHA9" s="66"/>
      <c r="OHB9" s="66"/>
      <c r="OHC9" s="66"/>
      <c r="OHD9" s="66"/>
      <c r="OHE9" s="66"/>
      <c r="OHF9" s="66"/>
      <c r="OHG9" s="66"/>
      <c r="OHH9" s="66"/>
      <c r="OHI9" s="66"/>
      <c r="OHJ9" s="66"/>
      <c r="OHK9" s="66"/>
      <c r="OHL9" s="66"/>
      <c r="OHM9" s="66"/>
      <c r="OHN9" s="66"/>
      <c r="OHO9" s="66"/>
      <c r="OHP9" s="66"/>
      <c r="OHQ9" s="66"/>
      <c r="OHR9" s="66"/>
      <c r="OHS9" s="66"/>
      <c r="OHT9" s="66"/>
      <c r="OHU9" s="66"/>
      <c r="OHV9" s="66"/>
      <c r="OHW9" s="66"/>
      <c r="OHX9" s="66"/>
      <c r="OHY9" s="66"/>
      <c r="OHZ9" s="66"/>
      <c r="OIA9" s="66"/>
      <c r="OIB9" s="66"/>
      <c r="OIC9" s="66"/>
      <c r="OID9" s="66"/>
      <c r="OIE9" s="66"/>
      <c r="OIF9" s="66"/>
      <c r="OIG9" s="66"/>
      <c r="OIH9" s="66"/>
      <c r="OII9" s="66"/>
      <c r="OIJ9" s="66"/>
      <c r="OIK9" s="66"/>
      <c r="OIL9" s="66"/>
      <c r="OIM9" s="66"/>
      <c r="OIN9" s="66"/>
      <c r="OIO9" s="66"/>
      <c r="OIP9" s="66"/>
      <c r="OIQ9" s="66"/>
      <c r="OIR9" s="66"/>
      <c r="OIS9" s="66"/>
      <c r="OIT9" s="66"/>
      <c r="OIU9" s="66"/>
      <c r="OIV9" s="66"/>
      <c r="OIW9" s="66"/>
      <c r="OIX9" s="66"/>
      <c r="OIY9" s="66"/>
      <c r="OIZ9" s="66"/>
      <c r="OJA9" s="66"/>
      <c r="OJB9" s="66"/>
      <c r="OJC9" s="66"/>
      <c r="OJD9" s="66"/>
      <c r="OJE9" s="66"/>
      <c r="OJF9" s="66"/>
      <c r="OJG9" s="66"/>
      <c r="OJH9" s="66"/>
      <c r="OJI9" s="66"/>
      <c r="OJJ9" s="66"/>
      <c r="OJK9" s="66"/>
      <c r="OJL9" s="66"/>
      <c r="OJM9" s="66"/>
      <c r="OJN9" s="66"/>
      <c r="OJO9" s="66"/>
      <c r="OJP9" s="66"/>
      <c r="OJQ9" s="66"/>
      <c r="OJR9" s="66"/>
      <c r="OJS9" s="66"/>
      <c r="OJT9" s="66"/>
      <c r="OJU9" s="66"/>
      <c r="OJV9" s="66"/>
      <c r="OJW9" s="66"/>
      <c r="OJX9" s="66"/>
      <c r="OJY9" s="66"/>
      <c r="OJZ9" s="66"/>
      <c r="OKA9" s="66"/>
      <c r="OKB9" s="66"/>
      <c r="OKC9" s="66"/>
      <c r="OKD9" s="66"/>
      <c r="OKE9" s="66"/>
      <c r="OKF9" s="66"/>
      <c r="OKG9" s="66"/>
      <c r="OKH9" s="66"/>
      <c r="OKI9" s="66"/>
      <c r="OKJ9" s="66"/>
      <c r="OKK9" s="66"/>
      <c r="OKL9" s="66"/>
      <c r="OKM9" s="66"/>
      <c r="OKN9" s="66"/>
      <c r="OKO9" s="66"/>
      <c r="OKP9" s="66"/>
      <c r="OKQ9" s="66"/>
      <c r="OKR9" s="66"/>
      <c r="OKS9" s="66"/>
      <c r="OKT9" s="66"/>
      <c r="OKU9" s="66"/>
      <c r="OKV9" s="66"/>
      <c r="OKW9" s="66"/>
      <c r="OKX9" s="66"/>
      <c r="OKY9" s="66"/>
      <c r="OKZ9" s="66"/>
      <c r="OLA9" s="66"/>
      <c r="OLB9" s="66"/>
      <c r="OLC9" s="66"/>
      <c r="OLD9" s="66"/>
      <c r="OLE9" s="66"/>
      <c r="OLF9" s="66"/>
      <c r="OLG9" s="66"/>
      <c r="OLH9" s="66"/>
      <c r="OLI9" s="66"/>
      <c r="OLJ9" s="66"/>
      <c r="OLK9" s="66"/>
      <c r="OLL9" s="66"/>
      <c r="OLM9" s="66"/>
      <c r="OLN9" s="66"/>
      <c r="OLO9" s="66"/>
      <c r="OLP9" s="66"/>
      <c r="OLQ9" s="66"/>
      <c r="OLR9" s="66"/>
      <c r="OLS9" s="66"/>
      <c r="OLT9" s="66"/>
      <c r="OLU9" s="66"/>
      <c r="OLV9" s="66"/>
      <c r="OLW9" s="66"/>
      <c r="OLX9" s="66"/>
      <c r="OLY9" s="66"/>
      <c r="OLZ9" s="66"/>
      <c r="OMA9" s="66"/>
      <c r="OMB9" s="66"/>
      <c r="OMC9" s="66"/>
      <c r="OMD9" s="66"/>
      <c r="OME9" s="66"/>
      <c r="OMF9" s="66"/>
      <c r="OMG9" s="66"/>
      <c r="OMH9" s="66"/>
      <c r="OMI9" s="66"/>
      <c r="OMJ9" s="66"/>
      <c r="OMK9" s="66"/>
      <c r="OML9" s="66"/>
      <c r="OMM9" s="66"/>
      <c r="OMN9" s="66"/>
      <c r="OMO9" s="66"/>
      <c r="OMP9" s="66"/>
      <c r="OMQ9" s="66"/>
      <c r="OMR9" s="66"/>
      <c r="OMS9" s="66"/>
      <c r="OMT9" s="66"/>
      <c r="OMU9" s="66"/>
      <c r="OMV9" s="66"/>
      <c r="OMW9" s="66"/>
      <c r="OMX9" s="66"/>
      <c r="OMY9" s="66"/>
      <c r="OMZ9" s="66"/>
      <c r="ONA9" s="66"/>
      <c r="ONB9" s="66"/>
      <c r="ONC9" s="66"/>
      <c r="OND9" s="66"/>
      <c r="ONE9" s="66"/>
      <c r="ONF9" s="66"/>
      <c r="ONG9" s="66"/>
      <c r="ONH9" s="66"/>
      <c r="ONI9" s="66"/>
      <c r="ONJ9" s="66"/>
      <c r="ONK9" s="66"/>
      <c r="ONL9" s="66"/>
      <c r="ONM9" s="66"/>
      <c r="ONN9" s="66"/>
      <c r="ONO9" s="66"/>
      <c r="ONP9" s="66"/>
      <c r="ONQ9" s="66"/>
      <c r="ONR9" s="66"/>
      <c r="ONS9" s="66"/>
      <c r="ONT9" s="66"/>
      <c r="ONU9" s="66"/>
      <c r="ONV9" s="66"/>
      <c r="ONW9" s="66"/>
      <c r="ONX9" s="66"/>
      <c r="ONY9" s="66"/>
      <c r="ONZ9" s="66"/>
      <c r="OOA9" s="66"/>
      <c r="OOB9" s="66"/>
      <c r="OOC9" s="66"/>
      <c r="OOD9" s="66"/>
      <c r="OOE9" s="66"/>
      <c r="OOF9" s="66"/>
      <c r="OOG9" s="66"/>
      <c r="OOH9" s="66"/>
      <c r="OOI9" s="66"/>
      <c r="OOJ9" s="66"/>
      <c r="OOK9" s="66"/>
      <c r="OOL9" s="66"/>
      <c r="OOM9" s="66"/>
      <c r="OON9" s="66"/>
      <c r="OOO9" s="66"/>
      <c r="OOP9" s="66"/>
      <c r="OOQ9" s="66"/>
      <c r="OOR9" s="66"/>
      <c r="OOS9" s="66"/>
      <c r="OOT9" s="66"/>
      <c r="OOU9" s="66"/>
      <c r="OOV9" s="66"/>
      <c r="OOW9" s="66"/>
      <c r="OOX9" s="66"/>
      <c r="OOY9" s="66"/>
      <c r="OOZ9" s="66"/>
      <c r="OPA9" s="66"/>
      <c r="OPB9" s="66"/>
      <c r="OPC9" s="66"/>
      <c r="OPD9" s="66"/>
      <c r="OPE9" s="66"/>
      <c r="OPF9" s="66"/>
      <c r="OPG9" s="66"/>
      <c r="OPH9" s="66"/>
      <c r="OPI9" s="66"/>
      <c r="OPJ9" s="66"/>
      <c r="OPK9" s="66"/>
      <c r="OPL9" s="66"/>
      <c r="OPM9" s="66"/>
      <c r="OPN9" s="66"/>
      <c r="OPO9" s="66"/>
      <c r="OPP9" s="66"/>
      <c r="OPQ9" s="66"/>
      <c r="OPR9" s="66"/>
      <c r="OPS9" s="66"/>
      <c r="OPT9" s="66"/>
      <c r="OPU9" s="66"/>
      <c r="OPV9" s="66"/>
      <c r="OPW9" s="66"/>
      <c r="OPX9" s="66"/>
      <c r="OPY9" s="66"/>
      <c r="OPZ9" s="66"/>
      <c r="OQA9" s="66"/>
      <c r="OQB9" s="66"/>
      <c r="OQC9" s="66"/>
      <c r="OQD9" s="66"/>
      <c r="OQE9" s="66"/>
      <c r="OQF9" s="66"/>
      <c r="OQG9" s="66"/>
      <c r="OQH9" s="66"/>
      <c r="OQI9" s="66"/>
      <c r="OQJ9" s="66"/>
      <c r="OQK9" s="66"/>
      <c r="OQL9" s="66"/>
      <c r="OQM9" s="66"/>
      <c r="OQN9" s="66"/>
      <c r="OQO9" s="66"/>
      <c r="OQP9" s="66"/>
      <c r="OQQ9" s="66"/>
      <c r="OQR9" s="66"/>
      <c r="OQS9" s="66"/>
      <c r="OQT9" s="66"/>
      <c r="OQU9" s="66"/>
      <c r="OQV9" s="66"/>
      <c r="OQW9" s="66"/>
      <c r="OQX9" s="66"/>
      <c r="OQY9" s="66"/>
      <c r="OQZ9" s="66"/>
      <c r="ORA9" s="66"/>
      <c r="ORB9" s="66"/>
      <c r="ORC9" s="66"/>
      <c r="ORD9" s="66"/>
      <c r="ORE9" s="66"/>
      <c r="ORF9" s="66"/>
      <c r="ORG9" s="66"/>
      <c r="ORH9" s="66"/>
      <c r="ORI9" s="66"/>
      <c r="ORJ9" s="66"/>
      <c r="ORK9" s="66"/>
      <c r="ORL9" s="66"/>
      <c r="ORM9" s="66"/>
      <c r="ORN9" s="66"/>
      <c r="ORO9" s="66"/>
      <c r="ORP9" s="66"/>
      <c r="ORQ9" s="66"/>
      <c r="ORR9" s="66"/>
      <c r="ORS9" s="66"/>
      <c r="ORT9" s="66"/>
      <c r="ORU9" s="66"/>
      <c r="ORV9" s="66"/>
      <c r="ORW9" s="66"/>
      <c r="ORX9" s="66"/>
      <c r="ORY9" s="66"/>
      <c r="ORZ9" s="66"/>
      <c r="OSA9" s="66"/>
      <c r="OSB9" s="66"/>
      <c r="OSC9" s="66"/>
      <c r="OSD9" s="66"/>
      <c r="OSE9" s="66"/>
      <c r="OSF9" s="66"/>
      <c r="OSG9" s="66"/>
      <c r="OSH9" s="66"/>
      <c r="OSI9" s="66"/>
      <c r="OSJ9" s="66"/>
      <c r="OSK9" s="66"/>
      <c r="OSL9" s="66"/>
      <c r="OSM9" s="66"/>
      <c r="OSN9" s="66"/>
      <c r="OSO9" s="66"/>
      <c r="OSP9" s="66"/>
      <c r="OSQ9" s="66"/>
      <c r="OSR9" s="66"/>
      <c r="OSS9" s="66"/>
      <c r="OST9" s="66"/>
      <c r="OSU9" s="66"/>
      <c r="OSV9" s="66"/>
      <c r="OSW9" s="66"/>
      <c r="OSX9" s="66"/>
      <c r="OSY9" s="66"/>
      <c r="OSZ9" s="66"/>
      <c r="OTA9" s="66"/>
      <c r="OTB9" s="66"/>
      <c r="OTC9" s="66"/>
      <c r="OTD9" s="66"/>
      <c r="OTE9" s="66"/>
      <c r="OTF9" s="66"/>
      <c r="OTG9" s="66"/>
      <c r="OTH9" s="66"/>
      <c r="OTI9" s="66"/>
      <c r="OTJ9" s="66"/>
      <c r="OTK9" s="66"/>
      <c r="OTL9" s="66"/>
      <c r="OTM9" s="66"/>
      <c r="OTN9" s="66"/>
      <c r="OTO9" s="66"/>
      <c r="OTP9" s="66"/>
      <c r="OTQ9" s="66"/>
      <c r="OTR9" s="66"/>
      <c r="OTS9" s="66"/>
      <c r="OTT9" s="66"/>
      <c r="OTU9" s="66"/>
      <c r="OTV9" s="66"/>
      <c r="OTW9" s="66"/>
      <c r="OTX9" s="66"/>
      <c r="OTY9" s="66"/>
      <c r="OTZ9" s="66"/>
      <c r="OUA9" s="66"/>
      <c r="OUB9" s="66"/>
      <c r="OUC9" s="66"/>
      <c r="OUD9" s="66"/>
      <c r="OUE9" s="66"/>
      <c r="OUF9" s="66"/>
      <c r="OUG9" s="66"/>
      <c r="OUH9" s="66"/>
      <c r="OUI9" s="66"/>
      <c r="OUJ9" s="66"/>
      <c r="OUK9" s="66"/>
      <c r="OUL9" s="66"/>
      <c r="OUM9" s="66"/>
      <c r="OUN9" s="66"/>
      <c r="OUO9" s="66"/>
      <c r="OUP9" s="66"/>
      <c r="OUQ9" s="66"/>
      <c r="OUR9" s="66"/>
      <c r="OUS9" s="66"/>
      <c r="OUT9" s="66"/>
      <c r="OUU9" s="66"/>
      <c r="OUV9" s="66"/>
      <c r="OUW9" s="66"/>
      <c r="OUX9" s="66"/>
      <c r="OUY9" s="66"/>
      <c r="OUZ9" s="66"/>
      <c r="OVA9" s="66"/>
      <c r="OVB9" s="66"/>
      <c r="OVC9" s="66"/>
      <c r="OVD9" s="66"/>
      <c r="OVE9" s="66"/>
      <c r="OVF9" s="66"/>
      <c r="OVG9" s="66"/>
      <c r="OVH9" s="66"/>
      <c r="OVI9" s="66"/>
      <c r="OVJ9" s="66"/>
      <c r="OVK9" s="66"/>
      <c r="OVL9" s="66"/>
      <c r="OVM9" s="66"/>
      <c r="OVN9" s="66"/>
      <c r="OVO9" s="66"/>
      <c r="OVP9" s="66"/>
      <c r="OVQ9" s="66"/>
      <c r="OVR9" s="66"/>
      <c r="OVS9" s="66"/>
      <c r="OVT9" s="66"/>
      <c r="OVU9" s="66"/>
      <c r="OVV9" s="66"/>
      <c r="OVW9" s="66"/>
      <c r="OVX9" s="66"/>
      <c r="OVY9" s="66"/>
      <c r="OVZ9" s="66"/>
      <c r="OWA9" s="66"/>
      <c r="OWB9" s="66"/>
      <c r="OWC9" s="66"/>
      <c r="OWD9" s="66"/>
      <c r="OWE9" s="66"/>
      <c r="OWF9" s="66"/>
      <c r="OWG9" s="66"/>
      <c r="OWH9" s="66"/>
      <c r="OWI9" s="66"/>
      <c r="OWJ9" s="66"/>
      <c r="OWK9" s="66"/>
      <c r="OWL9" s="66"/>
      <c r="OWM9" s="66"/>
      <c r="OWN9" s="66"/>
      <c r="OWO9" s="66"/>
      <c r="OWP9" s="66"/>
      <c r="OWQ9" s="66"/>
      <c r="OWR9" s="66"/>
      <c r="OWS9" s="66"/>
      <c r="OWT9" s="66"/>
      <c r="OWU9" s="66"/>
      <c r="OWV9" s="66"/>
      <c r="OWW9" s="66"/>
      <c r="OWX9" s="66"/>
      <c r="OWY9" s="66"/>
      <c r="OWZ9" s="66"/>
      <c r="OXA9" s="66"/>
      <c r="OXB9" s="66"/>
      <c r="OXC9" s="66"/>
      <c r="OXD9" s="66"/>
      <c r="OXE9" s="66"/>
      <c r="OXF9" s="66"/>
      <c r="OXG9" s="66"/>
      <c r="OXH9" s="66"/>
      <c r="OXI9" s="66"/>
      <c r="OXJ9" s="66"/>
      <c r="OXK9" s="66"/>
      <c r="OXL9" s="66"/>
      <c r="OXM9" s="66"/>
      <c r="OXN9" s="66"/>
      <c r="OXO9" s="66"/>
      <c r="OXP9" s="66"/>
      <c r="OXQ9" s="66"/>
      <c r="OXR9" s="66"/>
      <c r="OXS9" s="66"/>
      <c r="OXT9" s="66"/>
      <c r="OXU9" s="66"/>
      <c r="OXV9" s="66"/>
      <c r="OXW9" s="66"/>
      <c r="OXX9" s="66"/>
      <c r="OXY9" s="66"/>
      <c r="OXZ9" s="66"/>
      <c r="OYA9" s="66"/>
      <c r="OYB9" s="66"/>
      <c r="OYC9" s="66"/>
      <c r="OYD9" s="66"/>
      <c r="OYE9" s="66"/>
      <c r="OYF9" s="66"/>
      <c r="OYG9" s="66"/>
      <c r="OYH9" s="66"/>
      <c r="OYI9" s="66"/>
      <c r="OYJ9" s="66"/>
      <c r="OYK9" s="66"/>
      <c r="OYL9" s="66"/>
      <c r="OYM9" s="66"/>
      <c r="OYN9" s="66"/>
      <c r="OYO9" s="66"/>
      <c r="OYP9" s="66"/>
      <c r="OYQ9" s="66"/>
      <c r="OYR9" s="66"/>
      <c r="OYS9" s="66"/>
      <c r="OYT9" s="66"/>
      <c r="OYU9" s="66"/>
      <c r="OYV9" s="66"/>
      <c r="OYW9" s="66"/>
      <c r="OYX9" s="66"/>
      <c r="OYY9" s="66"/>
      <c r="OYZ9" s="66"/>
      <c r="OZA9" s="66"/>
      <c r="OZB9" s="66"/>
      <c r="OZC9" s="66"/>
      <c r="OZD9" s="66"/>
      <c r="OZE9" s="66"/>
      <c r="OZF9" s="66"/>
      <c r="OZG9" s="66"/>
      <c r="OZH9" s="66"/>
      <c r="OZI9" s="66"/>
      <c r="OZJ9" s="66"/>
      <c r="OZK9" s="66"/>
      <c r="OZL9" s="66"/>
      <c r="OZM9" s="66"/>
      <c r="OZN9" s="66"/>
      <c r="OZO9" s="66"/>
      <c r="OZP9" s="66"/>
      <c r="OZQ9" s="66"/>
      <c r="OZR9" s="66"/>
      <c r="OZS9" s="66"/>
      <c r="OZT9" s="66"/>
      <c r="OZU9" s="66"/>
      <c r="OZV9" s="66"/>
      <c r="OZW9" s="66"/>
      <c r="OZX9" s="66"/>
      <c r="OZY9" s="66"/>
      <c r="OZZ9" s="66"/>
      <c r="PAA9" s="66"/>
      <c r="PAB9" s="66"/>
      <c r="PAC9" s="66"/>
      <c r="PAD9" s="66"/>
      <c r="PAE9" s="66"/>
      <c r="PAF9" s="66"/>
      <c r="PAG9" s="66"/>
      <c r="PAH9" s="66"/>
      <c r="PAI9" s="66"/>
      <c r="PAJ9" s="66"/>
      <c r="PAK9" s="66"/>
      <c r="PAL9" s="66"/>
      <c r="PAM9" s="66"/>
      <c r="PAN9" s="66"/>
      <c r="PAO9" s="66"/>
      <c r="PAP9" s="66"/>
      <c r="PAQ9" s="66"/>
      <c r="PAR9" s="66"/>
      <c r="PAS9" s="66"/>
      <c r="PAT9" s="66"/>
      <c r="PAU9" s="66"/>
      <c r="PAV9" s="66"/>
      <c r="PAW9" s="66"/>
      <c r="PAX9" s="66"/>
      <c r="PAY9" s="66"/>
      <c r="PAZ9" s="66"/>
      <c r="PBA9" s="66"/>
      <c r="PBB9" s="66"/>
      <c r="PBC9" s="66"/>
      <c r="PBD9" s="66"/>
      <c r="PBE9" s="66"/>
      <c r="PBF9" s="66"/>
      <c r="PBG9" s="66"/>
      <c r="PBH9" s="66"/>
      <c r="PBI9" s="66"/>
      <c r="PBJ9" s="66"/>
      <c r="PBK9" s="66"/>
      <c r="PBL9" s="66"/>
      <c r="PBM9" s="66"/>
      <c r="PBN9" s="66"/>
      <c r="PBO9" s="66"/>
      <c r="PBP9" s="66"/>
      <c r="PBQ9" s="66"/>
      <c r="PBR9" s="66"/>
      <c r="PBS9" s="66"/>
      <c r="PBT9" s="66"/>
      <c r="PBU9" s="66"/>
      <c r="PBV9" s="66"/>
      <c r="PBW9" s="66"/>
      <c r="PBX9" s="66"/>
      <c r="PBY9" s="66"/>
      <c r="PBZ9" s="66"/>
      <c r="PCA9" s="66"/>
      <c r="PCB9" s="66"/>
      <c r="PCC9" s="66"/>
      <c r="PCD9" s="66"/>
      <c r="PCE9" s="66"/>
      <c r="PCF9" s="66"/>
      <c r="PCG9" s="66"/>
      <c r="PCH9" s="66"/>
      <c r="PCI9" s="66"/>
      <c r="PCJ9" s="66"/>
      <c r="PCK9" s="66"/>
      <c r="PCL9" s="66"/>
      <c r="PCM9" s="66"/>
      <c r="PCN9" s="66"/>
      <c r="PCO9" s="66"/>
      <c r="PCP9" s="66"/>
      <c r="PCQ9" s="66"/>
      <c r="PCR9" s="66"/>
      <c r="PCS9" s="66"/>
      <c r="PCT9" s="66"/>
      <c r="PCU9" s="66"/>
      <c r="PCV9" s="66"/>
      <c r="PCW9" s="66"/>
      <c r="PCX9" s="66"/>
      <c r="PCY9" s="66"/>
      <c r="PCZ9" s="66"/>
      <c r="PDA9" s="66"/>
      <c r="PDB9" s="66"/>
      <c r="PDC9" s="66"/>
      <c r="PDD9" s="66"/>
      <c r="PDE9" s="66"/>
      <c r="PDF9" s="66"/>
      <c r="PDG9" s="66"/>
      <c r="PDH9" s="66"/>
      <c r="PDI9" s="66"/>
      <c r="PDJ9" s="66"/>
      <c r="PDK9" s="66"/>
      <c r="PDL9" s="66"/>
      <c r="PDM9" s="66"/>
      <c r="PDN9" s="66"/>
      <c r="PDO9" s="66"/>
      <c r="PDP9" s="66"/>
      <c r="PDQ9" s="66"/>
      <c r="PDR9" s="66"/>
      <c r="PDS9" s="66"/>
      <c r="PDT9" s="66"/>
      <c r="PDU9" s="66"/>
      <c r="PDV9" s="66"/>
      <c r="PDW9" s="66"/>
      <c r="PDX9" s="66"/>
      <c r="PDY9" s="66"/>
      <c r="PDZ9" s="66"/>
      <c r="PEA9" s="66"/>
      <c r="PEB9" s="66"/>
      <c r="PEC9" s="66"/>
      <c r="PED9" s="66"/>
      <c r="PEE9" s="66"/>
      <c r="PEF9" s="66"/>
      <c r="PEG9" s="66"/>
      <c r="PEH9" s="66"/>
      <c r="PEI9" s="66"/>
      <c r="PEJ9" s="66"/>
      <c r="PEK9" s="66"/>
      <c r="PEL9" s="66"/>
      <c r="PEM9" s="66"/>
      <c r="PEN9" s="66"/>
      <c r="PEO9" s="66"/>
      <c r="PEP9" s="66"/>
      <c r="PEQ9" s="66"/>
      <c r="PER9" s="66"/>
      <c r="PES9" s="66"/>
      <c r="PET9" s="66"/>
      <c r="PEU9" s="66"/>
      <c r="PEV9" s="66"/>
      <c r="PEW9" s="66"/>
      <c r="PEX9" s="66"/>
      <c r="PEY9" s="66"/>
      <c r="PEZ9" s="66"/>
      <c r="PFA9" s="66"/>
      <c r="PFB9" s="66"/>
      <c r="PFC9" s="66"/>
      <c r="PFD9" s="66"/>
      <c r="PFE9" s="66"/>
      <c r="PFF9" s="66"/>
      <c r="PFG9" s="66"/>
      <c r="PFH9" s="66"/>
      <c r="PFI9" s="66"/>
      <c r="PFJ9" s="66"/>
      <c r="PFK9" s="66"/>
      <c r="PFL9" s="66"/>
      <c r="PFM9" s="66"/>
      <c r="PFN9" s="66"/>
      <c r="PFO9" s="66"/>
      <c r="PFP9" s="66"/>
      <c r="PFQ9" s="66"/>
      <c r="PFR9" s="66"/>
      <c r="PFS9" s="66"/>
      <c r="PFT9" s="66"/>
      <c r="PFU9" s="66"/>
      <c r="PFV9" s="66"/>
      <c r="PFW9" s="66"/>
      <c r="PFX9" s="66"/>
      <c r="PFY9" s="66"/>
      <c r="PFZ9" s="66"/>
      <c r="PGA9" s="66"/>
      <c r="PGB9" s="66"/>
      <c r="PGC9" s="66"/>
      <c r="PGD9" s="66"/>
      <c r="PGE9" s="66"/>
      <c r="PGF9" s="66"/>
      <c r="PGG9" s="66"/>
      <c r="PGH9" s="66"/>
      <c r="PGI9" s="66"/>
      <c r="PGJ9" s="66"/>
      <c r="PGK9" s="66"/>
      <c r="PGL9" s="66"/>
      <c r="PGM9" s="66"/>
      <c r="PGN9" s="66"/>
      <c r="PGO9" s="66"/>
      <c r="PGP9" s="66"/>
      <c r="PGQ9" s="66"/>
      <c r="PGR9" s="66"/>
      <c r="PGS9" s="66"/>
      <c r="PGT9" s="66"/>
      <c r="PGU9" s="66"/>
      <c r="PGV9" s="66"/>
      <c r="PGW9" s="66"/>
      <c r="PGX9" s="66"/>
      <c r="PGY9" s="66"/>
      <c r="PGZ9" s="66"/>
      <c r="PHA9" s="66"/>
      <c r="PHB9" s="66"/>
      <c r="PHC9" s="66"/>
      <c r="PHD9" s="66"/>
      <c r="PHE9" s="66"/>
      <c r="PHF9" s="66"/>
      <c r="PHG9" s="66"/>
      <c r="PHH9" s="66"/>
      <c r="PHI9" s="66"/>
      <c r="PHJ9" s="66"/>
      <c r="PHK9" s="66"/>
      <c r="PHL9" s="66"/>
      <c r="PHM9" s="66"/>
      <c r="PHN9" s="66"/>
      <c r="PHO9" s="66"/>
      <c r="PHP9" s="66"/>
      <c r="PHQ9" s="66"/>
      <c r="PHR9" s="66"/>
      <c r="PHS9" s="66"/>
      <c r="PHT9" s="66"/>
      <c r="PHU9" s="66"/>
      <c r="PHV9" s="66"/>
      <c r="PHW9" s="66"/>
      <c r="PHX9" s="66"/>
      <c r="PHY9" s="66"/>
      <c r="PHZ9" s="66"/>
      <c r="PIA9" s="66"/>
      <c r="PIB9" s="66"/>
      <c r="PIC9" s="66"/>
      <c r="PID9" s="66"/>
      <c r="PIE9" s="66"/>
      <c r="PIF9" s="66"/>
      <c r="PIG9" s="66"/>
      <c r="PIH9" s="66"/>
      <c r="PII9" s="66"/>
      <c r="PIJ9" s="66"/>
      <c r="PIK9" s="66"/>
      <c r="PIL9" s="66"/>
      <c r="PIM9" s="66"/>
      <c r="PIN9" s="66"/>
      <c r="PIO9" s="66"/>
      <c r="PIP9" s="66"/>
      <c r="PIQ9" s="66"/>
      <c r="PIR9" s="66"/>
      <c r="PIS9" s="66"/>
      <c r="PIT9" s="66"/>
      <c r="PIU9" s="66"/>
      <c r="PIV9" s="66"/>
      <c r="PIW9" s="66"/>
      <c r="PIX9" s="66"/>
      <c r="PIY9" s="66"/>
      <c r="PIZ9" s="66"/>
      <c r="PJA9" s="66"/>
      <c r="PJB9" s="66"/>
      <c r="PJC9" s="66"/>
      <c r="PJD9" s="66"/>
      <c r="PJE9" s="66"/>
      <c r="PJF9" s="66"/>
      <c r="PJG9" s="66"/>
      <c r="PJH9" s="66"/>
      <c r="PJI9" s="66"/>
      <c r="PJJ9" s="66"/>
      <c r="PJK9" s="66"/>
      <c r="PJL9" s="66"/>
      <c r="PJM9" s="66"/>
      <c r="PJN9" s="66"/>
      <c r="PJO9" s="66"/>
      <c r="PJP9" s="66"/>
      <c r="PJQ9" s="66"/>
      <c r="PJR9" s="66"/>
      <c r="PJS9" s="66"/>
      <c r="PJT9" s="66"/>
      <c r="PJU9" s="66"/>
      <c r="PJV9" s="66"/>
      <c r="PJW9" s="66"/>
      <c r="PJX9" s="66"/>
      <c r="PJY9" s="66"/>
      <c r="PJZ9" s="66"/>
      <c r="PKA9" s="66"/>
      <c r="PKB9" s="66"/>
      <c r="PKC9" s="66"/>
      <c r="PKD9" s="66"/>
      <c r="PKE9" s="66"/>
      <c r="PKF9" s="66"/>
      <c r="PKG9" s="66"/>
      <c r="PKH9" s="66"/>
      <c r="PKI9" s="66"/>
      <c r="PKJ9" s="66"/>
      <c r="PKK9" s="66"/>
      <c r="PKL9" s="66"/>
      <c r="PKM9" s="66"/>
      <c r="PKN9" s="66"/>
      <c r="PKO9" s="66"/>
      <c r="PKP9" s="66"/>
      <c r="PKQ9" s="66"/>
      <c r="PKR9" s="66"/>
      <c r="PKS9" s="66"/>
      <c r="PKT9" s="66"/>
      <c r="PKU9" s="66"/>
      <c r="PKV9" s="66"/>
      <c r="PKW9" s="66"/>
      <c r="PKX9" s="66"/>
      <c r="PKY9" s="66"/>
      <c r="PKZ9" s="66"/>
      <c r="PLA9" s="66"/>
      <c r="PLB9" s="66"/>
      <c r="PLC9" s="66"/>
      <c r="PLD9" s="66"/>
      <c r="PLE9" s="66"/>
      <c r="PLF9" s="66"/>
      <c r="PLG9" s="66"/>
      <c r="PLH9" s="66"/>
      <c r="PLI9" s="66"/>
      <c r="PLJ9" s="66"/>
      <c r="PLK9" s="66"/>
      <c r="PLL9" s="66"/>
      <c r="PLM9" s="66"/>
      <c r="PLN9" s="66"/>
      <c r="PLO9" s="66"/>
      <c r="PLP9" s="66"/>
      <c r="PLQ9" s="66"/>
      <c r="PLR9" s="66"/>
      <c r="PLS9" s="66"/>
      <c r="PLT9" s="66"/>
      <c r="PLU9" s="66"/>
      <c r="PLV9" s="66"/>
      <c r="PLW9" s="66"/>
      <c r="PLX9" s="66"/>
      <c r="PLY9" s="66"/>
      <c r="PLZ9" s="66"/>
      <c r="PMA9" s="66"/>
      <c r="PMB9" s="66"/>
      <c r="PMC9" s="66"/>
      <c r="PMD9" s="66"/>
      <c r="PME9" s="66"/>
      <c r="PMF9" s="66"/>
      <c r="PMG9" s="66"/>
      <c r="PMH9" s="66"/>
      <c r="PMI9" s="66"/>
      <c r="PMJ9" s="66"/>
      <c r="PMK9" s="66"/>
      <c r="PML9" s="66"/>
      <c r="PMM9" s="66"/>
      <c r="PMN9" s="66"/>
      <c r="PMO9" s="66"/>
      <c r="PMP9" s="66"/>
      <c r="PMQ9" s="66"/>
      <c r="PMR9" s="66"/>
      <c r="PMS9" s="66"/>
      <c r="PMT9" s="66"/>
      <c r="PMU9" s="66"/>
      <c r="PMV9" s="66"/>
      <c r="PMW9" s="66"/>
      <c r="PMX9" s="66"/>
      <c r="PMY9" s="66"/>
      <c r="PMZ9" s="66"/>
      <c r="PNA9" s="66"/>
      <c r="PNB9" s="66"/>
      <c r="PNC9" s="66"/>
      <c r="PND9" s="66"/>
      <c r="PNE9" s="66"/>
      <c r="PNF9" s="66"/>
      <c r="PNG9" s="66"/>
      <c r="PNH9" s="66"/>
      <c r="PNI9" s="66"/>
      <c r="PNJ9" s="66"/>
      <c r="PNK9" s="66"/>
      <c r="PNL9" s="66"/>
      <c r="PNM9" s="66"/>
      <c r="PNN9" s="66"/>
      <c r="PNO9" s="66"/>
      <c r="PNP9" s="66"/>
      <c r="PNQ9" s="66"/>
      <c r="PNR9" s="66"/>
      <c r="PNS9" s="66"/>
      <c r="PNT9" s="66"/>
      <c r="PNU9" s="66"/>
      <c r="PNV9" s="66"/>
      <c r="PNW9" s="66"/>
      <c r="PNX9" s="66"/>
      <c r="PNY9" s="66"/>
      <c r="PNZ9" s="66"/>
      <c r="POA9" s="66"/>
      <c r="POB9" s="66"/>
      <c r="POC9" s="66"/>
      <c r="POD9" s="66"/>
      <c r="POE9" s="66"/>
      <c r="POF9" s="66"/>
      <c r="POG9" s="66"/>
      <c r="POH9" s="66"/>
      <c r="POI9" s="66"/>
      <c r="POJ9" s="66"/>
      <c r="POK9" s="66"/>
      <c r="POL9" s="66"/>
      <c r="POM9" s="66"/>
      <c r="PON9" s="66"/>
      <c r="POO9" s="66"/>
      <c r="POP9" s="66"/>
      <c r="POQ9" s="66"/>
      <c r="POR9" s="66"/>
      <c r="POS9" s="66"/>
      <c r="POT9" s="66"/>
      <c r="POU9" s="66"/>
      <c r="POV9" s="66"/>
      <c r="POW9" s="66"/>
      <c r="POX9" s="66"/>
      <c r="POY9" s="66"/>
      <c r="POZ9" s="66"/>
      <c r="PPA9" s="66"/>
      <c r="PPB9" s="66"/>
      <c r="PPC9" s="66"/>
      <c r="PPD9" s="66"/>
      <c r="PPE9" s="66"/>
      <c r="PPF9" s="66"/>
      <c r="PPG9" s="66"/>
      <c r="PPH9" s="66"/>
      <c r="PPI9" s="66"/>
      <c r="PPJ9" s="66"/>
      <c r="PPK9" s="66"/>
      <c r="PPL9" s="66"/>
      <c r="PPM9" s="66"/>
      <c r="PPN9" s="66"/>
      <c r="PPO9" s="66"/>
      <c r="PPP9" s="66"/>
      <c r="PPQ9" s="66"/>
      <c r="PPR9" s="66"/>
      <c r="PPS9" s="66"/>
      <c r="PPT9" s="66"/>
      <c r="PPU9" s="66"/>
      <c r="PPV9" s="66"/>
      <c r="PPW9" s="66"/>
      <c r="PPX9" s="66"/>
      <c r="PPY9" s="66"/>
      <c r="PPZ9" s="66"/>
      <c r="PQA9" s="66"/>
      <c r="PQB9" s="66"/>
      <c r="PQC9" s="66"/>
      <c r="PQD9" s="66"/>
      <c r="PQE9" s="66"/>
      <c r="PQF9" s="66"/>
      <c r="PQG9" s="66"/>
      <c r="PQH9" s="66"/>
      <c r="PQI9" s="66"/>
      <c r="PQJ9" s="66"/>
      <c r="PQK9" s="66"/>
      <c r="PQL9" s="66"/>
      <c r="PQM9" s="66"/>
      <c r="PQN9" s="66"/>
      <c r="PQO9" s="66"/>
      <c r="PQP9" s="66"/>
      <c r="PQQ9" s="66"/>
      <c r="PQR9" s="66"/>
      <c r="PQS9" s="66"/>
      <c r="PQT9" s="66"/>
      <c r="PQU9" s="66"/>
      <c r="PQV9" s="66"/>
      <c r="PQW9" s="66"/>
      <c r="PQX9" s="66"/>
      <c r="PQY9" s="66"/>
      <c r="PQZ9" s="66"/>
      <c r="PRA9" s="66"/>
      <c r="PRB9" s="66"/>
      <c r="PRC9" s="66"/>
      <c r="PRD9" s="66"/>
      <c r="PRE9" s="66"/>
      <c r="PRF9" s="66"/>
      <c r="PRG9" s="66"/>
      <c r="PRH9" s="66"/>
      <c r="PRI9" s="66"/>
      <c r="PRJ9" s="66"/>
      <c r="PRK9" s="66"/>
      <c r="PRL9" s="66"/>
      <c r="PRM9" s="66"/>
      <c r="PRN9" s="66"/>
      <c r="PRO9" s="66"/>
      <c r="PRP9" s="66"/>
      <c r="PRQ9" s="66"/>
      <c r="PRR9" s="66"/>
      <c r="PRS9" s="66"/>
      <c r="PRT9" s="66"/>
      <c r="PRU9" s="66"/>
      <c r="PRV9" s="66"/>
      <c r="PRW9" s="66"/>
      <c r="PRX9" s="66"/>
      <c r="PRY9" s="66"/>
      <c r="PRZ9" s="66"/>
      <c r="PSA9" s="66"/>
      <c r="PSB9" s="66"/>
      <c r="PSC9" s="66"/>
      <c r="PSD9" s="66"/>
      <c r="PSE9" s="66"/>
      <c r="PSF9" s="66"/>
      <c r="PSG9" s="66"/>
      <c r="PSH9" s="66"/>
      <c r="PSI9" s="66"/>
      <c r="PSJ9" s="66"/>
      <c r="PSK9" s="66"/>
      <c r="PSL9" s="66"/>
      <c r="PSM9" s="66"/>
      <c r="PSN9" s="66"/>
      <c r="PSO9" s="66"/>
      <c r="PSP9" s="66"/>
      <c r="PSQ9" s="66"/>
      <c r="PSR9" s="66"/>
      <c r="PSS9" s="66"/>
      <c r="PST9" s="66"/>
      <c r="PSU9" s="66"/>
      <c r="PSV9" s="66"/>
      <c r="PSW9" s="66"/>
      <c r="PSX9" s="66"/>
      <c r="PSY9" s="66"/>
      <c r="PSZ9" s="66"/>
      <c r="PTA9" s="66"/>
      <c r="PTB9" s="66"/>
      <c r="PTC9" s="66"/>
      <c r="PTD9" s="66"/>
      <c r="PTE9" s="66"/>
      <c r="PTF9" s="66"/>
      <c r="PTG9" s="66"/>
      <c r="PTH9" s="66"/>
      <c r="PTI9" s="66"/>
      <c r="PTJ9" s="66"/>
      <c r="PTK9" s="66"/>
      <c r="PTL9" s="66"/>
      <c r="PTM9" s="66"/>
      <c r="PTN9" s="66"/>
      <c r="PTO9" s="66"/>
      <c r="PTP9" s="66"/>
      <c r="PTQ9" s="66"/>
      <c r="PTR9" s="66"/>
      <c r="PTS9" s="66"/>
      <c r="PTT9" s="66"/>
      <c r="PTU9" s="66"/>
      <c r="PTV9" s="66"/>
      <c r="PTW9" s="66"/>
      <c r="PTX9" s="66"/>
      <c r="PTY9" s="66"/>
      <c r="PTZ9" s="66"/>
      <c r="PUA9" s="66"/>
      <c r="PUB9" s="66"/>
      <c r="PUC9" s="66"/>
      <c r="PUD9" s="66"/>
      <c r="PUE9" s="66"/>
      <c r="PUF9" s="66"/>
      <c r="PUG9" s="66"/>
      <c r="PUH9" s="66"/>
      <c r="PUI9" s="66"/>
      <c r="PUJ9" s="66"/>
      <c r="PUK9" s="66"/>
      <c r="PUL9" s="66"/>
      <c r="PUM9" s="66"/>
      <c r="PUN9" s="66"/>
      <c r="PUO9" s="66"/>
      <c r="PUP9" s="66"/>
      <c r="PUQ9" s="66"/>
      <c r="PUR9" s="66"/>
      <c r="PUS9" s="66"/>
      <c r="PUT9" s="66"/>
      <c r="PUU9" s="66"/>
      <c r="PUV9" s="66"/>
      <c r="PUW9" s="66"/>
      <c r="PUX9" s="66"/>
      <c r="PUY9" s="66"/>
      <c r="PUZ9" s="66"/>
      <c r="PVA9" s="66"/>
      <c r="PVB9" s="66"/>
      <c r="PVC9" s="66"/>
      <c r="PVD9" s="66"/>
      <c r="PVE9" s="66"/>
      <c r="PVF9" s="66"/>
      <c r="PVG9" s="66"/>
      <c r="PVH9" s="66"/>
      <c r="PVI9" s="66"/>
      <c r="PVJ9" s="66"/>
      <c r="PVK9" s="66"/>
      <c r="PVL9" s="66"/>
      <c r="PVM9" s="66"/>
      <c r="PVN9" s="66"/>
      <c r="PVO9" s="66"/>
      <c r="PVP9" s="66"/>
      <c r="PVQ9" s="66"/>
      <c r="PVR9" s="66"/>
      <c r="PVS9" s="66"/>
      <c r="PVT9" s="66"/>
      <c r="PVU9" s="66"/>
      <c r="PVV9" s="66"/>
      <c r="PVW9" s="66"/>
      <c r="PVX9" s="66"/>
      <c r="PVY9" s="66"/>
      <c r="PVZ9" s="66"/>
      <c r="PWA9" s="66"/>
      <c r="PWB9" s="66"/>
      <c r="PWC9" s="66"/>
      <c r="PWD9" s="66"/>
      <c r="PWE9" s="66"/>
      <c r="PWF9" s="66"/>
      <c r="PWG9" s="66"/>
      <c r="PWH9" s="66"/>
      <c r="PWI9" s="66"/>
      <c r="PWJ9" s="66"/>
      <c r="PWK9" s="66"/>
      <c r="PWL9" s="66"/>
      <c r="PWM9" s="66"/>
      <c r="PWN9" s="66"/>
      <c r="PWO9" s="66"/>
      <c r="PWP9" s="66"/>
      <c r="PWQ9" s="66"/>
      <c r="PWR9" s="66"/>
      <c r="PWS9" s="66"/>
      <c r="PWT9" s="66"/>
      <c r="PWU9" s="66"/>
      <c r="PWV9" s="66"/>
      <c r="PWW9" s="66"/>
      <c r="PWX9" s="66"/>
      <c r="PWY9" s="66"/>
      <c r="PWZ9" s="66"/>
      <c r="PXA9" s="66"/>
      <c r="PXB9" s="66"/>
      <c r="PXC9" s="66"/>
      <c r="PXD9" s="66"/>
      <c r="PXE9" s="66"/>
      <c r="PXF9" s="66"/>
      <c r="PXG9" s="66"/>
      <c r="PXH9" s="66"/>
      <c r="PXI9" s="66"/>
      <c r="PXJ9" s="66"/>
      <c r="PXK9" s="66"/>
      <c r="PXL9" s="66"/>
      <c r="PXM9" s="66"/>
      <c r="PXN9" s="66"/>
      <c r="PXO9" s="66"/>
      <c r="PXP9" s="66"/>
      <c r="PXQ9" s="66"/>
      <c r="PXR9" s="66"/>
      <c r="PXS9" s="66"/>
      <c r="PXT9" s="66"/>
      <c r="PXU9" s="66"/>
      <c r="PXV9" s="66"/>
      <c r="PXW9" s="66"/>
      <c r="PXX9" s="66"/>
      <c r="PXY9" s="66"/>
      <c r="PXZ9" s="66"/>
      <c r="PYA9" s="66"/>
      <c r="PYB9" s="66"/>
      <c r="PYC9" s="66"/>
      <c r="PYD9" s="66"/>
      <c r="PYE9" s="66"/>
      <c r="PYF9" s="66"/>
      <c r="PYG9" s="66"/>
      <c r="PYH9" s="66"/>
      <c r="PYI9" s="66"/>
      <c r="PYJ9" s="66"/>
      <c r="PYK9" s="66"/>
      <c r="PYL9" s="66"/>
      <c r="PYM9" s="66"/>
      <c r="PYN9" s="66"/>
      <c r="PYO9" s="66"/>
      <c r="PYP9" s="66"/>
      <c r="PYQ9" s="66"/>
      <c r="PYR9" s="66"/>
      <c r="PYS9" s="66"/>
      <c r="PYT9" s="66"/>
      <c r="PYU9" s="66"/>
      <c r="PYV9" s="66"/>
      <c r="PYW9" s="66"/>
      <c r="PYX9" s="66"/>
      <c r="PYY9" s="66"/>
      <c r="PYZ9" s="66"/>
      <c r="PZA9" s="66"/>
      <c r="PZB9" s="66"/>
      <c r="PZC9" s="66"/>
      <c r="PZD9" s="66"/>
      <c r="PZE9" s="66"/>
      <c r="PZF9" s="66"/>
      <c r="PZG9" s="66"/>
      <c r="PZH9" s="66"/>
      <c r="PZI9" s="66"/>
      <c r="PZJ9" s="66"/>
      <c r="PZK9" s="66"/>
      <c r="PZL9" s="66"/>
      <c r="PZM9" s="66"/>
      <c r="PZN9" s="66"/>
      <c r="PZO9" s="66"/>
      <c r="PZP9" s="66"/>
      <c r="PZQ9" s="66"/>
      <c r="PZR9" s="66"/>
      <c r="PZS9" s="66"/>
      <c r="PZT9" s="66"/>
      <c r="PZU9" s="66"/>
      <c r="PZV9" s="66"/>
      <c r="PZW9" s="66"/>
      <c r="PZX9" s="66"/>
      <c r="PZY9" s="66"/>
      <c r="PZZ9" s="66"/>
      <c r="QAA9" s="66"/>
      <c r="QAB9" s="66"/>
      <c r="QAC9" s="66"/>
      <c r="QAD9" s="66"/>
      <c r="QAE9" s="66"/>
      <c r="QAF9" s="66"/>
      <c r="QAG9" s="66"/>
      <c r="QAH9" s="66"/>
      <c r="QAI9" s="66"/>
      <c r="QAJ9" s="66"/>
      <c r="QAK9" s="66"/>
      <c r="QAL9" s="66"/>
      <c r="QAM9" s="66"/>
      <c r="QAN9" s="66"/>
      <c r="QAO9" s="66"/>
      <c r="QAP9" s="66"/>
      <c r="QAQ9" s="66"/>
      <c r="QAR9" s="66"/>
      <c r="QAS9" s="66"/>
      <c r="QAT9" s="66"/>
      <c r="QAU9" s="66"/>
      <c r="QAV9" s="66"/>
      <c r="QAW9" s="66"/>
      <c r="QAX9" s="66"/>
      <c r="QAY9" s="66"/>
      <c r="QAZ9" s="66"/>
      <c r="QBA9" s="66"/>
      <c r="QBB9" s="66"/>
      <c r="QBC9" s="66"/>
      <c r="QBD9" s="66"/>
      <c r="QBE9" s="66"/>
      <c r="QBF9" s="66"/>
      <c r="QBG9" s="66"/>
      <c r="QBH9" s="66"/>
      <c r="QBI9" s="66"/>
      <c r="QBJ9" s="66"/>
      <c r="QBK9" s="66"/>
      <c r="QBL9" s="66"/>
      <c r="QBM9" s="66"/>
      <c r="QBN9" s="66"/>
      <c r="QBO9" s="66"/>
      <c r="QBP9" s="66"/>
      <c r="QBQ9" s="66"/>
      <c r="QBR9" s="66"/>
      <c r="QBS9" s="66"/>
      <c r="QBT9" s="66"/>
      <c r="QBU9" s="66"/>
      <c r="QBV9" s="66"/>
      <c r="QBW9" s="66"/>
      <c r="QBX9" s="66"/>
      <c r="QBY9" s="66"/>
      <c r="QBZ9" s="66"/>
      <c r="QCA9" s="66"/>
      <c r="QCB9" s="66"/>
      <c r="QCC9" s="66"/>
      <c r="QCD9" s="66"/>
      <c r="QCE9" s="66"/>
      <c r="QCF9" s="66"/>
      <c r="QCG9" s="66"/>
      <c r="QCH9" s="66"/>
      <c r="QCI9" s="66"/>
      <c r="QCJ9" s="66"/>
      <c r="QCK9" s="66"/>
      <c r="QCL9" s="66"/>
      <c r="QCM9" s="66"/>
      <c r="QCN9" s="66"/>
      <c r="QCO9" s="66"/>
      <c r="QCP9" s="66"/>
      <c r="QCQ9" s="66"/>
      <c r="QCR9" s="66"/>
      <c r="QCS9" s="66"/>
      <c r="QCT9" s="66"/>
      <c r="QCU9" s="66"/>
      <c r="QCV9" s="66"/>
      <c r="QCW9" s="66"/>
      <c r="QCX9" s="66"/>
      <c r="QCY9" s="66"/>
      <c r="QCZ9" s="66"/>
      <c r="QDA9" s="66"/>
      <c r="QDB9" s="66"/>
      <c r="QDC9" s="66"/>
      <c r="QDD9" s="66"/>
      <c r="QDE9" s="66"/>
      <c r="QDF9" s="66"/>
      <c r="QDG9" s="66"/>
      <c r="QDH9" s="66"/>
      <c r="QDI9" s="66"/>
      <c r="QDJ9" s="66"/>
      <c r="QDK9" s="66"/>
      <c r="QDL9" s="66"/>
      <c r="QDM9" s="66"/>
      <c r="QDN9" s="66"/>
      <c r="QDO9" s="66"/>
      <c r="QDP9" s="66"/>
      <c r="QDQ9" s="66"/>
      <c r="QDR9" s="66"/>
      <c r="QDS9" s="66"/>
      <c r="QDT9" s="66"/>
      <c r="QDU9" s="66"/>
      <c r="QDV9" s="66"/>
      <c r="QDW9" s="66"/>
      <c r="QDX9" s="66"/>
      <c r="QDY9" s="66"/>
      <c r="QDZ9" s="66"/>
      <c r="QEA9" s="66"/>
      <c r="QEB9" s="66"/>
      <c r="QEC9" s="66"/>
      <c r="QED9" s="66"/>
      <c r="QEE9" s="66"/>
      <c r="QEF9" s="66"/>
      <c r="QEG9" s="66"/>
      <c r="QEH9" s="66"/>
      <c r="QEI9" s="66"/>
      <c r="QEJ9" s="66"/>
      <c r="QEK9" s="66"/>
      <c r="QEL9" s="66"/>
      <c r="QEM9" s="66"/>
      <c r="QEN9" s="66"/>
      <c r="QEO9" s="66"/>
      <c r="QEP9" s="66"/>
      <c r="QEQ9" s="66"/>
      <c r="QER9" s="66"/>
      <c r="QES9" s="66"/>
      <c r="QET9" s="66"/>
      <c r="QEU9" s="66"/>
      <c r="QEV9" s="66"/>
      <c r="QEW9" s="66"/>
      <c r="QEX9" s="66"/>
      <c r="QEY9" s="66"/>
      <c r="QEZ9" s="66"/>
      <c r="QFA9" s="66"/>
      <c r="QFB9" s="66"/>
      <c r="QFC9" s="66"/>
      <c r="QFD9" s="66"/>
      <c r="QFE9" s="66"/>
      <c r="QFF9" s="66"/>
      <c r="QFG9" s="66"/>
      <c r="QFH9" s="66"/>
      <c r="QFI9" s="66"/>
      <c r="QFJ9" s="66"/>
      <c r="QFK9" s="66"/>
      <c r="QFL9" s="66"/>
      <c r="QFM9" s="66"/>
      <c r="QFN9" s="66"/>
      <c r="QFO9" s="66"/>
      <c r="QFP9" s="66"/>
      <c r="QFQ9" s="66"/>
      <c r="QFR9" s="66"/>
      <c r="QFS9" s="66"/>
      <c r="QFT9" s="66"/>
      <c r="QFU9" s="66"/>
      <c r="QFV9" s="66"/>
      <c r="QFW9" s="66"/>
      <c r="QFX9" s="66"/>
      <c r="QFY9" s="66"/>
      <c r="QFZ9" s="66"/>
      <c r="QGA9" s="66"/>
      <c r="QGB9" s="66"/>
      <c r="QGC9" s="66"/>
      <c r="QGD9" s="66"/>
      <c r="QGE9" s="66"/>
      <c r="QGF9" s="66"/>
      <c r="QGG9" s="66"/>
      <c r="QGH9" s="66"/>
      <c r="QGI9" s="66"/>
      <c r="QGJ9" s="66"/>
      <c r="QGK9" s="66"/>
      <c r="QGL9" s="66"/>
      <c r="QGM9" s="66"/>
      <c r="QGN9" s="66"/>
      <c r="QGO9" s="66"/>
      <c r="QGP9" s="66"/>
      <c r="QGQ9" s="66"/>
      <c r="QGR9" s="66"/>
      <c r="QGS9" s="66"/>
      <c r="QGT9" s="66"/>
      <c r="QGU9" s="66"/>
      <c r="QGV9" s="66"/>
      <c r="QGW9" s="66"/>
      <c r="QGX9" s="66"/>
      <c r="QGY9" s="66"/>
      <c r="QGZ9" s="66"/>
      <c r="QHA9" s="66"/>
      <c r="QHB9" s="66"/>
      <c r="QHC9" s="66"/>
      <c r="QHD9" s="66"/>
      <c r="QHE9" s="66"/>
      <c r="QHF9" s="66"/>
      <c r="QHG9" s="66"/>
      <c r="QHH9" s="66"/>
      <c r="QHI9" s="66"/>
      <c r="QHJ9" s="66"/>
      <c r="QHK9" s="66"/>
      <c r="QHL9" s="66"/>
      <c r="QHM9" s="66"/>
      <c r="QHN9" s="66"/>
      <c r="QHO9" s="66"/>
      <c r="QHP9" s="66"/>
      <c r="QHQ9" s="66"/>
      <c r="QHR9" s="66"/>
      <c r="QHS9" s="66"/>
      <c r="QHT9" s="66"/>
      <c r="QHU9" s="66"/>
      <c r="QHV9" s="66"/>
      <c r="QHW9" s="66"/>
      <c r="QHX9" s="66"/>
      <c r="QHY9" s="66"/>
      <c r="QHZ9" s="66"/>
      <c r="QIA9" s="66"/>
      <c r="QIB9" s="66"/>
      <c r="QIC9" s="66"/>
      <c r="QID9" s="66"/>
      <c r="QIE9" s="66"/>
      <c r="QIF9" s="66"/>
      <c r="QIG9" s="66"/>
      <c r="QIH9" s="66"/>
      <c r="QII9" s="66"/>
      <c r="QIJ9" s="66"/>
      <c r="QIK9" s="66"/>
      <c r="QIL9" s="66"/>
      <c r="QIM9" s="66"/>
      <c r="QIN9" s="66"/>
      <c r="QIO9" s="66"/>
      <c r="QIP9" s="66"/>
      <c r="QIQ9" s="66"/>
      <c r="QIR9" s="66"/>
      <c r="QIS9" s="66"/>
      <c r="QIT9" s="66"/>
      <c r="QIU9" s="66"/>
      <c r="QIV9" s="66"/>
      <c r="QIW9" s="66"/>
      <c r="QIX9" s="66"/>
      <c r="QIY9" s="66"/>
      <c r="QIZ9" s="66"/>
      <c r="QJA9" s="66"/>
      <c r="QJB9" s="66"/>
      <c r="QJC9" s="66"/>
      <c r="QJD9" s="66"/>
      <c r="QJE9" s="66"/>
      <c r="QJF9" s="66"/>
      <c r="QJG9" s="66"/>
      <c r="QJH9" s="66"/>
      <c r="QJI9" s="66"/>
      <c r="QJJ9" s="66"/>
      <c r="QJK9" s="66"/>
      <c r="QJL9" s="66"/>
      <c r="QJM9" s="66"/>
      <c r="QJN9" s="66"/>
      <c r="QJO9" s="66"/>
      <c r="QJP9" s="66"/>
      <c r="QJQ9" s="66"/>
      <c r="QJR9" s="66"/>
      <c r="QJS9" s="66"/>
      <c r="QJT9" s="66"/>
      <c r="QJU9" s="66"/>
      <c r="QJV9" s="66"/>
      <c r="QJW9" s="66"/>
      <c r="QJX9" s="66"/>
      <c r="QJY9" s="66"/>
      <c r="QJZ9" s="66"/>
      <c r="QKA9" s="66"/>
      <c r="QKB9" s="66"/>
      <c r="QKC9" s="66"/>
      <c r="QKD9" s="66"/>
      <c r="QKE9" s="66"/>
      <c r="QKF9" s="66"/>
      <c r="QKG9" s="66"/>
      <c r="QKH9" s="66"/>
      <c r="QKI9" s="66"/>
      <c r="QKJ9" s="66"/>
      <c r="QKK9" s="66"/>
      <c r="QKL9" s="66"/>
      <c r="QKM9" s="66"/>
      <c r="QKN9" s="66"/>
      <c r="QKO9" s="66"/>
      <c r="QKP9" s="66"/>
      <c r="QKQ9" s="66"/>
      <c r="QKR9" s="66"/>
      <c r="QKS9" s="66"/>
      <c r="QKT9" s="66"/>
      <c r="QKU9" s="66"/>
      <c r="QKV9" s="66"/>
      <c r="QKW9" s="66"/>
      <c r="QKX9" s="66"/>
      <c r="QKY9" s="66"/>
      <c r="QKZ9" s="66"/>
      <c r="QLA9" s="66"/>
      <c r="QLB9" s="66"/>
      <c r="QLC9" s="66"/>
      <c r="QLD9" s="66"/>
      <c r="QLE9" s="66"/>
      <c r="QLF9" s="66"/>
      <c r="QLG9" s="66"/>
      <c r="QLH9" s="66"/>
      <c r="QLI9" s="66"/>
      <c r="QLJ9" s="66"/>
      <c r="QLK9" s="66"/>
      <c r="QLL9" s="66"/>
      <c r="QLM9" s="66"/>
      <c r="QLN9" s="66"/>
      <c r="QLO9" s="66"/>
      <c r="QLP9" s="66"/>
      <c r="QLQ9" s="66"/>
      <c r="QLR9" s="66"/>
      <c r="QLS9" s="66"/>
      <c r="QLT9" s="66"/>
      <c r="QLU9" s="66"/>
      <c r="QLV9" s="66"/>
      <c r="QLW9" s="66"/>
      <c r="QLX9" s="66"/>
      <c r="QLY9" s="66"/>
      <c r="QLZ9" s="66"/>
      <c r="QMA9" s="66"/>
      <c r="QMB9" s="66"/>
      <c r="QMC9" s="66"/>
      <c r="QMD9" s="66"/>
      <c r="QME9" s="66"/>
      <c r="QMF9" s="66"/>
      <c r="QMG9" s="66"/>
      <c r="QMH9" s="66"/>
      <c r="QMI9" s="66"/>
      <c r="QMJ9" s="66"/>
      <c r="QMK9" s="66"/>
      <c r="QML9" s="66"/>
      <c r="QMM9" s="66"/>
      <c r="QMN9" s="66"/>
      <c r="QMO9" s="66"/>
      <c r="QMP9" s="66"/>
      <c r="QMQ9" s="66"/>
      <c r="QMR9" s="66"/>
      <c r="QMS9" s="66"/>
      <c r="QMT9" s="66"/>
      <c r="QMU9" s="66"/>
      <c r="QMV9" s="66"/>
      <c r="QMW9" s="66"/>
      <c r="QMX9" s="66"/>
      <c r="QMY9" s="66"/>
      <c r="QMZ9" s="66"/>
      <c r="QNA9" s="66"/>
      <c r="QNB9" s="66"/>
      <c r="QNC9" s="66"/>
      <c r="QND9" s="66"/>
      <c r="QNE9" s="66"/>
      <c r="QNF9" s="66"/>
      <c r="QNG9" s="66"/>
      <c r="QNH9" s="66"/>
      <c r="QNI9" s="66"/>
      <c r="QNJ9" s="66"/>
      <c r="QNK9" s="66"/>
      <c r="QNL9" s="66"/>
      <c r="QNM9" s="66"/>
      <c r="QNN9" s="66"/>
      <c r="QNO9" s="66"/>
      <c r="QNP9" s="66"/>
      <c r="QNQ9" s="66"/>
      <c r="QNR9" s="66"/>
      <c r="QNS9" s="66"/>
      <c r="QNT9" s="66"/>
      <c r="QNU9" s="66"/>
      <c r="QNV9" s="66"/>
      <c r="QNW9" s="66"/>
      <c r="QNX9" s="66"/>
      <c r="QNY9" s="66"/>
      <c r="QNZ9" s="66"/>
      <c r="QOA9" s="66"/>
      <c r="QOB9" s="66"/>
      <c r="QOC9" s="66"/>
      <c r="QOD9" s="66"/>
      <c r="QOE9" s="66"/>
      <c r="QOF9" s="66"/>
      <c r="QOG9" s="66"/>
      <c r="QOH9" s="66"/>
      <c r="QOI9" s="66"/>
      <c r="QOJ9" s="66"/>
      <c r="QOK9" s="66"/>
      <c r="QOL9" s="66"/>
      <c r="QOM9" s="66"/>
      <c r="QON9" s="66"/>
      <c r="QOO9" s="66"/>
      <c r="QOP9" s="66"/>
      <c r="QOQ9" s="66"/>
      <c r="QOR9" s="66"/>
      <c r="QOS9" s="66"/>
      <c r="QOT9" s="66"/>
      <c r="QOU9" s="66"/>
      <c r="QOV9" s="66"/>
      <c r="QOW9" s="66"/>
      <c r="QOX9" s="66"/>
      <c r="QOY9" s="66"/>
      <c r="QOZ9" s="66"/>
      <c r="QPA9" s="66"/>
      <c r="QPB9" s="66"/>
      <c r="QPC9" s="66"/>
      <c r="QPD9" s="66"/>
      <c r="QPE9" s="66"/>
      <c r="QPF9" s="66"/>
      <c r="QPG9" s="66"/>
      <c r="QPH9" s="66"/>
      <c r="QPI9" s="66"/>
      <c r="QPJ9" s="66"/>
      <c r="QPK9" s="66"/>
      <c r="QPL9" s="66"/>
      <c r="QPM9" s="66"/>
      <c r="QPN9" s="66"/>
      <c r="QPO9" s="66"/>
      <c r="QPP9" s="66"/>
      <c r="QPQ9" s="66"/>
      <c r="QPR9" s="66"/>
      <c r="QPS9" s="66"/>
      <c r="QPT9" s="66"/>
      <c r="QPU9" s="66"/>
      <c r="QPV9" s="66"/>
      <c r="QPW9" s="66"/>
      <c r="QPX9" s="66"/>
      <c r="QPY9" s="66"/>
      <c r="QPZ9" s="66"/>
      <c r="QQA9" s="66"/>
      <c r="QQB9" s="66"/>
      <c r="QQC9" s="66"/>
      <c r="QQD9" s="66"/>
      <c r="QQE9" s="66"/>
      <c r="QQF9" s="66"/>
      <c r="QQG9" s="66"/>
      <c r="QQH9" s="66"/>
      <c r="QQI9" s="66"/>
      <c r="QQJ9" s="66"/>
      <c r="QQK9" s="66"/>
      <c r="QQL9" s="66"/>
      <c r="QQM9" s="66"/>
      <c r="QQN9" s="66"/>
      <c r="QQO9" s="66"/>
      <c r="QQP9" s="66"/>
      <c r="QQQ9" s="66"/>
      <c r="QQR9" s="66"/>
      <c r="QQS9" s="66"/>
      <c r="QQT9" s="66"/>
      <c r="QQU9" s="66"/>
      <c r="QQV9" s="66"/>
      <c r="QQW9" s="66"/>
      <c r="QQX9" s="66"/>
      <c r="QQY9" s="66"/>
      <c r="QQZ9" s="66"/>
      <c r="QRA9" s="66"/>
      <c r="QRB9" s="66"/>
      <c r="QRC9" s="66"/>
      <c r="QRD9" s="66"/>
      <c r="QRE9" s="66"/>
      <c r="QRF9" s="66"/>
      <c r="QRG9" s="66"/>
      <c r="QRH9" s="66"/>
      <c r="QRI9" s="66"/>
      <c r="QRJ9" s="66"/>
      <c r="QRK9" s="66"/>
      <c r="QRL9" s="66"/>
      <c r="QRM9" s="66"/>
      <c r="QRN9" s="66"/>
      <c r="QRO9" s="66"/>
      <c r="QRP9" s="66"/>
      <c r="QRQ9" s="66"/>
      <c r="QRR9" s="66"/>
      <c r="QRS9" s="66"/>
      <c r="QRT9" s="66"/>
      <c r="QRU9" s="66"/>
      <c r="QRV9" s="66"/>
      <c r="QRW9" s="66"/>
      <c r="QRX9" s="66"/>
      <c r="QRY9" s="66"/>
      <c r="QRZ9" s="66"/>
      <c r="QSA9" s="66"/>
      <c r="QSB9" s="66"/>
      <c r="QSC9" s="66"/>
      <c r="QSD9" s="66"/>
      <c r="QSE9" s="66"/>
      <c r="QSF9" s="66"/>
      <c r="QSG9" s="66"/>
      <c r="QSH9" s="66"/>
      <c r="QSI9" s="66"/>
      <c r="QSJ9" s="66"/>
      <c r="QSK9" s="66"/>
      <c r="QSL9" s="66"/>
      <c r="QSM9" s="66"/>
      <c r="QSN9" s="66"/>
      <c r="QSO9" s="66"/>
      <c r="QSP9" s="66"/>
      <c r="QSQ9" s="66"/>
      <c r="QSR9" s="66"/>
      <c r="QSS9" s="66"/>
      <c r="QST9" s="66"/>
      <c r="QSU9" s="66"/>
      <c r="QSV9" s="66"/>
      <c r="QSW9" s="66"/>
      <c r="QSX9" s="66"/>
      <c r="QSY9" s="66"/>
      <c r="QSZ9" s="66"/>
      <c r="QTA9" s="66"/>
      <c r="QTB9" s="66"/>
      <c r="QTC9" s="66"/>
      <c r="QTD9" s="66"/>
      <c r="QTE9" s="66"/>
      <c r="QTF9" s="66"/>
      <c r="QTG9" s="66"/>
      <c r="QTH9" s="66"/>
      <c r="QTI9" s="66"/>
      <c r="QTJ9" s="66"/>
      <c r="QTK9" s="66"/>
      <c r="QTL9" s="66"/>
      <c r="QTM9" s="66"/>
      <c r="QTN9" s="66"/>
      <c r="QTO9" s="66"/>
      <c r="QTP9" s="66"/>
      <c r="QTQ9" s="66"/>
      <c r="QTR9" s="66"/>
      <c r="QTS9" s="66"/>
      <c r="QTT9" s="66"/>
      <c r="QTU9" s="66"/>
      <c r="QTV9" s="66"/>
      <c r="QTW9" s="66"/>
      <c r="QTX9" s="66"/>
      <c r="QTY9" s="66"/>
      <c r="QTZ9" s="66"/>
      <c r="QUA9" s="66"/>
      <c r="QUB9" s="66"/>
      <c r="QUC9" s="66"/>
      <c r="QUD9" s="66"/>
      <c r="QUE9" s="66"/>
      <c r="QUF9" s="66"/>
      <c r="QUG9" s="66"/>
      <c r="QUH9" s="66"/>
      <c r="QUI9" s="66"/>
      <c r="QUJ9" s="66"/>
      <c r="QUK9" s="66"/>
      <c r="QUL9" s="66"/>
      <c r="QUM9" s="66"/>
      <c r="QUN9" s="66"/>
      <c r="QUO9" s="66"/>
      <c r="QUP9" s="66"/>
      <c r="QUQ9" s="66"/>
      <c r="QUR9" s="66"/>
      <c r="QUS9" s="66"/>
      <c r="QUT9" s="66"/>
      <c r="QUU9" s="66"/>
      <c r="QUV9" s="66"/>
      <c r="QUW9" s="66"/>
      <c r="QUX9" s="66"/>
      <c r="QUY9" s="66"/>
      <c r="QUZ9" s="66"/>
      <c r="QVA9" s="66"/>
      <c r="QVB9" s="66"/>
      <c r="QVC9" s="66"/>
      <c r="QVD9" s="66"/>
      <c r="QVE9" s="66"/>
      <c r="QVF9" s="66"/>
      <c r="QVG9" s="66"/>
      <c r="QVH9" s="66"/>
      <c r="QVI9" s="66"/>
      <c r="QVJ9" s="66"/>
      <c r="QVK9" s="66"/>
      <c r="QVL9" s="66"/>
      <c r="QVM9" s="66"/>
      <c r="QVN9" s="66"/>
      <c r="QVO9" s="66"/>
      <c r="QVP9" s="66"/>
      <c r="QVQ9" s="66"/>
      <c r="QVR9" s="66"/>
      <c r="QVS9" s="66"/>
      <c r="QVT9" s="66"/>
      <c r="QVU9" s="66"/>
      <c r="QVV9" s="66"/>
      <c r="QVW9" s="66"/>
      <c r="QVX9" s="66"/>
      <c r="QVY9" s="66"/>
      <c r="QVZ9" s="66"/>
      <c r="QWA9" s="66"/>
      <c r="QWB9" s="66"/>
      <c r="QWC9" s="66"/>
      <c r="QWD9" s="66"/>
      <c r="QWE9" s="66"/>
      <c r="QWF9" s="66"/>
      <c r="QWG9" s="66"/>
      <c r="QWH9" s="66"/>
      <c r="QWI9" s="66"/>
      <c r="QWJ9" s="66"/>
      <c r="QWK9" s="66"/>
      <c r="QWL9" s="66"/>
      <c r="QWM9" s="66"/>
      <c r="QWN9" s="66"/>
      <c r="QWO9" s="66"/>
      <c r="QWP9" s="66"/>
      <c r="QWQ9" s="66"/>
      <c r="QWR9" s="66"/>
      <c r="QWS9" s="66"/>
      <c r="QWT9" s="66"/>
      <c r="QWU9" s="66"/>
      <c r="QWV9" s="66"/>
      <c r="QWW9" s="66"/>
      <c r="QWX9" s="66"/>
      <c r="QWY9" s="66"/>
      <c r="QWZ9" s="66"/>
      <c r="QXA9" s="66"/>
      <c r="QXB9" s="66"/>
      <c r="QXC9" s="66"/>
      <c r="QXD9" s="66"/>
      <c r="QXE9" s="66"/>
      <c r="QXF9" s="66"/>
      <c r="QXG9" s="66"/>
      <c r="QXH9" s="66"/>
      <c r="QXI9" s="66"/>
      <c r="QXJ9" s="66"/>
      <c r="QXK9" s="66"/>
      <c r="QXL9" s="66"/>
      <c r="QXM9" s="66"/>
      <c r="QXN9" s="66"/>
      <c r="QXO9" s="66"/>
      <c r="QXP9" s="66"/>
      <c r="QXQ9" s="66"/>
      <c r="QXR9" s="66"/>
      <c r="QXS9" s="66"/>
      <c r="QXT9" s="66"/>
      <c r="QXU9" s="66"/>
      <c r="QXV9" s="66"/>
      <c r="QXW9" s="66"/>
      <c r="QXX9" s="66"/>
      <c r="QXY9" s="66"/>
      <c r="QXZ9" s="66"/>
      <c r="QYA9" s="66"/>
      <c r="QYB9" s="66"/>
      <c r="QYC9" s="66"/>
      <c r="QYD9" s="66"/>
      <c r="QYE9" s="66"/>
      <c r="QYF9" s="66"/>
      <c r="QYG9" s="66"/>
      <c r="QYH9" s="66"/>
      <c r="QYI9" s="66"/>
      <c r="QYJ9" s="66"/>
      <c r="QYK9" s="66"/>
      <c r="QYL9" s="66"/>
      <c r="QYM9" s="66"/>
      <c r="QYN9" s="66"/>
      <c r="QYO9" s="66"/>
      <c r="QYP9" s="66"/>
      <c r="QYQ9" s="66"/>
      <c r="QYR9" s="66"/>
      <c r="QYS9" s="66"/>
      <c r="QYT9" s="66"/>
      <c r="QYU9" s="66"/>
      <c r="QYV9" s="66"/>
      <c r="QYW9" s="66"/>
      <c r="QYX9" s="66"/>
      <c r="QYY9" s="66"/>
      <c r="QYZ9" s="66"/>
      <c r="QZA9" s="66"/>
      <c r="QZB9" s="66"/>
      <c r="QZC9" s="66"/>
      <c r="QZD9" s="66"/>
      <c r="QZE9" s="66"/>
      <c r="QZF9" s="66"/>
      <c r="QZG9" s="66"/>
      <c r="QZH9" s="66"/>
      <c r="QZI9" s="66"/>
      <c r="QZJ9" s="66"/>
      <c r="QZK9" s="66"/>
      <c r="QZL9" s="66"/>
      <c r="QZM9" s="66"/>
      <c r="QZN9" s="66"/>
      <c r="QZO9" s="66"/>
      <c r="QZP9" s="66"/>
      <c r="QZQ9" s="66"/>
      <c r="QZR9" s="66"/>
      <c r="QZS9" s="66"/>
      <c r="QZT9" s="66"/>
      <c r="QZU9" s="66"/>
      <c r="QZV9" s="66"/>
      <c r="QZW9" s="66"/>
      <c r="QZX9" s="66"/>
      <c r="QZY9" s="66"/>
      <c r="QZZ9" s="66"/>
      <c r="RAA9" s="66"/>
      <c r="RAB9" s="66"/>
      <c r="RAC9" s="66"/>
      <c r="RAD9" s="66"/>
      <c r="RAE9" s="66"/>
      <c r="RAF9" s="66"/>
      <c r="RAG9" s="66"/>
      <c r="RAH9" s="66"/>
      <c r="RAI9" s="66"/>
      <c r="RAJ9" s="66"/>
      <c r="RAK9" s="66"/>
      <c r="RAL9" s="66"/>
      <c r="RAM9" s="66"/>
      <c r="RAN9" s="66"/>
      <c r="RAO9" s="66"/>
      <c r="RAP9" s="66"/>
      <c r="RAQ9" s="66"/>
      <c r="RAR9" s="66"/>
      <c r="RAS9" s="66"/>
      <c r="RAT9" s="66"/>
      <c r="RAU9" s="66"/>
      <c r="RAV9" s="66"/>
      <c r="RAW9" s="66"/>
      <c r="RAX9" s="66"/>
      <c r="RAY9" s="66"/>
      <c r="RAZ9" s="66"/>
      <c r="RBA9" s="66"/>
      <c r="RBB9" s="66"/>
      <c r="RBC9" s="66"/>
      <c r="RBD9" s="66"/>
      <c r="RBE9" s="66"/>
      <c r="RBF9" s="66"/>
      <c r="RBG9" s="66"/>
      <c r="RBH9" s="66"/>
      <c r="RBI9" s="66"/>
      <c r="RBJ9" s="66"/>
      <c r="RBK9" s="66"/>
      <c r="RBL9" s="66"/>
      <c r="RBM9" s="66"/>
      <c r="RBN9" s="66"/>
      <c r="RBO9" s="66"/>
      <c r="RBP9" s="66"/>
      <c r="RBQ9" s="66"/>
      <c r="RBR9" s="66"/>
      <c r="RBS9" s="66"/>
      <c r="RBT9" s="66"/>
      <c r="RBU9" s="66"/>
      <c r="RBV9" s="66"/>
      <c r="RBW9" s="66"/>
      <c r="RBX9" s="66"/>
      <c r="RBY9" s="66"/>
      <c r="RBZ9" s="66"/>
      <c r="RCA9" s="66"/>
      <c r="RCB9" s="66"/>
      <c r="RCC9" s="66"/>
      <c r="RCD9" s="66"/>
      <c r="RCE9" s="66"/>
      <c r="RCF9" s="66"/>
      <c r="RCG9" s="66"/>
      <c r="RCH9" s="66"/>
      <c r="RCI9" s="66"/>
      <c r="RCJ9" s="66"/>
      <c r="RCK9" s="66"/>
      <c r="RCL9" s="66"/>
      <c r="RCM9" s="66"/>
      <c r="RCN9" s="66"/>
      <c r="RCO9" s="66"/>
      <c r="RCP9" s="66"/>
      <c r="RCQ9" s="66"/>
      <c r="RCR9" s="66"/>
      <c r="RCS9" s="66"/>
      <c r="RCT9" s="66"/>
      <c r="RCU9" s="66"/>
      <c r="RCV9" s="66"/>
      <c r="RCW9" s="66"/>
      <c r="RCX9" s="66"/>
      <c r="RCY9" s="66"/>
      <c r="RCZ9" s="66"/>
      <c r="RDA9" s="66"/>
      <c r="RDB9" s="66"/>
      <c r="RDC9" s="66"/>
      <c r="RDD9" s="66"/>
      <c r="RDE9" s="66"/>
      <c r="RDF9" s="66"/>
      <c r="RDG9" s="66"/>
      <c r="RDH9" s="66"/>
      <c r="RDI9" s="66"/>
      <c r="RDJ9" s="66"/>
      <c r="RDK9" s="66"/>
      <c r="RDL9" s="66"/>
      <c r="RDM9" s="66"/>
      <c r="RDN9" s="66"/>
      <c r="RDO9" s="66"/>
      <c r="RDP9" s="66"/>
      <c r="RDQ9" s="66"/>
      <c r="RDR9" s="66"/>
      <c r="RDS9" s="66"/>
      <c r="RDT9" s="66"/>
      <c r="RDU9" s="66"/>
      <c r="RDV9" s="66"/>
      <c r="RDW9" s="66"/>
      <c r="RDX9" s="66"/>
      <c r="RDY9" s="66"/>
      <c r="RDZ9" s="66"/>
      <c r="REA9" s="66"/>
      <c r="REB9" s="66"/>
      <c r="REC9" s="66"/>
      <c r="RED9" s="66"/>
      <c r="REE9" s="66"/>
      <c r="REF9" s="66"/>
      <c r="REG9" s="66"/>
      <c r="REH9" s="66"/>
      <c r="REI9" s="66"/>
      <c r="REJ9" s="66"/>
      <c r="REK9" s="66"/>
      <c r="REL9" s="66"/>
      <c r="REM9" s="66"/>
      <c r="REN9" s="66"/>
      <c r="REO9" s="66"/>
      <c r="REP9" s="66"/>
      <c r="REQ9" s="66"/>
      <c r="RER9" s="66"/>
      <c r="RES9" s="66"/>
      <c r="RET9" s="66"/>
      <c r="REU9" s="66"/>
      <c r="REV9" s="66"/>
      <c r="REW9" s="66"/>
      <c r="REX9" s="66"/>
      <c r="REY9" s="66"/>
      <c r="REZ9" s="66"/>
      <c r="RFA9" s="66"/>
      <c r="RFB9" s="66"/>
      <c r="RFC9" s="66"/>
      <c r="RFD9" s="66"/>
      <c r="RFE9" s="66"/>
      <c r="RFF9" s="66"/>
      <c r="RFG9" s="66"/>
      <c r="RFH9" s="66"/>
      <c r="RFI9" s="66"/>
      <c r="RFJ9" s="66"/>
      <c r="RFK9" s="66"/>
      <c r="RFL9" s="66"/>
      <c r="RFM9" s="66"/>
      <c r="RFN9" s="66"/>
      <c r="RFO9" s="66"/>
      <c r="RFP9" s="66"/>
      <c r="RFQ9" s="66"/>
      <c r="RFR9" s="66"/>
      <c r="RFS9" s="66"/>
      <c r="RFT9" s="66"/>
      <c r="RFU9" s="66"/>
      <c r="RFV9" s="66"/>
      <c r="RFW9" s="66"/>
      <c r="RFX9" s="66"/>
      <c r="RFY9" s="66"/>
      <c r="RFZ9" s="66"/>
      <c r="RGA9" s="66"/>
      <c r="RGB9" s="66"/>
      <c r="RGC9" s="66"/>
      <c r="RGD9" s="66"/>
      <c r="RGE9" s="66"/>
      <c r="RGF9" s="66"/>
      <c r="RGG9" s="66"/>
      <c r="RGH9" s="66"/>
      <c r="RGI9" s="66"/>
      <c r="RGJ9" s="66"/>
      <c r="RGK9" s="66"/>
      <c r="RGL9" s="66"/>
      <c r="RGM9" s="66"/>
      <c r="RGN9" s="66"/>
      <c r="RGO9" s="66"/>
      <c r="RGP9" s="66"/>
      <c r="RGQ9" s="66"/>
      <c r="RGR9" s="66"/>
      <c r="RGS9" s="66"/>
      <c r="RGT9" s="66"/>
      <c r="RGU9" s="66"/>
      <c r="RGV9" s="66"/>
      <c r="RGW9" s="66"/>
      <c r="RGX9" s="66"/>
      <c r="RGY9" s="66"/>
      <c r="RGZ9" s="66"/>
      <c r="RHA9" s="66"/>
      <c r="RHB9" s="66"/>
      <c r="RHC9" s="66"/>
      <c r="RHD9" s="66"/>
      <c r="RHE9" s="66"/>
      <c r="RHF9" s="66"/>
      <c r="RHG9" s="66"/>
      <c r="RHH9" s="66"/>
      <c r="RHI9" s="66"/>
      <c r="RHJ9" s="66"/>
      <c r="RHK9" s="66"/>
      <c r="RHL9" s="66"/>
      <c r="RHM9" s="66"/>
      <c r="RHN9" s="66"/>
      <c r="RHO9" s="66"/>
      <c r="RHP9" s="66"/>
      <c r="RHQ9" s="66"/>
      <c r="RHR9" s="66"/>
      <c r="RHS9" s="66"/>
      <c r="RHT9" s="66"/>
      <c r="RHU9" s="66"/>
      <c r="RHV9" s="66"/>
      <c r="RHW9" s="66"/>
      <c r="RHX9" s="66"/>
      <c r="RHY9" s="66"/>
      <c r="RHZ9" s="66"/>
      <c r="RIA9" s="66"/>
      <c r="RIB9" s="66"/>
      <c r="RIC9" s="66"/>
      <c r="RID9" s="66"/>
      <c r="RIE9" s="66"/>
      <c r="RIF9" s="66"/>
      <c r="RIG9" s="66"/>
      <c r="RIH9" s="66"/>
      <c r="RII9" s="66"/>
      <c r="RIJ9" s="66"/>
      <c r="RIK9" s="66"/>
      <c r="RIL9" s="66"/>
      <c r="RIM9" s="66"/>
      <c r="RIN9" s="66"/>
      <c r="RIO9" s="66"/>
      <c r="RIP9" s="66"/>
      <c r="RIQ9" s="66"/>
      <c r="RIR9" s="66"/>
      <c r="RIS9" s="66"/>
      <c r="RIT9" s="66"/>
      <c r="RIU9" s="66"/>
      <c r="RIV9" s="66"/>
      <c r="RIW9" s="66"/>
      <c r="RIX9" s="66"/>
      <c r="RIY9" s="66"/>
      <c r="RIZ9" s="66"/>
      <c r="RJA9" s="66"/>
      <c r="RJB9" s="66"/>
      <c r="RJC9" s="66"/>
      <c r="RJD9" s="66"/>
      <c r="RJE9" s="66"/>
      <c r="RJF9" s="66"/>
      <c r="RJG9" s="66"/>
      <c r="RJH9" s="66"/>
      <c r="RJI9" s="66"/>
      <c r="RJJ9" s="66"/>
      <c r="RJK9" s="66"/>
      <c r="RJL9" s="66"/>
      <c r="RJM9" s="66"/>
      <c r="RJN9" s="66"/>
      <c r="RJO9" s="66"/>
      <c r="RJP9" s="66"/>
      <c r="RJQ9" s="66"/>
      <c r="RJR9" s="66"/>
      <c r="RJS9" s="66"/>
      <c r="RJT9" s="66"/>
      <c r="RJU9" s="66"/>
      <c r="RJV9" s="66"/>
      <c r="RJW9" s="66"/>
      <c r="RJX9" s="66"/>
      <c r="RJY9" s="66"/>
      <c r="RJZ9" s="66"/>
      <c r="RKA9" s="66"/>
      <c r="RKB9" s="66"/>
      <c r="RKC9" s="66"/>
      <c r="RKD9" s="66"/>
      <c r="RKE9" s="66"/>
      <c r="RKF9" s="66"/>
      <c r="RKG9" s="66"/>
      <c r="RKH9" s="66"/>
      <c r="RKI9" s="66"/>
      <c r="RKJ9" s="66"/>
      <c r="RKK9" s="66"/>
      <c r="RKL9" s="66"/>
      <c r="RKM9" s="66"/>
      <c r="RKN9" s="66"/>
      <c r="RKO9" s="66"/>
      <c r="RKP9" s="66"/>
      <c r="RKQ9" s="66"/>
      <c r="RKR9" s="66"/>
      <c r="RKS9" s="66"/>
      <c r="RKT9" s="66"/>
      <c r="RKU9" s="66"/>
      <c r="RKV9" s="66"/>
      <c r="RKW9" s="66"/>
      <c r="RKX9" s="66"/>
      <c r="RKY9" s="66"/>
      <c r="RKZ9" s="66"/>
      <c r="RLA9" s="66"/>
      <c r="RLB9" s="66"/>
      <c r="RLC9" s="66"/>
      <c r="RLD9" s="66"/>
      <c r="RLE9" s="66"/>
      <c r="RLF9" s="66"/>
      <c r="RLG9" s="66"/>
      <c r="RLH9" s="66"/>
      <c r="RLI9" s="66"/>
      <c r="RLJ9" s="66"/>
      <c r="RLK9" s="66"/>
      <c r="RLL9" s="66"/>
      <c r="RLM9" s="66"/>
      <c r="RLN9" s="66"/>
      <c r="RLO9" s="66"/>
      <c r="RLP9" s="66"/>
      <c r="RLQ9" s="66"/>
      <c r="RLR9" s="66"/>
      <c r="RLS9" s="66"/>
      <c r="RLT9" s="66"/>
      <c r="RLU9" s="66"/>
      <c r="RLV9" s="66"/>
      <c r="RLW9" s="66"/>
      <c r="RLX9" s="66"/>
      <c r="RLY9" s="66"/>
      <c r="RLZ9" s="66"/>
      <c r="RMA9" s="66"/>
      <c r="RMB9" s="66"/>
      <c r="RMC9" s="66"/>
      <c r="RMD9" s="66"/>
      <c r="RME9" s="66"/>
      <c r="RMF9" s="66"/>
      <c r="RMG9" s="66"/>
      <c r="RMH9" s="66"/>
      <c r="RMI9" s="66"/>
      <c r="RMJ9" s="66"/>
      <c r="RMK9" s="66"/>
      <c r="RML9" s="66"/>
      <c r="RMM9" s="66"/>
      <c r="RMN9" s="66"/>
      <c r="RMO9" s="66"/>
      <c r="RMP9" s="66"/>
      <c r="RMQ9" s="66"/>
      <c r="RMR9" s="66"/>
      <c r="RMS9" s="66"/>
      <c r="RMT9" s="66"/>
      <c r="RMU9" s="66"/>
      <c r="RMV9" s="66"/>
      <c r="RMW9" s="66"/>
      <c r="RMX9" s="66"/>
      <c r="RMY9" s="66"/>
      <c r="RMZ9" s="66"/>
      <c r="RNA9" s="66"/>
      <c r="RNB9" s="66"/>
      <c r="RNC9" s="66"/>
      <c r="RND9" s="66"/>
      <c r="RNE9" s="66"/>
      <c r="RNF9" s="66"/>
      <c r="RNG9" s="66"/>
      <c r="RNH9" s="66"/>
      <c r="RNI9" s="66"/>
      <c r="RNJ9" s="66"/>
      <c r="RNK9" s="66"/>
      <c r="RNL9" s="66"/>
      <c r="RNM9" s="66"/>
      <c r="RNN9" s="66"/>
      <c r="RNO9" s="66"/>
      <c r="RNP9" s="66"/>
      <c r="RNQ9" s="66"/>
      <c r="RNR9" s="66"/>
      <c r="RNS9" s="66"/>
      <c r="RNT9" s="66"/>
      <c r="RNU9" s="66"/>
      <c r="RNV9" s="66"/>
      <c r="RNW9" s="66"/>
      <c r="RNX9" s="66"/>
      <c r="RNY9" s="66"/>
      <c r="RNZ9" s="66"/>
      <c r="ROA9" s="66"/>
      <c r="ROB9" s="66"/>
      <c r="ROC9" s="66"/>
      <c r="ROD9" s="66"/>
      <c r="ROE9" s="66"/>
      <c r="ROF9" s="66"/>
      <c r="ROG9" s="66"/>
      <c r="ROH9" s="66"/>
      <c r="ROI9" s="66"/>
      <c r="ROJ9" s="66"/>
      <c r="ROK9" s="66"/>
      <c r="ROL9" s="66"/>
      <c r="ROM9" s="66"/>
      <c r="RON9" s="66"/>
      <c r="ROO9" s="66"/>
      <c r="ROP9" s="66"/>
      <c r="ROQ9" s="66"/>
      <c r="ROR9" s="66"/>
      <c r="ROS9" s="66"/>
      <c r="ROT9" s="66"/>
      <c r="ROU9" s="66"/>
      <c r="ROV9" s="66"/>
      <c r="ROW9" s="66"/>
      <c r="ROX9" s="66"/>
      <c r="ROY9" s="66"/>
      <c r="ROZ9" s="66"/>
      <c r="RPA9" s="66"/>
      <c r="RPB9" s="66"/>
      <c r="RPC9" s="66"/>
      <c r="RPD9" s="66"/>
      <c r="RPE9" s="66"/>
      <c r="RPF9" s="66"/>
      <c r="RPG9" s="66"/>
      <c r="RPH9" s="66"/>
      <c r="RPI9" s="66"/>
      <c r="RPJ9" s="66"/>
      <c r="RPK9" s="66"/>
      <c r="RPL9" s="66"/>
      <c r="RPM9" s="66"/>
      <c r="RPN9" s="66"/>
      <c r="RPO9" s="66"/>
      <c r="RPP9" s="66"/>
      <c r="RPQ9" s="66"/>
      <c r="RPR9" s="66"/>
      <c r="RPS9" s="66"/>
      <c r="RPT9" s="66"/>
      <c r="RPU9" s="66"/>
      <c r="RPV9" s="66"/>
      <c r="RPW9" s="66"/>
      <c r="RPX9" s="66"/>
      <c r="RPY9" s="66"/>
      <c r="RPZ9" s="66"/>
      <c r="RQA9" s="66"/>
      <c r="RQB9" s="66"/>
      <c r="RQC9" s="66"/>
      <c r="RQD9" s="66"/>
      <c r="RQE9" s="66"/>
      <c r="RQF9" s="66"/>
      <c r="RQG9" s="66"/>
      <c r="RQH9" s="66"/>
      <c r="RQI9" s="66"/>
      <c r="RQJ9" s="66"/>
      <c r="RQK9" s="66"/>
      <c r="RQL9" s="66"/>
      <c r="RQM9" s="66"/>
      <c r="RQN9" s="66"/>
      <c r="RQO9" s="66"/>
      <c r="RQP9" s="66"/>
      <c r="RQQ9" s="66"/>
      <c r="RQR9" s="66"/>
      <c r="RQS9" s="66"/>
      <c r="RQT9" s="66"/>
      <c r="RQU9" s="66"/>
      <c r="RQV9" s="66"/>
      <c r="RQW9" s="66"/>
      <c r="RQX9" s="66"/>
      <c r="RQY9" s="66"/>
      <c r="RQZ9" s="66"/>
      <c r="RRA9" s="66"/>
      <c r="RRB9" s="66"/>
      <c r="RRC9" s="66"/>
      <c r="RRD9" s="66"/>
      <c r="RRE9" s="66"/>
      <c r="RRF9" s="66"/>
      <c r="RRG9" s="66"/>
      <c r="RRH9" s="66"/>
      <c r="RRI9" s="66"/>
      <c r="RRJ9" s="66"/>
      <c r="RRK9" s="66"/>
      <c r="RRL9" s="66"/>
      <c r="RRM9" s="66"/>
      <c r="RRN9" s="66"/>
      <c r="RRO9" s="66"/>
      <c r="RRP9" s="66"/>
      <c r="RRQ9" s="66"/>
      <c r="RRR9" s="66"/>
      <c r="RRS9" s="66"/>
      <c r="RRT9" s="66"/>
      <c r="RRU9" s="66"/>
      <c r="RRV9" s="66"/>
      <c r="RRW9" s="66"/>
      <c r="RRX9" s="66"/>
      <c r="RRY9" s="66"/>
      <c r="RRZ9" s="66"/>
      <c r="RSA9" s="66"/>
      <c r="RSB9" s="66"/>
      <c r="RSC9" s="66"/>
      <c r="RSD9" s="66"/>
      <c r="RSE9" s="66"/>
      <c r="RSF9" s="66"/>
      <c r="RSG9" s="66"/>
      <c r="RSH9" s="66"/>
      <c r="RSI9" s="66"/>
      <c r="RSJ9" s="66"/>
      <c r="RSK9" s="66"/>
      <c r="RSL9" s="66"/>
      <c r="RSM9" s="66"/>
      <c r="RSN9" s="66"/>
      <c r="RSO9" s="66"/>
      <c r="RSP9" s="66"/>
      <c r="RSQ9" s="66"/>
      <c r="RSR9" s="66"/>
      <c r="RSS9" s="66"/>
      <c r="RST9" s="66"/>
      <c r="RSU9" s="66"/>
      <c r="RSV9" s="66"/>
      <c r="RSW9" s="66"/>
      <c r="RSX9" s="66"/>
      <c r="RSY9" s="66"/>
      <c r="RSZ9" s="66"/>
      <c r="RTA9" s="66"/>
      <c r="RTB9" s="66"/>
      <c r="RTC9" s="66"/>
      <c r="RTD9" s="66"/>
      <c r="RTE9" s="66"/>
      <c r="RTF9" s="66"/>
      <c r="RTG9" s="66"/>
      <c r="RTH9" s="66"/>
      <c r="RTI9" s="66"/>
      <c r="RTJ9" s="66"/>
      <c r="RTK9" s="66"/>
      <c r="RTL9" s="66"/>
      <c r="RTM9" s="66"/>
      <c r="RTN9" s="66"/>
      <c r="RTO9" s="66"/>
      <c r="RTP9" s="66"/>
      <c r="RTQ9" s="66"/>
      <c r="RTR9" s="66"/>
      <c r="RTS9" s="66"/>
      <c r="RTT9" s="66"/>
      <c r="RTU9" s="66"/>
      <c r="RTV9" s="66"/>
      <c r="RTW9" s="66"/>
      <c r="RTX9" s="66"/>
      <c r="RTY9" s="66"/>
      <c r="RTZ9" s="66"/>
      <c r="RUA9" s="66"/>
      <c r="RUB9" s="66"/>
      <c r="RUC9" s="66"/>
      <c r="RUD9" s="66"/>
      <c r="RUE9" s="66"/>
      <c r="RUF9" s="66"/>
      <c r="RUG9" s="66"/>
      <c r="RUH9" s="66"/>
      <c r="RUI9" s="66"/>
      <c r="RUJ9" s="66"/>
      <c r="RUK9" s="66"/>
      <c r="RUL9" s="66"/>
      <c r="RUM9" s="66"/>
      <c r="RUN9" s="66"/>
      <c r="RUO9" s="66"/>
      <c r="RUP9" s="66"/>
      <c r="RUQ9" s="66"/>
      <c r="RUR9" s="66"/>
      <c r="RUS9" s="66"/>
      <c r="RUT9" s="66"/>
      <c r="RUU9" s="66"/>
      <c r="RUV9" s="66"/>
      <c r="RUW9" s="66"/>
      <c r="RUX9" s="66"/>
      <c r="RUY9" s="66"/>
      <c r="RUZ9" s="66"/>
      <c r="RVA9" s="66"/>
      <c r="RVB9" s="66"/>
      <c r="RVC9" s="66"/>
      <c r="RVD9" s="66"/>
      <c r="RVE9" s="66"/>
      <c r="RVF9" s="66"/>
      <c r="RVG9" s="66"/>
      <c r="RVH9" s="66"/>
      <c r="RVI9" s="66"/>
      <c r="RVJ9" s="66"/>
      <c r="RVK9" s="66"/>
      <c r="RVL9" s="66"/>
      <c r="RVM9" s="66"/>
      <c r="RVN9" s="66"/>
      <c r="RVO9" s="66"/>
      <c r="RVP9" s="66"/>
      <c r="RVQ9" s="66"/>
      <c r="RVR9" s="66"/>
      <c r="RVS9" s="66"/>
      <c r="RVT9" s="66"/>
      <c r="RVU9" s="66"/>
      <c r="RVV9" s="66"/>
      <c r="RVW9" s="66"/>
      <c r="RVX9" s="66"/>
      <c r="RVY9" s="66"/>
      <c r="RVZ9" s="66"/>
      <c r="RWA9" s="66"/>
      <c r="RWB9" s="66"/>
      <c r="RWC9" s="66"/>
      <c r="RWD9" s="66"/>
      <c r="RWE9" s="66"/>
      <c r="RWF9" s="66"/>
      <c r="RWG9" s="66"/>
      <c r="RWH9" s="66"/>
      <c r="RWI9" s="66"/>
      <c r="RWJ9" s="66"/>
      <c r="RWK9" s="66"/>
      <c r="RWL9" s="66"/>
      <c r="RWM9" s="66"/>
      <c r="RWN9" s="66"/>
      <c r="RWO9" s="66"/>
      <c r="RWP9" s="66"/>
      <c r="RWQ9" s="66"/>
      <c r="RWR9" s="66"/>
      <c r="RWS9" s="66"/>
      <c r="RWT9" s="66"/>
      <c r="RWU9" s="66"/>
      <c r="RWV9" s="66"/>
      <c r="RWW9" s="66"/>
      <c r="RWX9" s="66"/>
      <c r="RWY9" s="66"/>
      <c r="RWZ9" s="66"/>
      <c r="RXA9" s="66"/>
      <c r="RXB9" s="66"/>
      <c r="RXC9" s="66"/>
      <c r="RXD9" s="66"/>
      <c r="RXE9" s="66"/>
      <c r="RXF9" s="66"/>
      <c r="RXG9" s="66"/>
      <c r="RXH9" s="66"/>
      <c r="RXI9" s="66"/>
      <c r="RXJ9" s="66"/>
      <c r="RXK9" s="66"/>
      <c r="RXL9" s="66"/>
      <c r="RXM9" s="66"/>
      <c r="RXN9" s="66"/>
      <c r="RXO9" s="66"/>
      <c r="RXP9" s="66"/>
      <c r="RXQ9" s="66"/>
      <c r="RXR9" s="66"/>
      <c r="RXS9" s="66"/>
      <c r="RXT9" s="66"/>
      <c r="RXU9" s="66"/>
      <c r="RXV9" s="66"/>
      <c r="RXW9" s="66"/>
      <c r="RXX9" s="66"/>
      <c r="RXY9" s="66"/>
      <c r="RXZ9" s="66"/>
      <c r="RYA9" s="66"/>
      <c r="RYB9" s="66"/>
      <c r="RYC9" s="66"/>
      <c r="RYD9" s="66"/>
      <c r="RYE9" s="66"/>
      <c r="RYF9" s="66"/>
      <c r="RYG9" s="66"/>
      <c r="RYH9" s="66"/>
      <c r="RYI9" s="66"/>
      <c r="RYJ9" s="66"/>
      <c r="RYK9" s="66"/>
      <c r="RYL9" s="66"/>
      <c r="RYM9" s="66"/>
      <c r="RYN9" s="66"/>
      <c r="RYO9" s="66"/>
      <c r="RYP9" s="66"/>
      <c r="RYQ9" s="66"/>
      <c r="RYR9" s="66"/>
      <c r="RYS9" s="66"/>
      <c r="RYT9" s="66"/>
      <c r="RYU9" s="66"/>
      <c r="RYV9" s="66"/>
      <c r="RYW9" s="66"/>
      <c r="RYX9" s="66"/>
      <c r="RYY9" s="66"/>
      <c r="RYZ9" s="66"/>
      <c r="RZA9" s="66"/>
      <c r="RZB9" s="66"/>
      <c r="RZC9" s="66"/>
      <c r="RZD9" s="66"/>
      <c r="RZE9" s="66"/>
      <c r="RZF9" s="66"/>
      <c r="RZG9" s="66"/>
      <c r="RZH9" s="66"/>
      <c r="RZI9" s="66"/>
      <c r="RZJ9" s="66"/>
      <c r="RZK9" s="66"/>
      <c r="RZL9" s="66"/>
      <c r="RZM9" s="66"/>
      <c r="RZN9" s="66"/>
      <c r="RZO9" s="66"/>
      <c r="RZP9" s="66"/>
      <c r="RZQ9" s="66"/>
      <c r="RZR9" s="66"/>
      <c r="RZS9" s="66"/>
      <c r="RZT9" s="66"/>
      <c r="RZU9" s="66"/>
      <c r="RZV9" s="66"/>
      <c r="RZW9" s="66"/>
      <c r="RZX9" s="66"/>
      <c r="RZY9" s="66"/>
      <c r="RZZ9" s="66"/>
      <c r="SAA9" s="66"/>
      <c r="SAB9" s="66"/>
      <c r="SAC9" s="66"/>
      <c r="SAD9" s="66"/>
      <c r="SAE9" s="66"/>
      <c r="SAF9" s="66"/>
      <c r="SAG9" s="66"/>
      <c r="SAH9" s="66"/>
      <c r="SAI9" s="66"/>
      <c r="SAJ9" s="66"/>
      <c r="SAK9" s="66"/>
      <c r="SAL9" s="66"/>
      <c r="SAM9" s="66"/>
      <c r="SAN9" s="66"/>
      <c r="SAO9" s="66"/>
      <c r="SAP9" s="66"/>
      <c r="SAQ9" s="66"/>
      <c r="SAR9" s="66"/>
      <c r="SAS9" s="66"/>
      <c r="SAT9" s="66"/>
      <c r="SAU9" s="66"/>
      <c r="SAV9" s="66"/>
      <c r="SAW9" s="66"/>
      <c r="SAX9" s="66"/>
      <c r="SAY9" s="66"/>
      <c r="SAZ9" s="66"/>
      <c r="SBA9" s="66"/>
      <c r="SBB9" s="66"/>
      <c r="SBC9" s="66"/>
      <c r="SBD9" s="66"/>
      <c r="SBE9" s="66"/>
      <c r="SBF9" s="66"/>
      <c r="SBG9" s="66"/>
      <c r="SBH9" s="66"/>
      <c r="SBI9" s="66"/>
      <c r="SBJ9" s="66"/>
      <c r="SBK9" s="66"/>
      <c r="SBL9" s="66"/>
      <c r="SBM9" s="66"/>
      <c r="SBN9" s="66"/>
      <c r="SBO9" s="66"/>
      <c r="SBP9" s="66"/>
      <c r="SBQ9" s="66"/>
      <c r="SBR9" s="66"/>
      <c r="SBS9" s="66"/>
      <c r="SBT9" s="66"/>
      <c r="SBU9" s="66"/>
      <c r="SBV9" s="66"/>
      <c r="SBW9" s="66"/>
      <c r="SBX9" s="66"/>
      <c r="SBY9" s="66"/>
      <c r="SBZ9" s="66"/>
      <c r="SCA9" s="66"/>
      <c r="SCB9" s="66"/>
      <c r="SCC9" s="66"/>
      <c r="SCD9" s="66"/>
      <c r="SCE9" s="66"/>
      <c r="SCF9" s="66"/>
      <c r="SCG9" s="66"/>
      <c r="SCH9" s="66"/>
      <c r="SCI9" s="66"/>
      <c r="SCJ9" s="66"/>
      <c r="SCK9" s="66"/>
      <c r="SCL9" s="66"/>
      <c r="SCM9" s="66"/>
      <c r="SCN9" s="66"/>
      <c r="SCO9" s="66"/>
      <c r="SCP9" s="66"/>
      <c r="SCQ9" s="66"/>
      <c r="SCR9" s="66"/>
      <c r="SCS9" s="66"/>
      <c r="SCT9" s="66"/>
      <c r="SCU9" s="66"/>
      <c r="SCV9" s="66"/>
      <c r="SCW9" s="66"/>
      <c r="SCX9" s="66"/>
      <c r="SCY9" s="66"/>
      <c r="SCZ9" s="66"/>
      <c r="SDA9" s="66"/>
      <c r="SDB9" s="66"/>
      <c r="SDC9" s="66"/>
      <c r="SDD9" s="66"/>
      <c r="SDE9" s="66"/>
      <c r="SDF9" s="66"/>
      <c r="SDG9" s="66"/>
      <c r="SDH9" s="66"/>
      <c r="SDI9" s="66"/>
      <c r="SDJ9" s="66"/>
      <c r="SDK9" s="66"/>
      <c r="SDL9" s="66"/>
      <c r="SDM9" s="66"/>
      <c r="SDN9" s="66"/>
      <c r="SDO9" s="66"/>
      <c r="SDP9" s="66"/>
      <c r="SDQ9" s="66"/>
      <c r="SDR9" s="66"/>
      <c r="SDS9" s="66"/>
      <c r="SDT9" s="66"/>
      <c r="SDU9" s="66"/>
      <c r="SDV9" s="66"/>
      <c r="SDW9" s="66"/>
      <c r="SDX9" s="66"/>
      <c r="SDY9" s="66"/>
      <c r="SDZ9" s="66"/>
      <c r="SEA9" s="66"/>
      <c r="SEB9" s="66"/>
      <c r="SEC9" s="66"/>
      <c r="SED9" s="66"/>
      <c r="SEE9" s="66"/>
      <c r="SEF9" s="66"/>
      <c r="SEG9" s="66"/>
      <c r="SEH9" s="66"/>
      <c r="SEI9" s="66"/>
      <c r="SEJ9" s="66"/>
      <c r="SEK9" s="66"/>
      <c r="SEL9" s="66"/>
      <c r="SEM9" s="66"/>
      <c r="SEN9" s="66"/>
      <c r="SEO9" s="66"/>
      <c r="SEP9" s="66"/>
      <c r="SEQ9" s="66"/>
      <c r="SER9" s="66"/>
      <c r="SES9" s="66"/>
      <c r="SET9" s="66"/>
      <c r="SEU9" s="66"/>
      <c r="SEV9" s="66"/>
      <c r="SEW9" s="66"/>
      <c r="SEX9" s="66"/>
      <c r="SEY9" s="66"/>
      <c r="SEZ9" s="66"/>
      <c r="SFA9" s="66"/>
      <c r="SFB9" s="66"/>
      <c r="SFC9" s="66"/>
      <c r="SFD9" s="66"/>
      <c r="SFE9" s="66"/>
      <c r="SFF9" s="66"/>
      <c r="SFG9" s="66"/>
      <c r="SFH9" s="66"/>
      <c r="SFI9" s="66"/>
      <c r="SFJ9" s="66"/>
      <c r="SFK9" s="66"/>
      <c r="SFL9" s="66"/>
      <c r="SFM9" s="66"/>
      <c r="SFN9" s="66"/>
      <c r="SFO9" s="66"/>
      <c r="SFP9" s="66"/>
      <c r="SFQ9" s="66"/>
      <c r="SFR9" s="66"/>
      <c r="SFS9" s="66"/>
      <c r="SFT9" s="66"/>
      <c r="SFU9" s="66"/>
      <c r="SFV9" s="66"/>
      <c r="SFW9" s="66"/>
      <c r="SFX9" s="66"/>
      <c r="SFY9" s="66"/>
      <c r="SFZ9" s="66"/>
      <c r="SGA9" s="66"/>
      <c r="SGB9" s="66"/>
      <c r="SGC9" s="66"/>
      <c r="SGD9" s="66"/>
      <c r="SGE9" s="66"/>
      <c r="SGF9" s="66"/>
      <c r="SGG9" s="66"/>
      <c r="SGH9" s="66"/>
      <c r="SGI9" s="66"/>
      <c r="SGJ9" s="66"/>
      <c r="SGK9" s="66"/>
      <c r="SGL9" s="66"/>
      <c r="SGM9" s="66"/>
      <c r="SGN9" s="66"/>
      <c r="SGO9" s="66"/>
      <c r="SGP9" s="66"/>
      <c r="SGQ9" s="66"/>
      <c r="SGR9" s="66"/>
      <c r="SGS9" s="66"/>
      <c r="SGT9" s="66"/>
      <c r="SGU9" s="66"/>
      <c r="SGV9" s="66"/>
      <c r="SGW9" s="66"/>
      <c r="SGX9" s="66"/>
      <c r="SGY9" s="66"/>
      <c r="SGZ9" s="66"/>
      <c r="SHA9" s="66"/>
      <c r="SHB9" s="66"/>
      <c r="SHC9" s="66"/>
      <c r="SHD9" s="66"/>
      <c r="SHE9" s="66"/>
      <c r="SHF9" s="66"/>
      <c r="SHG9" s="66"/>
      <c r="SHH9" s="66"/>
      <c r="SHI9" s="66"/>
      <c r="SHJ9" s="66"/>
      <c r="SHK9" s="66"/>
      <c r="SHL9" s="66"/>
      <c r="SHM9" s="66"/>
      <c r="SHN9" s="66"/>
      <c r="SHO9" s="66"/>
      <c r="SHP9" s="66"/>
      <c r="SHQ9" s="66"/>
      <c r="SHR9" s="66"/>
      <c r="SHS9" s="66"/>
      <c r="SHT9" s="66"/>
      <c r="SHU9" s="66"/>
      <c r="SHV9" s="66"/>
      <c r="SHW9" s="66"/>
      <c r="SHX9" s="66"/>
      <c r="SHY9" s="66"/>
      <c r="SHZ9" s="66"/>
      <c r="SIA9" s="66"/>
      <c r="SIB9" s="66"/>
      <c r="SIC9" s="66"/>
      <c r="SID9" s="66"/>
      <c r="SIE9" s="66"/>
      <c r="SIF9" s="66"/>
      <c r="SIG9" s="66"/>
      <c r="SIH9" s="66"/>
      <c r="SII9" s="66"/>
      <c r="SIJ9" s="66"/>
      <c r="SIK9" s="66"/>
      <c r="SIL9" s="66"/>
      <c r="SIM9" s="66"/>
      <c r="SIN9" s="66"/>
      <c r="SIO9" s="66"/>
      <c r="SIP9" s="66"/>
      <c r="SIQ9" s="66"/>
      <c r="SIR9" s="66"/>
      <c r="SIS9" s="66"/>
      <c r="SIT9" s="66"/>
      <c r="SIU9" s="66"/>
      <c r="SIV9" s="66"/>
      <c r="SIW9" s="66"/>
      <c r="SIX9" s="66"/>
      <c r="SIY9" s="66"/>
      <c r="SIZ9" s="66"/>
      <c r="SJA9" s="66"/>
      <c r="SJB9" s="66"/>
      <c r="SJC9" s="66"/>
      <c r="SJD9" s="66"/>
      <c r="SJE9" s="66"/>
      <c r="SJF9" s="66"/>
      <c r="SJG9" s="66"/>
      <c r="SJH9" s="66"/>
      <c r="SJI9" s="66"/>
      <c r="SJJ9" s="66"/>
      <c r="SJK9" s="66"/>
      <c r="SJL9" s="66"/>
      <c r="SJM9" s="66"/>
      <c r="SJN9" s="66"/>
      <c r="SJO9" s="66"/>
      <c r="SJP9" s="66"/>
      <c r="SJQ9" s="66"/>
      <c r="SJR9" s="66"/>
      <c r="SJS9" s="66"/>
      <c r="SJT9" s="66"/>
      <c r="SJU9" s="66"/>
      <c r="SJV9" s="66"/>
      <c r="SJW9" s="66"/>
      <c r="SJX9" s="66"/>
      <c r="SJY9" s="66"/>
      <c r="SJZ9" s="66"/>
      <c r="SKA9" s="66"/>
      <c r="SKB9" s="66"/>
      <c r="SKC9" s="66"/>
      <c r="SKD9" s="66"/>
      <c r="SKE9" s="66"/>
      <c r="SKF9" s="66"/>
      <c r="SKG9" s="66"/>
      <c r="SKH9" s="66"/>
      <c r="SKI9" s="66"/>
      <c r="SKJ9" s="66"/>
      <c r="SKK9" s="66"/>
      <c r="SKL9" s="66"/>
      <c r="SKM9" s="66"/>
      <c r="SKN9" s="66"/>
      <c r="SKO9" s="66"/>
      <c r="SKP9" s="66"/>
      <c r="SKQ9" s="66"/>
      <c r="SKR9" s="66"/>
      <c r="SKS9" s="66"/>
      <c r="SKT9" s="66"/>
      <c r="SKU9" s="66"/>
      <c r="SKV9" s="66"/>
      <c r="SKW9" s="66"/>
      <c r="SKX9" s="66"/>
      <c r="SKY9" s="66"/>
      <c r="SKZ9" s="66"/>
      <c r="SLA9" s="66"/>
      <c r="SLB9" s="66"/>
      <c r="SLC9" s="66"/>
      <c r="SLD9" s="66"/>
      <c r="SLE9" s="66"/>
      <c r="SLF9" s="66"/>
      <c r="SLG9" s="66"/>
      <c r="SLH9" s="66"/>
      <c r="SLI9" s="66"/>
      <c r="SLJ9" s="66"/>
      <c r="SLK9" s="66"/>
      <c r="SLL9" s="66"/>
      <c r="SLM9" s="66"/>
      <c r="SLN9" s="66"/>
      <c r="SLO9" s="66"/>
      <c r="SLP9" s="66"/>
      <c r="SLQ9" s="66"/>
      <c r="SLR9" s="66"/>
      <c r="SLS9" s="66"/>
      <c r="SLT9" s="66"/>
      <c r="SLU9" s="66"/>
      <c r="SLV9" s="66"/>
      <c r="SLW9" s="66"/>
      <c r="SLX9" s="66"/>
      <c r="SLY9" s="66"/>
      <c r="SLZ9" s="66"/>
      <c r="SMA9" s="66"/>
      <c r="SMB9" s="66"/>
      <c r="SMC9" s="66"/>
      <c r="SMD9" s="66"/>
      <c r="SME9" s="66"/>
      <c r="SMF9" s="66"/>
      <c r="SMG9" s="66"/>
      <c r="SMH9" s="66"/>
      <c r="SMI9" s="66"/>
      <c r="SMJ9" s="66"/>
      <c r="SMK9" s="66"/>
      <c r="SML9" s="66"/>
      <c r="SMM9" s="66"/>
      <c r="SMN9" s="66"/>
      <c r="SMO9" s="66"/>
      <c r="SMP9" s="66"/>
      <c r="SMQ9" s="66"/>
      <c r="SMR9" s="66"/>
      <c r="SMS9" s="66"/>
      <c r="SMT9" s="66"/>
      <c r="SMU9" s="66"/>
      <c r="SMV9" s="66"/>
      <c r="SMW9" s="66"/>
      <c r="SMX9" s="66"/>
      <c r="SMY9" s="66"/>
      <c r="SMZ9" s="66"/>
      <c r="SNA9" s="66"/>
      <c r="SNB9" s="66"/>
      <c r="SNC9" s="66"/>
      <c r="SND9" s="66"/>
      <c r="SNE9" s="66"/>
      <c r="SNF9" s="66"/>
      <c r="SNG9" s="66"/>
      <c r="SNH9" s="66"/>
      <c r="SNI9" s="66"/>
      <c r="SNJ9" s="66"/>
      <c r="SNK9" s="66"/>
      <c r="SNL9" s="66"/>
      <c r="SNM9" s="66"/>
      <c r="SNN9" s="66"/>
      <c r="SNO9" s="66"/>
      <c r="SNP9" s="66"/>
      <c r="SNQ9" s="66"/>
      <c r="SNR9" s="66"/>
      <c r="SNS9" s="66"/>
      <c r="SNT9" s="66"/>
      <c r="SNU9" s="66"/>
      <c r="SNV9" s="66"/>
      <c r="SNW9" s="66"/>
      <c r="SNX9" s="66"/>
      <c r="SNY9" s="66"/>
      <c r="SNZ9" s="66"/>
      <c r="SOA9" s="66"/>
      <c r="SOB9" s="66"/>
      <c r="SOC9" s="66"/>
      <c r="SOD9" s="66"/>
      <c r="SOE9" s="66"/>
      <c r="SOF9" s="66"/>
      <c r="SOG9" s="66"/>
      <c r="SOH9" s="66"/>
      <c r="SOI9" s="66"/>
      <c r="SOJ9" s="66"/>
      <c r="SOK9" s="66"/>
      <c r="SOL9" s="66"/>
      <c r="SOM9" s="66"/>
      <c r="SON9" s="66"/>
      <c r="SOO9" s="66"/>
      <c r="SOP9" s="66"/>
      <c r="SOQ9" s="66"/>
      <c r="SOR9" s="66"/>
      <c r="SOS9" s="66"/>
      <c r="SOT9" s="66"/>
      <c r="SOU9" s="66"/>
      <c r="SOV9" s="66"/>
      <c r="SOW9" s="66"/>
      <c r="SOX9" s="66"/>
      <c r="SOY9" s="66"/>
      <c r="SOZ9" s="66"/>
      <c r="SPA9" s="66"/>
      <c r="SPB9" s="66"/>
      <c r="SPC9" s="66"/>
      <c r="SPD9" s="66"/>
      <c r="SPE9" s="66"/>
      <c r="SPF9" s="66"/>
      <c r="SPG9" s="66"/>
      <c r="SPH9" s="66"/>
      <c r="SPI9" s="66"/>
      <c r="SPJ9" s="66"/>
      <c r="SPK9" s="66"/>
      <c r="SPL9" s="66"/>
      <c r="SPM9" s="66"/>
      <c r="SPN9" s="66"/>
      <c r="SPO9" s="66"/>
      <c r="SPP9" s="66"/>
      <c r="SPQ9" s="66"/>
      <c r="SPR9" s="66"/>
      <c r="SPS9" s="66"/>
      <c r="SPT9" s="66"/>
      <c r="SPU9" s="66"/>
      <c r="SPV9" s="66"/>
      <c r="SPW9" s="66"/>
      <c r="SPX9" s="66"/>
      <c r="SPY9" s="66"/>
      <c r="SPZ9" s="66"/>
      <c r="SQA9" s="66"/>
      <c r="SQB9" s="66"/>
      <c r="SQC9" s="66"/>
      <c r="SQD9" s="66"/>
      <c r="SQE9" s="66"/>
      <c r="SQF9" s="66"/>
      <c r="SQG9" s="66"/>
      <c r="SQH9" s="66"/>
      <c r="SQI9" s="66"/>
      <c r="SQJ9" s="66"/>
      <c r="SQK9" s="66"/>
      <c r="SQL9" s="66"/>
      <c r="SQM9" s="66"/>
      <c r="SQN9" s="66"/>
      <c r="SQO9" s="66"/>
      <c r="SQP9" s="66"/>
      <c r="SQQ9" s="66"/>
      <c r="SQR9" s="66"/>
      <c r="SQS9" s="66"/>
      <c r="SQT9" s="66"/>
      <c r="SQU9" s="66"/>
      <c r="SQV9" s="66"/>
      <c r="SQW9" s="66"/>
      <c r="SQX9" s="66"/>
      <c r="SQY9" s="66"/>
      <c r="SQZ9" s="66"/>
      <c r="SRA9" s="66"/>
      <c r="SRB9" s="66"/>
      <c r="SRC9" s="66"/>
      <c r="SRD9" s="66"/>
      <c r="SRE9" s="66"/>
      <c r="SRF9" s="66"/>
      <c r="SRG9" s="66"/>
      <c r="SRH9" s="66"/>
      <c r="SRI9" s="66"/>
      <c r="SRJ9" s="66"/>
      <c r="SRK9" s="66"/>
      <c r="SRL9" s="66"/>
      <c r="SRM9" s="66"/>
      <c r="SRN9" s="66"/>
      <c r="SRO9" s="66"/>
      <c r="SRP9" s="66"/>
      <c r="SRQ9" s="66"/>
      <c r="SRR9" s="66"/>
      <c r="SRS9" s="66"/>
      <c r="SRT9" s="66"/>
      <c r="SRU9" s="66"/>
      <c r="SRV9" s="66"/>
      <c r="SRW9" s="66"/>
      <c r="SRX9" s="66"/>
      <c r="SRY9" s="66"/>
      <c r="SRZ9" s="66"/>
      <c r="SSA9" s="66"/>
      <c r="SSB9" s="66"/>
      <c r="SSC9" s="66"/>
      <c r="SSD9" s="66"/>
      <c r="SSE9" s="66"/>
      <c r="SSF9" s="66"/>
      <c r="SSG9" s="66"/>
      <c r="SSH9" s="66"/>
      <c r="SSI9" s="66"/>
      <c r="SSJ9" s="66"/>
      <c r="SSK9" s="66"/>
      <c r="SSL9" s="66"/>
      <c r="SSM9" s="66"/>
      <c r="SSN9" s="66"/>
      <c r="SSO9" s="66"/>
      <c r="SSP9" s="66"/>
      <c r="SSQ9" s="66"/>
      <c r="SSR9" s="66"/>
      <c r="SSS9" s="66"/>
      <c r="SST9" s="66"/>
      <c r="SSU9" s="66"/>
      <c r="SSV9" s="66"/>
      <c r="SSW9" s="66"/>
      <c r="SSX9" s="66"/>
      <c r="SSY9" s="66"/>
      <c r="SSZ9" s="66"/>
      <c r="STA9" s="66"/>
      <c r="STB9" s="66"/>
      <c r="STC9" s="66"/>
      <c r="STD9" s="66"/>
      <c r="STE9" s="66"/>
      <c r="STF9" s="66"/>
      <c r="STG9" s="66"/>
      <c r="STH9" s="66"/>
      <c r="STI9" s="66"/>
      <c r="STJ9" s="66"/>
      <c r="STK9" s="66"/>
      <c r="STL9" s="66"/>
      <c r="STM9" s="66"/>
      <c r="STN9" s="66"/>
      <c r="STO9" s="66"/>
      <c r="STP9" s="66"/>
      <c r="STQ9" s="66"/>
      <c r="STR9" s="66"/>
      <c r="STS9" s="66"/>
      <c r="STT9" s="66"/>
      <c r="STU9" s="66"/>
      <c r="STV9" s="66"/>
      <c r="STW9" s="66"/>
      <c r="STX9" s="66"/>
      <c r="STY9" s="66"/>
      <c r="STZ9" s="66"/>
      <c r="SUA9" s="66"/>
      <c r="SUB9" s="66"/>
      <c r="SUC9" s="66"/>
      <c r="SUD9" s="66"/>
      <c r="SUE9" s="66"/>
      <c r="SUF9" s="66"/>
      <c r="SUG9" s="66"/>
      <c r="SUH9" s="66"/>
      <c r="SUI9" s="66"/>
      <c r="SUJ9" s="66"/>
      <c r="SUK9" s="66"/>
      <c r="SUL9" s="66"/>
      <c r="SUM9" s="66"/>
      <c r="SUN9" s="66"/>
      <c r="SUO9" s="66"/>
      <c r="SUP9" s="66"/>
      <c r="SUQ9" s="66"/>
      <c r="SUR9" s="66"/>
      <c r="SUS9" s="66"/>
      <c r="SUT9" s="66"/>
      <c r="SUU9" s="66"/>
      <c r="SUV9" s="66"/>
      <c r="SUW9" s="66"/>
      <c r="SUX9" s="66"/>
      <c r="SUY9" s="66"/>
      <c r="SUZ9" s="66"/>
      <c r="SVA9" s="66"/>
      <c r="SVB9" s="66"/>
      <c r="SVC9" s="66"/>
      <c r="SVD9" s="66"/>
      <c r="SVE9" s="66"/>
      <c r="SVF9" s="66"/>
      <c r="SVG9" s="66"/>
      <c r="SVH9" s="66"/>
      <c r="SVI9" s="66"/>
      <c r="SVJ9" s="66"/>
      <c r="SVK9" s="66"/>
      <c r="SVL9" s="66"/>
      <c r="SVM9" s="66"/>
      <c r="SVN9" s="66"/>
      <c r="SVO9" s="66"/>
      <c r="SVP9" s="66"/>
      <c r="SVQ9" s="66"/>
      <c r="SVR9" s="66"/>
      <c r="SVS9" s="66"/>
      <c r="SVT9" s="66"/>
      <c r="SVU9" s="66"/>
      <c r="SVV9" s="66"/>
      <c r="SVW9" s="66"/>
      <c r="SVX9" s="66"/>
      <c r="SVY9" s="66"/>
      <c r="SVZ9" s="66"/>
      <c r="SWA9" s="66"/>
      <c r="SWB9" s="66"/>
      <c r="SWC9" s="66"/>
      <c r="SWD9" s="66"/>
      <c r="SWE9" s="66"/>
      <c r="SWF9" s="66"/>
      <c r="SWG9" s="66"/>
      <c r="SWH9" s="66"/>
      <c r="SWI9" s="66"/>
      <c r="SWJ9" s="66"/>
      <c r="SWK9" s="66"/>
      <c r="SWL9" s="66"/>
      <c r="SWM9" s="66"/>
      <c r="SWN9" s="66"/>
      <c r="SWO9" s="66"/>
      <c r="SWP9" s="66"/>
      <c r="SWQ9" s="66"/>
      <c r="SWR9" s="66"/>
      <c r="SWS9" s="66"/>
      <c r="SWT9" s="66"/>
      <c r="SWU9" s="66"/>
      <c r="SWV9" s="66"/>
      <c r="SWW9" s="66"/>
      <c r="SWX9" s="66"/>
      <c r="SWY9" s="66"/>
      <c r="SWZ9" s="66"/>
      <c r="SXA9" s="66"/>
      <c r="SXB9" s="66"/>
      <c r="SXC9" s="66"/>
      <c r="SXD9" s="66"/>
      <c r="SXE9" s="66"/>
      <c r="SXF9" s="66"/>
      <c r="SXG9" s="66"/>
      <c r="SXH9" s="66"/>
      <c r="SXI9" s="66"/>
      <c r="SXJ9" s="66"/>
      <c r="SXK9" s="66"/>
      <c r="SXL9" s="66"/>
      <c r="SXM9" s="66"/>
      <c r="SXN9" s="66"/>
      <c r="SXO9" s="66"/>
      <c r="SXP9" s="66"/>
      <c r="SXQ9" s="66"/>
      <c r="SXR9" s="66"/>
      <c r="SXS9" s="66"/>
      <c r="SXT9" s="66"/>
      <c r="SXU9" s="66"/>
      <c r="SXV9" s="66"/>
      <c r="SXW9" s="66"/>
      <c r="SXX9" s="66"/>
      <c r="SXY9" s="66"/>
      <c r="SXZ9" s="66"/>
      <c r="SYA9" s="66"/>
      <c r="SYB9" s="66"/>
      <c r="SYC9" s="66"/>
      <c r="SYD9" s="66"/>
      <c r="SYE9" s="66"/>
      <c r="SYF9" s="66"/>
      <c r="SYG9" s="66"/>
      <c r="SYH9" s="66"/>
      <c r="SYI9" s="66"/>
      <c r="SYJ9" s="66"/>
      <c r="SYK9" s="66"/>
      <c r="SYL9" s="66"/>
      <c r="SYM9" s="66"/>
      <c r="SYN9" s="66"/>
      <c r="SYO9" s="66"/>
      <c r="SYP9" s="66"/>
      <c r="SYQ9" s="66"/>
      <c r="SYR9" s="66"/>
      <c r="SYS9" s="66"/>
      <c r="SYT9" s="66"/>
      <c r="SYU9" s="66"/>
      <c r="SYV9" s="66"/>
      <c r="SYW9" s="66"/>
      <c r="SYX9" s="66"/>
      <c r="SYY9" s="66"/>
      <c r="SYZ9" s="66"/>
      <c r="SZA9" s="66"/>
      <c r="SZB9" s="66"/>
      <c r="SZC9" s="66"/>
      <c r="SZD9" s="66"/>
      <c r="SZE9" s="66"/>
      <c r="SZF9" s="66"/>
      <c r="SZG9" s="66"/>
      <c r="SZH9" s="66"/>
      <c r="SZI9" s="66"/>
      <c r="SZJ9" s="66"/>
      <c r="SZK9" s="66"/>
      <c r="SZL9" s="66"/>
      <c r="SZM9" s="66"/>
      <c r="SZN9" s="66"/>
      <c r="SZO9" s="66"/>
      <c r="SZP9" s="66"/>
      <c r="SZQ9" s="66"/>
      <c r="SZR9" s="66"/>
      <c r="SZS9" s="66"/>
      <c r="SZT9" s="66"/>
      <c r="SZU9" s="66"/>
      <c r="SZV9" s="66"/>
      <c r="SZW9" s="66"/>
      <c r="SZX9" s="66"/>
      <c r="SZY9" s="66"/>
      <c r="SZZ9" s="66"/>
      <c r="TAA9" s="66"/>
      <c r="TAB9" s="66"/>
      <c r="TAC9" s="66"/>
      <c r="TAD9" s="66"/>
      <c r="TAE9" s="66"/>
      <c r="TAF9" s="66"/>
      <c r="TAG9" s="66"/>
      <c r="TAH9" s="66"/>
      <c r="TAI9" s="66"/>
      <c r="TAJ9" s="66"/>
      <c r="TAK9" s="66"/>
      <c r="TAL9" s="66"/>
      <c r="TAM9" s="66"/>
      <c r="TAN9" s="66"/>
      <c r="TAO9" s="66"/>
      <c r="TAP9" s="66"/>
      <c r="TAQ9" s="66"/>
      <c r="TAR9" s="66"/>
      <c r="TAS9" s="66"/>
      <c r="TAT9" s="66"/>
      <c r="TAU9" s="66"/>
      <c r="TAV9" s="66"/>
      <c r="TAW9" s="66"/>
      <c r="TAX9" s="66"/>
      <c r="TAY9" s="66"/>
      <c r="TAZ9" s="66"/>
      <c r="TBA9" s="66"/>
      <c r="TBB9" s="66"/>
      <c r="TBC9" s="66"/>
      <c r="TBD9" s="66"/>
      <c r="TBE9" s="66"/>
      <c r="TBF9" s="66"/>
      <c r="TBG9" s="66"/>
      <c r="TBH9" s="66"/>
      <c r="TBI9" s="66"/>
      <c r="TBJ9" s="66"/>
      <c r="TBK9" s="66"/>
      <c r="TBL9" s="66"/>
      <c r="TBM9" s="66"/>
      <c r="TBN9" s="66"/>
      <c r="TBO9" s="66"/>
      <c r="TBP9" s="66"/>
      <c r="TBQ9" s="66"/>
      <c r="TBR9" s="66"/>
      <c r="TBS9" s="66"/>
      <c r="TBT9" s="66"/>
      <c r="TBU9" s="66"/>
      <c r="TBV9" s="66"/>
      <c r="TBW9" s="66"/>
      <c r="TBX9" s="66"/>
      <c r="TBY9" s="66"/>
      <c r="TBZ9" s="66"/>
      <c r="TCA9" s="66"/>
      <c r="TCB9" s="66"/>
      <c r="TCC9" s="66"/>
      <c r="TCD9" s="66"/>
      <c r="TCE9" s="66"/>
      <c r="TCF9" s="66"/>
      <c r="TCG9" s="66"/>
      <c r="TCH9" s="66"/>
      <c r="TCI9" s="66"/>
      <c r="TCJ9" s="66"/>
      <c r="TCK9" s="66"/>
      <c r="TCL9" s="66"/>
      <c r="TCM9" s="66"/>
      <c r="TCN9" s="66"/>
      <c r="TCO9" s="66"/>
      <c r="TCP9" s="66"/>
      <c r="TCQ9" s="66"/>
      <c r="TCR9" s="66"/>
      <c r="TCS9" s="66"/>
      <c r="TCT9" s="66"/>
      <c r="TCU9" s="66"/>
      <c r="TCV9" s="66"/>
      <c r="TCW9" s="66"/>
      <c r="TCX9" s="66"/>
      <c r="TCY9" s="66"/>
      <c r="TCZ9" s="66"/>
      <c r="TDA9" s="66"/>
      <c r="TDB9" s="66"/>
      <c r="TDC9" s="66"/>
      <c r="TDD9" s="66"/>
      <c r="TDE9" s="66"/>
      <c r="TDF9" s="66"/>
      <c r="TDG9" s="66"/>
      <c r="TDH9" s="66"/>
      <c r="TDI9" s="66"/>
      <c r="TDJ9" s="66"/>
      <c r="TDK9" s="66"/>
      <c r="TDL9" s="66"/>
      <c r="TDM9" s="66"/>
      <c r="TDN9" s="66"/>
      <c r="TDO9" s="66"/>
      <c r="TDP9" s="66"/>
      <c r="TDQ9" s="66"/>
      <c r="TDR9" s="66"/>
      <c r="TDS9" s="66"/>
      <c r="TDT9" s="66"/>
      <c r="TDU9" s="66"/>
      <c r="TDV9" s="66"/>
      <c r="TDW9" s="66"/>
      <c r="TDX9" s="66"/>
      <c r="TDY9" s="66"/>
      <c r="TDZ9" s="66"/>
      <c r="TEA9" s="66"/>
      <c r="TEB9" s="66"/>
      <c r="TEC9" s="66"/>
      <c r="TED9" s="66"/>
      <c r="TEE9" s="66"/>
      <c r="TEF9" s="66"/>
      <c r="TEG9" s="66"/>
      <c r="TEH9" s="66"/>
      <c r="TEI9" s="66"/>
      <c r="TEJ9" s="66"/>
      <c r="TEK9" s="66"/>
      <c r="TEL9" s="66"/>
      <c r="TEM9" s="66"/>
      <c r="TEN9" s="66"/>
      <c r="TEO9" s="66"/>
      <c r="TEP9" s="66"/>
      <c r="TEQ9" s="66"/>
      <c r="TER9" s="66"/>
      <c r="TES9" s="66"/>
      <c r="TET9" s="66"/>
      <c r="TEU9" s="66"/>
      <c r="TEV9" s="66"/>
      <c r="TEW9" s="66"/>
      <c r="TEX9" s="66"/>
      <c r="TEY9" s="66"/>
      <c r="TEZ9" s="66"/>
      <c r="TFA9" s="66"/>
      <c r="TFB9" s="66"/>
      <c r="TFC9" s="66"/>
      <c r="TFD9" s="66"/>
      <c r="TFE9" s="66"/>
      <c r="TFF9" s="66"/>
      <c r="TFG9" s="66"/>
      <c r="TFH9" s="66"/>
      <c r="TFI9" s="66"/>
      <c r="TFJ9" s="66"/>
      <c r="TFK9" s="66"/>
      <c r="TFL9" s="66"/>
      <c r="TFM9" s="66"/>
      <c r="TFN9" s="66"/>
      <c r="TFO9" s="66"/>
      <c r="TFP9" s="66"/>
      <c r="TFQ9" s="66"/>
      <c r="TFR9" s="66"/>
      <c r="TFS9" s="66"/>
      <c r="TFT9" s="66"/>
      <c r="TFU9" s="66"/>
      <c r="TFV9" s="66"/>
      <c r="TFW9" s="66"/>
      <c r="TFX9" s="66"/>
      <c r="TFY9" s="66"/>
      <c r="TFZ9" s="66"/>
      <c r="TGA9" s="66"/>
      <c r="TGB9" s="66"/>
      <c r="TGC9" s="66"/>
      <c r="TGD9" s="66"/>
      <c r="TGE9" s="66"/>
      <c r="TGF9" s="66"/>
      <c r="TGG9" s="66"/>
      <c r="TGH9" s="66"/>
      <c r="TGI9" s="66"/>
      <c r="TGJ9" s="66"/>
      <c r="TGK9" s="66"/>
      <c r="TGL9" s="66"/>
      <c r="TGM9" s="66"/>
      <c r="TGN9" s="66"/>
      <c r="TGO9" s="66"/>
      <c r="TGP9" s="66"/>
      <c r="TGQ9" s="66"/>
      <c r="TGR9" s="66"/>
      <c r="TGS9" s="66"/>
      <c r="TGT9" s="66"/>
      <c r="TGU9" s="66"/>
      <c r="TGV9" s="66"/>
      <c r="TGW9" s="66"/>
      <c r="TGX9" s="66"/>
      <c r="TGY9" s="66"/>
      <c r="TGZ9" s="66"/>
      <c r="THA9" s="66"/>
      <c r="THB9" s="66"/>
      <c r="THC9" s="66"/>
      <c r="THD9" s="66"/>
      <c r="THE9" s="66"/>
      <c r="THF9" s="66"/>
      <c r="THG9" s="66"/>
      <c r="THH9" s="66"/>
      <c r="THI9" s="66"/>
      <c r="THJ9" s="66"/>
      <c r="THK9" s="66"/>
      <c r="THL9" s="66"/>
      <c r="THM9" s="66"/>
      <c r="THN9" s="66"/>
      <c r="THO9" s="66"/>
      <c r="THP9" s="66"/>
      <c r="THQ9" s="66"/>
      <c r="THR9" s="66"/>
      <c r="THS9" s="66"/>
      <c r="THT9" s="66"/>
      <c r="THU9" s="66"/>
      <c r="THV9" s="66"/>
      <c r="THW9" s="66"/>
      <c r="THX9" s="66"/>
      <c r="THY9" s="66"/>
      <c r="THZ9" s="66"/>
      <c r="TIA9" s="66"/>
      <c r="TIB9" s="66"/>
      <c r="TIC9" s="66"/>
      <c r="TID9" s="66"/>
      <c r="TIE9" s="66"/>
      <c r="TIF9" s="66"/>
      <c r="TIG9" s="66"/>
      <c r="TIH9" s="66"/>
      <c r="TII9" s="66"/>
      <c r="TIJ9" s="66"/>
      <c r="TIK9" s="66"/>
      <c r="TIL9" s="66"/>
      <c r="TIM9" s="66"/>
      <c r="TIN9" s="66"/>
      <c r="TIO9" s="66"/>
      <c r="TIP9" s="66"/>
      <c r="TIQ9" s="66"/>
      <c r="TIR9" s="66"/>
      <c r="TIS9" s="66"/>
      <c r="TIT9" s="66"/>
      <c r="TIU9" s="66"/>
      <c r="TIV9" s="66"/>
      <c r="TIW9" s="66"/>
      <c r="TIX9" s="66"/>
      <c r="TIY9" s="66"/>
      <c r="TIZ9" s="66"/>
      <c r="TJA9" s="66"/>
      <c r="TJB9" s="66"/>
      <c r="TJC9" s="66"/>
      <c r="TJD9" s="66"/>
      <c r="TJE9" s="66"/>
      <c r="TJF9" s="66"/>
      <c r="TJG9" s="66"/>
      <c r="TJH9" s="66"/>
      <c r="TJI9" s="66"/>
      <c r="TJJ9" s="66"/>
      <c r="TJK9" s="66"/>
      <c r="TJL9" s="66"/>
      <c r="TJM9" s="66"/>
      <c r="TJN9" s="66"/>
      <c r="TJO9" s="66"/>
      <c r="TJP9" s="66"/>
      <c r="TJQ9" s="66"/>
      <c r="TJR9" s="66"/>
      <c r="TJS9" s="66"/>
      <c r="TJT9" s="66"/>
      <c r="TJU9" s="66"/>
      <c r="TJV9" s="66"/>
      <c r="TJW9" s="66"/>
      <c r="TJX9" s="66"/>
      <c r="TJY9" s="66"/>
      <c r="TJZ9" s="66"/>
      <c r="TKA9" s="66"/>
      <c r="TKB9" s="66"/>
      <c r="TKC9" s="66"/>
      <c r="TKD9" s="66"/>
      <c r="TKE9" s="66"/>
      <c r="TKF9" s="66"/>
      <c r="TKG9" s="66"/>
      <c r="TKH9" s="66"/>
      <c r="TKI9" s="66"/>
      <c r="TKJ9" s="66"/>
      <c r="TKK9" s="66"/>
      <c r="TKL9" s="66"/>
      <c r="TKM9" s="66"/>
      <c r="TKN9" s="66"/>
      <c r="TKO9" s="66"/>
      <c r="TKP9" s="66"/>
      <c r="TKQ9" s="66"/>
      <c r="TKR9" s="66"/>
      <c r="TKS9" s="66"/>
      <c r="TKT9" s="66"/>
      <c r="TKU9" s="66"/>
      <c r="TKV9" s="66"/>
      <c r="TKW9" s="66"/>
      <c r="TKX9" s="66"/>
      <c r="TKY9" s="66"/>
      <c r="TKZ9" s="66"/>
      <c r="TLA9" s="66"/>
      <c r="TLB9" s="66"/>
      <c r="TLC9" s="66"/>
      <c r="TLD9" s="66"/>
      <c r="TLE9" s="66"/>
      <c r="TLF9" s="66"/>
      <c r="TLG9" s="66"/>
      <c r="TLH9" s="66"/>
      <c r="TLI9" s="66"/>
      <c r="TLJ9" s="66"/>
      <c r="TLK9" s="66"/>
      <c r="TLL9" s="66"/>
      <c r="TLM9" s="66"/>
      <c r="TLN9" s="66"/>
      <c r="TLO9" s="66"/>
      <c r="TLP9" s="66"/>
      <c r="TLQ9" s="66"/>
      <c r="TLR9" s="66"/>
      <c r="TLS9" s="66"/>
      <c r="TLT9" s="66"/>
      <c r="TLU9" s="66"/>
      <c r="TLV9" s="66"/>
      <c r="TLW9" s="66"/>
      <c r="TLX9" s="66"/>
      <c r="TLY9" s="66"/>
      <c r="TLZ9" s="66"/>
      <c r="TMA9" s="66"/>
      <c r="TMB9" s="66"/>
      <c r="TMC9" s="66"/>
      <c r="TMD9" s="66"/>
      <c r="TME9" s="66"/>
      <c r="TMF9" s="66"/>
      <c r="TMG9" s="66"/>
      <c r="TMH9" s="66"/>
      <c r="TMI9" s="66"/>
      <c r="TMJ9" s="66"/>
      <c r="TMK9" s="66"/>
      <c r="TML9" s="66"/>
      <c r="TMM9" s="66"/>
      <c r="TMN9" s="66"/>
      <c r="TMO9" s="66"/>
      <c r="TMP9" s="66"/>
      <c r="TMQ9" s="66"/>
      <c r="TMR9" s="66"/>
      <c r="TMS9" s="66"/>
      <c r="TMT9" s="66"/>
      <c r="TMU9" s="66"/>
      <c r="TMV9" s="66"/>
      <c r="TMW9" s="66"/>
      <c r="TMX9" s="66"/>
      <c r="TMY9" s="66"/>
      <c r="TMZ9" s="66"/>
      <c r="TNA9" s="66"/>
      <c r="TNB9" s="66"/>
      <c r="TNC9" s="66"/>
      <c r="TND9" s="66"/>
      <c r="TNE9" s="66"/>
      <c r="TNF9" s="66"/>
      <c r="TNG9" s="66"/>
      <c r="TNH9" s="66"/>
      <c r="TNI9" s="66"/>
      <c r="TNJ9" s="66"/>
      <c r="TNK9" s="66"/>
      <c r="TNL9" s="66"/>
      <c r="TNM9" s="66"/>
      <c r="TNN9" s="66"/>
      <c r="TNO9" s="66"/>
      <c r="TNP9" s="66"/>
      <c r="TNQ9" s="66"/>
      <c r="TNR9" s="66"/>
      <c r="TNS9" s="66"/>
      <c r="TNT9" s="66"/>
      <c r="TNU9" s="66"/>
      <c r="TNV9" s="66"/>
      <c r="TNW9" s="66"/>
      <c r="TNX9" s="66"/>
      <c r="TNY9" s="66"/>
      <c r="TNZ9" s="66"/>
      <c r="TOA9" s="66"/>
      <c r="TOB9" s="66"/>
      <c r="TOC9" s="66"/>
      <c r="TOD9" s="66"/>
      <c r="TOE9" s="66"/>
      <c r="TOF9" s="66"/>
      <c r="TOG9" s="66"/>
      <c r="TOH9" s="66"/>
      <c r="TOI9" s="66"/>
      <c r="TOJ9" s="66"/>
      <c r="TOK9" s="66"/>
      <c r="TOL9" s="66"/>
      <c r="TOM9" s="66"/>
      <c r="TON9" s="66"/>
      <c r="TOO9" s="66"/>
      <c r="TOP9" s="66"/>
      <c r="TOQ9" s="66"/>
      <c r="TOR9" s="66"/>
      <c r="TOS9" s="66"/>
      <c r="TOT9" s="66"/>
      <c r="TOU9" s="66"/>
      <c r="TOV9" s="66"/>
      <c r="TOW9" s="66"/>
      <c r="TOX9" s="66"/>
      <c r="TOY9" s="66"/>
      <c r="TOZ9" s="66"/>
      <c r="TPA9" s="66"/>
      <c r="TPB9" s="66"/>
      <c r="TPC9" s="66"/>
      <c r="TPD9" s="66"/>
      <c r="TPE9" s="66"/>
      <c r="TPF9" s="66"/>
      <c r="TPG9" s="66"/>
      <c r="TPH9" s="66"/>
      <c r="TPI9" s="66"/>
      <c r="TPJ9" s="66"/>
      <c r="TPK9" s="66"/>
      <c r="TPL9" s="66"/>
      <c r="TPM9" s="66"/>
      <c r="TPN9" s="66"/>
      <c r="TPO9" s="66"/>
      <c r="TPP9" s="66"/>
      <c r="TPQ9" s="66"/>
      <c r="TPR9" s="66"/>
      <c r="TPS9" s="66"/>
      <c r="TPT9" s="66"/>
      <c r="TPU9" s="66"/>
      <c r="TPV9" s="66"/>
      <c r="TPW9" s="66"/>
      <c r="TPX9" s="66"/>
      <c r="TPY9" s="66"/>
      <c r="TPZ9" s="66"/>
      <c r="TQA9" s="66"/>
      <c r="TQB9" s="66"/>
      <c r="TQC9" s="66"/>
      <c r="TQD9" s="66"/>
      <c r="TQE9" s="66"/>
      <c r="TQF9" s="66"/>
      <c r="TQG9" s="66"/>
      <c r="TQH9" s="66"/>
      <c r="TQI9" s="66"/>
      <c r="TQJ9" s="66"/>
      <c r="TQK9" s="66"/>
      <c r="TQL9" s="66"/>
      <c r="TQM9" s="66"/>
      <c r="TQN9" s="66"/>
      <c r="TQO9" s="66"/>
      <c r="TQP9" s="66"/>
      <c r="TQQ9" s="66"/>
      <c r="TQR9" s="66"/>
      <c r="TQS9" s="66"/>
      <c r="TQT9" s="66"/>
      <c r="TQU9" s="66"/>
      <c r="TQV9" s="66"/>
      <c r="TQW9" s="66"/>
      <c r="TQX9" s="66"/>
      <c r="TQY9" s="66"/>
      <c r="TQZ9" s="66"/>
      <c r="TRA9" s="66"/>
      <c r="TRB9" s="66"/>
      <c r="TRC9" s="66"/>
      <c r="TRD9" s="66"/>
      <c r="TRE9" s="66"/>
      <c r="TRF9" s="66"/>
      <c r="TRG9" s="66"/>
      <c r="TRH9" s="66"/>
      <c r="TRI9" s="66"/>
      <c r="TRJ9" s="66"/>
      <c r="TRK9" s="66"/>
      <c r="TRL9" s="66"/>
      <c r="TRM9" s="66"/>
      <c r="TRN9" s="66"/>
      <c r="TRO9" s="66"/>
      <c r="TRP9" s="66"/>
      <c r="TRQ9" s="66"/>
      <c r="TRR9" s="66"/>
      <c r="TRS9" s="66"/>
      <c r="TRT9" s="66"/>
      <c r="TRU9" s="66"/>
      <c r="TRV9" s="66"/>
      <c r="TRW9" s="66"/>
      <c r="TRX9" s="66"/>
      <c r="TRY9" s="66"/>
      <c r="TRZ9" s="66"/>
      <c r="TSA9" s="66"/>
      <c r="TSB9" s="66"/>
      <c r="TSC9" s="66"/>
      <c r="TSD9" s="66"/>
      <c r="TSE9" s="66"/>
      <c r="TSF9" s="66"/>
      <c r="TSG9" s="66"/>
      <c r="TSH9" s="66"/>
      <c r="TSI9" s="66"/>
      <c r="TSJ9" s="66"/>
      <c r="TSK9" s="66"/>
      <c r="TSL9" s="66"/>
      <c r="TSM9" s="66"/>
      <c r="TSN9" s="66"/>
      <c r="TSO9" s="66"/>
      <c r="TSP9" s="66"/>
      <c r="TSQ9" s="66"/>
      <c r="TSR9" s="66"/>
      <c r="TSS9" s="66"/>
      <c r="TST9" s="66"/>
      <c r="TSU9" s="66"/>
      <c r="TSV9" s="66"/>
      <c r="TSW9" s="66"/>
      <c r="TSX9" s="66"/>
      <c r="TSY9" s="66"/>
      <c r="TSZ9" s="66"/>
      <c r="TTA9" s="66"/>
      <c r="TTB9" s="66"/>
      <c r="TTC9" s="66"/>
      <c r="TTD9" s="66"/>
      <c r="TTE9" s="66"/>
      <c r="TTF9" s="66"/>
      <c r="TTG9" s="66"/>
      <c r="TTH9" s="66"/>
      <c r="TTI9" s="66"/>
      <c r="TTJ9" s="66"/>
      <c r="TTK9" s="66"/>
      <c r="TTL9" s="66"/>
      <c r="TTM9" s="66"/>
      <c r="TTN9" s="66"/>
      <c r="TTO9" s="66"/>
      <c r="TTP9" s="66"/>
      <c r="TTQ9" s="66"/>
      <c r="TTR9" s="66"/>
      <c r="TTS9" s="66"/>
      <c r="TTT9" s="66"/>
      <c r="TTU9" s="66"/>
      <c r="TTV9" s="66"/>
      <c r="TTW9" s="66"/>
      <c r="TTX9" s="66"/>
      <c r="TTY9" s="66"/>
      <c r="TTZ9" s="66"/>
      <c r="TUA9" s="66"/>
      <c r="TUB9" s="66"/>
      <c r="TUC9" s="66"/>
      <c r="TUD9" s="66"/>
      <c r="TUE9" s="66"/>
      <c r="TUF9" s="66"/>
      <c r="TUG9" s="66"/>
      <c r="TUH9" s="66"/>
      <c r="TUI9" s="66"/>
      <c r="TUJ9" s="66"/>
      <c r="TUK9" s="66"/>
      <c r="TUL9" s="66"/>
      <c r="TUM9" s="66"/>
      <c r="TUN9" s="66"/>
      <c r="TUO9" s="66"/>
      <c r="TUP9" s="66"/>
      <c r="TUQ9" s="66"/>
      <c r="TUR9" s="66"/>
      <c r="TUS9" s="66"/>
      <c r="TUT9" s="66"/>
      <c r="TUU9" s="66"/>
      <c r="TUV9" s="66"/>
      <c r="TUW9" s="66"/>
      <c r="TUX9" s="66"/>
      <c r="TUY9" s="66"/>
      <c r="TUZ9" s="66"/>
      <c r="TVA9" s="66"/>
      <c r="TVB9" s="66"/>
      <c r="TVC9" s="66"/>
      <c r="TVD9" s="66"/>
      <c r="TVE9" s="66"/>
      <c r="TVF9" s="66"/>
      <c r="TVG9" s="66"/>
      <c r="TVH9" s="66"/>
      <c r="TVI9" s="66"/>
      <c r="TVJ9" s="66"/>
      <c r="TVK9" s="66"/>
      <c r="TVL9" s="66"/>
      <c r="TVM9" s="66"/>
      <c r="TVN9" s="66"/>
      <c r="TVO9" s="66"/>
      <c r="TVP9" s="66"/>
      <c r="TVQ9" s="66"/>
      <c r="TVR9" s="66"/>
      <c r="TVS9" s="66"/>
      <c r="TVT9" s="66"/>
      <c r="TVU9" s="66"/>
      <c r="TVV9" s="66"/>
      <c r="TVW9" s="66"/>
      <c r="TVX9" s="66"/>
      <c r="TVY9" s="66"/>
      <c r="TVZ9" s="66"/>
      <c r="TWA9" s="66"/>
      <c r="TWB9" s="66"/>
      <c r="TWC9" s="66"/>
      <c r="TWD9" s="66"/>
      <c r="TWE9" s="66"/>
      <c r="TWF9" s="66"/>
      <c r="TWG9" s="66"/>
      <c r="TWH9" s="66"/>
      <c r="TWI9" s="66"/>
      <c r="TWJ9" s="66"/>
      <c r="TWK9" s="66"/>
      <c r="TWL9" s="66"/>
      <c r="TWM9" s="66"/>
      <c r="TWN9" s="66"/>
      <c r="TWO9" s="66"/>
      <c r="TWP9" s="66"/>
      <c r="TWQ9" s="66"/>
      <c r="TWR9" s="66"/>
      <c r="TWS9" s="66"/>
      <c r="TWT9" s="66"/>
      <c r="TWU9" s="66"/>
      <c r="TWV9" s="66"/>
      <c r="TWW9" s="66"/>
      <c r="TWX9" s="66"/>
      <c r="TWY9" s="66"/>
      <c r="TWZ9" s="66"/>
      <c r="TXA9" s="66"/>
      <c r="TXB9" s="66"/>
      <c r="TXC9" s="66"/>
      <c r="TXD9" s="66"/>
      <c r="TXE9" s="66"/>
      <c r="TXF9" s="66"/>
      <c r="TXG9" s="66"/>
      <c r="TXH9" s="66"/>
      <c r="TXI9" s="66"/>
      <c r="TXJ9" s="66"/>
      <c r="TXK9" s="66"/>
      <c r="TXL9" s="66"/>
      <c r="TXM9" s="66"/>
      <c r="TXN9" s="66"/>
      <c r="TXO9" s="66"/>
      <c r="TXP9" s="66"/>
      <c r="TXQ9" s="66"/>
      <c r="TXR9" s="66"/>
      <c r="TXS9" s="66"/>
      <c r="TXT9" s="66"/>
      <c r="TXU9" s="66"/>
      <c r="TXV9" s="66"/>
      <c r="TXW9" s="66"/>
      <c r="TXX9" s="66"/>
      <c r="TXY9" s="66"/>
      <c r="TXZ9" s="66"/>
      <c r="TYA9" s="66"/>
      <c r="TYB9" s="66"/>
      <c r="TYC9" s="66"/>
      <c r="TYD9" s="66"/>
      <c r="TYE9" s="66"/>
      <c r="TYF9" s="66"/>
      <c r="TYG9" s="66"/>
      <c r="TYH9" s="66"/>
      <c r="TYI9" s="66"/>
      <c r="TYJ9" s="66"/>
      <c r="TYK9" s="66"/>
      <c r="TYL9" s="66"/>
      <c r="TYM9" s="66"/>
      <c r="TYN9" s="66"/>
      <c r="TYO9" s="66"/>
      <c r="TYP9" s="66"/>
      <c r="TYQ9" s="66"/>
      <c r="TYR9" s="66"/>
      <c r="TYS9" s="66"/>
      <c r="TYT9" s="66"/>
      <c r="TYU9" s="66"/>
      <c r="TYV9" s="66"/>
      <c r="TYW9" s="66"/>
      <c r="TYX9" s="66"/>
      <c r="TYY9" s="66"/>
      <c r="TYZ9" s="66"/>
      <c r="TZA9" s="66"/>
      <c r="TZB9" s="66"/>
      <c r="TZC9" s="66"/>
      <c r="TZD9" s="66"/>
      <c r="TZE9" s="66"/>
      <c r="TZF9" s="66"/>
      <c r="TZG9" s="66"/>
      <c r="TZH9" s="66"/>
      <c r="TZI9" s="66"/>
      <c r="TZJ9" s="66"/>
      <c r="TZK9" s="66"/>
      <c r="TZL9" s="66"/>
      <c r="TZM9" s="66"/>
      <c r="TZN9" s="66"/>
      <c r="TZO9" s="66"/>
      <c r="TZP9" s="66"/>
      <c r="TZQ9" s="66"/>
      <c r="TZR9" s="66"/>
      <c r="TZS9" s="66"/>
      <c r="TZT9" s="66"/>
      <c r="TZU9" s="66"/>
      <c r="TZV9" s="66"/>
      <c r="TZW9" s="66"/>
      <c r="TZX9" s="66"/>
      <c r="TZY9" s="66"/>
      <c r="TZZ9" s="66"/>
      <c r="UAA9" s="66"/>
      <c r="UAB9" s="66"/>
      <c r="UAC9" s="66"/>
      <c r="UAD9" s="66"/>
      <c r="UAE9" s="66"/>
      <c r="UAF9" s="66"/>
      <c r="UAG9" s="66"/>
      <c r="UAH9" s="66"/>
      <c r="UAI9" s="66"/>
      <c r="UAJ9" s="66"/>
      <c r="UAK9" s="66"/>
      <c r="UAL9" s="66"/>
      <c r="UAM9" s="66"/>
      <c r="UAN9" s="66"/>
      <c r="UAO9" s="66"/>
      <c r="UAP9" s="66"/>
      <c r="UAQ9" s="66"/>
      <c r="UAR9" s="66"/>
      <c r="UAS9" s="66"/>
      <c r="UAT9" s="66"/>
      <c r="UAU9" s="66"/>
      <c r="UAV9" s="66"/>
      <c r="UAW9" s="66"/>
      <c r="UAX9" s="66"/>
      <c r="UAY9" s="66"/>
      <c r="UAZ9" s="66"/>
      <c r="UBA9" s="66"/>
      <c r="UBB9" s="66"/>
      <c r="UBC9" s="66"/>
      <c r="UBD9" s="66"/>
      <c r="UBE9" s="66"/>
      <c r="UBF9" s="66"/>
      <c r="UBG9" s="66"/>
      <c r="UBH9" s="66"/>
      <c r="UBI9" s="66"/>
      <c r="UBJ9" s="66"/>
      <c r="UBK9" s="66"/>
      <c r="UBL9" s="66"/>
      <c r="UBM9" s="66"/>
      <c r="UBN9" s="66"/>
      <c r="UBO9" s="66"/>
      <c r="UBP9" s="66"/>
      <c r="UBQ9" s="66"/>
      <c r="UBR9" s="66"/>
      <c r="UBS9" s="66"/>
      <c r="UBT9" s="66"/>
      <c r="UBU9" s="66"/>
      <c r="UBV9" s="66"/>
      <c r="UBW9" s="66"/>
      <c r="UBX9" s="66"/>
      <c r="UBY9" s="66"/>
      <c r="UBZ9" s="66"/>
      <c r="UCA9" s="66"/>
      <c r="UCB9" s="66"/>
      <c r="UCC9" s="66"/>
      <c r="UCD9" s="66"/>
      <c r="UCE9" s="66"/>
      <c r="UCF9" s="66"/>
      <c r="UCG9" s="66"/>
      <c r="UCH9" s="66"/>
      <c r="UCI9" s="66"/>
      <c r="UCJ9" s="66"/>
      <c r="UCK9" s="66"/>
      <c r="UCL9" s="66"/>
      <c r="UCM9" s="66"/>
      <c r="UCN9" s="66"/>
      <c r="UCO9" s="66"/>
      <c r="UCP9" s="66"/>
      <c r="UCQ9" s="66"/>
      <c r="UCR9" s="66"/>
      <c r="UCS9" s="66"/>
      <c r="UCT9" s="66"/>
      <c r="UCU9" s="66"/>
      <c r="UCV9" s="66"/>
      <c r="UCW9" s="66"/>
      <c r="UCX9" s="66"/>
      <c r="UCY9" s="66"/>
      <c r="UCZ9" s="66"/>
      <c r="UDA9" s="66"/>
      <c r="UDB9" s="66"/>
      <c r="UDC9" s="66"/>
      <c r="UDD9" s="66"/>
      <c r="UDE9" s="66"/>
      <c r="UDF9" s="66"/>
      <c r="UDG9" s="66"/>
      <c r="UDH9" s="66"/>
      <c r="UDI9" s="66"/>
      <c r="UDJ9" s="66"/>
      <c r="UDK9" s="66"/>
      <c r="UDL9" s="66"/>
      <c r="UDM9" s="66"/>
      <c r="UDN9" s="66"/>
      <c r="UDO9" s="66"/>
      <c r="UDP9" s="66"/>
      <c r="UDQ9" s="66"/>
      <c r="UDR9" s="66"/>
      <c r="UDS9" s="66"/>
      <c r="UDT9" s="66"/>
      <c r="UDU9" s="66"/>
      <c r="UDV9" s="66"/>
      <c r="UDW9" s="66"/>
      <c r="UDX9" s="66"/>
      <c r="UDY9" s="66"/>
      <c r="UDZ9" s="66"/>
      <c r="UEA9" s="66"/>
      <c r="UEB9" s="66"/>
      <c r="UEC9" s="66"/>
      <c r="UED9" s="66"/>
      <c r="UEE9" s="66"/>
      <c r="UEF9" s="66"/>
      <c r="UEG9" s="66"/>
      <c r="UEH9" s="66"/>
      <c r="UEI9" s="66"/>
      <c r="UEJ9" s="66"/>
      <c r="UEK9" s="66"/>
      <c r="UEL9" s="66"/>
      <c r="UEM9" s="66"/>
      <c r="UEN9" s="66"/>
      <c r="UEO9" s="66"/>
      <c r="UEP9" s="66"/>
      <c r="UEQ9" s="66"/>
      <c r="UER9" s="66"/>
      <c r="UES9" s="66"/>
      <c r="UET9" s="66"/>
      <c r="UEU9" s="66"/>
      <c r="UEV9" s="66"/>
      <c r="UEW9" s="66"/>
      <c r="UEX9" s="66"/>
      <c r="UEY9" s="66"/>
      <c r="UEZ9" s="66"/>
      <c r="UFA9" s="66"/>
      <c r="UFB9" s="66"/>
      <c r="UFC9" s="66"/>
      <c r="UFD9" s="66"/>
      <c r="UFE9" s="66"/>
      <c r="UFF9" s="66"/>
      <c r="UFG9" s="66"/>
      <c r="UFH9" s="66"/>
      <c r="UFI9" s="66"/>
      <c r="UFJ9" s="66"/>
      <c r="UFK9" s="66"/>
      <c r="UFL9" s="66"/>
      <c r="UFM9" s="66"/>
      <c r="UFN9" s="66"/>
      <c r="UFO9" s="66"/>
      <c r="UFP9" s="66"/>
      <c r="UFQ9" s="66"/>
      <c r="UFR9" s="66"/>
      <c r="UFS9" s="66"/>
      <c r="UFT9" s="66"/>
      <c r="UFU9" s="66"/>
      <c r="UFV9" s="66"/>
      <c r="UFW9" s="66"/>
      <c r="UFX9" s="66"/>
      <c r="UFY9" s="66"/>
      <c r="UFZ9" s="66"/>
      <c r="UGA9" s="66"/>
      <c r="UGB9" s="66"/>
      <c r="UGC9" s="66"/>
      <c r="UGD9" s="66"/>
      <c r="UGE9" s="66"/>
      <c r="UGF9" s="66"/>
      <c r="UGG9" s="66"/>
      <c r="UGH9" s="66"/>
      <c r="UGI9" s="66"/>
      <c r="UGJ9" s="66"/>
      <c r="UGK9" s="66"/>
      <c r="UGL9" s="66"/>
      <c r="UGM9" s="66"/>
      <c r="UGN9" s="66"/>
      <c r="UGO9" s="66"/>
      <c r="UGP9" s="66"/>
      <c r="UGQ9" s="66"/>
      <c r="UGR9" s="66"/>
      <c r="UGS9" s="66"/>
      <c r="UGT9" s="66"/>
      <c r="UGU9" s="66"/>
      <c r="UGV9" s="66"/>
      <c r="UGW9" s="66"/>
      <c r="UGX9" s="66"/>
      <c r="UGY9" s="66"/>
      <c r="UGZ9" s="66"/>
      <c r="UHA9" s="66"/>
      <c r="UHB9" s="66"/>
      <c r="UHC9" s="66"/>
      <c r="UHD9" s="66"/>
      <c r="UHE9" s="66"/>
      <c r="UHF9" s="66"/>
      <c r="UHG9" s="66"/>
      <c r="UHH9" s="66"/>
      <c r="UHI9" s="66"/>
      <c r="UHJ9" s="66"/>
      <c r="UHK9" s="66"/>
      <c r="UHL9" s="66"/>
      <c r="UHM9" s="66"/>
      <c r="UHN9" s="66"/>
      <c r="UHO9" s="66"/>
      <c r="UHP9" s="66"/>
      <c r="UHQ9" s="66"/>
      <c r="UHR9" s="66"/>
      <c r="UHS9" s="66"/>
      <c r="UHT9" s="66"/>
      <c r="UHU9" s="66"/>
      <c r="UHV9" s="66"/>
      <c r="UHW9" s="66"/>
      <c r="UHX9" s="66"/>
      <c r="UHY9" s="66"/>
      <c r="UHZ9" s="66"/>
      <c r="UIA9" s="66"/>
      <c r="UIB9" s="66"/>
      <c r="UIC9" s="66"/>
      <c r="UID9" s="66"/>
      <c r="UIE9" s="66"/>
      <c r="UIF9" s="66"/>
      <c r="UIG9" s="66"/>
      <c r="UIH9" s="66"/>
      <c r="UII9" s="66"/>
      <c r="UIJ9" s="66"/>
      <c r="UIK9" s="66"/>
      <c r="UIL9" s="66"/>
      <c r="UIM9" s="66"/>
      <c r="UIN9" s="66"/>
      <c r="UIO9" s="66"/>
      <c r="UIP9" s="66"/>
      <c r="UIQ9" s="66"/>
      <c r="UIR9" s="66"/>
      <c r="UIS9" s="66"/>
      <c r="UIT9" s="66"/>
      <c r="UIU9" s="66"/>
      <c r="UIV9" s="66"/>
      <c r="UIW9" s="66"/>
      <c r="UIX9" s="66"/>
      <c r="UIY9" s="66"/>
      <c r="UIZ9" s="66"/>
      <c r="UJA9" s="66"/>
      <c r="UJB9" s="66"/>
      <c r="UJC9" s="66"/>
      <c r="UJD9" s="66"/>
      <c r="UJE9" s="66"/>
      <c r="UJF9" s="66"/>
      <c r="UJG9" s="66"/>
      <c r="UJH9" s="66"/>
      <c r="UJI9" s="66"/>
      <c r="UJJ9" s="66"/>
      <c r="UJK9" s="66"/>
      <c r="UJL9" s="66"/>
      <c r="UJM9" s="66"/>
      <c r="UJN9" s="66"/>
      <c r="UJO9" s="66"/>
      <c r="UJP9" s="66"/>
      <c r="UJQ9" s="66"/>
      <c r="UJR9" s="66"/>
      <c r="UJS9" s="66"/>
      <c r="UJT9" s="66"/>
      <c r="UJU9" s="66"/>
      <c r="UJV9" s="66"/>
      <c r="UJW9" s="66"/>
      <c r="UJX9" s="66"/>
      <c r="UJY9" s="66"/>
      <c r="UJZ9" s="66"/>
      <c r="UKA9" s="66"/>
      <c r="UKB9" s="66"/>
      <c r="UKC9" s="66"/>
      <c r="UKD9" s="66"/>
      <c r="UKE9" s="66"/>
      <c r="UKF9" s="66"/>
      <c r="UKG9" s="66"/>
      <c r="UKH9" s="66"/>
      <c r="UKI9" s="66"/>
      <c r="UKJ9" s="66"/>
      <c r="UKK9" s="66"/>
      <c r="UKL9" s="66"/>
      <c r="UKM9" s="66"/>
      <c r="UKN9" s="66"/>
      <c r="UKO9" s="66"/>
      <c r="UKP9" s="66"/>
      <c r="UKQ9" s="66"/>
      <c r="UKR9" s="66"/>
      <c r="UKS9" s="66"/>
      <c r="UKT9" s="66"/>
      <c r="UKU9" s="66"/>
      <c r="UKV9" s="66"/>
      <c r="UKW9" s="66"/>
      <c r="UKX9" s="66"/>
      <c r="UKY9" s="66"/>
      <c r="UKZ9" s="66"/>
      <c r="ULA9" s="66"/>
      <c r="ULB9" s="66"/>
      <c r="ULC9" s="66"/>
      <c r="ULD9" s="66"/>
      <c r="ULE9" s="66"/>
      <c r="ULF9" s="66"/>
      <c r="ULG9" s="66"/>
      <c r="ULH9" s="66"/>
      <c r="ULI9" s="66"/>
      <c r="ULJ9" s="66"/>
      <c r="ULK9" s="66"/>
      <c r="ULL9" s="66"/>
      <c r="ULM9" s="66"/>
      <c r="ULN9" s="66"/>
      <c r="ULO9" s="66"/>
      <c r="ULP9" s="66"/>
      <c r="ULQ9" s="66"/>
      <c r="ULR9" s="66"/>
      <c r="ULS9" s="66"/>
      <c r="ULT9" s="66"/>
      <c r="ULU9" s="66"/>
      <c r="ULV9" s="66"/>
      <c r="ULW9" s="66"/>
      <c r="ULX9" s="66"/>
      <c r="ULY9" s="66"/>
      <c r="ULZ9" s="66"/>
      <c r="UMA9" s="66"/>
      <c r="UMB9" s="66"/>
      <c r="UMC9" s="66"/>
      <c r="UMD9" s="66"/>
      <c r="UME9" s="66"/>
      <c r="UMF9" s="66"/>
      <c r="UMG9" s="66"/>
      <c r="UMH9" s="66"/>
      <c r="UMI9" s="66"/>
      <c r="UMJ9" s="66"/>
      <c r="UMK9" s="66"/>
      <c r="UML9" s="66"/>
      <c r="UMM9" s="66"/>
      <c r="UMN9" s="66"/>
      <c r="UMO9" s="66"/>
      <c r="UMP9" s="66"/>
      <c r="UMQ9" s="66"/>
      <c r="UMR9" s="66"/>
      <c r="UMS9" s="66"/>
      <c r="UMT9" s="66"/>
      <c r="UMU9" s="66"/>
      <c r="UMV9" s="66"/>
      <c r="UMW9" s="66"/>
      <c r="UMX9" s="66"/>
      <c r="UMY9" s="66"/>
      <c r="UMZ9" s="66"/>
      <c r="UNA9" s="66"/>
      <c r="UNB9" s="66"/>
      <c r="UNC9" s="66"/>
      <c r="UND9" s="66"/>
      <c r="UNE9" s="66"/>
      <c r="UNF9" s="66"/>
      <c r="UNG9" s="66"/>
      <c r="UNH9" s="66"/>
      <c r="UNI9" s="66"/>
      <c r="UNJ9" s="66"/>
      <c r="UNK9" s="66"/>
      <c r="UNL9" s="66"/>
      <c r="UNM9" s="66"/>
      <c r="UNN9" s="66"/>
      <c r="UNO9" s="66"/>
      <c r="UNP9" s="66"/>
      <c r="UNQ9" s="66"/>
      <c r="UNR9" s="66"/>
      <c r="UNS9" s="66"/>
      <c r="UNT9" s="66"/>
      <c r="UNU9" s="66"/>
      <c r="UNV9" s="66"/>
      <c r="UNW9" s="66"/>
      <c r="UNX9" s="66"/>
      <c r="UNY9" s="66"/>
      <c r="UNZ9" s="66"/>
      <c r="UOA9" s="66"/>
      <c r="UOB9" s="66"/>
      <c r="UOC9" s="66"/>
      <c r="UOD9" s="66"/>
      <c r="UOE9" s="66"/>
      <c r="UOF9" s="66"/>
      <c r="UOG9" s="66"/>
      <c r="UOH9" s="66"/>
      <c r="UOI9" s="66"/>
      <c r="UOJ9" s="66"/>
      <c r="UOK9" s="66"/>
      <c r="UOL9" s="66"/>
      <c r="UOM9" s="66"/>
      <c r="UON9" s="66"/>
      <c r="UOO9" s="66"/>
      <c r="UOP9" s="66"/>
      <c r="UOQ9" s="66"/>
      <c r="UOR9" s="66"/>
      <c r="UOS9" s="66"/>
      <c r="UOT9" s="66"/>
      <c r="UOU9" s="66"/>
      <c r="UOV9" s="66"/>
      <c r="UOW9" s="66"/>
      <c r="UOX9" s="66"/>
      <c r="UOY9" s="66"/>
      <c r="UOZ9" s="66"/>
      <c r="UPA9" s="66"/>
      <c r="UPB9" s="66"/>
      <c r="UPC9" s="66"/>
      <c r="UPD9" s="66"/>
      <c r="UPE9" s="66"/>
      <c r="UPF9" s="66"/>
      <c r="UPG9" s="66"/>
      <c r="UPH9" s="66"/>
      <c r="UPI9" s="66"/>
      <c r="UPJ9" s="66"/>
      <c r="UPK9" s="66"/>
      <c r="UPL9" s="66"/>
      <c r="UPM9" s="66"/>
      <c r="UPN9" s="66"/>
      <c r="UPO9" s="66"/>
      <c r="UPP9" s="66"/>
      <c r="UPQ9" s="66"/>
      <c r="UPR9" s="66"/>
      <c r="UPS9" s="66"/>
      <c r="UPT9" s="66"/>
      <c r="UPU9" s="66"/>
      <c r="UPV9" s="66"/>
      <c r="UPW9" s="66"/>
      <c r="UPX9" s="66"/>
      <c r="UPY9" s="66"/>
      <c r="UPZ9" s="66"/>
      <c r="UQA9" s="66"/>
      <c r="UQB9" s="66"/>
      <c r="UQC9" s="66"/>
      <c r="UQD9" s="66"/>
      <c r="UQE9" s="66"/>
      <c r="UQF9" s="66"/>
      <c r="UQG9" s="66"/>
      <c r="UQH9" s="66"/>
      <c r="UQI9" s="66"/>
      <c r="UQJ9" s="66"/>
      <c r="UQK9" s="66"/>
      <c r="UQL9" s="66"/>
      <c r="UQM9" s="66"/>
      <c r="UQN9" s="66"/>
      <c r="UQO9" s="66"/>
      <c r="UQP9" s="66"/>
      <c r="UQQ9" s="66"/>
      <c r="UQR9" s="66"/>
      <c r="UQS9" s="66"/>
      <c r="UQT9" s="66"/>
      <c r="UQU9" s="66"/>
      <c r="UQV9" s="66"/>
      <c r="UQW9" s="66"/>
      <c r="UQX9" s="66"/>
      <c r="UQY9" s="66"/>
      <c r="UQZ9" s="66"/>
      <c r="URA9" s="66"/>
      <c r="URB9" s="66"/>
      <c r="URC9" s="66"/>
      <c r="URD9" s="66"/>
      <c r="URE9" s="66"/>
      <c r="URF9" s="66"/>
      <c r="URG9" s="66"/>
      <c r="URH9" s="66"/>
      <c r="URI9" s="66"/>
      <c r="URJ9" s="66"/>
      <c r="URK9" s="66"/>
      <c r="URL9" s="66"/>
      <c r="URM9" s="66"/>
      <c r="URN9" s="66"/>
      <c r="URO9" s="66"/>
      <c r="URP9" s="66"/>
      <c r="URQ9" s="66"/>
      <c r="URR9" s="66"/>
      <c r="URS9" s="66"/>
      <c r="URT9" s="66"/>
      <c r="URU9" s="66"/>
      <c r="URV9" s="66"/>
      <c r="URW9" s="66"/>
      <c r="URX9" s="66"/>
      <c r="URY9" s="66"/>
      <c r="URZ9" s="66"/>
      <c r="USA9" s="66"/>
      <c r="USB9" s="66"/>
      <c r="USC9" s="66"/>
      <c r="USD9" s="66"/>
      <c r="USE9" s="66"/>
      <c r="USF9" s="66"/>
      <c r="USG9" s="66"/>
      <c r="USH9" s="66"/>
      <c r="USI9" s="66"/>
      <c r="USJ9" s="66"/>
      <c r="USK9" s="66"/>
      <c r="USL9" s="66"/>
      <c r="USM9" s="66"/>
      <c r="USN9" s="66"/>
      <c r="USO9" s="66"/>
      <c r="USP9" s="66"/>
      <c r="USQ9" s="66"/>
      <c r="USR9" s="66"/>
      <c r="USS9" s="66"/>
      <c r="UST9" s="66"/>
      <c r="USU9" s="66"/>
      <c r="USV9" s="66"/>
      <c r="USW9" s="66"/>
      <c r="USX9" s="66"/>
      <c r="USY9" s="66"/>
      <c r="USZ9" s="66"/>
      <c r="UTA9" s="66"/>
      <c r="UTB9" s="66"/>
      <c r="UTC9" s="66"/>
      <c r="UTD9" s="66"/>
      <c r="UTE9" s="66"/>
      <c r="UTF9" s="66"/>
      <c r="UTG9" s="66"/>
      <c r="UTH9" s="66"/>
      <c r="UTI9" s="66"/>
      <c r="UTJ9" s="66"/>
      <c r="UTK9" s="66"/>
      <c r="UTL9" s="66"/>
      <c r="UTM9" s="66"/>
      <c r="UTN9" s="66"/>
      <c r="UTO9" s="66"/>
      <c r="UTP9" s="66"/>
      <c r="UTQ9" s="66"/>
      <c r="UTR9" s="66"/>
      <c r="UTS9" s="66"/>
      <c r="UTT9" s="66"/>
      <c r="UTU9" s="66"/>
      <c r="UTV9" s="66"/>
      <c r="UTW9" s="66"/>
      <c r="UTX9" s="66"/>
      <c r="UTY9" s="66"/>
      <c r="UTZ9" s="66"/>
      <c r="UUA9" s="66"/>
      <c r="UUB9" s="66"/>
      <c r="UUC9" s="66"/>
      <c r="UUD9" s="66"/>
      <c r="UUE9" s="66"/>
      <c r="UUF9" s="66"/>
      <c r="UUG9" s="66"/>
      <c r="UUH9" s="66"/>
      <c r="UUI9" s="66"/>
      <c r="UUJ9" s="66"/>
      <c r="UUK9" s="66"/>
      <c r="UUL9" s="66"/>
      <c r="UUM9" s="66"/>
      <c r="UUN9" s="66"/>
      <c r="UUO9" s="66"/>
      <c r="UUP9" s="66"/>
      <c r="UUQ9" s="66"/>
      <c r="UUR9" s="66"/>
      <c r="UUS9" s="66"/>
      <c r="UUT9" s="66"/>
      <c r="UUU9" s="66"/>
      <c r="UUV9" s="66"/>
      <c r="UUW9" s="66"/>
      <c r="UUX9" s="66"/>
      <c r="UUY9" s="66"/>
      <c r="UUZ9" s="66"/>
      <c r="UVA9" s="66"/>
      <c r="UVB9" s="66"/>
      <c r="UVC9" s="66"/>
      <c r="UVD9" s="66"/>
      <c r="UVE9" s="66"/>
      <c r="UVF9" s="66"/>
      <c r="UVG9" s="66"/>
      <c r="UVH9" s="66"/>
      <c r="UVI9" s="66"/>
      <c r="UVJ9" s="66"/>
      <c r="UVK9" s="66"/>
      <c r="UVL9" s="66"/>
      <c r="UVM9" s="66"/>
      <c r="UVN9" s="66"/>
      <c r="UVO9" s="66"/>
      <c r="UVP9" s="66"/>
      <c r="UVQ9" s="66"/>
      <c r="UVR9" s="66"/>
      <c r="UVS9" s="66"/>
      <c r="UVT9" s="66"/>
      <c r="UVU9" s="66"/>
      <c r="UVV9" s="66"/>
      <c r="UVW9" s="66"/>
      <c r="UVX9" s="66"/>
      <c r="UVY9" s="66"/>
      <c r="UVZ9" s="66"/>
      <c r="UWA9" s="66"/>
      <c r="UWB9" s="66"/>
      <c r="UWC9" s="66"/>
      <c r="UWD9" s="66"/>
      <c r="UWE9" s="66"/>
      <c r="UWF9" s="66"/>
      <c r="UWG9" s="66"/>
      <c r="UWH9" s="66"/>
      <c r="UWI9" s="66"/>
      <c r="UWJ9" s="66"/>
      <c r="UWK9" s="66"/>
      <c r="UWL9" s="66"/>
      <c r="UWM9" s="66"/>
      <c r="UWN9" s="66"/>
      <c r="UWO9" s="66"/>
      <c r="UWP9" s="66"/>
      <c r="UWQ9" s="66"/>
      <c r="UWR9" s="66"/>
      <c r="UWS9" s="66"/>
      <c r="UWT9" s="66"/>
      <c r="UWU9" s="66"/>
      <c r="UWV9" s="66"/>
      <c r="UWW9" s="66"/>
      <c r="UWX9" s="66"/>
      <c r="UWY9" s="66"/>
      <c r="UWZ9" s="66"/>
      <c r="UXA9" s="66"/>
      <c r="UXB9" s="66"/>
      <c r="UXC9" s="66"/>
      <c r="UXD9" s="66"/>
      <c r="UXE9" s="66"/>
      <c r="UXF9" s="66"/>
      <c r="UXG9" s="66"/>
      <c r="UXH9" s="66"/>
      <c r="UXI9" s="66"/>
      <c r="UXJ9" s="66"/>
      <c r="UXK9" s="66"/>
      <c r="UXL9" s="66"/>
      <c r="UXM9" s="66"/>
      <c r="UXN9" s="66"/>
      <c r="UXO9" s="66"/>
      <c r="UXP9" s="66"/>
      <c r="UXQ9" s="66"/>
      <c r="UXR9" s="66"/>
      <c r="UXS9" s="66"/>
      <c r="UXT9" s="66"/>
      <c r="UXU9" s="66"/>
      <c r="UXV9" s="66"/>
      <c r="UXW9" s="66"/>
      <c r="UXX9" s="66"/>
      <c r="UXY9" s="66"/>
      <c r="UXZ9" s="66"/>
      <c r="UYA9" s="66"/>
      <c r="UYB9" s="66"/>
      <c r="UYC9" s="66"/>
      <c r="UYD9" s="66"/>
      <c r="UYE9" s="66"/>
      <c r="UYF9" s="66"/>
      <c r="UYG9" s="66"/>
      <c r="UYH9" s="66"/>
      <c r="UYI9" s="66"/>
      <c r="UYJ9" s="66"/>
      <c r="UYK9" s="66"/>
      <c r="UYL9" s="66"/>
      <c r="UYM9" s="66"/>
      <c r="UYN9" s="66"/>
      <c r="UYO9" s="66"/>
      <c r="UYP9" s="66"/>
      <c r="UYQ9" s="66"/>
      <c r="UYR9" s="66"/>
      <c r="UYS9" s="66"/>
      <c r="UYT9" s="66"/>
      <c r="UYU9" s="66"/>
      <c r="UYV9" s="66"/>
      <c r="UYW9" s="66"/>
      <c r="UYX9" s="66"/>
      <c r="UYY9" s="66"/>
      <c r="UYZ9" s="66"/>
      <c r="UZA9" s="66"/>
      <c r="UZB9" s="66"/>
      <c r="UZC9" s="66"/>
      <c r="UZD9" s="66"/>
      <c r="UZE9" s="66"/>
      <c r="UZF9" s="66"/>
      <c r="UZG9" s="66"/>
      <c r="UZH9" s="66"/>
      <c r="UZI9" s="66"/>
      <c r="UZJ9" s="66"/>
      <c r="UZK9" s="66"/>
      <c r="UZL9" s="66"/>
      <c r="UZM9" s="66"/>
      <c r="UZN9" s="66"/>
      <c r="UZO9" s="66"/>
      <c r="UZP9" s="66"/>
      <c r="UZQ9" s="66"/>
      <c r="UZR9" s="66"/>
      <c r="UZS9" s="66"/>
      <c r="UZT9" s="66"/>
      <c r="UZU9" s="66"/>
      <c r="UZV9" s="66"/>
      <c r="UZW9" s="66"/>
      <c r="UZX9" s="66"/>
      <c r="UZY9" s="66"/>
      <c r="UZZ9" s="66"/>
      <c r="VAA9" s="66"/>
      <c r="VAB9" s="66"/>
      <c r="VAC9" s="66"/>
      <c r="VAD9" s="66"/>
      <c r="VAE9" s="66"/>
      <c r="VAF9" s="66"/>
      <c r="VAG9" s="66"/>
      <c r="VAH9" s="66"/>
      <c r="VAI9" s="66"/>
      <c r="VAJ9" s="66"/>
      <c r="VAK9" s="66"/>
      <c r="VAL9" s="66"/>
      <c r="VAM9" s="66"/>
      <c r="VAN9" s="66"/>
      <c r="VAO9" s="66"/>
      <c r="VAP9" s="66"/>
      <c r="VAQ9" s="66"/>
      <c r="VAR9" s="66"/>
      <c r="VAS9" s="66"/>
      <c r="VAT9" s="66"/>
      <c r="VAU9" s="66"/>
      <c r="VAV9" s="66"/>
      <c r="VAW9" s="66"/>
      <c r="VAX9" s="66"/>
      <c r="VAY9" s="66"/>
      <c r="VAZ9" s="66"/>
      <c r="VBA9" s="66"/>
      <c r="VBB9" s="66"/>
      <c r="VBC9" s="66"/>
      <c r="VBD9" s="66"/>
      <c r="VBE9" s="66"/>
      <c r="VBF9" s="66"/>
      <c r="VBG9" s="66"/>
      <c r="VBH9" s="66"/>
      <c r="VBI9" s="66"/>
      <c r="VBJ9" s="66"/>
      <c r="VBK9" s="66"/>
      <c r="VBL9" s="66"/>
      <c r="VBM9" s="66"/>
      <c r="VBN9" s="66"/>
      <c r="VBO9" s="66"/>
      <c r="VBP9" s="66"/>
      <c r="VBQ9" s="66"/>
      <c r="VBR9" s="66"/>
      <c r="VBS9" s="66"/>
      <c r="VBT9" s="66"/>
      <c r="VBU9" s="66"/>
      <c r="VBV9" s="66"/>
      <c r="VBW9" s="66"/>
      <c r="VBX9" s="66"/>
      <c r="VBY9" s="66"/>
      <c r="VBZ9" s="66"/>
      <c r="VCA9" s="66"/>
      <c r="VCB9" s="66"/>
      <c r="VCC9" s="66"/>
      <c r="VCD9" s="66"/>
      <c r="VCE9" s="66"/>
      <c r="VCF9" s="66"/>
      <c r="VCG9" s="66"/>
      <c r="VCH9" s="66"/>
      <c r="VCI9" s="66"/>
      <c r="VCJ9" s="66"/>
      <c r="VCK9" s="66"/>
      <c r="VCL9" s="66"/>
      <c r="VCM9" s="66"/>
      <c r="VCN9" s="66"/>
      <c r="VCO9" s="66"/>
      <c r="VCP9" s="66"/>
      <c r="VCQ9" s="66"/>
      <c r="VCR9" s="66"/>
      <c r="VCS9" s="66"/>
      <c r="VCT9" s="66"/>
      <c r="VCU9" s="66"/>
      <c r="VCV9" s="66"/>
      <c r="VCW9" s="66"/>
      <c r="VCX9" s="66"/>
      <c r="VCY9" s="66"/>
      <c r="VCZ9" s="66"/>
      <c r="VDA9" s="66"/>
      <c r="VDB9" s="66"/>
      <c r="VDC9" s="66"/>
      <c r="VDD9" s="66"/>
      <c r="VDE9" s="66"/>
      <c r="VDF9" s="66"/>
      <c r="VDG9" s="66"/>
      <c r="VDH9" s="66"/>
      <c r="VDI9" s="66"/>
      <c r="VDJ9" s="66"/>
      <c r="VDK9" s="66"/>
      <c r="VDL9" s="66"/>
      <c r="VDM9" s="66"/>
      <c r="VDN9" s="66"/>
      <c r="VDO9" s="66"/>
      <c r="VDP9" s="66"/>
      <c r="VDQ9" s="66"/>
      <c r="VDR9" s="66"/>
      <c r="VDS9" s="66"/>
      <c r="VDT9" s="66"/>
      <c r="VDU9" s="66"/>
      <c r="VDV9" s="66"/>
      <c r="VDW9" s="66"/>
      <c r="VDX9" s="66"/>
      <c r="VDY9" s="66"/>
      <c r="VDZ9" s="66"/>
      <c r="VEA9" s="66"/>
      <c r="VEB9" s="66"/>
      <c r="VEC9" s="66"/>
      <c r="VED9" s="66"/>
      <c r="VEE9" s="66"/>
      <c r="VEF9" s="66"/>
      <c r="VEG9" s="66"/>
      <c r="VEH9" s="66"/>
      <c r="VEI9" s="66"/>
      <c r="VEJ9" s="66"/>
      <c r="VEK9" s="66"/>
      <c r="VEL9" s="66"/>
      <c r="VEM9" s="66"/>
      <c r="VEN9" s="66"/>
      <c r="VEO9" s="66"/>
      <c r="VEP9" s="66"/>
      <c r="VEQ9" s="66"/>
      <c r="VER9" s="66"/>
      <c r="VES9" s="66"/>
      <c r="VET9" s="66"/>
      <c r="VEU9" s="66"/>
      <c r="VEV9" s="66"/>
      <c r="VEW9" s="66"/>
      <c r="VEX9" s="66"/>
      <c r="VEY9" s="66"/>
      <c r="VEZ9" s="66"/>
      <c r="VFA9" s="66"/>
      <c r="VFB9" s="66"/>
      <c r="VFC9" s="66"/>
      <c r="VFD9" s="66"/>
      <c r="VFE9" s="66"/>
      <c r="VFF9" s="66"/>
      <c r="VFG9" s="66"/>
      <c r="VFH9" s="66"/>
      <c r="VFI9" s="66"/>
      <c r="VFJ9" s="66"/>
      <c r="VFK9" s="66"/>
      <c r="VFL9" s="66"/>
      <c r="VFM9" s="66"/>
      <c r="VFN9" s="66"/>
      <c r="VFO9" s="66"/>
      <c r="VFP9" s="66"/>
      <c r="VFQ9" s="66"/>
      <c r="VFR9" s="66"/>
      <c r="VFS9" s="66"/>
      <c r="VFT9" s="66"/>
      <c r="VFU9" s="66"/>
      <c r="VFV9" s="66"/>
      <c r="VFW9" s="66"/>
      <c r="VFX9" s="66"/>
      <c r="VFY9" s="66"/>
      <c r="VFZ9" s="66"/>
      <c r="VGA9" s="66"/>
      <c r="VGB9" s="66"/>
      <c r="VGC9" s="66"/>
      <c r="VGD9" s="66"/>
      <c r="VGE9" s="66"/>
      <c r="VGF9" s="66"/>
      <c r="VGG9" s="66"/>
      <c r="VGH9" s="66"/>
      <c r="VGI9" s="66"/>
      <c r="VGJ9" s="66"/>
      <c r="VGK9" s="66"/>
      <c r="VGL9" s="66"/>
      <c r="VGM9" s="66"/>
      <c r="VGN9" s="66"/>
      <c r="VGO9" s="66"/>
      <c r="VGP9" s="66"/>
      <c r="VGQ9" s="66"/>
      <c r="VGR9" s="66"/>
      <c r="VGS9" s="66"/>
      <c r="VGT9" s="66"/>
      <c r="VGU9" s="66"/>
      <c r="VGV9" s="66"/>
      <c r="VGW9" s="66"/>
      <c r="VGX9" s="66"/>
      <c r="VGY9" s="66"/>
      <c r="VGZ9" s="66"/>
      <c r="VHA9" s="66"/>
      <c r="VHB9" s="66"/>
      <c r="VHC9" s="66"/>
      <c r="VHD9" s="66"/>
      <c r="VHE9" s="66"/>
      <c r="VHF9" s="66"/>
      <c r="VHG9" s="66"/>
      <c r="VHH9" s="66"/>
      <c r="VHI9" s="66"/>
      <c r="VHJ9" s="66"/>
      <c r="VHK9" s="66"/>
      <c r="VHL9" s="66"/>
      <c r="VHM9" s="66"/>
      <c r="VHN9" s="66"/>
      <c r="VHO9" s="66"/>
      <c r="VHP9" s="66"/>
      <c r="VHQ9" s="66"/>
      <c r="VHR9" s="66"/>
      <c r="VHS9" s="66"/>
      <c r="VHT9" s="66"/>
      <c r="VHU9" s="66"/>
      <c r="VHV9" s="66"/>
      <c r="VHW9" s="66"/>
      <c r="VHX9" s="66"/>
      <c r="VHY9" s="66"/>
      <c r="VHZ9" s="66"/>
      <c r="VIA9" s="66"/>
      <c r="VIB9" s="66"/>
      <c r="VIC9" s="66"/>
      <c r="VID9" s="66"/>
      <c r="VIE9" s="66"/>
      <c r="VIF9" s="66"/>
      <c r="VIG9" s="66"/>
      <c r="VIH9" s="66"/>
      <c r="VII9" s="66"/>
      <c r="VIJ9" s="66"/>
      <c r="VIK9" s="66"/>
      <c r="VIL9" s="66"/>
      <c r="VIM9" s="66"/>
      <c r="VIN9" s="66"/>
      <c r="VIO9" s="66"/>
      <c r="VIP9" s="66"/>
      <c r="VIQ9" s="66"/>
      <c r="VIR9" s="66"/>
      <c r="VIS9" s="66"/>
      <c r="VIT9" s="66"/>
      <c r="VIU9" s="66"/>
      <c r="VIV9" s="66"/>
      <c r="VIW9" s="66"/>
      <c r="VIX9" s="66"/>
      <c r="VIY9" s="66"/>
      <c r="VIZ9" s="66"/>
      <c r="VJA9" s="66"/>
      <c r="VJB9" s="66"/>
      <c r="VJC9" s="66"/>
      <c r="VJD9" s="66"/>
      <c r="VJE9" s="66"/>
      <c r="VJF9" s="66"/>
      <c r="VJG9" s="66"/>
      <c r="VJH9" s="66"/>
      <c r="VJI9" s="66"/>
      <c r="VJJ9" s="66"/>
      <c r="VJK9" s="66"/>
      <c r="VJL9" s="66"/>
      <c r="VJM9" s="66"/>
      <c r="VJN9" s="66"/>
      <c r="VJO9" s="66"/>
      <c r="VJP9" s="66"/>
      <c r="VJQ9" s="66"/>
      <c r="VJR9" s="66"/>
      <c r="VJS9" s="66"/>
      <c r="VJT9" s="66"/>
      <c r="VJU9" s="66"/>
      <c r="VJV9" s="66"/>
      <c r="VJW9" s="66"/>
      <c r="VJX9" s="66"/>
      <c r="VJY9" s="66"/>
      <c r="VJZ9" s="66"/>
      <c r="VKA9" s="66"/>
      <c r="VKB9" s="66"/>
      <c r="VKC9" s="66"/>
      <c r="VKD9" s="66"/>
      <c r="VKE9" s="66"/>
      <c r="VKF9" s="66"/>
      <c r="VKG9" s="66"/>
      <c r="VKH9" s="66"/>
      <c r="VKI9" s="66"/>
      <c r="VKJ9" s="66"/>
      <c r="VKK9" s="66"/>
      <c r="VKL9" s="66"/>
      <c r="VKM9" s="66"/>
      <c r="VKN9" s="66"/>
      <c r="VKO9" s="66"/>
      <c r="VKP9" s="66"/>
      <c r="VKQ9" s="66"/>
      <c r="VKR9" s="66"/>
      <c r="VKS9" s="66"/>
      <c r="VKT9" s="66"/>
      <c r="VKU9" s="66"/>
      <c r="VKV9" s="66"/>
      <c r="VKW9" s="66"/>
      <c r="VKX9" s="66"/>
      <c r="VKY9" s="66"/>
      <c r="VKZ9" s="66"/>
      <c r="VLA9" s="66"/>
      <c r="VLB9" s="66"/>
      <c r="VLC9" s="66"/>
      <c r="VLD9" s="66"/>
      <c r="VLE9" s="66"/>
      <c r="VLF9" s="66"/>
      <c r="VLG9" s="66"/>
      <c r="VLH9" s="66"/>
      <c r="VLI9" s="66"/>
      <c r="VLJ9" s="66"/>
      <c r="VLK9" s="66"/>
      <c r="VLL9" s="66"/>
      <c r="VLM9" s="66"/>
      <c r="VLN9" s="66"/>
      <c r="VLO9" s="66"/>
      <c r="VLP9" s="66"/>
      <c r="VLQ9" s="66"/>
      <c r="VLR9" s="66"/>
      <c r="VLS9" s="66"/>
      <c r="VLT9" s="66"/>
      <c r="VLU9" s="66"/>
      <c r="VLV9" s="66"/>
      <c r="VLW9" s="66"/>
      <c r="VLX9" s="66"/>
      <c r="VLY9" s="66"/>
      <c r="VLZ9" s="66"/>
      <c r="VMA9" s="66"/>
      <c r="VMB9" s="66"/>
      <c r="VMC9" s="66"/>
      <c r="VMD9" s="66"/>
      <c r="VME9" s="66"/>
      <c r="VMF9" s="66"/>
      <c r="VMG9" s="66"/>
      <c r="VMH9" s="66"/>
      <c r="VMI9" s="66"/>
      <c r="VMJ9" s="66"/>
      <c r="VMK9" s="66"/>
      <c r="VML9" s="66"/>
      <c r="VMM9" s="66"/>
      <c r="VMN9" s="66"/>
      <c r="VMO9" s="66"/>
      <c r="VMP9" s="66"/>
      <c r="VMQ9" s="66"/>
      <c r="VMR9" s="66"/>
      <c r="VMS9" s="66"/>
      <c r="VMT9" s="66"/>
      <c r="VMU9" s="66"/>
      <c r="VMV9" s="66"/>
      <c r="VMW9" s="66"/>
      <c r="VMX9" s="66"/>
      <c r="VMY9" s="66"/>
      <c r="VMZ9" s="66"/>
      <c r="VNA9" s="66"/>
      <c r="VNB9" s="66"/>
      <c r="VNC9" s="66"/>
      <c r="VND9" s="66"/>
      <c r="VNE9" s="66"/>
      <c r="VNF9" s="66"/>
      <c r="VNG9" s="66"/>
      <c r="VNH9" s="66"/>
      <c r="VNI9" s="66"/>
      <c r="VNJ9" s="66"/>
      <c r="VNK9" s="66"/>
      <c r="VNL9" s="66"/>
      <c r="VNM9" s="66"/>
      <c r="VNN9" s="66"/>
      <c r="VNO9" s="66"/>
      <c r="VNP9" s="66"/>
      <c r="VNQ9" s="66"/>
      <c r="VNR9" s="66"/>
      <c r="VNS9" s="66"/>
      <c r="VNT9" s="66"/>
      <c r="VNU9" s="66"/>
      <c r="VNV9" s="66"/>
      <c r="VNW9" s="66"/>
      <c r="VNX9" s="66"/>
      <c r="VNY9" s="66"/>
      <c r="VNZ9" s="66"/>
      <c r="VOA9" s="66"/>
      <c r="VOB9" s="66"/>
      <c r="VOC9" s="66"/>
      <c r="VOD9" s="66"/>
      <c r="VOE9" s="66"/>
      <c r="VOF9" s="66"/>
      <c r="VOG9" s="66"/>
      <c r="VOH9" s="66"/>
      <c r="VOI9" s="66"/>
      <c r="VOJ9" s="66"/>
      <c r="VOK9" s="66"/>
      <c r="VOL9" s="66"/>
      <c r="VOM9" s="66"/>
      <c r="VON9" s="66"/>
      <c r="VOO9" s="66"/>
      <c r="VOP9" s="66"/>
      <c r="VOQ9" s="66"/>
      <c r="VOR9" s="66"/>
      <c r="VOS9" s="66"/>
      <c r="VOT9" s="66"/>
      <c r="VOU9" s="66"/>
      <c r="VOV9" s="66"/>
      <c r="VOW9" s="66"/>
      <c r="VOX9" s="66"/>
      <c r="VOY9" s="66"/>
      <c r="VOZ9" s="66"/>
      <c r="VPA9" s="66"/>
      <c r="VPB9" s="66"/>
      <c r="VPC9" s="66"/>
      <c r="VPD9" s="66"/>
      <c r="VPE9" s="66"/>
      <c r="VPF9" s="66"/>
      <c r="VPG9" s="66"/>
      <c r="VPH9" s="66"/>
      <c r="VPI9" s="66"/>
      <c r="VPJ9" s="66"/>
      <c r="VPK9" s="66"/>
      <c r="VPL9" s="66"/>
      <c r="VPM9" s="66"/>
      <c r="VPN9" s="66"/>
      <c r="VPO9" s="66"/>
      <c r="VPP9" s="66"/>
      <c r="VPQ9" s="66"/>
      <c r="VPR9" s="66"/>
      <c r="VPS9" s="66"/>
      <c r="VPT9" s="66"/>
      <c r="VPU9" s="66"/>
      <c r="VPV9" s="66"/>
      <c r="VPW9" s="66"/>
      <c r="VPX9" s="66"/>
      <c r="VPY9" s="66"/>
      <c r="VPZ9" s="66"/>
      <c r="VQA9" s="66"/>
      <c r="VQB9" s="66"/>
      <c r="VQC9" s="66"/>
      <c r="VQD9" s="66"/>
      <c r="VQE9" s="66"/>
      <c r="VQF9" s="66"/>
      <c r="VQG9" s="66"/>
      <c r="VQH9" s="66"/>
      <c r="VQI9" s="66"/>
      <c r="VQJ9" s="66"/>
      <c r="VQK9" s="66"/>
      <c r="VQL9" s="66"/>
      <c r="VQM9" s="66"/>
      <c r="VQN9" s="66"/>
      <c r="VQO9" s="66"/>
      <c r="VQP9" s="66"/>
      <c r="VQQ9" s="66"/>
      <c r="VQR9" s="66"/>
      <c r="VQS9" s="66"/>
      <c r="VQT9" s="66"/>
      <c r="VQU9" s="66"/>
      <c r="VQV9" s="66"/>
      <c r="VQW9" s="66"/>
      <c r="VQX9" s="66"/>
      <c r="VQY9" s="66"/>
      <c r="VQZ9" s="66"/>
      <c r="VRA9" s="66"/>
      <c r="VRB9" s="66"/>
      <c r="VRC9" s="66"/>
      <c r="VRD9" s="66"/>
      <c r="VRE9" s="66"/>
      <c r="VRF9" s="66"/>
      <c r="VRG9" s="66"/>
      <c r="VRH9" s="66"/>
      <c r="VRI9" s="66"/>
      <c r="VRJ9" s="66"/>
      <c r="VRK9" s="66"/>
      <c r="VRL9" s="66"/>
      <c r="VRM9" s="66"/>
      <c r="VRN9" s="66"/>
      <c r="VRO9" s="66"/>
      <c r="VRP9" s="66"/>
      <c r="VRQ9" s="66"/>
      <c r="VRR9" s="66"/>
      <c r="VRS9" s="66"/>
      <c r="VRT9" s="66"/>
      <c r="VRU9" s="66"/>
      <c r="VRV9" s="66"/>
      <c r="VRW9" s="66"/>
      <c r="VRX9" s="66"/>
      <c r="VRY9" s="66"/>
      <c r="VRZ9" s="66"/>
      <c r="VSA9" s="66"/>
      <c r="VSB9" s="66"/>
      <c r="VSC9" s="66"/>
      <c r="VSD9" s="66"/>
      <c r="VSE9" s="66"/>
      <c r="VSF9" s="66"/>
      <c r="VSG9" s="66"/>
      <c r="VSH9" s="66"/>
      <c r="VSI9" s="66"/>
      <c r="VSJ9" s="66"/>
      <c r="VSK9" s="66"/>
      <c r="VSL9" s="66"/>
      <c r="VSM9" s="66"/>
      <c r="VSN9" s="66"/>
      <c r="VSO9" s="66"/>
      <c r="VSP9" s="66"/>
      <c r="VSQ9" s="66"/>
      <c r="VSR9" s="66"/>
      <c r="VSS9" s="66"/>
      <c r="VST9" s="66"/>
      <c r="VSU9" s="66"/>
      <c r="VSV9" s="66"/>
      <c r="VSW9" s="66"/>
      <c r="VSX9" s="66"/>
      <c r="VSY9" s="66"/>
      <c r="VSZ9" s="66"/>
      <c r="VTA9" s="66"/>
      <c r="VTB9" s="66"/>
      <c r="VTC9" s="66"/>
      <c r="VTD9" s="66"/>
      <c r="VTE9" s="66"/>
      <c r="VTF9" s="66"/>
      <c r="VTG9" s="66"/>
      <c r="VTH9" s="66"/>
      <c r="VTI9" s="66"/>
      <c r="VTJ9" s="66"/>
      <c r="VTK9" s="66"/>
      <c r="VTL9" s="66"/>
      <c r="VTM9" s="66"/>
      <c r="VTN9" s="66"/>
      <c r="VTO9" s="66"/>
      <c r="VTP9" s="66"/>
      <c r="VTQ9" s="66"/>
      <c r="VTR9" s="66"/>
      <c r="VTS9" s="66"/>
      <c r="VTT9" s="66"/>
      <c r="VTU9" s="66"/>
      <c r="VTV9" s="66"/>
      <c r="VTW9" s="66"/>
      <c r="VTX9" s="66"/>
      <c r="VTY9" s="66"/>
      <c r="VTZ9" s="66"/>
      <c r="VUA9" s="66"/>
      <c r="VUB9" s="66"/>
      <c r="VUC9" s="66"/>
      <c r="VUD9" s="66"/>
      <c r="VUE9" s="66"/>
      <c r="VUF9" s="66"/>
      <c r="VUG9" s="66"/>
      <c r="VUH9" s="66"/>
      <c r="VUI9" s="66"/>
      <c r="VUJ9" s="66"/>
      <c r="VUK9" s="66"/>
      <c r="VUL9" s="66"/>
      <c r="VUM9" s="66"/>
      <c r="VUN9" s="66"/>
      <c r="VUO9" s="66"/>
      <c r="VUP9" s="66"/>
      <c r="VUQ9" s="66"/>
      <c r="VUR9" s="66"/>
      <c r="VUS9" s="66"/>
      <c r="VUT9" s="66"/>
      <c r="VUU9" s="66"/>
      <c r="VUV9" s="66"/>
      <c r="VUW9" s="66"/>
      <c r="VUX9" s="66"/>
      <c r="VUY9" s="66"/>
      <c r="VUZ9" s="66"/>
      <c r="VVA9" s="66"/>
      <c r="VVB9" s="66"/>
      <c r="VVC9" s="66"/>
      <c r="VVD9" s="66"/>
      <c r="VVE9" s="66"/>
      <c r="VVF9" s="66"/>
      <c r="VVG9" s="66"/>
      <c r="VVH9" s="66"/>
      <c r="VVI9" s="66"/>
      <c r="VVJ9" s="66"/>
      <c r="VVK9" s="66"/>
      <c r="VVL9" s="66"/>
      <c r="VVM9" s="66"/>
      <c r="VVN9" s="66"/>
      <c r="VVO9" s="66"/>
      <c r="VVP9" s="66"/>
      <c r="VVQ9" s="66"/>
      <c r="VVR9" s="66"/>
      <c r="VVS9" s="66"/>
      <c r="VVT9" s="66"/>
      <c r="VVU9" s="66"/>
      <c r="VVV9" s="66"/>
      <c r="VVW9" s="66"/>
      <c r="VVX9" s="66"/>
      <c r="VVY9" s="66"/>
      <c r="VVZ9" s="66"/>
      <c r="VWA9" s="66"/>
      <c r="VWB9" s="66"/>
      <c r="VWC9" s="66"/>
      <c r="VWD9" s="66"/>
      <c r="VWE9" s="66"/>
      <c r="VWF9" s="66"/>
      <c r="VWG9" s="66"/>
      <c r="VWH9" s="66"/>
      <c r="VWI9" s="66"/>
      <c r="VWJ9" s="66"/>
      <c r="VWK9" s="66"/>
      <c r="VWL9" s="66"/>
      <c r="VWM9" s="66"/>
      <c r="VWN9" s="66"/>
      <c r="VWO9" s="66"/>
      <c r="VWP9" s="66"/>
      <c r="VWQ9" s="66"/>
      <c r="VWR9" s="66"/>
      <c r="VWS9" s="66"/>
      <c r="VWT9" s="66"/>
      <c r="VWU9" s="66"/>
      <c r="VWV9" s="66"/>
      <c r="VWW9" s="66"/>
      <c r="VWX9" s="66"/>
      <c r="VWY9" s="66"/>
      <c r="VWZ9" s="66"/>
      <c r="VXA9" s="66"/>
      <c r="VXB9" s="66"/>
      <c r="VXC9" s="66"/>
      <c r="VXD9" s="66"/>
      <c r="VXE9" s="66"/>
      <c r="VXF9" s="66"/>
      <c r="VXG9" s="66"/>
      <c r="VXH9" s="66"/>
      <c r="VXI9" s="66"/>
      <c r="VXJ9" s="66"/>
      <c r="VXK9" s="66"/>
      <c r="VXL9" s="66"/>
      <c r="VXM9" s="66"/>
      <c r="VXN9" s="66"/>
      <c r="VXO9" s="66"/>
      <c r="VXP9" s="66"/>
      <c r="VXQ9" s="66"/>
      <c r="VXR9" s="66"/>
      <c r="VXS9" s="66"/>
      <c r="VXT9" s="66"/>
      <c r="VXU9" s="66"/>
      <c r="VXV9" s="66"/>
      <c r="VXW9" s="66"/>
      <c r="VXX9" s="66"/>
      <c r="VXY9" s="66"/>
      <c r="VXZ9" s="66"/>
      <c r="VYA9" s="66"/>
      <c r="VYB9" s="66"/>
      <c r="VYC9" s="66"/>
      <c r="VYD9" s="66"/>
      <c r="VYE9" s="66"/>
      <c r="VYF9" s="66"/>
      <c r="VYG9" s="66"/>
      <c r="VYH9" s="66"/>
      <c r="VYI9" s="66"/>
      <c r="VYJ9" s="66"/>
      <c r="VYK9" s="66"/>
      <c r="VYL9" s="66"/>
      <c r="VYM9" s="66"/>
      <c r="VYN9" s="66"/>
      <c r="VYO9" s="66"/>
      <c r="VYP9" s="66"/>
      <c r="VYQ9" s="66"/>
      <c r="VYR9" s="66"/>
      <c r="VYS9" s="66"/>
      <c r="VYT9" s="66"/>
      <c r="VYU9" s="66"/>
      <c r="VYV9" s="66"/>
      <c r="VYW9" s="66"/>
      <c r="VYX9" s="66"/>
      <c r="VYY9" s="66"/>
      <c r="VYZ9" s="66"/>
      <c r="VZA9" s="66"/>
      <c r="VZB9" s="66"/>
      <c r="VZC9" s="66"/>
      <c r="VZD9" s="66"/>
      <c r="VZE9" s="66"/>
      <c r="VZF9" s="66"/>
      <c r="VZG9" s="66"/>
      <c r="VZH9" s="66"/>
      <c r="VZI9" s="66"/>
      <c r="VZJ9" s="66"/>
      <c r="VZK9" s="66"/>
      <c r="VZL9" s="66"/>
      <c r="VZM9" s="66"/>
      <c r="VZN9" s="66"/>
      <c r="VZO9" s="66"/>
      <c r="VZP9" s="66"/>
      <c r="VZQ9" s="66"/>
      <c r="VZR9" s="66"/>
      <c r="VZS9" s="66"/>
      <c r="VZT9" s="66"/>
      <c r="VZU9" s="66"/>
      <c r="VZV9" s="66"/>
      <c r="VZW9" s="66"/>
      <c r="VZX9" s="66"/>
      <c r="VZY9" s="66"/>
      <c r="VZZ9" s="66"/>
      <c r="WAA9" s="66"/>
      <c r="WAB9" s="66"/>
      <c r="WAC9" s="66"/>
      <c r="WAD9" s="66"/>
      <c r="WAE9" s="66"/>
      <c r="WAF9" s="66"/>
      <c r="WAG9" s="66"/>
      <c r="WAH9" s="66"/>
      <c r="WAI9" s="66"/>
      <c r="WAJ9" s="66"/>
      <c r="WAK9" s="66"/>
      <c r="WAL9" s="66"/>
      <c r="WAM9" s="66"/>
      <c r="WAN9" s="66"/>
      <c r="WAO9" s="66"/>
      <c r="WAP9" s="66"/>
      <c r="WAQ9" s="66"/>
      <c r="WAR9" s="66"/>
      <c r="WAS9" s="66"/>
      <c r="WAT9" s="66"/>
      <c r="WAU9" s="66"/>
      <c r="WAV9" s="66"/>
      <c r="WAW9" s="66"/>
      <c r="WAX9" s="66"/>
      <c r="WAY9" s="66"/>
      <c r="WAZ9" s="66"/>
      <c r="WBA9" s="66"/>
      <c r="WBB9" s="66"/>
      <c r="WBC9" s="66"/>
      <c r="WBD9" s="66"/>
      <c r="WBE9" s="66"/>
      <c r="WBF9" s="66"/>
      <c r="WBG9" s="66"/>
      <c r="WBH9" s="66"/>
      <c r="WBI9" s="66"/>
      <c r="WBJ9" s="66"/>
      <c r="WBK9" s="66"/>
      <c r="WBL9" s="66"/>
      <c r="WBM9" s="66"/>
      <c r="WBN9" s="66"/>
      <c r="WBO9" s="66"/>
      <c r="WBP9" s="66"/>
      <c r="WBQ9" s="66"/>
      <c r="WBR9" s="66"/>
      <c r="WBS9" s="66"/>
      <c r="WBT9" s="66"/>
      <c r="WBU9" s="66"/>
      <c r="WBV9" s="66"/>
      <c r="WBW9" s="66"/>
      <c r="WBX9" s="66"/>
      <c r="WBY9" s="66"/>
      <c r="WBZ9" s="66"/>
      <c r="WCA9" s="66"/>
      <c r="WCB9" s="66"/>
      <c r="WCC9" s="66"/>
      <c r="WCD9" s="66"/>
      <c r="WCE9" s="66"/>
      <c r="WCF9" s="66"/>
      <c r="WCG9" s="66"/>
      <c r="WCH9" s="66"/>
      <c r="WCI9" s="66"/>
      <c r="WCJ9" s="66"/>
      <c r="WCK9" s="66"/>
      <c r="WCL9" s="66"/>
      <c r="WCM9" s="66"/>
      <c r="WCN9" s="66"/>
      <c r="WCO9" s="66"/>
      <c r="WCP9" s="66"/>
      <c r="WCQ9" s="66"/>
      <c r="WCR9" s="66"/>
      <c r="WCS9" s="66"/>
      <c r="WCT9" s="66"/>
      <c r="WCU9" s="66"/>
      <c r="WCV9" s="66"/>
      <c r="WCW9" s="66"/>
      <c r="WCX9" s="66"/>
      <c r="WCY9" s="66"/>
      <c r="WCZ9" s="66"/>
      <c r="WDA9" s="66"/>
      <c r="WDB9" s="66"/>
      <c r="WDC9" s="66"/>
      <c r="WDD9" s="66"/>
      <c r="WDE9" s="66"/>
      <c r="WDF9" s="66"/>
      <c r="WDG9" s="66"/>
      <c r="WDH9" s="66"/>
      <c r="WDI9" s="66"/>
      <c r="WDJ9" s="66"/>
      <c r="WDK9" s="66"/>
      <c r="WDL9" s="66"/>
      <c r="WDM9" s="66"/>
      <c r="WDN9" s="66"/>
      <c r="WDO9" s="66"/>
      <c r="WDP9" s="66"/>
      <c r="WDQ9" s="66"/>
      <c r="WDR9" s="66"/>
      <c r="WDS9" s="66"/>
      <c r="WDT9" s="66"/>
      <c r="WDU9" s="66"/>
      <c r="WDV9" s="66"/>
      <c r="WDW9" s="66"/>
      <c r="WDX9" s="66"/>
      <c r="WDY9" s="66"/>
      <c r="WDZ9" s="66"/>
      <c r="WEA9" s="66"/>
      <c r="WEB9" s="66"/>
      <c r="WEC9" s="66"/>
      <c r="WED9" s="66"/>
      <c r="WEE9" s="66"/>
      <c r="WEF9" s="66"/>
      <c r="WEG9" s="66"/>
      <c r="WEH9" s="66"/>
      <c r="WEI9" s="66"/>
      <c r="WEJ9" s="66"/>
      <c r="WEK9" s="66"/>
      <c r="WEL9" s="66"/>
      <c r="WEM9" s="66"/>
      <c r="WEN9" s="66"/>
      <c r="WEO9" s="66"/>
      <c r="WEP9" s="66"/>
      <c r="WEQ9" s="66"/>
      <c r="WER9" s="66"/>
      <c r="WES9" s="66"/>
      <c r="WET9" s="66"/>
      <c r="WEU9" s="66"/>
      <c r="WEV9" s="66"/>
      <c r="WEW9" s="66"/>
      <c r="WEX9" s="66"/>
      <c r="WEY9" s="66"/>
      <c r="WEZ9" s="66"/>
      <c r="WFA9" s="66"/>
      <c r="WFB9" s="66"/>
      <c r="WFC9" s="66"/>
      <c r="WFD9" s="66"/>
      <c r="WFE9" s="66"/>
      <c r="WFF9" s="66"/>
      <c r="WFG9" s="66"/>
      <c r="WFH9" s="66"/>
      <c r="WFI9" s="66"/>
      <c r="WFJ9" s="66"/>
      <c r="WFK9" s="66"/>
      <c r="WFL9" s="66"/>
      <c r="WFM9" s="66"/>
      <c r="WFN9" s="66"/>
      <c r="WFO9" s="66"/>
      <c r="WFP9" s="66"/>
      <c r="WFQ9" s="66"/>
      <c r="WFR9" s="66"/>
      <c r="WFS9" s="66"/>
      <c r="WFT9" s="66"/>
      <c r="WFU9" s="66"/>
      <c r="WFV9" s="66"/>
      <c r="WFW9" s="66"/>
      <c r="WFX9" s="66"/>
      <c r="WFY9" s="66"/>
      <c r="WFZ9" s="66"/>
      <c r="WGA9" s="66"/>
      <c r="WGB9" s="66"/>
      <c r="WGC9" s="66"/>
      <c r="WGD9" s="66"/>
      <c r="WGE9" s="66"/>
      <c r="WGF9" s="66"/>
      <c r="WGG9" s="66"/>
      <c r="WGH9" s="66"/>
      <c r="WGI9" s="66"/>
      <c r="WGJ9" s="66"/>
      <c r="WGK9" s="66"/>
      <c r="WGL9" s="66"/>
      <c r="WGM9" s="66"/>
      <c r="WGN9" s="66"/>
      <c r="WGO9" s="66"/>
      <c r="WGP9" s="66"/>
      <c r="WGQ9" s="66"/>
      <c r="WGR9" s="66"/>
      <c r="WGS9" s="66"/>
      <c r="WGT9" s="66"/>
      <c r="WGU9" s="66"/>
      <c r="WGV9" s="66"/>
      <c r="WGW9" s="66"/>
      <c r="WGX9" s="66"/>
      <c r="WGY9" s="66"/>
      <c r="WGZ9" s="66"/>
      <c r="WHA9" s="66"/>
      <c r="WHB9" s="66"/>
      <c r="WHC9" s="66"/>
      <c r="WHD9" s="66"/>
      <c r="WHE9" s="66"/>
      <c r="WHF9" s="66"/>
      <c r="WHG9" s="66"/>
      <c r="WHH9" s="66"/>
      <c r="WHI9" s="66"/>
      <c r="WHJ9" s="66"/>
      <c r="WHK9" s="66"/>
      <c r="WHL9" s="66"/>
      <c r="WHM9" s="66"/>
      <c r="WHN9" s="66"/>
      <c r="WHO9" s="66"/>
      <c r="WHP9" s="66"/>
      <c r="WHQ9" s="66"/>
      <c r="WHR9" s="66"/>
      <c r="WHS9" s="66"/>
      <c r="WHT9" s="66"/>
      <c r="WHU9" s="66"/>
      <c r="WHV9" s="66"/>
      <c r="WHW9" s="66"/>
      <c r="WHX9" s="66"/>
      <c r="WHY9" s="66"/>
      <c r="WHZ9" s="66"/>
      <c r="WIA9" s="66"/>
      <c r="WIB9" s="66"/>
      <c r="WIC9" s="66"/>
      <c r="WID9" s="66"/>
      <c r="WIE9" s="66"/>
      <c r="WIF9" s="66"/>
      <c r="WIG9" s="66"/>
      <c r="WIH9" s="66"/>
      <c r="WII9" s="66"/>
      <c r="WIJ9" s="66"/>
      <c r="WIK9" s="66"/>
      <c r="WIL9" s="66"/>
      <c r="WIM9" s="66"/>
      <c r="WIN9" s="66"/>
      <c r="WIO9" s="66"/>
      <c r="WIP9" s="66"/>
      <c r="WIQ9" s="66"/>
      <c r="WIR9" s="66"/>
      <c r="WIS9" s="66"/>
      <c r="WIT9" s="66"/>
      <c r="WIU9" s="66"/>
      <c r="WIV9" s="66"/>
      <c r="WIW9" s="66"/>
      <c r="WIX9" s="66"/>
      <c r="WIY9" s="66"/>
      <c r="WIZ9" s="66"/>
      <c r="WJA9" s="66"/>
      <c r="WJB9" s="66"/>
      <c r="WJC9" s="66"/>
      <c r="WJD9" s="66"/>
      <c r="WJE9" s="66"/>
      <c r="WJF9" s="66"/>
      <c r="WJG9" s="66"/>
      <c r="WJH9" s="66"/>
      <c r="WJI9" s="66"/>
      <c r="WJJ9" s="66"/>
      <c r="WJK9" s="66"/>
      <c r="WJL9" s="66"/>
      <c r="WJM9" s="66"/>
      <c r="WJN9" s="66"/>
      <c r="WJO9" s="66"/>
      <c r="WJP9" s="66"/>
      <c r="WJQ9" s="66"/>
      <c r="WJR9" s="66"/>
      <c r="WJS9" s="66"/>
      <c r="WJT9" s="66"/>
      <c r="WJU9" s="66"/>
      <c r="WJV9" s="66"/>
      <c r="WJW9" s="66"/>
      <c r="WJX9" s="66"/>
      <c r="WJY9" s="66"/>
      <c r="WJZ9" s="66"/>
      <c r="WKA9" s="66"/>
      <c r="WKB9" s="66"/>
      <c r="WKC9" s="66"/>
      <c r="WKD9" s="66"/>
      <c r="WKE9" s="66"/>
      <c r="WKF9" s="66"/>
      <c r="WKG9" s="66"/>
      <c r="WKH9" s="66"/>
      <c r="WKI9" s="66"/>
      <c r="WKJ9" s="66"/>
      <c r="WKK9" s="66"/>
      <c r="WKL9" s="66"/>
      <c r="WKM9" s="66"/>
      <c r="WKN9" s="66"/>
      <c r="WKO9" s="66"/>
      <c r="WKP9" s="66"/>
      <c r="WKQ9" s="66"/>
      <c r="WKR9" s="66"/>
      <c r="WKS9" s="66"/>
      <c r="WKT9" s="66"/>
      <c r="WKU9" s="66"/>
      <c r="WKV9" s="66"/>
      <c r="WKW9" s="66"/>
      <c r="WKX9" s="66"/>
      <c r="WKY9" s="66"/>
      <c r="WKZ9" s="66"/>
      <c r="WLA9" s="66"/>
      <c r="WLB9" s="66"/>
      <c r="WLC9" s="66"/>
      <c r="WLD9" s="66"/>
      <c r="WLE9" s="66"/>
      <c r="WLF9" s="66"/>
      <c r="WLG9" s="66"/>
      <c r="WLH9" s="66"/>
      <c r="WLI9" s="66"/>
      <c r="WLJ9" s="66"/>
      <c r="WLK9" s="66"/>
      <c r="WLL9" s="66"/>
      <c r="WLM9" s="66"/>
      <c r="WLN9" s="66"/>
      <c r="WLO9" s="66"/>
      <c r="WLP9" s="66"/>
      <c r="WLQ9" s="66"/>
      <c r="WLR9" s="66"/>
      <c r="WLS9" s="66"/>
      <c r="WLT9" s="66"/>
      <c r="WLU9" s="66"/>
      <c r="WLV9" s="66"/>
      <c r="WLW9" s="66"/>
      <c r="WLX9" s="66"/>
      <c r="WLY9" s="66"/>
      <c r="WLZ9" s="66"/>
      <c r="WMA9" s="66"/>
      <c r="WMB9" s="66"/>
      <c r="WMC9" s="66"/>
      <c r="WMD9" s="66"/>
      <c r="WME9" s="66"/>
      <c r="WMF9" s="66"/>
      <c r="WMG9" s="66"/>
      <c r="WMH9" s="66"/>
      <c r="WMI9" s="66"/>
      <c r="WMJ9" s="66"/>
      <c r="WMK9" s="66"/>
      <c r="WML9" s="66"/>
      <c r="WMM9" s="66"/>
      <c r="WMN9" s="66"/>
      <c r="WMO9" s="66"/>
      <c r="WMP9" s="66"/>
      <c r="WMQ9" s="66"/>
      <c r="WMR9" s="66"/>
      <c r="WMS9" s="66"/>
      <c r="WMT9" s="66"/>
      <c r="WMU9" s="66"/>
      <c r="WMV9" s="66"/>
      <c r="WMW9" s="66"/>
      <c r="WMX9" s="66"/>
      <c r="WMY9" s="66"/>
      <c r="WMZ9" s="66"/>
      <c r="WNA9" s="66"/>
      <c r="WNB9" s="66"/>
      <c r="WNC9" s="66"/>
      <c r="WND9" s="66"/>
      <c r="WNE9" s="66"/>
      <c r="WNF9" s="66"/>
      <c r="WNG9" s="66"/>
      <c r="WNH9" s="66"/>
      <c r="WNI9" s="66"/>
      <c r="WNJ9" s="66"/>
      <c r="WNK9" s="66"/>
      <c r="WNL9" s="66"/>
      <c r="WNM9" s="66"/>
      <c r="WNN9" s="66"/>
      <c r="WNO9" s="66"/>
      <c r="WNP9" s="66"/>
      <c r="WNQ9" s="66"/>
      <c r="WNR9" s="66"/>
      <c r="WNS9" s="66"/>
      <c r="WNT9" s="66"/>
      <c r="WNU9" s="66"/>
      <c r="WNV9" s="66"/>
      <c r="WNW9" s="66"/>
      <c r="WNX9" s="66"/>
      <c r="WNY9" s="66"/>
      <c r="WNZ9" s="66"/>
      <c r="WOA9" s="66"/>
      <c r="WOB9" s="66"/>
      <c r="WOC9" s="66"/>
      <c r="WOD9" s="66"/>
      <c r="WOE9" s="66"/>
      <c r="WOF9" s="66"/>
      <c r="WOG9" s="66"/>
      <c r="WOH9" s="66"/>
      <c r="WOI9" s="66"/>
      <c r="WOJ9" s="66"/>
      <c r="WOK9" s="66"/>
      <c r="WOL9" s="66"/>
      <c r="WOM9" s="66"/>
      <c r="WON9" s="66"/>
      <c r="WOO9" s="66"/>
      <c r="WOP9" s="66"/>
      <c r="WOQ9" s="66"/>
      <c r="WOR9" s="66"/>
      <c r="WOS9" s="66"/>
      <c r="WOT9" s="66"/>
      <c r="WOU9" s="66"/>
      <c r="WOV9" s="66"/>
      <c r="WOW9" s="66"/>
      <c r="WOX9" s="66"/>
      <c r="WOY9" s="66"/>
      <c r="WOZ9" s="66"/>
      <c r="WPA9" s="66"/>
      <c r="WPB9" s="66"/>
      <c r="WPC9" s="66"/>
      <c r="WPD9" s="66"/>
      <c r="WPE9" s="66"/>
      <c r="WPF9" s="66"/>
      <c r="WPG9" s="66"/>
      <c r="WPH9" s="66"/>
      <c r="WPI9" s="66"/>
      <c r="WPJ9" s="66"/>
      <c r="WPK9" s="66"/>
      <c r="WPL9" s="66"/>
      <c r="WPM9" s="66"/>
      <c r="WPN9" s="66"/>
      <c r="WPO9" s="66"/>
      <c r="WPP9" s="66"/>
      <c r="WPQ9" s="66"/>
      <c r="WPR9" s="66"/>
      <c r="WPS9" s="66"/>
      <c r="WPT9" s="66"/>
      <c r="WPU9" s="66"/>
      <c r="WPV9" s="66"/>
      <c r="WPW9" s="66"/>
      <c r="WPX9" s="66"/>
      <c r="WPY9" s="66"/>
      <c r="WPZ9" s="66"/>
      <c r="WQA9" s="66"/>
      <c r="WQB9" s="66"/>
      <c r="WQC9" s="66"/>
      <c r="WQD9" s="66"/>
      <c r="WQE9" s="66"/>
      <c r="WQF9" s="66"/>
      <c r="WQG9" s="66"/>
      <c r="WQH9" s="66"/>
      <c r="WQI9" s="66"/>
      <c r="WQJ9" s="66"/>
      <c r="WQK9" s="66"/>
      <c r="WQL9" s="66"/>
      <c r="WQM9" s="66"/>
      <c r="WQN9" s="66"/>
      <c r="WQO9" s="66"/>
      <c r="WQP9" s="66"/>
      <c r="WQQ9" s="66"/>
      <c r="WQR9" s="66"/>
      <c r="WQS9" s="66"/>
      <c r="WQT9" s="66"/>
      <c r="WQU9" s="66"/>
      <c r="WQV9" s="66"/>
      <c r="WQW9" s="66"/>
      <c r="WQX9" s="66"/>
      <c r="WQY9" s="66"/>
      <c r="WQZ9" s="66"/>
      <c r="WRA9" s="66"/>
      <c r="WRB9" s="66"/>
      <c r="WRC9" s="66"/>
      <c r="WRD9" s="66"/>
      <c r="WRE9" s="66"/>
      <c r="WRF9" s="66"/>
      <c r="WRG9" s="66"/>
      <c r="WRH9" s="66"/>
      <c r="WRI9" s="66"/>
      <c r="WRJ9" s="66"/>
      <c r="WRK9" s="66"/>
      <c r="WRL9" s="66"/>
      <c r="WRM9" s="66"/>
      <c r="WRN9" s="66"/>
      <c r="WRO9" s="66"/>
      <c r="WRP9" s="66"/>
      <c r="WRQ9" s="66"/>
      <c r="WRR9" s="66"/>
      <c r="WRS9" s="66"/>
      <c r="WRT9" s="66"/>
      <c r="WRU9" s="66"/>
      <c r="WRV9" s="66"/>
      <c r="WRW9" s="66"/>
      <c r="WRX9" s="66"/>
      <c r="WRY9" s="66"/>
      <c r="WRZ9" s="66"/>
      <c r="WSA9" s="66"/>
      <c r="WSB9" s="66"/>
      <c r="WSC9" s="66"/>
      <c r="WSD9" s="66"/>
      <c r="WSE9" s="66"/>
      <c r="WSF9" s="66"/>
      <c r="WSG9" s="66"/>
      <c r="WSH9" s="66"/>
      <c r="WSI9" s="66"/>
      <c r="WSJ9" s="66"/>
      <c r="WSK9" s="66"/>
      <c r="WSL9" s="66"/>
      <c r="WSM9" s="66"/>
      <c r="WSN9" s="66"/>
      <c r="WSO9" s="66"/>
      <c r="WSP9" s="66"/>
      <c r="WSQ9" s="66"/>
      <c r="WSR9" s="66"/>
      <c r="WSS9" s="66"/>
      <c r="WST9" s="66"/>
      <c r="WSU9" s="66"/>
      <c r="WSV9" s="66"/>
      <c r="WSW9" s="66"/>
      <c r="WSX9" s="66"/>
      <c r="WSY9" s="66"/>
      <c r="WSZ9" s="66"/>
      <c r="WTA9" s="66"/>
      <c r="WTB9" s="66"/>
      <c r="WTC9" s="66"/>
      <c r="WTD9" s="66"/>
      <c r="WTE9" s="66"/>
      <c r="WTF9" s="66"/>
      <c r="WTG9" s="66"/>
      <c r="WTH9" s="66"/>
      <c r="WTI9" s="66"/>
      <c r="WTJ9" s="66"/>
      <c r="WTK9" s="66"/>
      <c r="WTL9" s="66"/>
      <c r="WTM9" s="66"/>
      <c r="WTN9" s="66"/>
      <c r="WTO9" s="66"/>
      <c r="WTP9" s="66"/>
      <c r="WTQ9" s="66"/>
      <c r="WTR9" s="66"/>
      <c r="WTS9" s="66"/>
      <c r="WTT9" s="66"/>
      <c r="WTU9" s="66"/>
      <c r="WTV9" s="66"/>
      <c r="WTW9" s="66"/>
      <c r="WTX9" s="66"/>
      <c r="WTY9" s="66"/>
      <c r="WTZ9" s="66"/>
      <c r="WUA9" s="66"/>
      <c r="WUB9" s="66"/>
      <c r="WUC9" s="66"/>
      <c r="WUD9" s="66"/>
      <c r="WUE9" s="66"/>
      <c r="WUF9" s="66"/>
      <c r="WUG9" s="66"/>
      <c r="WUH9" s="66"/>
      <c r="WUI9" s="66"/>
      <c r="WUJ9" s="66"/>
      <c r="WUK9" s="66"/>
      <c r="WUL9" s="66"/>
      <c r="WUM9" s="66"/>
      <c r="WUN9" s="66"/>
      <c r="WUO9" s="66"/>
      <c r="WUP9" s="66"/>
      <c r="WUQ9" s="66"/>
      <c r="WUR9" s="66"/>
      <c r="WUS9" s="66"/>
      <c r="WUT9" s="66"/>
      <c r="WUU9" s="66"/>
      <c r="WUV9" s="66"/>
      <c r="WUW9" s="66"/>
      <c r="WUX9" s="66"/>
      <c r="WUY9" s="66"/>
      <c r="WUZ9" s="66"/>
      <c r="WVA9" s="66"/>
      <c r="WVB9" s="66"/>
      <c r="WVC9" s="66"/>
      <c r="WVD9" s="66"/>
      <c r="WVE9" s="66"/>
      <c r="WVF9" s="66"/>
      <c r="WVG9" s="66"/>
      <c r="WVH9" s="66"/>
      <c r="WVI9" s="66"/>
      <c r="WVJ9" s="66"/>
      <c r="WVK9" s="66"/>
      <c r="WVL9" s="66"/>
      <c r="WVM9" s="66"/>
      <c r="WVN9" s="66"/>
      <c r="WVO9" s="66"/>
      <c r="WVP9" s="66"/>
      <c r="WVQ9" s="66"/>
      <c r="WVR9" s="66"/>
      <c r="WVS9" s="66"/>
      <c r="WVT9" s="66"/>
      <c r="WVU9" s="66"/>
      <c r="WVV9" s="66"/>
      <c r="WVW9" s="66"/>
      <c r="WVX9" s="66"/>
      <c r="WVY9" s="66"/>
      <c r="WVZ9" s="66"/>
      <c r="WWA9" s="66"/>
      <c r="WWB9" s="66"/>
      <c r="WWC9" s="66"/>
      <c r="WWD9" s="66"/>
      <c r="WWE9" s="66"/>
      <c r="WWF9" s="66"/>
      <c r="WWG9" s="66"/>
      <c r="WWH9" s="66"/>
      <c r="WWI9" s="66"/>
      <c r="WWJ9" s="66"/>
      <c r="WWK9" s="66"/>
      <c r="WWL9" s="66"/>
      <c r="WWM9" s="66"/>
      <c r="WWN9" s="66"/>
      <c r="WWO9" s="66"/>
      <c r="WWP9" s="66"/>
      <c r="WWQ9" s="66"/>
      <c r="WWR9" s="66"/>
      <c r="WWS9" s="66"/>
      <c r="WWT9" s="66"/>
      <c r="WWU9" s="66"/>
      <c r="WWV9" s="66"/>
      <c r="WWW9" s="66"/>
      <c r="WWX9" s="66"/>
      <c r="WWY9" s="66"/>
      <c r="WWZ9" s="66"/>
      <c r="WXA9" s="66"/>
      <c r="WXB9" s="66"/>
      <c r="WXC9" s="66"/>
      <c r="WXD9" s="66"/>
      <c r="WXE9" s="66"/>
      <c r="WXF9" s="66"/>
      <c r="WXG9" s="66"/>
      <c r="WXH9" s="66"/>
      <c r="WXI9" s="66"/>
      <c r="WXJ9" s="66"/>
      <c r="WXK9" s="66"/>
      <c r="WXL9" s="66"/>
      <c r="WXM9" s="66"/>
      <c r="WXN9" s="66"/>
      <c r="WXO9" s="66"/>
      <c r="WXP9" s="66"/>
      <c r="WXQ9" s="66"/>
      <c r="WXR9" s="66"/>
      <c r="WXS9" s="66"/>
      <c r="WXT9" s="66"/>
      <c r="WXU9" s="66"/>
      <c r="WXV9" s="66"/>
      <c r="WXW9" s="66"/>
      <c r="WXX9" s="66"/>
      <c r="WXY9" s="66"/>
      <c r="WXZ9" s="66"/>
      <c r="WYA9" s="66"/>
      <c r="WYB9" s="66"/>
      <c r="WYC9" s="66"/>
      <c r="WYD9" s="66"/>
      <c r="WYE9" s="66"/>
      <c r="WYF9" s="66"/>
      <c r="WYG9" s="66"/>
      <c r="WYH9" s="66"/>
      <c r="WYI9" s="66"/>
      <c r="WYJ9" s="66"/>
      <c r="WYK9" s="66"/>
      <c r="WYL9" s="66"/>
      <c r="WYM9" s="66"/>
      <c r="WYN9" s="66"/>
      <c r="WYO9" s="66"/>
      <c r="WYP9" s="66"/>
      <c r="WYQ9" s="66"/>
      <c r="WYR9" s="66"/>
      <c r="WYS9" s="66"/>
      <c r="WYT9" s="66"/>
      <c r="WYU9" s="66"/>
      <c r="WYV9" s="66"/>
      <c r="WYW9" s="66"/>
      <c r="WYX9" s="66"/>
      <c r="WYY9" s="66"/>
      <c r="WYZ9" s="66"/>
      <c r="WZA9" s="66"/>
      <c r="WZB9" s="66"/>
      <c r="WZC9" s="66"/>
      <c r="WZD9" s="66"/>
      <c r="WZE9" s="66"/>
      <c r="WZF9" s="66"/>
      <c r="WZG9" s="66"/>
      <c r="WZH9" s="66"/>
      <c r="WZI9" s="66"/>
      <c r="WZJ9" s="66"/>
      <c r="WZK9" s="66"/>
      <c r="WZL9" s="66"/>
      <c r="WZM9" s="66"/>
      <c r="WZN9" s="66"/>
      <c r="WZO9" s="66"/>
      <c r="WZP9" s="66"/>
      <c r="WZQ9" s="66"/>
      <c r="WZR9" s="66"/>
      <c r="WZS9" s="66"/>
      <c r="WZT9" s="66"/>
      <c r="WZU9" s="66"/>
      <c r="WZV9" s="66"/>
      <c r="WZW9" s="66"/>
      <c r="WZX9" s="66"/>
      <c r="WZY9" s="66"/>
      <c r="WZZ9" s="66"/>
      <c r="XAA9" s="66"/>
      <c r="XAB9" s="66"/>
      <c r="XAC9" s="66"/>
      <c r="XAD9" s="66"/>
      <c r="XAE9" s="66"/>
      <c r="XAF9" s="66"/>
      <c r="XAG9" s="66"/>
      <c r="XAH9" s="66"/>
      <c r="XAI9" s="66"/>
      <c r="XAJ9" s="66"/>
      <c r="XAK9" s="66"/>
      <c r="XAL9" s="66"/>
      <c r="XAM9" s="66"/>
      <c r="XAN9" s="66"/>
      <c r="XAO9" s="66"/>
      <c r="XAP9" s="66"/>
      <c r="XAQ9" s="66"/>
      <c r="XAR9" s="66"/>
      <c r="XAS9" s="66"/>
      <c r="XAT9" s="66"/>
      <c r="XAU9" s="66"/>
      <c r="XAV9" s="66"/>
      <c r="XAW9" s="66"/>
      <c r="XAX9" s="66"/>
      <c r="XAY9" s="66"/>
      <c r="XAZ9" s="66"/>
      <c r="XBA9" s="66"/>
      <c r="XBB9" s="66"/>
      <c r="XBC9" s="66"/>
      <c r="XBD9" s="66"/>
      <c r="XBE9" s="66"/>
      <c r="XBF9" s="66"/>
      <c r="XBG9" s="66"/>
      <c r="XBH9" s="66"/>
      <c r="XBI9" s="66"/>
      <c r="XBJ9" s="66"/>
      <c r="XBK9" s="66"/>
      <c r="XBL9" s="66"/>
      <c r="XBM9" s="66"/>
      <c r="XBN9" s="66"/>
      <c r="XBO9" s="66"/>
      <c r="XBP9" s="66"/>
      <c r="XBQ9" s="66"/>
      <c r="XBR9" s="66"/>
      <c r="XBS9" s="66"/>
      <c r="XBT9" s="66"/>
      <c r="XBU9" s="66"/>
      <c r="XBV9" s="66"/>
      <c r="XBW9" s="66"/>
      <c r="XBX9" s="66"/>
      <c r="XBY9" s="66"/>
      <c r="XBZ9" s="66"/>
      <c r="XCA9" s="66"/>
      <c r="XCB9" s="66"/>
      <c r="XCC9" s="66"/>
      <c r="XCD9" s="66"/>
      <c r="XCE9" s="66"/>
      <c r="XCF9" s="66"/>
      <c r="XCG9" s="66"/>
      <c r="XCH9" s="66"/>
      <c r="XCI9" s="66"/>
      <c r="XCJ9" s="66"/>
      <c r="XCK9" s="66"/>
      <c r="XCL9" s="66"/>
      <c r="XCM9" s="66"/>
      <c r="XCN9" s="66"/>
      <c r="XCO9" s="66"/>
      <c r="XCP9" s="66"/>
      <c r="XCQ9" s="66"/>
      <c r="XCR9" s="66"/>
      <c r="XCS9" s="66"/>
      <c r="XCT9" s="66"/>
      <c r="XCU9" s="66"/>
      <c r="XCV9" s="66"/>
      <c r="XCW9" s="66"/>
      <c r="XCX9" s="66"/>
      <c r="XCY9" s="66"/>
      <c r="XCZ9" s="66"/>
      <c r="XDA9" s="66"/>
      <c r="XDB9" s="66"/>
      <c r="XDC9" s="66"/>
      <c r="XDD9" s="66"/>
      <c r="XDE9" s="66"/>
      <c r="XDF9" s="66"/>
      <c r="XDG9" s="66"/>
      <c r="XDH9" s="66"/>
      <c r="XDI9" s="66"/>
      <c r="XDJ9" s="66"/>
      <c r="XDK9" s="66"/>
      <c r="XDL9" s="66"/>
      <c r="XDM9" s="66"/>
      <c r="XDN9" s="66"/>
      <c r="XDO9" s="66"/>
      <c r="XDP9" s="66"/>
      <c r="XDQ9" s="66"/>
      <c r="XDR9" s="66"/>
      <c r="XDS9" s="66"/>
      <c r="XDT9" s="66"/>
      <c r="XDU9" s="66"/>
      <c r="XDV9" s="66"/>
      <c r="XDW9" s="66"/>
      <c r="XDX9" s="66"/>
      <c r="XDY9" s="66"/>
      <c r="XDZ9" s="66"/>
      <c r="XEA9" s="66"/>
      <c r="XEB9" s="66"/>
      <c r="XEC9" s="66"/>
      <c r="XED9" s="66"/>
      <c r="XEE9" s="66"/>
      <c r="XEF9" s="66"/>
      <c r="XEG9" s="66"/>
      <c r="XEH9" s="66"/>
      <c r="XEI9" s="66"/>
      <c r="XEJ9" s="66"/>
      <c r="XEK9" s="66"/>
      <c r="XEL9" s="66"/>
      <c r="XEM9" s="66"/>
      <c r="XEN9" s="66"/>
      <c r="XEO9" s="66"/>
      <c r="XEP9" s="66"/>
      <c r="XEQ9" s="66"/>
      <c r="XER9" s="66"/>
      <c r="XES9" s="66"/>
      <c r="XET9" s="66"/>
      <c r="XEU9" s="66"/>
      <c r="XEV9" s="66"/>
      <c r="XEW9" s="66"/>
      <c r="XEX9" s="66"/>
      <c r="XEY9" s="66"/>
      <c r="XEZ9" s="66"/>
      <c r="XFA9" s="66"/>
      <c r="XFB9" s="66"/>
      <c r="XFC9" s="66"/>
      <c r="XFD9" s="66"/>
    </row>
    <row r="10" spans="1:16384" ht="44.25" customHeight="1">
      <c r="B10" s="674" t="s">
        <v>263</v>
      </c>
      <c r="C10" s="675"/>
      <c r="D10" s="675"/>
      <c r="E10" s="676"/>
      <c r="F10" s="62"/>
    </row>
    <row r="11" spans="1:16384" ht="38.25" customHeight="1">
      <c r="A11" s="57">
        <v>500</v>
      </c>
      <c r="B11" s="46" t="s">
        <v>85</v>
      </c>
      <c r="C11" s="47">
        <f>LEN(B12)</f>
        <v>385</v>
      </c>
      <c r="D11" s="645" t="str">
        <f>IF(C11&gt;A11,CONCATENATE("Karaktertúllépés! Kérjük, válaszát maximum ",A11," karakterben foglalja össze!"),CONCATENATE("Még beírható karakterek száma:   ",A11-C11))</f>
        <v>Még beírható karakterek száma:   115</v>
      </c>
      <c r="E11" s="646"/>
      <c r="F11" s="58"/>
    </row>
    <row r="12" spans="1:16384" ht="134.25" customHeight="1">
      <c r="B12" s="670" t="s">
        <v>674</v>
      </c>
      <c r="C12" s="671"/>
      <c r="D12" s="671"/>
      <c r="E12" s="672"/>
      <c r="F12" s="69" t="s">
        <v>3</v>
      </c>
    </row>
    <row r="13" spans="1:16384" ht="9" customHeight="1">
      <c r="B13" s="60"/>
      <c r="E13" s="61"/>
      <c r="F13" s="63"/>
    </row>
    <row r="14" spans="1:16384" ht="28.5" customHeight="1">
      <c r="B14" s="667" t="s">
        <v>264</v>
      </c>
      <c r="C14" s="668"/>
      <c r="D14" s="668"/>
      <c r="E14" s="669"/>
      <c r="F14" s="673" t="s">
        <v>4</v>
      </c>
    </row>
    <row r="15" spans="1:16384" ht="27.75" customHeight="1">
      <c r="B15" s="680" t="s">
        <v>91</v>
      </c>
      <c r="C15" s="681"/>
      <c r="D15" s="681" t="s">
        <v>92</v>
      </c>
      <c r="E15" s="682"/>
      <c r="F15" s="673"/>
    </row>
    <row r="16" spans="1:16384" ht="139.5" customHeight="1">
      <c r="B16" s="677" t="s">
        <v>656</v>
      </c>
      <c r="C16" s="678"/>
      <c r="D16" s="678" t="s">
        <v>657</v>
      </c>
      <c r="E16" s="679"/>
      <c r="F16" s="71" t="s">
        <v>5</v>
      </c>
    </row>
    <row r="17" spans="2:6" ht="139.5" customHeight="1">
      <c r="B17" s="677" t="s">
        <v>658</v>
      </c>
      <c r="C17" s="678"/>
      <c r="D17" s="678" t="s">
        <v>659</v>
      </c>
      <c r="E17" s="679"/>
      <c r="F17" s="71" t="s">
        <v>6</v>
      </c>
    </row>
    <row r="18" spans="2:6" ht="139.5" customHeight="1">
      <c r="B18" s="684" t="s">
        <v>655</v>
      </c>
      <c r="C18" s="685"/>
      <c r="D18" s="685" t="s">
        <v>581</v>
      </c>
      <c r="E18" s="686"/>
      <c r="F18" s="72" t="s">
        <v>7</v>
      </c>
    </row>
    <row r="19" spans="2:6" ht="13.5" customHeight="1">
      <c r="B19" s="60"/>
      <c r="E19" s="61"/>
      <c r="F19" s="73"/>
    </row>
    <row r="20" spans="2:6" ht="28.5" customHeight="1">
      <c r="B20" s="667" t="s">
        <v>268</v>
      </c>
      <c r="C20" s="668"/>
      <c r="D20" s="668"/>
      <c r="E20" s="669"/>
      <c r="F20" s="683" t="s">
        <v>8</v>
      </c>
    </row>
    <row r="21" spans="2:6" ht="33.75" customHeight="1">
      <c r="B21" s="680" t="s">
        <v>91</v>
      </c>
      <c r="C21" s="681"/>
      <c r="D21" s="681" t="s">
        <v>92</v>
      </c>
      <c r="E21" s="682"/>
      <c r="F21" s="683"/>
    </row>
    <row r="22" spans="2:6" ht="135" customHeight="1">
      <c r="B22" s="677" t="s">
        <v>265</v>
      </c>
      <c r="C22" s="678"/>
      <c r="D22" s="678" t="s">
        <v>266</v>
      </c>
      <c r="E22" s="679"/>
      <c r="F22" s="63"/>
    </row>
    <row r="23" spans="2:6" ht="135" customHeight="1">
      <c r="B23" s="677" t="s">
        <v>267</v>
      </c>
      <c r="C23" s="678"/>
      <c r="D23" s="678" t="s">
        <v>580</v>
      </c>
      <c r="E23" s="679"/>
      <c r="F23" s="74" t="s">
        <v>9</v>
      </c>
    </row>
    <row r="24" spans="2:6" ht="135" customHeight="1">
      <c r="B24" s="684" t="s">
        <v>680</v>
      </c>
      <c r="C24" s="685"/>
      <c r="D24" s="685" t="s">
        <v>681</v>
      </c>
      <c r="E24" s="686"/>
      <c r="F24" s="75" t="s">
        <v>10</v>
      </c>
    </row>
    <row r="37" ht="41.25" customHeight="1"/>
    <row r="39" ht="44.25" customHeight="1"/>
    <row r="51" ht="42.75" customHeight="1"/>
  </sheetData>
  <sheetProtection formatCells="0" formatRows="0"/>
  <mergeCells count="31">
    <mergeCell ref="B24:C24"/>
    <mergeCell ref="D24:E24"/>
    <mergeCell ref="B23:C23"/>
    <mergeCell ref="D23:E23"/>
    <mergeCell ref="B22:C22"/>
    <mergeCell ref="D22:E22"/>
    <mergeCell ref="B21:C21"/>
    <mergeCell ref="D21:E21"/>
    <mergeCell ref="B20:E20"/>
    <mergeCell ref="F20:F21"/>
    <mergeCell ref="B18:C18"/>
    <mergeCell ref="D18:E18"/>
    <mergeCell ref="B17:C17"/>
    <mergeCell ref="D17:E17"/>
    <mergeCell ref="B16:C16"/>
    <mergeCell ref="D16:E16"/>
    <mergeCell ref="B15:C15"/>
    <mergeCell ref="D15:E15"/>
    <mergeCell ref="B14:E14"/>
    <mergeCell ref="F14:F15"/>
    <mergeCell ref="B12:E12"/>
    <mergeCell ref="D11:E11"/>
    <mergeCell ref="B10:E10"/>
    <mergeCell ref="D3:E3"/>
    <mergeCell ref="B2:E2"/>
    <mergeCell ref="B1:E1"/>
    <mergeCell ref="C9:E9"/>
    <mergeCell ref="D8:E8"/>
    <mergeCell ref="B7:E7"/>
    <mergeCell ref="B6:E6"/>
    <mergeCell ref="B4:E4"/>
  </mergeCells>
  <conditionalFormatting sqref="D3:E3">
    <cfRule type="expression" dxfId="83" priority="1" stopIfTrue="1">
      <formula>C3&gt;A3</formula>
    </cfRule>
  </conditionalFormatting>
  <conditionalFormatting sqref="D11:E11">
    <cfRule type="expression" dxfId="82" priority="2" stopIfTrue="1">
      <formula>C11&gt;A11</formula>
    </cfRule>
  </conditionalFormatting>
  <hyperlinks>
    <hyperlink ref="D8" r:id="rId1"/>
  </hyperlinks>
  <pageMargins left="0.23622047244094491" right="0.23622047244094491" top="0.74803149606299213" bottom="0.74803149606299213" header="0.31496062992125984" footer="0.31496062992125984"/>
  <pageSetup paperSize="9" scale="50" fitToHeight="2"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4"/>
  <sheetViews>
    <sheetView topLeftCell="A22" zoomScale="60" workbookViewId="0">
      <selection activeCell="C44" sqref="C44:F44"/>
    </sheetView>
  </sheetViews>
  <sheetFormatPr defaultRowHeight="15"/>
  <cols>
    <col min="1" max="1" width="4.28515625" style="24" customWidth="1"/>
    <col min="2" max="2" width="30.28515625" style="76" customWidth="1"/>
    <col min="3" max="3" width="7.5703125" style="24" customWidth="1"/>
    <col min="4" max="4" width="22.28515625" style="24" customWidth="1"/>
    <col min="5" max="5" width="23.42578125" style="24" customWidth="1"/>
    <col min="6" max="6" width="33.7109375" style="24" customWidth="1"/>
    <col min="7" max="7" width="81.5703125" style="24" customWidth="1"/>
    <col min="8" max="16384" width="9.140625" style="24"/>
  </cols>
  <sheetData>
    <row r="1" spans="1:7" ht="27.75">
      <c r="A1" s="42"/>
      <c r="B1" s="697" t="s">
        <v>11</v>
      </c>
      <c r="C1" s="698"/>
      <c r="D1" s="698"/>
      <c r="E1" s="698"/>
      <c r="F1" s="699"/>
      <c r="G1" s="55" t="s">
        <v>87</v>
      </c>
    </row>
    <row r="2" spans="1:7" ht="13.5" customHeight="1">
      <c r="A2" s="42"/>
      <c r="B2" s="79"/>
      <c r="C2" s="80"/>
      <c r="D2" s="80"/>
      <c r="E2" s="80"/>
      <c r="F2" s="81"/>
      <c r="G2" s="62"/>
    </row>
    <row r="3" spans="1:7" ht="30" customHeight="1">
      <c r="A3" s="42"/>
      <c r="B3" s="82" t="s">
        <v>269</v>
      </c>
      <c r="C3" s="83"/>
      <c r="D3" s="83"/>
      <c r="E3" s="83"/>
      <c r="F3" s="84"/>
      <c r="G3" s="85" t="s">
        <v>93</v>
      </c>
    </row>
    <row r="4" spans="1:7" ht="31.5" customHeight="1">
      <c r="A4" s="42"/>
      <c r="B4" s="86" t="s">
        <v>270</v>
      </c>
      <c r="C4" s="696" t="s">
        <v>675</v>
      </c>
      <c r="D4" s="696"/>
      <c r="E4" s="696"/>
      <c r="F4" s="646"/>
      <c r="G4" s="87" t="s">
        <v>12</v>
      </c>
    </row>
    <row r="5" spans="1:7" ht="32.25" customHeight="1">
      <c r="A5" s="42"/>
      <c r="B5" s="88" t="s">
        <v>271</v>
      </c>
      <c r="C5" s="693" t="s">
        <v>94</v>
      </c>
      <c r="D5" s="694"/>
      <c r="E5" s="694"/>
      <c r="F5" s="695"/>
      <c r="G5" s="87" t="s">
        <v>13</v>
      </c>
    </row>
    <row r="6" spans="1:7" ht="56.25" customHeight="1">
      <c r="A6" s="42"/>
      <c r="B6" s="88" t="s">
        <v>272</v>
      </c>
      <c r="C6" s="690" t="s">
        <v>94</v>
      </c>
      <c r="D6" s="691"/>
      <c r="E6" s="691"/>
      <c r="F6" s="692"/>
      <c r="G6" s="87" t="s">
        <v>14</v>
      </c>
    </row>
    <row r="7" spans="1:7" ht="24" customHeight="1">
      <c r="A7" s="92" t="s">
        <v>89</v>
      </c>
      <c r="B7" s="705" t="s">
        <v>273</v>
      </c>
      <c r="C7" s="93" t="s">
        <v>89</v>
      </c>
      <c r="D7" s="708" t="s">
        <v>274</v>
      </c>
      <c r="E7" s="708"/>
      <c r="F7" s="709"/>
      <c r="G7" s="687" t="s">
        <v>15</v>
      </c>
    </row>
    <row r="8" spans="1:7" ht="24" customHeight="1">
      <c r="A8" s="42"/>
      <c r="B8" s="706"/>
      <c r="C8" s="94"/>
      <c r="D8" s="704" t="s">
        <v>275</v>
      </c>
      <c r="E8" s="702"/>
      <c r="F8" s="703"/>
      <c r="G8" s="688"/>
    </row>
    <row r="9" spans="1:7" ht="24" customHeight="1">
      <c r="A9" s="42"/>
      <c r="B9" s="706"/>
      <c r="C9" s="94"/>
      <c r="D9" s="702" t="s">
        <v>276</v>
      </c>
      <c r="E9" s="702"/>
      <c r="F9" s="703"/>
      <c r="G9" s="688"/>
    </row>
    <row r="10" spans="1:7" ht="24" customHeight="1">
      <c r="A10" s="42"/>
      <c r="B10" s="706"/>
      <c r="C10" s="94"/>
      <c r="D10" s="702" t="s">
        <v>277</v>
      </c>
      <c r="E10" s="702"/>
      <c r="F10" s="703"/>
      <c r="G10" s="688"/>
    </row>
    <row r="11" spans="1:7" ht="24" customHeight="1">
      <c r="A11" s="42"/>
      <c r="B11" s="707"/>
      <c r="C11" s="95"/>
      <c r="D11" s="700"/>
      <c r="E11" s="700"/>
      <c r="F11" s="701"/>
      <c r="G11" s="689"/>
    </row>
    <row r="12" spans="1:7" ht="24" customHeight="1">
      <c r="A12" s="92" t="s">
        <v>89</v>
      </c>
      <c r="B12" s="710" t="s">
        <v>278</v>
      </c>
      <c r="C12" s="96" t="s">
        <v>89</v>
      </c>
      <c r="D12" s="708" t="s">
        <v>279</v>
      </c>
      <c r="E12" s="708"/>
      <c r="F12" s="709"/>
      <c r="G12" s="687" t="s">
        <v>16</v>
      </c>
    </row>
    <row r="13" spans="1:7" ht="24" customHeight="1">
      <c r="A13" s="42"/>
      <c r="B13" s="711"/>
      <c r="C13" s="97"/>
      <c r="D13" s="702" t="s">
        <v>280</v>
      </c>
      <c r="E13" s="702"/>
      <c r="F13" s="703"/>
      <c r="G13" s="688"/>
    </row>
    <row r="14" spans="1:7" ht="24" customHeight="1">
      <c r="A14" s="42"/>
      <c r="B14" s="711"/>
      <c r="C14" s="97" t="s">
        <v>89</v>
      </c>
      <c r="D14" s="702" t="s">
        <v>281</v>
      </c>
      <c r="E14" s="702"/>
      <c r="F14" s="703"/>
      <c r="G14" s="688"/>
    </row>
    <row r="15" spans="1:7" ht="24" customHeight="1">
      <c r="A15" s="42"/>
      <c r="B15" s="712"/>
      <c r="C15" s="98" t="s">
        <v>89</v>
      </c>
      <c r="D15" s="716" t="s">
        <v>282</v>
      </c>
      <c r="E15" s="716"/>
      <c r="F15" s="717"/>
      <c r="G15" s="689"/>
    </row>
    <row r="16" spans="1:7" ht="76.5" customHeight="1">
      <c r="A16" s="42"/>
      <c r="B16" s="86" t="s">
        <v>283</v>
      </c>
      <c r="C16" s="713" t="s">
        <v>284</v>
      </c>
      <c r="D16" s="714"/>
      <c r="E16" s="714"/>
      <c r="F16" s="715"/>
      <c r="G16" s="99" t="s">
        <v>17</v>
      </c>
    </row>
    <row r="17" spans="1:7" ht="122.25" customHeight="1">
      <c r="A17" s="42"/>
      <c r="B17" s="705" t="s">
        <v>285</v>
      </c>
      <c r="C17" s="636" t="s">
        <v>642</v>
      </c>
      <c r="D17" s="637"/>
      <c r="E17" s="637"/>
      <c r="F17" s="638"/>
      <c r="G17" s="99" t="s">
        <v>95</v>
      </c>
    </row>
    <row r="18" spans="1:7" ht="17.25" customHeight="1">
      <c r="A18" s="42"/>
      <c r="B18" s="707"/>
      <c r="C18" s="642"/>
      <c r="D18" s="643"/>
      <c r="E18" s="643"/>
      <c r="F18" s="644"/>
      <c r="G18" s="100" t="s">
        <v>18</v>
      </c>
    </row>
    <row r="19" spans="1:7" ht="17.25" customHeight="1">
      <c r="A19" s="42"/>
      <c r="B19" s="101"/>
      <c r="C19" s="102"/>
      <c r="D19" s="102"/>
      <c r="E19" s="102"/>
      <c r="F19" s="103"/>
      <c r="G19" s="104" t="s">
        <v>19</v>
      </c>
    </row>
    <row r="20" spans="1:7" ht="36" customHeight="1">
      <c r="A20" s="57">
        <v>250</v>
      </c>
      <c r="B20" s="105" t="s">
        <v>85</v>
      </c>
      <c r="C20" s="106">
        <f>LEN(C21)</f>
        <v>126</v>
      </c>
      <c r="D20" s="645" t="str">
        <f>IF(C20&gt;A20,CONCATENATE("Karaktertúllépés! Kérjük, válaszát maximum ",A20," karakterben foglalja össze!"),CONCATENATE("Még beírható karakterek száma:   ",A20-C20))</f>
        <v>Még beírható karakterek száma:   124</v>
      </c>
      <c r="E20" s="696"/>
      <c r="F20" s="646"/>
      <c r="G20" s="107" t="s">
        <v>20</v>
      </c>
    </row>
    <row r="21" spans="1:7" ht="72.75" customHeight="1">
      <c r="A21" s="42"/>
      <c r="B21" s="86" t="s">
        <v>286</v>
      </c>
      <c r="C21" s="721" t="s">
        <v>632</v>
      </c>
      <c r="D21" s="722"/>
      <c r="E21" s="722"/>
      <c r="F21" s="723"/>
      <c r="G21" s="87" t="s">
        <v>21</v>
      </c>
    </row>
    <row r="22" spans="1:7" ht="21.75" customHeight="1">
      <c r="A22" s="92" t="s">
        <v>89</v>
      </c>
      <c r="B22" s="718" t="s">
        <v>287</v>
      </c>
      <c r="C22" s="108"/>
      <c r="D22" s="708" t="s">
        <v>288</v>
      </c>
      <c r="E22" s="708"/>
      <c r="F22" s="709"/>
      <c r="G22" s="687" t="s">
        <v>22</v>
      </c>
    </row>
    <row r="23" spans="1:7" ht="21.75" customHeight="1">
      <c r="A23" s="42"/>
      <c r="B23" s="719"/>
      <c r="C23" s="109"/>
      <c r="D23" s="702" t="s">
        <v>289</v>
      </c>
      <c r="E23" s="702"/>
      <c r="F23" s="703"/>
      <c r="G23" s="688"/>
    </row>
    <row r="24" spans="1:7" ht="21.75" customHeight="1">
      <c r="A24" s="42"/>
      <c r="B24" s="719"/>
      <c r="C24" s="109" t="s">
        <v>89</v>
      </c>
      <c r="D24" s="702" t="s">
        <v>290</v>
      </c>
      <c r="E24" s="702"/>
      <c r="F24" s="703"/>
      <c r="G24" s="688"/>
    </row>
    <row r="25" spans="1:7" ht="21.75" customHeight="1">
      <c r="A25" s="42"/>
      <c r="B25" s="719"/>
      <c r="C25" s="109"/>
      <c r="D25" s="702" t="s">
        <v>291</v>
      </c>
      <c r="E25" s="702"/>
      <c r="F25" s="703"/>
      <c r="G25" s="688"/>
    </row>
    <row r="26" spans="1:7" ht="21.75" customHeight="1">
      <c r="A26" s="42"/>
      <c r="B26" s="719"/>
      <c r="C26" s="109"/>
      <c r="D26" s="702" t="s">
        <v>292</v>
      </c>
      <c r="E26" s="702"/>
      <c r="F26" s="703"/>
      <c r="G26" s="688"/>
    </row>
    <row r="27" spans="1:7" ht="21.75" customHeight="1">
      <c r="A27" s="42"/>
      <c r="B27" s="720"/>
      <c r="C27" s="110"/>
      <c r="D27" s="716" t="s">
        <v>293</v>
      </c>
      <c r="E27" s="716"/>
      <c r="F27" s="717"/>
      <c r="G27" s="689"/>
    </row>
    <row r="28" spans="1:7" ht="12" customHeight="1">
      <c r="A28" s="42"/>
      <c r="B28" s="101"/>
      <c r="C28" s="102"/>
      <c r="D28" s="102"/>
      <c r="E28" s="102"/>
      <c r="F28" s="103"/>
      <c r="G28" s="59"/>
    </row>
    <row r="29" spans="1:7" ht="21" customHeight="1">
      <c r="A29" s="42"/>
      <c r="B29" s="111" t="s">
        <v>294</v>
      </c>
      <c r="C29" s="102"/>
      <c r="D29" s="102"/>
      <c r="E29" s="102"/>
      <c r="F29" s="103"/>
      <c r="G29" s="62"/>
    </row>
    <row r="30" spans="1:7" ht="34.5" customHeight="1">
      <c r="A30" s="42"/>
      <c r="B30" s="86"/>
      <c r="C30" s="724" t="s">
        <v>96</v>
      </c>
      <c r="D30" s="725"/>
      <c r="E30" s="112" t="s">
        <v>295</v>
      </c>
      <c r="F30" s="112" t="s">
        <v>296</v>
      </c>
      <c r="G30" s="687" t="s">
        <v>23</v>
      </c>
    </row>
    <row r="31" spans="1:7" ht="47.25" customHeight="1">
      <c r="A31" s="42"/>
      <c r="B31" s="88" t="s">
        <v>297</v>
      </c>
      <c r="C31" s="724" t="s">
        <v>97</v>
      </c>
      <c r="D31" s="725"/>
      <c r="E31" s="113">
        <v>1</v>
      </c>
      <c r="F31" s="113">
        <v>1</v>
      </c>
      <c r="G31" s="688"/>
    </row>
    <row r="32" spans="1:7" ht="47.25" customHeight="1">
      <c r="A32" s="42"/>
      <c r="B32" s="88" t="s">
        <v>298</v>
      </c>
      <c r="C32" s="724"/>
      <c r="D32" s="725"/>
      <c r="E32" s="113"/>
      <c r="F32" s="113"/>
      <c r="G32" s="688"/>
    </row>
    <row r="33" spans="1:7" ht="47.25" customHeight="1">
      <c r="A33" s="42"/>
      <c r="B33" s="88" t="s">
        <v>299</v>
      </c>
      <c r="C33" s="724"/>
      <c r="D33" s="725"/>
      <c r="E33" s="113"/>
      <c r="F33" s="113"/>
      <c r="G33" s="689"/>
    </row>
    <row r="34" spans="1:7" ht="11.25" customHeight="1">
      <c r="A34" s="42"/>
      <c r="B34" s="101"/>
      <c r="C34" s="102"/>
      <c r="D34" s="102"/>
      <c r="E34" s="102"/>
      <c r="F34" s="103"/>
      <c r="G34" s="59"/>
    </row>
    <row r="35" spans="1:7" ht="25.5" customHeight="1">
      <c r="A35" s="42"/>
      <c r="B35" s="111" t="s">
        <v>300</v>
      </c>
      <c r="C35" s="102"/>
      <c r="D35" s="102"/>
      <c r="E35" s="102"/>
      <c r="F35" s="103"/>
      <c r="G35" s="59"/>
    </row>
    <row r="36" spans="1:7" ht="33.75" customHeight="1">
      <c r="A36" s="57">
        <v>500</v>
      </c>
      <c r="B36" s="105" t="s">
        <v>85</v>
      </c>
      <c r="C36" s="106">
        <f>LEN(C37)</f>
        <v>370</v>
      </c>
      <c r="D36" s="645" t="str">
        <f>IF(C36&gt;A36,CONCATENATE("Karaktertúllépés! Kérjük, válaszát maximum ",A36," karakterben foglalja össze!"),CONCATENATE("Még beírható karakterek száma:   ",A36-C36))</f>
        <v>Még beírható karakterek száma:   130</v>
      </c>
      <c r="E36" s="696"/>
      <c r="F36" s="646"/>
      <c r="G36" s="87"/>
    </row>
    <row r="37" spans="1:7" ht="144" customHeight="1">
      <c r="A37" s="42"/>
      <c r="B37" s="86" t="s">
        <v>301</v>
      </c>
      <c r="C37" s="670" t="s">
        <v>631</v>
      </c>
      <c r="D37" s="671"/>
      <c r="E37" s="671"/>
      <c r="F37" s="672"/>
      <c r="G37" s="87" t="s">
        <v>24</v>
      </c>
    </row>
    <row r="38" spans="1:7" ht="15.75">
      <c r="A38" s="42"/>
      <c r="B38" s="101"/>
      <c r="C38" s="102"/>
      <c r="D38" s="102"/>
      <c r="E38" s="102"/>
      <c r="F38" s="103"/>
      <c r="G38" s="62"/>
    </row>
    <row r="39" spans="1:7" ht="20.25">
      <c r="A39" s="42"/>
      <c r="B39" s="111" t="s">
        <v>302</v>
      </c>
      <c r="C39" s="102"/>
      <c r="D39" s="102"/>
      <c r="E39" s="102"/>
      <c r="F39" s="103"/>
      <c r="G39" s="62"/>
    </row>
    <row r="40" spans="1:7" ht="30.75" customHeight="1">
      <c r="A40" s="57">
        <v>250</v>
      </c>
      <c r="B40" s="105" t="s">
        <v>85</v>
      </c>
      <c r="C40" s="106">
        <f>LEN(C41)</f>
        <v>234</v>
      </c>
      <c r="D40" s="645" t="str">
        <f>IF(C40&gt;A40,CONCATENATE("Karaktertúllépés! Kérjük, válaszát maximum ",A40," karakterben foglalja össze!"),CONCATENATE("Még beírható karakterek száma:   ",A40-C40))</f>
        <v>Még beírható karakterek száma:   16</v>
      </c>
      <c r="E40" s="696"/>
      <c r="F40" s="646"/>
      <c r="G40" s="87"/>
    </row>
    <row r="41" spans="1:7" ht="122.25" customHeight="1">
      <c r="A41" s="42"/>
      <c r="B41" s="86" t="s">
        <v>303</v>
      </c>
      <c r="C41" s="670" t="s">
        <v>676</v>
      </c>
      <c r="D41" s="671"/>
      <c r="E41" s="671"/>
      <c r="F41" s="672"/>
      <c r="G41" s="87" t="s">
        <v>25</v>
      </c>
    </row>
    <row r="42" spans="1:7" ht="20.25">
      <c r="A42" s="42"/>
      <c r="B42" s="111"/>
      <c r="C42" s="102"/>
      <c r="D42" s="102"/>
      <c r="E42" s="102"/>
      <c r="F42" s="103"/>
      <c r="G42" s="59"/>
    </row>
    <row r="43" spans="1:7" ht="30.75" customHeight="1">
      <c r="A43" s="57">
        <v>250</v>
      </c>
      <c r="B43" s="105" t="s">
        <v>85</v>
      </c>
      <c r="C43" s="106">
        <f>LEN(C44)</f>
        <v>222</v>
      </c>
      <c r="D43" s="645" t="str">
        <f>IF(C43&gt;A43,CONCATENATE("Karaktertúllépés! Kérjük, válaszát maximum ",A43," karakterben foglalja össze!"),CONCATENATE("Még beírható karakterek száma:   ",A43-C43))</f>
        <v>Még beírható karakterek száma:   28</v>
      </c>
      <c r="E43" s="696"/>
      <c r="F43" s="646"/>
      <c r="G43" s="87"/>
    </row>
    <row r="44" spans="1:7" ht="126.75" customHeight="1">
      <c r="A44" s="42"/>
      <c r="B44" s="86" t="s">
        <v>304</v>
      </c>
      <c r="C44" s="670" t="s">
        <v>633</v>
      </c>
      <c r="D44" s="671"/>
      <c r="E44" s="671"/>
      <c r="F44" s="672"/>
      <c r="G44" s="87" t="s">
        <v>26</v>
      </c>
    </row>
    <row r="54" ht="42.75" customHeight="1"/>
  </sheetData>
  <sheetProtection formatCells="0" formatRows="0"/>
  <mergeCells count="41">
    <mergeCell ref="C44:F44"/>
    <mergeCell ref="D43:F43"/>
    <mergeCell ref="C41:F41"/>
    <mergeCell ref="D40:F40"/>
    <mergeCell ref="C37:F37"/>
    <mergeCell ref="D36:F36"/>
    <mergeCell ref="C33:D33"/>
    <mergeCell ref="C32:D32"/>
    <mergeCell ref="C31:D31"/>
    <mergeCell ref="C30:D30"/>
    <mergeCell ref="G30:G33"/>
    <mergeCell ref="D27:F27"/>
    <mergeCell ref="D26:F26"/>
    <mergeCell ref="D25:F25"/>
    <mergeCell ref="D24:F24"/>
    <mergeCell ref="D23:F23"/>
    <mergeCell ref="B22:B27"/>
    <mergeCell ref="D22:F22"/>
    <mergeCell ref="G22:G27"/>
    <mergeCell ref="C21:F21"/>
    <mergeCell ref="D20:F20"/>
    <mergeCell ref="B17:B18"/>
    <mergeCell ref="C17:F18"/>
    <mergeCell ref="C16:F16"/>
    <mergeCell ref="D15:F15"/>
    <mergeCell ref="D14:F14"/>
    <mergeCell ref="D13:F13"/>
    <mergeCell ref="B12:B15"/>
    <mergeCell ref="D12:F12"/>
    <mergeCell ref="G12:G15"/>
    <mergeCell ref="G7:G11"/>
    <mergeCell ref="C6:F6"/>
    <mergeCell ref="C5:F5"/>
    <mergeCell ref="C4:F4"/>
    <mergeCell ref="B1:F1"/>
    <mergeCell ref="D11:F11"/>
    <mergeCell ref="D10:F10"/>
    <mergeCell ref="D9:F9"/>
    <mergeCell ref="D8:F8"/>
    <mergeCell ref="B7:B11"/>
    <mergeCell ref="D7:F7"/>
  </mergeCells>
  <conditionalFormatting sqref="D20">
    <cfRule type="expression" dxfId="81" priority="1" stopIfTrue="1">
      <formula>C20&gt;A20</formula>
    </cfRule>
  </conditionalFormatting>
  <conditionalFormatting sqref="D36">
    <cfRule type="expression" dxfId="80" priority="2" stopIfTrue="1">
      <formula>C36&gt;A36</formula>
    </cfRule>
  </conditionalFormatting>
  <conditionalFormatting sqref="D40">
    <cfRule type="expression" dxfId="79" priority="3" stopIfTrue="1">
      <formula>C40&gt;A40</formula>
    </cfRule>
  </conditionalFormatting>
  <conditionalFormatting sqref="D43">
    <cfRule type="expression" dxfId="78" priority="4" stopIfTrue="1">
      <formula>C43&gt;A43</formula>
    </cfRule>
  </conditionalFormatting>
  <conditionalFormatting sqref="E40:F40">
    <cfRule type="expression" dxfId="77" priority="5" stopIfTrue="1">
      <formula>C56&gt;A56</formula>
    </cfRule>
  </conditionalFormatting>
  <conditionalFormatting sqref="E43:F43">
    <cfRule type="expression" dxfId="76" priority="6" stopIfTrue="1">
      <formula>C59&gt;A59</formula>
    </cfRule>
  </conditionalFormatting>
  <dataValidations count="3">
    <dataValidation type="list" allowBlank="1" showInputMessage="1" showErrorMessage="1" errorTitle="Ikszeljen!" error="Ebbe a cellába csak X-et írhat!" sqref="C7:C11">
      <formula1>$A$7</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22:C27">
      <formula1>$A$22</formula1>
    </dataValidation>
  </dataValidations>
  <hyperlinks>
    <hyperlink ref="G20" r:id="rId1"/>
    <hyperlink ref="G18" r:id="rId2"/>
    <hyperlink ref="G19" r:id="rId3"/>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66"/>
  <sheetViews>
    <sheetView topLeftCell="A19" zoomScale="60" workbookViewId="0">
      <selection activeCell="C18" sqref="C18:E18"/>
    </sheetView>
  </sheetViews>
  <sheetFormatPr defaultRowHeight="15"/>
  <cols>
    <col min="1" max="1" width="2" style="24" customWidth="1"/>
    <col min="2" max="2" width="30.28515625" style="76" customWidth="1"/>
    <col min="3" max="3" width="48.7109375" style="24" customWidth="1"/>
    <col min="4" max="4" width="22" style="24" customWidth="1"/>
    <col min="5" max="5" width="28" style="24" customWidth="1"/>
    <col min="6" max="6" width="116.140625" style="24" customWidth="1"/>
    <col min="7" max="16384" width="9.140625" style="24"/>
  </cols>
  <sheetData>
    <row r="1" spans="1:16384" ht="48.75" customHeight="1">
      <c r="A1" s="26"/>
      <c r="B1" s="728" t="s">
        <v>27</v>
      </c>
      <c r="C1" s="651"/>
      <c r="D1" s="651"/>
      <c r="E1" s="652"/>
      <c r="F1" s="55" t="s">
        <v>87</v>
      </c>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c r="PL1" s="114"/>
      <c r="PM1" s="114"/>
      <c r="PN1" s="114"/>
      <c r="PO1" s="114"/>
      <c r="PP1" s="114"/>
      <c r="PQ1" s="114"/>
      <c r="PR1" s="114"/>
      <c r="PS1" s="114"/>
      <c r="PT1" s="114"/>
      <c r="PU1" s="114"/>
      <c r="PV1" s="114"/>
      <c r="PW1" s="114"/>
      <c r="PX1" s="114"/>
      <c r="PY1" s="114"/>
      <c r="PZ1" s="114"/>
      <c r="QA1" s="114"/>
      <c r="QB1" s="114"/>
      <c r="QC1" s="114"/>
      <c r="QD1" s="114"/>
      <c r="QE1" s="114"/>
      <c r="QF1" s="114"/>
      <c r="QG1" s="114"/>
      <c r="QH1" s="114"/>
      <c r="QI1" s="114"/>
      <c r="QJ1" s="114"/>
      <c r="QK1" s="114"/>
      <c r="QL1" s="114"/>
      <c r="QM1" s="114"/>
      <c r="QN1" s="114"/>
      <c r="QO1" s="114"/>
      <c r="QP1" s="114"/>
      <c r="QQ1" s="114"/>
      <c r="QR1" s="114"/>
      <c r="QS1" s="114"/>
      <c r="QT1" s="114"/>
      <c r="QU1" s="114"/>
      <c r="QV1" s="114"/>
      <c r="QW1" s="114"/>
      <c r="QX1" s="114"/>
      <c r="QY1" s="114"/>
      <c r="QZ1" s="114"/>
      <c r="RA1" s="114"/>
      <c r="RB1" s="114"/>
      <c r="RC1" s="114"/>
      <c r="RD1" s="114"/>
      <c r="RE1" s="114"/>
      <c r="RF1" s="114"/>
      <c r="RG1" s="114"/>
      <c r="RH1" s="114"/>
      <c r="RI1" s="114"/>
      <c r="RJ1" s="114"/>
      <c r="RK1" s="114"/>
      <c r="RL1" s="114"/>
      <c r="RM1" s="114"/>
      <c r="RN1" s="114"/>
      <c r="RO1" s="114"/>
      <c r="RP1" s="114"/>
      <c r="RQ1" s="114"/>
      <c r="RR1" s="114"/>
      <c r="RS1" s="114"/>
      <c r="RT1" s="114"/>
      <c r="RU1" s="114"/>
      <c r="RV1" s="114"/>
      <c r="RW1" s="114"/>
      <c r="RX1" s="114"/>
      <c r="RY1" s="114"/>
      <c r="RZ1" s="114"/>
      <c r="SA1" s="114"/>
      <c r="SB1" s="114"/>
      <c r="SC1" s="114"/>
      <c r="SD1" s="114"/>
      <c r="SE1" s="114"/>
      <c r="SF1" s="114"/>
      <c r="SG1" s="114"/>
      <c r="SH1" s="114"/>
      <c r="SI1" s="114"/>
      <c r="SJ1" s="114"/>
      <c r="SK1" s="114"/>
      <c r="SL1" s="114"/>
      <c r="SM1" s="114"/>
      <c r="SN1" s="114"/>
      <c r="SO1" s="114"/>
      <c r="SP1" s="114"/>
      <c r="SQ1" s="114"/>
      <c r="SR1" s="114"/>
      <c r="SS1" s="114"/>
      <c r="ST1" s="114"/>
      <c r="SU1" s="114"/>
      <c r="SV1" s="114"/>
      <c r="SW1" s="114"/>
      <c r="SX1" s="114"/>
      <c r="SY1" s="114"/>
      <c r="SZ1" s="114"/>
      <c r="TA1" s="114"/>
      <c r="TB1" s="114"/>
      <c r="TC1" s="114"/>
      <c r="TD1" s="114"/>
      <c r="TE1" s="114"/>
      <c r="TF1" s="114"/>
      <c r="TG1" s="114"/>
      <c r="TH1" s="114"/>
      <c r="TI1" s="114"/>
      <c r="TJ1" s="114"/>
      <c r="TK1" s="114"/>
      <c r="TL1" s="114"/>
      <c r="TM1" s="114"/>
      <c r="TN1" s="114"/>
      <c r="TO1" s="114"/>
      <c r="TP1" s="114"/>
      <c r="TQ1" s="114"/>
      <c r="TR1" s="114"/>
      <c r="TS1" s="114"/>
      <c r="TT1" s="114"/>
      <c r="TU1" s="114"/>
      <c r="TV1" s="114"/>
      <c r="TW1" s="114"/>
      <c r="TX1" s="114"/>
      <c r="TY1" s="114"/>
      <c r="TZ1" s="114"/>
      <c r="UA1" s="114"/>
      <c r="UB1" s="114"/>
      <c r="UC1" s="114"/>
      <c r="UD1" s="114"/>
      <c r="UE1" s="114"/>
      <c r="UF1" s="114"/>
      <c r="UG1" s="114"/>
      <c r="UH1" s="114"/>
      <c r="UI1" s="114"/>
      <c r="UJ1" s="114"/>
      <c r="UK1" s="114"/>
      <c r="UL1" s="114"/>
      <c r="UM1" s="114"/>
      <c r="UN1" s="114"/>
      <c r="UO1" s="114"/>
      <c r="UP1" s="114"/>
      <c r="UQ1" s="114"/>
      <c r="UR1" s="114"/>
      <c r="US1" s="114"/>
      <c r="UT1" s="114"/>
      <c r="UU1" s="114"/>
      <c r="UV1" s="114"/>
      <c r="UW1" s="114"/>
      <c r="UX1" s="114"/>
      <c r="UY1" s="114"/>
      <c r="UZ1" s="114"/>
      <c r="VA1" s="114"/>
      <c r="VB1" s="114"/>
      <c r="VC1" s="114"/>
      <c r="VD1" s="114"/>
      <c r="VE1" s="114"/>
      <c r="VF1" s="114"/>
      <c r="VG1" s="114"/>
      <c r="VH1" s="114"/>
      <c r="VI1" s="114"/>
      <c r="VJ1" s="114"/>
      <c r="VK1" s="114"/>
      <c r="VL1" s="114"/>
      <c r="VM1" s="114"/>
      <c r="VN1" s="114"/>
      <c r="VO1" s="114"/>
      <c r="VP1" s="114"/>
      <c r="VQ1" s="114"/>
      <c r="VR1" s="114"/>
      <c r="VS1" s="114"/>
      <c r="VT1" s="114"/>
      <c r="VU1" s="114"/>
      <c r="VV1" s="114"/>
      <c r="VW1" s="114"/>
      <c r="VX1" s="114"/>
      <c r="VY1" s="114"/>
      <c r="VZ1" s="114"/>
      <c r="WA1" s="114"/>
      <c r="WB1" s="114"/>
      <c r="WC1" s="114"/>
      <c r="WD1" s="114"/>
      <c r="WE1" s="114"/>
      <c r="WF1" s="114"/>
      <c r="WG1" s="114"/>
      <c r="WH1" s="114"/>
      <c r="WI1" s="114"/>
      <c r="WJ1" s="114"/>
      <c r="WK1" s="114"/>
      <c r="WL1" s="114"/>
      <c r="WM1" s="114"/>
      <c r="WN1" s="114"/>
      <c r="WO1" s="114"/>
      <c r="WP1" s="114"/>
      <c r="WQ1" s="114"/>
      <c r="WR1" s="114"/>
      <c r="WS1" s="114"/>
      <c r="WT1" s="114"/>
      <c r="WU1" s="114"/>
      <c r="WV1" s="114"/>
      <c r="WW1" s="114"/>
      <c r="WX1" s="114"/>
      <c r="WY1" s="114"/>
      <c r="WZ1" s="114"/>
      <c r="XA1" s="114"/>
      <c r="XB1" s="114"/>
      <c r="XC1" s="114"/>
      <c r="XD1" s="114"/>
      <c r="XE1" s="114"/>
      <c r="XF1" s="114"/>
      <c r="XG1" s="114"/>
      <c r="XH1" s="114"/>
      <c r="XI1" s="114"/>
      <c r="XJ1" s="114"/>
      <c r="XK1" s="114"/>
      <c r="XL1" s="114"/>
      <c r="XM1" s="114"/>
      <c r="XN1" s="114"/>
      <c r="XO1" s="114"/>
      <c r="XP1" s="114"/>
      <c r="XQ1" s="114"/>
      <c r="XR1" s="114"/>
      <c r="XS1" s="114"/>
      <c r="XT1" s="114"/>
      <c r="XU1" s="114"/>
      <c r="XV1" s="114"/>
      <c r="XW1" s="114"/>
      <c r="XX1" s="114"/>
      <c r="XY1" s="114"/>
      <c r="XZ1" s="114"/>
      <c r="YA1" s="114"/>
      <c r="YB1" s="114"/>
      <c r="YC1" s="114"/>
      <c r="YD1" s="114"/>
      <c r="YE1" s="114"/>
      <c r="YF1" s="114"/>
      <c r="YG1" s="114"/>
      <c r="YH1" s="114"/>
      <c r="YI1" s="114"/>
      <c r="YJ1" s="114"/>
      <c r="YK1" s="114"/>
      <c r="YL1" s="114"/>
      <c r="YM1" s="114"/>
      <c r="YN1" s="114"/>
      <c r="YO1" s="114"/>
      <c r="YP1" s="114"/>
      <c r="YQ1" s="114"/>
      <c r="YR1" s="114"/>
      <c r="YS1" s="114"/>
      <c r="YT1" s="114"/>
      <c r="YU1" s="114"/>
      <c r="YV1" s="114"/>
      <c r="YW1" s="114"/>
      <c r="YX1" s="114"/>
      <c r="YY1" s="114"/>
      <c r="YZ1" s="114"/>
      <c r="ZA1" s="114"/>
      <c r="ZB1" s="114"/>
      <c r="ZC1" s="114"/>
      <c r="ZD1" s="114"/>
      <c r="ZE1" s="114"/>
      <c r="ZF1" s="114"/>
      <c r="ZG1" s="114"/>
      <c r="ZH1" s="114"/>
      <c r="ZI1" s="114"/>
      <c r="ZJ1" s="114"/>
      <c r="ZK1" s="114"/>
      <c r="ZL1" s="114"/>
      <c r="ZM1" s="114"/>
      <c r="ZN1" s="114"/>
      <c r="ZO1" s="114"/>
      <c r="ZP1" s="114"/>
      <c r="ZQ1" s="114"/>
      <c r="ZR1" s="114"/>
      <c r="ZS1" s="114"/>
      <c r="ZT1" s="114"/>
      <c r="ZU1" s="114"/>
      <c r="ZV1" s="114"/>
      <c r="ZW1" s="114"/>
      <c r="ZX1" s="114"/>
      <c r="ZY1" s="114"/>
      <c r="ZZ1" s="114"/>
      <c r="AAA1" s="114"/>
      <c r="AAB1" s="114"/>
      <c r="AAC1" s="114"/>
      <c r="AAD1" s="114"/>
      <c r="AAE1" s="114"/>
      <c r="AAF1" s="114"/>
      <c r="AAG1" s="114"/>
      <c r="AAH1" s="114"/>
      <c r="AAI1" s="114"/>
      <c r="AAJ1" s="114"/>
      <c r="AAK1" s="114"/>
      <c r="AAL1" s="114"/>
      <c r="AAM1" s="114"/>
      <c r="AAN1" s="114"/>
      <c r="AAO1" s="114"/>
      <c r="AAP1" s="114"/>
      <c r="AAQ1" s="114"/>
      <c r="AAR1" s="114"/>
      <c r="AAS1" s="114"/>
      <c r="AAT1" s="114"/>
      <c r="AAU1" s="114"/>
      <c r="AAV1" s="114"/>
      <c r="AAW1" s="114"/>
      <c r="AAX1" s="114"/>
      <c r="AAY1" s="114"/>
      <c r="AAZ1" s="114"/>
      <c r="ABA1" s="114"/>
      <c r="ABB1" s="114"/>
      <c r="ABC1" s="114"/>
      <c r="ABD1" s="114"/>
      <c r="ABE1" s="114"/>
      <c r="ABF1" s="114"/>
      <c r="ABG1" s="114"/>
      <c r="ABH1" s="114"/>
      <c r="ABI1" s="114"/>
      <c r="ABJ1" s="114"/>
      <c r="ABK1" s="114"/>
      <c r="ABL1" s="114"/>
      <c r="ABM1" s="114"/>
      <c r="ABN1" s="114"/>
      <c r="ABO1" s="114"/>
      <c r="ABP1" s="114"/>
      <c r="ABQ1" s="114"/>
      <c r="ABR1" s="114"/>
      <c r="ABS1" s="114"/>
      <c r="ABT1" s="114"/>
      <c r="ABU1" s="114"/>
      <c r="ABV1" s="114"/>
      <c r="ABW1" s="114"/>
      <c r="ABX1" s="114"/>
      <c r="ABY1" s="114"/>
      <c r="ABZ1" s="114"/>
      <c r="ACA1" s="114"/>
      <c r="ACB1" s="114"/>
      <c r="ACC1" s="114"/>
      <c r="ACD1" s="114"/>
      <c r="ACE1" s="114"/>
      <c r="ACF1" s="114"/>
      <c r="ACG1" s="114"/>
      <c r="ACH1" s="114"/>
      <c r="ACI1" s="114"/>
      <c r="ACJ1" s="114"/>
      <c r="ACK1" s="114"/>
      <c r="ACL1" s="114"/>
      <c r="ACM1" s="114"/>
      <c r="ACN1" s="114"/>
      <c r="ACO1" s="114"/>
      <c r="ACP1" s="114"/>
      <c r="ACQ1" s="114"/>
      <c r="ACR1" s="114"/>
      <c r="ACS1" s="114"/>
      <c r="ACT1" s="114"/>
      <c r="ACU1" s="114"/>
      <c r="ACV1" s="114"/>
      <c r="ACW1" s="114"/>
      <c r="ACX1" s="114"/>
      <c r="ACY1" s="114"/>
      <c r="ACZ1" s="114"/>
      <c r="ADA1" s="114"/>
      <c r="ADB1" s="114"/>
      <c r="ADC1" s="114"/>
      <c r="ADD1" s="114"/>
      <c r="ADE1" s="114"/>
      <c r="ADF1" s="114"/>
      <c r="ADG1" s="114"/>
      <c r="ADH1" s="114"/>
      <c r="ADI1" s="114"/>
      <c r="ADJ1" s="114"/>
      <c r="ADK1" s="114"/>
      <c r="ADL1" s="114"/>
      <c r="ADM1" s="114"/>
      <c r="ADN1" s="114"/>
      <c r="ADO1" s="114"/>
      <c r="ADP1" s="114"/>
      <c r="ADQ1" s="114"/>
      <c r="ADR1" s="114"/>
      <c r="ADS1" s="114"/>
      <c r="ADT1" s="114"/>
      <c r="ADU1" s="114"/>
      <c r="ADV1" s="114"/>
      <c r="ADW1" s="114"/>
      <c r="ADX1" s="114"/>
      <c r="ADY1" s="114"/>
      <c r="ADZ1" s="114"/>
      <c r="AEA1" s="114"/>
      <c r="AEB1" s="114"/>
      <c r="AEC1" s="114"/>
      <c r="AED1" s="114"/>
      <c r="AEE1" s="114"/>
      <c r="AEF1" s="114"/>
      <c r="AEG1" s="114"/>
      <c r="AEH1" s="114"/>
      <c r="AEI1" s="114"/>
      <c r="AEJ1" s="114"/>
      <c r="AEK1" s="114"/>
      <c r="AEL1" s="114"/>
      <c r="AEM1" s="114"/>
      <c r="AEN1" s="114"/>
      <c r="AEO1" s="114"/>
      <c r="AEP1" s="114"/>
      <c r="AEQ1" s="114"/>
      <c r="AER1" s="114"/>
      <c r="AES1" s="114"/>
      <c r="AET1" s="114"/>
      <c r="AEU1" s="114"/>
      <c r="AEV1" s="114"/>
      <c r="AEW1" s="114"/>
      <c r="AEX1" s="114"/>
      <c r="AEY1" s="114"/>
      <c r="AEZ1" s="114"/>
      <c r="AFA1" s="114"/>
      <c r="AFB1" s="114"/>
      <c r="AFC1" s="114"/>
      <c r="AFD1" s="114"/>
      <c r="AFE1" s="114"/>
      <c r="AFF1" s="114"/>
      <c r="AFG1" s="114"/>
      <c r="AFH1" s="114"/>
      <c r="AFI1" s="114"/>
      <c r="AFJ1" s="114"/>
      <c r="AFK1" s="114"/>
      <c r="AFL1" s="114"/>
      <c r="AFM1" s="114"/>
      <c r="AFN1" s="114"/>
      <c r="AFO1" s="114"/>
      <c r="AFP1" s="114"/>
      <c r="AFQ1" s="114"/>
      <c r="AFR1" s="114"/>
      <c r="AFS1" s="114"/>
      <c r="AFT1" s="114"/>
      <c r="AFU1" s="114"/>
      <c r="AFV1" s="114"/>
      <c r="AFW1" s="114"/>
      <c r="AFX1" s="114"/>
      <c r="AFY1" s="114"/>
      <c r="AFZ1" s="114"/>
      <c r="AGA1" s="114"/>
      <c r="AGB1" s="114"/>
      <c r="AGC1" s="114"/>
      <c r="AGD1" s="114"/>
      <c r="AGE1" s="114"/>
      <c r="AGF1" s="114"/>
      <c r="AGG1" s="114"/>
      <c r="AGH1" s="114"/>
      <c r="AGI1" s="114"/>
      <c r="AGJ1" s="114"/>
      <c r="AGK1" s="114"/>
      <c r="AGL1" s="114"/>
      <c r="AGM1" s="114"/>
      <c r="AGN1" s="114"/>
      <c r="AGO1" s="114"/>
      <c r="AGP1" s="114"/>
      <c r="AGQ1" s="114"/>
      <c r="AGR1" s="114"/>
      <c r="AGS1" s="114"/>
      <c r="AGT1" s="114"/>
      <c r="AGU1" s="114"/>
      <c r="AGV1" s="114"/>
      <c r="AGW1" s="114"/>
      <c r="AGX1" s="114"/>
      <c r="AGY1" s="114"/>
      <c r="AGZ1" s="114"/>
      <c r="AHA1" s="114"/>
      <c r="AHB1" s="114"/>
      <c r="AHC1" s="114"/>
      <c r="AHD1" s="114"/>
      <c r="AHE1" s="114"/>
      <c r="AHF1" s="114"/>
      <c r="AHG1" s="114"/>
      <c r="AHH1" s="114"/>
      <c r="AHI1" s="114"/>
      <c r="AHJ1" s="114"/>
      <c r="AHK1" s="114"/>
      <c r="AHL1" s="114"/>
      <c r="AHM1" s="114"/>
      <c r="AHN1" s="114"/>
      <c r="AHO1" s="114"/>
      <c r="AHP1" s="114"/>
      <c r="AHQ1" s="114"/>
      <c r="AHR1" s="114"/>
      <c r="AHS1" s="114"/>
      <c r="AHT1" s="114"/>
      <c r="AHU1" s="114"/>
      <c r="AHV1" s="114"/>
      <c r="AHW1" s="114"/>
      <c r="AHX1" s="114"/>
      <c r="AHY1" s="114"/>
      <c r="AHZ1" s="114"/>
      <c r="AIA1" s="114"/>
      <c r="AIB1" s="114"/>
      <c r="AIC1" s="114"/>
      <c r="AID1" s="114"/>
      <c r="AIE1" s="114"/>
      <c r="AIF1" s="114"/>
      <c r="AIG1" s="114"/>
      <c r="AIH1" s="114"/>
      <c r="AII1" s="114"/>
      <c r="AIJ1" s="114"/>
      <c r="AIK1" s="114"/>
      <c r="AIL1" s="114"/>
      <c r="AIM1" s="114"/>
      <c r="AIN1" s="114"/>
      <c r="AIO1" s="114"/>
      <c r="AIP1" s="114"/>
      <c r="AIQ1" s="114"/>
      <c r="AIR1" s="114"/>
      <c r="AIS1" s="114"/>
      <c r="AIT1" s="114"/>
      <c r="AIU1" s="114"/>
      <c r="AIV1" s="114"/>
      <c r="AIW1" s="114"/>
      <c r="AIX1" s="114"/>
      <c r="AIY1" s="114"/>
      <c r="AIZ1" s="114"/>
      <c r="AJA1" s="114"/>
      <c r="AJB1" s="114"/>
      <c r="AJC1" s="114"/>
      <c r="AJD1" s="114"/>
      <c r="AJE1" s="114"/>
      <c r="AJF1" s="114"/>
      <c r="AJG1" s="114"/>
      <c r="AJH1" s="114"/>
      <c r="AJI1" s="114"/>
      <c r="AJJ1" s="114"/>
      <c r="AJK1" s="114"/>
      <c r="AJL1" s="114"/>
      <c r="AJM1" s="114"/>
      <c r="AJN1" s="114"/>
      <c r="AJO1" s="114"/>
      <c r="AJP1" s="114"/>
      <c r="AJQ1" s="114"/>
      <c r="AJR1" s="114"/>
      <c r="AJS1" s="114"/>
      <c r="AJT1" s="114"/>
      <c r="AJU1" s="114"/>
      <c r="AJV1" s="114"/>
      <c r="AJW1" s="114"/>
      <c r="AJX1" s="114"/>
      <c r="AJY1" s="114"/>
      <c r="AJZ1" s="114"/>
      <c r="AKA1" s="114"/>
      <c r="AKB1" s="114"/>
      <c r="AKC1" s="114"/>
      <c r="AKD1" s="114"/>
      <c r="AKE1" s="114"/>
      <c r="AKF1" s="114"/>
      <c r="AKG1" s="114"/>
      <c r="AKH1" s="114"/>
      <c r="AKI1" s="114"/>
      <c r="AKJ1" s="114"/>
      <c r="AKK1" s="114"/>
      <c r="AKL1" s="114"/>
      <c r="AKM1" s="114"/>
      <c r="AKN1" s="114"/>
      <c r="AKO1" s="114"/>
      <c r="AKP1" s="114"/>
      <c r="AKQ1" s="114"/>
      <c r="AKR1" s="114"/>
      <c r="AKS1" s="114"/>
      <c r="AKT1" s="114"/>
      <c r="AKU1" s="114"/>
      <c r="AKV1" s="114"/>
      <c r="AKW1" s="114"/>
      <c r="AKX1" s="114"/>
      <c r="AKY1" s="114"/>
      <c r="AKZ1" s="114"/>
      <c r="ALA1" s="114"/>
      <c r="ALB1" s="114"/>
      <c r="ALC1" s="114"/>
      <c r="ALD1" s="114"/>
      <c r="ALE1" s="114"/>
      <c r="ALF1" s="114"/>
      <c r="ALG1" s="114"/>
      <c r="ALH1" s="114"/>
      <c r="ALI1" s="114"/>
      <c r="ALJ1" s="114"/>
      <c r="ALK1" s="114"/>
      <c r="ALL1" s="114"/>
      <c r="ALM1" s="114"/>
      <c r="ALN1" s="114"/>
      <c r="ALO1" s="114"/>
      <c r="ALP1" s="114"/>
      <c r="ALQ1" s="114"/>
      <c r="ALR1" s="114"/>
      <c r="ALS1" s="114"/>
      <c r="ALT1" s="114"/>
      <c r="ALU1" s="114"/>
      <c r="ALV1" s="114"/>
      <c r="ALW1" s="114"/>
      <c r="ALX1" s="114"/>
      <c r="ALY1" s="114"/>
      <c r="ALZ1" s="114"/>
      <c r="AMA1" s="114"/>
      <c r="AMB1" s="114"/>
      <c r="AMC1" s="114"/>
      <c r="AMD1" s="114"/>
      <c r="AME1" s="114"/>
      <c r="AMF1" s="114"/>
      <c r="AMG1" s="114"/>
      <c r="AMH1" s="114"/>
      <c r="AMI1" s="114"/>
      <c r="AMJ1" s="114"/>
      <c r="AMK1" s="114"/>
      <c r="AML1" s="114"/>
      <c r="AMM1" s="114"/>
      <c r="AMN1" s="114"/>
      <c r="AMO1" s="114"/>
      <c r="AMP1" s="114"/>
      <c r="AMQ1" s="114"/>
      <c r="AMR1" s="114"/>
      <c r="AMS1" s="114"/>
      <c r="AMT1" s="114"/>
      <c r="AMU1" s="114"/>
      <c r="AMV1" s="114"/>
      <c r="AMW1" s="114"/>
      <c r="AMX1" s="114"/>
      <c r="AMY1" s="114"/>
      <c r="AMZ1" s="114"/>
      <c r="ANA1" s="114"/>
      <c r="ANB1" s="114"/>
      <c r="ANC1" s="114"/>
      <c r="AND1" s="114"/>
      <c r="ANE1" s="114"/>
      <c r="ANF1" s="114"/>
      <c r="ANG1" s="114"/>
      <c r="ANH1" s="114"/>
      <c r="ANI1" s="114"/>
      <c r="ANJ1" s="114"/>
      <c r="ANK1" s="114"/>
      <c r="ANL1" s="114"/>
      <c r="ANM1" s="114"/>
      <c r="ANN1" s="114"/>
      <c r="ANO1" s="114"/>
      <c r="ANP1" s="114"/>
      <c r="ANQ1" s="114"/>
      <c r="ANR1" s="114"/>
      <c r="ANS1" s="114"/>
      <c r="ANT1" s="114"/>
      <c r="ANU1" s="114"/>
      <c r="ANV1" s="114"/>
      <c r="ANW1" s="114"/>
      <c r="ANX1" s="114"/>
      <c r="ANY1" s="114"/>
      <c r="ANZ1" s="114"/>
      <c r="AOA1" s="114"/>
      <c r="AOB1" s="114"/>
      <c r="AOC1" s="114"/>
      <c r="AOD1" s="114"/>
      <c r="AOE1" s="114"/>
      <c r="AOF1" s="114"/>
      <c r="AOG1" s="114"/>
      <c r="AOH1" s="114"/>
      <c r="AOI1" s="114"/>
      <c r="AOJ1" s="114"/>
      <c r="AOK1" s="114"/>
      <c r="AOL1" s="114"/>
      <c r="AOM1" s="114"/>
      <c r="AON1" s="114"/>
      <c r="AOO1" s="114"/>
      <c r="AOP1" s="114"/>
      <c r="AOQ1" s="114"/>
      <c r="AOR1" s="114"/>
      <c r="AOS1" s="114"/>
      <c r="AOT1" s="114"/>
      <c r="AOU1" s="114"/>
      <c r="AOV1" s="114"/>
      <c r="AOW1" s="114"/>
      <c r="AOX1" s="114"/>
      <c r="AOY1" s="114"/>
      <c r="AOZ1" s="114"/>
      <c r="APA1" s="114"/>
      <c r="APB1" s="114"/>
      <c r="APC1" s="114"/>
      <c r="APD1" s="114"/>
      <c r="APE1" s="114"/>
      <c r="APF1" s="114"/>
      <c r="APG1" s="114"/>
      <c r="APH1" s="114"/>
      <c r="API1" s="114"/>
      <c r="APJ1" s="114"/>
      <c r="APK1" s="114"/>
      <c r="APL1" s="114"/>
      <c r="APM1" s="114"/>
      <c r="APN1" s="114"/>
      <c r="APO1" s="114"/>
      <c r="APP1" s="114"/>
      <c r="APQ1" s="114"/>
      <c r="APR1" s="114"/>
      <c r="APS1" s="114"/>
      <c r="APT1" s="114"/>
      <c r="APU1" s="114"/>
      <c r="APV1" s="114"/>
      <c r="APW1" s="114"/>
      <c r="APX1" s="114"/>
      <c r="APY1" s="114"/>
      <c r="APZ1" s="114"/>
      <c r="AQA1" s="114"/>
      <c r="AQB1" s="114"/>
      <c r="AQC1" s="114"/>
      <c r="AQD1" s="114"/>
      <c r="AQE1" s="114"/>
      <c r="AQF1" s="114"/>
      <c r="AQG1" s="114"/>
      <c r="AQH1" s="114"/>
      <c r="AQI1" s="114"/>
      <c r="AQJ1" s="114"/>
      <c r="AQK1" s="114"/>
      <c r="AQL1" s="114"/>
      <c r="AQM1" s="114"/>
      <c r="AQN1" s="114"/>
      <c r="AQO1" s="114"/>
      <c r="AQP1" s="114"/>
      <c r="AQQ1" s="114"/>
      <c r="AQR1" s="114"/>
      <c r="AQS1" s="114"/>
      <c r="AQT1" s="114"/>
      <c r="AQU1" s="114"/>
      <c r="AQV1" s="114"/>
      <c r="AQW1" s="114"/>
      <c r="AQX1" s="114"/>
      <c r="AQY1" s="114"/>
      <c r="AQZ1" s="114"/>
      <c r="ARA1" s="114"/>
      <c r="ARB1" s="114"/>
      <c r="ARC1" s="114"/>
      <c r="ARD1" s="114"/>
      <c r="ARE1" s="114"/>
      <c r="ARF1" s="114"/>
      <c r="ARG1" s="114"/>
      <c r="ARH1" s="114"/>
      <c r="ARI1" s="114"/>
      <c r="ARJ1" s="114"/>
      <c r="ARK1" s="114"/>
      <c r="ARL1" s="114"/>
      <c r="ARM1" s="114"/>
      <c r="ARN1" s="114"/>
      <c r="ARO1" s="114"/>
      <c r="ARP1" s="114"/>
      <c r="ARQ1" s="114"/>
      <c r="ARR1" s="114"/>
      <c r="ARS1" s="114"/>
      <c r="ART1" s="114"/>
      <c r="ARU1" s="114"/>
      <c r="ARV1" s="114"/>
      <c r="ARW1" s="114"/>
      <c r="ARX1" s="114"/>
      <c r="ARY1" s="114"/>
      <c r="ARZ1" s="114"/>
      <c r="ASA1" s="114"/>
      <c r="ASB1" s="114"/>
      <c r="ASC1" s="114"/>
      <c r="ASD1" s="114"/>
      <c r="ASE1" s="114"/>
      <c r="ASF1" s="114"/>
      <c r="ASG1" s="114"/>
      <c r="ASH1" s="114"/>
      <c r="ASI1" s="114"/>
      <c r="ASJ1" s="114"/>
      <c r="ASK1" s="114"/>
      <c r="ASL1" s="114"/>
      <c r="ASM1" s="114"/>
      <c r="ASN1" s="114"/>
      <c r="ASO1" s="114"/>
      <c r="ASP1" s="114"/>
      <c r="ASQ1" s="114"/>
      <c r="ASR1" s="114"/>
      <c r="ASS1" s="114"/>
      <c r="AST1" s="114"/>
      <c r="ASU1" s="114"/>
      <c r="ASV1" s="114"/>
      <c r="ASW1" s="114"/>
      <c r="ASX1" s="114"/>
      <c r="ASY1" s="114"/>
      <c r="ASZ1" s="114"/>
      <c r="ATA1" s="114"/>
      <c r="ATB1" s="114"/>
      <c r="ATC1" s="114"/>
      <c r="ATD1" s="114"/>
      <c r="ATE1" s="114"/>
      <c r="ATF1" s="114"/>
      <c r="ATG1" s="114"/>
      <c r="ATH1" s="114"/>
      <c r="ATI1" s="114"/>
      <c r="ATJ1" s="114"/>
      <c r="ATK1" s="114"/>
      <c r="ATL1" s="114"/>
      <c r="ATM1" s="114"/>
      <c r="ATN1" s="114"/>
      <c r="ATO1" s="114"/>
      <c r="ATP1" s="114"/>
      <c r="ATQ1" s="114"/>
      <c r="ATR1" s="114"/>
      <c r="ATS1" s="114"/>
      <c r="ATT1" s="114"/>
      <c r="ATU1" s="114"/>
      <c r="ATV1" s="114"/>
      <c r="ATW1" s="114"/>
      <c r="ATX1" s="114"/>
      <c r="ATY1" s="114"/>
      <c r="ATZ1" s="114"/>
      <c r="AUA1" s="114"/>
      <c r="AUB1" s="114"/>
      <c r="AUC1" s="114"/>
      <c r="AUD1" s="114"/>
      <c r="AUE1" s="114"/>
      <c r="AUF1" s="114"/>
      <c r="AUG1" s="114"/>
      <c r="AUH1" s="114"/>
      <c r="AUI1" s="114"/>
      <c r="AUJ1" s="114"/>
      <c r="AUK1" s="114"/>
      <c r="AUL1" s="114"/>
      <c r="AUM1" s="114"/>
      <c r="AUN1" s="114"/>
      <c r="AUO1" s="114"/>
      <c r="AUP1" s="114"/>
      <c r="AUQ1" s="114"/>
      <c r="AUR1" s="114"/>
      <c r="AUS1" s="114"/>
      <c r="AUT1" s="114"/>
      <c r="AUU1" s="114"/>
      <c r="AUV1" s="114"/>
      <c r="AUW1" s="114"/>
      <c r="AUX1" s="114"/>
      <c r="AUY1" s="114"/>
      <c r="AUZ1" s="114"/>
      <c r="AVA1" s="114"/>
      <c r="AVB1" s="114"/>
      <c r="AVC1" s="114"/>
      <c r="AVD1" s="114"/>
      <c r="AVE1" s="114"/>
      <c r="AVF1" s="114"/>
      <c r="AVG1" s="114"/>
      <c r="AVH1" s="114"/>
      <c r="AVI1" s="114"/>
      <c r="AVJ1" s="114"/>
      <c r="AVK1" s="114"/>
      <c r="AVL1" s="114"/>
      <c r="AVM1" s="114"/>
      <c r="AVN1" s="114"/>
      <c r="AVO1" s="114"/>
      <c r="AVP1" s="114"/>
      <c r="AVQ1" s="114"/>
      <c r="AVR1" s="114"/>
      <c r="AVS1" s="114"/>
      <c r="AVT1" s="114"/>
      <c r="AVU1" s="114"/>
      <c r="AVV1" s="114"/>
      <c r="AVW1" s="114"/>
      <c r="AVX1" s="114"/>
      <c r="AVY1" s="114"/>
      <c r="AVZ1" s="114"/>
      <c r="AWA1" s="114"/>
      <c r="AWB1" s="114"/>
      <c r="AWC1" s="114"/>
      <c r="AWD1" s="114"/>
      <c r="AWE1" s="114"/>
      <c r="AWF1" s="114"/>
      <c r="AWG1" s="114"/>
      <c r="AWH1" s="114"/>
      <c r="AWI1" s="114"/>
      <c r="AWJ1" s="114"/>
      <c r="AWK1" s="114"/>
      <c r="AWL1" s="114"/>
      <c r="AWM1" s="114"/>
      <c r="AWN1" s="114"/>
      <c r="AWO1" s="114"/>
      <c r="AWP1" s="114"/>
      <c r="AWQ1" s="114"/>
      <c r="AWR1" s="114"/>
      <c r="AWS1" s="114"/>
      <c r="AWT1" s="114"/>
      <c r="AWU1" s="114"/>
      <c r="AWV1" s="114"/>
      <c r="AWW1" s="114"/>
      <c r="AWX1" s="114"/>
      <c r="AWY1" s="114"/>
      <c r="AWZ1" s="114"/>
      <c r="AXA1" s="114"/>
      <c r="AXB1" s="114"/>
      <c r="AXC1" s="114"/>
      <c r="AXD1" s="114"/>
      <c r="AXE1" s="114"/>
      <c r="AXF1" s="114"/>
      <c r="AXG1" s="114"/>
      <c r="AXH1" s="114"/>
      <c r="AXI1" s="114"/>
      <c r="AXJ1" s="114"/>
      <c r="AXK1" s="114"/>
      <c r="AXL1" s="114"/>
      <c r="AXM1" s="114"/>
      <c r="AXN1" s="114"/>
      <c r="AXO1" s="114"/>
      <c r="AXP1" s="114"/>
      <c r="AXQ1" s="114"/>
      <c r="AXR1" s="114"/>
      <c r="AXS1" s="114"/>
      <c r="AXT1" s="114"/>
      <c r="AXU1" s="114"/>
      <c r="AXV1" s="114"/>
      <c r="AXW1" s="114"/>
      <c r="AXX1" s="114"/>
      <c r="AXY1" s="114"/>
      <c r="AXZ1" s="114"/>
      <c r="AYA1" s="114"/>
      <c r="AYB1" s="114"/>
      <c r="AYC1" s="114"/>
      <c r="AYD1" s="114"/>
      <c r="AYE1" s="114"/>
      <c r="AYF1" s="114"/>
      <c r="AYG1" s="114"/>
      <c r="AYH1" s="114"/>
      <c r="AYI1" s="114"/>
      <c r="AYJ1" s="114"/>
      <c r="AYK1" s="114"/>
      <c r="AYL1" s="114"/>
      <c r="AYM1" s="114"/>
      <c r="AYN1" s="114"/>
      <c r="AYO1" s="114"/>
      <c r="AYP1" s="114"/>
      <c r="AYQ1" s="114"/>
      <c r="AYR1" s="114"/>
      <c r="AYS1" s="114"/>
      <c r="AYT1" s="114"/>
      <c r="AYU1" s="114"/>
      <c r="AYV1" s="114"/>
      <c r="AYW1" s="114"/>
      <c r="AYX1" s="114"/>
      <c r="AYY1" s="114"/>
      <c r="AYZ1" s="114"/>
      <c r="AZA1" s="114"/>
      <c r="AZB1" s="114"/>
      <c r="AZC1" s="114"/>
      <c r="AZD1" s="114"/>
      <c r="AZE1" s="114"/>
      <c r="AZF1" s="114"/>
      <c r="AZG1" s="114"/>
      <c r="AZH1" s="114"/>
      <c r="AZI1" s="114"/>
      <c r="AZJ1" s="114"/>
      <c r="AZK1" s="114"/>
      <c r="AZL1" s="114"/>
      <c r="AZM1" s="114"/>
      <c r="AZN1" s="114"/>
      <c r="AZO1" s="114"/>
      <c r="AZP1" s="114"/>
      <c r="AZQ1" s="114"/>
      <c r="AZR1" s="114"/>
      <c r="AZS1" s="114"/>
      <c r="AZT1" s="114"/>
      <c r="AZU1" s="114"/>
      <c r="AZV1" s="114"/>
      <c r="AZW1" s="114"/>
      <c r="AZX1" s="114"/>
      <c r="AZY1" s="114"/>
      <c r="AZZ1" s="114"/>
      <c r="BAA1" s="114"/>
      <c r="BAB1" s="114"/>
      <c r="BAC1" s="114"/>
      <c r="BAD1" s="114"/>
      <c r="BAE1" s="114"/>
      <c r="BAF1" s="114"/>
      <c r="BAG1" s="114"/>
      <c r="BAH1" s="114"/>
      <c r="BAI1" s="114"/>
      <c r="BAJ1" s="114"/>
      <c r="BAK1" s="114"/>
      <c r="BAL1" s="114"/>
      <c r="BAM1" s="114"/>
      <c r="BAN1" s="114"/>
      <c r="BAO1" s="114"/>
      <c r="BAP1" s="114"/>
      <c r="BAQ1" s="114"/>
      <c r="BAR1" s="114"/>
      <c r="BAS1" s="114"/>
      <c r="BAT1" s="114"/>
      <c r="BAU1" s="114"/>
      <c r="BAV1" s="114"/>
      <c r="BAW1" s="114"/>
      <c r="BAX1" s="114"/>
      <c r="BAY1" s="114"/>
      <c r="BAZ1" s="114"/>
      <c r="BBA1" s="114"/>
      <c r="BBB1" s="114"/>
      <c r="BBC1" s="114"/>
      <c r="BBD1" s="114"/>
      <c r="BBE1" s="114"/>
      <c r="BBF1" s="114"/>
      <c r="BBG1" s="114"/>
      <c r="BBH1" s="114"/>
      <c r="BBI1" s="114"/>
      <c r="BBJ1" s="114"/>
      <c r="BBK1" s="114"/>
      <c r="BBL1" s="114"/>
      <c r="BBM1" s="114"/>
      <c r="BBN1" s="114"/>
      <c r="BBO1" s="114"/>
      <c r="BBP1" s="114"/>
      <c r="BBQ1" s="114"/>
      <c r="BBR1" s="114"/>
      <c r="BBS1" s="114"/>
      <c r="BBT1" s="114"/>
      <c r="BBU1" s="114"/>
      <c r="BBV1" s="114"/>
      <c r="BBW1" s="114"/>
      <c r="BBX1" s="114"/>
      <c r="BBY1" s="114"/>
      <c r="BBZ1" s="114"/>
      <c r="BCA1" s="114"/>
      <c r="BCB1" s="114"/>
      <c r="BCC1" s="114"/>
      <c r="BCD1" s="114"/>
      <c r="BCE1" s="114"/>
      <c r="BCF1" s="114"/>
      <c r="BCG1" s="114"/>
      <c r="BCH1" s="114"/>
      <c r="BCI1" s="114"/>
      <c r="BCJ1" s="114"/>
      <c r="BCK1" s="114"/>
      <c r="BCL1" s="114"/>
      <c r="BCM1" s="114"/>
      <c r="BCN1" s="114"/>
      <c r="BCO1" s="114"/>
      <c r="BCP1" s="114"/>
      <c r="BCQ1" s="114"/>
      <c r="BCR1" s="114"/>
      <c r="BCS1" s="114"/>
      <c r="BCT1" s="114"/>
      <c r="BCU1" s="114"/>
      <c r="BCV1" s="114"/>
      <c r="BCW1" s="114"/>
      <c r="BCX1" s="114"/>
      <c r="BCY1" s="114"/>
      <c r="BCZ1" s="114"/>
      <c r="BDA1" s="114"/>
      <c r="BDB1" s="114"/>
      <c r="BDC1" s="114"/>
      <c r="BDD1" s="114"/>
      <c r="BDE1" s="114"/>
      <c r="BDF1" s="114"/>
      <c r="BDG1" s="114"/>
      <c r="BDH1" s="114"/>
      <c r="BDI1" s="114"/>
      <c r="BDJ1" s="114"/>
      <c r="BDK1" s="114"/>
      <c r="BDL1" s="114"/>
      <c r="BDM1" s="114"/>
      <c r="BDN1" s="114"/>
      <c r="BDO1" s="114"/>
      <c r="BDP1" s="114"/>
      <c r="BDQ1" s="114"/>
      <c r="BDR1" s="114"/>
      <c r="BDS1" s="114"/>
      <c r="BDT1" s="114"/>
      <c r="BDU1" s="114"/>
      <c r="BDV1" s="114"/>
      <c r="BDW1" s="114"/>
      <c r="BDX1" s="114"/>
      <c r="BDY1" s="114"/>
      <c r="BDZ1" s="114"/>
      <c r="BEA1" s="114"/>
      <c r="BEB1" s="114"/>
      <c r="BEC1" s="114"/>
      <c r="BED1" s="114"/>
      <c r="BEE1" s="114"/>
      <c r="BEF1" s="114"/>
      <c r="BEG1" s="114"/>
      <c r="BEH1" s="114"/>
      <c r="BEI1" s="114"/>
      <c r="BEJ1" s="114"/>
      <c r="BEK1" s="114"/>
      <c r="BEL1" s="114"/>
      <c r="BEM1" s="114"/>
      <c r="BEN1" s="114"/>
      <c r="BEO1" s="114"/>
      <c r="BEP1" s="114"/>
      <c r="BEQ1" s="114"/>
      <c r="BER1" s="114"/>
      <c r="BES1" s="114"/>
      <c r="BET1" s="114"/>
      <c r="BEU1" s="114"/>
      <c r="BEV1" s="114"/>
      <c r="BEW1" s="114"/>
      <c r="BEX1" s="114"/>
      <c r="BEY1" s="114"/>
      <c r="BEZ1" s="114"/>
      <c r="BFA1" s="114"/>
      <c r="BFB1" s="114"/>
      <c r="BFC1" s="114"/>
      <c r="BFD1" s="114"/>
      <c r="BFE1" s="114"/>
      <c r="BFF1" s="114"/>
      <c r="BFG1" s="114"/>
      <c r="BFH1" s="114"/>
      <c r="BFI1" s="114"/>
      <c r="BFJ1" s="114"/>
      <c r="BFK1" s="114"/>
      <c r="BFL1" s="114"/>
      <c r="BFM1" s="114"/>
      <c r="BFN1" s="114"/>
      <c r="BFO1" s="114"/>
      <c r="BFP1" s="114"/>
      <c r="BFQ1" s="114"/>
      <c r="BFR1" s="114"/>
      <c r="BFS1" s="114"/>
      <c r="BFT1" s="114"/>
      <c r="BFU1" s="114"/>
      <c r="BFV1" s="114"/>
      <c r="BFW1" s="114"/>
      <c r="BFX1" s="114"/>
      <c r="BFY1" s="114"/>
      <c r="BFZ1" s="114"/>
      <c r="BGA1" s="114"/>
      <c r="BGB1" s="114"/>
      <c r="BGC1" s="114"/>
      <c r="BGD1" s="114"/>
      <c r="BGE1" s="114"/>
      <c r="BGF1" s="114"/>
      <c r="BGG1" s="114"/>
      <c r="BGH1" s="114"/>
      <c r="BGI1" s="114"/>
      <c r="BGJ1" s="114"/>
      <c r="BGK1" s="114"/>
      <c r="BGL1" s="114"/>
      <c r="BGM1" s="114"/>
      <c r="BGN1" s="114"/>
      <c r="BGO1" s="114"/>
      <c r="BGP1" s="114"/>
      <c r="BGQ1" s="114"/>
      <c r="BGR1" s="114"/>
      <c r="BGS1" s="114"/>
      <c r="BGT1" s="114"/>
      <c r="BGU1" s="114"/>
      <c r="BGV1" s="114"/>
      <c r="BGW1" s="114"/>
      <c r="BGX1" s="114"/>
      <c r="BGY1" s="114"/>
      <c r="BGZ1" s="114"/>
      <c r="BHA1" s="114"/>
      <c r="BHB1" s="114"/>
      <c r="BHC1" s="114"/>
      <c r="BHD1" s="114"/>
      <c r="BHE1" s="114"/>
      <c r="BHF1" s="114"/>
      <c r="BHG1" s="114"/>
      <c r="BHH1" s="114"/>
      <c r="BHI1" s="114"/>
      <c r="BHJ1" s="114"/>
      <c r="BHK1" s="114"/>
      <c r="BHL1" s="114"/>
      <c r="BHM1" s="114"/>
      <c r="BHN1" s="114"/>
      <c r="BHO1" s="114"/>
      <c r="BHP1" s="114"/>
      <c r="BHQ1" s="114"/>
      <c r="BHR1" s="114"/>
      <c r="BHS1" s="114"/>
      <c r="BHT1" s="114"/>
      <c r="BHU1" s="114"/>
      <c r="BHV1" s="114"/>
      <c r="BHW1" s="114"/>
      <c r="BHX1" s="114"/>
      <c r="BHY1" s="114"/>
      <c r="BHZ1" s="114"/>
      <c r="BIA1" s="114"/>
      <c r="BIB1" s="114"/>
      <c r="BIC1" s="114"/>
      <c r="BID1" s="114"/>
      <c r="BIE1" s="114"/>
      <c r="BIF1" s="114"/>
      <c r="BIG1" s="114"/>
      <c r="BIH1" s="114"/>
      <c r="BII1" s="114"/>
      <c r="BIJ1" s="114"/>
      <c r="BIK1" s="114"/>
      <c r="BIL1" s="114"/>
      <c r="BIM1" s="114"/>
      <c r="BIN1" s="114"/>
      <c r="BIO1" s="114"/>
      <c r="BIP1" s="114"/>
      <c r="BIQ1" s="114"/>
      <c r="BIR1" s="114"/>
      <c r="BIS1" s="114"/>
      <c r="BIT1" s="114"/>
      <c r="BIU1" s="114"/>
      <c r="BIV1" s="114"/>
      <c r="BIW1" s="114"/>
      <c r="BIX1" s="114"/>
      <c r="BIY1" s="114"/>
      <c r="BIZ1" s="114"/>
      <c r="BJA1" s="114"/>
      <c r="BJB1" s="114"/>
      <c r="BJC1" s="114"/>
      <c r="BJD1" s="114"/>
      <c r="BJE1" s="114"/>
      <c r="BJF1" s="114"/>
      <c r="BJG1" s="114"/>
      <c r="BJH1" s="114"/>
      <c r="BJI1" s="114"/>
      <c r="BJJ1" s="114"/>
      <c r="BJK1" s="114"/>
      <c r="BJL1" s="114"/>
      <c r="BJM1" s="114"/>
      <c r="BJN1" s="114"/>
      <c r="BJO1" s="114"/>
      <c r="BJP1" s="114"/>
      <c r="BJQ1" s="114"/>
      <c r="BJR1" s="114"/>
      <c r="BJS1" s="114"/>
      <c r="BJT1" s="114"/>
      <c r="BJU1" s="114"/>
      <c r="BJV1" s="114"/>
      <c r="BJW1" s="114"/>
      <c r="BJX1" s="114"/>
      <c r="BJY1" s="114"/>
      <c r="BJZ1" s="114"/>
      <c r="BKA1" s="114"/>
      <c r="BKB1" s="114"/>
      <c r="BKC1" s="114"/>
      <c r="BKD1" s="114"/>
      <c r="BKE1" s="114"/>
      <c r="BKF1" s="114"/>
      <c r="BKG1" s="114"/>
      <c r="BKH1" s="114"/>
      <c r="BKI1" s="114"/>
      <c r="BKJ1" s="114"/>
      <c r="BKK1" s="114"/>
      <c r="BKL1" s="114"/>
      <c r="BKM1" s="114"/>
      <c r="BKN1" s="114"/>
      <c r="BKO1" s="114"/>
      <c r="BKP1" s="114"/>
      <c r="BKQ1" s="114"/>
      <c r="BKR1" s="114"/>
      <c r="BKS1" s="114"/>
      <c r="BKT1" s="114"/>
      <c r="BKU1" s="114"/>
      <c r="BKV1" s="114"/>
      <c r="BKW1" s="114"/>
      <c r="BKX1" s="114"/>
      <c r="BKY1" s="114"/>
      <c r="BKZ1" s="114"/>
      <c r="BLA1" s="114"/>
      <c r="BLB1" s="114"/>
      <c r="BLC1" s="114"/>
      <c r="BLD1" s="114"/>
      <c r="BLE1" s="114"/>
      <c r="BLF1" s="114"/>
      <c r="BLG1" s="114"/>
      <c r="BLH1" s="114"/>
      <c r="BLI1" s="114"/>
      <c r="BLJ1" s="114"/>
      <c r="BLK1" s="114"/>
      <c r="BLL1" s="114"/>
      <c r="BLM1" s="114"/>
      <c r="BLN1" s="114"/>
      <c r="BLO1" s="114"/>
      <c r="BLP1" s="114"/>
      <c r="BLQ1" s="114"/>
      <c r="BLR1" s="114"/>
      <c r="BLS1" s="114"/>
      <c r="BLT1" s="114"/>
      <c r="BLU1" s="114"/>
      <c r="BLV1" s="114"/>
      <c r="BLW1" s="114"/>
      <c r="BLX1" s="114"/>
      <c r="BLY1" s="114"/>
      <c r="BLZ1" s="114"/>
      <c r="BMA1" s="114"/>
      <c r="BMB1" s="114"/>
      <c r="BMC1" s="114"/>
      <c r="BMD1" s="114"/>
      <c r="BME1" s="114"/>
      <c r="BMF1" s="114"/>
      <c r="BMG1" s="114"/>
      <c r="BMH1" s="114"/>
      <c r="BMI1" s="114"/>
      <c r="BMJ1" s="114"/>
      <c r="BMK1" s="114"/>
      <c r="BML1" s="114"/>
      <c r="BMM1" s="114"/>
      <c r="BMN1" s="114"/>
      <c r="BMO1" s="114"/>
      <c r="BMP1" s="114"/>
      <c r="BMQ1" s="114"/>
      <c r="BMR1" s="114"/>
      <c r="BMS1" s="114"/>
      <c r="BMT1" s="114"/>
      <c r="BMU1" s="114"/>
      <c r="BMV1" s="114"/>
      <c r="BMW1" s="114"/>
      <c r="BMX1" s="114"/>
      <c r="BMY1" s="114"/>
      <c r="BMZ1" s="114"/>
      <c r="BNA1" s="114"/>
      <c r="BNB1" s="114"/>
      <c r="BNC1" s="114"/>
      <c r="BND1" s="114"/>
      <c r="BNE1" s="114"/>
      <c r="BNF1" s="114"/>
      <c r="BNG1" s="114"/>
      <c r="BNH1" s="114"/>
      <c r="BNI1" s="114"/>
      <c r="BNJ1" s="114"/>
      <c r="BNK1" s="114"/>
      <c r="BNL1" s="114"/>
      <c r="BNM1" s="114"/>
      <c r="BNN1" s="114"/>
      <c r="BNO1" s="114"/>
      <c r="BNP1" s="114"/>
      <c r="BNQ1" s="114"/>
      <c r="BNR1" s="114"/>
      <c r="BNS1" s="114"/>
      <c r="BNT1" s="114"/>
      <c r="BNU1" s="114"/>
      <c r="BNV1" s="114"/>
      <c r="BNW1" s="114"/>
      <c r="BNX1" s="114"/>
      <c r="BNY1" s="114"/>
      <c r="BNZ1" s="114"/>
      <c r="BOA1" s="114"/>
      <c r="BOB1" s="114"/>
      <c r="BOC1" s="114"/>
      <c r="BOD1" s="114"/>
      <c r="BOE1" s="114"/>
      <c r="BOF1" s="114"/>
      <c r="BOG1" s="114"/>
      <c r="BOH1" s="114"/>
      <c r="BOI1" s="114"/>
      <c r="BOJ1" s="114"/>
      <c r="BOK1" s="114"/>
      <c r="BOL1" s="114"/>
      <c r="BOM1" s="114"/>
      <c r="BON1" s="114"/>
      <c r="BOO1" s="114"/>
      <c r="BOP1" s="114"/>
      <c r="BOQ1" s="114"/>
      <c r="BOR1" s="114"/>
      <c r="BOS1" s="114"/>
      <c r="BOT1" s="114"/>
      <c r="BOU1" s="114"/>
      <c r="BOV1" s="114"/>
      <c r="BOW1" s="114"/>
      <c r="BOX1" s="114"/>
      <c r="BOY1" s="114"/>
      <c r="BOZ1" s="114"/>
      <c r="BPA1" s="114"/>
      <c r="BPB1" s="114"/>
      <c r="BPC1" s="114"/>
      <c r="BPD1" s="114"/>
      <c r="BPE1" s="114"/>
      <c r="BPF1" s="114"/>
      <c r="BPG1" s="114"/>
      <c r="BPH1" s="114"/>
      <c r="BPI1" s="114"/>
      <c r="BPJ1" s="114"/>
      <c r="BPK1" s="114"/>
      <c r="BPL1" s="114"/>
      <c r="BPM1" s="114"/>
      <c r="BPN1" s="114"/>
      <c r="BPO1" s="114"/>
      <c r="BPP1" s="114"/>
      <c r="BPQ1" s="114"/>
      <c r="BPR1" s="114"/>
      <c r="BPS1" s="114"/>
      <c r="BPT1" s="114"/>
      <c r="BPU1" s="114"/>
      <c r="BPV1" s="114"/>
      <c r="BPW1" s="114"/>
      <c r="BPX1" s="114"/>
      <c r="BPY1" s="114"/>
      <c r="BPZ1" s="114"/>
      <c r="BQA1" s="114"/>
      <c r="BQB1" s="114"/>
      <c r="BQC1" s="114"/>
      <c r="BQD1" s="114"/>
      <c r="BQE1" s="114"/>
      <c r="BQF1" s="114"/>
      <c r="BQG1" s="114"/>
      <c r="BQH1" s="114"/>
      <c r="BQI1" s="114"/>
      <c r="BQJ1" s="114"/>
      <c r="BQK1" s="114"/>
      <c r="BQL1" s="114"/>
      <c r="BQM1" s="114"/>
      <c r="BQN1" s="114"/>
      <c r="BQO1" s="114"/>
      <c r="BQP1" s="114"/>
      <c r="BQQ1" s="114"/>
      <c r="BQR1" s="114"/>
      <c r="BQS1" s="114"/>
      <c r="BQT1" s="114"/>
      <c r="BQU1" s="114"/>
      <c r="BQV1" s="114"/>
      <c r="BQW1" s="114"/>
      <c r="BQX1" s="114"/>
      <c r="BQY1" s="114"/>
      <c r="BQZ1" s="114"/>
      <c r="BRA1" s="114"/>
      <c r="BRB1" s="114"/>
      <c r="BRC1" s="114"/>
      <c r="BRD1" s="114"/>
      <c r="BRE1" s="114"/>
      <c r="BRF1" s="114"/>
      <c r="BRG1" s="114"/>
      <c r="BRH1" s="114"/>
      <c r="BRI1" s="114"/>
      <c r="BRJ1" s="114"/>
      <c r="BRK1" s="114"/>
      <c r="BRL1" s="114"/>
      <c r="BRM1" s="114"/>
      <c r="BRN1" s="114"/>
      <c r="BRO1" s="114"/>
      <c r="BRP1" s="114"/>
      <c r="BRQ1" s="114"/>
      <c r="BRR1" s="114"/>
      <c r="BRS1" s="114"/>
      <c r="BRT1" s="114"/>
      <c r="BRU1" s="114"/>
      <c r="BRV1" s="114"/>
      <c r="BRW1" s="114"/>
      <c r="BRX1" s="114"/>
      <c r="BRY1" s="114"/>
      <c r="BRZ1" s="114"/>
      <c r="BSA1" s="114"/>
      <c r="BSB1" s="114"/>
      <c r="BSC1" s="114"/>
      <c r="BSD1" s="114"/>
      <c r="BSE1" s="114"/>
      <c r="BSF1" s="114"/>
      <c r="BSG1" s="114"/>
      <c r="BSH1" s="114"/>
      <c r="BSI1" s="114"/>
      <c r="BSJ1" s="114"/>
      <c r="BSK1" s="114"/>
      <c r="BSL1" s="114"/>
      <c r="BSM1" s="114"/>
      <c r="BSN1" s="114"/>
      <c r="BSO1" s="114"/>
      <c r="BSP1" s="114"/>
      <c r="BSQ1" s="114"/>
      <c r="BSR1" s="114"/>
      <c r="BSS1" s="114"/>
      <c r="BST1" s="114"/>
      <c r="BSU1" s="114"/>
      <c r="BSV1" s="114"/>
      <c r="BSW1" s="114"/>
      <c r="BSX1" s="114"/>
      <c r="BSY1" s="114"/>
      <c r="BSZ1" s="114"/>
      <c r="BTA1" s="114"/>
      <c r="BTB1" s="114"/>
      <c r="BTC1" s="114"/>
      <c r="BTD1" s="114"/>
      <c r="BTE1" s="114"/>
      <c r="BTF1" s="114"/>
      <c r="BTG1" s="114"/>
      <c r="BTH1" s="114"/>
      <c r="BTI1" s="114"/>
      <c r="BTJ1" s="114"/>
      <c r="BTK1" s="114"/>
      <c r="BTL1" s="114"/>
      <c r="BTM1" s="114"/>
      <c r="BTN1" s="114"/>
      <c r="BTO1" s="114"/>
      <c r="BTP1" s="114"/>
      <c r="BTQ1" s="114"/>
      <c r="BTR1" s="114"/>
      <c r="BTS1" s="114"/>
      <c r="BTT1" s="114"/>
      <c r="BTU1" s="114"/>
      <c r="BTV1" s="114"/>
      <c r="BTW1" s="114"/>
      <c r="BTX1" s="114"/>
      <c r="BTY1" s="114"/>
      <c r="BTZ1" s="114"/>
      <c r="BUA1" s="114"/>
      <c r="BUB1" s="114"/>
      <c r="BUC1" s="114"/>
      <c r="BUD1" s="114"/>
      <c r="BUE1" s="114"/>
      <c r="BUF1" s="114"/>
      <c r="BUG1" s="114"/>
      <c r="BUH1" s="114"/>
      <c r="BUI1" s="114"/>
      <c r="BUJ1" s="114"/>
      <c r="BUK1" s="114"/>
      <c r="BUL1" s="114"/>
      <c r="BUM1" s="114"/>
      <c r="BUN1" s="114"/>
      <c r="BUO1" s="114"/>
      <c r="BUP1" s="114"/>
      <c r="BUQ1" s="114"/>
      <c r="BUR1" s="114"/>
      <c r="BUS1" s="114"/>
      <c r="BUT1" s="114"/>
      <c r="BUU1" s="114"/>
      <c r="BUV1" s="114"/>
      <c r="BUW1" s="114"/>
      <c r="BUX1" s="114"/>
      <c r="BUY1" s="114"/>
      <c r="BUZ1" s="114"/>
      <c r="BVA1" s="114"/>
      <c r="BVB1" s="114"/>
      <c r="BVC1" s="114"/>
      <c r="BVD1" s="114"/>
      <c r="BVE1" s="114"/>
      <c r="BVF1" s="114"/>
      <c r="BVG1" s="114"/>
      <c r="BVH1" s="114"/>
      <c r="BVI1" s="114"/>
      <c r="BVJ1" s="114"/>
      <c r="BVK1" s="114"/>
      <c r="BVL1" s="114"/>
      <c r="BVM1" s="114"/>
      <c r="BVN1" s="114"/>
      <c r="BVO1" s="114"/>
      <c r="BVP1" s="114"/>
      <c r="BVQ1" s="114"/>
      <c r="BVR1" s="114"/>
      <c r="BVS1" s="114"/>
      <c r="BVT1" s="114"/>
      <c r="BVU1" s="114"/>
      <c r="BVV1" s="114"/>
      <c r="BVW1" s="114"/>
      <c r="BVX1" s="114"/>
      <c r="BVY1" s="114"/>
      <c r="BVZ1" s="114"/>
      <c r="BWA1" s="114"/>
      <c r="BWB1" s="114"/>
      <c r="BWC1" s="114"/>
      <c r="BWD1" s="114"/>
      <c r="BWE1" s="114"/>
      <c r="BWF1" s="114"/>
      <c r="BWG1" s="114"/>
      <c r="BWH1" s="114"/>
      <c r="BWI1" s="114"/>
      <c r="BWJ1" s="114"/>
      <c r="BWK1" s="114"/>
      <c r="BWL1" s="114"/>
      <c r="BWM1" s="114"/>
      <c r="BWN1" s="114"/>
      <c r="BWO1" s="114"/>
      <c r="BWP1" s="114"/>
      <c r="BWQ1" s="114"/>
      <c r="BWR1" s="114"/>
      <c r="BWS1" s="114"/>
      <c r="BWT1" s="114"/>
      <c r="BWU1" s="114"/>
      <c r="BWV1" s="114"/>
      <c r="BWW1" s="114"/>
      <c r="BWX1" s="114"/>
      <c r="BWY1" s="114"/>
      <c r="BWZ1" s="114"/>
      <c r="BXA1" s="114"/>
      <c r="BXB1" s="114"/>
      <c r="BXC1" s="114"/>
      <c r="BXD1" s="114"/>
      <c r="BXE1" s="114"/>
      <c r="BXF1" s="114"/>
      <c r="BXG1" s="114"/>
      <c r="BXH1" s="114"/>
      <c r="BXI1" s="114"/>
      <c r="BXJ1" s="114"/>
      <c r="BXK1" s="114"/>
      <c r="BXL1" s="114"/>
      <c r="BXM1" s="114"/>
      <c r="BXN1" s="114"/>
      <c r="BXO1" s="114"/>
      <c r="BXP1" s="114"/>
      <c r="BXQ1" s="114"/>
      <c r="BXR1" s="114"/>
      <c r="BXS1" s="114"/>
      <c r="BXT1" s="114"/>
      <c r="BXU1" s="114"/>
      <c r="BXV1" s="114"/>
      <c r="BXW1" s="114"/>
      <c r="BXX1" s="114"/>
      <c r="BXY1" s="114"/>
      <c r="BXZ1" s="114"/>
      <c r="BYA1" s="114"/>
      <c r="BYB1" s="114"/>
      <c r="BYC1" s="114"/>
      <c r="BYD1" s="114"/>
      <c r="BYE1" s="114"/>
      <c r="BYF1" s="114"/>
      <c r="BYG1" s="114"/>
      <c r="BYH1" s="114"/>
      <c r="BYI1" s="114"/>
      <c r="BYJ1" s="114"/>
      <c r="BYK1" s="114"/>
      <c r="BYL1" s="114"/>
      <c r="BYM1" s="114"/>
      <c r="BYN1" s="114"/>
      <c r="BYO1" s="114"/>
      <c r="BYP1" s="114"/>
      <c r="BYQ1" s="114"/>
      <c r="BYR1" s="114"/>
      <c r="BYS1" s="114"/>
      <c r="BYT1" s="114"/>
      <c r="BYU1" s="114"/>
      <c r="BYV1" s="114"/>
      <c r="BYW1" s="114"/>
      <c r="BYX1" s="114"/>
      <c r="BYY1" s="114"/>
      <c r="BYZ1" s="114"/>
      <c r="BZA1" s="114"/>
      <c r="BZB1" s="114"/>
      <c r="BZC1" s="114"/>
      <c r="BZD1" s="114"/>
      <c r="BZE1" s="114"/>
      <c r="BZF1" s="114"/>
      <c r="BZG1" s="114"/>
      <c r="BZH1" s="114"/>
      <c r="BZI1" s="114"/>
      <c r="BZJ1" s="114"/>
      <c r="BZK1" s="114"/>
      <c r="BZL1" s="114"/>
      <c r="BZM1" s="114"/>
      <c r="BZN1" s="114"/>
      <c r="BZO1" s="114"/>
      <c r="BZP1" s="114"/>
      <c r="BZQ1" s="114"/>
      <c r="BZR1" s="114"/>
      <c r="BZS1" s="114"/>
      <c r="BZT1" s="114"/>
      <c r="BZU1" s="114"/>
      <c r="BZV1" s="114"/>
      <c r="BZW1" s="114"/>
      <c r="BZX1" s="114"/>
      <c r="BZY1" s="114"/>
      <c r="BZZ1" s="114"/>
      <c r="CAA1" s="114"/>
      <c r="CAB1" s="114"/>
      <c r="CAC1" s="114"/>
      <c r="CAD1" s="114"/>
      <c r="CAE1" s="114"/>
      <c r="CAF1" s="114"/>
      <c r="CAG1" s="114"/>
      <c r="CAH1" s="114"/>
      <c r="CAI1" s="114"/>
      <c r="CAJ1" s="114"/>
      <c r="CAK1" s="114"/>
      <c r="CAL1" s="114"/>
      <c r="CAM1" s="114"/>
      <c r="CAN1" s="114"/>
      <c r="CAO1" s="114"/>
      <c r="CAP1" s="114"/>
      <c r="CAQ1" s="114"/>
      <c r="CAR1" s="114"/>
      <c r="CAS1" s="114"/>
      <c r="CAT1" s="114"/>
      <c r="CAU1" s="114"/>
      <c r="CAV1" s="114"/>
      <c r="CAW1" s="114"/>
      <c r="CAX1" s="114"/>
      <c r="CAY1" s="114"/>
      <c r="CAZ1" s="114"/>
      <c r="CBA1" s="114"/>
      <c r="CBB1" s="114"/>
      <c r="CBC1" s="114"/>
      <c r="CBD1" s="114"/>
      <c r="CBE1" s="114"/>
      <c r="CBF1" s="114"/>
      <c r="CBG1" s="114"/>
      <c r="CBH1" s="114"/>
      <c r="CBI1" s="114"/>
      <c r="CBJ1" s="114"/>
      <c r="CBK1" s="114"/>
      <c r="CBL1" s="114"/>
      <c r="CBM1" s="114"/>
      <c r="CBN1" s="114"/>
      <c r="CBO1" s="114"/>
      <c r="CBP1" s="114"/>
      <c r="CBQ1" s="114"/>
      <c r="CBR1" s="114"/>
      <c r="CBS1" s="114"/>
      <c r="CBT1" s="114"/>
      <c r="CBU1" s="114"/>
      <c r="CBV1" s="114"/>
      <c r="CBW1" s="114"/>
      <c r="CBX1" s="114"/>
      <c r="CBY1" s="114"/>
      <c r="CBZ1" s="114"/>
      <c r="CCA1" s="114"/>
      <c r="CCB1" s="114"/>
      <c r="CCC1" s="114"/>
      <c r="CCD1" s="114"/>
      <c r="CCE1" s="114"/>
      <c r="CCF1" s="114"/>
      <c r="CCG1" s="114"/>
      <c r="CCH1" s="114"/>
      <c r="CCI1" s="114"/>
      <c r="CCJ1" s="114"/>
      <c r="CCK1" s="114"/>
      <c r="CCL1" s="114"/>
      <c r="CCM1" s="114"/>
      <c r="CCN1" s="114"/>
      <c r="CCO1" s="114"/>
      <c r="CCP1" s="114"/>
      <c r="CCQ1" s="114"/>
      <c r="CCR1" s="114"/>
      <c r="CCS1" s="114"/>
      <c r="CCT1" s="114"/>
      <c r="CCU1" s="114"/>
      <c r="CCV1" s="114"/>
      <c r="CCW1" s="114"/>
      <c r="CCX1" s="114"/>
      <c r="CCY1" s="114"/>
      <c r="CCZ1" s="114"/>
      <c r="CDA1" s="114"/>
      <c r="CDB1" s="114"/>
      <c r="CDC1" s="114"/>
      <c r="CDD1" s="114"/>
      <c r="CDE1" s="114"/>
      <c r="CDF1" s="114"/>
      <c r="CDG1" s="114"/>
      <c r="CDH1" s="114"/>
      <c r="CDI1" s="114"/>
      <c r="CDJ1" s="114"/>
      <c r="CDK1" s="114"/>
      <c r="CDL1" s="114"/>
      <c r="CDM1" s="114"/>
      <c r="CDN1" s="114"/>
      <c r="CDO1" s="114"/>
      <c r="CDP1" s="114"/>
      <c r="CDQ1" s="114"/>
      <c r="CDR1" s="114"/>
      <c r="CDS1" s="114"/>
      <c r="CDT1" s="114"/>
      <c r="CDU1" s="114"/>
      <c r="CDV1" s="114"/>
      <c r="CDW1" s="114"/>
      <c r="CDX1" s="114"/>
      <c r="CDY1" s="114"/>
      <c r="CDZ1" s="114"/>
      <c r="CEA1" s="114"/>
      <c r="CEB1" s="114"/>
      <c r="CEC1" s="114"/>
      <c r="CED1" s="114"/>
      <c r="CEE1" s="114"/>
      <c r="CEF1" s="114"/>
      <c r="CEG1" s="114"/>
      <c r="CEH1" s="114"/>
      <c r="CEI1" s="114"/>
      <c r="CEJ1" s="114"/>
      <c r="CEK1" s="114"/>
      <c r="CEL1" s="114"/>
      <c r="CEM1" s="114"/>
      <c r="CEN1" s="114"/>
      <c r="CEO1" s="114"/>
      <c r="CEP1" s="114"/>
      <c r="CEQ1" s="114"/>
      <c r="CER1" s="114"/>
      <c r="CES1" s="114"/>
      <c r="CET1" s="114"/>
      <c r="CEU1" s="114"/>
      <c r="CEV1" s="114"/>
      <c r="CEW1" s="114"/>
      <c r="CEX1" s="114"/>
      <c r="CEY1" s="114"/>
      <c r="CEZ1" s="114"/>
      <c r="CFA1" s="114"/>
      <c r="CFB1" s="114"/>
      <c r="CFC1" s="114"/>
      <c r="CFD1" s="114"/>
      <c r="CFE1" s="114"/>
      <c r="CFF1" s="114"/>
      <c r="CFG1" s="114"/>
      <c r="CFH1" s="114"/>
      <c r="CFI1" s="114"/>
      <c r="CFJ1" s="114"/>
      <c r="CFK1" s="114"/>
      <c r="CFL1" s="114"/>
      <c r="CFM1" s="114"/>
      <c r="CFN1" s="114"/>
      <c r="CFO1" s="114"/>
      <c r="CFP1" s="114"/>
      <c r="CFQ1" s="114"/>
      <c r="CFR1" s="114"/>
      <c r="CFS1" s="114"/>
      <c r="CFT1" s="114"/>
      <c r="CFU1" s="114"/>
      <c r="CFV1" s="114"/>
      <c r="CFW1" s="114"/>
      <c r="CFX1" s="114"/>
      <c r="CFY1" s="114"/>
      <c r="CFZ1" s="114"/>
      <c r="CGA1" s="114"/>
      <c r="CGB1" s="114"/>
      <c r="CGC1" s="114"/>
      <c r="CGD1" s="114"/>
      <c r="CGE1" s="114"/>
      <c r="CGF1" s="114"/>
      <c r="CGG1" s="114"/>
      <c r="CGH1" s="114"/>
      <c r="CGI1" s="114"/>
      <c r="CGJ1" s="114"/>
      <c r="CGK1" s="114"/>
      <c r="CGL1" s="114"/>
      <c r="CGM1" s="114"/>
      <c r="CGN1" s="114"/>
      <c r="CGO1" s="114"/>
      <c r="CGP1" s="114"/>
      <c r="CGQ1" s="114"/>
      <c r="CGR1" s="114"/>
      <c r="CGS1" s="114"/>
      <c r="CGT1" s="114"/>
      <c r="CGU1" s="114"/>
      <c r="CGV1" s="114"/>
      <c r="CGW1" s="114"/>
      <c r="CGX1" s="114"/>
      <c r="CGY1" s="114"/>
      <c r="CGZ1" s="114"/>
      <c r="CHA1" s="114"/>
      <c r="CHB1" s="114"/>
      <c r="CHC1" s="114"/>
      <c r="CHD1" s="114"/>
      <c r="CHE1" s="114"/>
      <c r="CHF1" s="114"/>
      <c r="CHG1" s="114"/>
      <c r="CHH1" s="114"/>
      <c r="CHI1" s="114"/>
      <c r="CHJ1" s="114"/>
      <c r="CHK1" s="114"/>
      <c r="CHL1" s="114"/>
      <c r="CHM1" s="114"/>
      <c r="CHN1" s="114"/>
      <c r="CHO1" s="114"/>
      <c r="CHP1" s="114"/>
      <c r="CHQ1" s="114"/>
      <c r="CHR1" s="114"/>
      <c r="CHS1" s="114"/>
      <c r="CHT1" s="114"/>
      <c r="CHU1" s="114"/>
      <c r="CHV1" s="114"/>
      <c r="CHW1" s="114"/>
      <c r="CHX1" s="114"/>
      <c r="CHY1" s="114"/>
      <c r="CHZ1" s="114"/>
      <c r="CIA1" s="114"/>
      <c r="CIB1" s="114"/>
      <c r="CIC1" s="114"/>
      <c r="CID1" s="114"/>
      <c r="CIE1" s="114"/>
      <c r="CIF1" s="114"/>
      <c r="CIG1" s="114"/>
      <c r="CIH1" s="114"/>
      <c r="CII1" s="114"/>
      <c r="CIJ1" s="114"/>
      <c r="CIK1" s="114"/>
      <c r="CIL1" s="114"/>
      <c r="CIM1" s="114"/>
      <c r="CIN1" s="114"/>
      <c r="CIO1" s="114"/>
      <c r="CIP1" s="114"/>
      <c r="CIQ1" s="114"/>
      <c r="CIR1" s="114"/>
      <c r="CIS1" s="114"/>
      <c r="CIT1" s="114"/>
      <c r="CIU1" s="114"/>
      <c r="CIV1" s="114"/>
      <c r="CIW1" s="114"/>
      <c r="CIX1" s="114"/>
      <c r="CIY1" s="114"/>
      <c r="CIZ1" s="114"/>
      <c r="CJA1" s="114"/>
      <c r="CJB1" s="114"/>
      <c r="CJC1" s="114"/>
      <c r="CJD1" s="114"/>
      <c r="CJE1" s="114"/>
      <c r="CJF1" s="114"/>
      <c r="CJG1" s="114"/>
      <c r="CJH1" s="114"/>
      <c r="CJI1" s="114"/>
      <c r="CJJ1" s="114"/>
      <c r="CJK1" s="114"/>
      <c r="CJL1" s="114"/>
      <c r="CJM1" s="114"/>
      <c r="CJN1" s="114"/>
      <c r="CJO1" s="114"/>
      <c r="CJP1" s="114"/>
      <c r="CJQ1" s="114"/>
      <c r="CJR1" s="114"/>
      <c r="CJS1" s="114"/>
      <c r="CJT1" s="114"/>
      <c r="CJU1" s="114"/>
      <c r="CJV1" s="114"/>
      <c r="CJW1" s="114"/>
      <c r="CJX1" s="114"/>
      <c r="CJY1" s="114"/>
      <c r="CJZ1" s="114"/>
      <c r="CKA1" s="114"/>
      <c r="CKB1" s="114"/>
      <c r="CKC1" s="114"/>
      <c r="CKD1" s="114"/>
      <c r="CKE1" s="114"/>
      <c r="CKF1" s="114"/>
      <c r="CKG1" s="114"/>
      <c r="CKH1" s="114"/>
      <c r="CKI1" s="114"/>
      <c r="CKJ1" s="114"/>
      <c r="CKK1" s="114"/>
      <c r="CKL1" s="114"/>
      <c r="CKM1" s="114"/>
      <c r="CKN1" s="114"/>
      <c r="CKO1" s="114"/>
      <c r="CKP1" s="114"/>
      <c r="CKQ1" s="114"/>
      <c r="CKR1" s="114"/>
      <c r="CKS1" s="114"/>
      <c r="CKT1" s="114"/>
      <c r="CKU1" s="114"/>
      <c r="CKV1" s="114"/>
      <c r="CKW1" s="114"/>
      <c r="CKX1" s="114"/>
      <c r="CKY1" s="114"/>
      <c r="CKZ1" s="114"/>
      <c r="CLA1" s="114"/>
      <c r="CLB1" s="114"/>
      <c r="CLC1" s="114"/>
      <c r="CLD1" s="114"/>
      <c r="CLE1" s="114"/>
      <c r="CLF1" s="114"/>
      <c r="CLG1" s="114"/>
      <c r="CLH1" s="114"/>
      <c r="CLI1" s="114"/>
      <c r="CLJ1" s="114"/>
      <c r="CLK1" s="114"/>
      <c r="CLL1" s="114"/>
      <c r="CLM1" s="114"/>
      <c r="CLN1" s="114"/>
      <c r="CLO1" s="114"/>
      <c r="CLP1" s="114"/>
      <c r="CLQ1" s="114"/>
      <c r="CLR1" s="114"/>
      <c r="CLS1" s="114"/>
      <c r="CLT1" s="114"/>
      <c r="CLU1" s="114"/>
      <c r="CLV1" s="114"/>
      <c r="CLW1" s="114"/>
      <c r="CLX1" s="114"/>
      <c r="CLY1" s="114"/>
      <c r="CLZ1" s="114"/>
      <c r="CMA1" s="114"/>
      <c r="CMB1" s="114"/>
      <c r="CMC1" s="114"/>
      <c r="CMD1" s="114"/>
      <c r="CME1" s="114"/>
      <c r="CMF1" s="114"/>
      <c r="CMG1" s="114"/>
      <c r="CMH1" s="114"/>
      <c r="CMI1" s="114"/>
      <c r="CMJ1" s="114"/>
      <c r="CMK1" s="114"/>
      <c r="CML1" s="114"/>
      <c r="CMM1" s="114"/>
      <c r="CMN1" s="114"/>
      <c r="CMO1" s="114"/>
      <c r="CMP1" s="114"/>
      <c r="CMQ1" s="114"/>
      <c r="CMR1" s="114"/>
      <c r="CMS1" s="114"/>
      <c r="CMT1" s="114"/>
      <c r="CMU1" s="114"/>
      <c r="CMV1" s="114"/>
      <c r="CMW1" s="114"/>
      <c r="CMX1" s="114"/>
      <c r="CMY1" s="114"/>
      <c r="CMZ1" s="114"/>
      <c r="CNA1" s="114"/>
      <c r="CNB1" s="114"/>
      <c r="CNC1" s="114"/>
      <c r="CND1" s="114"/>
      <c r="CNE1" s="114"/>
      <c r="CNF1" s="114"/>
      <c r="CNG1" s="114"/>
      <c r="CNH1" s="114"/>
      <c r="CNI1" s="114"/>
      <c r="CNJ1" s="114"/>
      <c r="CNK1" s="114"/>
      <c r="CNL1" s="114"/>
      <c r="CNM1" s="114"/>
      <c r="CNN1" s="114"/>
      <c r="CNO1" s="114"/>
      <c r="CNP1" s="114"/>
      <c r="CNQ1" s="114"/>
      <c r="CNR1" s="114"/>
      <c r="CNS1" s="114"/>
      <c r="CNT1" s="114"/>
      <c r="CNU1" s="114"/>
      <c r="CNV1" s="114"/>
      <c r="CNW1" s="114"/>
      <c r="CNX1" s="114"/>
      <c r="CNY1" s="114"/>
      <c r="CNZ1" s="114"/>
      <c r="COA1" s="114"/>
      <c r="COB1" s="114"/>
      <c r="COC1" s="114"/>
      <c r="COD1" s="114"/>
      <c r="COE1" s="114"/>
      <c r="COF1" s="114"/>
      <c r="COG1" s="114"/>
      <c r="COH1" s="114"/>
      <c r="COI1" s="114"/>
      <c r="COJ1" s="114"/>
      <c r="COK1" s="114"/>
      <c r="COL1" s="114"/>
      <c r="COM1" s="114"/>
      <c r="CON1" s="114"/>
      <c r="COO1" s="114"/>
      <c r="COP1" s="114"/>
      <c r="COQ1" s="114"/>
      <c r="COR1" s="114"/>
      <c r="COS1" s="114"/>
      <c r="COT1" s="114"/>
      <c r="COU1" s="114"/>
      <c r="COV1" s="114"/>
      <c r="COW1" s="114"/>
      <c r="COX1" s="114"/>
      <c r="COY1" s="114"/>
      <c r="COZ1" s="114"/>
      <c r="CPA1" s="114"/>
      <c r="CPB1" s="114"/>
      <c r="CPC1" s="114"/>
      <c r="CPD1" s="114"/>
      <c r="CPE1" s="114"/>
      <c r="CPF1" s="114"/>
      <c r="CPG1" s="114"/>
      <c r="CPH1" s="114"/>
      <c r="CPI1" s="114"/>
      <c r="CPJ1" s="114"/>
      <c r="CPK1" s="114"/>
      <c r="CPL1" s="114"/>
      <c r="CPM1" s="114"/>
      <c r="CPN1" s="114"/>
      <c r="CPO1" s="114"/>
      <c r="CPP1" s="114"/>
      <c r="CPQ1" s="114"/>
      <c r="CPR1" s="114"/>
      <c r="CPS1" s="114"/>
      <c r="CPT1" s="114"/>
      <c r="CPU1" s="114"/>
      <c r="CPV1" s="114"/>
      <c r="CPW1" s="114"/>
      <c r="CPX1" s="114"/>
      <c r="CPY1" s="114"/>
      <c r="CPZ1" s="114"/>
      <c r="CQA1" s="114"/>
      <c r="CQB1" s="114"/>
      <c r="CQC1" s="114"/>
      <c r="CQD1" s="114"/>
      <c r="CQE1" s="114"/>
      <c r="CQF1" s="114"/>
      <c r="CQG1" s="114"/>
      <c r="CQH1" s="114"/>
      <c r="CQI1" s="114"/>
      <c r="CQJ1" s="114"/>
      <c r="CQK1" s="114"/>
      <c r="CQL1" s="114"/>
      <c r="CQM1" s="114"/>
      <c r="CQN1" s="114"/>
      <c r="CQO1" s="114"/>
      <c r="CQP1" s="114"/>
      <c r="CQQ1" s="114"/>
      <c r="CQR1" s="114"/>
      <c r="CQS1" s="114"/>
      <c r="CQT1" s="114"/>
      <c r="CQU1" s="114"/>
      <c r="CQV1" s="114"/>
      <c r="CQW1" s="114"/>
      <c r="CQX1" s="114"/>
      <c r="CQY1" s="114"/>
      <c r="CQZ1" s="114"/>
      <c r="CRA1" s="114"/>
      <c r="CRB1" s="114"/>
      <c r="CRC1" s="114"/>
      <c r="CRD1" s="114"/>
      <c r="CRE1" s="114"/>
      <c r="CRF1" s="114"/>
      <c r="CRG1" s="114"/>
      <c r="CRH1" s="114"/>
      <c r="CRI1" s="114"/>
      <c r="CRJ1" s="114"/>
      <c r="CRK1" s="114"/>
      <c r="CRL1" s="114"/>
      <c r="CRM1" s="114"/>
      <c r="CRN1" s="114"/>
      <c r="CRO1" s="114"/>
      <c r="CRP1" s="114"/>
      <c r="CRQ1" s="114"/>
      <c r="CRR1" s="114"/>
      <c r="CRS1" s="114"/>
      <c r="CRT1" s="114"/>
      <c r="CRU1" s="114"/>
      <c r="CRV1" s="114"/>
      <c r="CRW1" s="114"/>
      <c r="CRX1" s="114"/>
      <c r="CRY1" s="114"/>
      <c r="CRZ1" s="114"/>
      <c r="CSA1" s="114"/>
      <c r="CSB1" s="114"/>
      <c r="CSC1" s="114"/>
      <c r="CSD1" s="114"/>
      <c r="CSE1" s="114"/>
      <c r="CSF1" s="114"/>
      <c r="CSG1" s="114"/>
      <c r="CSH1" s="114"/>
      <c r="CSI1" s="114"/>
      <c r="CSJ1" s="114"/>
      <c r="CSK1" s="114"/>
      <c r="CSL1" s="114"/>
      <c r="CSM1" s="114"/>
      <c r="CSN1" s="114"/>
      <c r="CSO1" s="114"/>
      <c r="CSP1" s="114"/>
      <c r="CSQ1" s="114"/>
      <c r="CSR1" s="114"/>
      <c r="CSS1" s="114"/>
      <c r="CST1" s="114"/>
      <c r="CSU1" s="114"/>
      <c r="CSV1" s="114"/>
      <c r="CSW1" s="114"/>
      <c r="CSX1" s="114"/>
      <c r="CSY1" s="114"/>
      <c r="CSZ1" s="114"/>
      <c r="CTA1" s="114"/>
      <c r="CTB1" s="114"/>
      <c r="CTC1" s="114"/>
      <c r="CTD1" s="114"/>
      <c r="CTE1" s="114"/>
      <c r="CTF1" s="114"/>
      <c r="CTG1" s="114"/>
      <c r="CTH1" s="114"/>
      <c r="CTI1" s="114"/>
      <c r="CTJ1" s="114"/>
      <c r="CTK1" s="114"/>
      <c r="CTL1" s="114"/>
      <c r="CTM1" s="114"/>
      <c r="CTN1" s="114"/>
      <c r="CTO1" s="114"/>
      <c r="CTP1" s="114"/>
      <c r="CTQ1" s="114"/>
      <c r="CTR1" s="114"/>
      <c r="CTS1" s="114"/>
      <c r="CTT1" s="114"/>
      <c r="CTU1" s="114"/>
      <c r="CTV1" s="114"/>
      <c r="CTW1" s="114"/>
      <c r="CTX1" s="114"/>
      <c r="CTY1" s="114"/>
      <c r="CTZ1" s="114"/>
      <c r="CUA1" s="114"/>
      <c r="CUB1" s="114"/>
      <c r="CUC1" s="114"/>
      <c r="CUD1" s="114"/>
      <c r="CUE1" s="114"/>
      <c r="CUF1" s="114"/>
      <c r="CUG1" s="114"/>
      <c r="CUH1" s="114"/>
      <c r="CUI1" s="114"/>
      <c r="CUJ1" s="114"/>
      <c r="CUK1" s="114"/>
      <c r="CUL1" s="114"/>
      <c r="CUM1" s="114"/>
      <c r="CUN1" s="114"/>
      <c r="CUO1" s="114"/>
      <c r="CUP1" s="114"/>
      <c r="CUQ1" s="114"/>
      <c r="CUR1" s="114"/>
      <c r="CUS1" s="114"/>
      <c r="CUT1" s="114"/>
      <c r="CUU1" s="114"/>
      <c r="CUV1" s="114"/>
      <c r="CUW1" s="114"/>
      <c r="CUX1" s="114"/>
      <c r="CUY1" s="114"/>
      <c r="CUZ1" s="114"/>
      <c r="CVA1" s="114"/>
      <c r="CVB1" s="114"/>
      <c r="CVC1" s="114"/>
      <c r="CVD1" s="114"/>
      <c r="CVE1" s="114"/>
      <c r="CVF1" s="114"/>
      <c r="CVG1" s="114"/>
      <c r="CVH1" s="114"/>
      <c r="CVI1" s="114"/>
      <c r="CVJ1" s="114"/>
      <c r="CVK1" s="114"/>
      <c r="CVL1" s="114"/>
      <c r="CVM1" s="114"/>
      <c r="CVN1" s="114"/>
      <c r="CVO1" s="114"/>
      <c r="CVP1" s="114"/>
      <c r="CVQ1" s="114"/>
      <c r="CVR1" s="114"/>
      <c r="CVS1" s="114"/>
      <c r="CVT1" s="114"/>
      <c r="CVU1" s="114"/>
      <c r="CVV1" s="114"/>
      <c r="CVW1" s="114"/>
      <c r="CVX1" s="114"/>
      <c r="CVY1" s="114"/>
      <c r="CVZ1" s="114"/>
      <c r="CWA1" s="114"/>
      <c r="CWB1" s="114"/>
      <c r="CWC1" s="114"/>
      <c r="CWD1" s="114"/>
      <c r="CWE1" s="114"/>
      <c r="CWF1" s="114"/>
      <c r="CWG1" s="114"/>
      <c r="CWH1" s="114"/>
      <c r="CWI1" s="114"/>
      <c r="CWJ1" s="114"/>
      <c r="CWK1" s="114"/>
      <c r="CWL1" s="114"/>
      <c r="CWM1" s="114"/>
      <c r="CWN1" s="114"/>
      <c r="CWO1" s="114"/>
      <c r="CWP1" s="114"/>
      <c r="CWQ1" s="114"/>
      <c r="CWR1" s="114"/>
      <c r="CWS1" s="114"/>
      <c r="CWT1" s="114"/>
      <c r="CWU1" s="114"/>
      <c r="CWV1" s="114"/>
      <c r="CWW1" s="114"/>
      <c r="CWX1" s="114"/>
      <c r="CWY1" s="114"/>
      <c r="CWZ1" s="114"/>
      <c r="CXA1" s="114"/>
      <c r="CXB1" s="114"/>
      <c r="CXC1" s="114"/>
      <c r="CXD1" s="114"/>
      <c r="CXE1" s="114"/>
      <c r="CXF1" s="114"/>
      <c r="CXG1" s="114"/>
      <c r="CXH1" s="114"/>
      <c r="CXI1" s="114"/>
      <c r="CXJ1" s="114"/>
      <c r="CXK1" s="114"/>
      <c r="CXL1" s="114"/>
      <c r="CXM1" s="114"/>
      <c r="CXN1" s="114"/>
      <c r="CXO1" s="114"/>
      <c r="CXP1" s="114"/>
      <c r="CXQ1" s="114"/>
      <c r="CXR1" s="114"/>
      <c r="CXS1" s="114"/>
      <c r="CXT1" s="114"/>
      <c r="CXU1" s="114"/>
      <c r="CXV1" s="114"/>
      <c r="CXW1" s="114"/>
      <c r="CXX1" s="114"/>
      <c r="CXY1" s="114"/>
      <c r="CXZ1" s="114"/>
      <c r="CYA1" s="114"/>
      <c r="CYB1" s="114"/>
      <c r="CYC1" s="114"/>
      <c r="CYD1" s="114"/>
      <c r="CYE1" s="114"/>
      <c r="CYF1" s="114"/>
      <c r="CYG1" s="114"/>
      <c r="CYH1" s="114"/>
      <c r="CYI1" s="114"/>
      <c r="CYJ1" s="114"/>
      <c r="CYK1" s="114"/>
      <c r="CYL1" s="114"/>
      <c r="CYM1" s="114"/>
      <c r="CYN1" s="114"/>
      <c r="CYO1" s="114"/>
      <c r="CYP1" s="114"/>
      <c r="CYQ1" s="114"/>
      <c r="CYR1" s="114"/>
      <c r="CYS1" s="114"/>
      <c r="CYT1" s="114"/>
      <c r="CYU1" s="114"/>
      <c r="CYV1" s="114"/>
      <c r="CYW1" s="114"/>
      <c r="CYX1" s="114"/>
      <c r="CYY1" s="114"/>
      <c r="CYZ1" s="114"/>
      <c r="CZA1" s="114"/>
      <c r="CZB1" s="114"/>
      <c r="CZC1" s="114"/>
      <c r="CZD1" s="114"/>
      <c r="CZE1" s="114"/>
      <c r="CZF1" s="114"/>
      <c r="CZG1" s="114"/>
      <c r="CZH1" s="114"/>
      <c r="CZI1" s="114"/>
      <c r="CZJ1" s="114"/>
      <c r="CZK1" s="114"/>
      <c r="CZL1" s="114"/>
      <c r="CZM1" s="114"/>
      <c r="CZN1" s="114"/>
      <c r="CZO1" s="114"/>
      <c r="CZP1" s="114"/>
      <c r="CZQ1" s="114"/>
      <c r="CZR1" s="114"/>
      <c r="CZS1" s="114"/>
      <c r="CZT1" s="114"/>
      <c r="CZU1" s="114"/>
      <c r="CZV1" s="114"/>
      <c r="CZW1" s="114"/>
      <c r="CZX1" s="114"/>
      <c r="CZY1" s="114"/>
      <c r="CZZ1" s="114"/>
      <c r="DAA1" s="114"/>
      <c r="DAB1" s="114"/>
      <c r="DAC1" s="114"/>
      <c r="DAD1" s="114"/>
      <c r="DAE1" s="114"/>
      <c r="DAF1" s="114"/>
      <c r="DAG1" s="114"/>
      <c r="DAH1" s="114"/>
      <c r="DAI1" s="114"/>
      <c r="DAJ1" s="114"/>
      <c r="DAK1" s="114"/>
      <c r="DAL1" s="114"/>
      <c r="DAM1" s="114"/>
      <c r="DAN1" s="114"/>
      <c r="DAO1" s="114"/>
      <c r="DAP1" s="114"/>
      <c r="DAQ1" s="114"/>
      <c r="DAR1" s="114"/>
      <c r="DAS1" s="114"/>
      <c r="DAT1" s="114"/>
      <c r="DAU1" s="114"/>
      <c r="DAV1" s="114"/>
      <c r="DAW1" s="114"/>
      <c r="DAX1" s="114"/>
      <c r="DAY1" s="114"/>
      <c r="DAZ1" s="114"/>
      <c r="DBA1" s="114"/>
      <c r="DBB1" s="114"/>
      <c r="DBC1" s="114"/>
      <c r="DBD1" s="114"/>
      <c r="DBE1" s="114"/>
      <c r="DBF1" s="114"/>
      <c r="DBG1" s="114"/>
      <c r="DBH1" s="114"/>
      <c r="DBI1" s="114"/>
      <c r="DBJ1" s="114"/>
      <c r="DBK1" s="114"/>
      <c r="DBL1" s="114"/>
      <c r="DBM1" s="114"/>
      <c r="DBN1" s="114"/>
      <c r="DBO1" s="114"/>
      <c r="DBP1" s="114"/>
      <c r="DBQ1" s="114"/>
      <c r="DBR1" s="114"/>
      <c r="DBS1" s="114"/>
      <c r="DBT1" s="114"/>
      <c r="DBU1" s="114"/>
      <c r="DBV1" s="114"/>
      <c r="DBW1" s="114"/>
      <c r="DBX1" s="114"/>
      <c r="DBY1" s="114"/>
      <c r="DBZ1" s="114"/>
      <c r="DCA1" s="114"/>
      <c r="DCB1" s="114"/>
      <c r="DCC1" s="114"/>
      <c r="DCD1" s="114"/>
      <c r="DCE1" s="114"/>
      <c r="DCF1" s="114"/>
      <c r="DCG1" s="114"/>
      <c r="DCH1" s="114"/>
      <c r="DCI1" s="114"/>
      <c r="DCJ1" s="114"/>
      <c r="DCK1" s="114"/>
      <c r="DCL1" s="114"/>
      <c r="DCM1" s="114"/>
      <c r="DCN1" s="114"/>
      <c r="DCO1" s="114"/>
      <c r="DCP1" s="114"/>
      <c r="DCQ1" s="114"/>
      <c r="DCR1" s="114"/>
      <c r="DCS1" s="114"/>
      <c r="DCT1" s="114"/>
      <c r="DCU1" s="114"/>
      <c r="DCV1" s="114"/>
      <c r="DCW1" s="114"/>
      <c r="DCX1" s="114"/>
      <c r="DCY1" s="114"/>
      <c r="DCZ1" s="114"/>
      <c r="DDA1" s="114"/>
      <c r="DDB1" s="114"/>
      <c r="DDC1" s="114"/>
      <c r="DDD1" s="114"/>
      <c r="DDE1" s="114"/>
      <c r="DDF1" s="114"/>
      <c r="DDG1" s="114"/>
      <c r="DDH1" s="114"/>
      <c r="DDI1" s="114"/>
      <c r="DDJ1" s="114"/>
      <c r="DDK1" s="114"/>
      <c r="DDL1" s="114"/>
      <c r="DDM1" s="114"/>
      <c r="DDN1" s="114"/>
      <c r="DDO1" s="114"/>
      <c r="DDP1" s="114"/>
      <c r="DDQ1" s="114"/>
      <c r="DDR1" s="114"/>
      <c r="DDS1" s="114"/>
      <c r="DDT1" s="114"/>
      <c r="DDU1" s="114"/>
      <c r="DDV1" s="114"/>
      <c r="DDW1" s="114"/>
      <c r="DDX1" s="114"/>
      <c r="DDY1" s="114"/>
      <c r="DDZ1" s="114"/>
      <c r="DEA1" s="114"/>
      <c r="DEB1" s="114"/>
      <c r="DEC1" s="114"/>
      <c r="DED1" s="114"/>
      <c r="DEE1" s="114"/>
      <c r="DEF1" s="114"/>
      <c r="DEG1" s="114"/>
      <c r="DEH1" s="114"/>
      <c r="DEI1" s="114"/>
      <c r="DEJ1" s="114"/>
      <c r="DEK1" s="114"/>
      <c r="DEL1" s="114"/>
      <c r="DEM1" s="114"/>
      <c r="DEN1" s="114"/>
      <c r="DEO1" s="114"/>
      <c r="DEP1" s="114"/>
      <c r="DEQ1" s="114"/>
      <c r="DER1" s="114"/>
      <c r="DES1" s="114"/>
      <c r="DET1" s="114"/>
      <c r="DEU1" s="114"/>
      <c r="DEV1" s="114"/>
      <c r="DEW1" s="114"/>
      <c r="DEX1" s="114"/>
      <c r="DEY1" s="114"/>
      <c r="DEZ1" s="114"/>
      <c r="DFA1" s="114"/>
      <c r="DFB1" s="114"/>
      <c r="DFC1" s="114"/>
      <c r="DFD1" s="114"/>
      <c r="DFE1" s="114"/>
      <c r="DFF1" s="114"/>
      <c r="DFG1" s="114"/>
      <c r="DFH1" s="114"/>
      <c r="DFI1" s="114"/>
      <c r="DFJ1" s="114"/>
      <c r="DFK1" s="114"/>
      <c r="DFL1" s="114"/>
      <c r="DFM1" s="114"/>
      <c r="DFN1" s="114"/>
      <c r="DFO1" s="114"/>
      <c r="DFP1" s="114"/>
      <c r="DFQ1" s="114"/>
      <c r="DFR1" s="114"/>
      <c r="DFS1" s="114"/>
      <c r="DFT1" s="114"/>
      <c r="DFU1" s="114"/>
      <c r="DFV1" s="114"/>
      <c r="DFW1" s="114"/>
      <c r="DFX1" s="114"/>
      <c r="DFY1" s="114"/>
      <c r="DFZ1" s="114"/>
      <c r="DGA1" s="114"/>
      <c r="DGB1" s="114"/>
      <c r="DGC1" s="114"/>
      <c r="DGD1" s="114"/>
      <c r="DGE1" s="114"/>
      <c r="DGF1" s="114"/>
      <c r="DGG1" s="114"/>
      <c r="DGH1" s="114"/>
      <c r="DGI1" s="114"/>
      <c r="DGJ1" s="114"/>
      <c r="DGK1" s="114"/>
      <c r="DGL1" s="114"/>
      <c r="DGM1" s="114"/>
      <c r="DGN1" s="114"/>
      <c r="DGO1" s="114"/>
      <c r="DGP1" s="114"/>
      <c r="DGQ1" s="114"/>
      <c r="DGR1" s="114"/>
      <c r="DGS1" s="114"/>
      <c r="DGT1" s="114"/>
      <c r="DGU1" s="114"/>
      <c r="DGV1" s="114"/>
      <c r="DGW1" s="114"/>
      <c r="DGX1" s="114"/>
      <c r="DGY1" s="114"/>
      <c r="DGZ1" s="114"/>
      <c r="DHA1" s="114"/>
      <c r="DHB1" s="114"/>
      <c r="DHC1" s="114"/>
      <c r="DHD1" s="114"/>
      <c r="DHE1" s="114"/>
      <c r="DHF1" s="114"/>
      <c r="DHG1" s="114"/>
      <c r="DHH1" s="114"/>
      <c r="DHI1" s="114"/>
      <c r="DHJ1" s="114"/>
      <c r="DHK1" s="114"/>
      <c r="DHL1" s="114"/>
      <c r="DHM1" s="114"/>
      <c r="DHN1" s="114"/>
      <c r="DHO1" s="114"/>
      <c r="DHP1" s="114"/>
      <c r="DHQ1" s="114"/>
      <c r="DHR1" s="114"/>
      <c r="DHS1" s="114"/>
      <c r="DHT1" s="114"/>
      <c r="DHU1" s="114"/>
      <c r="DHV1" s="114"/>
      <c r="DHW1" s="114"/>
      <c r="DHX1" s="114"/>
      <c r="DHY1" s="114"/>
      <c r="DHZ1" s="114"/>
      <c r="DIA1" s="114"/>
      <c r="DIB1" s="114"/>
      <c r="DIC1" s="114"/>
      <c r="DID1" s="114"/>
      <c r="DIE1" s="114"/>
      <c r="DIF1" s="114"/>
      <c r="DIG1" s="114"/>
      <c r="DIH1" s="114"/>
      <c r="DII1" s="114"/>
      <c r="DIJ1" s="114"/>
      <c r="DIK1" s="114"/>
      <c r="DIL1" s="114"/>
      <c r="DIM1" s="114"/>
      <c r="DIN1" s="114"/>
      <c r="DIO1" s="114"/>
      <c r="DIP1" s="114"/>
      <c r="DIQ1" s="114"/>
      <c r="DIR1" s="114"/>
      <c r="DIS1" s="114"/>
      <c r="DIT1" s="114"/>
      <c r="DIU1" s="114"/>
      <c r="DIV1" s="114"/>
      <c r="DIW1" s="114"/>
      <c r="DIX1" s="114"/>
      <c r="DIY1" s="114"/>
      <c r="DIZ1" s="114"/>
      <c r="DJA1" s="114"/>
      <c r="DJB1" s="114"/>
      <c r="DJC1" s="114"/>
      <c r="DJD1" s="114"/>
      <c r="DJE1" s="114"/>
      <c r="DJF1" s="114"/>
      <c r="DJG1" s="114"/>
      <c r="DJH1" s="114"/>
      <c r="DJI1" s="114"/>
      <c r="DJJ1" s="114"/>
      <c r="DJK1" s="114"/>
      <c r="DJL1" s="114"/>
      <c r="DJM1" s="114"/>
      <c r="DJN1" s="114"/>
      <c r="DJO1" s="114"/>
      <c r="DJP1" s="114"/>
      <c r="DJQ1" s="114"/>
      <c r="DJR1" s="114"/>
      <c r="DJS1" s="114"/>
      <c r="DJT1" s="114"/>
      <c r="DJU1" s="114"/>
      <c r="DJV1" s="114"/>
      <c r="DJW1" s="114"/>
      <c r="DJX1" s="114"/>
      <c r="DJY1" s="114"/>
      <c r="DJZ1" s="114"/>
      <c r="DKA1" s="114"/>
      <c r="DKB1" s="114"/>
      <c r="DKC1" s="114"/>
      <c r="DKD1" s="114"/>
      <c r="DKE1" s="114"/>
      <c r="DKF1" s="114"/>
      <c r="DKG1" s="114"/>
      <c r="DKH1" s="114"/>
      <c r="DKI1" s="114"/>
      <c r="DKJ1" s="114"/>
      <c r="DKK1" s="114"/>
      <c r="DKL1" s="114"/>
      <c r="DKM1" s="114"/>
      <c r="DKN1" s="114"/>
      <c r="DKO1" s="114"/>
      <c r="DKP1" s="114"/>
      <c r="DKQ1" s="114"/>
      <c r="DKR1" s="114"/>
      <c r="DKS1" s="114"/>
      <c r="DKT1" s="114"/>
      <c r="DKU1" s="114"/>
      <c r="DKV1" s="114"/>
      <c r="DKW1" s="114"/>
      <c r="DKX1" s="114"/>
      <c r="DKY1" s="114"/>
      <c r="DKZ1" s="114"/>
      <c r="DLA1" s="114"/>
      <c r="DLB1" s="114"/>
      <c r="DLC1" s="114"/>
      <c r="DLD1" s="114"/>
      <c r="DLE1" s="114"/>
      <c r="DLF1" s="114"/>
      <c r="DLG1" s="114"/>
      <c r="DLH1" s="114"/>
      <c r="DLI1" s="114"/>
      <c r="DLJ1" s="114"/>
      <c r="DLK1" s="114"/>
      <c r="DLL1" s="114"/>
      <c r="DLM1" s="114"/>
      <c r="DLN1" s="114"/>
      <c r="DLO1" s="114"/>
      <c r="DLP1" s="114"/>
      <c r="DLQ1" s="114"/>
      <c r="DLR1" s="114"/>
      <c r="DLS1" s="114"/>
      <c r="DLT1" s="114"/>
      <c r="DLU1" s="114"/>
      <c r="DLV1" s="114"/>
      <c r="DLW1" s="114"/>
      <c r="DLX1" s="114"/>
      <c r="DLY1" s="114"/>
      <c r="DLZ1" s="114"/>
      <c r="DMA1" s="114"/>
      <c r="DMB1" s="114"/>
      <c r="DMC1" s="114"/>
      <c r="DMD1" s="114"/>
      <c r="DME1" s="114"/>
      <c r="DMF1" s="114"/>
      <c r="DMG1" s="114"/>
      <c r="DMH1" s="114"/>
      <c r="DMI1" s="114"/>
      <c r="DMJ1" s="114"/>
      <c r="DMK1" s="114"/>
      <c r="DML1" s="114"/>
      <c r="DMM1" s="114"/>
      <c r="DMN1" s="114"/>
      <c r="DMO1" s="114"/>
      <c r="DMP1" s="114"/>
      <c r="DMQ1" s="114"/>
      <c r="DMR1" s="114"/>
      <c r="DMS1" s="114"/>
      <c r="DMT1" s="114"/>
      <c r="DMU1" s="114"/>
      <c r="DMV1" s="114"/>
      <c r="DMW1" s="114"/>
      <c r="DMX1" s="114"/>
      <c r="DMY1" s="114"/>
      <c r="DMZ1" s="114"/>
      <c r="DNA1" s="114"/>
      <c r="DNB1" s="114"/>
      <c r="DNC1" s="114"/>
      <c r="DND1" s="114"/>
      <c r="DNE1" s="114"/>
      <c r="DNF1" s="114"/>
      <c r="DNG1" s="114"/>
      <c r="DNH1" s="114"/>
      <c r="DNI1" s="114"/>
      <c r="DNJ1" s="114"/>
      <c r="DNK1" s="114"/>
      <c r="DNL1" s="114"/>
      <c r="DNM1" s="114"/>
      <c r="DNN1" s="114"/>
      <c r="DNO1" s="114"/>
      <c r="DNP1" s="114"/>
      <c r="DNQ1" s="114"/>
      <c r="DNR1" s="114"/>
      <c r="DNS1" s="114"/>
      <c r="DNT1" s="114"/>
      <c r="DNU1" s="114"/>
      <c r="DNV1" s="114"/>
      <c r="DNW1" s="114"/>
      <c r="DNX1" s="114"/>
      <c r="DNY1" s="114"/>
      <c r="DNZ1" s="114"/>
      <c r="DOA1" s="114"/>
      <c r="DOB1" s="114"/>
      <c r="DOC1" s="114"/>
      <c r="DOD1" s="114"/>
      <c r="DOE1" s="114"/>
      <c r="DOF1" s="114"/>
      <c r="DOG1" s="114"/>
      <c r="DOH1" s="114"/>
      <c r="DOI1" s="114"/>
      <c r="DOJ1" s="114"/>
      <c r="DOK1" s="114"/>
      <c r="DOL1" s="114"/>
      <c r="DOM1" s="114"/>
      <c r="DON1" s="114"/>
      <c r="DOO1" s="114"/>
      <c r="DOP1" s="114"/>
      <c r="DOQ1" s="114"/>
      <c r="DOR1" s="114"/>
      <c r="DOS1" s="114"/>
      <c r="DOT1" s="114"/>
      <c r="DOU1" s="114"/>
      <c r="DOV1" s="114"/>
      <c r="DOW1" s="114"/>
      <c r="DOX1" s="114"/>
      <c r="DOY1" s="114"/>
      <c r="DOZ1" s="114"/>
      <c r="DPA1" s="114"/>
      <c r="DPB1" s="114"/>
      <c r="DPC1" s="114"/>
      <c r="DPD1" s="114"/>
      <c r="DPE1" s="114"/>
      <c r="DPF1" s="114"/>
      <c r="DPG1" s="114"/>
      <c r="DPH1" s="114"/>
      <c r="DPI1" s="114"/>
      <c r="DPJ1" s="114"/>
      <c r="DPK1" s="114"/>
      <c r="DPL1" s="114"/>
      <c r="DPM1" s="114"/>
      <c r="DPN1" s="114"/>
      <c r="DPO1" s="114"/>
      <c r="DPP1" s="114"/>
      <c r="DPQ1" s="114"/>
      <c r="DPR1" s="114"/>
      <c r="DPS1" s="114"/>
      <c r="DPT1" s="114"/>
      <c r="DPU1" s="114"/>
      <c r="DPV1" s="114"/>
      <c r="DPW1" s="114"/>
      <c r="DPX1" s="114"/>
      <c r="DPY1" s="114"/>
      <c r="DPZ1" s="114"/>
      <c r="DQA1" s="114"/>
      <c r="DQB1" s="114"/>
      <c r="DQC1" s="114"/>
      <c r="DQD1" s="114"/>
      <c r="DQE1" s="114"/>
      <c r="DQF1" s="114"/>
      <c r="DQG1" s="114"/>
      <c r="DQH1" s="114"/>
      <c r="DQI1" s="114"/>
      <c r="DQJ1" s="114"/>
      <c r="DQK1" s="114"/>
      <c r="DQL1" s="114"/>
      <c r="DQM1" s="114"/>
      <c r="DQN1" s="114"/>
      <c r="DQO1" s="114"/>
      <c r="DQP1" s="114"/>
      <c r="DQQ1" s="114"/>
      <c r="DQR1" s="114"/>
      <c r="DQS1" s="114"/>
      <c r="DQT1" s="114"/>
      <c r="DQU1" s="114"/>
      <c r="DQV1" s="114"/>
      <c r="DQW1" s="114"/>
      <c r="DQX1" s="114"/>
      <c r="DQY1" s="114"/>
      <c r="DQZ1" s="114"/>
      <c r="DRA1" s="114"/>
      <c r="DRB1" s="114"/>
      <c r="DRC1" s="114"/>
      <c r="DRD1" s="114"/>
      <c r="DRE1" s="114"/>
      <c r="DRF1" s="114"/>
      <c r="DRG1" s="114"/>
      <c r="DRH1" s="114"/>
      <c r="DRI1" s="114"/>
      <c r="DRJ1" s="114"/>
      <c r="DRK1" s="114"/>
      <c r="DRL1" s="114"/>
      <c r="DRM1" s="114"/>
      <c r="DRN1" s="114"/>
      <c r="DRO1" s="114"/>
      <c r="DRP1" s="114"/>
      <c r="DRQ1" s="114"/>
      <c r="DRR1" s="114"/>
      <c r="DRS1" s="114"/>
      <c r="DRT1" s="114"/>
      <c r="DRU1" s="114"/>
      <c r="DRV1" s="114"/>
      <c r="DRW1" s="114"/>
      <c r="DRX1" s="114"/>
      <c r="DRY1" s="114"/>
      <c r="DRZ1" s="114"/>
      <c r="DSA1" s="114"/>
      <c r="DSB1" s="114"/>
      <c r="DSC1" s="114"/>
      <c r="DSD1" s="114"/>
      <c r="DSE1" s="114"/>
      <c r="DSF1" s="114"/>
      <c r="DSG1" s="114"/>
      <c r="DSH1" s="114"/>
      <c r="DSI1" s="114"/>
      <c r="DSJ1" s="114"/>
      <c r="DSK1" s="114"/>
      <c r="DSL1" s="114"/>
      <c r="DSM1" s="114"/>
      <c r="DSN1" s="114"/>
      <c r="DSO1" s="114"/>
      <c r="DSP1" s="114"/>
      <c r="DSQ1" s="114"/>
      <c r="DSR1" s="114"/>
      <c r="DSS1" s="114"/>
      <c r="DST1" s="114"/>
      <c r="DSU1" s="114"/>
      <c r="DSV1" s="114"/>
      <c r="DSW1" s="114"/>
      <c r="DSX1" s="114"/>
      <c r="DSY1" s="114"/>
      <c r="DSZ1" s="114"/>
      <c r="DTA1" s="114"/>
      <c r="DTB1" s="114"/>
      <c r="DTC1" s="114"/>
      <c r="DTD1" s="114"/>
      <c r="DTE1" s="114"/>
      <c r="DTF1" s="114"/>
      <c r="DTG1" s="114"/>
      <c r="DTH1" s="114"/>
      <c r="DTI1" s="114"/>
      <c r="DTJ1" s="114"/>
      <c r="DTK1" s="114"/>
      <c r="DTL1" s="114"/>
      <c r="DTM1" s="114"/>
      <c r="DTN1" s="114"/>
      <c r="DTO1" s="114"/>
      <c r="DTP1" s="114"/>
      <c r="DTQ1" s="114"/>
      <c r="DTR1" s="114"/>
      <c r="DTS1" s="114"/>
      <c r="DTT1" s="114"/>
      <c r="DTU1" s="114"/>
      <c r="DTV1" s="114"/>
      <c r="DTW1" s="114"/>
      <c r="DTX1" s="114"/>
      <c r="DTY1" s="114"/>
      <c r="DTZ1" s="114"/>
      <c r="DUA1" s="114"/>
      <c r="DUB1" s="114"/>
      <c r="DUC1" s="114"/>
      <c r="DUD1" s="114"/>
      <c r="DUE1" s="114"/>
      <c r="DUF1" s="114"/>
      <c r="DUG1" s="114"/>
      <c r="DUH1" s="114"/>
      <c r="DUI1" s="114"/>
      <c r="DUJ1" s="114"/>
      <c r="DUK1" s="114"/>
      <c r="DUL1" s="114"/>
      <c r="DUM1" s="114"/>
      <c r="DUN1" s="114"/>
      <c r="DUO1" s="114"/>
      <c r="DUP1" s="114"/>
      <c r="DUQ1" s="114"/>
      <c r="DUR1" s="114"/>
      <c r="DUS1" s="114"/>
      <c r="DUT1" s="114"/>
      <c r="DUU1" s="114"/>
      <c r="DUV1" s="114"/>
      <c r="DUW1" s="114"/>
      <c r="DUX1" s="114"/>
      <c r="DUY1" s="114"/>
      <c r="DUZ1" s="114"/>
      <c r="DVA1" s="114"/>
      <c r="DVB1" s="114"/>
      <c r="DVC1" s="114"/>
      <c r="DVD1" s="114"/>
      <c r="DVE1" s="114"/>
      <c r="DVF1" s="114"/>
      <c r="DVG1" s="114"/>
      <c r="DVH1" s="114"/>
      <c r="DVI1" s="114"/>
      <c r="DVJ1" s="114"/>
      <c r="DVK1" s="114"/>
      <c r="DVL1" s="114"/>
      <c r="DVM1" s="114"/>
      <c r="DVN1" s="114"/>
      <c r="DVO1" s="114"/>
      <c r="DVP1" s="114"/>
      <c r="DVQ1" s="114"/>
      <c r="DVR1" s="114"/>
      <c r="DVS1" s="114"/>
      <c r="DVT1" s="114"/>
      <c r="DVU1" s="114"/>
      <c r="DVV1" s="114"/>
      <c r="DVW1" s="114"/>
      <c r="DVX1" s="114"/>
      <c r="DVY1" s="114"/>
      <c r="DVZ1" s="114"/>
      <c r="DWA1" s="114"/>
      <c r="DWB1" s="114"/>
      <c r="DWC1" s="114"/>
      <c r="DWD1" s="114"/>
      <c r="DWE1" s="114"/>
      <c r="DWF1" s="114"/>
      <c r="DWG1" s="114"/>
      <c r="DWH1" s="114"/>
      <c r="DWI1" s="114"/>
      <c r="DWJ1" s="114"/>
      <c r="DWK1" s="114"/>
      <c r="DWL1" s="114"/>
      <c r="DWM1" s="114"/>
      <c r="DWN1" s="114"/>
      <c r="DWO1" s="114"/>
      <c r="DWP1" s="114"/>
      <c r="DWQ1" s="114"/>
      <c r="DWR1" s="114"/>
      <c r="DWS1" s="114"/>
      <c r="DWT1" s="114"/>
      <c r="DWU1" s="114"/>
      <c r="DWV1" s="114"/>
      <c r="DWW1" s="114"/>
      <c r="DWX1" s="114"/>
      <c r="DWY1" s="114"/>
      <c r="DWZ1" s="114"/>
      <c r="DXA1" s="114"/>
      <c r="DXB1" s="114"/>
      <c r="DXC1" s="114"/>
      <c r="DXD1" s="114"/>
      <c r="DXE1" s="114"/>
      <c r="DXF1" s="114"/>
      <c r="DXG1" s="114"/>
      <c r="DXH1" s="114"/>
      <c r="DXI1" s="114"/>
      <c r="DXJ1" s="114"/>
      <c r="DXK1" s="114"/>
      <c r="DXL1" s="114"/>
      <c r="DXM1" s="114"/>
      <c r="DXN1" s="114"/>
      <c r="DXO1" s="114"/>
      <c r="DXP1" s="114"/>
      <c r="DXQ1" s="114"/>
      <c r="DXR1" s="114"/>
      <c r="DXS1" s="114"/>
      <c r="DXT1" s="114"/>
      <c r="DXU1" s="114"/>
      <c r="DXV1" s="114"/>
      <c r="DXW1" s="114"/>
      <c r="DXX1" s="114"/>
      <c r="DXY1" s="114"/>
      <c r="DXZ1" s="114"/>
      <c r="DYA1" s="114"/>
      <c r="DYB1" s="114"/>
      <c r="DYC1" s="114"/>
      <c r="DYD1" s="114"/>
      <c r="DYE1" s="114"/>
      <c r="DYF1" s="114"/>
      <c r="DYG1" s="114"/>
      <c r="DYH1" s="114"/>
      <c r="DYI1" s="114"/>
      <c r="DYJ1" s="114"/>
      <c r="DYK1" s="114"/>
      <c r="DYL1" s="114"/>
      <c r="DYM1" s="114"/>
      <c r="DYN1" s="114"/>
      <c r="DYO1" s="114"/>
      <c r="DYP1" s="114"/>
      <c r="DYQ1" s="114"/>
      <c r="DYR1" s="114"/>
      <c r="DYS1" s="114"/>
      <c r="DYT1" s="114"/>
      <c r="DYU1" s="114"/>
      <c r="DYV1" s="114"/>
      <c r="DYW1" s="114"/>
      <c r="DYX1" s="114"/>
      <c r="DYY1" s="114"/>
      <c r="DYZ1" s="114"/>
      <c r="DZA1" s="114"/>
      <c r="DZB1" s="114"/>
      <c r="DZC1" s="114"/>
      <c r="DZD1" s="114"/>
      <c r="DZE1" s="114"/>
      <c r="DZF1" s="114"/>
      <c r="DZG1" s="114"/>
      <c r="DZH1" s="114"/>
      <c r="DZI1" s="114"/>
      <c r="DZJ1" s="114"/>
      <c r="DZK1" s="114"/>
      <c r="DZL1" s="114"/>
      <c r="DZM1" s="114"/>
      <c r="DZN1" s="114"/>
      <c r="DZO1" s="114"/>
      <c r="DZP1" s="114"/>
      <c r="DZQ1" s="114"/>
      <c r="DZR1" s="114"/>
      <c r="DZS1" s="114"/>
      <c r="DZT1" s="114"/>
      <c r="DZU1" s="114"/>
      <c r="DZV1" s="114"/>
      <c r="DZW1" s="114"/>
      <c r="DZX1" s="114"/>
      <c r="DZY1" s="114"/>
      <c r="DZZ1" s="114"/>
      <c r="EAA1" s="114"/>
      <c r="EAB1" s="114"/>
      <c r="EAC1" s="114"/>
      <c r="EAD1" s="114"/>
      <c r="EAE1" s="114"/>
      <c r="EAF1" s="114"/>
      <c r="EAG1" s="114"/>
      <c r="EAH1" s="114"/>
      <c r="EAI1" s="114"/>
      <c r="EAJ1" s="114"/>
      <c r="EAK1" s="114"/>
      <c r="EAL1" s="114"/>
      <c r="EAM1" s="114"/>
      <c r="EAN1" s="114"/>
      <c r="EAO1" s="114"/>
      <c r="EAP1" s="114"/>
      <c r="EAQ1" s="114"/>
      <c r="EAR1" s="114"/>
      <c r="EAS1" s="114"/>
      <c r="EAT1" s="114"/>
      <c r="EAU1" s="114"/>
      <c r="EAV1" s="114"/>
      <c r="EAW1" s="114"/>
      <c r="EAX1" s="114"/>
      <c r="EAY1" s="114"/>
      <c r="EAZ1" s="114"/>
      <c r="EBA1" s="114"/>
      <c r="EBB1" s="114"/>
      <c r="EBC1" s="114"/>
      <c r="EBD1" s="114"/>
      <c r="EBE1" s="114"/>
      <c r="EBF1" s="114"/>
      <c r="EBG1" s="114"/>
      <c r="EBH1" s="114"/>
      <c r="EBI1" s="114"/>
      <c r="EBJ1" s="114"/>
      <c r="EBK1" s="114"/>
      <c r="EBL1" s="114"/>
      <c r="EBM1" s="114"/>
      <c r="EBN1" s="114"/>
      <c r="EBO1" s="114"/>
      <c r="EBP1" s="114"/>
      <c r="EBQ1" s="114"/>
      <c r="EBR1" s="114"/>
      <c r="EBS1" s="114"/>
      <c r="EBT1" s="114"/>
      <c r="EBU1" s="114"/>
      <c r="EBV1" s="114"/>
      <c r="EBW1" s="114"/>
      <c r="EBX1" s="114"/>
      <c r="EBY1" s="114"/>
      <c r="EBZ1" s="114"/>
      <c r="ECA1" s="114"/>
      <c r="ECB1" s="114"/>
      <c r="ECC1" s="114"/>
      <c r="ECD1" s="114"/>
      <c r="ECE1" s="114"/>
      <c r="ECF1" s="114"/>
      <c r="ECG1" s="114"/>
      <c r="ECH1" s="114"/>
      <c r="ECI1" s="114"/>
      <c r="ECJ1" s="114"/>
      <c r="ECK1" s="114"/>
      <c r="ECL1" s="114"/>
      <c r="ECM1" s="114"/>
      <c r="ECN1" s="114"/>
      <c r="ECO1" s="114"/>
      <c r="ECP1" s="114"/>
      <c r="ECQ1" s="114"/>
      <c r="ECR1" s="114"/>
      <c r="ECS1" s="114"/>
      <c r="ECT1" s="114"/>
      <c r="ECU1" s="114"/>
      <c r="ECV1" s="114"/>
      <c r="ECW1" s="114"/>
      <c r="ECX1" s="114"/>
      <c r="ECY1" s="114"/>
      <c r="ECZ1" s="114"/>
      <c r="EDA1" s="114"/>
      <c r="EDB1" s="114"/>
      <c r="EDC1" s="114"/>
      <c r="EDD1" s="114"/>
      <c r="EDE1" s="114"/>
      <c r="EDF1" s="114"/>
      <c r="EDG1" s="114"/>
      <c r="EDH1" s="114"/>
      <c r="EDI1" s="114"/>
      <c r="EDJ1" s="114"/>
      <c r="EDK1" s="114"/>
      <c r="EDL1" s="114"/>
      <c r="EDM1" s="114"/>
      <c r="EDN1" s="114"/>
      <c r="EDO1" s="114"/>
      <c r="EDP1" s="114"/>
      <c r="EDQ1" s="114"/>
      <c r="EDR1" s="114"/>
      <c r="EDS1" s="114"/>
      <c r="EDT1" s="114"/>
      <c r="EDU1" s="114"/>
      <c r="EDV1" s="114"/>
      <c r="EDW1" s="114"/>
      <c r="EDX1" s="114"/>
      <c r="EDY1" s="114"/>
      <c r="EDZ1" s="114"/>
      <c r="EEA1" s="114"/>
      <c r="EEB1" s="114"/>
      <c r="EEC1" s="114"/>
      <c r="EED1" s="114"/>
      <c r="EEE1" s="114"/>
      <c r="EEF1" s="114"/>
      <c r="EEG1" s="114"/>
      <c r="EEH1" s="114"/>
      <c r="EEI1" s="114"/>
      <c r="EEJ1" s="114"/>
      <c r="EEK1" s="114"/>
      <c r="EEL1" s="114"/>
      <c r="EEM1" s="114"/>
      <c r="EEN1" s="114"/>
      <c r="EEO1" s="114"/>
      <c r="EEP1" s="114"/>
      <c r="EEQ1" s="114"/>
      <c r="EER1" s="114"/>
      <c r="EES1" s="114"/>
      <c r="EET1" s="114"/>
      <c r="EEU1" s="114"/>
      <c r="EEV1" s="114"/>
      <c r="EEW1" s="114"/>
      <c r="EEX1" s="114"/>
      <c r="EEY1" s="114"/>
      <c r="EEZ1" s="114"/>
      <c r="EFA1" s="114"/>
      <c r="EFB1" s="114"/>
      <c r="EFC1" s="114"/>
      <c r="EFD1" s="114"/>
      <c r="EFE1" s="114"/>
      <c r="EFF1" s="114"/>
      <c r="EFG1" s="114"/>
      <c r="EFH1" s="114"/>
      <c r="EFI1" s="114"/>
      <c r="EFJ1" s="114"/>
      <c r="EFK1" s="114"/>
      <c r="EFL1" s="114"/>
      <c r="EFM1" s="114"/>
      <c r="EFN1" s="114"/>
      <c r="EFO1" s="114"/>
      <c r="EFP1" s="114"/>
      <c r="EFQ1" s="114"/>
      <c r="EFR1" s="114"/>
      <c r="EFS1" s="114"/>
      <c r="EFT1" s="114"/>
      <c r="EFU1" s="114"/>
      <c r="EFV1" s="114"/>
      <c r="EFW1" s="114"/>
      <c r="EFX1" s="114"/>
      <c r="EFY1" s="114"/>
      <c r="EFZ1" s="114"/>
      <c r="EGA1" s="114"/>
      <c r="EGB1" s="114"/>
      <c r="EGC1" s="114"/>
      <c r="EGD1" s="114"/>
      <c r="EGE1" s="114"/>
      <c r="EGF1" s="114"/>
      <c r="EGG1" s="114"/>
      <c r="EGH1" s="114"/>
      <c r="EGI1" s="114"/>
      <c r="EGJ1" s="114"/>
      <c r="EGK1" s="114"/>
      <c r="EGL1" s="114"/>
      <c r="EGM1" s="114"/>
      <c r="EGN1" s="114"/>
      <c r="EGO1" s="114"/>
      <c r="EGP1" s="114"/>
      <c r="EGQ1" s="114"/>
      <c r="EGR1" s="114"/>
      <c r="EGS1" s="114"/>
      <c r="EGT1" s="114"/>
      <c r="EGU1" s="114"/>
      <c r="EGV1" s="114"/>
      <c r="EGW1" s="114"/>
      <c r="EGX1" s="114"/>
      <c r="EGY1" s="114"/>
      <c r="EGZ1" s="114"/>
      <c r="EHA1" s="114"/>
      <c r="EHB1" s="114"/>
      <c r="EHC1" s="114"/>
      <c r="EHD1" s="114"/>
      <c r="EHE1" s="114"/>
      <c r="EHF1" s="114"/>
      <c r="EHG1" s="114"/>
      <c r="EHH1" s="114"/>
      <c r="EHI1" s="114"/>
      <c r="EHJ1" s="114"/>
      <c r="EHK1" s="114"/>
      <c r="EHL1" s="114"/>
      <c r="EHM1" s="114"/>
      <c r="EHN1" s="114"/>
      <c r="EHO1" s="114"/>
      <c r="EHP1" s="114"/>
      <c r="EHQ1" s="114"/>
      <c r="EHR1" s="114"/>
      <c r="EHS1" s="114"/>
      <c r="EHT1" s="114"/>
      <c r="EHU1" s="114"/>
      <c r="EHV1" s="114"/>
      <c r="EHW1" s="114"/>
      <c r="EHX1" s="114"/>
      <c r="EHY1" s="114"/>
      <c r="EHZ1" s="114"/>
      <c r="EIA1" s="114"/>
      <c r="EIB1" s="114"/>
      <c r="EIC1" s="114"/>
      <c r="EID1" s="114"/>
      <c r="EIE1" s="114"/>
      <c r="EIF1" s="114"/>
      <c r="EIG1" s="114"/>
      <c r="EIH1" s="114"/>
      <c r="EII1" s="114"/>
      <c r="EIJ1" s="114"/>
      <c r="EIK1" s="114"/>
      <c r="EIL1" s="114"/>
      <c r="EIM1" s="114"/>
      <c r="EIN1" s="114"/>
      <c r="EIO1" s="114"/>
      <c r="EIP1" s="114"/>
      <c r="EIQ1" s="114"/>
      <c r="EIR1" s="114"/>
      <c r="EIS1" s="114"/>
      <c r="EIT1" s="114"/>
      <c r="EIU1" s="114"/>
      <c r="EIV1" s="114"/>
      <c r="EIW1" s="114"/>
      <c r="EIX1" s="114"/>
      <c r="EIY1" s="114"/>
      <c r="EIZ1" s="114"/>
      <c r="EJA1" s="114"/>
      <c r="EJB1" s="114"/>
      <c r="EJC1" s="114"/>
      <c r="EJD1" s="114"/>
      <c r="EJE1" s="114"/>
      <c r="EJF1" s="114"/>
      <c r="EJG1" s="114"/>
      <c r="EJH1" s="114"/>
      <c r="EJI1" s="114"/>
      <c r="EJJ1" s="114"/>
      <c r="EJK1" s="114"/>
      <c r="EJL1" s="114"/>
      <c r="EJM1" s="114"/>
      <c r="EJN1" s="114"/>
      <c r="EJO1" s="114"/>
      <c r="EJP1" s="114"/>
      <c r="EJQ1" s="114"/>
      <c r="EJR1" s="114"/>
      <c r="EJS1" s="114"/>
      <c r="EJT1" s="114"/>
      <c r="EJU1" s="114"/>
      <c r="EJV1" s="114"/>
      <c r="EJW1" s="114"/>
      <c r="EJX1" s="114"/>
      <c r="EJY1" s="114"/>
      <c r="EJZ1" s="114"/>
      <c r="EKA1" s="114"/>
      <c r="EKB1" s="114"/>
      <c r="EKC1" s="114"/>
      <c r="EKD1" s="114"/>
      <c r="EKE1" s="114"/>
      <c r="EKF1" s="114"/>
      <c r="EKG1" s="114"/>
      <c r="EKH1" s="114"/>
      <c r="EKI1" s="114"/>
      <c r="EKJ1" s="114"/>
      <c r="EKK1" s="114"/>
      <c r="EKL1" s="114"/>
      <c r="EKM1" s="114"/>
      <c r="EKN1" s="114"/>
      <c r="EKO1" s="114"/>
      <c r="EKP1" s="114"/>
      <c r="EKQ1" s="114"/>
      <c r="EKR1" s="114"/>
      <c r="EKS1" s="114"/>
      <c r="EKT1" s="114"/>
      <c r="EKU1" s="114"/>
      <c r="EKV1" s="114"/>
      <c r="EKW1" s="114"/>
      <c r="EKX1" s="114"/>
      <c r="EKY1" s="114"/>
      <c r="EKZ1" s="114"/>
      <c r="ELA1" s="114"/>
      <c r="ELB1" s="114"/>
      <c r="ELC1" s="114"/>
      <c r="ELD1" s="114"/>
      <c r="ELE1" s="114"/>
      <c r="ELF1" s="114"/>
      <c r="ELG1" s="114"/>
      <c r="ELH1" s="114"/>
      <c r="ELI1" s="114"/>
      <c r="ELJ1" s="114"/>
      <c r="ELK1" s="114"/>
      <c r="ELL1" s="114"/>
      <c r="ELM1" s="114"/>
      <c r="ELN1" s="114"/>
      <c r="ELO1" s="114"/>
      <c r="ELP1" s="114"/>
      <c r="ELQ1" s="114"/>
      <c r="ELR1" s="114"/>
      <c r="ELS1" s="114"/>
      <c r="ELT1" s="114"/>
      <c r="ELU1" s="114"/>
      <c r="ELV1" s="114"/>
      <c r="ELW1" s="114"/>
      <c r="ELX1" s="114"/>
      <c r="ELY1" s="114"/>
      <c r="ELZ1" s="114"/>
      <c r="EMA1" s="114"/>
      <c r="EMB1" s="114"/>
      <c r="EMC1" s="114"/>
      <c r="EMD1" s="114"/>
      <c r="EME1" s="114"/>
      <c r="EMF1" s="114"/>
      <c r="EMG1" s="114"/>
      <c r="EMH1" s="114"/>
      <c r="EMI1" s="114"/>
      <c r="EMJ1" s="114"/>
      <c r="EMK1" s="114"/>
      <c r="EML1" s="114"/>
      <c r="EMM1" s="114"/>
      <c r="EMN1" s="114"/>
      <c r="EMO1" s="114"/>
      <c r="EMP1" s="114"/>
      <c r="EMQ1" s="114"/>
      <c r="EMR1" s="114"/>
      <c r="EMS1" s="114"/>
      <c r="EMT1" s="114"/>
      <c r="EMU1" s="114"/>
      <c r="EMV1" s="114"/>
      <c r="EMW1" s="114"/>
      <c r="EMX1" s="114"/>
      <c r="EMY1" s="114"/>
      <c r="EMZ1" s="114"/>
      <c r="ENA1" s="114"/>
      <c r="ENB1" s="114"/>
      <c r="ENC1" s="114"/>
      <c r="END1" s="114"/>
      <c r="ENE1" s="114"/>
      <c r="ENF1" s="114"/>
      <c r="ENG1" s="114"/>
      <c r="ENH1" s="114"/>
      <c r="ENI1" s="114"/>
      <c r="ENJ1" s="114"/>
      <c r="ENK1" s="114"/>
      <c r="ENL1" s="114"/>
      <c r="ENM1" s="114"/>
      <c r="ENN1" s="114"/>
      <c r="ENO1" s="114"/>
      <c r="ENP1" s="114"/>
      <c r="ENQ1" s="114"/>
      <c r="ENR1" s="114"/>
      <c r="ENS1" s="114"/>
      <c r="ENT1" s="114"/>
      <c r="ENU1" s="114"/>
      <c r="ENV1" s="114"/>
      <c r="ENW1" s="114"/>
      <c r="ENX1" s="114"/>
      <c r="ENY1" s="114"/>
      <c r="ENZ1" s="114"/>
      <c r="EOA1" s="114"/>
      <c r="EOB1" s="114"/>
      <c r="EOC1" s="114"/>
      <c r="EOD1" s="114"/>
      <c r="EOE1" s="114"/>
      <c r="EOF1" s="114"/>
      <c r="EOG1" s="114"/>
      <c r="EOH1" s="114"/>
      <c r="EOI1" s="114"/>
      <c r="EOJ1" s="114"/>
      <c r="EOK1" s="114"/>
      <c r="EOL1" s="114"/>
      <c r="EOM1" s="114"/>
      <c r="EON1" s="114"/>
      <c r="EOO1" s="114"/>
      <c r="EOP1" s="114"/>
      <c r="EOQ1" s="114"/>
      <c r="EOR1" s="114"/>
      <c r="EOS1" s="114"/>
      <c r="EOT1" s="114"/>
      <c r="EOU1" s="114"/>
      <c r="EOV1" s="114"/>
      <c r="EOW1" s="114"/>
      <c r="EOX1" s="114"/>
      <c r="EOY1" s="114"/>
      <c r="EOZ1" s="114"/>
      <c r="EPA1" s="114"/>
      <c r="EPB1" s="114"/>
      <c r="EPC1" s="114"/>
      <c r="EPD1" s="114"/>
      <c r="EPE1" s="114"/>
      <c r="EPF1" s="114"/>
      <c r="EPG1" s="114"/>
      <c r="EPH1" s="114"/>
      <c r="EPI1" s="114"/>
      <c r="EPJ1" s="114"/>
      <c r="EPK1" s="114"/>
      <c r="EPL1" s="114"/>
      <c r="EPM1" s="114"/>
      <c r="EPN1" s="114"/>
      <c r="EPO1" s="114"/>
      <c r="EPP1" s="114"/>
      <c r="EPQ1" s="114"/>
      <c r="EPR1" s="114"/>
      <c r="EPS1" s="114"/>
      <c r="EPT1" s="114"/>
      <c r="EPU1" s="114"/>
      <c r="EPV1" s="114"/>
      <c r="EPW1" s="114"/>
      <c r="EPX1" s="114"/>
      <c r="EPY1" s="114"/>
      <c r="EPZ1" s="114"/>
      <c r="EQA1" s="114"/>
      <c r="EQB1" s="114"/>
      <c r="EQC1" s="114"/>
      <c r="EQD1" s="114"/>
      <c r="EQE1" s="114"/>
      <c r="EQF1" s="114"/>
      <c r="EQG1" s="114"/>
      <c r="EQH1" s="114"/>
      <c r="EQI1" s="114"/>
      <c r="EQJ1" s="114"/>
      <c r="EQK1" s="114"/>
      <c r="EQL1" s="114"/>
      <c r="EQM1" s="114"/>
      <c r="EQN1" s="114"/>
      <c r="EQO1" s="114"/>
      <c r="EQP1" s="114"/>
      <c r="EQQ1" s="114"/>
      <c r="EQR1" s="114"/>
      <c r="EQS1" s="114"/>
      <c r="EQT1" s="114"/>
      <c r="EQU1" s="114"/>
      <c r="EQV1" s="114"/>
      <c r="EQW1" s="114"/>
      <c r="EQX1" s="114"/>
      <c r="EQY1" s="114"/>
      <c r="EQZ1" s="114"/>
      <c r="ERA1" s="114"/>
      <c r="ERB1" s="114"/>
      <c r="ERC1" s="114"/>
      <c r="ERD1" s="114"/>
      <c r="ERE1" s="114"/>
      <c r="ERF1" s="114"/>
      <c r="ERG1" s="114"/>
      <c r="ERH1" s="114"/>
      <c r="ERI1" s="114"/>
      <c r="ERJ1" s="114"/>
      <c r="ERK1" s="114"/>
      <c r="ERL1" s="114"/>
      <c r="ERM1" s="114"/>
      <c r="ERN1" s="114"/>
      <c r="ERO1" s="114"/>
      <c r="ERP1" s="114"/>
      <c r="ERQ1" s="114"/>
      <c r="ERR1" s="114"/>
      <c r="ERS1" s="114"/>
      <c r="ERT1" s="114"/>
      <c r="ERU1" s="114"/>
      <c r="ERV1" s="114"/>
      <c r="ERW1" s="114"/>
      <c r="ERX1" s="114"/>
      <c r="ERY1" s="114"/>
      <c r="ERZ1" s="114"/>
      <c r="ESA1" s="114"/>
      <c r="ESB1" s="114"/>
      <c r="ESC1" s="114"/>
      <c r="ESD1" s="114"/>
      <c r="ESE1" s="114"/>
      <c r="ESF1" s="114"/>
      <c r="ESG1" s="114"/>
      <c r="ESH1" s="114"/>
      <c r="ESI1" s="114"/>
      <c r="ESJ1" s="114"/>
      <c r="ESK1" s="114"/>
      <c r="ESL1" s="114"/>
      <c r="ESM1" s="114"/>
      <c r="ESN1" s="114"/>
      <c r="ESO1" s="114"/>
      <c r="ESP1" s="114"/>
      <c r="ESQ1" s="114"/>
      <c r="ESR1" s="114"/>
      <c r="ESS1" s="114"/>
      <c r="EST1" s="114"/>
      <c r="ESU1" s="114"/>
      <c r="ESV1" s="114"/>
      <c r="ESW1" s="114"/>
      <c r="ESX1" s="114"/>
      <c r="ESY1" s="114"/>
      <c r="ESZ1" s="114"/>
      <c r="ETA1" s="114"/>
      <c r="ETB1" s="114"/>
      <c r="ETC1" s="114"/>
      <c r="ETD1" s="114"/>
      <c r="ETE1" s="114"/>
      <c r="ETF1" s="114"/>
      <c r="ETG1" s="114"/>
      <c r="ETH1" s="114"/>
      <c r="ETI1" s="114"/>
      <c r="ETJ1" s="114"/>
      <c r="ETK1" s="114"/>
      <c r="ETL1" s="114"/>
      <c r="ETM1" s="114"/>
      <c r="ETN1" s="114"/>
      <c r="ETO1" s="114"/>
      <c r="ETP1" s="114"/>
      <c r="ETQ1" s="114"/>
      <c r="ETR1" s="114"/>
      <c r="ETS1" s="114"/>
      <c r="ETT1" s="114"/>
      <c r="ETU1" s="114"/>
      <c r="ETV1" s="114"/>
      <c r="ETW1" s="114"/>
      <c r="ETX1" s="114"/>
      <c r="ETY1" s="114"/>
      <c r="ETZ1" s="114"/>
      <c r="EUA1" s="114"/>
      <c r="EUB1" s="114"/>
      <c r="EUC1" s="114"/>
      <c r="EUD1" s="114"/>
      <c r="EUE1" s="114"/>
      <c r="EUF1" s="114"/>
      <c r="EUG1" s="114"/>
      <c r="EUH1" s="114"/>
      <c r="EUI1" s="114"/>
      <c r="EUJ1" s="114"/>
      <c r="EUK1" s="114"/>
      <c r="EUL1" s="114"/>
      <c r="EUM1" s="114"/>
      <c r="EUN1" s="114"/>
      <c r="EUO1" s="114"/>
      <c r="EUP1" s="114"/>
      <c r="EUQ1" s="114"/>
      <c r="EUR1" s="114"/>
      <c r="EUS1" s="114"/>
      <c r="EUT1" s="114"/>
      <c r="EUU1" s="114"/>
      <c r="EUV1" s="114"/>
      <c r="EUW1" s="114"/>
      <c r="EUX1" s="114"/>
      <c r="EUY1" s="114"/>
      <c r="EUZ1" s="114"/>
      <c r="EVA1" s="114"/>
      <c r="EVB1" s="114"/>
      <c r="EVC1" s="114"/>
      <c r="EVD1" s="114"/>
      <c r="EVE1" s="114"/>
      <c r="EVF1" s="114"/>
      <c r="EVG1" s="114"/>
      <c r="EVH1" s="114"/>
      <c r="EVI1" s="114"/>
      <c r="EVJ1" s="114"/>
      <c r="EVK1" s="114"/>
      <c r="EVL1" s="114"/>
      <c r="EVM1" s="114"/>
      <c r="EVN1" s="114"/>
      <c r="EVO1" s="114"/>
      <c r="EVP1" s="114"/>
      <c r="EVQ1" s="114"/>
      <c r="EVR1" s="114"/>
      <c r="EVS1" s="114"/>
      <c r="EVT1" s="114"/>
      <c r="EVU1" s="114"/>
      <c r="EVV1" s="114"/>
      <c r="EVW1" s="114"/>
      <c r="EVX1" s="114"/>
      <c r="EVY1" s="114"/>
      <c r="EVZ1" s="114"/>
      <c r="EWA1" s="114"/>
      <c r="EWB1" s="114"/>
      <c r="EWC1" s="114"/>
      <c r="EWD1" s="114"/>
      <c r="EWE1" s="114"/>
      <c r="EWF1" s="114"/>
      <c r="EWG1" s="114"/>
      <c r="EWH1" s="114"/>
      <c r="EWI1" s="114"/>
      <c r="EWJ1" s="114"/>
      <c r="EWK1" s="114"/>
      <c r="EWL1" s="114"/>
      <c r="EWM1" s="114"/>
      <c r="EWN1" s="114"/>
      <c r="EWO1" s="114"/>
      <c r="EWP1" s="114"/>
      <c r="EWQ1" s="114"/>
      <c r="EWR1" s="114"/>
      <c r="EWS1" s="114"/>
      <c r="EWT1" s="114"/>
      <c r="EWU1" s="114"/>
      <c r="EWV1" s="114"/>
      <c r="EWW1" s="114"/>
      <c r="EWX1" s="114"/>
      <c r="EWY1" s="114"/>
      <c r="EWZ1" s="114"/>
      <c r="EXA1" s="114"/>
      <c r="EXB1" s="114"/>
      <c r="EXC1" s="114"/>
      <c r="EXD1" s="114"/>
      <c r="EXE1" s="114"/>
      <c r="EXF1" s="114"/>
      <c r="EXG1" s="114"/>
      <c r="EXH1" s="114"/>
      <c r="EXI1" s="114"/>
      <c r="EXJ1" s="114"/>
      <c r="EXK1" s="114"/>
      <c r="EXL1" s="114"/>
      <c r="EXM1" s="114"/>
      <c r="EXN1" s="114"/>
      <c r="EXO1" s="114"/>
      <c r="EXP1" s="114"/>
      <c r="EXQ1" s="114"/>
      <c r="EXR1" s="114"/>
      <c r="EXS1" s="114"/>
      <c r="EXT1" s="114"/>
      <c r="EXU1" s="114"/>
      <c r="EXV1" s="114"/>
      <c r="EXW1" s="114"/>
      <c r="EXX1" s="114"/>
      <c r="EXY1" s="114"/>
      <c r="EXZ1" s="114"/>
      <c r="EYA1" s="114"/>
      <c r="EYB1" s="114"/>
      <c r="EYC1" s="114"/>
      <c r="EYD1" s="114"/>
      <c r="EYE1" s="114"/>
      <c r="EYF1" s="114"/>
      <c r="EYG1" s="114"/>
      <c r="EYH1" s="114"/>
      <c r="EYI1" s="114"/>
      <c r="EYJ1" s="114"/>
      <c r="EYK1" s="114"/>
      <c r="EYL1" s="114"/>
      <c r="EYM1" s="114"/>
      <c r="EYN1" s="114"/>
      <c r="EYO1" s="114"/>
      <c r="EYP1" s="114"/>
      <c r="EYQ1" s="114"/>
      <c r="EYR1" s="114"/>
      <c r="EYS1" s="114"/>
      <c r="EYT1" s="114"/>
      <c r="EYU1" s="114"/>
      <c r="EYV1" s="114"/>
      <c r="EYW1" s="114"/>
      <c r="EYX1" s="114"/>
      <c r="EYY1" s="114"/>
      <c r="EYZ1" s="114"/>
      <c r="EZA1" s="114"/>
      <c r="EZB1" s="114"/>
      <c r="EZC1" s="114"/>
      <c r="EZD1" s="114"/>
      <c r="EZE1" s="114"/>
      <c r="EZF1" s="114"/>
      <c r="EZG1" s="114"/>
      <c r="EZH1" s="114"/>
      <c r="EZI1" s="114"/>
      <c r="EZJ1" s="114"/>
      <c r="EZK1" s="114"/>
      <c r="EZL1" s="114"/>
      <c r="EZM1" s="114"/>
      <c r="EZN1" s="114"/>
      <c r="EZO1" s="114"/>
      <c r="EZP1" s="114"/>
      <c r="EZQ1" s="114"/>
      <c r="EZR1" s="114"/>
      <c r="EZS1" s="114"/>
      <c r="EZT1" s="114"/>
      <c r="EZU1" s="114"/>
      <c r="EZV1" s="114"/>
      <c r="EZW1" s="114"/>
      <c r="EZX1" s="114"/>
      <c r="EZY1" s="114"/>
      <c r="EZZ1" s="114"/>
      <c r="FAA1" s="114"/>
      <c r="FAB1" s="114"/>
      <c r="FAC1" s="114"/>
      <c r="FAD1" s="114"/>
      <c r="FAE1" s="114"/>
      <c r="FAF1" s="114"/>
      <c r="FAG1" s="114"/>
      <c r="FAH1" s="114"/>
      <c r="FAI1" s="114"/>
      <c r="FAJ1" s="114"/>
      <c r="FAK1" s="114"/>
      <c r="FAL1" s="114"/>
      <c r="FAM1" s="114"/>
      <c r="FAN1" s="114"/>
      <c r="FAO1" s="114"/>
      <c r="FAP1" s="114"/>
      <c r="FAQ1" s="114"/>
      <c r="FAR1" s="114"/>
      <c r="FAS1" s="114"/>
      <c r="FAT1" s="114"/>
      <c r="FAU1" s="114"/>
      <c r="FAV1" s="114"/>
      <c r="FAW1" s="114"/>
      <c r="FAX1" s="114"/>
      <c r="FAY1" s="114"/>
      <c r="FAZ1" s="114"/>
      <c r="FBA1" s="114"/>
      <c r="FBB1" s="114"/>
      <c r="FBC1" s="114"/>
      <c r="FBD1" s="114"/>
      <c r="FBE1" s="114"/>
      <c r="FBF1" s="114"/>
      <c r="FBG1" s="114"/>
      <c r="FBH1" s="114"/>
      <c r="FBI1" s="114"/>
      <c r="FBJ1" s="114"/>
      <c r="FBK1" s="114"/>
      <c r="FBL1" s="114"/>
      <c r="FBM1" s="114"/>
      <c r="FBN1" s="114"/>
      <c r="FBO1" s="114"/>
      <c r="FBP1" s="114"/>
      <c r="FBQ1" s="114"/>
      <c r="FBR1" s="114"/>
      <c r="FBS1" s="114"/>
      <c r="FBT1" s="114"/>
      <c r="FBU1" s="114"/>
      <c r="FBV1" s="114"/>
      <c r="FBW1" s="114"/>
      <c r="FBX1" s="114"/>
      <c r="FBY1" s="114"/>
      <c r="FBZ1" s="114"/>
      <c r="FCA1" s="114"/>
      <c r="FCB1" s="114"/>
      <c r="FCC1" s="114"/>
      <c r="FCD1" s="114"/>
      <c r="FCE1" s="114"/>
      <c r="FCF1" s="114"/>
      <c r="FCG1" s="114"/>
      <c r="FCH1" s="114"/>
      <c r="FCI1" s="114"/>
      <c r="FCJ1" s="114"/>
      <c r="FCK1" s="114"/>
      <c r="FCL1" s="114"/>
      <c r="FCM1" s="114"/>
      <c r="FCN1" s="114"/>
      <c r="FCO1" s="114"/>
      <c r="FCP1" s="114"/>
      <c r="FCQ1" s="114"/>
      <c r="FCR1" s="114"/>
      <c r="FCS1" s="114"/>
      <c r="FCT1" s="114"/>
      <c r="FCU1" s="114"/>
      <c r="FCV1" s="114"/>
      <c r="FCW1" s="114"/>
      <c r="FCX1" s="114"/>
      <c r="FCY1" s="114"/>
      <c r="FCZ1" s="114"/>
      <c r="FDA1" s="114"/>
      <c r="FDB1" s="114"/>
      <c r="FDC1" s="114"/>
      <c r="FDD1" s="114"/>
      <c r="FDE1" s="114"/>
      <c r="FDF1" s="114"/>
      <c r="FDG1" s="114"/>
      <c r="FDH1" s="114"/>
      <c r="FDI1" s="114"/>
      <c r="FDJ1" s="114"/>
      <c r="FDK1" s="114"/>
      <c r="FDL1" s="114"/>
      <c r="FDM1" s="114"/>
      <c r="FDN1" s="114"/>
      <c r="FDO1" s="114"/>
      <c r="FDP1" s="114"/>
      <c r="FDQ1" s="114"/>
      <c r="FDR1" s="114"/>
      <c r="FDS1" s="114"/>
      <c r="FDT1" s="114"/>
      <c r="FDU1" s="114"/>
      <c r="FDV1" s="114"/>
      <c r="FDW1" s="114"/>
      <c r="FDX1" s="114"/>
      <c r="FDY1" s="114"/>
      <c r="FDZ1" s="114"/>
      <c r="FEA1" s="114"/>
      <c r="FEB1" s="114"/>
      <c r="FEC1" s="114"/>
      <c r="FED1" s="114"/>
      <c r="FEE1" s="114"/>
      <c r="FEF1" s="114"/>
      <c r="FEG1" s="114"/>
      <c r="FEH1" s="114"/>
      <c r="FEI1" s="114"/>
      <c r="FEJ1" s="114"/>
      <c r="FEK1" s="114"/>
      <c r="FEL1" s="114"/>
      <c r="FEM1" s="114"/>
      <c r="FEN1" s="114"/>
      <c r="FEO1" s="114"/>
      <c r="FEP1" s="114"/>
      <c r="FEQ1" s="114"/>
      <c r="FER1" s="114"/>
      <c r="FES1" s="114"/>
      <c r="FET1" s="114"/>
      <c r="FEU1" s="114"/>
      <c r="FEV1" s="114"/>
      <c r="FEW1" s="114"/>
      <c r="FEX1" s="114"/>
      <c r="FEY1" s="114"/>
      <c r="FEZ1" s="114"/>
      <c r="FFA1" s="114"/>
      <c r="FFB1" s="114"/>
      <c r="FFC1" s="114"/>
      <c r="FFD1" s="114"/>
      <c r="FFE1" s="114"/>
      <c r="FFF1" s="114"/>
      <c r="FFG1" s="114"/>
      <c r="FFH1" s="114"/>
      <c r="FFI1" s="114"/>
      <c r="FFJ1" s="114"/>
      <c r="FFK1" s="114"/>
      <c r="FFL1" s="114"/>
      <c r="FFM1" s="114"/>
      <c r="FFN1" s="114"/>
      <c r="FFO1" s="114"/>
      <c r="FFP1" s="114"/>
      <c r="FFQ1" s="114"/>
      <c r="FFR1" s="114"/>
      <c r="FFS1" s="114"/>
      <c r="FFT1" s="114"/>
      <c r="FFU1" s="114"/>
      <c r="FFV1" s="114"/>
      <c r="FFW1" s="114"/>
      <c r="FFX1" s="114"/>
      <c r="FFY1" s="114"/>
      <c r="FFZ1" s="114"/>
      <c r="FGA1" s="114"/>
      <c r="FGB1" s="114"/>
      <c r="FGC1" s="114"/>
      <c r="FGD1" s="114"/>
      <c r="FGE1" s="114"/>
      <c r="FGF1" s="114"/>
      <c r="FGG1" s="114"/>
      <c r="FGH1" s="114"/>
      <c r="FGI1" s="114"/>
      <c r="FGJ1" s="114"/>
      <c r="FGK1" s="114"/>
      <c r="FGL1" s="114"/>
      <c r="FGM1" s="114"/>
      <c r="FGN1" s="114"/>
      <c r="FGO1" s="114"/>
      <c r="FGP1" s="114"/>
      <c r="FGQ1" s="114"/>
      <c r="FGR1" s="114"/>
      <c r="FGS1" s="114"/>
      <c r="FGT1" s="114"/>
      <c r="FGU1" s="114"/>
      <c r="FGV1" s="114"/>
      <c r="FGW1" s="114"/>
      <c r="FGX1" s="114"/>
      <c r="FGY1" s="114"/>
      <c r="FGZ1" s="114"/>
      <c r="FHA1" s="114"/>
      <c r="FHB1" s="114"/>
      <c r="FHC1" s="114"/>
      <c r="FHD1" s="114"/>
      <c r="FHE1" s="114"/>
      <c r="FHF1" s="114"/>
      <c r="FHG1" s="114"/>
      <c r="FHH1" s="114"/>
      <c r="FHI1" s="114"/>
      <c r="FHJ1" s="114"/>
      <c r="FHK1" s="114"/>
      <c r="FHL1" s="114"/>
      <c r="FHM1" s="114"/>
      <c r="FHN1" s="114"/>
      <c r="FHO1" s="114"/>
      <c r="FHP1" s="114"/>
      <c r="FHQ1" s="114"/>
      <c r="FHR1" s="114"/>
      <c r="FHS1" s="114"/>
      <c r="FHT1" s="114"/>
      <c r="FHU1" s="114"/>
      <c r="FHV1" s="114"/>
      <c r="FHW1" s="114"/>
      <c r="FHX1" s="114"/>
      <c r="FHY1" s="114"/>
      <c r="FHZ1" s="114"/>
      <c r="FIA1" s="114"/>
      <c r="FIB1" s="114"/>
      <c r="FIC1" s="114"/>
      <c r="FID1" s="114"/>
      <c r="FIE1" s="114"/>
      <c r="FIF1" s="114"/>
      <c r="FIG1" s="114"/>
      <c r="FIH1" s="114"/>
      <c r="FII1" s="114"/>
      <c r="FIJ1" s="114"/>
      <c r="FIK1" s="114"/>
      <c r="FIL1" s="114"/>
      <c r="FIM1" s="114"/>
      <c r="FIN1" s="114"/>
      <c r="FIO1" s="114"/>
      <c r="FIP1" s="114"/>
      <c r="FIQ1" s="114"/>
      <c r="FIR1" s="114"/>
      <c r="FIS1" s="114"/>
      <c r="FIT1" s="114"/>
      <c r="FIU1" s="114"/>
      <c r="FIV1" s="114"/>
      <c r="FIW1" s="114"/>
      <c r="FIX1" s="114"/>
      <c r="FIY1" s="114"/>
      <c r="FIZ1" s="114"/>
      <c r="FJA1" s="114"/>
      <c r="FJB1" s="114"/>
      <c r="FJC1" s="114"/>
      <c r="FJD1" s="114"/>
      <c r="FJE1" s="114"/>
      <c r="FJF1" s="114"/>
      <c r="FJG1" s="114"/>
      <c r="FJH1" s="114"/>
      <c r="FJI1" s="114"/>
      <c r="FJJ1" s="114"/>
      <c r="FJK1" s="114"/>
      <c r="FJL1" s="114"/>
      <c r="FJM1" s="114"/>
      <c r="FJN1" s="114"/>
      <c r="FJO1" s="114"/>
      <c r="FJP1" s="114"/>
      <c r="FJQ1" s="114"/>
      <c r="FJR1" s="114"/>
      <c r="FJS1" s="114"/>
      <c r="FJT1" s="114"/>
      <c r="FJU1" s="114"/>
      <c r="FJV1" s="114"/>
      <c r="FJW1" s="114"/>
      <c r="FJX1" s="114"/>
      <c r="FJY1" s="114"/>
      <c r="FJZ1" s="114"/>
      <c r="FKA1" s="114"/>
      <c r="FKB1" s="114"/>
      <c r="FKC1" s="114"/>
      <c r="FKD1" s="114"/>
      <c r="FKE1" s="114"/>
      <c r="FKF1" s="114"/>
      <c r="FKG1" s="114"/>
      <c r="FKH1" s="114"/>
      <c r="FKI1" s="114"/>
      <c r="FKJ1" s="114"/>
      <c r="FKK1" s="114"/>
      <c r="FKL1" s="114"/>
      <c r="FKM1" s="114"/>
      <c r="FKN1" s="114"/>
      <c r="FKO1" s="114"/>
      <c r="FKP1" s="114"/>
      <c r="FKQ1" s="114"/>
      <c r="FKR1" s="114"/>
      <c r="FKS1" s="114"/>
      <c r="FKT1" s="114"/>
      <c r="FKU1" s="114"/>
      <c r="FKV1" s="114"/>
      <c r="FKW1" s="114"/>
      <c r="FKX1" s="114"/>
      <c r="FKY1" s="114"/>
      <c r="FKZ1" s="114"/>
      <c r="FLA1" s="114"/>
      <c r="FLB1" s="114"/>
      <c r="FLC1" s="114"/>
      <c r="FLD1" s="114"/>
      <c r="FLE1" s="114"/>
      <c r="FLF1" s="114"/>
      <c r="FLG1" s="114"/>
      <c r="FLH1" s="114"/>
      <c r="FLI1" s="114"/>
      <c r="FLJ1" s="114"/>
      <c r="FLK1" s="114"/>
      <c r="FLL1" s="114"/>
      <c r="FLM1" s="114"/>
      <c r="FLN1" s="114"/>
      <c r="FLO1" s="114"/>
      <c r="FLP1" s="114"/>
      <c r="FLQ1" s="114"/>
      <c r="FLR1" s="114"/>
      <c r="FLS1" s="114"/>
      <c r="FLT1" s="114"/>
      <c r="FLU1" s="114"/>
      <c r="FLV1" s="114"/>
      <c r="FLW1" s="114"/>
      <c r="FLX1" s="114"/>
      <c r="FLY1" s="114"/>
      <c r="FLZ1" s="114"/>
      <c r="FMA1" s="114"/>
      <c r="FMB1" s="114"/>
      <c r="FMC1" s="114"/>
      <c r="FMD1" s="114"/>
      <c r="FME1" s="114"/>
      <c r="FMF1" s="114"/>
      <c r="FMG1" s="114"/>
      <c r="FMH1" s="114"/>
      <c r="FMI1" s="114"/>
      <c r="FMJ1" s="114"/>
      <c r="FMK1" s="114"/>
      <c r="FML1" s="114"/>
      <c r="FMM1" s="114"/>
      <c r="FMN1" s="114"/>
      <c r="FMO1" s="114"/>
      <c r="FMP1" s="114"/>
      <c r="FMQ1" s="114"/>
      <c r="FMR1" s="114"/>
      <c r="FMS1" s="114"/>
      <c r="FMT1" s="114"/>
      <c r="FMU1" s="114"/>
      <c r="FMV1" s="114"/>
      <c r="FMW1" s="114"/>
      <c r="FMX1" s="114"/>
      <c r="FMY1" s="114"/>
      <c r="FMZ1" s="114"/>
      <c r="FNA1" s="114"/>
      <c r="FNB1" s="114"/>
      <c r="FNC1" s="114"/>
      <c r="FND1" s="114"/>
      <c r="FNE1" s="114"/>
      <c r="FNF1" s="114"/>
      <c r="FNG1" s="114"/>
      <c r="FNH1" s="114"/>
      <c r="FNI1" s="114"/>
      <c r="FNJ1" s="114"/>
      <c r="FNK1" s="114"/>
      <c r="FNL1" s="114"/>
      <c r="FNM1" s="114"/>
      <c r="FNN1" s="114"/>
      <c r="FNO1" s="114"/>
      <c r="FNP1" s="114"/>
      <c r="FNQ1" s="114"/>
      <c r="FNR1" s="114"/>
      <c r="FNS1" s="114"/>
      <c r="FNT1" s="114"/>
      <c r="FNU1" s="114"/>
      <c r="FNV1" s="114"/>
      <c r="FNW1" s="114"/>
      <c r="FNX1" s="114"/>
      <c r="FNY1" s="114"/>
      <c r="FNZ1" s="114"/>
      <c r="FOA1" s="114"/>
      <c r="FOB1" s="114"/>
      <c r="FOC1" s="114"/>
      <c r="FOD1" s="114"/>
      <c r="FOE1" s="114"/>
      <c r="FOF1" s="114"/>
      <c r="FOG1" s="114"/>
      <c r="FOH1" s="114"/>
      <c r="FOI1" s="114"/>
      <c r="FOJ1" s="114"/>
      <c r="FOK1" s="114"/>
      <c r="FOL1" s="114"/>
      <c r="FOM1" s="114"/>
      <c r="FON1" s="114"/>
      <c r="FOO1" s="114"/>
      <c r="FOP1" s="114"/>
      <c r="FOQ1" s="114"/>
      <c r="FOR1" s="114"/>
      <c r="FOS1" s="114"/>
      <c r="FOT1" s="114"/>
      <c r="FOU1" s="114"/>
      <c r="FOV1" s="114"/>
      <c r="FOW1" s="114"/>
      <c r="FOX1" s="114"/>
      <c r="FOY1" s="114"/>
      <c r="FOZ1" s="114"/>
      <c r="FPA1" s="114"/>
      <c r="FPB1" s="114"/>
      <c r="FPC1" s="114"/>
      <c r="FPD1" s="114"/>
      <c r="FPE1" s="114"/>
      <c r="FPF1" s="114"/>
      <c r="FPG1" s="114"/>
      <c r="FPH1" s="114"/>
      <c r="FPI1" s="114"/>
      <c r="FPJ1" s="114"/>
      <c r="FPK1" s="114"/>
      <c r="FPL1" s="114"/>
      <c r="FPM1" s="114"/>
      <c r="FPN1" s="114"/>
      <c r="FPO1" s="114"/>
      <c r="FPP1" s="114"/>
      <c r="FPQ1" s="114"/>
      <c r="FPR1" s="114"/>
      <c r="FPS1" s="114"/>
      <c r="FPT1" s="114"/>
      <c r="FPU1" s="114"/>
      <c r="FPV1" s="114"/>
      <c r="FPW1" s="114"/>
      <c r="FPX1" s="114"/>
      <c r="FPY1" s="114"/>
      <c r="FPZ1" s="114"/>
      <c r="FQA1" s="114"/>
      <c r="FQB1" s="114"/>
      <c r="FQC1" s="114"/>
      <c r="FQD1" s="114"/>
      <c r="FQE1" s="114"/>
      <c r="FQF1" s="114"/>
      <c r="FQG1" s="114"/>
      <c r="FQH1" s="114"/>
      <c r="FQI1" s="114"/>
      <c r="FQJ1" s="114"/>
      <c r="FQK1" s="114"/>
      <c r="FQL1" s="114"/>
      <c r="FQM1" s="114"/>
      <c r="FQN1" s="114"/>
      <c r="FQO1" s="114"/>
      <c r="FQP1" s="114"/>
      <c r="FQQ1" s="114"/>
      <c r="FQR1" s="114"/>
      <c r="FQS1" s="114"/>
      <c r="FQT1" s="114"/>
      <c r="FQU1" s="114"/>
      <c r="FQV1" s="114"/>
      <c r="FQW1" s="114"/>
      <c r="FQX1" s="114"/>
      <c r="FQY1" s="114"/>
      <c r="FQZ1" s="114"/>
      <c r="FRA1" s="114"/>
      <c r="FRB1" s="114"/>
      <c r="FRC1" s="114"/>
      <c r="FRD1" s="114"/>
      <c r="FRE1" s="114"/>
      <c r="FRF1" s="114"/>
      <c r="FRG1" s="114"/>
      <c r="FRH1" s="114"/>
      <c r="FRI1" s="114"/>
      <c r="FRJ1" s="114"/>
      <c r="FRK1" s="114"/>
      <c r="FRL1" s="114"/>
      <c r="FRM1" s="114"/>
      <c r="FRN1" s="114"/>
      <c r="FRO1" s="114"/>
      <c r="FRP1" s="114"/>
      <c r="FRQ1" s="114"/>
      <c r="FRR1" s="114"/>
      <c r="FRS1" s="114"/>
      <c r="FRT1" s="114"/>
      <c r="FRU1" s="114"/>
      <c r="FRV1" s="114"/>
      <c r="FRW1" s="114"/>
      <c r="FRX1" s="114"/>
      <c r="FRY1" s="114"/>
      <c r="FRZ1" s="114"/>
      <c r="FSA1" s="114"/>
      <c r="FSB1" s="114"/>
      <c r="FSC1" s="114"/>
      <c r="FSD1" s="114"/>
      <c r="FSE1" s="114"/>
      <c r="FSF1" s="114"/>
      <c r="FSG1" s="114"/>
      <c r="FSH1" s="114"/>
      <c r="FSI1" s="114"/>
      <c r="FSJ1" s="114"/>
      <c r="FSK1" s="114"/>
      <c r="FSL1" s="114"/>
      <c r="FSM1" s="114"/>
      <c r="FSN1" s="114"/>
      <c r="FSO1" s="114"/>
      <c r="FSP1" s="114"/>
      <c r="FSQ1" s="114"/>
      <c r="FSR1" s="114"/>
      <c r="FSS1" s="114"/>
      <c r="FST1" s="114"/>
      <c r="FSU1" s="114"/>
      <c r="FSV1" s="114"/>
      <c r="FSW1" s="114"/>
      <c r="FSX1" s="114"/>
      <c r="FSY1" s="114"/>
      <c r="FSZ1" s="114"/>
      <c r="FTA1" s="114"/>
      <c r="FTB1" s="114"/>
      <c r="FTC1" s="114"/>
      <c r="FTD1" s="114"/>
      <c r="FTE1" s="114"/>
      <c r="FTF1" s="114"/>
      <c r="FTG1" s="114"/>
      <c r="FTH1" s="114"/>
      <c r="FTI1" s="114"/>
      <c r="FTJ1" s="114"/>
      <c r="FTK1" s="114"/>
      <c r="FTL1" s="114"/>
      <c r="FTM1" s="114"/>
      <c r="FTN1" s="114"/>
      <c r="FTO1" s="114"/>
      <c r="FTP1" s="114"/>
      <c r="FTQ1" s="114"/>
      <c r="FTR1" s="114"/>
      <c r="FTS1" s="114"/>
      <c r="FTT1" s="114"/>
      <c r="FTU1" s="114"/>
      <c r="FTV1" s="114"/>
      <c r="FTW1" s="114"/>
      <c r="FTX1" s="114"/>
      <c r="FTY1" s="114"/>
      <c r="FTZ1" s="114"/>
      <c r="FUA1" s="114"/>
      <c r="FUB1" s="114"/>
      <c r="FUC1" s="114"/>
      <c r="FUD1" s="114"/>
      <c r="FUE1" s="114"/>
      <c r="FUF1" s="114"/>
      <c r="FUG1" s="114"/>
      <c r="FUH1" s="114"/>
      <c r="FUI1" s="114"/>
      <c r="FUJ1" s="114"/>
      <c r="FUK1" s="114"/>
      <c r="FUL1" s="114"/>
      <c r="FUM1" s="114"/>
      <c r="FUN1" s="114"/>
      <c r="FUO1" s="114"/>
      <c r="FUP1" s="114"/>
      <c r="FUQ1" s="114"/>
      <c r="FUR1" s="114"/>
      <c r="FUS1" s="114"/>
      <c r="FUT1" s="114"/>
      <c r="FUU1" s="114"/>
      <c r="FUV1" s="114"/>
      <c r="FUW1" s="114"/>
      <c r="FUX1" s="114"/>
      <c r="FUY1" s="114"/>
      <c r="FUZ1" s="114"/>
      <c r="FVA1" s="114"/>
      <c r="FVB1" s="114"/>
      <c r="FVC1" s="114"/>
      <c r="FVD1" s="114"/>
      <c r="FVE1" s="114"/>
      <c r="FVF1" s="114"/>
      <c r="FVG1" s="114"/>
      <c r="FVH1" s="114"/>
      <c r="FVI1" s="114"/>
      <c r="FVJ1" s="114"/>
      <c r="FVK1" s="114"/>
      <c r="FVL1" s="114"/>
      <c r="FVM1" s="114"/>
      <c r="FVN1" s="114"/>
      <c r="FVO1" s="114"/>
      <c r="FVP1" s="114"/>
      <c r="FVQ1" s="114"/>
      <c r="FVR1" s="114"/>
      <c r="FVS1" s="114"/>
      <c r="FVT1" s="114"/>
      <c r="FVU1" s="114"/>
      <c r="FVV1" s="114"/>
      <c r="FVW1" s="114"/>
      <c r="FVX1" s="114"/>
      <c r="FVY1" s="114"/>
      <c r="FVZ1" s="114"/>
      <c r="FWA1" s="114"/>
      <c r="FWB1" s="114"/>
      <c r="FWC1" s="114"/>
      <c r="FWD1" s="114"/>
      <c r="FWE1" s="114"/>
      <c r="FWF1" s="114"/>
      <c r="FWG1" s="114"/>
      <c r="FWH1" s="114"/>
      <c r="FWI1" s="114"/>
      <c r="FWJ1" s="114"/>
      <c r="FWK1" s="114"/>
      <c r="FWL1" s="114"/>
      <c r="FWM1" s="114"/>
      <c r="FWN1" s="114"/>
      <c r="FWO1" s="114"/>
      <c r="FWP1" s="114"/>
      <c r="FWQ1" s="114"/>
      <c r="FWR1" s="114"/>
      <c r="FWS1" s="114"/>
      <c r="FWT1" s="114"/>
      <c r="FWU1" s="114"/>
      <c r="FWV1" s="114"/>
      <c r="FWW1" s="114"/>
      <c r="FWX1" s="114"/>
      <c r="FWY1" s="114"/>
      <c r="FWZ1" s="114"/>
      <c r="FXA1" s="114"/>
      <c r="FXB1" s="114"/>
      <c r="FXC1" s="114"/>
      <c r="FXD1" s="114"/>
      <c r="FXE1" s="114"/>
      <c r="FXF1" s="114"/>
      <c r="FXG1" s="114"/>
      <c r="FXH1" s="114"/>
      <c r="FXI1" s="114"/>
      <c r="FXJ1" s="114"/>
      <c r="FXK1" s="114"/>
      <c r="FXL1" s="114"/>
      <c r="FXM1" s="114"/>
      <c r="FXN1" s="114"/>
      <c r="FXO1" s="114"/>
      <c r="FXP1" s="114"/>
      <c r="FXQ1" s="114"/>
      <c r="FXR1" s="114"/>
      <c r="FXS1" s="114"/>
      <c r="FXT1" s="114"/>
      <c r="FXU1" s="114"/>
      <c r="FXV1" s="114"/>
      <c r="FXW1" s="114"/>
      <c r="FXX1" s="114"/>
      <c r="FXY1" s="114"/>
      <c r="FXZ1" s="114"/>
      <c r="FYA1" s="114"/>
      <c r="FYB1" s="114"/>
      <c r="FYC1" s="114"/>
      <c r="FYD1" s="114"/>
      <c r="FYE1" s="114"/>
      <c r="FYF1" s="114"/>
      <c r="FYG1" s="114"/>
      <c r="FYH1" s="114"/>
      <c r="FYI1" s="114"/>
      <c r="FYJ1" s="114"/>
      <c r="FYK1" s="114"/>
      <c r="FYL1" s="114"/>
      <c r="FYM1" s="114"/>
      <c r="FYN1" s="114"/>
      <c r="FYO1" s="114"/>
      <c r="FYP1" s="114"/>
      <c r="FYQ1" s="114"/>
      <c r="FYR1" s="114"/>
      <c r="FYS1" s="114"/>
      <c r="FYT1" s="114"/>
      <c r="FYU1" s="114"/>
      <c r="FYV1" s="114"/>
      <c r="FYW1" s="114"/>
      <c r="FYX1" s="114"/>
      <c r="FYY1" s="114"/>
      <c r="FYZ1" s="114"/>
      <c r="FZA1" s="114"/>
      <c r="FZB1" s="114"/>
      <c r="FZC1" s="114"/>
      <c r="FZD1" s="114"/>
      <c r="FZE1" s="114"/>
      <c r="FZF1" s="114"/>
      <c r="FZG1" s="114"/>
      <c r="FZH1" s="114"/>
      <c r="FZI1" s="114"/>
      <c r="FZJ1" s="114"/>
      <c r="FZK1" s="114"/>
      <c r="FZL1" s="114"/>
      <c r="FZM1" s="114"/>
      <c r="FZN1" s="114"/>
      <c r="FZO1" s="114"/>
      <c r="FZP1" s="114"/>
      <c r="FZQ1" s="114"/>
      <c r="FZR1" s="114"/>
      <c r="FZS1" s="114"/>
      <c r="FZT1" s="114"/>
      <c r="FZU1" s="114"/>
      <c r="FZV1" s="114"/>
      <c r="FZW1" s="114"/>
      <c r="FZX1" s="114"/>
      <c r="FZY1" s="114"/>
      <c r="FZZ1" s="114"/>
      <c r="GAA1" s="114"/>
      <c r="GAB1" s="114"/>
      <c r="GAC1" s="114"/>
      <c r="GAD1" s="114"/>
      <c r="GAE1" s="114"/>
      <c r="GAF1" s="114"/>
      <c r="GAG1" s="114"/>
      <c r="GAH1" s="114"/>
      <c r="GAI1" s="114"/>
      <c r="GAJ1" s="114"/>
      <c r="GAK1" s="114"/>
      <c r="GAL1" s="114"/>
      <c r="GAM1" s="114"/>
      <c r="GAN1" s="114"/>
      <c r="GAO1" s="114"/>
      <c r="GAP1" s="114"/>
      <c r="GAQ1" s="114"/>
      <c r="GAR1" s="114"/>
      <c r="GAS1" s="114"/>
      <c r="GAT1" s="114"/>
      <c r="GAU1" s="114"/>
      <c r="GAV1" s="114"/>
      <c r="GAW1" s="114"/>
      <c r="GAX1" s="114"/>
      <c r="GAY1" s="114"/>
      <c r="GAZ1" s="114"/>
      <c r="GBA1" s="114"/>
      <c r="GBB1" s="114"/>
      <c r="GBC1" s="114"/>
      <c r="GBD1" s="114"/>
      <c r="GBE1" s="114"/>
      <c r="GBF1" s="114"/>
      <c r="GBG1" s="114"/>
      <c r="GBH1" s="114"/>
      <c r="GBI1" s="114"/>
      <c r="GBJ1" s="114"/>
      <c r="GBK1" s="114"/>
      <c r="GBL1" s="114"/>
      <c r="GBM1" s="114"/>
      <c r="GBN1" s="114"/>
      <c r="GBO1" s="114"/>
      <c r="GBP1" s="114"/>
      <c r="GBQ1" s="114"/>
      <c r="GBR1" s="114"/>
      <c r="GBS1" s="114"/>
      <c r="GBT1" s="114"/>
      <c r="GBU1" s="114"/>
      <c r="GBV1" s="114"/>
      <c r="GBW1" s="114"/>
      <c r="GBX1" s="114"/>
      <c r="GBY1" s="114"/>
      <c r="GBZ1" s="114"/>
      <c r="GCA1" s="114"/>
      <c r="GCB1" s="114"/>
      <c r="GCC1" s="114"/>
      <c r="GCD1" s="114"/>
      <c r="GCE1" s="114"/>
      <c r="GCF1" s="114"/>
      <c r="GCG1" s="114"/>
      <c r="GCH1" s="114"/>
      <c r="GCI1" s="114"/>
      <c r="GCJ1" s="114"/>
      <c r="GCK1" s="114"/>
      <c r="GCL1" s="114"/>
      <c r="GCM1" s="114"/>
      <c r="GCN1" s="114"/>
      <c r="GCO1" s="114"/>
      <c r="GCP1" s="114"/>
      <c r="GCQ1" s="114"/>
      <c r="GCR1" s="114"/>
      <c r="GCS1" s="114"/>
      <c r="GCT1" s="114"/>
      <c r="GCU1" s="114"/>
      <c r="GCV1" s="114"/>
      <c r="GCW1" s="114"/>
      <c r="GCX1" s="114"/>
      <c r="GCY1" s="114"/>
      <c r="GCZ1" s="114"/>
      <c r="GDA1" s="114"/>
      <c r="GDB1" s="114"/>
      <c r="GDC1" s="114"/>
      <c r="GDD1" s="114"/>
      <c r="GDE1" s="114"/>
      <c r="GDF1" s="114"/>
      <c r="GDG1" s="114"/>
      <c r="GDH1" s="114"/>
      <c r="GDI1" s="114"/>
      <c r="GDJ1" s="114"/>
      <c r="GDK1" s="114"/>
      <c r="GDL1" s="114"/>
      <c r="GDM1" s="114"/>
      <c r="GDN1" s="114"/>
      <c r="GDO1" s="114"/>
      <c r="GDP1" s="114"/>
      <c r="GDQ1" s="114"/>
      <c r="GDR1" s="114"/>
      <c r="GDS1" s="114"/>
      <c r="GDT1" s="114"/>
      <c r="GDU1" s="114"/>
      <c r="GDV1" s="114"/>
      <c r="GDW1" s="114"/>
      <c r="GDX1" s="114"/>
      <c r="GDY1" s="114"/>
      <c r="GDZ1" s="114"/>
      <c r="GEA1" s="114"/>
      <c r="GEB1" s="114"/>
      <c r="GEC1" s="114"/>
      <c r="GED1" s="114"/>
      <c r="GEE1" s="114"/>
      <c r="GEF1" s="114"/>
      <c r="GEG1" s="114"/>
      <c r="GEH1" s="114"/>
      <c r="GEI1" s="114"/>
      <c r="GEJ1" s="114"/>
      <c r="GEK1" s="114"/>
      <c r="GEL1" s="114"/>
      <c r="GEM1" s="114"/>
      <c r="GEN1" s="114"/>
      <c r="GEO1" s="114"/>
      <c r="GEP1" s="114"/>
      <c r="GEQ1" s="114"/>
      <c r="GER1" s="114"/>
      <c r="GES1" s="114"/>
      <c r="GET1" s="114"/>
      <c r="GEU1" s="114"/>
      <c r="GEV1" s="114"/>
      <c r="GEW1" s="114"/>
      <c r="GEX1" s="114"/>
      <c r="GEY1" s="114"/>
      <c r="GEZ1" s="114"/>
      <c r="GFA1" s="114"/>
      <c r="GFB1" s="114"/>
      <c r="GFC1" s="114"/>
      <c r="GFD1" s="114"/>
      <c r="GFE1" s="114"/>
      <c r="GFF1" s="114"/>
      <c r="GFG1" s="114"/>
      <c r="GFH1" s="114"/>
      <c r="GFI1" s="114"/>
      <c r="GFJ1" s="114"/>
      <c r="GFK1" s="114"/>
      <c r="GFL1" s="114"/>
      <c r="GFM1" s="114"/>
      <c r="GFN1" s="114"/>
      <c r="GFO1" s="114"/>
      <c r="GFP1" s="114"/>
      <c r="GFQ1" s="114"/>
      <c r="GFR1" s="114"/>
      <c r="GFS1" s="114"/>
      <c r="GFT1" s="114"/>
      <c r="GFU1" s="114"/>
      <c r="GFV1" s="114"/>
      <c r="GFW1" s="114"/>
      <c r="GFX1" s="114"/>
      <c r="GFY1" s="114"/>
      <c r="GFZ1" s="114"/>
      <c r="GGA1" s="114"/>
      <c r="GGB1" s="114"/>
      <c r="GGC1" s="114"/>
      <c r="GGD1" s="114"/>
      <c r="GGE1" s="114"/>
      <c r="GGF1" s="114"/>
      <c r="GGG1" s="114"/>
      <c r="GGH1" s="114"/>
      <c r="GGI1" s="114"/>
      <c r="GGJ1" s="114"/>
      <c r="GGK1" s="114"/>
      <c r="GGL1" s="114"/>
      <c r="GGM1" s="114"/>
      <c r="GGN1" s="114"/>
      <c r="GGO1" s="114"/>
      <c r="GGP1" s="114"/>
      <c r="GGQ1" s="114"/>
      <c r="GGR1" s="114"/>
      <c r="GGS1" s="114"/>
      <c r="GGT1" s="114"/>
      <c r="GGU1" s="114"/>
      <c r="GGV1" s="114"/>
      <c r="GGW1" s="114"/>
      <c r="GGX1" s="114"/>
      <c r="GGY1" s="114"/>
      <c r="GGZ1" s="114"/>
      <c r="GHA1" s="114"/>
      <c r="GHB1" s="114"/>
      <c r="GHC1" s="114"/>
      <c r="GHD1" s="114"/>
      <c r="GHE1" s="114"/>
      <c r="GHF1" s="114"/>
      <c r="GHG1" s="114"/>
      <c r="GHH1" s="114"/>
      <c r="GHI1" s="114"/>
      <c r="GHJ1" s="114"/>
      <c r="GHK1" s="114"/>
      <c r="GHL1" s="114"/>
      <c r="GHM1" s="114"/>
      <c r="GHN1" s="114"/>
      <c r="GHO1" s="114"/>
      <c r="GHP1" s="114"/>
      <c r="GHQ1" s="114"/>
      <c r="GHR1" s="114"/>
      <c r="GHS1" s="114"/>
      <c r="GHT1" s="114"/>
      <c r="GHU1" s="114"/>
      <c r="GHV1" s="114"/>
      <c r="GHW1" s="114"/>
      <c r="GHX1" s="114"/>
      <c r="GHY1" s="114"/>
      <c r="GHZ1" s="114"/>
      <c r="GIA1" s="114"/>
      <c r="GIB1" s="114"/>
      <c r="GIC1" s="114"/>
      <c r="GID1" s="114"/>
      <c r="GIE1" s="114"/>
      <c r="GIF1" s="114"/>
      <c r="GIG1" s="114"/>
      <c r="GIH1" s="114"/>
      <c r="GII1" s="114"/>
      <c r="GIJ1" s="114"/>
      <c r="GIK1" s="114"/>
      <c r="GIL1" s="114"/>
      <c r="GIM1" s="114"/>
      <c r="GIN1" s="114"/>
      <c r="GIO1" s="114"/>
      <c r="GIP1" s="114"/>
      <c r="GIQ1" s="114"/>
      <c r="GIR1" s="114"/>
      <c r="GIS1" s="114"/>
      <c r="GIT1" s="114"/>
      <c r="GIU1" s="114"/>
      <c r="GIV1" s="114"/>
      <c r="GIW1" s="114"/>
      <c r="GIX1" s="114"/>
      <c r="GIY1" s="114"/>
      <c r="GIZ1" s="114"/>
      <c r="GJA1" s="114"/>
      <c r="GJB1" s="114"/>
      <c r="GJC1" s="114"/>
      <c r="GJD1" s="114"/>
      <c r="GJE1" s="114"/>
      <c r="GJF1" s="114"/>
      <c r="GJG1" s="114"/>
      <c r="GJH1" s="114"/>
      <c r="GJI1" s="114"/>
      <c r="GJJ1" s="114"/>
      <c r="GJK1" s="114"/>
      <c r="GJL1" s="114"/>
      <c r="GJM1" s="114"/>
      <c r="GJN1" s="114"/>
      <c r="GJO1" s="114"/>
      <c r="GJP1" s="114"/>
      <c r="GJQ1" s="114"/>
      <c r="GJR1" s="114"/>
      <c r="GJS1" s="114"/>
      <c r="GJT1" s="114"/>
      <c r="GJU1" s="114"/>
      <c r="GJV1" s="114"/>
      <c r="GJW1" s="114"/>
      <c r="GJX1" s="114"/>
      <c r="GJY1" s="114"/>
      <c r="GJZ1" s="114"/>
      <c r="GKA1" s="114"/>
      <c r="GKB1" s="114"/>
      <c r="GKC1" s="114"/>
      <c r="GKD1" s="114"/>
      <c r="GKE1" s="114"/>
      <c r="GKF1" s="114"/>
      <c r="GKG1" s="114"/>
      <c r="GKH1" s="114"/>
      <c r="GKI1" s="114"/>
      <c r="GKJ1" s="114"/>
      <c r="GKK1" s="114"/>
      <c r="GKL1" s="114"/>
      <c r="GKM1" s="114"/>
      <c r="GKN1" s="114"/>
      <c r="GKO1" s="114"/>
      <c r="GKP1" s="114"/>
      <c r="GKQ1" s="114"/>
      <c r="GKR1" s="114"/>
      <c r="GKS1" s="114"/>
      <c r="GKT1" s="114"/>
      <c r="GKU1" s="114"/>
      <c r="GKV1" s="114"/>
      <c r="GKW1" s="114"/>
      <c r="GKX1" s="114"/>
      <c r="GKY1" s="114"/>
      <c r="GKZ1" s="114"/>
      <c r="GLA1" s="114"/>
      <c r="GLB1" s="114"/>
      <c r="GLC1" s="114"/>
      <c r="GLD1" s="114"/>
      <c r="GLE1" s="114"/>
      <c r="GLF1" s="114"/>
      <c r="GLG1" s="114"/>
      <c r="GLH1" s="114"/>
      <c r="GLI1" s="114"/>
      <c r="GLJ1" s="114"/>
      <c r="GLK1" s="114"/>
      <c r="GLL1" s="114"/>
      <c r="GLM1" s="114"/>
      <c r="GLN1" s="114"/>
      <c r="GLO1" s="114"/>
      <c r="GLP1" s="114"/>
      <c r="GLQ1" s="114"/>
      <c r="GLR1" s="114"/>
      <c r="GLS1" s="114"/>
      <c r="GLT1" s="114"/>
      <c r="GLU1" s="114"/>
      <c r="GLV1" s="114"/>
      <c r="GLW1" s="114"/>
      <c r="GLX1" s="114"/>
      <c r="GLY1" s="114"/>
      <c r="GLZ1" s="114"/>
      <c r="GMA1" s="114"/>
      <c r="GMB1" s="114"/>
      <c r="GMC1" s="114"/>
      <c r="GMD1" s="114"/>
      <c r="GME1" s="114"/>
      <c r="GMF1" s="114"/>
      <c r="GMG1" s="114"/>
      <c r="GMH1" s="114"/>
      <c r="GMI1" s="114"/>
      <c r="GMJ1" s="114"/>
      <c r="GMK1" s="114"/>
      <c r="GML1" s="114"/>
      <c r="GMM1" s="114"/>
      <c r="GMN1" s="114"/>
      <c r="GMO1" s="114"/>
      <c r="GMP1" s="114"/>
      <c r="GMQ1" s="114"/>
      <c r="GMR1" s="114"/>
      <c r="GMS1" s="114"/>
      <c r="GMT1" s="114"/>
      <c r="GMU1" s="114"/>
      <c r="GMV1" s="114"/>
      <c r="GMW1" s="114"/>
      <c r="GMX1" s="114"/>
      <c r="GMY1" s="114"/>
      <c r="GMZ1" s="114"/>
      <c r="GNA1" s="114"/>
      <c r="GNB1" s="114"/>
      <c r="GNC1" s="114"/>
      <c r="GND1" s="114"/>
      <c r="GNE1" s="114"/>
      <c r="GNF1" s="114"/>
      <c r="GNG1" s="114"/>
      <c r="GNH1" s="114"/>
      <c r="GNI1" s="114"/>
      <c r="GNJ1" s="114"/>
      <c r="GNK1" s="114"/>
      <c r="GNL1" s="114"/>
      <c r="GNM1" s="114"/>
      <c r="GNN1" s="114"/>
      <c r="GNO1" s="114"/>
      <c r="GNP1" s="114"/>
      <c r="GNQ1" s="114"/>
      <c r="GNR1" s="114"/>
      <c r="GNS1" s="114"/>
      <c r="GNT1" s="114"/>
      <c r="GNU1" s="114"/>
      <c r="GNV1" s="114"/>
      <c r="GNW1" s="114"/>
      <c r="GNX1" s="114"/>
      <c r="GNY1" s="114"/>
      <c r="GNZ1" s="114"/>
      <c r="GOA1" s="114"/>
      <c r="GOB1" s="114"/>
      <c r="GOC1" s="114"/>
      <c r="GOD1" s="114"/>
      <c r="GOE1" s="114"/>
      <c r="GOF1" s="114"/>
      <c r="GOG1" s="114"/>
      <c r="GOH1" s="114"/>
      <c r="GOI1" s="114"/>
      <c r="GOJ1" s="114"/>
      <c r="GOK1" s="114"/>
      <c r="GOL1" s="114"/>
      <c r="GOM1" s="114"/>
      <c r="GON1" s="114"/>
      <c r="GOO1" s="114"/>
      <c r="GOP1" s="114"/>
      <c r="GOQ1" s="114"/>
      <c r="GOR1" s="114"/>
      <c r="GOS1" s="114"/>
      <c r="GOT1" s="114"/>
      <c r="GOU1" s="114"/>
      <c r="GOV1" s="114"/>
      <c r="GOW1" s="114"/>
      <c r="GOX1" s="114"/>
      <c r="GOY1" s="114"/>
      <c r="GOZ1" s="114"/>
      <c r="GPA1" s="114"/>
      <c r="GPB1" s="114"/>
      <c r="GPC1" s="114"/>
      <c r="GPD1" s="114"/>
      <c r="GPE1" s="114"/>
      <c r="GPF1" s="114"/>
      <c r="GPG1" s="114"/>
      <c r="GPH1" s="114"/>
      <c r="GPI1" s="114"/>
      <c r="GPJ1" s="114"/>
      <c r="GPK1" s="114"/>
      <c r="GPL1" s="114"/>
      <c r="GPM1" s="114"/>
      <c r="GPN1" s="114"/>
      <c r="GPO1" s="114"/>
      <c r="GPP1" s="114"/>
      <c r="GPQ1" s="114"/>
      <c r="GPR1" s="114"/>
      <c r="GPS1" s="114"/>
      <c r="GPT1" s="114"/>
      <c r="GPU1" s="114"/>
      <c r="GPV1" s="114"/>
      <c r="GPW1" s="114"/>
      <c r="GPX1" s="114"/>
      <c r="GPY1" s="114"/>
      <c r="GPZ1" s="114"/>
      <c r="GQA1" s="114"/>
      <c r="GQB1" s="114"/>
      <c r="GQC1" s="114"/>
      <c r="GQD1" s="114"/>
      <c r="GQE1" s="114"/>
      <c r="GQF1" s="114"/>
      <c r="GQG1" s="114"/>
      <c r="GQH1" s="114"/>
      <c r="GQI1" s="114"/>
      <c r="GQJ1" s="114"/>
      <c r="GQK1" s="114"/>
      <c r="GQL1" s="114"/>
      <c r="GQM1" s="114"/>
      <c r="GQN1" s="114"/>
      <c r="GQO1" s="114"/>
      <c r="GQP1" s="114"/>
      <c r="GQQ1" s="114"/>
      <c r="GQR1" s="114"/>
      <c r="GQS1" s="114"/>
      <c r="GQT1" s="114"/>
      <c r="GQU1" s="114"/>
      <c r="GQV1" s="114"/>
      <c r="GQW1" s="114"/>
      <c r="GQX1" s="114"/>
      <c r="GQY1" s="114"/>
      <c r="GQZ1" s="114"/>
      <c r="GRA1" s="114"/>
      <c r="GRB1" s="114"/>
      <c r="GRC1" s="114"/>
      <c r="GRD1" s="114"/>
      <c r="GRE1" s="114"/>
      <c r="GRF1" s="114"/>
      <c r="GRG1" s="114"/>
      <c r="GRH1" s="114"/>
      <c r="GRI1" s="114"/>
      <c r="GRJ1" s="114"/>
      <c r="GRK1" s="114"/>
      <c r="GRL1" s="114"/>
      <c r="GRM1" s="114"/>
      <c r="GRN1" s="114"/>
      <c r="GRO1" s="114"/>
      <c r="GRP1" s="114"/>
      <c r="GRQ1" s="114"/>
      <c r="GRR1" s="114"/>
      <c r="GRS1" s="114"/>
      <c r="GRT1" s="114"/>
      <c r="GRU1" s="114"/>
      <c r="GRV1" s="114"/>
      <c r="GRW1" s="114"/>
      <c r="GRX1" s="114"/>
      <c r="GRY1" s="114"/>
      <c r="GRZ1" s="114"/>
      <c r="GSA1" s="114"/>
      <c r="GSB1" s="114"/>
      <c r="GSC1" s="114"/>
      <c r="GSD1" s="114"/>
      <c r="GSE1" s="114"/>
      <c r="GSF1" s="114"/>
      <c r="GSG1" s="114"/>
      <c r="GSH1" s="114"/>
      <c r="GSI1" s="114"/>
      <c r="GSJ1" s="114"/>
      <c r="GSK1" s="114"/>
      <c r="GSL1" s="114"/>
      <c r="GSM1" s="114"/>
      <c r="GSN1" s="114"/>
      <c r="GSO1" s="114"/>
      <c r="GSP1" s="114"/>
      <c r="GSQ1" s="114"/>
      <c r="GSR1" s="114"/>
      <c r="GSS1" s="114"/>
      <c r="GST1" s="114"/>
      <c r="GSU1" s="114"/>
      <c r="GSV1" s="114"/>
      <c r="GSW1" s="114"/>
      <c r="GSX1" s="114"/>
      <c r="GSY1" s="114"/>
      <c r="GSZ1" s="114"/>
      <c r="GTA1" s="114"/>
      <c r="GTB1" s="114"/>
      <c r="GTC1" s="114"/>
      <c r="GTD1" s="114"/>
      <c r="GTE1" s="114"/>
      <c r="GTF1" s="114"/>
      <c r="GTG1" s="114"/>
      <c r="GTH1" s="114"/>
      <c r="GTI1" s="114"/>
      <c r="GTJ1" s="114"/>
      <c r="GTK1" s="114"/>
      <c r="GTL1" s="114"/>
      <c r="GTM1" s="114"/>
      <c r="GTN1" s="114"/>
      <c r="GTO1" s="114"/>
      <c r="GTP1" s="114"/>
      <c r="GTQ1" s="114"/>
      <c r="GTR1" s="114"/>
      <c r="GTS1" s="114"/>
      <c r="GTT1" s="114"/>
      <c r="GTU1" s="114"/>
      <c r="GTV1" s="114"/>
      <c r="GTW1" s="114"/>
      <c r="GTX1" s="114"/>
      <c r="GTY1" s="114"/>
      <c r="GTZ1" s="114"/>
      <c r="GUA1" s="114"/>
      <c r="GUB1" s="114"/>
      <c r="GUC1" s="114"/>
      <c r="GUD1" s="114"/>
      <c r="GUE1" s="114"/>
      <c r="GUF1" s="114"/>
      <c r="GUG1" s="114"/>
      <c r="GUH1" s="114"/>
      <c r="GUI1" s="114"/>
      <c r="GUJ1" s="114"/>
      <c r="GUK1" s="114"/>
      <c r="GUL1" s="114"/>
      <c r="GUM1" s="114"/>
      <c r="GUN1" s="114"/>
      <c r="GUO1" s="114"/>
      <c r="GUP1" s="114"/>
      <c r="GUQ1" s="114"/>
      <c r="GUR1" s="114"/>
      <c r="GUS1" s="114"/>
      <c r="GUT1" s="114"/>
      <c r="GUU1" s="114"/>
      <c r="GUV1" s="114"/>
      <c r="GUW1" s="114"/>
      <c r="GUX1" s="114"/>
      <c r="GUY1" s="114"/>
      <c r="GUZ1" s="114"/>
      <c r="GVA1" s="114"/>
      <c r="GVB1" s="114"/>
      <c r="GVC1" s="114"/>
      <c r="GVD1" s="114"/>
      <c r="GVE1" s="114"/>
      <c r="GVF1" s="114"/>
      <c r="GVG1" s="114"/>
      <c r="GVH1" s="114"/>
      <c r="GVI1" s="114"/>
      <c r="GVJ1" s="114"/>
      <c r="GVK1" s="114"/>
      <c r="GVL1" s="114"/>
      <c r="GVM1" s="114"/>
      <c r="GVN1" s="114"/>
      <c r="GVO1" s="114"/>
      <c r="GVP1" s="114"/>
      <c r="GVQ1" s="114"/>
      <c r="GVR1" s="114"/>
      <c r="GVS1" s="114"/>
      <c r="GVT1" s="114"/>
      <c r="GVU1" s="114"/>
      <c r="GVV1" s="114"/>
      <c r="GVW1" s="114"/>
      <c r="GVX1" s="114"/>
      <c r="GVY1" s="114"/>
      <c r="GVZ1" s="114"/>
      <c r="GWA1" s="114"/>
      <c r="GWB1" s="114"/>
      <c r="GWC1" s="114"/>
      <c r="GWD1" s="114"/>
      <c r="GWE1" s="114"/>
      <c r="GWF1" s="114"/>
      <c r="GWG1" s="114"/>
      <c r="GWH1" s="114"/>
      <c r="GWI1" s="114"/>
      <c r="GWJ1" s="114"/>
      <c r="GWK1" s="114"/>
      <c r="GWL1" s="114"/>
      <c r="GWM1" s="114"/>
      <c r="GWN1" s="114"/>
      <c r="GWO1" s="114"/>
      <c r="GWP1" s="114"/>
      <c r="GWQ1" s="114"/>
      <c r="GWR1" s="114"/>
      <c r="GWS1" s="114"/>
      <c r="GWT1" s="114"/>
      <c r="GWU1" s="114"/>
      <c r="GWV1" s="114"/>
      <c r="GWW1" s="114"/>
      <c r="GWX1" s="114"/>
      <c r="GWY1" s="114"/>
      <c r="GWZ1" s="114"/>
      <c r="GXA1" s="114"/>
      <c r="GXB1" s="114"/>
      <c r="GXC1" s="114"/>
      <c r="GXD1" s="114"/>
      <c r="GXE1" s="114"/>
      <c r="GXF1" s="114"/>
      <c r="GXG1" s="114"/>
      <c r="GXH1" s="114"/>
      <c r="GXI1" s="114"/>
      <c r="GXJ1" s="114"/>
      <c r="GXK1" s="114"/>
      <c r="GXL1" s="114"/>
      <c r="GXM1" s="114"/>
      <c r="GXN1" s="114"/>
      <c r="GXO1" s="114"/>
      <c r="GXP1" s="114"/>
      <c r="GXQ1" s="114"/>
      <c r="GXR1" s="114"/>
      <c r="GXS1" s="114"/>
      <c r="GXT1" s="114"/>
      <c r="GXU1" s="114"/>
      <c r="GXV1" s="114"/>
      <c r="GXW1" s="114"/>
      <c r="GXX1" s="114"/>
      <c r="GXY1" s="114"/>
      <c r="GXZ1" s="114"/>
      <c r="GYA1" s="114"/>
      <c r="GYB1" s="114"/>
      <c r="GYC1" s="114"/>
      <c r="GYD1" s="114"/>
      <c r="GYE1" s="114"/>
      <c r="GYF1" s="114"/>
      <c r="GYG1" s="114"/>
      <c r="GYH1" s="114"/>
      <c r="GYI1" s="114"/>
      <c r="GYJ1" s="114"/>
      <c r="GYK1" s="114"/>
      <c r="GYL1" s="114"/>
      <c r="GYM1" s="114"/>
      <c r="GYN1" s="114"/>
      <c r="GYO1" s="114"/>
      <c r="GYP1" s="114"/>
      <c r="GYQ1" s="114"/>
      <c r="GYR1" s="114"/>
      <c r="GYS1" s="114"/>
      <c r="GYT1" s="114"/>
      <c r="GYU1" s="114"/>
      <c r="GYV1" s="114"/>
      <c r="GYW1" s="114"/>
      <c r="GYX1" s="114"/>
      <c r="GYY1" s="114"/>
      <c r="GYZ1" s="114"/>
      <c r="GZA1" s="114"/>
      <c r="GZB1" s="114"/>
      <c r="GZC1" s="114"/>
      <c r="GZD1" s="114"/>
      <c r="GZE1" s="114"/>
      <c r="GZF1" s="114"/>
      <c r="GZG1" s="114"/>
      <c r="GZH1" s="114"/>
      <c r="GZI1" s="114"/>
      <c r="GZJ1" s="114"/>
      <c r="GZK1" s="114"/>
      <c r="GZL1" s="114"/>
      <c r="GZM1" s="114"/>
      <c r="GZN1" s="114"/>
      <c r="GZO1" s="114"/>
      <c r="GZP1" s="114"/>
      <c r="GZQ1" s="114"/>
      <c r="GZR1" s="114"/>
      <c r="GZS1" s="114"/>
      <c r="GZT1" s="114"/>
      <c r="GZU1" s="114"/>
      <c r="GZV1" s="114"/>
      <c r="GZW1" s="114"/>
      <c r="GZX1" s="114"/>
      <c r="GZY1" s="114"/>
      <c r="GZZ1" s="114"/>
      <c r="HAA1" s="114"/>
      <c r="HAB1" s="114"/>
      <c r="HAC1" s="114"/>
      <c r="HAD1" s="114"/>
      <c r="HAE1" s="114"/>
      <c r="HAF1" s="114"/>
      <c r="HAG1" s="114"/>
      <c r="HAH1" s="114"/>
      <c r="HAI1" s="114"/>
      <c r="HAJ1" s="114"/>
      <c r="HAK1" s="114"/>
      <c r="HAL1" s="114"/>
      <c r="HAM1" s="114"/>
      <c r="HAN1" s="114"/>
      <c r="HAO1" s="114"/>
      <c r="HAP1" s="114"/>
      <c r="HAQ1" s="114"/>
      <c r="HAR1" s="114"/>
      <c r="HAS1" s="114"/>
      <c r="HAT1" s="114"/>
      <c r="HAU1" s="114"/>
      <c r="HAV1" s="114"/>
      <c r="HAW1" s="114"/>
      <c r="HAX1" s="114"/>
      <c r="HAY1" s="114"/>
      <c r="HAZ1" s="114"/>
      <c r="HBA1" s="114"/>
      <c r="HBB1" s="114"/>
      <c r="HBC1" s="114"/>
      <c r="HBD1" s="114"/>
      <c r="HBE1" s="114"/>
      <c r="HBF1" s="114"/>
      <c r="HBG1" s="114"/>
      <c r="HBH1" s="114"/>
      <c r="HBI1" s="114"/>
      <c r="HBJ1" s="114"/>
      <c r="HBK1" s="114"/>
      <c r="HBL1" s="114"/>
      <c r="HBM1" s="114"/>
      <c r="HBN1" s="114"/>
      <c r="HBO1" s="114"/>
      <c r="HBP1" s="114"/>
      <c r="HBQ1" s="114"/>
      <c r="HBR1" s="114"/>
      <c r="HBS1" s="114"/>
      <c r="HBT1" s="114"/>
      <c r="HBU1" s="114"/>
      <c r="HBV1" s="114"/>
      <c r="HBW1" s="114"/>
      <c r="HBX1" s="114"/>
      <c r="HBY1" s="114"/>
      <c r="HBZ1" s="114"/>
      <c r="HCA1" s="114"/>
      <c r="HCB1" s="114"/>
      <c r="HCC1" s="114"/>
      <c r="HCD1" s="114"/>
      <c r="HCE1" s="114"/>
      <c r="HCF1" s="114"/>
      <c r="HCG1" s="114"/>
      <c r="HCH1" s="114"/>
      <c r="HCI1" s="114"/>
      <c r="HCJ1" s="114"/>
      <c r="HCK1" s="114"/>
      <c r="HCL1" s="114"/>
      <c r="HCM1" s="114"/>
      <c r="HCN1" s="114"/>
      <c r="HCO1" s="114"/>
      <c r="HCP1" s="114"/>
      <c r="HCQ1" s="114"/>
      <c r="HCR1" s="114"/>
      <c r="HCS1" s="114"/>
      <c r="HCT1" s="114"/>
      <c r="HCU1" s="114"/>
      <c r="HCV1" s="114"/>
      <c r="HCW1" s="114"/>
      <c r="HCX1" s="114"/>
      <c r="HCY1" s="114"/>
      <c r="HCZ1" s="114"/>
      <c r="HDA1" s="114"/>
      <c r="HDB1" s="114"/>
      <c r="HDC1" s="114"/>
      <c r="HDD1" s="114"/>
      <c r="HDE1" s="114"/>
      <c r="HDF1" s="114"/>
      <c r="HDG1" s="114"/>
      <c r="HDH1" s="114"/>
      <c r="HDI1" s="114"/>
      <c r="HDJ1" s="114"/>
      <c r="HDK1" s="114"/>
      <c r="HDL1" s="114"/>
      <c r="HDM1" s="114"/>
      <c r="HDN1" s="114"/>
      <c r="HDO1" s="114"/>
      <c r="HDP1" s="114"/>
      <c r="HDQ1" s="114"/>
      <c r="HDR1" s="114"/>
      <c r="HDS1" s="114"/>
      <c r="HDT1" s="114"/>
      <c r="HDU1" s="114"/>
      <c r="HDV1" s="114"/>
      <c r="HDW1" s="114"/>
      <c r="HDX1" s="114"/>
      <c r="HDY1" s="114"/>
      <c r="HDZ1" s="114"/>
      <c r="HEA1" s="114"/>
      <c r="HEB1" s="114"/>
      <c r="HEC1" s="114"/>
      <c r="HED1" s="114"/>
      <c r="HEE1" s="114"/>
      <c r="HEF1" s="114"/>
      <c r="HEG1" s="114"/>
      <c r="HEH1" s="114"/>
      <c r="HEI1" s="114"/>
      <c r="HEJ1" s="114"/>
      <c r="HEK1" s="114"/>
      <c r="HEL1" s="114"/>
      <c r="HEM1" s="114"/>
      <c r="HEN1" s="114"/>
      <c r="HEO1" s="114"/>
      <c r="HEP1" s="114"/>
      <c r="HEQ1" s="114"/>
      <c r="HER1" s="114"/>
      <c r="HES1" s="114"/>
      <c r="HET1" s="114"/>
      <c r="HEU1" s="114"/>
      <c r="HEV1" s="114"/>
      <c r="HEW1" s="114"/>
      <c r="HEX1" s="114"/>
      <c r="HEY1" s="114"/>
      <c r="HEZ1" s="114"/>
      <c r="HFA1" s="114"/>
      <c r="HFB1" s="114"/>
      <c r="HFC1" s="114"/>
      <c r="HFD1" s="114"/>
      <c r="HFE1" s="114"/>
      <c r="HFF1" s="114"/>
      <c r="HFG1" s="114"/>
      <c r="HFH1" s="114"/>
      <c r="HFI1" s="114"/>
      <c r="HFJ1" s="114"/>
      <c r="HFK1" s="114"/>
      <c r="HFL1" s="114"/>
      <c r="HFM1" s="114"/>
      <c r="HFN1" s="114"/>
      <c r="HFO1" s="114"/>
      <c r="HFP1" s="114"/>
      <c r="HFQ1" s="114"/>
      <c r="HFR1" s="114"/>
      <c r="HFS1" s="114"/>
      <c r="HFT1" s="114"/>
      <c r="HFU1" s="114"/>
      <c r="HFV1" s="114"/>
      <c r="HFW1" s="114"/>
      <c r="HFX1" s="114"/>
      <c r="HFY1" s="114"/>
      <c r="HFZ1" s="114"/>
      <c r="HGA1" s="114"/>
      <c r="HGB1" s="114"/>
      <c r="HGC1" s="114"/>
      <c r="HGD1" s="114"/>
      <c r="HGE1" s="114"/>
      <c r="HGF1" s="114"/>
      <c r="HGG1" s="114"/>
      <c r="HGH1" s="114"/>
      <c r="HGI1" s="114"/>
      <c r="HGJ1" s="114"/>
      <c r="HGK1" s="114"/>
      <c r="HGL1" s="114"/>
      <c r="HGM1" s="114"/>
      <c r="HGN1" s="114"/>
      <c r="HGO1" s="114"/>
      <c r="HGP1" s="114"/>
      <c r="HGQ1" s="114"/>
      <c r="HGR1" s="114"/>
      <c r="HGS1" s="114"/>
      <c r="HGT1" s="114"/>
      <c r="HGU1" s="114"/>
      <c r="HGV1" s="114"/>
      <c r="HGW1" s="114"/>
      <c r="HGX1" s="114"/>
      <c r="HGY1" s="114"/>
      <c r="HGZ1" s="114"/>
      <c r="HHA1" s="114"/>
      <c r="HHB1" s="114"/>
      <c r="HHC1" s="114"/>
      <c r="HHD1" s="114"/>
      <c r="HHE1" s="114"/>
      <c r="HHF1" s="114"/>
      <c r="HHG1" s="114"/>
      <c r="HHH1" s="114"/>
      <c r="HHI1" s="114"/>
      <c r="HHJ1" s="114"/>
      <c r="HHK1" s="114"/>
      <c r="HHL1" s="114"/>
      <c r="HHM1" s="114"/>
      <c r="HHN1" s="114"/>
      <c r="HHO1" s="114"/>
      <c r="HHP1" s="114"/>
      <c r="HHQ1" s="114"/>
      <c r="HHR1" s="114"/>
      <c r="HHS1" s="114"/>
      <c r="HHT1" s="114"/>
      <c r="HHU1" s="114"/>
      <c r="HHV1" s="114"/>
      <c r="HHW1" s="114"/>
      <c r="HHX1" s="114"/>
      <c r="HHY1" s="114"/>
      <c r="HHZ1" s="114"/>
      <c r="HIA1" s="114"/>
      <c r="HIB1" s="114"/>
      <c r="HIC1" s="114"/>
      <c r="HID1" s="114"/>
      <c r="HIE1" s="114"/>
      <c r="HIF1" s="114"/>
      <c r="HIG1" s="114"/>
      <c r="HIH1" s="114"/>
      <c r="HII1" s="114"/>
      <c r="HIJ1" s="114"/>
      <c r="HIK1" s="114"/>
      <c r="HIL1" s="114"/>
      <c r="HIM1" s="114"/>
      <c r="HIN1" s="114"/>
      <c r="HIO1" s="114"/>
      <c r="HIP1" s="114"/>
      <c r="HIQ1" s="114"/>
      <c r="HIR1" s="114"/>
      <c r="HIS1" s="114"/>
      <c r="HIT1" s="114"/>
      <c r="HIU1" s="114"/>
      <c r="HIV1" s="114"/>
      <c r="HIW1" s="114"/>
      <c r="HIX1" s="114"/>
      <c r="HIY1" s="114"/>
      <c r="HIZ1" s="114"/>
      <c r="HJA1" s="114"/>
      <c r="HJB1" s="114"/>
      <c r="HJC1" s="114"/>
      <c r="HJD1" s="114"/>
      <c r="HJE1" s="114"/>
      <c r="HJF1" s="114"/>
      <c r="HJG1" s="114"/>
      <c r="HJH1" s="114"/>
      <c r="HJI1" s="114"/>
      <c r="HJJ1" s="114"/>
      <c r="HJK1" s="114"/>
      <c r="HJL1" s="114"/>
      <c r="HJM1" s="114"/>
      <c r="HJN1" s="114"/>
      <c r="HJO1" s="114"/>
      <c r="HJP1" s="114"/>
      <c r="HJQ1" s="114"/>
      <c r="HJR1" s="114"/>
      <c r="HJS1" s="114"/>
      <c r="HJT1" s="114"/>
      <c r="HJU1" s="114"/>
      <c r="HJV1" s="114"/>
      <c r="HJW1" s="114"/>
      <c r="HJX1" s="114"/>
      <c r="HJY1" s="114"/>
      <c r="HJZ1" s="114"/>
      <c r="HKA1" s="114"/>
      <c r="HKB1" s="114"/>
      <c r="HKC1" s="114"/>
      <c r="HKD1" s="114"/>
      <c r="HKE1" s="114"/>
      <c r="HKF1" s="114"/>
      <c r="HKG1" s="114"/>
      <c r="HKH1" s="114"/>
      <c r="HKI1" s="114"/>
      <c r="HKJ1" s="114"/>
      <c r="HKK1" s="114"/>
      <c r="HKL1" s="114"/>
      <c r="HKM1" s="114"/>
      <c r="HKN1" s="114"/>
      <c r="HKO1" s="114"/>
      <c r="HKP1" s="114"/>
      <c r="HKQ1" s="114"/>
      <c r="HKR1" s="114"/>
      <c r="HKS1" s="114"/>
      <c r="HKT1" s="114"/>
      <c r="HKU1" s="114"/>
      <c r="HKV1" s="114"/>
      <c r="HKW1" s="114"/>
      <c r="HKX1" s="114"/>
      <c r="HKY1" s="114"/>
      <c r="HKZ1" s="114"/>
      <c r="HLA1" s="114"/>
      <c r="HLB1" s="114"/>
      <c r="HLC1" s="114"/>
      <c r="HLD1" s="114"/>
      <c r="HLE1" s="114"/>
      <c r="HLF1" s="114"/>
      <c r="HLG1" s="114"/>
      <c r="HLH1" s="114"/>
      <c r="HLI1" s="114"/>
      <c r="HLJ1" s="114"/>
      <c r="HLK1" s="114"/>
      <c r="HLL1" s="114"/>
      <c r="HLM1" s="114"/>
      <c r="HLN1" s="114"/>
      <c r="HLO1" s="114"/>
      <c r="HLP1" s="114"/>
      <c r="HLQ1" s="114"/>
      <c r="HLR1" s="114"/>
      <c r="HLS1" s="114"/>
      <c r="HLT1" s="114"/>
      <c r="HLU1" s="114"/>
      <c r="HLV1" s="114"/>
      <c r="HLW1" s="114"/>
      <c r="HLX1" s="114"/>
      <c r="HLY1" s="114"/>
      <c r="HLZ1" s="114"/>
      <c r="HMA1" s="114"/>
      <c r="HMB1" s="114"/>
      <c r="HMC1" s="114"/>
      <c r="HMD1" s="114"/>
      <c r="HME1" s="114"/>
      <c r="HMF1" s="114"/>
      <c r="HMG1" s="114"/>
      <c r="HMH1" s="114"/>
      <c r="HMI1" s="114"/>
      <c r="HMJ1" s="114"/>
      <c r="HMK1" s="114"/>
      <c r="HML1" s="114"/>
      <c r="HMM1" s="114"/>
      <c r="HMN1" s="114"/>
      <c r="HMO1" s="114"/>
      <c r="HMP1" s="114"/>
      <c r="HMQ1" s="114"/>
      <c r="HMR1" s="114"/>
      <c r="HMS1" s="114"/>
      <c r="HMT1" s="114"/>
      <c r="HMU1" s="114"/>
      <c r="HMV1" s="114"/>
      <c r="HMW1" s="114"/>
      <c r="HMX1" s="114"/>
      <c r="HMY1" s="114"/>
      <c r="HMZ1" s="114"/>
      <c r="HNA1" s="114"/>
      <c r="HNB1" s="114"/>
      <c r="HNC1" s="114"/>
      <c r="HND1" s="114"/>
      <c r="HNE1" s="114"/>
      <c r="HNF1" s="114"/>
      <c r="HNG1" s="114"/>
      <c r="HNH1" s="114"/>
      <c r="HNI1" s="114"/>
      <c r="HNJ1" s="114"/>
      <c r="HNK1" s="114"/>
      <c r="HNL1" s="114"/>
      <c r="HNM1" s="114"/>
      <c r="HNN1" s="114"/>
      <c r="HNO1" s="114"/>
      <c r="HNP1" s="114"/>
      <c r="HNQ1" s="114"/>
      <c r="HNR1" s="114"/>
      <c r="HNS1" s="114"/>
      <c r="HNT1" s="114"/>
      <c r="HNU1" s="114"/>
      <c r="HNV1" s="114"/>
      <c r="HNW1" s="114"/>
      <c r="HNX1" s="114"/>
      <c r="HNY1" s="114"/>
      <c r="HNZ1" s="114"/>
      <c r="HOA1" s="114"/>
      <c r="HOB1" s="114"/>
      <c r="HOC1" s="114"/>
      <c r="HOD1" s="114"/>
      <c r="HOE1" s="114"/>
      <c r="HOF1" s="114"/>
      <c r="HOG1" s="114"/>
      <c r="HOH1" s="114"/>
      <c r="HOI1" s="114"/>
      <c r="HOJ1" s="114"/>
      <c r="HOK1" s="114"/>
      <c r="HOL1" s="114"/>
      <c r="HOM1" s="114"/>
      <c r="HON1" s="114"/>
      <c r="HOO1" s="114"/>
      <c r="HOP1" s="114"/>
      <c r="HOQ1" s="114"/>
      <c r="HOR1" s="114"/>
      <c r="HOS1" s="114"/>
      <c r="HOT1" s="114"/>
      <c r="HOU1" s="114"/>
      <c r="HOV1" s="114"/>
      <c r="HOW1" s="114"/>
      <c r="HOX1" s="114"/>
      <c r="HOY1" s="114"/>
      <c r="HOZ1" s="114"/>
      <c r="HPA1" s="114"/>
      <c r="HPB1" s="114"/>
      <c r="HPC1" s="114"/>
      <c r="HPD1" s="114"/>
      <c r="HPE1" s="114"/>
      <c r="HPF1" s="114"/>
      <c r="HPG1" s="114"/>
      <c r="HPH1" s="114"/>
      <c r="HPI1" s="114"/>
      <c r="HPJ1" s="114"/>
      <c r="HPK1" s="114"/>
      <c r="HPL1" s="114"/>
      <c r="HPM1" s="114"/>
      <c r="HPN1" s="114"/>
      <c r="HPO1" s="114"/>
      <c r="HPP1" s="114"/>
      <c r="HPQ1" s="114"/>
      <c r="HPR1" s="114"/>
      <c r="HPS1" s="114"/>
      <c r="HPT1" s="114"/>
      <c r="HPU1" s="114"/>
      <c r="HPV1" s="114"/>
      <c r="HPW1" s="114"/>
      <c r="HPX1" s="114"/>
      <c r="HPY1" s="114"/>
      <c r="HPZ1" s="114"/>
      <c r="HQA1" s="114"/>
      <c r="HQB1" s="114"/>
      <c r="HQC1" s="114"/>
      <c r="HQD1" s="114"/>
      <c r="HQE1" s="114"/>
      <c r="HQF1" s="114"/>
      <c r="HQG1" s="114"/>
      <c r="HQH1" s="114"/>
      <c r="HQI1" s="114"/>
      <c r="HQJ1" s="114"/>
      <c r="HQK1" s="114"/>
      <c r="HQL1" s="114"/>
      <c r="HQM1" s="114"/>
      <c r="HQN1" s="114"/>
      <c r="HQO1" s="114"/>
      <c r="HQP1" s="114"/>
      <c r="HQQ1" s="114"/>
      <c r="HQR1" s="114"/>
      <c r="HQS1" s="114"/>
      <c r="HQT1" s="114"/>
      <c r="HQU1" s="114"/>
      <c r="HQV1" s="114"/>
      <c r="HQW1" s="114"/>
      <c r="HQX1" s="114"/>
      <c r="HQY1" s="114"/>
      <c r="HQZ1" s="114"/>
      <c r="HRA1" s="114"/>
      <c r="HRB1" s="114"/>
      <c r="HRC1" s="114"/>
      <c r="HRD1" s="114"/>
      <c r="HRE1" s="114"/>
      <c r="HRF1" s="114"/>
      <c r="HRG1" s="114"/>
      <c r="HRH1" s="114"/>
      <c r="HRI1" s="114"/>
      <c r="HRJ1" s="114"/>
      <c r="HRK1" s="114"/>
      <c r="HRL1" s="114"/>
      <c r="HRM1" s="114"/>
      <c r="HRN1" s="114"/>
      <c r="HRO1" s="114"/>
      <c r="HRP1" s="114"/>
      <c r="HRQ1" s="114"/>
      <c r="HRR1" s="114"/>
      <c r="HRS1" s="114"/>
      <c r="HRT1" s="114"/>
      <c r="HRU1" s="114"/>
      <c r="HRV1" s="114"/>
      <c r="HRW1" s="114"/>
      <c r="HRX1" s="114"/>
      <c r="HRY1" s="114"/>
      <c r="HRZ1" s="114"/>
      <c r="HSA1" s="114"/>
      <c r="HSB1" s="114"/>
      <c r="HSC1" s="114"/>
      <c r="HSD1" s="114"/>
      <c r="HSE1" s="114"/>
      <c r="HSF1" s="114"/>
      <c r="HSG1" s="114"/>
      <c r="HSH1" s="114"/>
      <c r="HSI1" s="114"/>
      <c r="HSJ1" s="114"/>
      <c r="HSK1" s="114"/>
      <c r="HSL1" s="114"/>
      <c r="HSM1" s="114"/>
      <c r="HSN1" s="114"/>
      <c r="HSO1" s="114"/>
      <c r="HSP1" s="114"/>
      <c r="HSQ1" s="114"/>
      <c r="HSR1" s="114"/>
      <c r="HSS1" s="114"/>
      <c r="HST1" s="114"/>
      <c r="HSU1" s="114"/>
      <c r="HSV1" s="114"/>
      <c r="HSW1" s="114"/>
      <c r="HSX1" s="114"/>
      <c r="HSY1" s="114"/>
      <c r="HSZ1" s="114"/>
      <c r="HTA1" s="114"/>
      <c r="HTB1" s="114"/>
      <c r="HTC1" s="114"/>
      <c r="HTD1" s="114"/>
      <c r="HTE1" s="114"/>
      <c r="HTF1" s="114"/>
      <c r="HTG1" s="114"/>
      <c r="HTH1" s="114"/>
      <c r="HTI1" s="114"/>
      <c r="HTJ1" s="114"/>
      <c r="HTK1" s="114"/>
      <c r="HTL1" s="114"/>
      <c r="HTM1" s="114"/>
      <c r="HTN1" s="114"/>
      <c r="HTO1" s="114"/>
      <c r="HTP1" s="114"/>
      <c r="HTQ1" s="114"/>
      <c r="HTR1" s="114"/>
      <c r="HTS1" s="114"/>
      <c r="HTT1" s="114"/>
      <c r="HTU1" s="114"/>
      <c r="HTV1" s="114"/>
      <c r="HTW1" s="114"/>
      <c r="HTX1" s="114"/>
      <c r="HTY1" s="114"/>
      <c r="HTZ1" s="114"/>
      <c r="HUA1" s="114"/>
      <c r="HUB1" s="114"/>
      <c r="HUC1" s="114"/>
      <c r="HUD1" s="114"/>
      <c r="HUE1" s="114"/>
      <c r="HUF1" s="114"/>
      <c r="HUG1" s="114"/>
      <c r="HUH1" s="114"/>
      <c r="HUI1" s="114"/>
      <c r="HUJ1" s="114"/>
      <c r="HUK1" s="114"/>
      <c r="HUL1" s="114"/>
      <c r="HUM1" s="114"/>
      <c r="HUN1" s="114"/>
      <c r="HUO1" s="114"/>
      <c r="HUP1" s="114"/>
      <c r="HUQ1" s="114"/>
      <c r="HUR1" s="114"/>
      <c r="HUS1" s="114"/>
      <c r="HUT1" s="114"/>
      <c r="HUU1" s="114"/>
      <c r="HUV1" s="114"/>
      <c r="HUW1" s="114"/>
      <c r="HUX1" s="114"/>
      <c r="HUY1" s="114"/>
      <c r="HUZ1" s="114"/>
      <c r="HVA1" s="114"/>
      <c r="HVB1" s="114"/>
      <c r="HVC1" s="114"/>
      <c r="HVD1" s="114"/>
      <c r="HVE1" s="114"/>
      <c r="HVF1" s="114"/>
      <c r="HVG1" s="114"/>
      <c r="HVH1" s="114"/>
      <c r="HVI1" s="114"/>
      <c r="HVJ1" s="114"/>
      <c r="HVK1" s="114"/>
      <c r="HVL1" s="114"/>
      <c r="HVM1" s="114"/>
      <c r="HVN1" s="114"/>
      <c r="HVO1" s="114"/>
      <c r="HVP1" s="114"/>
      <c r="HVQ1" s="114"/>
      <c r="HVR1" s="114"/>
      <c r="HVS1" s="114"/>
      <c r="HVT1" s="114"/>
      <c r="HVU1" s="114"/>
      <c r="HVV1" s="114"/>
      <c r="HVW1" s="114"/>
      <c r="HVX1" s="114"/>
      <c r="HVY1" s="114"/>
      <c r="HVZ1" s="114"/>
      <c r="HWA1" s="114"/>
      <c r="HWB1" s="114"/>
      <c r="HWC1" s="114"/>
      <c r="HWD1" s="114"/>
      <c r="HWE1" s="114"/>
      <c r="HWF1" s="114"/>
      <c r="HWG1" s="114"/>
      <c r="HWH1" s="114"/>
      <c r="HWI1" s="114"/>
      <c r="HWJ1" s="114"/>
      <c r="HWK1" s="114"/>
      <c r="HWL1" s="114"/>
      <c r="HWM1" s="114"/>
      <c r="HWN1" s="114"/>
      <c r="HWO1" s="114"/>
      <c r="HWP1" s="114"/>
      <c r="HWQ1" s="114"/>
      <c r="HWR1" s="114"/>
      <c r="HWS1" s="114"/>
      <c r="HWT1" s="114"/>
      <c r="HWU1" s="114"/>
      <c r="HWV1" s="114"/>
      <c r="HWW1" s="114"/>
      <c r="HWX1" s="114"/>
      <c r="HWY1" s="114"/>
      <c r="HWZ1" s="114"/>
      <c r="HXA1" s="114"/>
      <c r="HXB1" s="114"/>
      <c r="HXC1" s="114"/>
      <c r="HXD1" s="114"/>
      <c r="HXE1" s="114"/>
      <c r="HXF1" s="114"/>
      <c r="HXG1" s="114"/>
      <c r="HXH1" s="114"/>
      <c r="HXI1" s="114"/>
      <c r="HXJ1" s="114"/>
      <c r="HXK1" s="114"/>
      <c r="HXL1" s="114"/>
      <c r="HXM1" s="114"/>
      <c r="HXN1" s="114"/>
      <c r="HXO1" s="114"/>
      <c r="HXP1" s="114"/>
      <c r="HXQ1" s="114"/>
      <c r="HXR1" s="114"/>
      <c r="HXS1" s="114"/>
      <c r="HXT1" s="114"/>
      <c r="HXU1" s="114"/>
      <c r="HXV1" s="114"/>
      <c r="HXW1" s="114"/>
      <c r="HXX1" s="114"/>
      <c r="HXY1" s="114"/>
      <c r="HXZ1" s="114"/>
      <c r="HYA1" s="114"/>
      <c r="HYB1" s="114"/>
      <c r="HYC1" s="114"/>
      <c r="HYD1" s="114"/>
      <c r="HYE1" s="114"/>
      <c r="HYF1" s="114"/>
      <c r="HYG1" s="114"/>
      <c r="HYH1" s="114"/>
      <c r="HYI1" s="114"/>
      <c r="HYJ1" s="114"/>
      <c r="HYK1" s="114"/>
      <c r="HYL1" s="114"/>
      <c r="HYM1" s="114"/>
      <c r="HYN1" s="114"/>
      <c r="HYO1" s="114"/>
      <c r="HYP1" s="114"/>
      <c r="HYQ1" s="114"/>
      <c r="HYR1" s="114"/>
      <c r="HYS1" s="114"/>
      <c r="HYT1" s="114"/>
      <c r="HYU1" s="114"/>
      <c r="HYV1" s="114"/>
      <c r="HYW1" s="114"/>
      <c r="HYX1" s="114"/>
      <c r="HYY1" s="114"/>
      <c r="HYZ1" s="114"/>
      <c r="HZA1" s="114"/>
      <c r="HZB1" s="114"/>
      <c r="HZC1" s="114"/>
      <c r="HZD1" s="114"/>
      <c r="HZE1" s="114"/>
      <c r="HZF1" s="114"/>
      <c r="HZG1" s="114"/>
      <c r="HZH1" s="114"/>
      <c r="HZI1" s="114"/>
      <c r="HZJ1" s="114"/>
      <c r="HZK1" s="114"/>
      <c r="HZL1" s="114"/>
      <c r="HZM1" s="114"/>
      <c r="HZN1" s="114"/>
      <c r="HZO1" s="114"/>
      <c r="HZP1" s="114"/>
      <c r="HZQ1" s="114"/>
      <c r="HZR1" s="114"/>
      <c r="HZS1" s="114"/>
      <c r="HZT1" s="114"/>
      <c r="HZU1" s="114"/>
      <c r="HZV1" s="114"/>
      <c r="HZW1" s="114"/>
      <c r="HZX1" s="114"/>
      <c r="HZY1" s="114"/>
      <c r="HZZ1" s="114"/>
      <c r="IAA1" s="114"/>
      <c r="IAB1" s="114"/>
      <c r="IAC1" s="114"/>
      <c r="IAD1" s="114"/>
      <c r="IAE1" s="114"/>
      <c r="IAF1" s="114"/>
      <c r="IAG1" s="114"/>
      <c r="IAH1" s="114"/>
      <c r="IAI1" s="114"/>
      <c r="IAJ1" s="114"/>
      <c r="IAK1" s="114"/>
      <c r="IAL1" s="114"/>
      <c r="IAM1" s="114"/>
      <c r="IAN1" s="114"/>
      <c r="IAO1" s="114"/>
      <c r="IAP1" s="114"/>
      <c r="IAQ1" s="114"/>
      <c r="IAR1" s="114"/>
      <c r="IAS1" s="114"/>
      <c r="IAT1" s="114"/>
      <c r="IAU1" s="114"/>
      <c r="IAV1" s="114"/>
      <c r="IAW1" s="114"/>
      <c r="IAX1" s="114"/>
      <c r="IAY1" s="114"/>
      <c r="IAZ1" s="114"/>
      <c r="IBA1" s="114"/>
      <c r="IBB1" s="114"/>
      <c r="IBC1" s="114"/>
      <c r="IBD1" s="114"/>
      <c r="IBE1" s="114"/>
      <c r="IBF1" s="114"/>
      <c r="IBG1" s="114"/>
      <c r="IBH1" s="114"/>
      <c r="IBI1" s="114"/>
      <c r="IBJ1" s="114"/>
      <c r="IBK1" s="114"/>
      <c r="IBL1" s="114"/>
      <c r="IBM1" s="114"/>
      <c r="IBN1" s="114"/>
      <c r="IBO1" s="114"/>
      <c r="IBP1" s="114"/>
      <c r="IBQ1" s="114"/>
      <c r="IBR1" s="114"/>
      <c r="IBS1" s="114"/>
      <c r="IBT1" s="114"/>
      <c r="IBU1" s="114"/>
      <c r="IBV1" s="114"/>
      <c r="IBW1" s="114"/>
      <c r="IBX1" s="114"/>
      <c r="IBY1" s="114"/>
      <c r="IBZ1" s="114"/>
      <c r="ICA1" s="114"/>
      <c r="ICB1" s="114"/>
      <c r="ICC1" s="114"/>
      <c r="ICD1" s="114"/>
      <c r="ICE1" s="114"/>
      <c r="ICF1" s="114"/>
      <c r="ICG1" s="114"/>
      <c r="ICH1" s="114"/>
      <c r="ICI1" s="114"/>
      <c r="ICJ1" s="114"/>
      <c r="ICK1" s="114"/>
      <c r="ICL1" s="114"/>
      <c r="ICM1" s="114"/>
      <c r="ICN1" s="114"/>
      <c r="ICO1" s="114"/>
      <c r="ICP1" s="114"/>
      <c r="ICQ1" s="114"/>
      <c r="ICR1" s="114"/>
      <c r="ICS1" s="114"/>
      <c r="ICT1" s="114"/>
      <c r="ICU1" s="114"/>
      <c r="ICV1" s="114"/>
      <c r="ICW1" s="114"/>
      <c r="ICX1" s="114"/>
      <c r="ICY1" s="114"/>
      <c r="ICZ1" s="114"/>
      <c r="IDA1" s="114"/>
      <c r="IDB1" s="114"/>
      <c r="IDC1" s="114"/>
      <c r="IDD1" s="114"/>
      <c r="IDE1" s="114"/>
      <c r="IDF1" s="114"/>
      <c r="IDG1" s="114"/>
      <c r="IDH1" s="114"/>
      <c r="IDI1" s="114"/>
      <c r="IDJ1" s="114"/>
      <c r="IDK1" s="114"/>
      <c r="IDL1" s="114"/>
      <c r="IDM1" s="114"/>
      <c r="IDN1" s="114"/>
      <c r="IDO1" s="114"/>
      <c r="IDP1" s="114"/>
      <c r="IDQ1" s="114"/>
      <c r="IDR1" s="114"/>
      <c r="IDS1" s="114"/>
      <c r="IDT1" s="114"/>
      <c r="IDU1" s="114"/>
      <c r="IDV1" s="114"/>
      <c r="IDW1" s="114"/>
      <c r="IDX1" s="114"/>
      <c r="IDY1" s="114"/>
      <c r="IDZ1" s="114"/>
      <c r="IEA1" s="114"/>
      <c r="IEB1" s="114"/>
      <c r="IEC1" s="114"/>
      <c r="IED1" s="114"/>
      <c r="IEE1" s="114"/>
      <c r="IEF1" s="114"/>
      <c r="IEG1" s="114"/>
      <c r="IEH1" s="114"/>
      <c r="IEI1" s="114"/>
      <c r="IEJ1" s="114"/>
      <c r="IEK1" s="114"/>
      <c r="IEL1" s="114"/>
      <c r="IEM1" s="114"/>
      <c r="IEN1" s="114"/>
      <c r="IEO1" s="114"/>
      <c r="IEP1" s="114"/>
      <c r="IEQ1" s="114"/>
      <c r="IER1" s="114"/>
      <c r="IES1" s="114"/>
      <c r="IET1" s="114"/>
      <c r="IEU1" s="114"/>
      <c r="IEV1" s="114"/>
      <c r="IEW1" s="114"/>
      <c r="IEX1" s="114"/>
      <c r="IEY1" s="114"/>
      <c r="IEZ1" s="114"/>
      <c r="IFA1" s="114"/>
      <c r="IFB1" s="114"/>
      <c r="IFC1" s="114"/>
      <c r="IFD1" s="114"/>
      <c r="IFE1" s="114"/>
      <c r="IFF1" s="114"/>
      <c r="IFG1" s="114"/>
      <c r="IFH1" s="114"/>
      <c r="IFI1" s="114"/>
      <c r="IFJ1" s="114"/>
      <c r="IFK1" s="114"/>
      <c r="IFL1" s="114"/>
      <c r="IFM1" s="114"/>
      <c r="IFN1" s="114"/>
      <c r="IFO1" s="114"/>
      <c r="IFP1" s="114"/>
      <c r="IFQ1" s="114"/>
      <c r="IFR1" s="114"/>
      <c r="IFS1" s="114"/>
      <c r="IFT1" s="114"/>
      <c r="IFU1" s="114"/>
      <c r="IFV1" s="114"/>
      <c r="IFW1" s="114"/>
      <c r="IFX1" s="114"/>
      <c r="IFY1" s="114"/>
      <c r="IFZ1" s="114"/>
      <c r="IGA1" s="114"/>
      <c r="IGB1" s="114"/>
      <c r="IGC1" s="114"/>
      <c r="IGD1" s="114"/>
      <c r="IGE1" s="114"/>
      <c r="IGF1" s="114"/>
      <c r="IGG1" s="114"/>
      <c r="IGH1" s="114"/>
      <c r="IGI1" s="114"/>
      <c r="IGJ1" s="114"/>
      <c r="IGK1" s="114"/>
      <c r="IGL1" s="114"/>
      <c r="IGM1" s="114"/>
      <c r="IGN1" s="114"/>
      <c r="IGO1" s="114"/>
      <c r="IGP1" s="114"/>
      <c r="IGQ1" s="114"/>
      <c r="IGR1" s="114"/>
      <c r="IGS1" s="114"/>
      <c r="IGT1" s="114"/>
      <c r="IGU1" s="114"/>
      <c r="IGV1" s="114"/>
      <c r="IGW1" s="114"/>
      <c r="IGX1" s="114"/>
      <c r="IGY1" s="114"/>
      <c r="IGZ1" s="114"/>
      <c r="IHA1" s="114"/>
      <c r="IHB1" s="114"/>
      <c r="IHC1" s="114"/>
      <c r="IHD1" s="114"/>
      <c r="IHE1" s="114"/>
      <c r="IHF1" s="114"/>
      <c r="IHG1" s="114"/>
      <c r="IHH1" s="114"/>
      <c r="IHI1" s="114"/>
      <c r="IHJ1" s="114"/>
      <c r="IHK1" s="114"/>
      <c r="IHL1" s="114"/>
      <c r="IHM1" s="114"/>
      <c r="IHN1" s="114"/>
      <c r="IHO1" s="114"/>
      <c r="IHP1" s="114"/>
      <c r="IHQ1" s="114"/>
      <c r="IHR1" s="114"/>
      <c r="IHS1" s="114"/>
      <c r="IHT1" s="114"/>
      <c r="IHU1" s="114"/>
      <c r="IHV1" s="114"/>
      <c r="IHW1" s="114"/>
      <c r="IHX1" s="114"/>
      <c r="IHY1" s="114"/>
      <c r="IHZ1" s="114"/>
      <c r="IIA1" s="114"/>
      <c r="IIB1" s="114"/>
      <c r="IIC1" s="114"/>
      <c r="IID1" s="114"/>
      <c r="IIE1" s="114"/>
      <c r="IIF1" s="114"/>
      <c r="IIG1" s="114"/>
      <c r="IIH1" s="114"/>
      <c r="III1" s="114"/>
      <c r="IIJ1" s="114"/>
      <c r="IIK1" s="114"/>
      <c r="IIL1" s="114"/>
      <c r="IIM1" s="114"/>
      <c r="IIN1" s="114"/>
      <c r="IIO1" s="114"/>
      <c r="IIP1" s="114"/>
      <c r="IIQ1" s="114"/>
      <c r="IIR1" s="114"/>
      <c r="IIS1" s="114"/>
      <c r="IIT1" s="114"/>
      <c r="IIU1" s="114"/>
      <c r="IIV1" s="114"/>
      <c r="IIW1" s="114"/>
      <c r="IIX1" s="114"/>
      <c r="IIY1" s="114"/>
      <c r="IIZ1" s="114"/>
      <c r="IJA1" s="114"/>
      <c r="IJB1" s="114"/>
      <c r="IJC1" s="114"/>
      <c r="IJD1" s="114"/>
      <c r="IJE1" s="114"/>
      <c r="IJF1" s="114"/>
      <c r="IJG1" s="114"/>
      <c r="IJH1" s="114"/>
      <c r="IJI1" s="114"/>
      <c r="IJJ1" s="114"/>
      <c r="IJK1" s="114"/>
      <c r="IJL1" s="114"/>
      <c r="IJM1" s="114"/>
      <c r="IJN1" s="114"/>
      <c r="IJO1" s="114"/>
      <c r="IJP1" s="114"/>
      <c r="IJQ1" s="114"/>
      <c r="IJR1" s="114"/>
      <c r="IJS1" s="114"/>
      <c r="IJT1" s="114"/>
      <c r="IJU1" s="114"/>
      <c r="IJV1" s="114"/>
      <c r="IJW1" s="114"/>
      <c r="IJX1" s="114"/>
      <c r="IJY1" s="114"/>
      <c r="IJZ1" s="114"/>
      <c r="IKA1" s="114"/>
      <c r="IKB1" s="114"/>
      <c r="IKC1" s="114"/>
      <c r="IKD1" s="114"/>
      <c r="IKE1" s="114"/>
      <c r="IKF1" s="114"/>
      <c r="IKG1" s="114"/>
      <c r="IKH1" s="114"/>
      <c r="IKI1" s="114"/>
      <c r="IKJ1" s="114"/>
      <c r="IKK1" s="114"/>
      <c r="IKL1" s="114"/>
      <c r="IKM1" s="114"/>
      <c r="IKN1" s="114"/>
      <c r="IKO1" s="114"/>
      <c r="IKP1" s="114"/>
      <c r="IKQ1" s="114"/>
      <c r="IKR1" s="114"/>
      <c r="IKS1" s="114"/>
      <c r="IKT1" s="114"/>
      <c r="IKU1" s="114"/>
      <c r="IKV1" s="114"/>
      <c r="IKW1" s="114"/>
      <c r="IKX1" s="114"/>
      <c r="IKY1" s="114"/>
      <c r="IKZ1" s="114"/>
      <c r="ILA1" s="114"/>
      <c r="ILB1" s="114"/>
      <c r="ILC1" s="114"/>
      <c r="ILD1" s="114"/>
      <c r="ILE1" s="114"/>
      <c r="ILF1" s="114"/>
      <c r="ILG1" s="114"/>
      <c r="ILH1" s="114"/>
      <c r="ILI1" s="114"/>
      <c r="ILJ1" s="114"/>
      <c r="ILK1" s="114"/>
      <c r="ILL1" s="114"/>
      <c r="ILM1" s="114"/>
      <c r="ILN1" s="114"/>
      <c r="ILO1" s="114"/>
      <c r="ILP1" s="114"/>
      <c r="ILQ1" s="114"/>
      <c r="ILR1" s="114"/>
      <c r="ILS1" s="114"/>
      <c r="ILT1" s="114"/>
      <c r="ILU1" s="114"/>
      <c r="ILV1" s="114"/>
      <c r="ILW1" s="114"/>
      <c r="ILX1" s="114"/>
      <c r="ILY1" s="114"/>
      <c r="ILZ1" s="114"/>
      <c r="IMA1" s="114"/>
      <c r="IMB1" s="114"/>
      <c r="IMC1" s="114"/>
      <c r="IMD1" s="114"/>
      <c r="IME1" s="114"/>
      <c r="IMF1" s="114"/>
      <c r="IMG1" s="114"/>
      <c r="IMH1" s="114"/>
      <c r="IMI1" s="114"/>
      <c r="IMJ1" s="114"/>
      <c r="IMK1" s="114"/>
      <c r="IML1" s="114"/>
      <c r="IMM1" s="114"/>
      <c r="IMN1" s="114"/>
      <c r="IMO1" s="114"/>
      <c r="IMP1" s="114"/>
      <c r="IMQ1" s="114"/>
      <c r="IMR1" s="114"/>
      <c r="IMS1" s="114"/>
      <c r="IMT1" s="114"/>
      <c r="IMU1" s="114"/>
      <c r="IMV1" s="114"/>
      <c r="IMW1" s="114"/>
      <c r="IMX1" s="114"/>
      <c r="IMY1" s="114"/>
      <c r="IMZ1" s="114"/>
      <c r="INA1" s="114"/>
      <c r="INB1" s="114"/>
      <c r="INC1" s="114"/>
      <c r="IND1" s="114"/>
      <c r="INE1" s="114"/>
      <c r="INF1" s="114"/>
      <c r="ING1" s="114"/>
      <c r="INH1" s="114"/>
      <c r="INI1" s="114"/>
      <c r="INJ1" s="114"/>
      <c r="INK1" s="114"/>
      <c r="INL1" s="114"/>
      <c r="INM1" s="114"/>
      <c r="INN1" s="114"/>
      <c r="INO1" s="114"/>
      <c r="INP1" s="114"/>
      <c r="INQ1" s="114"/>
      <c r="INR1" s="114"/>
      <c r="INS1" s="114"/>
      <c r="INT1" s="114"/>
      <c r="INU1" s="114"/>
      <c r="INV1" s="114"/>
      <c r="INW1" s="114"/>
      <c r="INX1" s="114"/>
      <c r="INY1" s="114"/>
      <c r="INZ1" s="114"/>
      <c r="IOA1" s="114"/>
      <c r="IOB1" s="114"/>
      <c r="IOC1" s="114"/>
      <c r="IOD1" s="114"/>
      <c r="IOE1" s="114"/>
      <c r="IOF1" s="114"/>
      <c r="IOG1" s="114"/>
      <c r="IOH1" s="114"/>
      <c r="IOI1" s="114"/>
      <c r="IOJ1" s="114"/>
      <c r="IOK1" s="114"/>
      <c r="IOL1" s="114"/>
      <c r="IOM1" s="114"/>
      <c r="ION1" s="114"/>
      <c r="IOO1" s="114"/>
      <c r="IOP1" s="114"/>
      <c r="IOQ1" s="114"/>
      <c r="IOR1" s="114"/>
      <c r="IOS1" s="114"/>
      <c r="IOT1" s="114"/>
      <c r="IOU1" s="114"/>
      <c r="IOV1" s="114"/>
      <c r="IOW1" s="114"/>
      <c r="IOX1" s="114"/>
      <c r="IOY1" s="114"/>
      <c r="IOZ1" s="114"/>
      <c r="IPA1" s="114"/>
      <c r="IPB1" s="114"/>
      <c r="IPC1" s="114"/>
      <c r="IPD1" s="114"/>
      <c r="IPE1" s="114"/>
      <c r="IPF1" s="114"/>
      <c r="IPG1" s="114"/>
      <c r="IPH1" s="114"/>
      <c r="IPI1" s="114"/>
      <c r="IPJ1" s="114"/>
      <c r="IPK1" s="114"/>
      <c r="IPL1" s="114"/>
      <c r="IPM1" s="114"/>
      <c r="IPN1" s="114"/>
      <c r="IPO1" s="114"/>
      <c r="IPP1" s="114"/>
      <c r="IPQ1" s="114"/>
      <c r="IPR1" s="114"/>
      <c r="IPS1" s="114"/>
      <c r="IPT1" s="114"/>
      <c r="IPU1" s="114"/>
      <c r="IPV1" s="114"/>
      <c r="IPW1" s="114"/>
      <c r="IPX1" s="114"/>
      <c r="IPY1" s="114"/>
      <c r="IPZ1" s="114"/>
      <c r="IQA1" s="114"/>
      <c r="IQB1" s="114"/>
      <c r="IQC1" s="114"/>
      <c r="IQD1" s="114"/>
      <c r="IQE1" s="114"/>
      <c r="IQF1" s="114"/>
      <c r="IQG1" s="114"/>
      <c r="IQH1" s="114"/>
      <c r="IQI1" s="114"/>
      <c r="IQJ1" s="114"/>
      <c r="IQK1" s="114"/>
      <c r="IQL1" s="114"/>
      <c r="IQM1" s="114"/>
      <c r="IQN1" s="114"/>
      <c r="IQO1" s="114"/>
      <c r="IQP1" s="114"/>
      <c r="IQQ1" s="114"/>
      <c r="IQR1" s="114"/>
      <c r="IQS1" s="114"/>
      <c r="IQT1" s="114"/>
      <c r="IQU1" s="114"/>
      <c r="IQV1" s="114"/>
      <c r="IQW1" s="114"/>
      <c r="IQX1" s="114"/>
      <c r="IQY1" s="114"/>
      <c r="IQZ1" s="114"/>
      <c r="IRA1" s="114"/>
      <c r="IRB1" s="114"/>
      <c r="IRC1" s="114"/>
      <c r="IRD1" s="114"/>
      <c r="IRE1" s="114"/>
      <c r="IRF1" s="114"/>
      <c r="IRG1" s="114"/>
      <c r="IRH1" s="114"/>
      <c r="IRI1" s="114"/>
      <c r="IRJ1" s="114"/>
      <c r="IRK1" s="114"/>
      <c r="IRL1" s="114"/>
      <c r="IRM1" s="114"/>
      <c r="IRN1" s="114"/>
      <c r="IRO1" s="114"/>
      <c r="IRP1" s="114"/>
      <c r="IRQ1" s="114"/>
      <c r="IRR1" s="114"/>
      <c r="IRS1" s="114"/>
      <c r="IRT1" s="114"/>
      <c r="IRU1" s="114"/>
      <c r="IRV1" s="114"/>
      <c r="IRW1" s="114"/>
      <c r="IRX1" s="114"/>
      <c r="IRY1" s="114"/>
      <c r="IRZ1" s="114"/>
      <c r="ISA1" s="114"/>
      <c r="ISB1" s="114"/>
      <c r="ISC1" s="114"/>
      <c r="ISD1" s="114"/>
      <c r="ISE1" s="114"/>
      <c r="ISF1" s="114"/>
      <c r="ISG1" s="114"/>
      <c r="ISH1" s="114"/>
      <c r="ISI1" s="114"/>
      <c r="ISJ1" s="114"/>
      <c r="ISK1" s="114"/>
      <c r="ISL1" s="114"/>
      <c r="ISM1" s="114"/>
      <c r="ISN1" s="114"/>
      <c r="ISO1" s="114"/>
      <c r="ISP1" s="114"/>
      <c r="ISQ1" s="114"/>
      <c r="ISR1" s="114"/>
      <c r="ISS1" s="114"/>
      <c r="IST1" s="114"/>
      <c r="ISU1" s="114"/>
      <c r="ISV1" s="114"/>
      <c r="ISW1" s="114"/>
      <c r="ISX1" s="114"/>
      <c r="ISY1" s="114"/>
      <c r="ISZ1" s="114"/>
      <c r="ITA1" s="114"/>
      <c r="ITB1" s="114"/>
      <c r="ITC1" s="114"/>
      <c r="ITD1" s="114"/>
      <c r="ITE1" s="114"/>
      <c r="ITF1" s="114"/>
      <c r="ITG1" s="114"/>
      <c r="ITH1" s="114"/>
      <c r="ITI1" s="114"/>
      <c r="ITJ1" s="114"/>
      <c r="ITK1" s="114"/>
      <c r="ITL1" s="114"/>
      <c r="ITM1" s="114"/>
      <c r="ITN1" s="114"/>
      <c r="ITO1" s="114"/>
      <c r="ITP1" s="114"/>
      <c r="ITQ1" s="114"/>
      <c r="ITR1" s="114"/>
      <c r="ITS1" s="114"/>
      <c r="ITT1" s="114"/>
      <c r="ITU1" s="114"/>
      <c r="ITV1" s="114"/>
      <c r="ITW1" s="114"/>
      <c r="ITX1" s="114"/>
      <c r="ITY1" s="114"/>
      <c r="ITZ1" s="114"/>
      <c r="IUA1" s="114"/>
      <c r="IUB1" s="114"/>
      <c r="IUC1" s="114"/>
      <c r="IUD1" s="114"/>
      <c r="IUE1" s="114"/>
      <c r="IUF1" s="114"/>
      <c r="IUG1" s="114"/>
      <c r="IUH1" s="114"/>
      <c r="IUI1" s="114"/>
      <c r="IUJ1" s="114"/>
      <c r="IUK1" s="114"/>
      <c r="IUL1" s="114"/>
      <c r="IUM1" s="114"/>
      <c r="IUN1" s="114"/>
      <c r="IUO1" s="114"/>
      <c r="IUP1" s="114"/>
      <c r="IUQ1" s="114"/>
      <c r="IUR1" s="114"/>
      <c r="IUS1" s="114"/>
      <c r="IUT1" s="114"/>
      <c r="IUU1" s="114"/>
      <c r="IUV1" s="114"/>
      <c r="IUW1" s="114"/>
      <c r="IUX1" s="114"/>
      <c r="IUY1" s="114"/>
      <c r="IUZ1" s="114"/>
      <c r="IVA1" s="114"/>
      <c r="IVB1" s="114"/>
      <c r="IVC1" s="114"/>
      <c r="IVD1" s="114"/>
      <c r="IVE1" s="114"/>
      <c r="IVF1" s="114"/>
      <c r="IVG1" s="114"/>
      <c r="IVH1" s="114"/>
      <c r="IVI1" s="114"/>
      <c r="IVJ1" s="114"/>
      <c r="IVK1" s="114"/>
      <c r="IVL1" s="114"/>
      <c r="IVM1" s="114"/>
      <c r="IVN1" s="114"/>
      <c r="IVO1" s="114"/>
      <c r="IVP1" s="114"/>
      <c r="IVQ1" s="114"/>
      <c r="IVR1" s="114"/>
      <c r="IVS1" s="114"/>
      <c r="IVT1" s="114"/>
      <c r="IVU1" s="114"/>
      <c r="IVV1" s="114"/>
      <c r="IVW1" s="114"/>
      <c r="IVX1" s="114"/>
      <c r="IVY1" s="114"/>
      <c r="IVZ1" s="114"/>
      <c r="IWA1" s="114"/>
      <c r="IWB1" s="114"/>
      <c r="IWC1" s="114"/>
      <c r="IWD1" s="114"/>
      <c r="IWE1" s="114"/>
      <c r="IWF1" s="114"/>
      <c r="IWG1" s="114"/>
      <c r="IWH1" s="114"/>
      <c r="IWI1" s="114"/>
      <c r="IWJ1" s="114"/>
      <c r="IWK1" s="114"/>
      <c r="IWL1" s="114"/>
      <c r="IWM1" s="114"/>
      <c r="IWN1" s="114"/>
      <c r="IWO1" s="114"/>
      <c r="IWP1" s="114"/>
      <c r="IWQ1" s="114"/>
      <c r="IWR1" s="114"/>
      <c r="IWS1" s="114"/>
      <c r="IWT1" s="114"/>
      <c r="IWU1" s="114"/>
      <c r="IWV1" s="114"/>
      <c r="IWW1" s="114"/>
      <c r="IWX1" s="114"/>
      <c r="IWY1" s="114"/>
      <c r="IWZ1" s="114"/>
      <c r="IXA1" s="114"/>
      <c r="IXB1" s="114"/>
      <c r="IXC1" s="114"/>
      <c r="IXD1" s="114"/>
      <c r="IXE1" s="114"/>
      <c r="IXF1" s="114"/>
      <c r="IXG1" s="114"/>
      <c r="IXH1" s="114"/>
      <c r="IXI1" s="114"/>
      <c r="IXJ1" s="114"/>
      <c r="IXK1" s="114"/>
      <c r="IXL1" s="114"/>
      <c r="IXM1" s="114"/>
      <c r="IXN1" s="114"/>
      <c r="IXO1" s="114"/>
      <c r="IXP1" s="114"/>
      <c r="IXQ1" s="114"/>
      <c r="IXR1" s="114"/>
      <c r="IXS1" s="114"/>
      <c r="IXT1" s="114"/>
      <c r="IXU1" s="114"/>
      <c r="IXV1" s="114"/>
      <c r="IXW1" s="114"/>
      <c r="IXX1" s="114"/>
      <c r="IXY1" s="114"/>
      <c r="IXZ1" s="114"/>
      <c r="IYA1" s="114"/>
      <c r="IYB1" s="114"/>
      <c r="IYC1" s="114"/>
      <c r="IYD1" s="114"/>
      <c r="IYE1" s="114"/>
      <c r="IYF1" s="114"/>
      <c r="IYG1" s="114"/>
      <c r="IYH1" s="114"/>
      <c r="IYI1" s="114"/>
      <c r="IYJ1" s="114"/>
      <c r="IYK1" s="114"/>
      <c r="IYL1" s="114"/>
      <c r="IYM1" s="114"/>
      <c r="IYN1" s="114"/>
      <c r="IYO1" s="114"/>
      <c r="IYP1" s="114"/>
      <c r="IYQ1" s="114"/>
      <c r="IYR1" s="114"/>
      <c r="IYS1" s="114"/>
      <c r="IYT1" s="114"/>
      <c r="IYU1" s="114"/>
      <c r="IYV1" s="114"/>
      <c r="IYW1" s="114"/>
      <c r="IYX1" s="114"/>
      <c r="IYY1" s="114"/>
      <c r="IYZ1" s="114"/>
      <c r="IZA1" s="114"/>
      <c r="IZB1" s="114"/>
      <c r="IZC1" s="114"/>
      <c r="IZD1" s="114"/>
      <c r="IZE1" s="114"/>
      <c r="IZF1" s="114"/>
      <c r="IZG1" s="114"/>
      <c r="IZH1" s="114"/>
      <c r="IZI1" s="114"/>
      <c r="IZJ1" s="114"/>
      <c r="IZK1" s="114"/>
      <c r="IZL1" s="114"/>
      <c r="IZM1" s="114"/>
      <c r="IZN1" s="114"/>
      <c r="IZO1" s="114"/>
      <c r="IZP1" s="114"/>
      <c r="IZQ1" s="114"/>
      <c r="IZR1" s="114"/>
      <c r="IZS1" s="114"/>
      <c r="IZT1" s="114"/>
      <c r="IZU1" s="114"/>
      <c r="IZV1" s="114"/>
      <c r="IZW1" s="114"/>
      <c r="IZX1" s="114"/>
      <c r="IZY1" s="114"/>
      <c r="IZZ1" s="114"/>
      <c r="JAA1" s="114"/>
      <c r="JAB1" s="114"/>
      <c r="JAC1" s="114"/>
      <c r="JAD1" s="114"/>
      <c r="JAE1" s="114"/>
      <c r="JAF1" s="114"/>
      <c r="JAG1" s="114"/>
      <c r="JAH1" s="114"/>
      <c r="JAI1" s="114"/>
      <c r="JAJ1" s="114"/>
      <c r="JAK1" s="114"/>
      <c r="JAL1" s="114"/>
      <c r="JAM1" s="114"/>
      <c r="JAN1" s="114"/>
      <c r="JAO1" s="114"/>
      <c r="JAP1" s="114"/>
      <c r="JAQ1" s="114"/>
      <c r="JAR1" s="114"/>
      <c r="JAS1" s="114"/>
      <c r="JAT1" s="114"/>
      <c r="JAU1" s="114"/>
      <c r="JAV1" s="114"/>
      <c r="JAW1" s="114"/>
      <c r="JAX1" s="114"/>
      <c r="JAY1" s="114"/>
      <c r="JAZ1" s="114"/>
      <c r="JBA1" s="114"/>
      <c r="JBB1" s="114"/>
      <c r="JBC1" s="114"/>
      <c r="JBD1" s="114"/>
      <c r="JBE1" s="114"/>
      <c r="JBF1" s="114"/>
      <c r="JBG1" s="114"/>
      <c r="JBH1" s="114"/>
      <c r="JBI1" s="114"/>
      <c r="JBJ1" s="114"/>
      <c r="JBK1" s="114"/>
      <c r="JBL1" s="114"/>
      <c r="JBM1" s="114"/>
      <c r="JBN1" s="114"/>
      <c r="JBO1" s="114"/>
      <c r="JBP1" s="114"/>
      <c r="JBQ1" s="114"/>
      <c r="JBR1" s="114"/>
      <c r="JBS1" s="114"/>
      <c r="JBT1" s="114"/>
      <c r="JBU1" s="114"/>
      <c r="JBV1" s="114"/>
      <c r="JBW1" s="114"/>
      <c r="JBX1" s="114"/>
      <c r="JBY1" s="114"/>
      <c r="JBZ1" s="114"/>
      <c r="JCA1" s="114"/>
      <c r="JCB1" s="114"/>
      <c r="JCC1" s="114"/>
      <c r="JCD1" s="114"/>
      <c r="JCE1" s="114"/>
      <c r="JCF1" s="114"/>
      <c r="JCG1" s="114"/>
      <c r="JCH1" s="114"/>
      <c r="JCI1" s="114"/>
      <c r="JCJ1" s="114"/>
      <c r="JCK1" s="114"/>
      <c r="JCL1" s="114"/>
      <c r="JCM1" s="114"/>
      <c r="JCN1" s="114"/>
      <c r="JCO1" s="114"/>
      <c r="JCP1" s="114"/>
      <c r="JCQ1" s="114"/>
      <c r="JCR1" s="114"/>
      <c r="JCS1" s="114"/>
      <c r="JCT1" s="114"/>
      <c r="JCU1" s="114"/>
      <c r="JCV1" s="114"/>
      <c r="JCW1" s="114"/>
      <c r="JCX1" s="114"/>
      <c r="JCY1" s="114"/>
      <c r="JCZ1" s="114"/>
      <c r="JDA1" s="114"/>
      <c r="JDB1" s="114"/>
      <c r="JDC1" s="114"/>
      <c r="JDD1" s="114"/>
      <c r="JDE1" s="114"/>
      <c r="JDF1" s="114"/>
      <c r="JDG1" s="114"/>
      <c r="JDH1" s="114"/>
      <c r="JDI1" s="114"/>
      <c r="JDJ1" s="114"/>
      <c r="JDK1" s="114"/>
      <c r="JDL1" s="114"/>
      <c r="JDM1" s="114"/>
      <c r="JDN1" s="114"/>
      <c r="JDO1" s="114"/>
      <c r="JDP1" s="114"/>
      <c r="JDQ1" s="114"/>
      <c r="JDR1" s="114"/>
      <c r="JDS1" s="114"/>
      <c r="JDT1" s="114"/>
      <c r="JDU1" s="114"/>
      <c r="JDV1" s="114"/>
      <c r="JDW1" s="114"/>
      <c r="JDX1" s="114"/>
      <c r="JDY1" s="114"/>
      <c r="JDZ1" s="114"/>
      <c r="JEA1" s="114"/>
      <c r="JEB1" s="114"/>
      <c r="JEC1" s="114"/>
      <c r="JED1" s="114"/>
      <c r="JEE1" s="114"/>
      <c r="JEF1" s="114"/>
      <c r="JEG1" s="114"/>
      <c r="JEH1" s="114"/>
      <c r="JEI1" s="114"/>
      <c r="JEJ1" s="114"/>
      <c r="JEK1" s="114"/>
      <c r="JEL1" s="114"/>
      <c r="JEM1" s="114"/>
      <c r="JEN1" s="114"/>
      <c r="JEO1" s="114"/>
      <c r="JEP1" s="114"/>
      <c r="JEQ1" s="114"/>
      <c r="JER1" s="114"/>
      <c r="JES1" s="114"/>
      <c r="JET1" s="114"/>
      <c r="JEU1" s="114"/>
      <c r="JEV1" s="114"/>
      <c r="JEW1" s="114"/>
      <c r="JEX1" s="114"/>
      <c r="JEY1" s="114"/>
      <c r="JEZ1" s="114"/>
      <c r="JFA1" s="114"/>
      <c r="JFB1" s="114"/>
      <c r="JFC1" s="114"/>
      <c r="JFD1" s="114"/>
      <c r="JFE1" s="114"/>
      <c r="JFF1" s="114"/>
      <c r="JFG1" s="114"/>
      <c r="JFH1" s="114"/>
      <c r="JFI1" s="114"/>
      <c r="JFJ1" s="114"/>
      <c r="JFK1" s="114"/>
      <c r="JFL1" s="114"/>
      <c r="JFM1" s="114"/>
      <c r="JFN1" s="114"/>
      <c r="JFO1" s="114"/>
      <c r="JFP1" s="114"/>
      <c r="JFQ1" s="114"/>
      <c r="JFR1" s="114"/>
      <c r="JFS1" s="114"/>
      <c r="JFT1" s="114"/>
      <c r="JFU1" s="114"/>
      <c r="JFV1" s="114"/>
      <c r="JFW1" s="114"/>
      <c r="JFX1" s="114"/>
      <c r="JFY1" s="114"/>
      <c r="JFZ1" s="114"/>
      <c r="JGA1" s="114"/>
      <c r="JGB1" s="114"/>
      <c r="JGC1" s="114"/>
      <c r="JGD1" s="114"/>
      <c r="JGE1" s="114"/>
      <c r="JGF1" s="114"/>
      <c r="JGG1" s="114"/>
      <c r="JGH1" s="114"/>
      <c r="JGI1" s="114"/>
      <c r="JGJ1" s="114"/>
      <c r="JGK1" s="114"/>
      <c r="JGL1" s="114"/>
      <c r="JGM1" s="114"/>
      <c r="JGN1" s="114"/>
      <c r="JGO1" s="114"/>
      <c r="JGP1" s="114"/>
      <c r="JGQ1" s="114"/>
      <c r="JGR1" s="114"/>
      <c r="JGS1" s="114"/>
      <c r="JGT1" s="114"/>
      <c r="JGU1" s="114"/>
      <c r="JGV1" s="114"/>
      <c r="JGW1" s="114"/>
      <c r="JGX1" s="114"/>
      <c r="JGY1" s="114"/>
      <c r="JGZ1" s="114"/>
      <c r="JHA1" s="114"/>
      <c r="JHB1" s="114"/>
      <c r="JHC1" s="114"/>
      <c r="JHD1" s="114"/>
      <c r="JHE1" s="114"/>
      <c r="JHF1" s="114"/>
      <c r="JHG1" s="114"/>
      <c r="JHH1" s="114"/>
      <c r="JHI1" s="114"/>
      <c r="JHJ1" s="114"/>
      <c r="JHK1" s="114"/>
      <c r="JHL1" s="114"/>
      <c r="JHM1" s="114"/>
      <c r="JHN1" s="114"/>
      <c r="JHO1" s="114"/>
      <c r="JHP1" s="114"/>
      <c r="JHQ1" s="114"/>
      <c r="JHR1" s="114"/>
      <c r="JHS1" s="114"/>
      <c r="JHT1" s="114"/>
      <c r="JHU1" s="114"/>
      <c r="JHV1" s="114"/>
      <c r="JHW1" s="114"/>
      <c r="JHX1" s="114"/>
      <c r="JHY1" s="114"/>
      <c r="JHZ1" s="114"/>
      <c r="JIA1" s="114"/>
      <c r="JIB1" s="114"/>
      <c r="JIC1" s="114"/>
      <c r="JID1" s="114"/>
      <c r="JIE1" s="114"/>
      <c r="JIF1" s="114"/>
      <c r="JIG1" s="114"/>
      <c r="JIH1" s="114"/>
      <c r="JII1" s="114"/>
      <c r="JIJ1" s="114"/>
      <c r="JIK1" s="114"/>
      <c r="JIL1" s="114"/>
      <c r="JIM1" s="114"/>
      <c r="JIN1" s="114"/>
      <c r="JIO1" s="114"/>
      <c r="JIP1" s="114"/>
      <c r="JIQ1" s="114"/>
      <c r="JIR1" s="114"/>
      <c r="JIS1" s="114"/>
      <c r="JIT1" s="114"/>
      <c r="JIU1" s="114"/>
      <c r="JIV1" s="114"/>
      <c r="JIW1" s="114"/>
      <c r="JIX1" s="114"/>
      <c r="JIY1" s="114"/>
      <c r="JIZ1" s="114"/>
      <c r="JJA1" s="114"/>
      <c r="JJB1" s="114"/>
      <c r="JJC1" s="114"/>
      <c r="JJD1" s="114"/>
      <c r="JJE1" s="114"/>
      <c r="JJF1" s="114"/>
      <c r="JJG1" s="114"/>
      <c r="JJH1" s="114"/>
      <c r="JJI1" s="114"/>
      <c r="JJJ1" s="114"/>
      <c r="JJK1" s="114"/>
      <c r="JJL1" s="114"/>
      <c r="JJM1" s="114"/>
      <c r="JJN1" s="114"/>
      <c r="JJO1" s="114"/>
      <c r="JJP1" s="114"/>
      <c r="JJQ1" s="114"/>
      <c r="JJR1" s="114"/>
      <c r="JJS1" s="114"/>
      <c r="JJT1" s="114"/>
      <c r="JJU1" s="114"/>
      <c r="JJV1" s="114"/>
      <c r="JJW1" s="114"/>
      <c r="JJX1" s="114"/>
      <c r="JJY1" s="114"/>
      <c r="JJZ1" s="114"/>
      <c r="JKA1" s="114"/>
      <c r="JKB1" s="114"/>
      <c r="JKC1" s="114"/>
      <c r="JKD1" s="114"/>
      <c r="JKE1" s="114"/>
      <c r="JKF1" s="114"/>
      <c r="JKG1" s="114"/>
      <c r="JKH1" s="114"/>
      <c r="JKI1" s="114"/>
      <c r="JKJ1" s="114"/>
      <c r="JKK1" s="114"/>
      <c r="JKL1" s="114"/>
      <c r="JKM1" s="114"/>
      <c r="JKN1" s="114"/>
      <c r="JKO1" s="114"/>
      <c r="JKP1" s="114"/>
      <c r="JKQ1" s="114"/>
      <c r="JKR1" s="114"/>
      <c r="JKS1" s="114"/>
      <c r="JKT1" s="114"/>
      <c r="JKU1" s="114"/>
      <c r="JKV1" s="114"/>
      <c r="JKW1" s="114"/>
      <c r="JKX1" s="114"/>
      <c r="JKY1" s="114"/>
      <c r="JKZ1" s="114"/>
      <c r="JLA1" s="114"/>
      <c r="JLB1" s="114"/>
      <c r="JLC1" s="114"/>
      <c r="JLD1" s="114"/>
      <c r="JLE1" s="114"/>
      <c r="JLF1" s="114"/>
      <c r="JLG1" s="114"/>
      <c r="JLH1" s="114"/>
      <c r="JLI1" s="114"/>
      <c r="JLJ1" s="114"/>
      <c r="JLK1" s="114"/>
      <c r="JLL1" s="114"/>
      <c r="JLM1" s="114"/>
      <c r="JLN1" s="114"/>
      <c r="JLO1" s="114"/>
      <c r="JLP1" s="114"/>
      <c r="JLQ1" s="114"/>
      <c r="JLR1" s="114"/>
      <c r="JLS1" s="114"/>
      <c r="JLT1" s="114"/>
      <c r="JLU1" s="114"/>
      <c r="JLV1" s="114"/>
      <c r="JLW1" s="114"/>
      <c r="JLX1" s="114"/>
      <c r="JLY1" s="114"/>
      <c r="JLZ1" s="114"/>
      <c r="JMA1" s="114"/>
      <c r="JMB1" s="114"/>
      <c r="JMC1" s="114"/>
      <c r="JMD1" s="114"/>
      <c r="JME1" s="114"/>
      <c r="JMF1" s="114"/>
      <c r="JMG1" s="114"/>
      <c r="JMH1" s="114"/>
      <c r="JMI1" s="114"/>
      <c r="JMJ1" s="114"/>
      <c r="JMK1" s="114"/>
      <c r="JML1" s="114"/>
      <c r="JMM1" s="114"/>
      <c r="JMN1" s="114"/>
      <c r="JMO1" s="114"/>
      <c r="JMP1" s="114"/>
      <c r="JMQ1" s="114"/>
      <c r="JMR1" s="114"/>
      <c r="JMS1" s="114"/>
      <c r="JMT1" s="114"/>
      <c r="JMU1" s="114"/>
      <c r="JMV1" s="114"/>
      <c r="JMW1" s="114"/>
      <c r="JMX1" s="114"/>
      <c r="JMY1" s="114"/>
      <c r="JMZ1" s="114"/>
      <c r="JNA1" s="114"/>
      <c r="JNB1" s="114"/>
      <c r="JNC1" s="114"/>
      <c r="JND1" s="114"/>
      <c r="JNE1" s="114"/>
      <c r="JNF1" s="114"/>
      <c r="JNG1" s="114"/>
      <c r="JNH1" s="114"/>
      <c r="JNI1" s="114"/>
      <c r="JNJ1" s="114"/>
      <c r="JNK1" s="114"/>
      <c r="JNL1" s="114"/>
      <c r="JNM1" s="114"/>
      <c r="JNN1" s="114"/>
      <c r="JNO1" s="114"/>
      <c r="JNP1" s="114"/>
      <c r="JNQ1" s="114"/>
      <c r="JNR1" s="114"/>
      <c r="JNS1" s="114"/>
      <c r="JNT1" s="114"/>
      <c r="JNU1" s="114"/>
      <c r="JNV1" s="114"/>
      <c r="JNW1" s="114"/>
      <c r="JNX1" s="114"/>
      <c r="JNY1" s="114"/>
      <c r="JNZ1" s="114"/>
      <c r="JOA1" s="114"/>
      <c r="JOB1" s="114"/>
      <c r="JOC1" s="114"/>
      <c r="JOD1" s="114"/>
      <c r="JOE1" s="114"/>
      <c r="JOF1" s="114"/>
      <c r="JOG1" s="114"/>
      <c r="JOH1" s="114"/>
      <c r="JOI1" s="114"/>
      <c r="JOJ1" s="114"/>
      <c r="JOK1" s="114"/>
      <c r="JOL1" s="114"/>
      <c r="JOM1" s="114"/>
      <c r="JON1" s="114"/>
      <c r="JOO1" s="114"/>
      <c r="JOP1" s="114"/>
      <c r="JOQ1" s="114"/>
      <c r="JOR1" s="114"/>
      <c r="JOS1" s="114"/>
      <c r="JOT1" s="114"/>
      <c r="JOU1" s="114"/>
      <c r="JOV1" s="114"/>
      <c r="JOW1" s="114"/>
      <c r="JOX1" s="114"/>
      <c r="JOY1" s="114"/>
      <c r="JOZ1" s="114"/>
      <c r="JPA1" s="114"/>
      <c r="JPB1" s="114"/>
      <c r="JPC1" s="114"/>
      <c r="JPD1" s="114"/>
      <c r="JPE1" s="114"/>
      <c r="JPF1" s="114"/>
      <c r="JPG1" s="114"/>
      <c r="JPH1" s="114"/>
      <c r="JPI1" s="114"/>
      <c r="JPJ1" s="114"/>
      <c r="JPK1" s="114"/>
      <c r="JPL1" s="114"/>
      <c r="JPM1" s="114"/>
      <c r="JPN1" s="114"/>
      <c r="JPO1" s="114"/>
      <c r="JPP1" s="114"/>
      <c r="JPQ1" s="114"/>
      <c r="JPR1" s="114"/>
      <c r="JPS1" s="114"/>
      <c r="JPT1" s="114"/>
      <c r="JPU1" s="114"/>
      <c r="JPV1" s="114"/>
      <c r="JPW1" s="114"/>
      <c r="JPX1" s="114"/>
      <c r="JPY1" s="114"/>
      <c r="JPZ1" s="114"/>
      <c r="JQA1" s="114"/>
      <c r="JQB1" s="114"/>
      <c r="JQC1" s="114"/>
      <c r="JQD1" s="114"/>
      <c r="JQE1" s="114"/>
      <c r="JQF1" s="114"/>
      <c r="JQG1" s="114"/>
      <c r="JQH1" s="114"/>
      <c r="JQI1" s="114"/>
      <c r="JQJ1" s="114"/>
      <c r="JQK1" s="114"/>
      <c r="JQL1" s="114"/>
      <c r="JQM1" s="114"/>
      <c r="JQN1" s="114"/>
      <c r="JQO1" s="114"/>
      <c r="JQP1" s="114"/>
      <c r="JQQ1" s="114"/>
      <c r="JQR1" s="114"/>
      <c r="JQS1" s="114"/>
      <c r="JQT1" s="114"/>
      <c r="JQU1" s="114"/>
      <c r="JQV1" s="114"/>
      <c r="JQW1" s="114"/>
      <c r="JQX1" s="114"/>
      <c r="JQY1" s="114"/>
      <c r="JQZ1" s="114"/>
      <c r="JRA1" s="114"/>
      <c r="JRB1" s="114"/>
      <c r="JRC1" s="114"/>
      <c r="JRD1" s="114"/>
      <c r="JRE1" s="114"/>
      <c r="JRF1" s="114"/>
      <c r="JRG1" s="114"/>
      <c r="JRH1" s="114"/>
      <c r="JRI1" s="114"/>
      <c r="JRJ1" s="114"/>
      <c r="JRK1" s="114"/>
      <c r="JRL1" s="114"/>
      <c r="JRM1" s="114"/>
      <c r="JRN1" s="114"/>
      <c r="JRO1" s="114"/>
      <c r="JRP1" s="114"/>
      <c r="JRQ1" s="114"/>
      <c r="JRR1" s="114"/>
      <c r="JRS1" s="114"/>
      <c r="JRT1" s="114"/>
      <c r="JRU1" s="114"/>
      <c r="JRV1" s="114"/>
      <c r="JRW1" s="114"/>
      <c r="JRX1" s="114"/>
      <c r="JRY1" s="114"/>
      <c r="JRZ1" s="114"/>
      <c r="JSA1" s="114"/>
      <c r="JSB1" s="114"/>
      <c r="JSC1" s="114"/>
      <c r="JSD1" s="114"/>
      <c r="JSE1" s="114"/>
      <c r="JSF1" s="114"/>
      <c r="JSG1" s="114"/>
      <c r="JSH1" s="114"/>
      <c r="JSI1" s="114"/>
      <c r="JSJ1" s="114"/>
      <c r="JSK1" s="114"/>
      <c r="JSL1" s="114"/>
      <c r="JSM1" s="114"/>
      <c r="JSN1" s="114"/>
      <c r="JSO1" s="114"/>
      <c r="JSP1" s="114"/>
      <c r="JSQ1" s="114"/>
      <c r="JSR1" s="114"/>
      <c r="JSS1" s="114"/>
      <c r="JST1" s="114"/>
      <c r="JSU1" s="114"/>
      <c r="JSV1" s="114"/>
      <c r="JSW1" s="114"/>
      <c r="JSX1" s="114"/>
      <c r="JSY1" s="114"/>
      <c r="JSZ1" s="114"/>
      <c r="JTA1" s="114"/>
      <c r="JTB1" s="114"/>
      <c r="JTC1" s="114"/>
      <c r="JTD1" s="114"/>
      <c r="JTE1" s="114"/>
      <c r="JTF1" s="114"/>
      <c r="JTG1" s="114"/>
      <c r="JTH1" s="114"/>
      <c r="JTI1" s="114"/>
      <c r="JTJ1" s="114"/>
      <c r="JTK1" s="114"/>
      <c r="JTL1" s="114"/>
      <c r="JTM1" s="114"/>
      <c r="JTN1" s="114"/>
      <c r="JTO1" s="114"/>
      <c r="JTP1" s="114"/>
      <c r="JTQ1" s="114"/>
      <c r="JTR1" s="114"/>
      <c r="JTS1" s="114"/>
      <c r="JTT1" s="114"/>
      <c r="JTU1" s="114"/>
      <c r="JTV1" s="114"/>
      <c r="JTW1" s="114"/>
      <c r="JTX1" s="114"/>
      <c r="JTY1" s="114"/>
      <c r="JTZ1" s="114"/>
      <c r="JUA1" s="114"/>
      <c r="JUB1" s="114"/>
      <c r="JUC1" s="114"/>
      <c r="JUD1" s="114"/>
      <c r="JUE1" s="114"/>
      <c r="JUF1" s="114"/>
      <c r="JUG1" s="114"/>
      <c r="JUH1" s="114"/>
      <c r="JUI1" s="114"/>
      <c r="JUJ1" s="114"/>
      <c r="JUK1" s="114"/>
      <c r="JUL1" s="114"/>
      <c r="JUM1" s="114"/>
      <c r="JUN1" s="114"/>
      <c r="JUO1" s="114"/>
      <c r="JUP1" s="114"/>
      <c r="JUQ1" s="114"/>
      <c r="JUR1" s="114"/>
      <c r="JUS1" s="114"/>
      <c r="JUT1" s="114"/>
      <c r="JUU1" s="114"/>
      <c r="JUV1" s="114"/>
      <c r="JUW1" s="114"/>
      <c r="JUX1" s="114"/>
      <c r="JUY1" s="114"/>
      <c r="JUZ1" s="114"/>
      <c r="JVA1" s="114"/>
      <c r="JVB1" s="114"/>
      <c r="JVC1" s="114"/>
      <c r="JVD1" s="114"/>
      <c r="JVE1" s="114"/>
      <c r="JVF1" s="114"/>
      <c r="JVG1" s="114"/>
      <c r="JVH1" s="114"/>
      <c r="JVI1" s="114"/>
      <c r="JVJ1" s="114"/>
      <c r="JVK1" s="114"/>
      <c r="JVL1" s="114"/>
      <c r="JVM1" s="114"/>
      <c r="JVN1" s="114"/>
      <c r="JVO1" s="114"/>
      <c r="JVP1" s="114"/>
      <c r="JVQ1" s="114"/>
      <c r="JVR1" s="114"/>
      <c r="JVS1" s="114"/>
      <c r="JVT1" s="114"/>
      <c r="JVU1" s="114"/>
      <c r="JVV1" s="114"/>
      <c r="JVW1" s="114"/>
      <c r="JVX1" s="114"/>
      <c r="JVY1" s="114"/>
      <c r="JVZ1" s="114"/>
      <c r="JWA1" s="114"/>
      <c r="JWB1" s="114"/>
      <c r="JWC1" s="114"/>
      <c r="JWD1" s="114"/>
      <c r="JWE1" s="114"/>
      <c r="JWF1" s="114"/>
      <c r="JWG1" s="114"/>
      <c r="JWH1" s="114"/>
      <c r="JWI1" s="114"/>
      <c r="JWJ1" s="114"/>
      <c r="JWK1" s="114"/>
      <c r="JWL1" s="114"/>
      <c r="JWM1" s="114"/>
      <c r="JWN1" s="114"/>
      <c r="JWO1" s="114"/>
      <c r="JWP1" s="114"/>
      <c r="JWQ1" s="114"/>
      <c r="JWR1" s="114"/>
      <c r="JWS1" s="114"/>
      <c r="JWT1" s="114"/>
      <c r="JWU1" s="114"/>
      <c r="JWV1" s="114"/>
      <c r="JWW1" s="114"/>
      <c r="JWX1" s="114"/>
      <c r="JWY1" s="114"/>
      <c r="JWZ1" s="114"/>
      <c r="JXA1" s="114"/>
      <c r="JXB1" s="114"/>
      <c r="JXC1" s="114"/>
      <c r="JXD1" s="114"/>
      <c r="JXE1" s="114"/>
      <c r="JXF1" s="114"/>
      <c r="JXG1" s="114"/>
      <c r="JXH1" s="114"/>
      <c r="JXI1" s="114"/>
      <c r="JXJ1" s="114"/>
      <c r="JXK1" s="114"/>
      <c r="JXL1" s="114"/>
      <c r="JXM1" s="114"/>
      <c r="JXN1" s="114"/>
      <c r="JXO1" s="114"/>
      <c r="JXP1" s="114"/>
      <c r="JXQ1" s="114"/>
      <c r="JXR1" s="114"/>
      <c r="JXS1" s="114"/>
      <c r="JXT1" s="114"/>
      <c r="JXU1" s="114"/>
      <c r="JXV1" s="114"/>
      <c r="JXW1" s="114"/>
      <c r="JXX1" s="114"/>
      <c r="JXY1" s="114"/>
      <c r="JXZ1" s="114"/>
      <c r="JYA1" s="114"/>
      <c r="JYB1" s="114"/>
      <c r="JYC1" s="114"/>
      <c r="JYD1" s="114"/>
      <c r="JYE1" s="114"/>
      <c r="JYF1" s="114"/>
      <c r="JYG1" s="114"/>
      <c r="JYH1" s="114"/>
      <c r="JYI1" s="114"/>
      <c r="JYJ1" s="114"/>
      <c r="JYK1" s="114"/>
      <c r="JYL1" s="114"/>
      <c r="JYM1" s="114"/>
      <c r="JYN1" s="114"/>
      <c r="JYO1" s="114"/>
      <c r="JYP1" s="114"/>
      <c r="JYQ1" s="114"/>
      <c r="JYR1" s="114"/>
      <c r="JYS1" s="114"/>
      <c r="JYT1" s="114"/>
      <c r="JYU1" s="114"/>
      <c r="JYV1" s="114"/>
      <c r="JYW1" s="114"/>
      <c r="JYX1" s="114"/>
      <c r="JYY1" s="114"/>
      <c r="JYZ1" s="114"/>
      <c r="JZA1" s="114"/>
      <c r="JZB1" s="114"/>
      <c r="JZC1" s="114"/>
      <c r="JZD1" s="114"/>
      <c r="JZE1" s="114"/>
      <c r="JZF1" s="114"/>
      <c r="JZG1" s="114"/>
      <c r="JZH1" s="114"/>
      <c r="JZI1" s="114"/>
      <c r="JZJ1" s="114"/>
      <c r="JZK1" s="114"/>
      <c r="JZL1" s="114"/>
      <c r="JZM1" s="114"/>
      <c r="JZN1" s="114"/>
      <c r="JZO1" s="114"/>
      <c r="JZP1" s="114"/>
      <c r="JZQ1" s="114"/>
      <c r="JZR1" s="114"/>
      <c r="JZS1" s="114"/>
      <c r="JZT1" s="114"/>
      <c r="JZU1" s="114"/>
      <c r="JZV1" s="114"/>
      <c r="JZW1" s="114"/>
      <c r="JZX1" s="114"/>
      <c r="JZY1" s="114"/>
      <c r="JZZ1" s="114"/>
      <c r="KAA1" s="114"/>
      <c r="KAB1" s="114"/>
      <c r="KAC1" s="114"/>
      <c r="KAD1" s="114"/>
      <c r="KAE1" s="114"/>
      <c r="KAF1" s="114"/>
      <c r="KAG1" s="114"/>
      <c r="KAH1" s="114"/>
      <c r="KAI1" s="114"/>
      <c r="KAJ1" s="114"/>
      <c r="KAK1" s="114"/>
      <c r="KAL1" s="114"/>
      <c r="KAM1" s="114"/>
      <c r="KAN1" s="114"/>
      <c r="KAO1" s="114"/>
      <c r="KAP1" s="114"/>
      <c r="KAQ1" s="114"/>
      <c r="KAR1" s="114"/>
      <c r="KAS1" s="114"/>
      <c r="KAT1" s="114"/>
      <c r="KAU1" s="114"/>
      <c r="KAV1" s="114"/>
      <c r="KAW1" s="114"/>
      <c r="KAX1" s="114"/>
      <c r="KAY1" s="114"/>
      <c r="KAZ1" s="114"/>
      <c r="KBA1" s="114"/>
      <c r="KBB1" s="114"/>
      <c r="KBC1" s="114"/>
      <c r="KBD1" s="114"/>
      <c r="KBE1" s="114"/>
      <c r="KBF1" s="114"/>
      <c r="KBG1" s="114"/>
      <c r="KBH1" s="114"/>
      <c r="KBI1" s="114"/>
      <c r="KBJ1" s="114"/>
      <c r="KBK1" s="114"/>
      <c r="KBL1" s="114"/>
      <c r="KBM1" s="114"/>
      <c r="KBN1" s="114"/>
      <c r="KBO1" s="114"/>
      <c r="KBP1" s="114"/>
      <c r="KBQ1" s="114"/>
      <c r="KBR1" s="114"/>
      <c r="KBS1" s="114"/>
      <c r="KBT1" s="114"/>
      <c r="KBU1" s="114"/>
      <c r="KBV1" s="114"/>
      <c r="KBW1" s="114"/>
      <c r="KBX1" s="114"/>
      <c r="KBY1" s="114"/>
      <c r="KBZ1" s="114"/>
      <c r="KCA1" s="114"/>
      <c r="KCB1" s="114"/>
      <c r="KCC1" s="114"/>
      <c r="KCD1" s="114"/>
      <c r="KCE1" s="114"/>
      <c r="KCF1" s="114"/>
      <c r="KCG1" s="114"/>
      <c r="KCH1" s="114"/>
      <c r="KCI1" s="114"/>
      <c r="KCJ1" s="114"/>
      <c r="KCK1" s="114"/>
      <c r="KCL1" s="114"/>
      <c r="KCM1" s="114"/>
      <c r="KCN1" s="114"/>
      <c r="KCO1" s="114"/>
      <c r="KCP1" s="114"/>
      <c r="KCQ1" s="114"/>
      <c r="KCR1" s="114"/>
      <c r="KCS1" s="114"/>
      <c r="KCT1" s="114"/>
      <c r="KCU1" s="114"/>
      <c r="KCV1" s="114"/>
      <c r="KCW1" s="114"/>
      <c r="KCX1" s="114"/>
      <c r="KCY1" s="114"/>
      <c r="KCZ1" s="114"/>
      <c r="KDA1" s="114"/>
      <c r="KDB1" s="114"/>
      <c r="KDC1" s="114"/>
      <c r="KDD1" s="114"/>
      <c r="KDE1" s="114"/>
      <c r="KDF1" s="114"/>
      <c r="KDG1" s="114"/>
      <c r="KDH1" s="114"/>
      <c r="KDI1" s="114"/>
      <c r="KDJ1" s="114"/>
      <c r="KDK1" s="114"/>
      <c r="KDL1" s="114"/>
      <c r="KDM1" s="114"/>
      <c r="KDN1" s="114"/>
      <c r="KDO1" s="114"/>
      <c r="KDP1" s="114"/>
      <c r="KDQ1" s="114"/>
      <c r="KDR1" s="114"/>
      <c r="KDS1" s="114"/>
      <c r="KDT1" s="114"/>
      <c r="KDU1" s="114"/>
      <c r="KDV1" s="114"/>
      <c r="KDW1" s="114"/>
      <c r="KDX1" s="114"/>
      <c r="KDY1" s="114"/>
      <c r="KDZ1" s="114"/>
      <c r="KEA1" s="114"/>
      <c r="KEB1" s="114"/>
      <c r="KEC1" s="114"/>
      <c r="KED1" s="114"/>
      <c r="KEE1" s="114"/>
      <c r="KEF1" s="114"/>
      <c r="KEG1" s="114"/>
      <c r="KEH1" s="114"/>
      <c r="KEI1" s="114"/>
      <c r="KEJ1" s="114"/>
      <c r="KEK1" s="114"/>
      <c r="KEL1" s="114"/>
      <c r="KEM1" s="114"/>
      <c r="KEN1" s="114"/>
      <c r="KEO1" s="114"/>
      <c r="KEP1" s="114"/>
      <c r="KEQ1" s="114"/>
      <c r="KER1" s="114"/>
      <c r="KES1" s="114"/>
      <c r="KET1" s="114"/>
      <c r="KEU1" s="114"/>
      <c r="KEV1" s="114"/>
      <c r="KEW1" s="114"/>
      <c r="KEX1" s="114"/>
      <c r="KEY1" s="114"/>
      <c r="KEZ1" s="114"/>
      <c r="KFA1" s="114"/>
      <c r="KFB1" s="114"/>
      <c r="KFC1" s="114"/>
      <c r="KFD1" s="114"/>
      <c r="KFE1" s="114"/>
      <c r="KFF1" s="114"/>
      <c r="KFG1" s="114"/>
      <c r="KFH1" s="114"/>
      <c r="KFI1" s="114"/>
      <c r="KFJ1" s="114"/>
      <c r="KFK1" s="114"/>
      <c r="KFL1" s="114"/>
      <c r="KFM1" s="114"/>
      <c r="KFN1" s="114"/>
      <c r="KFO1" s="114"/>
      <c r="KFP1" s="114"/>
      <c r="KFQ1" s="114"/>
      <c r="KFR1" s="114"/>
      <c r="KFS1" s="114"/>
      <c r="KFT1" s="114"/>
      <c r="KFU1" s="114"/>
      <c r="KFV1" s="114"/>
      <c r="KFW1" s="114"/>
      <c r="KFX1" s="114"/>
      <c r="KFY1" s="114"/>
      <c r="KFZ1" s="114"/>
      <c r="KGA1" s="114"/>
      <c r="KGB1" s="114"/>
      <c r="KGC1" s="114"/>
      <c r="KGD1" s="114"/>
      <c r="KGE1" s="114"/>
      <c r="KGF1" s="114"/>
      <c r="KGG1" s="114"/>
      <c r="KGH1" s="114"/>
      <c r="KGI1" s="114"/>
      <c r="KGJ1" s="114"/>
      <c r="KGK1" s="114"/>
      <c r="KGL1" s="114"/>
      <c r="KGM1" s="114"/>
      <c r="KGN1" s="114"/>
      <c r="KGO1" s="114"/>
      <c r="KGP1" s="114"/>
      <c r="KGQ1" s="114"/>
      <c r="KGR1" s="114"/>
      <c r="KGS1" s="114"/>
      <c r="KGT1" s="114"/>
      <c r="KGU1" s="114"/>
      <c r="KGV1" s="114"/>
      <c r="KGW1" s="114"/>
      <c r="KGX1" s="114"/>
      <c r="KGY1" s="114"/>
      <c r="KGZ1" s="114"/>
      <c r="KHA1" s="114"/>
      <c r="KHB1" s="114"/>
      <c r="KHC1" s="114"/>
      <c r="KHD1" s="114"/>
      <c r="KHE1" s="114"/>
      <c r="KHF1" s="114"/>
      <c r="KHG1" s="114"/>
      <c r="KHH1" s="114"/>
      <c r="KHI1" s="114"/>
      <c r="KHJ1" s="114"/>
      <c r="KHK1" s="114"/>
      <c r="KHL1" s="114"/>
      <c r="KHM1" s="114"/>
      <c r="KHN1" s="114"/>
      <c r="KHO1" s="114"/>
      <c r="KHP1" s="114"/>
      <c r="KHQ1" s="114"/>
      <c r="KHR1" s="114"/>
      <c r="KHS1" s="114"/>
      <c r="KHT1" s="114"/>
      <c r="KHU1" s="114"/>
      <c r="KHV1" s="114"/>
      <c r="KHW1" s="114"/>
      <c r="KHX1" s="114"/>
      <c r="KHY1" s="114"/>
      <c r="KHZ1" s="114"/>
      <c r="KIA1" s="114"/>
      <c r="KIB1" s="114"/>
      <c r="KIC1" s="114"/>
      <c r="KID1" s="114"/>
      <c r="KIE1" s="114"/>
      <c r="KIF1" s="114"/>
      <c r="KIG1" s="114"/>
      <c r="KIH1" s="114"/>
      <c r="KII1" s="114"/>
      <c r="KIJ1" s="114"/>
      <c r="KIK1" s="114"/>
      <c r="KIL1" s="114"/>
      <c r="KIM1" s="114"/>
      <c r="KIN1" s="114"/>
      <c r="KIO1" s="114"/>
      <c r="KIP1" s="114"/>
      <c r="KIQ1" s="114"/>
      <c r="KIR1" s="114"/>
      <c r="KIS1" s="114"/>
      <c r="KIT1" s="114"/>
      <c r="KIU1" s="114"/>
      <c r="KIV1" s="114"/>
      <c r="KIW1" s="114"/>
      <c r="KIX1" s="114"/>
      <c r="KIY1" s="114"/>
      <c r="KIZ1" s="114"/>
      <c r="KJA1" s="114"/>
      <c r="KJB1" s="114"/>
      <c r="KJC1" s="114"/>
      <c r="KJD1" s="114"/>
      <c r="KJE1" s="114"/>
      <c r="KJF1" s="114"/>
      <c r="KJG1" s="114"/>
      <c r="KJH1" s="114"/>
      <c r="KJI1" s="114"/>
      <c r="KJJ1" s="114"/>
      <c r="KJK1" s="114"/>
      <c r="KJL1" s="114"/>
      <c r="KJM1" s="114"/>
      <c r="KJN1" s="114"/>
      <c r="KJO1" s="114"/>
      <c r="KJP1" s="114"/>
      <c r="KJQ1" s="114"/>
      <c r="KJR1" s="114"/>
      <c r="KJS1" s="114"/>
      <c r="KJT1" s="114"/>
      <c r="KJU1" s="114"/>
      <c r="KJV1" s="114"/>
      <c r="KJW1" s="114"/>
      <c r="KJX1" s="114"/>
      <c r="KJY1" s="114"/>
      <c r="KJZ1" s="114"/>
      <c r="KKA1" s="114"/>
      <c r="KKB1" s="114"/>
      <c r="KKC1" s="114"/>
      <c r="KKD1" s="114"/>
      <c r="KKE1" s="114"/>
      <c r="KKF1" s="114"/>
      <c r="KKG1" s="114"/>
      <c r="KKH1" s="114"/>
      <c r="KKI1" s="114"/>
      <c r="KKJ1" s="114"/>
      <c r="KKK1" s="114"/>
      <c r="KKL1" s="114"/>
      <c r="KKM1" s="114"/>
      <c r="KKN1" s="114"/>
      <c r="KKO1" s="114"/>
      <c r="KKP1" s="114"/>
      <c r="KKQ1" s="114"/>
      <c r="KKR1" s="114"/>
      <c r="KKS1" s="114"/>
      <c r="KKT1" s="114"/>
      <c r="KKU1" s="114"/>
      <c r="KKV1" s="114"/>
      <c r="KKW1" s="114"/>
      <c r="KKX1" s="114"/>
      <c r="KKY1" s="114"/>
      <c r="KKZ1" s="114"/>
      <c r="KLA1" s="114"/>
      <c r="KLB1" s="114"/>
      <c r="KLC1" s="114"/>
      <c r="KLD1" s="114"/>
      <c r="KLE1" s="114"/>
      <c r="KLF1" s="114"/>
      <c r="KLG1" s="114"/>
      <c r="KLH1" s="114"/>
      <c r="KLI1" s="114"/>
      <c r="KLJ1" s="114"/>
      <c r="KLK1" s="114"/>
      <c r="KLL1" s="114"/>
      <c r="KLM1" s="114"/>
      <c r="KLN1" s="114"/>
      <c r="KLO1" s="114"/>
      <c r="KLP1" s="114"/>
      <c r="KLQ1" s="114"/>
      <c r="KLR1" s="114"/>
      <c r="KLS1" s="114"/>
      <c r="KLT1" s="114"/>
      <c r="KLU1" s="114"/>
      <c r="KLV1" s="114"/>
      <c r="KLW1" s="114"/>
      <c r="KLX1" s="114"/>
      <c r="KLY1" s="114"/>
      <c r="KLZ1" s="114"/>
      <c r="KMA1" s="114"/>
      <c r="KMB1" s="114"/>
      <c r="KMC1" s="114"/>
      <c r="KMD1" s="114"/>
      <c r="KME1" s="114"/>
      <c r="KMF1" s="114"/>
      <c r="KMG1" s="114"/>
      <c r="KMH1" s="114"/>
      <c r="KMI1" s="114"/>
      <c r="KMJ1" s="114"/>
      <c r="KMK1" s="114"/>
      <c r="KML1" s="114"/>
      <c r="KMM1" s="114"/>
      <c r="KMN1" s="114"/>
      <c r="KMO1" s="114"/>
      <c r="KMP1" s="114"/>
      <c r="KMQ1" s="114"/>
      <c r="KMR1" s="114"/>
      <c r="KMS1" s="114"/>
      <c r="KMT1" s="114"/>
      <c r="KMU1" s="114"/>
      <c r="KMV1" s="114"/>
      <c r="KMW1" s="114"/>
      <c r="KMX1" s="114"/>
      <c r="KMY1" s="114"/>
      <c r="KMZ1" s="114"/>
      <c r="KNA1" s="114"/>
      <c r="KNB1" s="114"/>
      <c r="KNC1" s="114"/>
      <c r="KND1" s="114"/>
      <c r="KNE1" s="114"/>
      <c r="KNF1" s="114"/>
      <c r="KNG1" s="114"/>
      <c r="KNH1" s="114"/>
      <c r="KNI1" s="114"/>
      <c r="KNJ1" s="114"/>
      <c r="KNK1" s="114"/>
      <c r="KNL1" s="114"/>
      <c r="KNM1" s="114"/>
      <c r="KNN1" s="114"/>
      <c r="KNO1" s="114"/>
      <c r="KNP1" s="114"/>
      <c r="KNQ1" s="114"/>
      <c r="KNR1" s="114"/>
      <c r="KNS1" s="114"/>
      <c r="KNT1" s="114"/>
      <c r="KNU1" s="114"/>
      <c r="KNV1" s="114"/>
      <c r="KNW1" s="114"/>
      <c r="KNX1" s="114"/>
      <c r="KNY1" s="114"/>
      <c r="KNZ1" s="114"/>
      <c r="KOA1" s="114"/>
      <c r="KOB1" s="114"/>
      <c r="KOC1" s="114"/>
      <c r="KOD1" s="114"/>
      <c r="KOE1" s="114"/>
      <c r="KOF1" s="114"/>
      <c r="KOG1" s="114"/>
      <c r="KOH1" s="114"/>
      <c r="KOI1" s="114"/>
      <c r="KOJ1" s="114"/>
      <c r="KOK1" s="114"/>
      <c r="KOL1" s="114"/>
      <c r="KOM1" s="114"/>
      <c r="KON1" s="114"/>
      <c r="KOO1" s="114"/>
      <c r="KOP1" s="114"/>
      <c r="KOQ1" s="114"/>
      <c r="KOR1" s="114"/>
      <c r="KOS1" s="114"/>
      <c r="KOT1" s="114"/>
      <c r="KOU1" s="114"/>
      <c r="KOV1" s="114"/>
      <c r="KOW1" s="114"/>
      <c r="KOX1" s="114"/>
      <c r="KOY1" s="114"/>
      <c r="KOZ1" s="114"/>
      <c r="KPA1" s="114"/>
      <c r="KPB1" s="114"/>
      <c r="KPC1" s="114"/>
      <c r="KPD1" s="114"/>
      <c r="KPE1" s="114"/>
      <c r="KPF1" s="114"/>
      <c r="KPG1" s="114"/>
      <c r="KPH1" s="114"/>
      <c r="KPI1" s="114"/>
      <c r="KPJ1" s="114"/>
      <c r="KPK1" s="114"/>
      <c r="KPL1" s="114"/>
      <c r="KPM1" s="114"/>
      <c r="KPN1" s="114"/>
      <c r="KPO1" s="114"/>
      <c r="KPP1" s="114"/>
      <c r="KPQ1" s="114"/>
      <c r="KPR1" s="114"/>
      <c r="KPS1" s="114"/>
      <c r="KPT1" s="114"/>
      <c r="KPU1" s="114"/>
      <c r="KPV1" s="114"/>
      <c r="KPW1" s="114"/>
      <c r="KPX1" s="114"/>
      <c r="KPY1" s="114"/>
      <c r="KPZ1" s="114"/>
      <c r="KQA1" s="114"/>
      <c r="KQB1" s="114"/>
      <c r="KQC1" s="114"/>
      <c r="KQD1" s="114"/>
      <c r="KQE1" s="114"/>
      <c r="KQF1" s="114"/>
      <c r="KQG1" s="114"/>
      <c r="KQH1" s="114"/>
      <c r="KQI1" s="114"/>
      <c r="KQJ1" s="114"/>
      <c r="KQK1" s="114"/>
      <c r="KQL1" s="114"/>
      <c r="KQM1" s="114"/>
      <c r="KQN1" s="114"/>
      <c r="KQO1" s="114"/>
      <c r="KQP1" s="114"/>
      <c r="KQQ1" s="114"/>
      <c r="KQR1" s="114"/>
      <c r="KQS1" s="114"/>
      <c r="KQT1" s="114"/>
      <c r="KQU1" s="114"/>
      <c r="KQV1" s="114"/>
      <c r="KQW1" s="114"/>
      <c r="KQX1" s="114"/>
      <c r="KQY1" s="114"/>
      <c r="KQZ1" s="114"/>
      <c r="KRA1" s="114"/>
      <c r="KRB1" s="114"/>
      <c r="KRC1" s="114"/>
      <c r="KRD1" s="114"/>
      <c r="KRE1" s="114"/>
      <c r="KRF1" s="114"/>
      <c r="KRG1" s="114"/>
      <c r="KRH1" s="114"/>
      <c r="KRI1" s="114"/>
      <c r="KRJ1" s="114"/>
      <c r="KRK1" s="114"/>
      <c r="KRL1" s="114"/>
      <c r="KRM1" s="114"/>
      <c r="KRN1" s="114"/>
      <c r="KRO1" s="114"/>
      <c r="KRP1" s="114"/>
      <c r="KRQ1" s="114"/>
      <c r="KRR1" s="114"/>
      <c r="KRS1" s="114"/>
      <c r="KRT1" s="114"/>
      <c r="KRU1" s="114"/>
      <c r="KRV1" s="114"/>
      <c r="KRW1" s="114"/>
      <c r="KRX1" s="114"/>
      <c r="KRY1" s="114"/>
      <c r="KRZ1" s="114"/>
      <c r="KSA1" s="114"/>
      <c r="KSB1" s="114"/>
      <c r="KSC1" s="114"/>
      <c r="KSD1" s="114"/>
      <c r="KSE1" s="114"/>
      <c r="KSF1" s="114"/>
      <c r="KSG1" s="114"/>
      <c r="KSH1" s="114"/>
      <c r="KSI1" s="114"/>
      <c r="KSJ1" s="114"/>
      <c r="KSK1" s="114"/>
      <c r="KSL1" s="114"/>
      <c r="KSM1" s="114"/>
      <c r="KSN1" s="114"/>
      <c r="KSO1" s="114"/>
      <c r="KSP1" s="114"/>
      <c r="KSQ1" s="114"/>
      <c r="KSR1" s="114"/>
      <c r="KSS1" s="114"/>
      <c r="KST1" s="114"/>
      <c r="KSU1" s="114"/>
      <c r="KSV1" s="114"/>
      <c r="KSW1" s="114"/>
      <c r="KSX1" s="114"/>
      <c r="KSY1" s="114"/>
      <c r="KSZ1" s="114"/>
      <c r="KTA1" s="114"/>
      <c r="KTB1" s="114"/>
      <c r="KTC1" s="114"/>
      <c r="KTD1" s="114"/>
      <c r="KTE1" s="114"/>
      <c r="KTF1" s="114"/>
      <c r="KTG1" s="114"/>
      <c r="KTH1" s="114"/>
      <c r="KTI1" s="114"/>
      <c r="KTJ1" s="114"/>
      <c r="KTK1" s="114"/>
      <c r="KTL1" s="114"/>
      <c r="KTM1" s="114"/>
      <c r="KTN1" s="114"/>
      <c r="KTO1" s="114"/>
      <c r="KTP1" s="114"/>
      <c r="KTQ1" s="114"/>
      <c r="KTR1" s="114"/>
      <c r="KTS1" s="114"/>
      <c r="KTT1" s="114"/>
      <c r="KTU1" s="114"/>
      <c r="KTV1" s="114"/>
      <c r="KTW1" s="114"/>
      <c r="KTX1" s="114"/>
      <c r="KTY1" s="114"/>
      <c r="KTZ1" s="114"/>
      <c r="KUA1" s="114"/>
      <c r="KUB1" s="114"/>
      <c r="KUC1" s="114"/>
      <c r="KUD1" s="114"/>
      <c r="KUE1" s="114"/>
      <c r="KUF1" s="114"/>
      <c r="KUG1" s="114"/>
      <c r="KUH1" s="114"/>
      <c r="KUI1" s="114"/>
      <c r="KUJ1" s="114"/>
      <c r="KUK1" s="114"/>
      <c r="KUL1" s="114"/>
      <c r="KUM1" s="114"/>
      <c r="KUN1" s="114"/>
      <c r="KUO1" s="114"/>
      <c r="KUP1" s="114"/>
      <c r="KUQ1" s="114"/>
      <c r="KUR1" s="114"/>
      <c r="KUS1" s="114"/>
      <c r="KUT1" s="114"/>
      <c r="KUU1" s="114"/>
      <c r="KUV1" s="114"/>
      <c r="KUW1" s="114"/>
      <c r="KUX1" s="114"/>
      <c r="KUY1" s="114"/>
      <c r="KUZ1" s="114"/>
      <c r="KVA1" s="114"/>
      <c r="KVB1" s="114"/>
      <c r="KVC1" s="114"/>
      <c r="KVD1" s="114"/>
      <c r="KVE1" s="114"/>
      <c r="KVF1" s="114"/>
      <c r="KVG1" s="114"/>
      <c r="KVH1" s="114"/>
      <c r="KVI1" s="114"/>
      <c r="KVJ1" s="114"/>
      <c r="KVK1" s="114"/>
      <c r="KVL1" s="114"/>
      <c r="KVM1" s="114"/>
      <c r="KVN1" s="114"/>
      <c r="KVO1" s="114"/>
      <c r="KVP1" s="114"/>
      <c r="KVQ1" s="114"/>
      <c r="KVR1" s="114"/>
      <c r="KVS1" s="114"/>
      <c r="KVT1" s="114"/>
      <c r="KVU1" s="114"/>
      <c r="KVV1" s="114"/>
      <c r="KVW1" s="114"/>
      <c r="KVX1" s="114"/>
      <c r="KVY1" s="114"/>
      <c r="KVZ1" s="114"/>
      <c r="KWA1" s="114"/>
      <c r="KWB1" s="114"/>
      <c r="KWC1" s="114"/>
      <c r="KWD1" s="114"/>
      <c r="KWE1" s="114"/>
      <c r="KWF1" s="114"/>
      <c r="KWG1" s="114"/>
      <c r="KWH1" s="114"/>
      <c r="KWI1" s="114"/>
      <c r="KWJ1" s="114"/>
      <c r="KWK1" s="114"/>
      <c r="KWL1" s="114"/>
      <c r="KWM1" s="114"/>
      <c r="KWN1" s="114"/>
      <c r="KWO1" s="114"/>
      <c r="KWP1" s="114"/>
      <c r="KWQ1" s="114"/>
      <c r="KWR1" s="114"/>
      <c r="KWS1" s="114"/>
      <c r="KWT1" s="114"/>
      <c r="KWU1" s="114"/>
      <c r="KWV1" s="114"/>
      <c r="KWW1" s="114"/>
      <c r="KWX1" s="114"/>
      <c r="KWY1" s="114"/>
      <c r="KWZ1" s="114"/>
      <c r="KXA1" s="114"/>
      <c r="KXB1" s="114"/>
      <c r="KXC1" s="114"/>
      <c r="KXD1" s="114"/>
      <c r="KXE1" s="114"/>
      <c r="KXF1" s="114"/>
      <c r="KXG1" s="114"/>
      <c r="KXH1" s="114"/>
      <c r="KXI1" s="114"/>
      <c r="KXJ1" s="114"/>
      <c r="KXK1" s="114"/>
      <c r="KXL1" s="114"/>
      <c r="KXM1" s="114"/>
      <c r="KXN1" s="114"/>
      <c r="KXO1" s="114"/>
      <c r="KXP1" s="114"/>
      <c r="KXQ1" s="114"/>
      <c r="KXR1" s="114"/>
      <c r="KXS1" s="114"/>
      <c r="KXT1" s="114"/>
      <c r="KXU1" s="114"/>
      <c r="KXV1" s="114"/>
      <c r="KXW1" s="114"/>
      <c r="KXX1" s="114"/>
      <c r="KXY1" s="114"/>
      <c r="KXZ1" s="114"/>
      <c r="KYA1" s="114"/>
      <c r="KYB1" s="114"/>
      <c r="KYC1" s="114"/>
      <c r="KYD1" s="114"/>
      <c r="KYE1" s="114"/>
      <c r="KYF1" s="114"/>
      <c r="KYG1" s="114"/>
      <c r="KYH1" s="114"/>
      <c r="KYI1" s="114"/>
      <c r="KYJ1" s="114"/>
      <c r="KYK1" s="114"/>
      <c r="KYL1" s="114"/>
      <c r="KYM1" s="114"/>
      <c r="KYN1" s="114"/>
      <c r="KYO1" s="114"/>
      <c r="KYP1" s="114"/>
      <c r="KYQ1" s="114"/>
      <c r="KYR1" s="114"/>
      <c r="KYS1" s="114"/>
      <c r="KYT1" s="114"/>
      <c r="KYU1" s="114"/>
      <c r="KYV1" s="114"/>
      <c r="KYW1" s="114"/>
      <c r="KYX1" s="114"/>
      <c r="KYY1" s="114"/>
      <c r="KYZ1" s="114"/>
      <c r="KZA1" s="114"/>
      <c r="KZB1" s="114"/>
      <c r="KZC1" s="114"/>
      <c r="KZD1" s="114"/>
      <c r="KZE1" s="114"/>
      <c r="KZF1" s="114"/>
      <c r="KZG1" s="114"/>
      <c r="KZH1" s="114"/>
      <c r="KZI1" s="114"/>
      <c r="KZJ1" s="114"/>
      <c r="KZK1" s="114"/>
      <c r="KZL1" s="114"/>
      <c r="KZM1" s="114"/>
      <c r="KZN1" s="114"/>
      <c r="KZO1" s="114"/>
      <c r="KZP1" s="114"/>
      <c r="KZQ1" s="114"/>
      <c r="KZR1" s="114"/>
      <c r="KZS1" s="114"/>
      <c r="KZT1" s="114"/>
      <c r="KZU1" s="114"/>
      <c r="KZV1" s="114"/>
      <c r="KZW1" s="114"/>
      <c r="KZX1" s="114"/>
      <c r="KZY1" s="114"/>
      <c r="KZZ1" s="114"/>
      <c r="LAA1" s="114"/>
      <c r="LAB1" s="114"/>
      <c r="LAC1" s="114"/>
      <c r="LAD1" s="114"/>
      <c r="LAE1" s="114"/>
      <c r="LAF1" s="114"/>
      <c r="LAG1" s="114"/>
      <c r="LAH1" s="114"/>
      <c r="LAI1" s="114"/>
      <c r="LAJ1" s="114"/>
      <c r="LAK1" s="114"/>
      <c r="LAL1" s="114"/>
      <c r="LAM1" s="114"/>
      <c r="LAN1" s="114"/>
      <c r="LAO1" s="114"/>
      <c r="LAP1" s="114"/>
      <c r="LAQ1" s="114"/>
      <c r="LAR1" s="114"/>
      <c r="LAS1" s="114"/>
      <c r="LAT1" s="114"/>
      <c r="LAU1" s="114"/>
      <c r="LAV1" s="114"/>
      <c r="LAW1" s="114"/>
      <c r="LAX1" s="114"/>
      <c r="LAY1" s="114"/>
      <c r="LAZ1" s="114"/>
      <c r="LBA1" s="114"/>
      <c r="LBB1" s="114"/>
      <c r="LBC1" s="114"/>
      <c r="LBD1" s="114"/>
      <c r="LBE1" s="114"/>
      <c r="LBF1" s="114"/>
      <c r="LBG1" s="114"/>
      <c r="LBH1" s="114"/>
      <c r="LBI1" s="114"/>
      <c r="LBJ1" s="114"/>
      <c r="LBK1" s="114"/>
      <c r="LBL1" s="114"/>
      <c r="LBM1" s="114"/>
      <c r="LBN1" s="114"/>
      <c r="LBO1" s="114"/>
      <c r="LBP1" s="114"/>
      <c r="LBQ1" s="114"/>
      <c r="LBR1" s="114"/>
      <c r="LBS1" s="114"/>
      <c r="LBT1" s="114"/>
      <c r="LBU1" s="114"/>
      <c r="LBV1" s="114"/>
      <c r="LBW1" s="114"/>
      <c r="LBX1" s="114"/>
      <c r="LBY1" s="114"/>
      <c r="LBZ1" s="114"/>
      <c r="LCA1" s="114"/>
      <c r="LCB1" s="114"/>
      <c r="LCC1" s="114"/>
      <c r="LCD1" s="114"/>
      <c r="LCE1" s="114"/>
      <c r="LCF1" s="114"/>
      <c r="LCG1" s="114"/>
      <c r="LCH1" s="114"/>
      <c r="LCI1" s="114"/>
      <c r="LCJ1" s="114"/>
      <c r="LCK1" s="114"/>
      <c r="LCL1" s="114"/>
      <c r="LCM1" s="114"/>
      <c r="LCN1" s="114"/>
      <c r="LCO1" s="114"/>
      <c r="LCP1" s="114"/>
      <c r="LCQ1" s="114"/>
      <c r="LCR1" s="114"/>
      <c r="LCS1" s="114"/>
      <c r="LCT1" s="114"/>
      <c r="LCU1" s="114"/>
      <c r="LCV1" s="114"/>
      <c r="LCW1" s="114"/>
      <c r="LCX1" s="114"/>
      <c r="LCY1" s="114"/>
      <c r="LCZ1" s="114"/>
      <c r="LDA1" s="114"/>
      <c r="LDB1" s="114"/>
      <c r="LDC1" s="114"/>
      <c r="LDD1" s="114"/>
      <c r="LDE1" s="114"/>
      <c r="LDF1" s="114"/>
      <c r="LDG1" s="114"/>
      <c r="LDH1" s="114"/>
      <c r="LDI1" s="114"/>
      <c r="LDJ1" s="114"/>
      <c r="LDK1" s="114"/>
      <c r="LDL1" s="114"/>
      <c r="LDM1" s="114"/>
      <c r="LDN1" s="114"/>
      <c r="LDO1" s="114"/>
      <c r="LDP1" s="114"/>
      <c r="LDQ1" s="114"/>
      <c r="LDR1" s="114"/>
      <c r="LDS1" s="114"/>
      <c r="LDT1" s="114"/>
      <c r="LDU1" s="114"/>
      <c r="LDV1" s="114"/>
      <c r="LDW1" s="114"/>
      <c r="LDX1" s="114"/>
      <c r="LDY1" s="114"/>
      <c r="LDZ1" s="114"/>
      <c r="LEA1" s="114"/>
      <c r="LEB1" s="114"/>
      <c r="LEC1" s="114"/>
      <c r="LED1" s="114"/>
      <c r="LEE1" s="114"/>
      <c r="LEF1" s="114"/>
      <c r="LEG1" s="114"/>
      <c r="LEH1" s="114"/>
      <c r="LEI1" s="114"/>
      <c r="LEJ1" s="114"/>
      <c r="LEK1" s="114"/>
      <c r="LEL1" s="114"/>
      <c r="LEM1" s="114"/>
      <c r="LEN1" s="114"/>
      <c r="LEO1" s="114"/>
      <c r="LEP1" s="114"/>
      <c r="LEQ1" s="114"/>
      <c r="LER1" s="114"/>
      <c r="LES1" s="114"/>
      <c r="LET1" s="114"/>
      <c r="LEU1" s="114"/>
      <c r="LEV1" s="114"/>
      <c r="LEW1" s="114"/>
      <c r="LEX1" s="114"/>
      <c r="LEY1" s="114"/>
      <c r="LEZ1" s="114"/>
      <c r="LFA1" s="114"/>
      <c r="LFB1" s="114"/>
      <c r="LFC1" s="114"/>
      <c r="LFD1" s="114"/>
      <c r="LFE1" s="114"/>
      <c r="LFF1" s="114"/>
      <c r="LFG1" s="114"/>
      <c r="LFH1" s="114"/>
      <c r="LFI1" s="114"/>
      <c r="LFJ1" s="114"/>
      <c r="LFK1" s="114"/>
      <c r="LFL1" s="114"/>
      <c r="LFM1" s="114"/>
      <c r="LFN1" s="114"/>
      <c r="LFO1" s="114"/>
      <c r="LFP1" s="114"/>
      <c r="LFQ1" s="114"/>
      <c r="LFR1" s="114"/>
      <c r="LFS1" s="114"/>
      <c r="LFT1" s="114"/>
      <c r="LFU1" s="114"/>
      <c r="LFV1" s="114"/>
      <c r="LFW1" s="114"/>
      <c r="LFX1" s="114"/>
      <c r="LFY1" s="114"/>
      <c r="LFZ1" s="114"/>
      <c r="LGA1" s="114"/>
      <c r="LGB1" s="114"/>
      <c r="LGC1" s="114"/>
      <c r="LGD1" s="114"/>
      <c r="LGE1" s="114"/>
      <c r="LGF1" s="114"/>
      <c r="LGG1" s="114"/>
      <c r="LGH1" s="114"/>
      <c r="LGI1" s="114"/>
      <c r="LGJ1" s="114"/>
      <c r="LGK1" s="114"/>
      <c r="LGL1" s="114"/>
      <c r="LGM1" s="114"/>
      <c r="LGN1" s="114"/>
      <c r="LGO1" s="114"/>
      <c r="LGP1" s="114"/>
      <c r="LGQ1" s="114"/>
      <c r="LGR1" s="114"/>
      <c r="LGS1" s="114"/>
      <c r="LGT1" s="114"/>
      <c r="LGU1" s="114"/>
      <c r="LGV1" s="114"/>
      <c r="LGW1" s="114"/>
      <c r="LGX1" s="114"/>
      <c r="LGY1" s="114"/>
      <c r="LGZ1" s="114"/>
      <c r="LHA1" s="114"/>
      <c r="LHB1" s="114"/>
      <c r="LHC1" s="114"/>
      <c r="LHD1" s="114"/>
      <c r="LHE1" s="114"/>
      <c r="LHF1" s="114"/>
      <c r="LHG1" s="114"/>
      <c r="LHH1" s="114"/>
      <c r="LHI1" s="114"/>
      <c r="LHJ1" s="114"/>
      <c r="LHK1" s="114"/>
      <c r="LHL1" s="114"/>
      <c r="LHM1" s="114"/>
      <c r="LHN1" s="114"/>
      <c r="LHO1" s="114"/>
      <c r="LHP1" s="114"/>
      <c r="LHQ1" s="114"/>
      <c r="LHR1" s="114"/>
      <c r="LHS1" s="114"/>
      <c r="LHT1" s="114"/>
      <c r="LHU1" s="114"/>
      <c r="LHV1" s="114"/>
      <c r="LHW1" s="114"/>
      <c r="LHX1" s="114"/>
      <c r="LHY1" s="114"/>
      <c r="LHZ1" s="114"/>
      <c r="LIA1" s="114"/>
      <c r="LIB1" s="114"/>
      <c r="LIC1" s="114"/>
      <c r="LID1" s="114"/>
      <c r="LIE1" s="114"/>
      <c r="LIF1" s="114"/>
      <c r="LIG1" s="114"/>
      <c r="LIH1" s="114"/>
      <c r="LII1" s="114"/>
      <c r="LIJ1" s="114"/>
      <c r="LIK1" s="114"/>
      <c r="LIL1" s="114"/>
      <c r="LIM1" s="114"/>
      <c r="LIN1" s="114"/>
      <c r="LIO1" s="114"/>
      <c r="LIP1" s="114"/>
      <c r="LIQ1" s="114"/>
      <c r="LIR1" s="114"/>
      <c r="LIS1" s="114"/>
      <c r="LIT1" s="114"/>
      <c r="LIU1" s="114"/>
      <c r="LIV1" s="114"/>
      <c r="LIW1" s="114"/>
      <c r="LIX1" s="114"/>
      <c r="LIY1" s="114"/>
      <c r="LIZ1" s="114"/>
      <c r="LJA1" s="114"/>
      <c r="LJB1" s="114"/>
      <c r="LJC1" s="114"/>
      <c r="LJD1" s="114"/>
      <c r="LJE1" s="114"/>
      <c r="LJF1" s="114"/>
      <c r="LJG1" s="114"/>
      <c r="LJH1" s="114"/>
      <c r="LJI1" s="114"/>
      <c r="LJJ1" s="114"/>
      <c r="LJK1" s="114"/>
      <c r="LJL1" s="114"/>
      <c r="LJM1" s="114"/>
      <c r="LJN1" s="114"/>
      <c r="LJO1" s="114"/>
      <c r="LJP1" s="114"/>
      <c r="LJQ1" s="114"/>
      <c r="LJR1" s="114"/>
      <c r="LJS1" s="114"/>
      <c r="LJT1" s="114"/>
      <c r="LJU1" s="114"/>
      <c r="LJV1" s="114"/>
      <c r="LJW1" s="114"/>
      <c r="LJX1" s="114"/>
      <c r="LJY1" s="114"/>
      <c r="LJZ1" s="114"/>
      <c r="LKA1" s="114"/>
      <c r="LKB1" s="114"/>
      <c r="LKC1" s="114"/>
      <c r="LKD1" s="114"/>
      <c r="LKE1" s="114"/>
      <c r="LKF1" s="114"/>
      <c r="LKG1" s="114"/>
      <c r="LKH1" s="114"/>
      <c r="LKI1" s="114"/>
      <c r="LKJ1" s="114"/>
      <c r="LKK1" s="114"/>
      <c r="LKL1" s="114"/>
      <c r="LKM1" s="114"/>
      <c r="LKN1" s="114"/>
      <c r="LKO1" s="114"/>
      <c r="LKP1" s="114"/>
      <c r="LKQ1" s="114"/>
      <c r="LKR1" s="114"/>
      <c r="LKS1" s="114"/>
      <c r="LKT1" s="114"/>
      <c r="LKU1" s="114"/>
      <c r="LKV1" s="114"/>
      <c r="LKW1" s="114"/>
      <c r="LKX1" s="114"/>
      <c r="LKY1" s="114"/>
      <c r="LKZ1" s="114"/>
      <c r="LLA1" s="114"/>
      <c r="LLB1" s="114"/>
      <c r="LLC1" s="114"/>
      <c r="LLD1" s="114"/>
      <c r="LLE1" s="114"/>
      <c r="LLF1" s="114"/>
      <c r="LLG1" s="114"/>
      <c r="LLH1" s="114"/>
      <c r="LLI1" s="114"/>
      <c r="LLJ1" s="114"/>
      <c r="LLK1" s="114"/>
      <c r="LLL1" s="114"/>
      <c r="LLM1" s="114"/>
      <c r="LLN1" s="114"/>
      <c r="LLO1" s="114"/>
      <c r="LLP1" s="114"/>
      <c r="LLQ1" s="114"/>
      <c r="LLR1" s="114"/>
      <c r="LLS1" s="114"/>
      <c r="LLT1" s="114"/>
      <c r="LLU1" s="114"/>
      <c r="LLV1" s="114"/>
      <c r="LLW1" s="114"/>
      <c r="LLX1" s="114"/>
      <c r="LLY1" s="114"/>
      <c r="LLZ1" s="114"/>
      <c r="LMA1" s="114"/>
      <c r="LMB1" s="114"/>
      <c r="LMC1" s="114"/>
      <c r="LMD1" s="114"/>
      <c r="LME1" s="114"/>
      <c r="LMF1" s="114"/>
      <c r="LMG1" s="114"/>
      <c r="LMH1" s="114"/>
      <c r="LMI1" s="114"/>
      <c r="LMJ1" s="114"/>
      <c r="LMK1" s="114"/>
      <c r="LML1" s="114"/>
      <c r="LMM1" s="114"/>
      <c r="LMN1" s="114"/>
      <c r="LMO1" s="114"/>
      <c r="LMP1" s="114"/>
      <c r="LMQ1" s="114"/>
      <c r="LMR1" s="114"/>
      <c r="LMS1" s="114"/>
      <c r="LMT1" s="114"/>
      <c r="LMU1" s="114"/>
      <c r="LMV1" s="114"/>
      <c r="LMW1" s="114"/>
      <c r="LMX1" s="114"/>
      <c r="LMY1" s="114"/>
      <c r="LMZ1" s="114"/>
      <c r="LNA1" s="114"/>
      <c r="LNB1" s="114"/>
      <c r="LNC1" s="114"/>
      <c r="LND1" s="114"/>
      <c r="LNE1" s="114"/>
      <c r="LNF1" s="114"/>
      <c r="LNG1" s="114"/>
      <c r="LNH1" s="114"/>
      <c r="LNI1" s="114"/>
      <c r="LNJ1" s="114"/>
      <c r="LNK1" s="114"/>
      <c r="LNL1" s="114"/>
      <c r="LNM1" s="114"/>
      <c r="LNN1" s="114"/>
      <c r="LNO1" s="114"/>
      <c r="LNP1" s="114"/>
      <c r="LNQ1" s="114"/>
      <c r="LNR1" s="114"/>
      <c r="LNS1" s="114"/>
      <c r="LNT1" s="114"/>
      <c r="LNU1" s="114"/>
      <c r="LNV1" s="114"/>
      <c r="LNW1" s="114"/>
      <c r="LNX1" s="114"/>
      <c r="LNY1" s="114"/>
      <c r="LNZ1" s="114"/>
      <c r="LOA1" s="114"/>
      <c r="LOB1" s="114"/>
      <c r="LOC1" s="114"/>
      <c r="LOD1" s="114"/>
      <c r="LOE1" s="114"/>
      <c r="LOF1" s="114"/>
      <c r="LOG1" s="114"/>
      <c r="LOH1" s="114"/>
      <c r="LOI1" s="114"/>
      <c r="LOJ1" s="114"/>
      <c r="LOK1" s="114"/>
      <c r="LOL1" s="114"/>
      <c r="LOM1" s="114"/>
      <c r="LON1" s="114"/>
      <c r="LOO1" s="114"/>
      <c r="LOP1" s="114"/>
      <c r="LOQ1" s="114"/>
      <c r="LOR1" s="114"/>
      <c r="LOS1" s="114"/>
      <c r="LOT1" s="114"/>
      <c r="LOU1" s="114"/>
      <c r="LOV1" s="114"/>
      <c r="LOW1" s="114"/>
      <c r="LOX1" s="114"/>
      <c r="LOY1" s="114"/>
      <c r="LOZ1" s="114"/>
      <c r="LPA1" s="114"/>
      <c r="LPB1" s="114"/>
      <c r="LPC1" s="114"/>
      <c r="LPD1" s="114"/>
      <c r="LPE1" s="114"/>
      <c r="LPF1" s="114"/>
      <c r="LPG1" s="114"/>
      <c r="LPH1" s="114"/>
      <c r="LPI1" s="114"/>
      <c r="LPJ1" s="114"/>
      <c r="LPK1" s="114"/>
      <c r="LPL1" s="114"/>
      <c r="LPM1" s="114"/>
      <c r="LPN1" s="114"/>
      <c r="LPO1" s="114"/>
      <c r="LPP1" s="114"/>
      <c r="LPQ1" s="114"/>
      <c r="LPR1" s="114"/>
      <c r="LPS1" s="114"/>
      <c r="LPT1" s="114"/>
      <c r="LPU1" s="114"/>
      <c r="LPV1" s="114"/>
      <c r="LPW1" s="114"/>
      <c r="LPX1" s="114"/>
      <c r="LPY1" s="114"/>
      <c r="LPZ1" s="114"/>
      <c r="LQA1" s="114"/>
      <c r="LQB1" s="114"/>
      <c r="LQC1" s="114"/>
      <c r="LQD1" s="114"/>
      <c r="LQE1" s="114"/>
      <c r="LQF1" s="114"/>
      <c r="LQG1" s="114"/>
      <c r="LQH1" s="114"/>
      <c r="LQI1" s="114"/>
      <c r="LQJ1" s="114"/>
      <c r="LQK1" s="114"/>
      <c r="LQL1" s="114"/>
      <c r="LQM1" s="114"/>
      <c r="LQN1" s="114"/>
      <c r="LQO1" s="114"/>
      <c r="LQP1" s="114"/>
      <c r="LQQ1" s="114"/>
      <c r="LQR1" s="114"/>
      <c r="LQS1" s="114"/>
      <c r="LQT1" s="114"/>
      <c r="LQU1" s="114"/>
      <c r="LQV1" s="114"/>
      <c r="LQW1" s="114"/>
      <c r="LQX1" s="114"/>
      <c r="LQY1" s="114"/>
      <c r="LQZ1" s="114"/>
      <c r="LRA1" s="114"/>
      <c r="LRB1" s="114"/>
      <c r="LRC1" s="114"/>
      <c r="LRD1" s="114"/>
      <c r="LRE1" s="114"/>
      <c r="LRF1" s="114"/>
      <c r="LRG1" s="114"/>
      <c r="LRH1" s="114"/>
      <c r="LRI1" s="114"/>
      <c r="LRJ1" s="114"/>
      <c r="LRK1" s="114"/>
      <c r="LRL1" s="114"/>
      <c r="LRM1" s="114"/>
      <c r="LRN1" s="114"/>
      <c r="LRO1" s="114"/>
      <c r="LRP1" s="114"/>
      <c r="LRQ1" s="114"/>
      <c r="LRR1" s="114"/>
      <c r="LRS1" s="114"/>
      <c r="LRT1" s="114"/>
      <c r="LRU1" s="114"/>
      <c r="LRV1" s="114"/>
      <c r="LRW1" s="114"/>
      <c r="LRX1" s="114"/>
      <c r="LRY1" s="114"/>
      <c r="LRZ1" s="114"/>
      <c r="LSA1" s="114"/>
      <c r="LSB1" s="114"/>
      <c r="LSC1" s="114"/>
      <c r="LSD1" s="114"/>
      <c r="LSE1" s="114"/>
      <c r="LSF1" s="114"/>
      <c r="LSG1" s="114"/>
      <c r="LSH1" s="114"/>
      <c r="LSI1" s="114"/>
      <c r="LSJ1" s="114"/>
      <c r="LSK1" s="114"/>
      <c r="LSL1" s="114"/>
      <c r="LSM1" s="114"/>
      <c r="LSN1" s="114"/>
      <c r="LSO1" s="114"/>
      <c r="LSP1" s="114"/>
      <c r="LSQ1" s="114"/>
      <c r="LSR1" s="114"/>
      <c r="LSS1" s="114"/>
      <c r="LST1" s="114"/>
      <c r="LSU1" s="114"/>
      <c r="LSV1" s="114"/>
      <c r="LSW1" s="114"/>
      <c r="LSX1" s="114"/>
      <c r="LSY1" s="114"/>
      <c r="LSZ1" s="114"/>
      <c r="LTA1" s="114"/>
      <c r="LTB1" s="114"/>
      <c r="LTC1" s="114"/>
      <c r="LTD1" s="114"/>
      <c r="LTE1" s="114"/>
      <c r="LTF1" s="114"/>
      <c r="LTG1" s="114"/>
      <c r="LTH1" s="114"/>
      <c r="LTI1" s="114"/>
      <c r="LTJ1" s="114"/>
      <c r="LTK1" s="114"/>
      <c r="LTL1" s="114"/>
      <c r="LTM1" s="114"/>
      <c r="LTN1" s="114"/>
      <c r="LTO1" s="114"/>
      <c r="LTP1" s="114"/>
      <c r="LTQ1" s="114"/>
      <c r="LTR1" s="114"/>
      <c r="LTS1" s="114"/>
      <c r="LTT1" s="114"/>
      <c r="LTU1" s="114"/>
      <c r="LTV1" s="114"/>
      <c r="LTW1" s="114"/>
      <c r="LTX1" s="114"/>
      <c r="LTY1" s="114"/>
      <c r="LTZ1" s="114"/>
      <c r="LUA1" s="114"/>
      <c r="LUB1" s="114"/>
      <c r="LUC1" s="114"/>
      <c r="LUD1" s="114"/>
      <c r="LUE1" s="114"/>
      <c r="LUF1" s="114"/>
      <c r="LUG1" s="114"/>
      <c r="LUH1" s="114"/>
      <c r="LUI1" s="114"/>
      <c r="LUJ1" s="114"/>
      <c r="LUK1" s="114"/>
      <c r="LUL1" s="114"/>
      <c r="LUM1" s="114"/>
      <c r="LUN1" s="114"/>
      <c r="LUO1" s="114"/>
      <c r="LUP1" s="114"/>
      <c r="LUQ1" s="114"/>
      <c r="LUR1" s="114"/>
      <c r="LUS1" s="114"/>
      <c r="LUT1" s="114"/>
      <c r="LUU1" s="114"/>
      <c r="LUV1" s="114"/>
      <c r="LUW1" s="114"/>
      <c r="LUX1" s="114"/>
      <c r="LUY1" s="114"/>
      <c r="LUZ1" s="114"/>
      <c r="LVA1" s="114"/>
      <c r="LVB1" s="114"/>
      <c r="LVC1" s="114"/>
      <c r="LVD1" s="114"/>
      <c r="LVE1" s="114"/>
      <c r="LVF1" s="114"/>
      <c r="LVG1" s="114"/>
      <c r="LVH1" s="114"/>
      <c r="LVI1" s="114"/>
      <c r="LVJ1" s="114"/>
      <c r="LVK1" s="114"/>
      <c r="LVL1" s="114"/>
      <c r="LVM1" s="114"/>
      <c r="LVN1" s="114"/>
      <c r="LVO1" s="114"/>
      <c r="LVP1" s="114"/>
      <c r="LVQ1" s="114"/>
      <c r="LVR1" s="114"/>
      <c r="LVS1" s="114"/>
      <c r="LVT1" s="114"/>
      <c r="LVU1" s="114"/>
      <c r="LVV1" s="114"/>
      <c r="LVW1" s="114"/>
      <c r="LVX1" s="114"/>
      <c r="LVY1" s="114"/>
      <c r="LVZ1" s="114"/>
      <c r="LWA1" s="114"/>
      <c r="LWB1" s="114"/>
      <c r="LWC1" s="114"/>
      <c r="LWD1" s="114"/>
      <c r="LWE1" s="114"/>
      <c r="LWF1" s="114"/>
      <c r="LWG1" s="114"/>
      <c r="LWH1" s="114"/>
      <c r="LWI1" s="114"/>
      <c r="LWJ1" s="114"/>
      <c r="LWK1" s="114"/>
      <c r="LWL1" s="114"/>
      <c r="LWM1" s="114"/>
      <c r="LWN1" s="114"/>
      <c r="LWO1" s="114"/>
      <c r="LWP1" s="114"/>
      <c r="LWQ1" s="114"/>
      <c r="LWR1" s="114"/>
      <c r="LWS1" s="114"/>
      <c r="LWT1" s="114"/>
      <c r="LWU1" s="114"/>
      <c r="LWV1" s="114"/>
      <c r="LWW1" s="114"/>
      <c r="LWX1" s="114"/>
      <c r="LWY1" s="114"/>
      <c r="LWZ1" s="114"/>
      <c r="LXA1" s="114"/>
      <c r="LXB1" s="114"/>
      <c r="LXC1" s="114"/>
      <c r="LXD1" s="114"/>
      <c r="LXE1" s="114"/>
      <c r="LXF1" s="114"/>
      <c r="LXG1" s="114"/>
      <c r="LXH1" s="114"/>
      <c r="LXI1" s="114"/>
      <c r="LXJ1" s="114"/>
      <c r="LXK1" s="114"/>
      <c r="LXL1" s="114"/>
      <c r="LXM1" s="114"/>
      <c r="LXN1" s="114"/>
      <c r="LXO1" s="114"/>
      <c r="LXP1" s="114"/>
      <c r="LXQ1" s="114"/>
      <c r="LXR1" s="114"/>
      <c r="LXS1" s="114"/>
      <c r="LXT1" s="114"/>
      <c r="LXU1" s="114"/>
      <c r="LXV1" s="114"/>
      <c r="LXW1" s="114"/>
      <c r="LXX1" s="114"/>
      <c r="LXY1" s="114"/>
      <c r="LXZ1" s="114"/>
      <c r="LYA1" s="114"/>
      <c r="LYB1" s="114"/>
      <c r="LYC1" s="114"/>
      <c r="LYD1" s="114"/>
      <c r="LYE1" s="114"/>
      <c r="LYF1" s="114"/>
      <c r="LYG1" s="114"/>
      <c r="LYH1" s="114"/>
      <c r="LYI1" s="114"/>
      <c r="LYJ1" s="114"/>
      <c r="LYK1" s="114"/>
      <c r="LYL1" s="114"/>
      <c r="LYM1" s="114"/>
      <c r="LYN1" s="114"/>
      <c r="LYO1" s="114"/>
      <c r="LYP1" s="114"/>
      <c r="LYQ1" s="114"/>
      <c r="LYR1" s="114"/>
      <c r="LYS1" s="114"/>
      <c r="LYT1" s="114"/>
      <c r="LYU1" s="114"/>
      <c r="LYV1" s="114"/>
      <c r="LYW1" s="114"/>
      <c r="LYX1" s="114"/>
      <c r="LYY1" s="114"/>
      <c r="LYZ1" s="114"/>
      <c r="LZA1" s="114"/>
      <c r="LZB1" s="114"/>
      <c r="LZC1" s="114"/>
      <c r="LZD1" s="114"/>
      <c r="LZE1" s="114"/>
      <c r="LZF1" s="114"/>
      <c r="LZG1" s="114"/>
      <c r="LZH1" s="114"/>
      <c r="LZI1" s="114"/>
      <c r="LZJ1" s="114"/>
      <c r="LZK1" s="114"/>
      <c r="LZL1" s="114"/>
      <c r="LZM1" s="114"/>
      <c r="LZN1" s="114"/>
      <c r="LZO1" s="114"/>
      <c r="LZP1" s="114"/>
      <c r="LZQ1" s="114"/>
      <c r="LZR1" s="114"/>
      <c r="LZS1" s="114"/>
      <c r="LZT1" s="114"/>
      <c r="LZU1" s="114"/>
      <c r="LZV1" s="114"/>
      <c r="LZW1" s="114"/>
      <c r="LZX1" s="114"/>
      <c r="LZY1" s="114"/>
      <c r="LZZ1" s="114"/>
      <c r="MAA1" s="114"/>
      <c r="MAB1" s="114"/>
      <c r="MAC1" s="114"/>
      <c r="MAD1" s="114"/>
      <c r="MAE1" s="114"/>
      <c r="MAF1" s="114"/>
      <c r="MAG1" s="114"/>
      <c r="MAH1" s="114"/>
      <c r="MAI1" s="114"/>
      <c r="MAJ1" s="114"/>
      <c r="MAK1" s="114"/>
      <c r="MAL1" s="114"/>
      <c r="MAM1" s="114"/>
      <c r="MAN1" s="114"/>
      <c r="MAO1" s="114"/>
      <c r="MAP1" s="114"/>
      <c r="MAQ1" s="114"/>
      <c r="MAR1" s="114"/>
      <c r="MAS1" s="114"/>
      <c r="MAT1" s="114"/>
      <c r="MAU1" s="114"/>
      <c r="MAV1" s="114"/>
      <c r="MAW1" s="114"/>
      <c r="MAX1" s="114"/>
      <c r="MAY1" s="114"/>
      <c r="MAZ1" s="114"/>
      <c r="MBA1" s="114"/>
      <c r="MBB1" s="114"/>
      <c r="MBC1" s="114"/>
      <c r="MBD1" s="114"/>
      <c r="MBE1" s="114"/>
      <c r="MBF1" s="114"/>
      <c r="MBG1" s="114"/>
      <c r="MBH1" s="114"/>
      <c r="MBI1" s="114"/>
      <c r="MBJ1" s="114"/>
      <c r="MBK1" s="114"/>
      <c r="MBL1" s="114"/>
      <c r="MBM1" s="114"/>
      <c r="MBN1" s="114"/>
      <c r="MBO1" s="114"/>
      <c r="MBP1" s="114"/>
      <c r="MBQ1" s="114"/>
      <c r="MBR1" s="114"/>
      <c r="MBS1" s="114"/>
      <c r="MBT1" s="114"/>
      <c r="MBU1" s="114"/>
      <c r="MBV1" s="114"/>
      <c r="MBW1" s="114"/>
      <c r="MBX1" s="114"/>
      <c r="MBY1" s="114"/>
      <c r="MBZ1" s="114"/>
      <c r="MCA1" s="114"/>
      <c r="MCB1" s="114"/>
      <c r="MCC1" s="114"/>
      <c r="MCD1" s="114"/>
      <c r="MCE1" s="114"/>
      <c r="MCF1" s="114"/>
      <c r="MCG1" s="114"/>
      <c r="MCH1" s="114"/>
      <c r="MCI1" s="114"/>
      <c r="MCJ1" s="114"/>
      <c r="MCK1" s="114"/>
      <c r="MCL1" s="114"/>
      <c r="MCM1" s="114"/>
      <c r="MCN1" s="114"/>
      <c r="MCO1" s="114"/>
      <c r="MCP1" s="114"/>
      <c r="MCQ1" s="114"/>
      <c r="MCR1" s="114"/>
      <c r="MCS1" s="114"/>
      <c r="MCT1" s="114"/>
      <c r="MCU1" s="114"/>
      <c r="MCV1" s="114"/>
      <c r="MCW1" s="114"/>
      <c r="MCX1" s="114"/>
      <c r="MCY1" s="114"/>
      <c r="MCZ1" s="114"/>
      <c r="MDA1" s="114"/>
      <c r="MDB1" s="114"/>
      <c r="MDC1" s="114"/>
      <c r="MDD1" s="114"/>
      <c r="MDE1" s="114"/>
      <c r="MDF1" s="114"/>
      <c r="MDG1" s="114"/>
      <c r="MDH1" s="114"/>
      <c r="MDI1" s="114"/>
      <c r="MDJ1" s="114"/>
      <c r="MDK1" s="114"/>
      <c r="MDL1" s="114"/>
      <c r="MDM1" s="114"/>
      <c r="MDN1" s="114"/>
      <c r="MDO1" s="114"/>
      <c r="MDP1" s="114"/>
      <c r="MDQ1" s="114"/>
      <c r="MDR1" s="114"/>
      <c r="MDS1" s="114"/>
      <c r="MDT1" s="114"/>
      <c r="MDU1" s="114"/>
      <c r="MDV1" s="114"/>
      <c r="MDW1" s="114"/>
      <c r="MDX1" s="114"/>
      <c r="MDY1" s="114"/>
      <c r="MDZ1" s="114"/>
      <c r="MEA1" s="114"/>
      <c r="MEB1" s="114"/>
      <c r="MEC1" s="114"/>
      <c r="MED1" s="114"/>
      <c r="MEE1" s="114"/>
      <c r="MEF1" s="114"/>
      <c r="MEG1" s="114"/>
      <c r="MEH1" s="114"/>
      <c r="MEI1" s="114"/>
      <c r="MEJ1" s="114"/>
      <c r="MEK1" s="114"/>
      <c r="MEL1" s="114"/>
      <c r="MEM1" s="114"/>
      <c r="MEN1" s="114"/>
      <c r="MEO1" s="114"/>
      <c r="MEP1" s="114"/>
      <c r="MEQ1" s="114"/>
      <c r="MER1" s="114"/>
      <c r="MES1" s="114"/>
      <c r="MET1" s="114"/>
      <c r="MEU1" s="114"/>
      <c r="MEV1" s="114"/>
      <c r="MEW1" s="114"/>
      <c r="MEX1" s="114"/>
      <c r="MEY1" s="114"/>
      <c r="MEZ1" s="114"/>
      <c r="MFA1" s="114"/>
      <c r="MFB1" s="114"/>
      <c r="MFC1" s="114"/>
      <c r="MFD1" s="114"/>
      <c r="MFE1" s="114"/>
      <c r="MFF1" s="114"/>
      <c r="MFG1" s="114"/>
      <c r="MFH1" s="114"/>
      <c r="MFI1" s="114"/>
      <c r="MFJ1" s="114"/>
      <c r="MFK1" s="114"/>
      <c r="MFL1" s="114"/>
      <c r="MFM1" s="114"/>
      <c r="MFN1" s="114"/>
      <c r="MFO1" s="114"/>
      <c r="MFP1" s="114"/>
      <c r="MFQ1" s="114"/>
      <c r="MFR1" s="114"/>
      <c r="MFS1" s="114"/>
      <c r="MFT1" s="114"/>
      <c r="MFU1" s="114"/>
      <c r="MFV1" s="114"/>
      <c r="MFW1" s="114"/>
      <c r="MFX1" s="114"/>
      <c r="MFY1" s="114"/>
      <c r="MFZ1" s="114"/>
      <c r="MGA1" s="114"/>
      <c r="MGB1" s="114"/>
      <c r="MGC1" s="114"/>
      <c r="MGD1" s="114"/>
      <c r="MGE1" s="114"/>
      <c r="MGF1" s="114"/>
      <c r="MGG1" s="114"/>
      <c r="MGH1" s="114"/>
      <c r="MGI1" s="114"/>
      <c r="MGJ1" s="114"/>
      <c r="MGK1" s="114"/>
      <c r="MGL1" s="114"/>
      <c r="MGM1" s="114"/>
      <c r="MGN1" s="114"/>
      <c r="MGO1" s="114"/>
      <c r="MGP1" s="114"/>
      <c r="MGQ1" s="114"/>
      <c r="MGR1" s="114"/>
      <c r="MGS1" s="114"/>
      <c r="MGT1" s="114"/>
      <c r="MGU1" s="114"/>
      <c r="MGV1" s="114"/>
      <c r="MGW1" s="114"/>
      <c r="MGX1" s="114"/>
      <c r="MGY1" s="114"/>
      <c r="MGZ1" s="114"/>
      <c r="MHA1" s="114"/>
      <c r="MHB1" s="114"/>
      <c r="MHC1" s="114"/>
      <c r="MHD1" s="114"/>
      <c r="MHE1" s="114"/>
      <c r="MHF1" s="114"/>
      <c r="MHG1" s="114"/>
      <c r="MHH1" s="114"/>
      <c r="MHI1" s="114"/>
      <c r="MHJ1" s="114"/>
      <c r="MHK1" s="114"/>
      <c r="MHL1" s="114"/>
      <c r="MHM1" s="114"/>
      <c r="MHN1" s="114"/>
      <c r="MHO1" s="114"/>
      <c r="MHP1" s="114"/>
      <c r="MHQ1" s="114"/>
      <c r="MHR1" s="114"/>
      <c r="MHS1" s="114"/>
      <c r="MHT1" s="114"/>
      <c r="MHU1" s="114"/>
      <c r="MHV1" s="114"/>
      <c r="MHW1" s="114"/>
      <c r="MHX1" s="114"/>
      <c r="MHY1" s="114"/>
      <c r="MHZ1" s="114"/>
      <c r="MIA1" s="114"/>
      <c r="MIB1" s="114"/>
      <c r="MIC1" s="114"/>
      <c r="MID1" s="114"/>
      <c r="MIE1" s="114"/>
      <c r="MIF1" s="114"/>
      <c r="MIG1" s="114"/>
      <c r="MIH1" s="114"/>
      <c r="MII1" s="114"/>
      <c r="MIJ1" s="114"/>
      <c r="MIK1" s="114"/>
      <c r="MIL1" s="114"/>
      <c r="MIM1" s="114"/>
      <c r="MIN1" s="114"/>
      <c r="MIO1" s="114"/>
      <c r="MIP1" s="114"/>
      <c r="MIQ1" s="114"/>
      <c r="MIR1" s="114"/>
      <c r="MIS1" s="114"/>
      <c r="MIT1" s="114"/>
      <c r="MIU1" s="114"/>
      <c r="MIV1" s="114"/>
      <c r="MIW1" s="114"/>
      <c r="MIX1" s="114"/>
      <c r="MIY1" s="114"/>
      <c r="MIZ1" s="114"/>
      <c r="MJA1" s="114"/>
      <c r="MJB1" s="114"/>
      <c r="MJC1" s="114"/>
      <c r="MJD1" s="114"/>
      <c r="MJE1" s="114"/>
      <c r="MJF1" s="114"/>
      <c r="MJG1" s="114"/>
      <c r="MJH1" s="114"/>
      <c r="MJI1" s="114"/>
      <c r="MJJ1" s="114"/>
      <c r="MJK1" s="114"/>
      <c r="MJL1" s="114"/>
      <c r="MJM1" s="114"/>
      <c r="MJN1" s="114"/>
      <c r="MJO1" s="114"/>
      <c r="MJP1" s="114"/>
      <c r="MJQ1" s="114"/>
      <c r="MJR1" s="114"/>
      <c r="MJS1" s="114"/>
      <c r="MJT1" s="114"/>
      <c r="MJU1" s="114"/>
      <c r="MJV1" s="114"/>
      <c r="MJW1" s="114"/>
      <c r="MJX1" s="114"/>
      <c r="MJY1" s="114"/>
      <c r="MJZ1" s="114"/>
      <c r="MKA1" s="114"/>
      <c r="MKB1" s="114"/>
      <c r="MKC1" s="114"/>
      <c r="MKD1" s="114"/>
      <c r="MKE1" s="114"/>
      <c r="MKF1" s="114"/>
      <c r="MKG1" s="114"/>
      <c r="MKH1" s="114"/>
      <c r="MKI1" s="114"/>
      <c r="MKJ1" s="114"/>
      <c r="MKK1" s="114"/>
      <c r="MKL1" s="114"/>
      <c r="MKM1" s="114"/>
      <c r="MKN1" s="114"/>
      <c r="MKO1" s="114"/>
      <c r="MKP1" s="114"/>
      <c r="MKQ1" s="114"/>
      <c r="MKR1" s="114"/>
      <c r="MKS1" s="114"/>
      <c r="MKT1" s="114"/>
      <c r="MKU1" s="114"/>
      <c r="MKV1" s="114"/>
      <c r="MKW1" s="114"/>
      <c r="MKX1" s="114"/>
      <c r="MKY1" s="114"/>
      <c r="MKZ1" s="114"/>
      <c r="MLA1" s="114"/>
      <c r="MLB1" s="114"/>
      <c r="MLC1" s="114"/>
      <c r="MLD1" s="114"/>
      <c r="MLE1" s="114"/>
      <c r="MLF1" s="114"/>
      <c r="MLG1" s="114"/>
      <c r="MLH1" s="114"/>
      <c r="MLI1" s="114"/>
      <c r="MLJ1" s="114"/>
      <c r="MLK1" s="114"/>
      <c r="MLL1" s="114"/>
      <c r="MLM1" s="114"/>
      <c r="MLN1" s="114"/>
      <c r="MLO1" s="114"/>
      <c r="MLP1" s="114"/>
      <c r="MLQ1" s="114"/>
      <c r="MLR1" s="114"/>
      <c r="MLS1" s="114"/>
      <c r="MLT1" s="114"/>
      <c r="MLU1" s="114"/>
      <c r="MLV1" s="114"/>
      <c r="MLW1" s="114"/>
      <c r="MLX1" s="114"/>
      <c r="MLY1" s="114"/>
      <c r="MLZ1" s="114"/>
      <c r="MMA1" s="114"/>
      <c r="MMB1" s="114"/>
      <c r="MMC1" s="114"/>
      <c r="MMD1" s="114"/>
      <c r="MME1" s="114"/>
      <c r="MMF1" s="114"/>
      <c r="MMG1" s="114"/>
      <c r="MMH1" s="114"/>
      <c r="MMI1" s="114"/>
      <c r="MMJ1" s="114"/>
      <c r="MMK1" s="114"/>
      <c r="MML1" s="114"/>
      <c r="MMM1" s="114"/>
      <c r="MMN1" s="114"/>
      <c r="MMO1" s="114"/>
      <c r="MMP1" s="114"/>
      <c r="MMQ1" s="114"/>
      <c r="MMR1" s="114"/>
      <c r="MMS1" s="114"/>
      <c r="MMT1" s="114"/>
      <c r="MMU1" s="114"/>
      <c r="MMV1" s="114"/>
      <c r="MMW1" s="114"/>
      <c r="MMX1" s="114"/>
      <c r="MMY1" s="114"/>
      <c r="MMZ1" s="114"/>
      <c r="MNA1" s="114"/>
      <c r="MNB1" s="114"/>
      <c r="MNC1" s="114"/>
      <c r="MND1" s="114"/>
      <c r="MNE1" s="114"/>
      <c r="MNF1" s="114"/>
      <c r="MNG1" s="114"/>
      <c r="MNH1" s="114"/>
      <c r="MNI1" s="114"/>
      <c r="MNJ1" s="114"/>
      <c r="MNK1" s="114"/>
      <c r="MNL1" s="114"/>
      <c r="MNM1" s="114"/>
      <c r="MNN1" s="114"/>
      <c r="MNO1" s="114"/>
      <c r="MNP1" s="114"/>
      <c r="MNQ1" s="114"/>
      <c r="MNR1" s="114"/>
      <c r="MNS1" s="114"/>
      <c r="MNT1" s="114"/>
      <c r="MNU1" s="114"/>
      <c r="MNV1" s="114"/>
      <c r="MNW1" s="114"/>
      <c r="MNX1" s="114"/>
      <c r="MNY1" s="114"/>
      <c r="MNZ1" s="114"/>
      <c r="MOA1" s="114"/>
      <c r="MOB1" s="114"/>
      <c r="MOC1" s="114"/>
      <c r="MOD1" s="114"/>
      <c r="MOE1" s="114"/>
      <c r="MOF1" s="114"/>
      <c r="MOG1" s="114"/>
      <c r="MOH1" s="114"/>
      <c r="MOI1" s="114"/>
      <c r="MOJ1" s="114"/>
      <c r="MOK1" s="114"/>
      <c r="MOL1" s="114"/>
      <c r="MOM1" s="114"/>
      <c r="MON1" s="114"/>
      <c r="MOO1" s="114"/>
      <c r="MOP1" s="114"/>
      <c r="MOQ1" s="114"/>
      <c r="MOR1" s="114"/>
      <c r="MOS1" s="114"/>
      <c r="MOT1" s="114"/>
      <c r="MOU1" s="114"/>
      <c r="MOV1" s="114"/>
      <c r="MOW1" s="114"/>
      <c r="MOX1" s="114"/>
      <c r="MOY1" s="114"/>
      <c r="MOZ1" s="114"/>
      <c r="MPA1" s="114"/>
      <c r="MPB1" s="114"/>
      <c r="MPC1" s="114"/>
      <c r="MPD1" s="114"/>
      <c r="MPE1" s="114"/>
      <c r="MPF1" s="114"/>
      <c r="MPG1" s="114"/>
      <c r="MPH1" s="114"/>
      <c r="MPI1" s="114"/>
      <c r="MPJ1" s="114"/>
      <c r="MPK1" s="114"/>
      <c r="MPL1" s="114"/>
      <c r="MPM1" s="114"/>
      <c r="MPN1" s="114"/>
      <c r="MPO1" s="114"/>
      <c r="MPP1" s="114"/>
      <c r="MPQ1" s="114"/>
      <c r="MPR1" s="114"/>
      <c r="MPS1" s="114"/>
      <c r="MPT1" s="114"/>
      <c r="MPU1" s="114"/>
      <c r="MPV1" s="114"/>
      <c r="MPW1" s="114"/>
      <c r="MPX1" s="114"/>
      <c r="MPY1" s="114"/>
      <c r="MPZ1" s="114"/>
      <c r="MQA1" s="114"/>
      <c r="MQB1" s="114"/>
      <c r="MQC1" s="114"/>
      <c r="MQD1" s="114"/>
      <c r="MQE1" s="114"/>
      <c r="MQF1" s="114"/>
      <c r="MQG1" s="114"/>
      <c r="MQH1" s="114"/>
      <c r="MQI1" s="114"/>
      <c r="MQJ1" s="114"/>
      <c r="MQK1" s="114"/>
      <c r="MQL1" s="114"/>
      <c r="MQM1" s="114"/>
      <c r="MQN1" s="114"/>
      <c r="MQO1" s="114"/>
      <c r="MQP1" s="114"/>
      <c r="MQQ1" s="114"/>
      <c r="MQR1" s="114"/>
      <c r="MQS1" s="114"/>
      <c r="MQT1" s="114"/>
      <c r="MQU1" s="114"/>
      <c r="MQV1" s="114"/>
      <c r="MQW1" s="114"/>
      <c r="MQX1" s="114"/>
      <c r="MQY1" s="114"/>
      <c r="MQZ1" s="114"/>
      <c r="MRA1" s="114"/>
      <c r="MRB1" s="114"/>
      <c r="MRC1" s="114"/>
      <c r="MRD1" s="114"/>
      <c r="MRE1" s="114"/>
      <c r="MRF1" s="114"/>
      <c r="MRG1" s="114"/>
      <c r="MRH1" s="114"/>
      <c r="MRI1" s="114"/>
      <c r="MRJ1" s="114"/>
      <c r="MRK1" s="114"/>
      <c r="MRL1" s="114"/>
      <c r="MRM1" s="114"/>
      <c r="MRN1" s="114"/>
      <c r="MRO1" s="114"/>
      <c r="MRP1" s="114"/>
      <c r="MRQ1" s="114"/>
      <c r="MRR1" s="114"/>
      <c r="MRS1" s="114"/>
      <c r="MRT1" s="114"/>
      <c r="MRU1" s="114"/>
      <c r="MRV1" s="114"/>
      <c r="MRW1" s="114"/>
      <c r="MRX1" s="114"/>
      <c r="MRY1" s="114"/>
      <c r="MRZ1" s="114"/>
      <c r="MSA1" s="114"/>
      <c r="MSB1" s="114"/>
      <c r="MSC1" s="114"/>
      <c r="MSD1" s="114"/>
      <c r="MSE1" s="114"/>
      <c r="MSF1" s="114"/>
      <c r="MSG1" s="114"/>
      <c r="MSH1" s="114"/>
      <c r="MSI1" s="114"/>
      <c r="MSJ1" s="114"/>
      <c r="MSK1" s="114"/>
      <c r="MSL1" s="114"/>
      <c r="MSM1" s="114"/>
      <c r="MSN1" s="114"/>
      <c r="MSO1" s="114"/>
      <c r="MSP1" s="114"/>
      <c r="MSQ1" s="114"/>
      <c r="MSR1" s="114"/>
      <c r="MSS1" s="114"/>
      <c r="MST1" s="114"/>
      <c r="MSU1" s="114"/>
      <c r="MSV1" s="114"/>
      <c r="MSW1" s="114"/>
      <c r="MSX1" s="114"/>
      <c r="MSY1" s="114"/>
      <c r="MSZ1" s="114"/>
      <c r="MTA1" s="114"/>
      <c r="MTB1" s="114"/>
      <c r="MTC1" s="114"/>
      <c r="MTD1" s="114"/>
      <c r="MTE1" s="114"/>
      <c r="MTF1" s="114"/>
      <c r="MTG1" s="114"/>
      <c r="MTH1" s="114"/>
      <c r="MTI1" s="114"/>
      <c r="MTJ1" s="114"/>
      <c r="MTK1" s="114"/>
      <c r="MTL1" s="114"/>
      <c r="MTM1" s="114"/>
      <c r="MTN1" s="114"/>
      <c r="MTO1" s="114"/>
      <c r="MTP1" s="114"/>
      <c r="MTQ1" s="114"/>
      <c r="MTR1" s="114"/>
      <c r="MTS1" s="114"/>
      <c r="MTT1" s="114"/>
      <c r="MTU1" s="114"/>
      <c r="MTV1" s="114"/>
      <c r="MTW1" s="114"/>
      <c r="MTX1" s="114"/>
      <c r="MTY1" s="114"/>
      <c r="MTZ1" s="114"/>
      <c r="MUA1" s="114"/>
      <c r="MUB1" s="114"/>
      <c r="MUC1" s="114"/>
      <c r="MUD1" s="114"/>
      <c r="MUE1" s="114"/>
      <c r="MUF1" s="114"/>
      <c r="MUG1" s="114"/>
      <c r="MUH1" s="114"/>
      <c r="MUI1" s="114"/>
      <c r="MUJ1" s="114"/>
      <c r="MUK1" s="114"/>
      <c r="MUL1" s="114"/>
      <c r="MUM1" s="114"/>
      <c r="MUN1" s="114"/>
      <c r="MUO1" s="114"/>
      <c r="MUP1" s="114"/>
      <c r="MUQ1" s="114"/>
      <c r="MUR1" s="114"/>
      <c r="MUS1" s="114"/>
      <c r="MUT1" s="114"/>
      <c r="MUU1" s="114"/>
      <c r="MUV1" s="114"/>
      <c r="MUW1" s="114"/>
      <c r="MUX1" s="114"/>
      <c r="MUY1" s="114"/>
      <c r="MUZ1" s="114"/>
      <c r="MVA1" s="114"/>
      <c r="MVB1" s="114"/>
      <c r="MVC1" s="114"/>
      <c r="MVD1" s="114"/>
      <c r="MVE1" s="114"/>
      <c r="MVF1" s="114"/>
      <c r="MVG1" s="114"/>
      <c r="MVH1" s="114"/>
      <c r="MVI1" s="114"/>
      <c r="MVJ1" s="114"/>
      <c r="MVK1" s="114"/>
      <c r="MVL1" s="114"/>
      <c r="MVM1" s="114"/>
      <c r="MVN1" s="114"/>
      <c r="MVO1" s="114"/>
      <c r="MVP1" s="114"/>
      <c r="MVQ1" s="114"/>
      <c r="MVR1" s="114"/>
      <c r="MVS1" s="114"/>
      <c r="MVT1" s="114"/>
      <c r="MVU1" s="114"/>
      <c r="MVV1" s="114"/>
      <c r="MVW1" s="114"/>
      <c r="MVX1" s="114"/>
      <c r="MVY1" s="114"/>
      <c r="MVZ1" s="114"/>
      <c r="MWA1" s="114"/>
      <c r="MWB1" s="114"/>
      <c r="MWC1" s="114"/>
      <c r="MWD1" s="114"/>
      <c r="MWE1" s="114"/>
      <c r="MWF1" s="114"/>
      <c r="MWG1" s="114"/>
      <c r="MWH1" s="114"/>
      <c r="MWI1" s="114"/>
      <c r="MWJ1" s="114"/>
      <c r="MWK1" s="114"/>
      <c r="MWL1" s="114"/>
      <c r="MWM1" s="114"/>
      <c r="MWN1" s="114"/>
      <c r="MWO1" s="114"/>
      <c r="MWP1" s="114"/>
      <c r="MWQ1" s="114"/>
      <c r="MWR1" s="114"/>
      <c r="MWS1" s="114"/>
      <c r="MWT1" s="114"/>
      <c r="MWU1" s="114"/>
      <c r="MWV1" s="114"/>
      <c r="MWW1" s="114"/>
      <c r="MWX1" s="114"/>
      <c r="MWY1" s="114"/>
      <c r="MWZ1" s="114"/>
      <c r="MXA1" s="114"/>
      <c r="MXB1" s="114"/>
      <c r="MXC1" s="114"/>
      <c r="MXD1" s="114"/>
      <c r="MXE1" s="114"/>
      <c r="MXF1" s="114"/>
      <c r="MXG1" s="114"/>
      <c r="MXH1" s="114"/>
      <c r="MXI1" s="114"/>
      <c r="MXJ1" s="114"/>
      <c r="MXK1" s="114"/>
      <c r="MXL1" s="114"/>
      <c r="MXM1" s="114"/>
      <c r="MXN1" s="114"/>
      <c r="MXO1" s="114"/>
      <c r="MXP1" s="114"/>
      <c r="MXQ1" s="114"/>
      <c r="MXR1" s="114"/>
      <c r="MXS1" s="114"/>
      <c r="MXT1" s="114"/>
      <c r="MXU1" s="114"/>
      <c r="MXV1" s="114"/>
      <c r="MXW1" s="114"/>
      <c r="MXX1" s="114"/>
      <c r="MXY1" s="114"/>
      <c r="MXZ1" s="114"/>
      <c r="MYA1" s="114"/>
      <c r="MYB1" s="114"/>
      <c r="MYC1" s="114"/>
      <c r="MYD1" s="114"/>
      <c r="MYE1" s="114"/>
      <c r="MYF1" s="114"/>
      <c r="MYG1" s="114"/>
      <c r="MYH1" s="114"/>
      <c r="MYI1" s="114"/>
      <c r="MYJ1" s="114"/>
      <c r="MYK1" s="114"/>
      <c r="MYL1" s="114"/>
      <c r="MYM1" s="114"/>
      <c r="MYN1" s="114"/>
      <c r="MYO1" s="114"/>
      <c r="MYP1" s="114"/>
      <c r="MYQ1" s="114"/>
      <c r="MYR1" s="114"/>
      <c r="MYS1" s="114"/>
      <c r="MYT1" s="114"/>
      <c r="MYU1" s="114"/>
      <c r="MYV1" s="114"/>
      <c r="MYW1" s="114"/>
      <c r="MYX1" s="114"/>
      <c r="MYY1" s="114"/>
      <c r="MYZ1" s="114"/>
      <c r="MZA1" s="114"/>
      <c r="MZB1" s="114"/>
      <c r="MZC1" s="114"/>
      <c r="MZD1" s="114"/>
      <c r="MZE1" s="114"/>
      <c r="MZF1" s="114"/>
      <c r="MZG1" s="114"/>
      <c r="MZH1" s="114"/>
      <c r="MZI1" s="114"/>
      <c r="MZJ1" s="114"/>
      <c r="MZK1" s="114"/>
      <c r="MZL1" s="114"/>
      <c r="MZM1" s="114"/>
      <c r="MZN1" s="114"/>
      <c r="MZO1" s="114"/>
      <c r="MZP1" s="114"/>
      <c r="MZQ1" s="114"/>
      <c r="MZR1" s="114"/>
      <c r="MZS1" s="114"/>
      <c r="MZT1" s="114"/>
      <c r="MZU1" s="114"/>
      <c r="MZV1" s="114"/>
      <c r="MZW1" s="114"/>
      <c r="MZX1" s="114"/>
      <c r="MZY1" s="114"/>
      <c r="MZZ1" s="114"/>
      <c r="NAA1" s="114"/>
      <c r="NAB1" s="114"/>
      <c r="NAC1" s="114"/>
      <c r="NAD1" s="114"/>
      <c r="NAE1" s="114"/>
      <c r="NAF1" s="114"/>
      <c r="NAG1" s="114"/>
      <c r="NAH1" s="114"/>
      <c r="NAI1" s="114"/>
      <c r="NAJ1" s="114"/>
      <c r="NAK1" s="114"/>
      <c r="NAL1" s="114"/>
      <c r="NAM1" s="114"/>
      <c r="NAN1" s="114"/>
      <c r="NAO1" s="114"/>
      <c r="NAP1" s="114"/>
      <c r="NAQ1" s="114"/>
      <c r="NAR1" s="114"/>
      <c r="NAS1" s="114"/>
      <c r="NAT1" s="114"/>
      <c r="NAU1" s="114"/>
      <c r="NAV1" s="114"/>
      <c r="NAW1" s="114"/>
      <c r="NAX1" s="114"/>
      <c r="NAY1" s="114"/>
      <c r="NAZ1" s="114"/>
      <c r="NBA1" s="114"/>
      <c r="NBB1" s="114"/>
      <c r="NBC1" s="114"/>
      <c r="NBD1" s="114"/>
      <c r="NBE1" s="114"/>
      <c r="NBF1" s="114"/>
      <c r="NBG1" s="114"/>
      <c r="NBH1" s="114"/>
      <c r="NBI1" s="114"/>
      <c r="NBJ1" s="114"/>
      <c r="NBK1" s="114"/>
      <c r="NBL1" s="114"/>
      <c r="NBM1" s="114"/>
      <c r="NBN1" s="114"/>
      <c r="NBO1" s="114"/>
      <c r="NBP1" s="114"/>
      <c r="NBQ1" s="114"/>
      <c r="NBR1" s="114"/>
      <c r="NBS1" s="114"/>
      <c r="NBT1" s="114"/>
      <c r="NBU1" s="114"/>
      <c r="NBV1" s="114"/>
      <c r="NBW1" s="114"/>
      <c r="NBX1" s="114"/>
      <c r="NBY1" s="114"/>
      <c r="NBZ1" s="114"/>
      <c r="NCA1" s="114"/>
      <c r="NCB1" s="114"/>
      <c r="NCC1" s="114"/>
      <c r="NCD1" s="114"/>
      <c r="NCE1" s="114"/>
      <c r="NCF1" s="114"/>
      <c r="NCG1" s="114"/>
      <c r="NCH1" s="114"/>
      <c r="NCI1" s="114"/>
      <c r="NCJ1" s="114"/>
      <c r="NCK1" s="114"/>
      <c r="NCL1" s="114"/>
      <c r="NCM1" s="114"/>
      <c r="NCN1" s="114"/>
      <c r="NCO1" s="114"/>
      <c r="NCP1" s="114"/>
      <c r="NCQ1" s="114"/>
      <c r="NCR1" s="114"/>
      <c r="NCS1" s="114"/>
      <c r="NCT1" s="114"/>
      <c r="NCU1" s="114"/>
      <c r="NCV1" s="114"/>
      <c r="NCW1" s="114"/>
      <c r="NCX1" s="114"/>
      <c r="NCY1" s="114"/>
      <c r="NCZ1" s="114"/>
      <c r="NDA1" s="114"/>
      <c r="NDB1" s="114"/>
      <c r="NDC1" s="114"/>
      <c r="NDD1" s="114"/>
      <c r="NDE1" s="114"/>
      <c r="NDF1" s="114"/>
      <c r="NDG1" s="114"/>
      <c r="NDH1" s="114"/>
      <c r="NDI1" s="114"/>
      <c r="NDJ1" s="114"/>
      <c r="NDK1" s="114"/>
      <c r="NDL1" s="114"/>
      <c r="NDM1" s="114"/>
      <c r="NDN1" s="114"/>
      <c r="NDO1" s="114"/>
      <c r="NDP1" s="114"/>
      <c r="NDQ1" s="114"/>
      <c r="NDR1" s="114"/>
      <c r="NDS1" s="114"/>
      <c r="NDT1" s="114"/>
      <c r="NDU1" s="114"/>
      <c r="NDV1" s="114"/>
      <c r="NDW1" s="114"/>
      <c r="NDX1" s="114"/>
      <c r="NDY1" s="114"/>
      <c r="NDZ1" s="114"/>
      <c r="NEA1" s="114"/>
      <c r="NEB1" s="114"/>
      <c r="NEC1" s="114"/>
      <c r="NED1" s="114"/>
      <c r="NEE1" s="114"/>
      <c r="NEF1" s="114"/>
      <c r="NEG1" s="114"/>
      <c r="NEH1" s="114"/>
      <c r="NEI1" s="114"/>
      <c r="NEJ1" s="114"/>
      <c r="NEK1" s="114"/>
      <c r="NEL1" s="114"/>
      <c r="NEM1" s="114"/>
      <c r="NEN1" s="114"/>
      <c r="NEO1" s="114"/>
      <c r="NEP1" s="114"/>
      <c r="NEQ1" s="114"/>
      <c r="NER1" s="114"/>
      <c r="NES1" s="114"/>
      <c r="NET1" s="114"/>
      <c r="NEU1" s="114"/>
      <c r="NEV1" s="114"/>
      <c r="NEW1" s="114"/>
      <c r="NEX1" s="114"/>
      <c r="NEY1" s="114"/>
      <c r="NEZ1" s="114"/>
      <c r="NFA1" s="114"/>
      <c r="NFB1" s="114"/>
      <c r="NFC1" s="114"/>
      <c r="NFD1" s="114"/>
      <c r="NFE1" s="114"/>
      <c r="NFF1" s="114"/>
      <c r="NFG1" s="114"/>
      <c r="NFH1" s="114"/>
      <c r="NFI1" s="114"/>
      <c r="NFJ1" s="114"/>
      <c r="NFK1" s="114"/>
      <c r="NFL1" s="114"/>
      <c r="NFM1" s="114"/>
      <c r="NFN1" s="114"/>
      <c r="NFO1" s="114"/>
      <c r="NFP1" s="114"/>
      <c r="NFQ1" s="114"/>
      <c r="NFR1" s="114"/>
      <c r="NFS1" s="114"/>
      <c r="NFT1" s="114"/>
      <c r="NFU1" s="114"/>
      <c r="NFV1" s="114"/>
      <c r="NFW1" s="114"/>
      <c r="NFX1" s="114"/>
      <c r="NFY1" s="114"/>
      <c r="NFZ1" s="114"/>
      <c r="NGA1" s="114"/>
      <c r="NGB1" s="114"/>
      <c r="NGC1" s="114"/>
      <c r="NGD1" s="114"/>
      <c r="NGE1" s="114"/>
      <c r="NGF1" s="114"/>
      <c r="NGG1" s="114"/>
      <c r="NGH1" s="114"/>
      <c r="NGI1" s="114"/>
      <c r="NGJ1" s="114"/>
      <c r="NGK1" s="114"/>
      <c r="NGL1" s="114"/>
      <c r="NGM1" s="114"/>
      <c r="NGN1" s="114"/>
      <c r="NGO1" s="114"/>
      <c r="NGP1" s="114"/>
      <c r="NGQ1" s="114"/>
      <c r="NGR1" s="114"/>
      <c r="NGS1" s="114"/>
      <c r="NGT1" s="114"/>
      <c r="NGU1" s="114"/>
      <c r="NGV1" s="114"/>
      <c r="NGW1" s="114"/>
      <c r="NGX1" s="114"/>
      <c r="NGY1" s="114"/>
      <c r="NGZ1" s="114"/>
      <c r="NHA1" s="114"/>
      <c r="NHB1" s="114"/>
      <c r="NHC1" s="114"/>
      <c r="NHD1" s="114"/>
      <c r="NHE1" s="114"/>
      <c r="NHF1" s="114"/>
      <c r="NHG1" s="114"/>
      <c r="NHH1" s="114"/>
      <c r="NHI1" s="114"/>
      <c r="NHJ1" s="114"/>
      <c r="NHK1" s="114"/>
      <c r="NHL1" s="114"/>
      <c r="NHM1" s="114"/>
      <c r="NHN1" s="114"/>
      <c r="NHO1" s="114"/>
      <c r="NHP1" s="114"/>
      <c r="NHQ1" s="114"/>
      <c r="NHR1" s="114"/>
      <c r="NHS1" s="114"/>
      <c r="NHT1" s="114"/>
      <c r="NHU1" s="114"/>
      <c r="NHV1" s="114"/>
      <c r="NHW1" s="114"/>
      <c r="NHX1" s="114"/>
      <c r="NHY1" s="114"/>
      <c r="NHZ1" s="114"/>
      <c r="NIA1" s="114"/>
      <c r="NIB1" s="114"/>
      <c r="NIC1" s="114"/>
      <c r="NID1" s="114"/>
      <c r="NIE1" s="114"/>
      <c r="NIF1" s="114"/>
      <c r="NIG1" s="114"/>
      <c r="NIH1" s="114"/>
      <c r="NII1" s="114"/>
      <c r="NIJ1" s="114"/>
      <c r="NIK1" s="114"/>
      <c r="NIL1" s="114"/>
      <c r="NIM1" s="114"/>
      <c r="NIN1" s="114"/>
      <c r="NIO1" s="114"/>
      <c r="NIP1" s="114"/>
      <c r="NIQ1" s="114"/>
      <c r="NIR1" s="114"/>
      <c r="NIS1" s="114"/>
      <c r="NIT1" s="114"/>
      <c r="NIU1" s="114"/>
      <c r="NIV1" s="114"/>
      <c r="NIW1" s="114"/>
      <c r="NIX1" s="114"/>
      <c r="NIY1" s="114"/>
      <c r="NIZ1" s="114"/>
      <c r="NJA1" s="114"/>
      <c r="NJB1" s="114"/>
      <c r="NJC1" s="114"/>
      <c r="NJD1" s="114"/>
      <c r="NJE1" s="114"/>
      <c r="NJF1" s="114"/>
      <c r="NJG1" s="114"/>
      <c r="NJH1" s="114"/>
      <c r="NJI1" s="114"/>
      <c r="NJJ1" s="114"/>
      <c r="NJK1" s="114"/>
      <c r="NJL1" s="114"/>
      <c r="NJM1" s="114"/>
      <c r="NJN1" s="114"/>
      <c r="NJO1" s="114"/>
      <c r="NJP1" s="114"/>
      <c r="NJQ1" s="114"/>
      <c r="NJR1" s="114"/>
      <c r="NJS1" s="114"/>
      <c r="NJT1" s="114"/>
      <c r="NJU1" s="114"/>
      <c r="NJV1" s="114"/>
      <c r="NJW1" s="114"/>
      <c r="NJX1" s="114"/>
      <c r="NJY1" s="114"/>
      <c r="NJZ1" s="114"/>
      <c r="NKA1" s="114"/>
      <c r="NKB1" s="114"/>
      <c r="NKC1" s="114"/>
      <c r="NKD1" s="114"/>
      <c r="NKE1" s="114"/>
      <c r="NKF1" s="114"/>
      <c r="NKG1" s="114"/>
      <c r="NKH1" s="114"/>
      <c r="NKI1" s="114"/>
      <c r="NKJ1" s="114"/>
      <c r="NKK1" s="114"/>
      <c r="NKL1" s="114"/>
      <c r="NKM1" s="114"/>
      <c r="NKN1" s="114"/>
      <c r="NKO1" s="114"/>
      <c r="NKP1" s="114"/>
      <c r="NKQ1" s="114"/>
      <c r="NKR1" s="114"/>
      <c r="NKS1" s="114"/>
      <c r="NKT1" s="114"/>
      <c r="NKU1" s="114"/>
      <c r="NKV1" s="114"/>
      <c r="NKW1" s="114"/>
      <c r="NKX1" s="114"/>
      <c r="NKY1" s="114"/>
      <c r="NKZ1" s="114"/>
      <c r="NLA1" s="114"/>
      <c r="NLB1" s="114"/>
      <c r="NLC1" s="114"/>
      <c r="NLD1" s="114"/>
      <c r="NLE1" s="114"/>
      <c r="NLF1" s="114"/>
      <c r="NLG1" s="114"/>
      <c r="NLH1" s="114"/>
      <c r="NLI1" s="114"/>
      <c r="NLJ1" s="114"/>
      <c r="NLK1" s="114"/>
      <c r="NLL1" s="114"/>
      <c r="NLM1" s="114"/>
      <c r="NLN1" s="114"/>
      <c r="NLO1" s="114"/>
      <c r="NLP1" s="114"/>
      <c r="NLQ1" s="114"/>
      <c r="NLR1" s="114"/>
      <c r="NLS1" s="114"/>
      <c r="NLT1" s="114"/>
      <c r="NLU1" s="114"/>
      <c r="NLV1" s="114"/>
      <c r="NLW1" s="114"/>
      <c r="NLX1" s="114"/>
      <c r="NLY1" s="114"/>
      <c r="NLZ1" s="114"/>
      <c r="NMA1" s="114"/>
      <c r="NMB1" s="114"/>
      <c r="NMC1" s="114"/>
      <c r="NMD1" s="114"/>
      <c r="NME1" s="114"/>
      <c r="NMF1" s="114"/>
      <c r="NMG1" s="114"/>
      <c r="NMH1" s="114"/>
      <c r="NMI1" s="114"/>
      <c r="NMJ1" s="114"/>
      <c r="NMK1" s="114"/>
      <c r="NML1" s="114"/>
      <c r="NMM1" s="114"/>
      <c r="NMN1" s="114"/>
      <c r="NMO1" s="114"/>
      <c r="NMP1" s="114"/>
      <c r="NMQ1" s="114"/>
      <c r="NMR1" s="114"/>
      <c r="NMS1" s="114"/>
      <c r="NMT1" s="114"/>
      <c r="NMU1" s="114"/>
      <c r="NMV1" s="114"/>
      <c r="NMW1" s="114"/>
      <c r="NMX1" s="114"/>
      <c r="NMY1" s="114"/>
      <c r="NMZ1" s="114"/>
      <c r="NNA1" s="114"/>
      <c r="NNB1" s="114"/>
      <c r="NNC1" s="114"/>
      <c r="NND1" s="114"/>
      <c r="NNE1" s="114"/>
      <c r="NNF1" s="114"/>
      <c r="NNG1" s="114"/>
      <c r="NNH1" s="114"/>
      <c r="NNI1" s="114"/>
      <c r="NNJ1" s="114"/>
      <c r="NNK1" s="114"/>
      <c r="NNL1" s="114"/>
      <c r="NNM1" s="114"/>
      <c r="NNN1" s="114"/>
      <c r="NNO1" s="114"/>
      <c r="NNP1" s="114"/>
      <c r="NNQ1" s="114"/>
      <c r="NNR1" s="114"/>
      <c r="NNS1" s="114"/>
      <c r="NNT1" s="114"/>
      <c r="NNU1" s="114"/>
      <c r="NNV1" s="114"/>
      <c r="NNW1" s="114"/>
      <c r="NNX1" s="114"/>
      <c r="NNY1" s="114"/>
      <c r="NNZ1" s="114"/>
      <c r="NOA1" s="114"/>
      <c r="NOB1" s="114"/>
      <c r="NOC1" s="114"/>
      <c r="NOD1" s="114"/>
      <c r="NOE1" s="114"/>
      <c r="NOF1" s="114"/>
      <c r="NOG1" s="114"/>
      <c r="NOH1" s="114"/>
      <c r="NOI1" s="114"/>
      <c r="NOJ1" s="114"/>
      <c r="NOK1" s="114"/>
      <c r="NOL1" s="114"/>
      <c r="NOM1" s="114"/>
      <c r="NON1" s="114"/>
      <c r="NOO1" s="114"/>
      <c r="NOP1" s="114"/>
      <c r="NOQ1" s="114"/>
      <c r="NOR1" s="114"/>
      <c r="NOS1" s="114"/>
      <c r="NOT1" s="114"/>
      <c r="NOU1" s="114"/>
      <c r="NOV1" s="114"/>
      <c r="NOW1" s="114"/>
      <c r="NOX1" s="114"/>
      <c r="NOY1" s="114"/>
      <c r="NOZ1" s="114"/>
      <c r="NPA1" s="114"/>
      <c r="NPB1" s="114"/>
      <c r="NPC1" s="114"/>
      <c r="NPD1" s="114"/>
      <c r="NPE1" s="114"/>
      <c r="NPF1" s="114"/>
      <c r="NPG1" s="114"/>
      <c r="NPH1" s="114"/>
      <c r="NPI1" s="114"/>
      <c r="NPJ1" s="114"/>
      <c r="NPK1" s="114"/>
      <c r="NPL1" s="114"/>
      <c r="NPM1" s="114"/>
      <c r="NPN1" s="114"/>
      <c r="NPO1" s="114"/>
      <c r="NPP1" s="114"/>
      <c r="NPQ1" s="114"/>
      <c r="NPR1" s="114"/>
      <c r="NPS1" s="114"/>
      <c r="NPT1" s="114"/>
      <c r="NPU1" s="114"/>
      <c r="NPV1" s="114"/>
      <c r="NPW1" s="114"/>
      <c r="NPX1" s="114"/>
      <c r="NPY1" s="114"/>
      <c r="NPZ1" s="114"/>
      <c r="NQA1" s="114"/>
      <c r="NQB1" s="114"/>
      <c r="NQC1" s="114"/>
      <c r="NQD1" s="114"/>
      <c r="NQE1" s="114"/>
      <c r="NQF1" s="114"/>
      <c r="NQG1" s="114"/>
      <c r="NQH1" s="114"/>
      <c r="NQI1" s="114"/>
      <c r="NQJ1" s="114"/>
      <c r="NQK1" s="114"/>
      <c r="NQL1" s="114"/>
      <c r="NQM1" s="114"/>
      <c r="NQN1" s="114"/>
      <c r="NQO1" s="114"/>
      <c r="NQP1" s="114"/>
      <c r="NQQ1" s="114"/>
      <c r="NQR1" s="114"/>
      <c r="NQS1" s="114"/>
      <c r="NQT1" s="114"/>
      <c r="NQU1" s="114"/>
      <c r="NQV1" s="114"/>
      <c r="NQW1" s="114"/>
      <c r="NQX1" s="114"/>
      <c r="NQY1" s="114"/>
      <c r="NQZ1" s="114"/>
      <c r="NRA1" s="114"/>
      <c r="NRB1" s="114"/>
      <c r="NRC1" s="114"/>
      <c r="NRD1" s="114"/>
      <c r="NRE1" s="114"/>
      <c r="NRF1" s="114"/>
      <c r="NRG1" s="114"/>
      <c r="NRH1" s="114"/>
      <c r="NRI1" s="114"/>
      <c r="NRJ1" s="114"/>
      <c r="NRK1" s="114"/>
      <c r="NRL1" s="114"/>
      <c r="NRM1" s="114"/>
      <c r="NRN1" s="114"/>
      <c r="NRO1" s="114"/>
      <c r="NRP1" s="114"/>
      <c r="NRQ1" s="114"/>
      <c r="NRR1" s="114"/>
      <c r="NRS1" s="114"/>
      <c r="NRT1" s="114"/>
      <c r="NRU1" s="114"/>
      <c r="NRV1" s="114"/>
      <c r="NRW1" s="114"/>
      <c r="NRX1" s="114"/>
      <c r="NRY1" s="114"/>
      <c r="NRZ1" s="114"/>
      <c r="NSA1" s="114"/>
      <c r="NSB1" s="114"/>
      <c r="NSC1" s="114"/>
      <c r="NSD1" s="114"/>
      <c r="NSE1" s="114"/>
      <c r="NSF1" s="114"/>
      <c r="NSG1" s="114"/>
      <c r="NSH1" s="114"/>
      <c r="NSI1" s="114"/>
      <c r="NSJ1" s="114"/>
      <c r="NSK1" s="114"/>
      <c r="NSL1" s="114"/>
      <c r="NSM1" s="114"/>
      <c r="NSN1" s="114"/>
      <c r="NSO1" s="114"/>
      <c r="NSP1" s="114"/>
      <c r="NSQ1" s="114"/>
      <c r="NSR1" s="114"/>
      <c r="NSS1" s="114"/>
      <c r="NST1" s="114"/>
      <c r="NSU1" s="114"/>
      <c r="NSV1" s="114"/>
      <c r="NSW1" s="114"/>
      <c r="NSX1" s="114"/>
      <c r="NSY1" s="114"/>
      <c r="NSZ1" s="114"/>
      <c r="NTA1" s="114"/>
      <c r="NTB1" s="114"/>
      <c r="NTC1" s="114"/>
      <c r="NTD1" s="114"/>
      <c r="NTE1" s="114"/>
      <c r="NTF1" s="114"/>
      <c r="NTG1" s="114"/>
      <c r="NTH1" s="114"/>
      <c r="NTI1" s="114"/>
      <c r="NTJ1" s="114"/>
      <c r="NTK1" s="114"/>
      <c r="NTL1" s="114"/>
      <c r="NTM1" s="114"/>
      <c r="NTN1" s="114"/>
      <c r="NTO1" s="114"/>
      <c r="NTP1" s="114"/>
      <c r="NTQ1" s="114"/>
      <c r="NTR1" s="114"/>
      <c r="NTS1" s="114"/>
      <c r="NTT1" s="114"/>
      <c r="NTU1" s="114"/>
      <c r="NTV1" s="114"/>
      <c r="NTW1" s="114"/>
      <c r="NTX1" s="114"/>
      <c r="NTY1" s="114"/>
      <c r="NTZ1" s="114"/>
      <c r="NUA1" s="114"/>
      <c r="NUB1" s="114"/>
      <c r="NUC1" s="114"/>
      <c r="NUD1" s="114"/>
      <c r="NUE1" s="114"/>
      <c r="NUF1" s="114"/>
      <c r="NUG1" s="114"/>
      <c r="NUH1" s="114"/>
      <c r="NUI1" s="114"/>
      <c r="NUJ1" s="114"/>
      <c r="NUK1" s="114"/>
      <c r="NUL1" s="114"/>
      <c r="NUM1" s="114"/>
      <c r="NUN1" s="114"/>
      <c r="NUO1" s="114"/>
      <c r="NUP1" s="114"/>
      <c r="NUQ1" s="114"/>
      <c r="NUR1" s="114"/>
      <c r="NUS1" s="114"/>
      <c r="NUT1" s="114"/>
      <c r="NUU1" s="114"/>
      <c r="NUV1" s="114"/>
      <c r="NUW1" s="114"/>
      <c r="NUX1" s="114"/>
      <c r="NUY1" s="114"/>
      <c r="NUZ1" s="114"/>
      <c r="NVA1" s="114"/>
      <c r="NVB1" s="114"/>
      <c r="NVC1" s="114"/>
      <c r="NVD1" s="114"/>
      <c r="NVE1" s="114"/>
      <c r="NVF1" s="114"/>
      <c r="NVG1" s="114"/>
      <c r="NVH1" s="114"/>
      <c r="NVI1" s="114"/>
      <c r="NVJ1" s="114"/>
      <c r="NVK1" s="114"/>
      <c r="NVL1" s="114"/>
      <c r="NVM1" s="114"/>
      <c r="NVN1" s="114"/>
      <c r="NVO1" s="114"/>
      <c r="NVP1" s="114"/>
      <c r="NVQ1" s="114"/>
      <c r="NVR1" s="114"/>
      <c r="NVS1" s="114"/>
      <c r="NVT1" s="114"/>
      <c r="NVU1" s="114"/>
      <c r="NVV1" s="114"/>
      <c r="NVW1" s="114"/>
      <c r="NVX1" s="114"/>
      <c r="NVY1" s="114"/>
      <c r="NVZ1" s="114"/>
      <c r="NWA1" s="114"/>
      <c r="NWB1" s="114"/>
      <c r="NWC1" s="114"/>
      <c r="NWD1" s="114"/>
      <c r="NWE1" s="114"/>
      <c r="NWF1" s="114"/>
      <c r="NWG1" s="114"/>
      <c r="NWH1" s="114"/>
      <c r="NWI1" s="114"/>
      <c r="NWJ1" s="114"/>
      <c r="NWK1" s="114"/>
      <c r="NWL1" s="114"/>
      <c r="NWM1" s="114"/>
      <c r="NWN1" s="114"/>
      <c r="NWO1" s="114"/>
      <c r="NWP1" s="114"/>
      <c r="NWQ1" s="114"/>
      <c r="NWR1" s="114"/>
      <c r="NWS1" s="114"/>
      <c r="NWT1" s="114"/>
      <c r="NWU1" s="114"/>
      <c r="NWV1" s="114"/>
      <c r="NWW1" s="114"/>
      <c r="NWX1" s="114"/>
      <c r="NWY1" s="114"/>
      <c r="NWZ1" s="114"/>
      <c r="NXA1" s="114"/>
      <c r="NXB1" s="114"/>
      <c r="NXC1" s="114"/>
      <c r="NXD1" s="114"/>
      <c r="NXE1" s="114"/>
      <c r="NXF1" s="114"/>
      <c r="NXG1" s="114"/>
      <c r="NXH1" s="114"/>
      <c r="NXI1" s="114"/>
      <c r="NXJ1" s="114"/>
      <c r="NXK1" s="114"/>
      <c r="NXL1" s="114"/>
      <c r="NXM1" s="114"/>
      <c r="NXN1" s="114"/>
      <c r="NXO1" s="114"/>
      <c r="NXP1" s="114"/>
      <c r="NXQ1" s="114"/>
      <c r="NXR1" s="114"/>
      <c r="NXS1" s="114"/>
      <c r="NXT1" s="114"/>
      <c r="NXU1" s="114"/>
      <c r="NXV1" s="114"/>
      <c r="NXW1" s="114"/>
      <c r="NXX1" s="114"/>
      <c r="NXY1" s="114"/>
      <c r="NXZ1" s="114"/>
      <c r="NYA1" s="114"/>
      <c r="NYB1" s="114"/>
      <c r="NYC1" s="114"/>
      <c r="NYD1" s="114"/>
      <c r="NYE1" s="114"/>
      <c r="NYF1" s="114"/>
      <c r="NYG1" s="114"/>
      <c r="NYH1" s="114"/>
      <c r="NYI1" s="114"/>
      <c r="NYJ1" s="114"/>
      <c r="NYK1" s="114"/>
      <c r="NYL1" s="114"/>
      <c r="NYM1" s="114"/>
      <c r="NYN1" s="114"/>
      <c r="NYO1" s="114"/>
      <c r="NYP1" s="114"/>
      <c r="NYQ1" s="114"/>
      <c r="NYR1" s="114"/>
      <c r="NYS1" s="114"/>
      <c r="NYT1" s="114"/>
      <c r="NYU1" s="114"/>
      <c r="NYV1" s="114"/>
      <c r="NYW1" s="114"/>
      <c r="NYX1" s="114"/>
      <c r="NYY1" s="114"/>
      <c r="NYZ1" s="114"/>
      <c r="NZA1" s="114"/>
      <c r="NZB1" s="114"/>
      <c r="NZC1" s="114"/>
      <c r="NZD1" s="114"/>
      <c r="NZE1" s="114"/>
      <c r="NZF1" s="114"/>
      <c r="NZG1" s="114"/>
      <c r="NZH1" s="114"/>
      <c r="NZI1" s="114"/>
      <c r="NZJ1" s="114"/>
      <c r="NZK1" s="114"/>
      <c r="NZL1" s="114"/>
      <c r="NZM1" s="114"/>
      <c r="NZN1" s="114"/>
      <c r="NZO1" s="114"/>
      <c r="NZP1" s="114"/>
      <c r="NZQ1" s="114"/>
      <c r="NZR1" s="114"/>
      <c r="NZS1" s="114"/>
      <c r="NZT1" s="114"/>
      <c r="NZU1" s="114"/>
      <c r="NZV1" s="114"/>
      <c r="NZW1" s="114"/>
      <c r="NZX1" s="114"/>
      <c r="NZY1" s="114"/>
      <c r="NZZ1" s="114"/>
      <c r="OAA1" s="114"/>
      <c r="OAB1" s="114"/>
      <c r="OAC1" s="114"/>
      <c r="OAD1" s="114"/>
      <c r="OAE1" s="114"/>
      <c r="OAF1" s="114"/>
      <c r="OAG1" s="114"/>
      <c r="OAH1" s="114"/>
      <c r="OAI1" s="114"/>
      <c r="OAJ1" s="114"/>
      <c r="OAK1" s="114"/>
      <c r="OAL1" s="114"/>
      <c r="OAM1" s="114"/>
      <c r="OAN1" s="114"/>
      <c r="OAO1" s="114"/>
      <c r="OAP1" s="114"/>
      <c r="OAQ1" s="114"/>
      <c r="OAR1" s="114"/>
      <c r="OAS1" s="114"/>
      <c r="OAT1" s="114"/>
      <c r="OAU1" s="114"/>
      <c r="OAV1" s="114"/>
      <c r="OAW1" s="114"/>
      <c r="OAX1" s="114"/>
      <c r="OAY1" s="114"/>
      <c r="OAZ1" s="114"/>
      <c r="OBA1" s="114"/>
      <c r="OBB1" s="114"/>
      <c r="OBC1" s="114"/>
      <c r="OBD1" s="114"/>
      <c r="OBE1" s="114"/>
      <c r="OBF1" s="114"/>
      <c r="OBG1" s="114"/>
      <c r="OBH1" s="114"/>
      <c r="OBI1" s="114"/>
      <c r="OBJ1" s="114"/>
      <c r="OBK1" s="114"/>
      <c r="OBL1" s="114"/>
      <c r="OBM1" s="114"/>
      <c r="OBN1" s="114"/>
      <c r="OBO1" s="114"/>
      <c r="OBP1" s="114"/>
      <c r="OBQ1" s="114"/>
      <c r="OBR1" s="114"/>
      <c r="OBS1" s="114"/>
      <c r="OBT1" s="114"/>
      <c r="OBU1" s="114"/>
      <c r="OBV1" s="114"/>
      <c r="OBW1" s="114"/>
      <c r="OBX1" s="114"/>
      <c r="OBY1" s="114"/>
      <c r="OBZ1" s="114"/>
      <c r="OCA1" s="114"/>
      <c r="OCB1" s="114"/>
      <c r="OCC1" s="114"/>
      <c r="OCD1" s="114"/>
      <c r="OCE1" s="114"/>
      <c r="OCF1" s="114"/>
      <c r="OCG1" s="114"/>
      <c r="OCH1" s="114"/>
      <c r="OCI1" s="114"/>
      <c r="OCJ1" s="114"/>
      <c r="OCK1" s="114"/>
      <c r="OCL1" s="114"/>
      <c r="OCM1" s="114"/>
      <c r="OCN1" s="114"/>
      <c r="OCO1" s="114"/>
      <c r="OCP1" s="114"/>
      <c r="OCQ1" s="114"/>
      <c r="OCR1" s="114"/>
      <c r="OCS1" s="114"/>
      <c r="OCT1" s="114"/>
      <c r="OCU1" s="114"/>
      <c r="OCV1" s="114"/>
      <c r="OCW1" s="114"/>
      <c r="OCX1" s="114"/>
      <c r="OCY1" s="114"/>
      <c r="OCZ1" s="114"/>
      <c r="ODA1" s="114"/>
      <c r="ODB1" s="114"/>
      <c r="ODC1" s="114"/>
      <c r="ODD1" s="114"/>
      <c r="ODE1" s="114"/>
      <c r="ODF1" s="114"/>
      <c r="ODG1" s="114"/>
      <c r="ODH1" s="114"/>
      <c r="ODI1" s="114"/>
      <c r="ODJ1" s="114"/>
      <c r="ODK1" s="114"/>
      <c r="ODL1" s="114"/>
      <c r="ODM1" s="114"/>
      <c r="ODN1" s="114"/>
      <c r="ODO1" s="114"/>
      <c r="ODP1" s="114"/>
      <c r="ODQ1" s="114"/>
      <c r="ODR1" s="114"/>
      <c r="ODS1" s="114"/>
      <c r="ODT1" s="114"/>
      <c r="ODU1" s="114"/>
      <c r="ODV1" s="114"/>
      <c r="ODW1" s="114"/>
      <c r="ODX1" s="114"/>
      <c r="ODY1" s="114"/>
      <c r="ODZ1" s="114"/>
      <c r="OEA1" s="114"/>
      <c r="OEB1" s="114"/>
      <c r="OEC1" s="114"/>
      <c r="OED1" s="114"/>
      <c r="OEE1" s="114"/>
      <c r="OEF1" s="114"/>
      <c r="OEG1" s="114"/>
      <c r="OEH1" s="114"/>
      <c r="OEI1" s="114"/>
      <c r="OEJ1" s="114"/>
      <c r="OEK1" s="114"/>
      <c r="OEL1" s="114"/>
      <c r="OEM1" s="114"/>
      <c r="OEN1" s="114"/>
      <c r="OEO1" s="114"/>
      <c r="OEP1" s="114"/>
      <c r="OEQ1" s="114"/>
      <c r="OER1" s="114"/>
      <c r="OES1" s="114"/>
      <c r="OET1" s="114"/>
      <c r="OEU1" s="114"/>
      <c r="OEV1" s="114"/>
      <c r="OEW1" s="114"/>
      <c r="OEX1" s="114"/>
      <c r="OEY1" s="114"/>
      <c r="OEZ1" s="114"/>
      <c r="OFA1" s="114"/>
      <c r="OFB1" s="114"/>
      <c r="OFC1" s="114"/>
      <c r="OFD1" s="114"/>
      <c r="OFE1" s="114"/>
      <c r="OFF1" s="114"/>
      <c r="OFG1" s="114"/>
      <c r="OFH1" s="114"/>
      <c r="OFI1" s="114"/>
      <c r="OFJ1" s="114"/>
      <c r="OFK1" s="114"/>
      <c r="OFL1" s="114"/>
      <c r="OFM1" s="114"/>
      <c r="OFN1" s="114"/>
      <c r="OFO1" s="114"/>
      <c r="OFP1" s="114"/>
      <c r="OFQ1" s="114"/>
      <c r="OFR1" s="114"/>
      <c r="OFS1" s="114"/>
      <c r="OFT1" s="114"/>
      <c r="OFU1" s="114"/>
      <c r="OFV1" s="114"/>
      <c r="OFW1" s="114"/>
      <c r="OFX1" s="114"/>
      <c r="OFY1" s="114"/>
      <c r="OFZ1" s="114"/>
      <c r="OGA1" s="114"/>
      <c r="OGB1" s="114"/>
      <c r="OGC1" s="114"/>
      <c r="OGD1" s="114"/>
      <c r="OGE1" s="114"/>
      <c r="OGF1" s="114"/>
      <c r="OGG1" s="114"/>
      <c r="OGH1" s="114"/>
      <c r="OGI1" s="114"/>
      <c r="OGJ1" s="114"/>
      <c r="OGK1" s="114"/>
      <c r="OGL1" s="114"/>
      <c r="OGM1" s="114"/>
      <c r="OGN1" s="114"/>
      <c r="OGO1" s="114"/>
      <c r="OGP1" s="114"/>
      <c r="OGQ1" s="114"/>
      <c r="OGR1" s="114"/>
      <c r="OGS1" s="114"/>
      <c r="OGT1" s="114"/>
      <c r="OGU1" s="114"/>
      <c r="OGV1" s="114"/>
      <c r="OGW1" s="114"/>
      <c r="OGX1" s="114"/>
      <c r="OGY1" s="114"/>
      <c r="OGZ1" s="114"/>
      <c r="OHA1" s="114"/>
      <c r="OHB1" s="114"/>
      <c r="OHC1" s="114"/>
      <c r="OHD1" s="114"/>
      <c r="OHE1" s="114"/>
      <c r="OHF1" s="114"/>
      <c r="OHG1" s="114"/>
      <c r="OHH1" s="114"/>
      <c r="OHI1" s="114"/>
      <c r="OHJ1" s="114"/>
      <c r="OHK1" s="114"/>
      <c r="OHL1" s="114"/>
      <c r="OHM1" s="114"/>
      <c r="OHN1" s="114"/>
      <c r="OHO1" s="114"/>
      <c r="OHP1" s="114"/>
      <c r="OHQ1" s="114"/>
      <c r="OHR1" s="114"/>
      <c r="OHS1" s="114"/>
      <c r="OHT1" s="114"/>
      <c r="OHU1" s="114"/>
      <c r="OHV1" s="114"/>
      <c r="OHW1" s="114"/>
      <c r="OHX1" s="114"/>
      <c r="OHY1" s="114"/>
      <c r="OHZ1" s="114"/>
      <c r="OIA1" s="114"/>
      <c r="OIB1" s="114"/>
      <c r="OIC1" s="114"/>
      <c r="OID1" s="114"/>
      <c r="OIE1" s="114"/>
      <c r="OIF1" s="114"/>
      <c r="OIG1" s="114"/>
      <c r="OIH1" s="114"/>
      <c r="OII1" s="114"/>
      <c r="OIJ1" s="114"/>
      <c r="OIK1" s="114"/>
      <c r="OIL1" s="114"/>
      <c r="OIM1" s="114"/>
      <c r="OIN1" s="114"/>
      <c r="OIO1" s="114"/>
      <c r="OIP1" s="114"/>
      <c r="OIQ1" s="114"/>
      <c r="OIR1" s="114"/>
      <c r="OIS1" s="114"/>
      <c r="OIT1" s="114"/>
      <c r="OIU1" s="114"/>
      <c r="OIV1" s="114"/>
      <c r="OIW1" s="114"/>
      <c r="OIX1" s="114"/>
      <c r="OIY1" s="114"/>
      <c r="OIZ1" s="114"/>
      <c r="OJA1" s="114"/>
      <c r="OJB1" s="114"/>
      <c r="OJC1" s="114"/>
      <c r="OJD1" s="114"/>
      <c r="OJE1" s="114"/>
      <c r="OJF1" s="114"/>
      <c r="OJG1" s="114"/>
      <c r="OJH1" s="114"/>
      <c r="OJI1" s="114"/>
      <c r="OJJ1" s="114"/>
      <c r="OJK1" s="114"/>
      <c r="OJL1" s="114"/>
      <c r="OJM1" s="114"/>
      <c r="OJN1" s="114"/>
      <c r="OJO1" s="114"/>
      <c r="OJP1" s="114"/>
      <c r="OJQ1" s="114"/>
      <c r="OJR1" s="114"/>
      <c r="OJS1" s="114"/>
      <c r="OJT1" s="114"/>
      <c r="OJU1" s="114"/>
      <c r="OJV1" s="114"/>
      <c r="OJW1" s="114"/>
      <c r="OJX1" s="114"/>
      <c r="OJY1" s="114"/>
      <c r="OJZ1" s="114"/>
      <c r="OKA1" s="114"/>
      <c r="OKB1" s="114"/>
      <c r="OKC1" s="114"/>
      <c r="OKD1" s="114"/>
      <c r="OKE1" s="114"/>
      <c r="OKF1" s="114"/>
      <c r="OKG1" s="114"/>
      <c r="OKH1" s="114"/>
      <c r="OKI1" s="114"/>
      <c r="OKJ1" s="114"/>
      <c r="OKK1" s="114"/>
      <c r="OKL1" s="114"/>
      <c r="OKM1" s="114"/>
      <c r="OKN1" s="114"/>
      <c r="OKO1" s="114"/>
      <c r="OKP1" s="114"/>
      <c r="OKQ1" s="114"/>
      <c r="OKR1" s="114"/>
      <c r="OKS1" s="114"/>
      <c r="OKT1" s="114"/>
      <c r="OKU1" s="114"/>
      <c r="OKV1" s="114"/>
      <c r="OKW1" s="114"/>
      <c r="OKX1" s="114"/>
      <c r="OKY1" s="114"/>
      <c r="OKZ1" s="114"/>
      <c r="OLA1" s="114"/>
      <c r="OLB1" s="114"/>
      <c r="OLC1" s="114"/>
      <c r="OLD1" s="114"/>
      <c r="OLE1" s="114"/>
      <c r="OLF1" s="114"/>
      <c r="OLG1" s="114"/>
      <c r="OLH1" s="114"/>
      <c r="OLI1" s="114"/>
      <c r="OLJ1" s="114"/>
      <c r="OLK1" s="114"/>
      <c r="OLL1" s="114"/>
      <c r="OLM1" s="114"/>
      <c r="OLN1" s="114"/>
      <c r="OLO1" s="114"/>
      <c r="OLP1" s="114"/>
      <c r="OLQ1" s="114"/>
      <c r="OLR1" s="114"/>
      <c r="OLS1" s="114"/>
      <c r="OLT1" s="114"/>
      <c r="OLU1" s="114"/>
      <c r="OLV1" s="114"/>
      <c r="OLW1" s="114"/>
      <c r="OLX1" s="114"/>
      <c r="OLY1" s="114"/>
      <c r="OLZ1" s="114"/>
      <c r="OMA1" s="114"/>
      <c r="OMB1" s="114"/>
      <c r="OMC1" s="114"/>
      <c r="OMD1" s="114"/>
      <c r="OME1" s="114"/>
      <c r="OMF1" s="114"/>
      <c r="OMG1" s="114"/>
      <c r="OMH1" s="114"/>
      <c r="OMI1" s="114"/>
      <c r="OMJ1" s="114"/>
      <c r="OMK1" s="114"/>
      <c r="OML1" s="114"/>
      <c r="OMM1" s="114"/>
      <c r="OMN1" s="114"/>
      <c r="OMO1" s="114"/>
      <c r="OMP1" s="114"/>
      <c r="OMQ1" s="114"/>
      <c r="OMR1" s="114"/>
      <c r="OMS1" s="114"/>
      <c r="OMT1" s="114"/>
      <c r="OMU1" s="114"/>
      <c r="OMV1" s="114"/>
      <c r="OMW1" s="114"/>
      <c r="OMX1" s="114"/>
      <c r="OMY1" s="114"/>
      <c r="OMZ1" s="114"/>
      <c r="ONA1" s="114"/>
      <c r="ONB1" s="114"/>
      <c r="ONC1" s="114"/>
      <c r="OND1" s="114"/>
      <c r="ONE1" s="114"/>
      <c r="ONF1" s="114"/>
      <c r="ONG1" s="114"/>
      <c r="ONH1" s="114"/>
      <c r="ONI1" s="114"/>
      <c r="ONJ1" s="114"/>
      <c r="ONK1" s="114"/>
      <c r="ONL1" s="114"/>
      <c r="ONM1" s="114"/>
      <c r="ONN1" s="114"/>
      <c r="ONO1" s="114"/>
      <c r="ONP1" s="114"/>
      <c r="ONQ1" s="114"/>
      <c r="ONR1" s="114"/>
      <c r="ONS1" s="114"/>
      <c r="ONT1" s="114"/>
      <c r="ONU1" s="114"/>
      <c r="ONV1" s="114"/>
      <c r="ONW1" s="114"/>
      <c r="ONX1" s="114"/>
      <c r="ONY1" s="114"/>
      <c r="ONZ1" s="114"/>
      <c r="OOA1" s="114"/>
      <c r="OOB1" s="114"/>
      <c r="OOC1" s="114"/>
      <c r="OOD1" s="114"/>
      <c r="OOE1" s="114"/>
      <c r="OOF1" s="114"/>
      <c r="OOG1" s="114"/>
      <c r="OOH1" s="114"/>
      <c r="OOI1" s="114"/>
      <c r="OOJ1" s="114"/>
      <c r="OOK1" s="114"/>
      <c r="OOL1" s="114"/>
      <c r="OOM1" s="114"/>
      <c r="OON1" s="114"/>
      <c r="OOO1" s="114"/>
      <c r="OOP1" s="114"/>
      <c r="OOQ1" s="114"/>
      <c r="OOR1" s="114"/>
      <c r="OOS1" s="114"/>
      <c r="OOT1" s="114"/>
      <c r="OOU1" s="114"/>
      <c r="OOV1" s="114"/>
      <c r="OOW1" s="114"/>
      <c r="OOX1" s="114"/>
      <c r="OOY1" s="114"/>
      <c r="OOZ1" s="114"/>
      <c r="OPA1" s="114"/>
      <c r="OPB1" s="114"/>
      <c r="OPC1" s="114"/>
      <c r="OPD1" s="114"/>
      <c r="OPE1" s="114"/>
      <c r="OPF1" s="114"/>
      <c r="OPG1" s="114"/>
      <c r="OPH1" s="114"/>
      <c r="OPI1" s="114"/>
      <c r="OPJ1" s="114"/>
      <c r="OPK1" s="114"/>
      <c r="OPL1" s="114"/>
      <c r="OPM1" s="114"/>
      <c r="OPN1" s="114"/>
      <c r="OPO1" s="114"/>
      <c r="OPP1" s="114"/>
      <c r="OPQ1" s="114"/>
      <c r="OPR1" s="114"/>
      <c r="OPS1" s="114"/>
      <c r="OPT1" s="114"/>
      <c r="OPU1" s="114"/>
      <c r="OPV1" s="114"/>
      <c r="OPW1" s="114"/>
      <c r="OPX1" s="114"/>
      <c r="OPY1" s="114"/>
      <c r="OPZ1" s="114"/>
      <c r="OQA1" s="114"/>
      <c r="OQB1" s="114"/>
      <c r="OQC1" s="114"/>
      <c r="OQD1" s="114"/>
      <c r="OQE1" s="114"/>
      <c r="OQF1" s="114"/>
      <c r="OQG1" s="114"/>
      <c r="OQH1" s="114"/>
      <c r="OQI1" s="114"/>
      <c r="OQJ1" s="114"/>
      <c r="OQK1" s="114"/>
      <c r="OQL1" s="114"/>
      <c r="OQM1" s="114"/>
      <c r="OQN1" s="114"/>
      <c r="OQO1" s="114"/>
      <c r="OQP1" s="114"/>
      <c r="OQQ1" s="114"/>
      <c r="OQR1" s="114"/>
      <c r="OQS1" s="114"/>
      <c r="OQT1" s="114"/>
      <c r="OQU1" s="114"/>
      <c r="OQV1" s="114"/>
      <c r="OQW1" s="114"/>
      <c r="OQX1" s="114"/>
      <c r="OQY1" s="114"/>
      <c r="OQZ1" s="114"/>
      <c r="ORA1" s="114"/>
      <c r="ORB1" s="114"/>
      <c r="ORC1" s="114"/>
      <c r="ORD1" s="114"/>
      <c r="ORE1" s="114"/>
      <c r="ORF1" s="114"/>
      <c r="ORG1" s="114"/>
      <c r="ORH1" s="114"/>
      <c r="ORI1" s="114"/>
      <c r="ORJ1" s="114"/>
      <c r="ORK1" s="114"/>
      <c r="ORL1" s="114"/>
      <c r="ORM1" s="114"/>
      <c r="ORN1" s="114"/>
      <c r="ORO1" s="114"/>
      <c r="ORP1" s="114"/>
      <c r="ORQ1" s="114"/>
      <c r="ORR1" s="114"/>
      <c r="ORS1" s="114"/>
      <c r="ORT1" s="114"/>
      <c r="ORU1" s="114"/>
      <c r="ORV1" s="114"/>
      <c r="ORW1" s="114"/>
      <c r="ORX1" s="114"/>
      <c r="ORY1" s="114"/>
      <c r="ORZ1" s="114"/>
      <c r="OSA1" s="114"/>
      <c r="OSB1" s="114"/>
      <c r="OSC1" s="114"/>
      <c r="OSD1" s="114"/>
      <c r="OSE1" s="114"/>
      <c r="OSF1" s="114"/>
      <c r="OSG1" s="114"/>
      <c r="OSH1" s="114"/>
      <c r="OSI1" s="114"/>
      <c r="OSJ1" s="114"/>
      <c r="OSK1" s="114"/>
      <c r="OSL1" s="114"/>
      <c r="OSM1" s="114"/>
      <c r="OSN1" s="114"/>
      <c r="OSO1" s="114"/>
      <c r="OSP1" s="114"/>
      <c r="OSQ1" s="114"/>
      <c r="OSR1" s="114"/>
      <c r="OSS1" s="114"/>
      <c r="OST1" s="114"/>
      <c r="OSU1" s="114"/>
      <c r="OSV1" s="114"/>
      <c r="OSW1" s="114"/>
      <c r="OSX1" s="114"/>
      <c r="OSY1" s="114"/>
      <c r="OSZ1" s="114"/>
      <c r="OTA1" s="114"/>
      <c r="OTB1" s="114"/>
      <c r="OTC1" s="114"/>
      <c r="OTD1" s="114"/>
      <c r="OTE1" s="114"/>
      <c r="OTF1" s="114"/>
      <c r="OTG1" s="114"/>
      <c r="OTH1" s="114"/>
      <c r="OTI1" s="114"/>
      <c r="OTJ1" s="114"/>
      <c r="OTK1" s="114"/>
      <c r="OTL1" s="114"/>
      <c r="OTM1" s="114"/>
      <c r="OTN1" s="114"/>
      <c r="OTO1" s="114"/>
      <c r="OTP1" s="114"/>
      <c r="OTQ1" s="114"/>
      <c r="OTR1" s="114"/>
      <c r="OTS1" s="114"/>
      <c r="OTT1" s="114"/>
      <c r="OTU1" s="114"/>
      <c r="OTV1" s="114"/>
      <c r="OTW1" s="114"/>
      <c r="OTX1" s="114"/>
      <c r="OTY1" s="114"/>
      <c r="OTZ1" s="114"/>
      <c r="OUA1" s="114"/>
      <c r="OUB1" s="114"/>
      <c r="OUC1" s="114"/>
      <c r="OUD1" s="114"/>
      <c r="OUE1" s="114"/>
      <c r="OUF1" s="114"/>
      <c r="OUG1" s="114"/>
      <c r="OUH1" s="114"/>
      <c r="OUI1" s="114"/>
      <c r="OUJ1" s="114"/>
      <c r="OUK1" s="114"/>
      <c r="OUL1" s="114"/>
      <c r="OUM1" s="114"/>
      <c r="OUN1" s="114"/>
      <c r="OUO1" s="114"/>
      <c r="OUP1" s="114"/>
      <c r="OUQ1" s="114"/>
      <c r="OUR1" s="114"/>
      <c r="OUS1" s="114"/>
      <c r="OUT1" s="114"/>
      <c r="OUU1" s="114"/>
      <c r="OUV1" s="114"/>
      <c r="OUW1" s="114"/>
      <c r="OUX1" s="114"/>
      <c r="OUY1" s="114"/>
      <c r="OUZ1" s="114"/>
      <c r="OVA1" s="114"/>
      <c r="OVB1" s="114"/>
      <c r="OVC1" s="114"/>
      <c r="OVD1" s="114"/>
      <c r="OVE1" s="114"/>
      <c r="OVF1" s="114"/>
      <c r="OVG1" s="114"/>
      <c r="OVH1" s="114"/>
      <c r="OVI1" s="114"/>
      <c r="OVJ1" s="114"/>
      <c r="OVK1" s="114"/>
      <c r="OVL1" s="114"/>
      <c r="OVM1" s="114"/>
      <c r="OVN1" s="114"/>
      <c r="OVO1" s="114"/>
      <c r="OVP1" s="114"/>
      <c r="OVQ1" s="114"/>
      <c r="OVR1" s="114"/>
      <c r="OVS1" s="114"/>
      <c r="OVT1" s="114"/>
      <c r="OVU1" s="114"/>
      <c r="OVV1" s="114"/>
      <c r="OVW1" s="114"/>
      <c r="OVX1" s="114"/>
      <c r="OVY1" s="114"/>
      <c r="OVZ1" s="114"/>
      <c r="OWA1" s="114"/>
      <c r="OWB1" s="114"/>
      <c r="OWC1" s="114"/>
      <c r="OWD1" s="114"/>
      <c r="OWE1" s="114"/>
      <c r="OWF1" s="114"/>
      <c r="OWG1" s="114"/>
      <c r="OWH1" s="114"/>
      <c r="OWI1" s="114"/>
      <c r="OWJ1" s="114"/>
      <c r="OWK1" s="114"/>
      <c r="OWL1" s="114"/>
      <c r="OWM1" s="114"/>
      <c r="OWN1" s="114"/>
      <c r="OWO1" s="114"/>
      <c r="OWP1" s="114"/>
      <c r="OWQ1" s="114"/>
      <c r="OWR1" s="114"/>
      <c r="OWS1" s="114"/>
      <c r="OWT1" s="114"/>
      <c r="OWU1" s="114"/>
      <c r="OWV1" s="114"/>
      <c r="OWW1" s="114"/>
      <c r="OWX1" s="114"/>
      <c r="OWY1" s="114"/>
      <c r="OWZ1" s="114"/>
      <c r="OXA1" s="114"/>
      <c r="OXB1" s="114"/>
      <c r="OXC1" s="114"/>
      <c r="OXD1" s="114"/>
      <c r="OXE1" s="114"/>
      <c r="OXF1" s="114"/>
      <c r="OXG1" s="114"/>
      <c r="OXH1" s="114"/>
      <c r="OXI1" s="114"/>
      <c r="OXJ1" s="114"/>
      <c r="OXK1" s="114"/>
      <c r="OXL1" s="114"/>
      <c r="OXM1" s="114"/>
      <c r="OXN1" s="114"/>
      <c r="OXO1" s="114"/>
      <c r="OXP1" s="114"/>
      <c r="OXQ1" s="114"/>
      <c r="OXR1" s="114"/>
      <c r="OXS1" s="114"/>
      <c r="OXT1" s="114"/>
      <c r="OXU1" s="114"/>
      <c r="OXV1" s="114"/>
      <c r="OXW1" s="114"/>
      <c r="OXX1" s="114"/>
      <c r="OXY1" s="114"/>
      <c r="OXZ1" s="114"/>
      <c r="OYA1" s="114"/>
      <c r="OYB1" s="114"/>
      <c r="OYC1" s="114"/>
      <c r="OYD1" s="114"/>
      <c r="OYE1" s="114"/>
      <c r="OYF1" s="114"/>
      <c r="OYG1" s="114"/>
      <c r="OYH1" s="114"/>
      <c r="OYI1" s="114"/>
      <c r="OYJ1" s="114"/>
      <c r="OYK1" s="114"/>
      <c r="OYL1" s="114"/>
      <c r="OYM1" s="114"/>
      <c r="OYN1" s="114"/>
      <c r="OYO1" s="114"/>
      <c r="OYP1" s="114"/>
      <c r="OYQ1" s="114"/>
      <c r="OYR1" s="114"/>
      <c r="OYS1" s="114"/>
      <c r="OYT1" s="114"/>
      <c r="OYU1" s="114"/>
      <c r="OYV1" s="114"/>
      <c r="OYW1" s="114"/>
      <c r="OYX1" s="114"/>
      <c r="OYY1" s="114"/>
      <c r="OYZ1" s="114"/>
      <c r="OZA1" s="114"/>
      <c r="OZB1" s="114"/>
      <c r="OZC1" s="114"/>
      <c r="OZD1" s="114"/>
      <c r="OZE1" s="114"/>
      <c r="OZF1" s="114"/>
      <c r="OZG1" s="114"/>
      <c r="OZH1" s="114"/>
      <c r="OZI1" s="114"/>
      <c r="OZJ1" s="114"/>
      <c r="OZK1" s="114"/>
      <c r="OZL1" s="114"/>
      <c r="OZM1" s="114"/>
      <c r="OZN1" s="114"/>
      <c r="OZO1" s="114"/>
      <c r="OZP1" s="114"/>
      <c r="OZQ1" s="114"/>
      <c r="OZR1" s="114"/>
      <c r="OZS1" s="114"/>
      <c r="OZT1" s="114"/>
      <c r="OZU1" s="114"/>
      <c r="OZV1" s="114"/>
      <c r="OZW1" s="114"/>
      <c r="OZX1" s="114"/>
      <c r="OZY1" s="114"/>
      <c r="OZZ1" s="114"/>
      <c r="PAA1" s="114"/>
      <c r="PAB1" s="114"/>
      <c r="PAC1" s="114"/>
      <c r="PAD1" s="114"/>
      <c r="PAE1" s="114"/>
      <c r="PAF1" s="114"/>
      <c r="PAG1" s="114"/>
      <c r="PAH1" s="114"/>
      <c r="PAI1" s="114"/>
      <c r="PAJ1" s="114"/>
      <c r="PAK1" s="114"/>
      <c r="PAL1" s="114"/>
      <c r="PAM1" s="114"/>
      <c r="PAN1" s="114"/>
      <c r="PAO1" s="114"/>
      <c r="PAP1" s="114"/>
      <c r="PAQ1" s="114"/>
      <c r="PAR1" s="114"/>
      <c r="PAS1" s="114"/>
      <c r="PAT1" s="114"/>
      <c r="PAU1" s="114"/>
      <c r="PAV1" s="114"/>
      <c r="PAW1" s="114"/>
      <c r="PAX1" s="114"/>
      <c r="PAY1" s="114"/>
      <c r="PAZ1" s="114"/>
      <c r="PBA1" s="114"/>
      <c r="PBB1" s="114"/>
      <c r="PBC1" s="114"/>
      <c r="PBD1" s="114"/>
      <c r="PBE1" s="114"/>
      <c r="PBF1" s="114"/>
      <c r="PBG1" s="114"/>
      <c r="PBH1" s="114"/>
      <c r="PBI1" s="114"/>
      <c r="PBJ1" s="114"/>
      <c r="PBK1" s="114"/>
      <c r="PBL1" s="114"/>
      <c r="PBM1" s="114"/>
      <c r="PBN1" s="114"/>
      <c r="PBO1" s="114"/>
      <c r="PBP1" s="114"/>
      <c r="PBQ1" s="114"/>
      <c r="PBR1" s="114"/>
      <c r="PBS1" s="114"/>
      <c r="PBT1" s="114"/>
      <c r="PBU1" s="114"/>
      <c r="PBV1" s="114"/>
      <c r="PBW1" s="114"/>
      <c r="PBX1" s="114"/>
      <c r="PBY1" s="114"/>
      <c r="PBZ1" s="114"/>
      <c r="PCA1" s="114"/>
      <c r="PCB1" s="114"/>
      <c r="PCC1" s="114"/>
      <c r="PCD1" s="114"/>
      <c r="PCE1" s="114"/>
      <c r="PCF1" s="114"/>
      <c r="PCG1" s="114"/>
      <c r="PCH1" s="114"/>
      <c r="PCI1" s="114"/>
      <c r="PCJ1" s="114"/>
      <c r="PCK1" s="114"/>
      <c r="PCL1" s="114"/>
      <c r="PCM1" s="114"/>
      <c r="PCN1" s="114"/>
      <c r="PCO1" s="114"/>
      <c r="PCP1" s="114"/>
      <c r="PCQ1" s="114"/>
      <c r="PCR1" s="114"/>
      <c r="PCS1" s="114"/>
      <c r="PCT1" s="114"/>
      <c r="PCU1" s="114"/>
      <c r="PCV1" s="114"/>
      <c r="PCW1" s="114"/>
      <c r="PCX1" s="114"/>
      <c r="PCY1" s="114"/>
      <c r="PCZ1" s="114"/>
      <c r="PDA1" s="114"/>
      <c r="PDB1" s="114"/>
      <c r="PDC1" s="114"/>
      <c r="PDD1" s="114"/>
      <c r="PDE1" s="114"/>
      <c r="PDF1" s="114"/>
      <c r="PDG1" s="114"/>
      <c r="PDH1" s="114"/>
      <c r="PDI1" s="114"/>
      <c r="PDJ1" s="114"/>
      <c r="PDK1" s="114"/>
      <c r="PDL1" s="114"/>
      <c r="PDM1" s="114"/>
      <c r="PDN1" s="114"/>
      <c r="PDO1" s="114"/>
      <c r="PDP1" s="114"/>
      <c r="PDQ1" s="114"/>
      <c r="PDR1" s="114"/>
      <c r="PDS1" s="114"/>
      <c r="PDT1" s="114"/>
      <c r="PDU1" s="114"/>
      <c r="PDV1" s="114"/>
      <c r="PDW1" s="114"/>
      <c r="PDX1" s="114"/>
      <c r="PDY1" s="114"/>
      <c r="PDZ1" s="114"/>
      <c r="PEA1" s="114"/>
      <c r="PEB1" s="114"/>
      <c r="PEC1" s="114"/>
      <c r="PED1" s="114"/>
      <c r="PEE1" s="114"/>
      <c r="PEF1" s="114"/>
      <c r="PEG1" s="114"/>
      <c r="PEH1" s="114"/>
      <c r="PEI1" s="114"/>
      <c r="PEJ1" s="114"/>
      <c r="PEK1" s="114"/>
      <c r="PEL1" s="114"/>
      <c r="PEM1" s="114"/>
      <c r="PEN1" s="114"/>
      <c r="PEO1" s="114"/>
      <c r="PEP1" s="114"/>
      <c r="PEQ1" s="114"/>
      <c r="PER1" s="114"/>
      <c r="PES1" s="114"/>
      <c r="PET1" s="114"/>
      <c r="PEU1" s="114"/>
      <c r="PEV1" s="114"/>
      <c r="PEW1" s="114"/>
      <c r="PEX1" s="114"/>
      <c r="PEY1" s="114"/>
      <c r="PEZ1" s="114"/>
      <c r="PFA1" s="114"/>
      <c r="PFB1" s="114"/>
      <c r="PFC1" s="114"/>
      <c r="PFD1" s="114"/>
      <c r="PFE1" s="114"/>
      <c r="PFF1" s="114"/>
      <c r="PFG1" s="114"/>
      <c r="PFH1" s="114"/>
      <c r="PFI1" s="114"/>
      <c r="PFJ1" s="114"/>
      <c r="PFK1" s="114"/>
      <c r="PFL1" s="114"/>
      <c r="PFM1" s="114"/>
      <c r="PFN1" s="114"/>
      <c r="PFO1" s="114"/>
      <c r="PFP1" s="114"/>
      <c r="PFQ1" s="114"/>
      <c r="PFR1" s="114"/>
      <c r="PFS1" s="114"/>
      <c r="PFT1" s="114"/>
      <c r="PFU1" s="114"/>
      <c r="PFV1" s="114"/>
      <c r="PFW1" s="114"/>
      <c r="PFX1" s="114"/>
      <c r="PFY1" s="114"/>
      <c r="PFZ1" s="114"/>
      <c r="PGA1" s="114"/>
      <c r="PGB1" s="114"/>
      <c r="PGC1" s="114"/>
      <c r="PGD1" s="114"/>
      <c r="PGE1" s="114"/>
      <c r="PGF1" s="114"/>
      <c r="PGG1" s="114"/>
      <c r="PGH1" s="114"/>
      <c r="PGI1" s="114"/>
      <c r="PGJ1" s="114"/>
      <c r="PGK1" s="114"/>
      <c r="PGL1" s="114"/>
      <c r="PGM1" s="114"/>
      <c r="PGN1" s="114"/>
      <c r="PGO1" s="114"/>
      <c r="PGP1" s="114"/>
      <c r="PGQ1" s="114"/>
      <c r="PGR1" s="114"/>
      <c r="PGS1" s="114"/>
      <c r="PGT1" s="114"/>
      <c r="PGU1" s="114"/>
      <c r="PGV1" s="114"/>
      <c r="PGW1" s="114"/>
      <c r="PGX1" s="114"/>
      <c r="PGY1" s="114"/>
      <c r="PGZ1" s="114"/>
      <c r="PHA1" s="114"/>
      <c r="PHB1" s="114"/>
      <c r="PHC1" s="114"/>
      <c r="PHD1" s="114"/>
      <c r="PHE1" s="114"/>
      <c r="PHF1" s="114"/>
      <c r="PHG1" s="114"/>
      <c r="PHH1" s="114"/>
      <c r="PHI1" s="114"/>
      <c r="PHJ1" s="114"/>
      <c r="PHK1" s="114"/>
      <c r="PHL1" s="114"/>
      <c r="PHM1" s="114"/>
      <c r="PHN1" s="114"/>
      <c r="PHO1" s="114"/>
      <c r="PHP1" s="114"/>
      <c r="PHQ1" s="114"/>
      <c r="PHR1" s="114"/>
      <c r="PHS1" s="114"/>
      <c r="PHT1" s="114"/>
      <c r="PHU1" s="114"/>
      <c r="PHV1" s="114"/>
      <c r="PHW1" s="114"/>
      <c r="PHX1" s="114"/>
      <c r="PHY1" s="114"/>
      <c r="PHZ1" s="114"/>
      <c r="PIA1" s="114"/>
      <c r="PIB1" s="114"/>
      <c r="PIC1" s="114"/>
      <c r="PID1" s="114"/>
      <c r="PIE1" s="114"/>
      <c r="PIF1" s="114"/>
      <c r="PIG1" s="114"/>
      <c r="PIH1" s="114"/>
      <c r="PII1" s="114"/>
      <c r="PIJ1" s="114"/>
      <c r="PIK1" s="114"/>
      <c r="PIL1" s="114"/>
      <c r="PIM1" s="114"/>
      <c r="PIN1" s="114"/>
      <c r="PIO1" s="114"/>
      <c r="PIP1" s="114"/>
      <c r="PIQ1" s="114"/>
      <c r="PIR1" s="114"/>
      <c r="PIS1" s="114"/>
      <c r="PIT1" s="114"/>
      <c r="PIU1" s="114"/>
      <c r="PIV1" s="114"/>
      <c r="PIW1" s="114"/>
      <c r="PIX1" s="114"/>
      <c r="PIY1" s="114"/>
      <c r="PIZ1" s="114"/>
      <c r="PJA1" s="114"/>
      <c r="PJB1" s="114"/>
      <c r="PJC1" s="114"/>
      <c r="PJD1" s="114"/>
      <c r="PJE1" s="114"/>
      <c r="PJF1" s="114"/>
      <c r="PJG1" s="114"/>
      <c r="PJH1" s="114"/>
      <c r="PJI1" s="114"/>
      <c r="PJJ1" s="114"/>
      <c r="PJK1" s="114"/>
      <c r="PJL1" s="114"/>
      <c r="PJM1" s="114"/>
      <c r="PJN1" s="114"/>
      <c r="PJO1" s="114"/>
      <c r="PJP1" s="114"/>
      <c r="PJQ1" s="114"/>
      <c r="PJR1" s="114"/>
      <c r="PJS1" s="114"/>
      <c r="PJT1" s="114"/>
      <c r="PJU1" s="114"/>
      <c r="PJV1" s="114"/>
      <c r="PJW1" s="114"/>
      <c r="PJX1" s="114"/>
      <c r="PJY1" s="114"/>
      <c r="PJZ1" s="114"/>
      <c r="PKA1" s="114"/>
      <c r="PKB1" s="114"/>
      <c r="PKC1" s="114"/>
      <c r="PKD1" s="114"/>
      <c r="PKE1" s="114"/>
      <c r="PKF1" s="114"/>
      <c r="PKG1" s="114"/>
      <c r="PKH1" s="114"/>
      <c r="PKI1" s="114"/>
      <c r="PKJ1" s="114"/>
      <c r="PKK1" s="114"/>
      <c r="PKL1" s="114"/>
      <c r="PKM1" s="114"/>
      <c r="PKN1" s="114"/>
      <c r="PKO1" s="114"/>
      <c r="PKP1" s="114"/>
      <c r="PKQ1" s="114"/>
      <c r="PKR1" s="114"/>
      <c r="PKS1" s="114"/>
      <c r="PKT1" s="114"/>
      <c r="PKU1" s="114"/>
      <c r="PKV1" s="114"/>
      <c r="PKW1" s="114"/>
      <c r="PKX1" s="114"/>
      <c r="PKY1" s="114"/>
      <c r="PKZ1" s="114"/>
      <c r="PLA1" s="114"/>
      <c r="PLB1" s="114"/>
      <c r="PLC1" s="114"/>
      <c r="PLD1" s="114"/>
      <c r="PLE1" s="114"/>
      <c r="PLF1" s="114"/>
      <c r="PLG1" s="114"/>
      <c r="PLH1" s="114"/>
      <c r="PLI1" s="114"/>
      <c r="PLJ1" s="114"/>
      <c r="PLK1" s="114"/>
      <c r="PLL1" s="114"/>
      <c r="PLM1" s="114"/>
      <c r="PLN1" s="114"/>
      <c r="PLO1" s="114"/>
      <c r="PLP1" s="114"/>
      <c r="PLQ1" s="114"/>
      <c r="PLR1" s="114"/>
      <c r="PLS1" s="114"/>
      <c r="PLT1" s="114"/>
      <c r="PLU1" s="114"/>
      <c r="PLV1" s="114"/>
      <c r="PLW1" s="114"/>
      <c r="PLX1" s="114"/>
      <c r="PLY1" s="114"/>
      <c r="PLZ1" s="114"/>
      <c r="PMA1" s="114"/>
      <c r="PMB1" s="114"/>
      <c r="PMC1" s="114"/>
      <c r="PMD1" s="114"/>
      <c r="PME1" s="114"/>
      <c r="PMF1" s="114"/>
      <c r="PMG1" s="114"/>
      <c r="PMH1" s="114"/>
      <c r="PMI1" s="114"/>
      <c r="PMJ1" s="114"/>
      <c r="PMK1" s="114"/>
      <c r="PML1" s="114"/>
      <c r="PMM1" s="114"/>
      <c r="PMN1" s="114"/>
      <c r="PMO1" s="114"/>
      <c r="PMP1" s="114"/>
      <c r="PMQ1" s="114"/>
      <c r="PMR1" s="114"/>
      <c r="PMS1" s="114"/>
      <c r="PMT1" s="114"/>
      <c r="PMU1" s="114"/>
      <c r="PMV1" s="114"/>
      <c r="PMW1" s="114"/>
      <c r="PMX1" s="114"/>
      <c r="PMY1" s="114"/>
      <c r="PMZ1" s="114"/>
      <c r="PNA1" s="114"/>
      <c r="PNB1" s="114"/>
      <c r="PNC1" s="114"/>
      <c r="PND1" s="114"/>
      <c r="PNE1" s="114"/>
      <c r="PNF1" s="114"/>
      <c r="PNG1" s="114"/>
      <c r="PNH1" s="114"/>
      <c r="PNI1" s="114"/>
      <c r="PNJ1" s="114"/>
      <c r="PNK1" s="114"/>
      <c r="PNL1" s="114"/>
      <c r="PNM1" s="114"/>
      <c r="PNN1" s="114"/>
      <c r="PNO1" s="114"/>
      <c r="PNP1" s="114"/>
      <c r="PNQ1" s="114"/>
      <c r="PNR1" s="114"/>
      <c r="PNS1" s="114"/>
      <c r="PNT1" s="114"/>
      <c r="PNU1" s="114"/>
      <c r="PNV1" s="114"/>
      <c r="PNW1" s="114"/>
      <c r="PNX1" s="114"/>
      <c r="PNY1" s="114"/>
      <c r="PNZ1" s="114"/>
      <c r="POA1" s="114"/>
      <c r="POB1" s="114"/>
      <c r="POC1" s="114"/>
      <c r="POD1" s="114"/>
      <c r="POE1" s="114"/>
      <c r="POF1" s="114"/>
      <c r="POG1" s="114"/>
      <c r="POH1" s="114"/>
      <c r="POI1" s="114"/>
      <c r="POJ1" s="114"/>
      <c r="POK1" s="114"/>
      <c r="POL1" s="114"/>
      <c r="POM1" s="114"/>
      <c r="PON1" s="114"/>
      <c r="POO1" s="114"/>
      <c r="POP1" s="114"/>
      <c r="POQ1" s="114"/>
      <c r="POR1" s="114"/>
      <c r="POS1" s="114"/>
      <c r="POT1" s="114"/>
      <c r="POU1" s="114"/>
      <c r="POV1" s="114"/>
      <c r="POW1" s="114"/>
      <c r="POX1" s="114"/>
      <c r="POY1" s="114"/>
      <c r="POZ1" s="114"/>
      <c r="PPA1" s="114"/>
      <c r="PPB1" s="114"/>
      <c r="PPC1" s="114"/>
      <c r="PPD1" s="114"/>
      <c r="PPE1" s="114"/>
      <c r="PPF1" s="114"/>
      <c r="PPG1" s="114"/>
      <c r="PPH1" s="114"/>
      <c r="PPI1" s="114"/>
      <c r="PPJ1" s="114"/>
      <c r="PPK1" s="114"/>
      <c r="PPL1" s="114"/>
      <c r="PPM1" s="114"/>
      <c r="PPN1" s="114"/>
      <c r="PPO1" s="114"/>
      <c r="PPP1" s="114"/>
      <c r="PPQ1" s="114"/>
      <c r="PPR1" s="114"/>
      <c r="PPS1" s="114"/>
      <c r="PPT1" s="114"/>
      <c r="PPU1" s="114"/>
      <c r="PPV1" s="114"/>
      <c r="PPW1" s="114"/>
      <c r="PPX1" s="114"/>
      <c r="PPY1" s="114"/>
      <c r="PPZ1" s="114"/>
      <c r="PQA1" s="114"/>
      <c r="PQB1" s="114"/>
      <c r="PQC1" s="114"/>
      <c r="PQD1" s="114"/>
      <c r="PQE1" s="114"/>
      <c r="PQF1" s="114"/>
      <c r="PQG1" s="114"/>
      <c r="PQH1" s="114"/>
      <c r="PQI1" s="114"/>
      <c r="PQJ1" s="114"/>
      <c r="PQK1" s="114"/>
      <c r="PQL1" s="114"/>
      <c r="PQM1" s="114"/>
      <c r="PQN1" s="114"/>
      <c r="PQO1" s="114"/>
      <c r="PQP1" s="114"/>
      <c r="PQQ1" s="114"/>
      <c r="PQR1" s="114"/>
      <c r="PQS1" s="114"/>
      <c r="PQT1" s="114"/>
      <c r="PQU1" s="114"/>
      <c r="PQV1" s="114"/>
      <c r="PQW1" s="114"/>
      <c r="PQX1" s="114"/>
      <c r="PQY1" s="114"/>
      <c r="PQZ1" s="114"/>
      <c r="PRA1" s="114"/>
      <c r="PRB1" s="114"/>
      <c r="PRC1" s="114"/>
      <c r="PRD1" s="114"/>
      <c r="PRE1" s="114"/>
      <c r="PRF1" s="114"/>
      <c r="PRG1" s="114"/>
      <c r="PRH1" s="114"/>
      <c r="PRI1" s="114"/>
      <c r="PRJ1" s="114"/>
      <c r="PRK1" s="114"/>
      <c r="PRL1" s="114"/>
      <c r="PRM1" s="114"/>
      <c r="PRN1" s="114"/>
      <c r="PRO1" s="114"/>
      <c r="PRP1" s="114"/>
      <c r="PRQ1" s="114"/>
      <c r="PRR1" s="114"/>
      <c r="PRS1" s="114"/>
      <c r="PRT1" s="114"/>
      <c r="PRU1" s="114"/>
      <c r="PRV1" s="114"/>
      <c r="PRW1" s="114"/>
      <c r="PRX1" s="114"/>
      <c r="PRY1" s="114"/>
      <c r="PRZ1" s="114"/>
      <c r="PSA1" s="114"/>
      <c r="PSB1" s="114"/>
      <c r="PSC1" s="114"/>
      <c r="PSD1" s="114"/>
      <c r="PSE1" s="114"/>
      <c r="PSF1" s="114"/>
      <c r="PSG1" s="114"/>
      <c r="PSH1" s="114"/>
      <c r="PSI1" s="114"/>
      <c r="PSJ1" s="114"/>
      <c r="PSK1" s="114"/>
      <c r="PSL1" s="114"/>
      <c r="PSM1" s="114"/>
      <c r="PSN1" s="114"/>
      <c r="PSO1" s="114"/>
      <c r="PSP1" s="114"/>
      <c r="PSQ1" s="114"/>
      <c r="PSR1" s="114"/>
      <c r="PSS1" s="114"/>
      <c r="PST1" s="114"/>
      <c r="PSU1" s="114"/>
      <c r="PSV1" s="114"/>
      <c r="PSW1" s="114"/>
      <c r="PSX1" s="114"/>
      <c r="PSY1" s="114"/>
      <c r="PSZ1" s="114"/>
      <c r="PTA1" s="114"/>
      <c r="PTB1" s="114"/>
      <c r="PTC1" s="114"/>
      <c r="PTD1" s="114"/>
      <c r="PTE1" s="114"/>
      <c r="PTF1" s="114"/>
      <c r="PTG1" s="114"/>
      <c r="PTH1" s="114"/>
      <c r="PTI1" s="114"/>
      <c r="PTJ1" s="114"/>
      <c r="PTK1" s="114"/>
      <c r="PTL1" s="114"/>
      <c r="PTM1" s="114"/>
      <c r="PTN1" s="114"/>
      <c r="PTO1" s="114"/>
      <c r="PTP1" s="114"/>
      <c r="PTQ1" s="114"/>
      <c r="PTR1" s="114"/>
      <c r="PTS1" s="114"/>
      <c r="PTT1" s="114"/>
      <c r="PTU1" s="114"/>
      <c r="PTV1" s="114"/>
      <c r="PTW1" s="114"/>
      <c r="PTX1" s="114"/>
      <c r="PTY1" s="114"/>
      <c r="PTZ1" s="114"/>
      <c r="PUA1" s="114"/>
      <c r="PUB1" s="114"/>
      <c r="PUC1" s="114"/>
      <c r="PUD1" s="114"/>
      <c r="PUE1" s="114"/>
      <c r="PUF1" s="114"/>
      <c r="PUG1" s="114"/>
      <c r="PUH1" s="114"/>
      <c r="PUI1" s="114"/>
      <c r="PUJ1" s="114"/>
      <c r="PUK1" s="114"/>
      <c r="PUL1" s="114"/>
      <c r="PUM1" s="114"/>
      <c r="PUN1" s="114"/>
      <c r="PUO1" s="114"/>
      <c r="PUP1" s="114"/>
      <c r="PUQ1" s="114"/>
      <c r="PUR1" s="114"/>
      <c r="PUS1" s="114"/>
      <c r="PUT1" s="114"/>
      <c r="PUU1" s="114"/>
      <c r="PUV1" s="114"/>
      <c r="PUW1" s="114"/>
      <c r="PUX1" s="114"/>
      <c r="PUY1" s="114"/>
      <c r="PUZ1" s="114"/>
      <c r="PVA1" s="114"/>
      <c r="PVB1" s="114"/>
      <c r="PVC1" s="114"/>
      <c r="PVD1" s="114"/>
      <c r="PVE1" s="114"/>
      <c r="PVF1" s="114"/>
      <c r="PVG1" s="114"/>
      <c r="PVH1" s="114"/>
      <c r="PVI1" s="114"/>
      <c r="PVJ1" s="114"/>
      <c r="PVK1" s="114"/>
      <c r="PVL1" s="114"/>
      <c r="PVM1" s="114"/>
      <c r="PVN1" s="114"/>
      <c r="PVO1" s="114"/>
      <c r="PVP1" s="114"/>
      <c r="PVQ1" s="114"/>
      <c r="PVR1" s="114"/>
      <c r="PVS1" s="114"/>
      <c r="PVT1" s="114"/>
      <c r="PVU1" s="114"/>
      <c r="PVV1" s="114"/>
      <c r="PVW1" s="114"/>
      <c r="PVX1" s="114"/>
      <c r="PVY1" s="114"/>
      <c r="PVZ1" s="114"/>
      <c r="PWA1" s="114"/>
      <c r="PWB1" s="114"/>
      <c r="PWC1" s="114"/>
      <c r="PWD1" s="114"/>
      <c r="PWE1" s="114"/>
      <c r="PWF1" s="114"/>
      <c r="PWG1" s="114"/>
      <c r="PWH1" s="114"/>
      <c r="PWI1" s="114"/>
      <c r="PWJ1" s="114"/>
      <c r="PWK1" s="114"/>
      <c r="PWL1" s="114"/>
      <c r="PWM1" s="114"/>
      <c r="PWN1" s="114"/>
      <c r="PWO1" s="114"/>
      <c r="PWP1" s="114"/>
      <c r="PWQ1" s="114"/>
      <c r="PWR1" s="114"/>
      <c r="PWS1" s="114"/>
      <c r="PWT1" s="114"/>
      <c r="PWU1" s="114"/>
      <c r="PWV1" s="114"/>
      <c r="PWW1" s="114"/>
      <c r="PWX1" s="114"/>
      <c r="PWY1" s="114"/>
      <c r="PWZ1" s="114"/>
      <c r="PXA1" s="114"/>
      <c r="PXB1" s="114"/>
      <c r="PXC1" s="114"/>
      <c r="PXD1" s="114"/>
      <c r="PXE1" s="114"/>
      <c r="PXF1" s="114"/>
      <c r="PXG1" s="114"/>
      <c r="PXH1" s="114"/>
      <c r="PXI1" s="114"/>
      <c r="PXJ1" s="114"/>
      <c r="PXK1" s="114"/>
      <c r="PXL1" s="114"/>
      <c r="PXM1" s="114"/>
      <c r="PXN1" s="114"/>
      <c r="PXO1" s="114"/>
      <c r="PXP1" s="114"/>
      <c r="PXQ1" s="114"/>
      <c r="PXR1" s="114"/>
      <c r="PXS1" s="114"/>
      <c r="PXT1" s="114"/>
      <c r="PXU1" s="114"/>
      <c r="PXV1" s="114"/>
      <c r="PXW1" s="114"/>
      <c r="PXX1" s="114"/>
      <c r="PXY1" s="114"/>
      <c r="PXZ1" s="114"/>
      <c r="PYA1" s="114"/>
      <c r="PYB1" s="114"/>
      <c r="PYC1" s="114"/>
      <c r="PYD1" s="114"/>
      <c r="PYE1" s="114"/>
      <c r="PYF1" s="114"/>
      <c r="PYG1" s="114"/>
      <c r="PYH1" s="114"/>
      <c r="PYI1" s="114"/>
      <c r="PYJ1" s="114"/>
      <c r="PYK1" s="114"/>
      <c r="PYL1" s="114"/>
      <c r="PYM1" s="114"/>
      <c r="PYN1" s="114"/>
      <c r="PYO1" s="114"/>
      <c r="PYP1" s="114"/>
      <c r="PYQ1" s="114"/>
      <c r="PYR1" s="114"/>
      <c r="PYS1" s="114"/>
      <c r="PYT1" s="114"/>
      <c r="PYU1" s="114"/>
      <c r="PYV1" s="114"/>
      <c r="PYW1" s="114"/>
      <c r="PYX1" s="114"/>
      <c r="PYY1" s="114"/>
      <c r="PYZ1" s="114"/>
      <c r="PZA1" s="114"/>
      <c r="PZB1" s="114"/>
      <c r="PZC1" s="114"/>
      <c r="PZD1" s="114"/>
      <c r="PZE1" s="114"/>
      <c r="PZF1" s="114"/>
      <c r="PZG1" s="114"/>
      <c r="PZH1" s="114"/>
      <c r="PZI1" s="114"/>
      <c r="PZJ1" s="114"/>
      <c r="PZK1" s="114"/>
      <c r="PZL1" s="114"/>
      <c r="PZM1" s="114"/>
      <c r="PZN1" s="114"/>
      <c r="PZO1" s="114"/>
      <c r="PZP1" s="114"/>
      <c r="PZQ1" s="114"/>
      <c r="PZR1" s="114"/>
      <c r="PZS1" s="114"/>
      <c r="PZT1" s="114"/>
      <c r="PZU1" s="114"/>
      <c r="PZV1" s="114"/>
      <c r="PZW1" s="114"/>
      <c r="PZX1" s="114"/>
      <c r="PZY1" s="114"/>
      <c r="PZZ1" s="114"/>
      <c r="QAA1" s="114"/>
      <c r="QAB1" s="114"/>
      <c r="QAC1" s="114"/>
      <c r="QAD1" s="114"/>
      <c r="QAE1" s="114"/>
      <c r="QAF1" s="114"/>
      <c r="QAG1" s="114"/>
      <c r="QAH1" s="114"/>
      <c r="QAI1" s="114"/>
      <c r="QAJ1" s="114"/>
      <c r="QAK1" s="114"/>
      <c r="QAL1" s="114"/>
      <c r="QAM1" s="114"/>
      <c r="QAN1" s="114"/>
      <c r="QAO1" s="114"/>
      <c r="QAP1" s="114"/>
      <c r="QAQ1" s="114"/>
      <c r="QAR1" s="114"/>
      <c r="QAS1" s="114"/>
      <c r="QAT1" s="114"/>
      <c r="QAU1" s="114"/>
      <c r="QAV1" s="114"/>
      <c r="QAW1" s="114"/>
      <c r="QAX1" s="114"/>
      <c r="QAY1" s="114"/>
      <c r="QAZ1" s="114"/>
      <c r="QBA1" s="114"/>
      <c r="QBB1" s="114"/>
      <c r="QBC1" s="114"/>
      <c r="QBD1" s="114"/>
      <c r="QBE1" s="114"/>
      <c r="QBF1" s="114"/>
      <c r="QBG1" s="114"/>
      <c r="QBH1" s="114"/>
      <c r="QBI1" s="114"/>
      <c r="QBJ1" s="114"/>
      <c r="QBK1" s="114"/>
      <c r="QBL1" s="114"/>
      <c r="QBM1" s="114"/>
      <c r="QBN1" s="114"/>
      <c r="QBO1" s="114"/>
      <c r="QBP1" s="114"/>
      <c r="QBQ1" s="114"/>
      <c r="QBR1" s="114"/>
      <c r="QBS1" s="114"/>
      <c r="QBT1" s="114"/>
      <c r="QBU1" s="114"/>
      <c r="QBV1" s="114"/>
      <c r="QBW1" s="114"/>
      <c r="QBX1" s="114"/>
      <c r="QBY1" s="114"/>
      <c r="QBZ1" s="114"/>
      <c r="QCA1" s="114"/>
      <c r="QCB1" s="114"/>
      <c r="QCC1" s="114"/>
      <c r="QCD1" s="114"/>
      <c r="QCE1" s="114"/>
      <c r="QCF1" s="114"/>
      <c r="QCG1" s="114"/>
      <c r="QCH1" s="114"/>
      <c r="QCI1" s="114"/>
      <c r="QCJ1" s="114"/>
      <c r="QCK1" s="114"/>
      <c r="QCL1" s="114"/>
      <c r="QCM1" s="114"/>
      <c r="QCN1" s="114"/>
      <c r="QCO1" s="114"/>
      <c r="QCP1" s="114"/>
      <c r="QCQ1" s="114"/>
      <c r="QCR1" s="114"/>
      <c r="QCS1" s="114"/>
      <c r="QCT1" s="114"/>
      <c r="QCU1" s="114"/>
      <c r="QCV1" s="114"/>
      <c r="QCW1" s="114"/>
      <c r="QCX1" s="114"/>
      <c r="QCY1" s="114"/>
      <c r="QCZ1" s="114"/>
      <c r="QDA1" s="114"/>
      <c r="QDB1" s="114"/>
      <c r="QDC1" s="114"/>
      <c r="QDD1" s="114"/>
      <c r="QDE1" s="114"/>
      <c r="QDF1" s="114"/>
      <c r="QDG1" s="114"/>
      <c r="QDH1" s="114"/>
      <c r="QDI1" s="114"/>
      <c r="QDJ1" s="114"/>
      <c r="QDK1" s="114"/>
      <c r="QDL1" s="114"/>
      <c r="QDM1" s="114"/>
      <c r="QDN1" s="114"/>
      <c r="QDO1" s="114"/>
      <c r="QDP1" s="114"/>
      <c r="QDQ1" s="114"/>
      <c r="QDR1" s="114"/>
      <c r="QDS1" s="114"/>
      <c r="QDT1" s="114"/>
      <c r="QDU1" s="114"/>
      <c r="QDV1" s="114"/>
      <c r="QDW1" s="114"/>
      <c r="QDX1" s="114"/>
      <c r="QDY1" s="114"/>
      <c r="QDZ1" s="114"/>
      <c r="QEA1" s="114"/>
      <c r="QEB1" s="114"/>
      <c r="QEC1" s="114"/>
      <c r="QED1" s="114"/>
      <c r="QEE1" s="114"/>
      <c r="QEF1" s="114"/>
      <c r="QEG1" s="114"/>
      <c r="QEH1" s="114"/>
      <c r="QEI1" s="114"/>
      <c r="QEJ1" s="114"/>
      <c r="QEK1" s="114"/>
      <c r="QEL1" s="114"/>
      <c r="QEM1" s="114"/>
      <c r="QEN1" s="114"/>
      <c r="QEO1" s="114"/>
      <c r="QEP1" s="114"/>
      <c r="QEQ1" s="114"/>
      <c r="QER1" s="114"/>
      <c r="QES1" s="114"/>
      <c r="QET1" s="114"/>
      <c r="QEU1" s="114"/>
      <c r="QEV1" s="114"/>
      <c r="QEW1" s="114"/>
      <c r="QEX1" s="114"/>
      <c r="QEY1" s="114"/>
      <c r="QEZ1" s="114"/>
      <c r="QFA1" s="114"/>
      <c r="QFB1" s="114"/>
      <c r="QFC1" s="114"/>
      <c r="QFD1" s="114"/>
      <c r="QFE1" s="114"/>
      <c r="QFF1" s="114"/>
      <c r="QFG1" s="114"/>
      <c r="QFH1" s="114"/>
      <c r="QFI1" s="114"/>
      <c r="QFJ1" s="114"/>
      <c r="QFK1" s="114"/>
      <c r="QFL1" s="114"/>
      <c r="QFM1" s="114"/>
      <c r="QFN1" s="114"/>
      <c r="QFO1" s="114"/>
      <c r="QFP1" s="114"/>
      <c r="QFQ1" s="114"/>
      <c r="QFR1" s="114"/>
      <c r="QFS1" s="114"/>
      <c r="QFT1" s="114"/>
      <c r="QFU1" s="114"/>
      <c r="QFV1" s="114"/>
      <c r="QFW1" s="114"/>
      <c r="QFX1" s="114"/>
      <c r="QFY1" s="114"/>
      <c r="QFZ1" s="114"/>
      <c r="QGA1" s="114"/>
      <c r="QGB1" s="114"/>
      <c r="QGC1" s="114"/>
      <c r="QGD1" s="114"/>
      <c r="QGE1" s="114"/>
      <c r="QGF1" s="114"/>
      <c r="QGG1" s="114"/>
      <c r="QGH1" s="114"/>
      <c r="QGI1" s="114"/>
      <c r="QGJ1" s="114"/>
      <c r="QGK1" s="114"/>
      <c r="QGL1" s="114"/>
      <c r="QGM1" s="114"/>
      <c r="QGN1" s="114"/>
      <c r="QGO1" s="114"/>
      <c r="QGP1" s="114"/>
      <c r="QGQ1" s="114"/>
      <c r="QGR1" s="114"/>
      <c r="QGS1" s="114"/>
      <c r="QGT1" s="114"/>
      <c r="QGU1" s="114"/>
      <c r="QGV1" s="114"/>
      <c r="QGW1" s="114"/>
      <c r="QGX1" s="114"/>
      <c r="QGY1" s="114"/>
      <c r="QGZ1" s="114"/>
      <c r="QHA1" s="114"/>
      <c r="QHB1" s="114"/>
      <c r="QHC1" s="114"/>
      <c r="QHD1" s="114"/>
      <c r="QHE1" s="114"/>
      <c r="QHF1" s="114"/>
      <c r="QHG1" s="114"/>
      <c r="QHH1" s="114"/>
      <c r="QHI1" s="114"/>
      <c r="QHJ1" s="114"/>
      <c r="QHK1" s="114"/>
      <c r="QHL1" s="114"/>
      <c r="QHM1" s="114"/>
      <c r="QHN1" s="114"/>
      <c r="QHO1" s="114"/>
      <c r="QHP1" s="114"/>
      <c r="QHQ1" s="114"/>
      <c r="QHR1" s="114"/>
      <c r="QHS1" s="114"/>
      <c r="QHT1" s="114"/>
      <c r="QHU1" s="114"/>
      <c r="QHV1" s="114"/>
      <c r="QHW1" s="114"/>
      <c r="QHX1" s="114"/>
      <c r="QHY1" s="114"/>
      <c r="QHZ1" s="114"/>
      <c r="QIA1" s="114"/>
      <c r="QIB1" s="114"/>
      <c r="QIC1" s="114"/>
      <c r="QID1" s="114"/>
      <c r="QIE1" s="114"/>
      <c r="QIF1" s="114"/>
      <c r="QIG1" s="114"/>
      <c r="QIH1" s="114"/>
      <c r="QII1" s="114"/>
      <c r="QIJ1" s="114"/>
      <c r="QIK1" s="114"/>
      <c r="QIL1" s="114"/>
      <c r="QIM1" s="114"/>
      <c r="QIN1" s="114"/>
      <c r="QIO1" s="114"/>
      <c r="QIP1" s="114"/>
      <c r="QIQ1" s="114"/>
      <c r="QIR1" s="114"/>
      <c r="QIS1" s="114"/>
      <c r="QIT1" s="114"/>
      <c r="QIU1" s="114"/>
      <c r="QIV1" s="114"/>
      <c r="QIW1" s="114"/>
      <c r="QIX1" s="114"/>
      <c r="QIY1" s="114"/>
      <c r="QIZ1" s="114"/>
      <c r="QJA1" s="114"/>
      <c r="QJB1" s="114"/>
      <c r="QJC1" s="114"/>
      <c r="QJD1" s="114"/>
      <c r="QJE1" s="114"/>
      <c r="QJF1" s="114"/>
      <c r="QJG1" s="114"/>
      <c r="QJH1" s="114"/>
      <c r="QJI1" s="114"/>
      <c r="QJJ1" s="114"/>
      <c r="QJK1" s="114"/>
      <c r="QJL1" s="114"/>
      <c r="QJM1" s="114"/>
      <c r="QJN1" s="114"/>
      <c r="QJO1" s="114"/>
      <c r="QJP1" s="114"/>
      <c r="QJQ1" s="114"/>
      <c r="QJR1" s="114"/>
      <c r="QJS1" s="114"/>
      <c r="QJT1" s="114"/>
      <c r="QJU1" s="114"/>
      <c r="QJV1" s="114"/>
      <c r="QJW1" s="114"/>
      <c r="QJX1" s="114"/>
      <c r="QJY1" s="114"/>
      <c r="QJZ1" s="114"/>
      <c r="QKA1" s="114"/>
      <c r="QKB1" s="114"/>
      <c r="QKC1" s="114"/>
      <c r="QKD1" s="114"/>
      <c r="QKE1" s="114"/>
      <c r="QKF1" s="114"/>
      <c r="QKG1" s="114"/>
      <c r="QKH1" s="114"/>
      <c r="QKI1" s="114"/>
      <c r="QKJ1" s="114"/>
      <c r="QKK1" s="114"/>
      <c r="QKL1" s="114"/>
      <c r="QKM1" s="114"/>
      <c r="QKN1" s="114"/>
      <c r="QKO1" s="114"/>
      <c r="QKP1" s="114"/>
      <c r="QKQ1" s="114"/>
      <c r="QKR1" s="114"/>
      <c r="QKS1" s="114"/>
      <c r="QKT1" s="114"/>
      <c r="QKU1" s="114"/>
      <c r="QKV1" s="114"/>
      <c r="QKW1" s="114"/>
      <c r="QKX1" s="114"/>
      <c r="QKY1" s="114"/>
      <c r="QKZ1" s="114"/>
      <c r="QLA1" s="114"/>
      <c r="QLB1" s="114"/>
      <c r="QLC1" s="114"/>
      <c r="QLD1" s="114"/>
      <c r="QLE1" s="114"/>
      <c r="QLF1" s="114"/>
      <c r="QLG1" s="114"/>
      <c r="QLH1" s="114"/>
      <c r="QLI1" s="114"/>
      <c r="QLJ1" s="114"/>
      <c r="QLK1" s="114"/>
      <c r="QLL1" s="114"/>
      <c r="QLM1" s="114"/>
      <c r="QLN1" s="114"/>
      <c r="QLO1" s="114"/>
      <c r="QLP1" s="114"/>
      <c r="QLQ1" s="114"/>
      <c r="QLR1" s="114"/>
      <c r="QLS1" s="114"/>
      <c r="QLT1" s="114"/>
      <c r="QLU1" s="114"/>
      <c r="QLV1" s="114"/>
      <c r="QLW1" s="114"/>
      <c r="QLX1" s="114"/>
      <c r="QLY1" s="114"/>
      <c r="QLZ1" s="114"/>
      <c r="QMA1" s="114"/>
      <c r="QMB1" s="114"/>
      <c r="QMC1" s="114"/>
      <c r="QMD1" s="114"/>
      <c r="QME1" s="114"/>
      <c r="QMF1" s="114"/>
      <c r="QMG1" s="114"/>
      <c r="QMH1" s="114"/>
      <c r="QMI1" s="114"/>
      <c r="QMJ1" s="114"/>
      <c r="QMK1" s="114"/>
      <c r="QML1" s="114"/>
      <c r="QMM1" s="114"/>
      <c r="QMN1" s="114"/>
      <c r="QMO1" s="114"/>
      <c r="QMP1" s="114"/>
      <c r="QMQ1" s="114"/>
      <c r="QMR1" s="114"/>
      <c r="QMS1" s="114"/>
      <c r="QMT1" s="114"/>
      <c r="QMU1" s="114"/>
      <c r="QMV1" s="114"/>
      <c r="QMW1" s="114"/>
      <c r="QMX1" s="114"/>
      <c r="QMY1" s="114"/>
      <c r="QMZ1" s="114"/>
      <c r="QNA1" s="114"/>
      <c r="QNB1" s="114"/>
      <c r="QNC1" s="114"/>
      <c r="QND1" s="114"/>
      <c r="QNE1" s="114"/>
      <c r="QNF1" s="114"/>
      <c r="QNG1" s="114"/>
      <c r="QNH1" s="114"/>
      <c r="QNI1" s="114"/>
      <c r="QNJ1" s="114"/>
      <c r="QNK1" s="114"/>
      <c r="QNL1" s="114"/>
      <c r="QNM1" s="114"/>
      <c r="QNN1" s="114"/>
      <c r="QNO1" s="114"/>
      <c r="QNP1" s="114"/>
      <c r="QNQ1" s="114"/>
      <c r="QNR1" s="114"/>
      <c r="QNS1" s="114"/>
      <c r="QNT1" s="114"/>
      <c r="QNU1" s="114"/>
      <c r="QNV1" s="114"/>
      <c r="QNW1" s="114"/>
      <c r="QNX1" s="114"/>
      <c r="QNY1" s="114"/>
      <c r="QNZ1" s="114"/>
      <c r="QOA1" s="114"/>
      <c r="QOB1" s="114"/>
      <c r="QOC1" s="114"/>
      <c r="QOD1" s="114"/>
      <c r="QOE1" s="114"/>
      <c r="QOF1" s="114"/>
      <c r="QOG1" s="114"/>
      <c r="QOH1" s="114"/>
      <c r="QOI1" s="114"/>
      <c r="QOJ1" s="114"/>
      <c r="QOK1" s="114"/>
      <c r="QOL1" s="114"/>
      <c r="QOM1" s="114"/>
      <c r="QON1" s="114"/>
      <c r="QOO1" s="114"/>
      <c r="QOP1" s="114"/>
      <c r="QOQ1" s="114"/>
      <c r="QOR1" s="114"/>
      <c r="QOS1" s="114"/>
      <c r="QOT1" s="114"/>
      <c r="QOU1" s="114"/>
      <c r="QOV1" s="114"/>
      <c r="QOW1" s="114"/>
      <c r="QOX1" s="114"/>
      <c r="QOY1" s="114"/>
      <c r="QOZ1" s="114"/>
      <c r="QPA1" s="114"/>
      <c r="QPB1" s="114"/>
      <c r="QPC1" s="114"/>
      <c r="QPD1" s="114"/>
      <c r="QPE1" s="114"/>
      <c r="QPF1" s="114"/>
      <c r="QPG1" s="114"/>
      <c r="QPH1" s="114"/>
      <c r="QPI1" s="114"/>
      <c r="QPJ1" s="114"/>
      <c r="QPK1" s="114"/>
      <c r="QPL1" s="114"/>
      <c r="QPM1" s="114"/>
      <c r="QPN1" s="114"/>
      <c r="QPO1" s="114"/>
      <c r="QPP1" s="114"/>
      <c r="QPQ1" s="114"/>
      <c r="QPR1" s="114"/>
      <c r="QPS1" s="114"/>
      <c r="QPT1" s="114"/>
      <c r="QPU1" s="114"/>
      <c r="QPV1" s="114"/>
      <c r="QPW1" s="114"/>
      <c r="QPX1" s="114"/>
      <c r="QPY1" s="114"/>
      <c r="QPZ1" s="114"/>
      <c r="QQA1" s="114"/>
      <c r="QQB1" s="114"/>
      <c r="QQC1" s="114"/>
      <c r="QQD1" s="114"/>
      <c r="QQE1" s="114"/>
      <c r="QQF1" s="114"/>
      <c r="QQG1" s="114"/>
      <c r="QQH1" s="114"/>
      <c r="QQI1" s="114"/>
      <c r="QQJ1" s="114"/>
      <c r="QQK1" s="114"/>
      <c r="QQL1" s="114"/>
      <c r="QQM1" s="114"/>
      <c r="QQN1" s="114"/>
      <c r="QQO1" s="114"/>
      <c r="QQP1" s="114"/>
      <c r="QQQ1" s="114"/>
      <c r="QQR1" s="114"/>
      <c r="QQS1" s="114"/>
      <c r="QQT1" s="114"/>
      <c r="QQU1" s="114"/>
      <c r="QQV1" s="114"/>
      <c r="QQW1" s="114"/>
      <c r="QQX1" s="114"/>
      <c r="QQY1" s="114"/>
      <c r="QQZ1" s="114"/>
      <c r="QRA1" s="114"/>
      <c r="QRB1" s="114"/>
      <c r="QRC1" s="114"/>
      <c r="QRD1" s="114"/>
      <c r="QRE1" s="114"/>
      <c r="QRF1" s="114"/>
      <c r="QRG1" s="114"/>
      <c r="QRH1" s="114"/>
      <c r="QRI1" s="114"/>
      <c r="QRJ1" s="114"/>
      <c r="QRK1" s="114"/>
      <c r="QRL1" s="114"/>
      <c r="QRM1" s="114"/>
      <c r="QRN1" s="114"/>
      <c r="QRO1" s="114"/>
      <c r="QRP1" s="114"/>
      <c r="QRQ1" s="114"/>
      <c r="QRR1" s="114"/>
      <c r="QRS1" s="114"/>
      <c r="QRT1" s="114"/>
      <c r="QRU1" s="114"/>
      <c r="QRV1" s="114"/>
      <c r="QRW1" s="114"/>
      <c r="QRX1" s="114"/>
      <c r="QRY1" s="114"/>
      <c r="QRZ1" s="114"/>
      <c r="QSA1" s="114"/>
      <c r="QSB1" s="114"/>
      <c r="QSC1" s="114"/>
      <c r="QSD1" s="114"/>
      <c r="QSE1" s="114"/>
      <c r="QSF1" s="114"/>
      <c r="QSG1" s="114"/>
      <c r="QSH1" s="114"/>
      <c r="QSI1" s="114"/>
      <c r="QSJ1" s="114"/>
      <c r="QSK1" s="114"/>
      <c r="QSL1" s="114"/>
      <c r="QSM1" s="114"/>
      <c r="QSN1" s="114"/>
      <c r="QSO1" s="114"/>
      <c r="QSP1" s="114"/>
      <c r="QSQ1" s="114"/>
      <c r="QSR1" s="114"/>
      <c r="QSS1" s="114"/>
      <c r="QST1" s="114"/>
      <c r="QSU1" s="114"/>
      <c r="QSV1" s="114"/>
      <c r="QSW1" s="114"/>
      <c r="QSX1" s="114"/>
      <c r="QSY1" s="114"/>
      <c r="QSZ1" s="114"/>
      <c r="QTA1" s="114"/>
      <c r="QTB1" s="114"/>
      <c r="QTC1" s="114"/>
      <c r="QTD1" s="114"/>
      <c r="QTE1" s="114"/>
      <c r="QTF1" s="114"/>
      <c r="QTG1" s="114"/>
      <c r="QTH1" s="114"/>
      <c r="QTI1" s="114"/>
      <c r="QTJ1" s="114"/>
      <c r="QTK1" s="114"/>
      <c r="QTL1" s="114"/>
      <c r="QTM1" s="114"/>
      <c r="QTN1" s="114"/>
      <c r="QTO1" s="114"/>
      <c r="QTP1" s="114"/>
      <c r="QTQ1" s="114"/>
      <c r="QTR1" s="114"/>
      <c r="QTS1" s="114"/>
      <c r="QTT1" s="114"/>
      <c r="QTU1" s="114"/>
      <c r="QTV1" s="114"/>
      <c r="QTW1" s="114"/>
      <c r="QTX1" s="114"/>
      <c r="QTY1" s="114"/>
      <c r="QTZ1" s="114"/>
      <c r="QUA1" s="114"/>
      <c r="QUB1" s="114"/>
      <c r="QUC1" s="114"/>
      <c r="QUD1" s="114"/>
      <c r="QUE1" s="114"/>
      <c r="QUF1" s="114"/>
      <c r="QUG1" s="114"/>
      <c r="QUH1" s="114"/>
      <c r="QUI1" s="114"/>
      <c r="QUJ1" s="114"/>
      <c r="QUK1" s="114"/>
      <c r="QUL1" s="114"/>
      <c r="QUM1" s="114"/>
      <c r="QUN1" s="114"/>
      <c r="QUO1" s="114"/>
      <c r="QUP1" s="114"/>
      <c r="QUQ1" s="114"/>
      <c r="QUR1" s="114"/>
      <c r="QUS1" s="114"/>
      <c r="QUT1" s="114"/>
      <c r="QUU1" s="114"/>
      <c r="QUV1" s="114"/>
      <c r="QUW1" s="114"/>
      <c r="QUX1" s="114"/>
      <c r="QUY1" s="114"/>
      <c r="QUZ1" s="114"/>
      <c r="QVA1" s="114"/>
      <c r="QVB1" s="114"/>
      <c r="QVC1" s="114"/>
      <c r="QVD1" s="114"/>
      <c r="QVE1" s="114"/>
      <c r="QVF1" s="114"/>
      <c r="QVG1" s="114"/>
      <c r="QVH1" s="114"/>
      <c r="QVI1" s="114"/>
      <c r="QVJ1" s="114"/>
      <c r="QVK1" s="114"/>
      <c r="QVL1" s="114"/>
      <c r="QVM1" s="114"/>
      <c r="QVN1" s="114"/>
      <c r="QVO1" s="114"/>
      <c r="QVP1" s="114"/>
      <c r="QVQ1" s="114"/>
      <c r="QVR1" s="114"/>
      <c r="QVS1" s="114"/>
      <c r="QVT1" s="114"/>
      <c r="QVU1" s="114"/>
      <c r="QVV1" s="114"/>
      <c r="QVW1" s="114"/>
      <c r="QVX1" s="114"/>
      <c r="QVY1" s="114"/>
      <c r="QVZ1" s="114"/>
      <c r="QWA1" s="114"/>
      <c r="QWB1" s="114"/>
      <c r="QWC1" s="114"/>
      <c r="QWD1" s="114"/>
      <c r="QWE1" s="114"/>
      <c r="QWF1" s="114"/>
      <c r="QWG1" s="114"/>
      <c r="QWH1" s="114"/>
      <c r="QWI1" s="114"/>
      <c r="QWJ1" s="114"/>
      <c r="QWK1" s="114"/>
      <c r="QWL1" s="114"/>
      <c r="QWM1" s="114"/>
      <c r="QWN1" s="114"/>
      <c r="QWO1" s="114"/>
      <c r="QWP1" s="114"/>
      <c r="QWQ1" s="114"/>
      <c r="QWR1" s="114"/>
      <c r="QWS1" s="114"/>
      <c r="QWT1" s="114"/>
      <c r="QWU1" s="114"/>
      <c r="QWV1" s="114"/>
      <c r="QWW1" s="114"/>
      <c r="QWX1" s="114"/>
      <c r="QWY1" s="114"/>
      <c r="QWZ1" s="114"/>
      <c r="QXA1" s="114"/>
      <c r="QXB1" s="114"/>
      <c r="QXC1" s="114"/>
      <c r="QXD1" s="114"/>
      <c r="QXE1" s="114"/>
      <c r="QXF1" s="114"/>
      <c r="QXG1" s="114"/>
      <c r="QXH1" s="114"/>
      <c r="QXI1" s="114"/>
      <c r="QXJ1" s="114"/>
      <c r="QXK1" s="114"/>
      <c r="QXL1" s="114"/>
      <c r="QXM1" s="114"/>
      <c r="QXN1" s="114"/>
      <c r="QXO1" s="114"/>
      <c r="QXP1" s="114"/>
      <c r="QXQ1" s="114"/>
      <c r="QXR1" s="114"/>
      <c r="QXS1" s="114"/>
      <c r="QXT1" s="114"/>
      <c r="QXU1" s="114"/>
      <c r="QXV1" s="114"/>
      <c r="QXW1" s="114"/>
      <c r="QXX1" s="114"/>
      <c r="QXY1" s="114"/>
      <c r="QXZ1" s="114"/>
      <c r="QYA1" s="114"/>
      <c r="QYB1" s="114"/>
      <c r="QYC1" s="114"/>
      <c r="QYD1" s="114"/>
      <c r="QYE1" s="114"/>
      <c r="QYF1" s="114"/>
      <c r="QYG1" s="114"/>
      <c r="QYH1" s="114"/>
      <c r="QYI1" s="114"/>
      <c r="QYJ1" s="114"/>
      <c r="QYK1" s="114"/>
      <c r="QYL1" s="114"/>
      <c r="QYM1" s="114"/>
      <c r="QYN1" s="114"/>
      <c r="QYO1" s="114"/>
      <c r="QYP1" s="114"/>
      <c r="QYQ1" s="114"/>
      <c r="QYR1" s="114"/>
      <c r="QYS1" s="114"/>
      <c r="QYT1" s="114"/>
      <c r="QYU1" s="114"/>
      <c r="QYV1" s="114"/>
      <c r="QYW1" s="114"/>
      <c r="QYX1" s="114"/>
      <c r="QYY1" s="114"/>
      <c r="QYZ1" s="114"/>
      <c r="QZA1" s="114"/>
      <c r="QZB1" s="114"/>
      <c r="QZC1" s="114"/>
      <c r="QZD1" s="114"/>
      <c r="QZE1" s="114"/>
      <c r="QZF1" s="114"/>
      <c r="QZG1" s="114"/>
      <c r="QZH1" s="114"/>
      <c r="QZI1" s="114"/>
      <c r="QZJ1" s="114"/>
      <c r="QZK1" s="114"/>
      <c r="QZL1" s="114"/>
      <c r="QZM1" s="114"/>
      <c r="QZN1" s="114"/>
      <c r="QZO1" s="114"/>
      <c r="QZP1" s="114"/>
      <c r="QZQ1" s="114"/>
      <c r="QZR1" s="114"/>
      <c r="QZS1" s="114"/>
      <c r="QZT1" s="114"/>
      <c r="QZU1" s="114"/>
      <c r="QZV1" s="114"/>
      <c r="QZW1" s="114"/>
      <c r="QZX1" s="114"/>
      <c r="QZY1" s="114"/>
      <c r="QZZ1" s="114"/>
      <c r="RAA1" s="114"/>
      <c r="RAB1" s="114"/>
      <c r="RAC1" s="114"/>
      <c r="RAD1" s="114"/>
      <c r="RAE1" s="114"/>
      <c r="RAF1" s="114"/>
      <c r="RAG1" s="114"/>
      <c r="RAH1" s="114"/>
      <c r="RAI1" s="114"/>
      <c r="RAJ1" s="114"/>
      <c r="RAK1" s="114"/>
      <c r="RAL1" s="114"/>
      <c r="RAM1" s="114"/>
      <c r="RAN1" s="114"/>
      <c r="RAO1" s="114"/>
      <c r="RAP1" s="114"/>
      <c r="RAQ1" s="114"/>
      <c r="RAR1" s="114"/>
      <c r="RAS1" s="114"/>
      <c r="RAT1" s="114"/>
      <c r="RAU1" s="114"/>
      <c r="RAV1" s="114"/>
      <c r="RAW1" s="114"/>
      <c r="RAX1" s="114"/>
      <c r="RAY1" s="114"/>
      <c r="RAZ1" s="114"/>
      <c r="RBA1" s="114"/>
      <c r="RBB1" s="114"/>
      <c r="RBC1" s="114"/>
      <c r="RBD1" s="114"/>
      <c r="RBE1" s="114"/>
      <c r="RBF1" s="114"/>
      <c r="RBG1" s="114"/>
      <c r="RBH1" s="114"/>
      <c r="RBI1" s="114"/>
      <c r="RBJ1" s="114"/>
      <c r="RBK1" s="114"/>
      <c r="RBL1" s="114"/>
      <c r="RBM1" s="114"/>
      <c r="RBN1" s="114"/>
      <c r="RBO1" s="114"/>
      <c r="RBP1" s="114"/>
      <c r="RBQ1" s="114"/>
      <c r="RBR1" s="114"/>
      <c r="RBS1" s="114"/>
      <c r="RBT1" s="114"/>
      <c r="RBU1" s="114"/>
      <c r="RBV1" s="114"/>
      <c r="RBW1" s="114"/>
      <c r="RBX1" s="114"/>
      <c r="RBY1" s="114"/>
      <c r="RBZ1" s="114"/>
      <c r="RCA1" s="114"/>
      <c r="RCB1" s="114"/>
      <c r="RCC1" s="114"/>
      <c r="RCD1" s="114"/>
      <c r="RCE1" s="114"/>
      <c r="RCF1" s="114"/>
      <c r="RCG1" s="114"/>
      <c r="RCH1" s="114"/>
      <c r="RCI1" s="114"/>
      <c r="RCJ1" s="114"/>
      <c r="RCK1" s="114"/>
      <c r="RCL1" s="114"/>
      <c r="RCM1" s="114"/>
      <c r="RCN1" s="114"/>
      <c r="RCO1" s="114"/>
      <c r="RCP1" s="114"/>
      <c r="RCQ1" s="114"/>
      <c r="RCR1" s="114"/>
      <c r="RCS1" s="114"/>
      <c r="RCT1" s="114"/>
      <c r="RCU1" s="114"/>
      <c r="RCV1" s="114"/>
      <c r="RCW1" s="114"/>
      <c r="RCX1" s="114"/>
      <c r="RCY1" s="114"/>
      <c r="RCZ1" s="114"/>
      <c r="RDA1" s="114"/>
      <c r="RDB1" s="114"/>
      <c r="RDC1" s="114"/>
      <c r="RDD1" s="114"/>
      <c r="RDE1" s="114"/>
      <c r="RDF1" s="114"/>
      <c r="RDG1" s="114"/>
      <c r="RDH1" s="114"/>
      <c r="RDI1" s="114"/>
      <c r="RDJ1" s="114"/>
      <c r="RDK1" s="114"/>
      <c r="RDL1" s="114"/>
      <c r="RDM1" s="114"/>
      <c r="RDN1" s="114"/>
      <c r="RDO1" s="114"/>
      <c r="RDP1" s="114"/>
      <c r="RDQ1" s="114"/>
      <c r="RDR1" s="114"/>
      <c r="RDS1" s="114"/>
      <c r="RDT1" s="114"/>
      <c r="RDU1" s="114"/>
      <c r="RDV1" s="114"/>
      <c r="RDW1" s="114"/>
      <c r="RDX1" s="114"/>
      <c r="RDY1" s="114"/>
      <c r="RDZ1" s="114"/>
      <c r="REA1" s="114"/>
      <c r="REB1" s="114"/>
      <c r="REC1" s="114"/>
      <c r="RED1" s="114"/>
      <c r="REE1" s="114"/>
      <c r="REF1" s="114"/>
      <c r="REG1" s="114"/>
      <c r="REH1" s="114"/>
      <c r="REI1" s="114"/>
      <c r="REJ1" s="114"/>
      <c r="REK1" s="114"/>
      <c r="REL1" s="114"/>
      <c r="REM1" s="114"/>
      <c r="REN1" s="114"/>
      <c r="REO1" s="114"/>
      <c r="REP1" s="114"/>
      <c r="REQ1" s="114"/>
      <c r="RER1" s="114"/>
      <c r="RES1" s="114"/>
      <c r="RET1" s="114"/>
      <c r="REU1" s="114"/>
      <c r="REV1" s="114"/>
      <c r="REW1" s="114"/>
      <c r="REX1" s="114"/>
      <c r="REY1" s="114"/>
      <c r="REZ1" s="114"/>
      <c r="RFA1" s="114"/>
      <c r="RFB1" s="114"/>
      <c r="RFC1" s="114"/>
      <c r="RFD1" s="114"/>
      <c r="RFE1" s="114"/>
      <c r="RFF1" s="114"/>
      <c r="RFG1" s="114"/>
      <c r="RFH1" s="114"/>
      <c r="RFI1" s="114"/>
      <c r="RFJ1" s="114"/>
      <c r="RFK1" s="114"/>
      <c r="RFL1" s="114"/>
      <c r="RFM1" s="114"/>
      <c r="RFN1" s="114"/>
      <c r="RFO1" s="114"/>
      <c r="RFP1" s="114"/>
      <c r="RFQ1" s="114"/>
      <c r="RFR1" s="114"/>
      <c r="RFS1" s="114"/>
      <c r="RFT1" s="114"/>
      <c r="RFU1" s="114"/>
      <c r="RFV1" s="114"/>
      <c r="RFW1" s="114"/>
      <c r="RFX1" s="114"/>
      <c r="RFY1" s="114"/>
      <c r="RFZ1" s="114"/>
      <c r="RGA1" s="114"/>
      <c r="RGB1" s="114"/>
      <c r="RGC1" s="114"/>
      <c r="RGD1" s="114"/>
      <c r="RGE1" s="114"/>
      <c r="RGF1" s="114"/>
      <c r="RGG1" s="114"/>
      <c r="RGH1" s="114"/>
      <c r="RGI1" s="114"/>
      <c r="RGJ1" s="114"/>
      <c r="RGK1" s="114"/>
      <c r="RGL1" s="114"/>
      <c r="RGM1" s="114"/>
      <c r="RGN1" s="114"/>
      <c r="RGO1" s="114"/>
      <c r="RGP1" s="114"/>
      <c r="RGQ1" s="114"/>
      <c r="RGR1" s="114"/>
      <c r="RGS1" s="114"/>
      <c r="RGT1" s="114"/>
      <c r="RGU1" s="114"/>
      <c r="RGV1" s="114"/>
      <c r="RGW1" s="114"/>
      <c r="RGX1" s="114"/>
      <c r="RGY1" s="114"/>
      <c r="RGZ1" s="114"/>
      <c r="RHA1" s="114"/>
      <c r="RHB1" s="114"/>
      <c r="RHC1" s="114"/>
      <c r="RHD1" s="114"/>
      <c r="RHE1" s="114"/>
      <c r="RHF1" s="114"/>
      <c r="RHG1" s="114"/>
      <c r="RHH1" s="114"/>
      <c r="RHI1" s="114"/>
      <c r="RHJ1" s="114"/>
      <c r="RHK1" s="114"/>
      <c r="RHL1" s="114"/>
      <c r="RHM1" s="114"/>
      <c r="RHN1" s="114"/>
      <c r="RHO1" s="114"/>
      <c r="RHP1" s="114"/>
      <c r="RHQ1" s="114"/>
      <c r="RHR1" s="114"/>
      <c r="RHS1" s="114"/>
      <c r="RHT1" s="114"/>
      <c r="RHU1" s="114"/>
      <c r="RHV1" s="114"/>
      <c r="RHW1" s="114"/>
      <c r="RHX1" s="114"/>
      <c r="RHY1" s="114"/>
      <c r="RHZ1" s="114"/>
      <c r="RIA1" s="114"/>
      <c r="RIB1" s="114"/>
      <c r="RIC1" s="114"/>
      <c r="RID1" s="114"/>
      <c r="RIE1" s="114"/>
      <c r="RIF1" s="114"/>
      <c r="RIG1" s="114"/>
      <c r="RIH1" s="114"/>
      <c r="RII1" s="114"/>
      <c r="RIJ1" s="114"/>
      <c r="RIK1" s="114"/>
      <c r="RIL1" s="114"/>
      <c r="RIM1" s="114"/>
      <c r="RIN1" s="114"/>
      <c r="RIO1" s="114"/>
      <c r="RIP1" s="114"/>
      <c r="RIQ1" s="114"/>
      <c r="RIR1" s="114"/>
      <c r="RIS1" s="114"/>
      <c r="RIT1" s="114"/>
      <c r="RIU1" s="114"/>
      <c r="RIV1" s="114"/>
      <c r="RIW1" s="114"/>
      <c r="RIX1" s="114"/>
      <c r="RIY1" s="114"/>
      <c r="RIZ1" s="114"/>
      <c r="RJA1" s="114"/>
      <c r="RJB1" s="114"/>
      <c r="RJC1" s="114"/>
      <c r="RJD1" s="114"/>
      <c r="RJE1" s="114"/>
      <c r="RJF1" s="114"/>
      <c r="RJG1" s="114"/>
      <c r="RJH1" s="114"/>
      <c r="RJI1" s="114"/>
      <c r="RJJ1" s="114"/>
      <c r="RJK1" s="114"/>
      <c r="RJL1" s="114"/>
      <c r="RJM1" s="114"/>
      <c r="RJN1" s="114"/>
      <c r="RJO1" s="114"/>
      <c r="RJP1" s="114"/>
      <c r="RJQ1" s="114"/>
      <c r="RJR1" s="114"/>
      <c r="RJS1" s="114"/>
      <c r="RJT1" s="114"/>
      <c r="RJU1" s="114"/>
      <c r="RJV1" s="114"/>
      <c r="RJW1" s="114"/>
      <c r="RJX1" s="114"/>
      <c r="RJY1" s="114"/>
      <c r="RJZ1" s="114"/>
      <c r="RKA1" s="114"/>
      <c r="RKB1" s="114"/>
      <c r="RKC1" s="114"/>
      <c r="RKD1" s="114"/>
      <c r="RKE1" s="114"/>
      <c r="RKF1" s="114"/>
      <c r="RKG1" s="114"/>
      <c r="RKH1" s="114"/>
      <c r="RKI1" s="114"/>
      <c r="RKJ1" s="114"/>
      <c r="RKK1" s="114"/>
      <c r="RKL1" s="114"/>
      <c r="RKM1" s="114"/>
      <c r="RKN1" s="114"/>
      <c r="RKO1" s="114"/>
      <c r="RKP1" s="114"/>
      <c r="RKQ1" s="114"/>
      <c r="RKR1" s="114"/>
      <c r="RKS1" s="114"/>
      <c r="RKT1" s="114"/>
      <c r="RKU1" s="114"/>
      <c r="RKV1" s="114"/>
      <c r="RKW1" s="114"/>
      <c r="RKX1" s="114"/>
      <c r="RKY1" s="114"/>
      <c r="RKZ1" s="114"/>
      <c r="RLA1" s="114"/>
      <c r="RLB1" s="114"/>
      <c r="RLC1" s="114"/>
      <c r="RLD1" s="114"/>
      <c r="RLE1" s="114"/>
      <c r="RLF1" s="114"/>
      <c r="RLG1" s="114"/>
      <c r="RLH1" s="114"/>
      <c r="RLI1" s="114"/>
      <c r="RLJ1" s="114"/>
      <c r="RLK1" s="114"/>
      <c r="RLL1" s="114"/>
      <c r="RLM1" s="114"/>
      <c r="RLN1" s="114"/>
      <c r="RLO1" s="114"/>
      <c r="RLP1" s="114"/>
      <c r="RLQ1" s="114"/>
      <c r="RLR1" s="114"/>
      <c r="RLS1" s="114"/>
      <c r="RLT1" s="114"/>
      <c r="RLU1" s="114"/>
      <c r="RLV1" s="114"/>
      <c r="RLW1" s="114"/>
      <c r="RLX1" s="114"/>
      <c r="RLY1" s="114"/>
      <c r="RLZ1" s="114"/>
      <c r="RMA1" s="114"/>
      <c r="RMB1" s="114"/>
      <c r="RMC1" s="114"/>
      <c r="RMD1" s="114"/>
      <c r="RME1" s="114"/>
      <c r="RMF1" s="114"/>
      <c r="RMG1" s="114"/>
      <c r="RMH1" s="114"/>
      <c r="RMI1" s="114"/>
      <c r="RMJ1" s="114"/>
      <c r="RMK1" s="114"/>
      <c r="RML1" s="114"/>
      <c r="RMM1" s="114"/>
      <c r="RMN1" s="114"/>
      <c r="RMO1" s="114"/>
      <c r="RMP1" s="114"/>
      <c r="RMQ1" s="114"/>
      <c r="RMR1" s="114"/>
      <c r="RMS1" s="114"/>
      <c r="RMT1" s="114"/>
      <c r="RMU1" s="114"/>
      <c r="RMV1" s="114"/>
      <c r="RMW1" s="114"/>
      <c r="RMX1" s="114"/>
      <c r="RMY1" s="114"/>
      <c r="RMZ1" s="114"/>
      <c r="RNA1" s="114"/>
      <c r="RNB1" s="114"/>
      <c r="RNC1" s="114"/>
      <c r="RND1" s="114"/>
      <c r="RNE1" s="114"/>
      <c r="RNF1" s="114"/>
      <c r="RNG1" s="114"/>
      <c r="RNH1" s="114"/>
      <c r="RNI1" s="114"/>
      <c r="RNJ1" s="114"/>
      <c r="RNK1" s="114"/>
      <c r="RNL1" s="114"/>
      <c r="RNM1" s="114"/>
      <c r="RNN1" s="114"/>
      <c r="RNO1" s="114"/>
      <c r="RNP1" s="114"/>
      <c r="RNQ1" s="114"/>
      <c r="RNR1" s="114"/>
      <c r="RNS1" s="114"/>
      <c r="RNT1" s="114"/>
      <c r="RNU1" s="114"/>
      <c r="RNV1" s="114"/>
      <c r="RNW1" s="114"/>
      <c r="RNX1" s="114"/>
      <c r="RNY1" s="114"/>
      <c r="RNZ1" s="114"/>
      <c r="ROA1" s="114"/>
      <c r="ROB1" s="114"/>
      <c r="ROC1" s="114"/>
      <c r="ROD1" s="114"/>
      <c r="ROE1" s="114"/>
      <c r="ROF1" s="114"/>
      <c r="ROG1" s="114"/>
      <c r="ROH1" s="114"/>
      <c r="ROI1" s="114"/>
      <c r="ROJ1" s="114"/>
      <c r="ROK1" s="114"/>
      <c r="ROL1" s="114"/>
      <c r="ROM1" s="114"/>
      <c r="RON1" s="114"/>
      <c r="ROO1" s="114"/>
      <c r="ROP1" s="114"/>
      <c r="ROQ1" s="114"/>
      <c r="ROR1" s="114"/>
      <c r="ROS1" s="114"/>
      <c r="ROT1" s="114"/>
      <c r="ROU1" s="114"/>
      <c r="ROV1" s="114"/>
      <c r="ROW1" s="114"/>
      <c r="ROX1" s="114"/>
      <c r="ROY1" s="114"/>
      <c r="ROZ1" s="114"/>
      <c r="RPA1" s="114"/>
      <c r="RPB1" s="114"/>
      <c r="RPC1" s="114"/>
      <c r="RPD1" s="114"/>
      <c r="RPE1" s="114"/>
      <c r="RPF1" s="114"/>
      <c r="RPG1" s="114"/>
      <c r="RPH1" s="114"/>
      <c r="RPI1" s="114"/>
      <c r="RPJ1" s="114"/>
      <c r="RPK1" s="114"/>
      <c r="RPL1" s="114"/>
      <c r="RPM1" s="114"/>
      <c r="RPN1" s="114"/>
      <c r="RPO1" s="114"/>
      <c r="RPP1" s="114"/>
      <c r="RPQ1" s="114"/>
      <c r="RPR1" s="114"/>
      <c r="RPS1" s="114"/>
      <c r="RPT1" s="114"/>
      <c r="RPU1" s="114"/>
      <c r="RPV1" s="114"/>
      <c r="RPW1" s="114"/>
      <c r="RPX1" s="114"/>
      <c r="RPY1" s="114"/>
      <c r="RPZ1" s="114"/>
      <c r="RQA1" s="114"/>
      <c r="RQB1" s="114"/>
      <c r="RQC1" s="114"/>
      <c r="RQD1" s="114"/>
      <c r="RQE1" s="114"/>
      <c r="RQF1" s="114"/>
      <c r="RQG1" s="114"/>
      <c r="RQH1" s="114"/>
      <c r="RQI1" s="114"/>
      <c r="RQJ1" s="114"/>
      <c r="RQK1" s="114"/>
      <c r="RQL1" s="114"/>
      <c r="RQM1" s="114"/>
      <c r="RQN1" s="114"/>
      <c r="RQO1" s="114"/>
      <c r="RQP1" s="114"/>
      <c r="RQQ1" s="114"/>
      <c r="RQR1" s="114"/>
      <c r="RQS1" s="114"/>
      <c r="RQT1" s="114"/>
      <c r="RQU1" s="114"/>
      <c r="RQV1" s="114"/>
      <c r="RQW1" s="114"/>
      <c r="RQX1" s="114"/>
      <c r="RQY1" s="114"/>
      <c r="RQZ1" s="114"/>
      <c r="RRA1" s="114"/>
      <c r="RRB1" s="114"/>
      <c r="RRC1" s="114"/>
      <c r="RRD1" s="114"/>
      <c r="RRE1" s="114"/>
      <c r="RRF1" s="114"/>
      <c r="RRG1" s="114"/>
      <c r="RRH1" s="114"/>
      <c r="RRI1" s="114"/>
      <c r="RRJ1" s="114"/>
      <c r="RRK1" s="114"/>
      <c r="RRL1" s="114"/>
      <c r="RRM1" s="114"/>
      <c r="RRN1" s="114"/>
      <c r="RRO1" s="114"/>
      <c r="RRP1" s="114"/>
      <c r="RRQ1" s="114"/>
      <c r="RRR1" s="114"/>
      <c r="RRS1" s="114"/>
      <c r="RRT1" s="114"/>
      <c r="RRU1" s="114"/>
      <c r="RRV1" s="114"/>
      <c r="RRW1" s="114"/>
      <c r="RRX1" s="114"/>
      <c r="RRY1" s="114"/>
      <c r="RRZ1" s="114"/>
      <c r="RSA1" s="114"/>
      <c r="RSB1" s="114"/>
      <c r="RSC1" s="114"/>
      <c r="RSD1" s="114"/>
      <c r="RSE1" s="114"/>
      <c r="RSF1" s="114"/>
      <c r="RSG1" s="114"/>
      <c r="RSH1" s="114"/>
      <c r="RSI1" s="114"/>
      <c r="RSJ1" s="114"/>
      <c r="RSK1" s="114"/>
      <c r="RSL1" s="114"/>
      <c r="RSM1" s="114"/>
      <c r="RSN1" s="114"/>
      <c r="RSO1" s="114"/>
      <c r="RSP1" s="114"/>
      <c r="RSQ1" s="114"/>
      <c r="RSR1" s="114"/>
      <c r="RSS1" s="114"/>
      <c r="RST1" s="114"/>
      <c r="RSU1" s="114"/>
      <c r="RSV1" s="114"/>
      <c r="RSW1" s="114"/>
      <c r="RSX1" s="114"/>
      <c r="RSY1" s="114"/>
      <c r="RSZ1" s="114"/>
      <c r="RTA1" s="114"/>
      <c r="RTB1" s="114"/>
      <c r="RTC1" s="114"/>
      <c r="RTD1" s="114"/>
      <c r="RTE1" s="114"/>
      <c r="RTF1" s="114"/>
      <c r="RTG1" s="114"/>
      <c r="RTH1" s="114"/>
      <c r="RTI1" s="114"/>
      <c r="RTJ1" s="114"/>
      <c r="RTK1" s="114"/>
      <c r="RTL1" s="114"/>
      <c r="RTM1" s="114"/>
      <c r="RTN1" s="114"/>
      <c r="RTO1" s="114"/>
      <c r="RTP1" s="114"/>
      <c r="RTQ1" s="114"/>
      <c r="RTR1" s="114"/>
      <c r="RTS1" s="114"/>
      <c r="RTT1" s="114"/>
      <c r="RTU1" s="114"/>
      <c r="RTV1" s="114"/>
      <c r="RTW1" s="114"/>
      <c r="RTX1" s="114"/>
      <c r="RTY1" s="114"/>
      <c r="RTZ1" s="114"/>
      <c r="RUA1" s="114"/>
      <c r="RUB1" s="114"/>
      <c r="RUC1" s="114"/>
      <c r="RUD1" s="114"/>
      <c r="RUE1" s="114"/>
      <c r="RUF1" s="114"/>
      <c r="RUG1" s="114"/>
      <c r="RUH1" s="114"/>
      <c r="RUI1" s="114"/>
      <c r="RUJ1" s="114"/>
      <c r="RUK1" s="114"/>
      <c r="RUL1" s="114"/>
      <c r="RUM1" s="114"/>
      <c r="RUN1" s="114"/>
      <c r="RUO1" s="114"/>
      <c r="RUP1" s="114"/>
      <c r="RUQ1" s="114"/>
      <c r="RUR1" s="114"/>
      <c r="RUS1" s="114"/>
      <c r="RUT1" s="114"/>
      <c r="RUU1" s="114"/>
      <c r="RUV1" s="114"/>
      <c r="RUW1" s="114"/>
      <c r="RUX1" s="114"/>
      <c r="RUY1" s="114"/>
      <c r="RUZ1" s="114"/>
      <c r="RVA1" s="114"/>
      <c r="RVB1" s="114"/>
      <c r="RVC1" s="114"/>
      <c r="RVD1" s="114"/>
      <c r="RVE1" s="114"/>
      <c r="RVF1" s="114"/>
      <c r="RVG1" s="114"/>
      <c r="RVH1" s="114"/>
      <c r="RVI1" s="114"/>
      <c r="RVJ1" s="114"/>
      <c r="RVK1" s="114"/>
      <c r="RVL1" s="114"/>
      <c r="RVM1" s="114"/>
      <c r="RVN1" s="114"/>
      <c r="RVO1" s="114"/>
      <c r="RVP1" s="114"/>
      <c r="RVQ1" s="114"/>
      <c r="RVR1" s="114"/>
      <c r="RVS1" s="114"/>
      <c r="RVT1" s="114"/>
      <c r="RVU1" s="114"/>
      <c r="RVV1" s="114"/>
      <c r="RVW1" s="114"/>
      <c r="RVX1" s="114"/>
      <c r="RVY1" s="114"/>
      <c r="RVZ1" s="114"/>
      <c r="RWA1" s="114"/>
      <c r="RWB1" s="114"/>
      <c r="RWC1" s="114"/>
      <c r="RWD1" s="114"/>
      <c r="RWE1" s="114"/>
      <c r="RWF1" s="114"/>
      <c r="RWG1" s="114"/>
      <c r="RWH1" s="114"/>
      <c r="RWI1" s="114"/>
      <c r="RWJ1" s="114"/>
      <c r="RWK1" s="114"/>
      <c r="RWL1" s="114"/>
      <c r="RWM1" s="114"/>
      <c r="RWN1" s="114"/>
      <c r="RWO1" s="114"/>
      <c r="RWP1" s="114"/>
      <c r="RWQ1" s="114"/>
      <c r="RWR1" s="114"/>
      <c r="RWS1" s="114"/>
      <c r="RWT1" s="114"/>
      <c r="RWU1" s="114"/>
      <c r="RWV1" s="114"/>
      <c r="RWW1" s="114"/>
      <c r="RWX1" s="114"/>
      <c r="RWY1" s="114"/>
      <c r="RWZ1" s="114"/>
      <c r="RXA1" s="114"/>
      <c r="RXB1" s="114"/>
      <c r="RXC1" s="114"/>
      <c r="RXD1" s="114"/>
      <c r="RXE1" s="114"/>
      <c r="RXF1" s="114"/>
      <c r="RXG1" s="114"/>
      <c r="RXH1" s="114"/>
      <c r="RXI1" s="114"/>
      <c r="RXJ1" s="114"/>
      <c r="RXK1" s="114"/>
      <c r="RXL1" s="114"/>
      <c r="RXM1" s="114"/>
      <c r="RXN1" s="114"/>
      <c r="RXO1" s="114"/>
      <c r="RXP1" s="114"/>
      <c r="RXQ1" s="114"/>
      <c r="RXR1" s="114"/>
      <c r="RXS1" s="114"/>
      <c r="RXT1" s="114"/>
      <c r="RXU1" s="114"/>
      <c r="RXV1" s="114"/>
      <c r="RXW1" s="114"/>
      <c r="RXX1" s="114"/>
      <c r="RXY1" s="114"/>
      <c r="RXZ1" s="114"/>
      <c r="RYA1" s="114"/>
      <c r="RYB1" s="114"/>
      <c r="RYC1" s="114"/>
      <c r="RYD1" s="114"/>
      <c r="RYE1" s="114"/>
      <c r="RYF1" s="114"/>
      <c r="RYG1" s="114"/>
      <c r="RYH1" s="114"/>
      <c r="RYI1" s="114"/>
      <c r="RYJ1" s="114"/>
      <c r="RYK1" s="114"/>
      <c r="RYL1" s="114"/>
      <c r="RYM1" s="114"/>
      <c r="RYN1" s="114"/>
      <c r="RYO1" s="114"/>
      <c r="RYP1" s="114"/>
      <c r="RYQ1" s="114"/>
      <c r="RYR1" s="114"/>
      <c r="RYS1" s="114"/>
      <c r="RYT1" s="114"/>
      <c r="RYU1" s="114"/>
      <c r="RYV1" s="114"/>
      <c r="RYW1" s="114"/>
      <c r="RYX1" s="114"/>
      <c r="RYY1" s="114"/>
      <c r="RYZ1" s="114"/>
      <c r="RZA1" s="114"/>
      <c r="RZB1" s="114"/>
      <c r="RZC1" s="114"/>
      <c r="RZD1" s="114"/>
      <c r="RZE1" s="114"/>
      <c r="RZF1" s="114"/>
      <c r="RZG1" s="114"/>
      <c r="RZH1" s="114"/>
      <c r="RZI1" s="114"/>
      <c r="RZJ1" s="114"/>
      <c r="RZK1" s="114"/>
      <c r="RZL1" s="114"/>
      <c r="RZM1" s="114"/>
      <c r="RZN1" s="114"/>
      <c r="RZO1" s="114"/>
      <c r="RZP1" s="114"/>
      <c r="RZQ1" s="114"/>
      <c r="RZR1" s="114"/>
      <c r="RZS1" s="114"/>
      <c r="RZT1" s="114"/>
      <c r="RZU1" s="114"/>
      <c r="RZV1" s="114"/>
      <c r="RZW1" s="114"/>
      <c r="RZX1" s="114"/>
      <c r="RZY1" s="114"/>
      <c r="RZZ1" s="114"/>
      <c r="SAA1" s="114"/>
      <c r="SAB1" s="114"/>
      <c r="SAC1" s="114"/>
      <c r="SAD1" s="114"/>
      <c r="SAE1" s="114"/>
      <c r="SAF1" s="114"/>
      <c r="SAG1" s="114"/>
      <c r="SAH1" s="114"/>
      <c r="SAI1" s="114"/>
      <c r="SAJ1" s="114"/>
      <c r="SAK1" s="114"/>
      <c r="SAL1" s="114"/>
      <c r="SAM1" s="114"/>
      <c r="SAN1" s="114"/>
      <c r="SAO1" s="114"/>
      <c r="SAP1" s="114"/>
      <c r="SAQ1" s="114"/>
      <c r="SAR1" s="114"/>
      <c r="SAS1" s="114"/>
      <c r="SAT1" s="114"/>
      <c r="SAU1" s="114"/>
      <c r="SAV1" s="114"/>
      <c r="SAW1" s="114"/>
      <c r="SAX1" s="114"/>
      <c r="SAY1" s="114"/>
      <c r="SAZ1" s="114"/>
      <c r="SBA1" s="114"/>
      <c r="SBB1" s="114"/>
      <c r="SBC1" s="114"/>
      <c r="SBD1" s="114"/>
      <c r="SBE1" s="114"/>
      <c r="SBF1" s="114"/>
      <c r="SBG1" s="114"/>
      <c r="SBH1" s="114"/>
      <c r="SBI1" s="114"/>
      <c r="SBJ1" s="114"/>
      <c r="SBK1" s="114"/>
      <c r="SBL1" s="114"/>
      <c r="SBM1" s="114"/>
      <c r="SBN1" s="114"/>
      <c r="SBO1" s="114"/>
      <c r="SBP1" s="114"/>
      <c r="SBQ1" s="114"/>
      <c r="SBR1" s="114"/>
      <c r="SBS1" s="114"/>
      <c r="SBT1" s="114"/>
      <c r="SBU1" s="114"/>
      <c r="SBV1" s="114"/>
      <c r="SBW1" s="114"/>
      <c r="SBX1" s="114"/>
      <c r="SBY1" s="114"/>
      <c r="SBZ1" s="114"/>
      <c r="SCA1" s="114"/>
      <c r="SCB1" s="114"/>
      <c r="SCC1" s="114"/>
      <c r="SCD1" s="114"/>
      <c r="SCE1" s="114"/>
      <c r="SCF1" s="114"/>
      <c r="SCG1" s="114"/>
      <c r="SCH1" s="114"/>
      <c r="SCI1" s="114"/>
      <c r="SCJ1" s="114"/>
      <c r="SCK1" s="114"/>
      <c r="SCL1" s="114"/>
      <c r="SCM1" s="114"/>
      <c r="SCN1" s="114"/>
      <c r="SCO1" s="114"/>
      <c r="SCP1" s="114"/>
      <c r="SCQ1" s="114"/>
      <c r="SCR1" s="114"/>
      <c r="SCS1" s="114"/>
      <c r="SCT1" s="114"/>
      <c r="SCU1" s="114"/>
      <c r="SCV1" s="114"/>
      <c r="SCW1" s="114"/>
      <c r="SCX1" s="114"/>
      <c r="SCY1" s="114"/>
      <c r="SCZ1" s="114"/>
      <c r="SDA1" s="114"/>
      <c r="SDB1" s="114"/>
      <c r="SDC1" s="114"/>
      <c r="SDD1" s="114"/>
      <c r="SDE1" s="114"/>
      <c r="SDF1" s="114"/>
      <c r="SDG1" s="114"/>
      <c r="SDH1" s="114"/>
      <c r="SDI1" s="114"/>
      <c r="SDJ1" s="114"/>
      <c r="SDK1" s="114"/>
      <c r="SDL1" s="114"/>
      <c r="SDM1" s="114"/>
      <c r="SDN1" s="114"/>
      <c r="SDO1" s="114"/>
      <c r="SDP1" s="114"/>
      <c r="SDQ1" s="114"/>
      <c r="SDR1" s="114"/>
      <c r="SDS1" s="114"/>
      <c r="SDT1" s="114"/>
      <c r="SDU1" s="114"/>
      <c r="SDV1" s="114"/>
      <c r="SDW1" s="114"/>
      <c r="SDX1" s="114"/>
      <c r="SDY1" s="114"/>
      <c r="SDZ1" s="114"/>
      <c r="SEA1" s="114"/>
      <c r="SEB1" s="114"/>
      <c r="SEC1" s="114"/>
      <c r="SED1" s="114"/>
      <c r="SEE1" s="114"/>
      <c r="SEF1" s="114"/>
      <c r="SEG1" s="114"/>
      <c r="SEH1" s="114"/>
      <c r="SEI1" s="114"/>
      <c r="SEJ1" s="114"/>
      <c r="SEK1" s="114"/>
      <c r="SEL1" s="114"/>
      <c r="SEM1" s="114"/>
      <c r="SEN1" s="114"/>
      <c r="SEO1" s="114"/>
      <c r="SEP1" s="114"/>
      <c r="SEQ1" s="114"/>
      <c r="SER1" s="114"/>
      <c r="SES1" s="114"/>
      <c r="SET1" s="114"/>
      <c r="SEU1" s="114"/>
      <c r="SEV1" s="114"/>
      <c r="SEW1" s="114"/>
      <c r="SEX1" s="114"/>
      <c r="SEY1" s="114"/>
      <c r="SEZ1" s="114"/>
      <c r="SFA1" s="114"/>
      <c r="SFB1" s="114"/>
      <c r="SFC1" s="114"/>
      <c r="SFD1" s="114"/>
      <c r="SFE1" s="114"/>
      <c r="SFF1" s="114"/>
      <c r="SFG1" s="114"/>
      <c r="SFH1" s="114"/>
      <c r="SFI1" s="114"/>
      <c r="SFJ1" s="114"/>
      <c r="SFK1" s="114"/>
      <c r="SFL1" s="114"/>
      <c r="SFM1" s="114"/>
      <c r="SFN1" s="114"/>
      <c r="SFO1" s="114"/>
      <c r="SFP1" s="114"/>
      <c r="SFQ1" s="114"/>
      <c r="SFR1" s="114"/>
      <c r="SFS1" s="114"/>
      <c r="SFT1" s="114"/>
      <c r="SFU1" s="114"/>
      <c r="SFV1" s="114"/>
      <c r="SFW1" s="114"/>
      <c r="SFX1" s="114"/>
      <c r="SFY1" s="114"/>
      <c r="SFZ1" s="114"/>
      <c r="SGA1" s="114"/>
      <c r="SGB1" s="114"/>
      <c r="SGC1" s="114"/>
      <c r="SGD1" s="114"/>
      <c r="SGE1" s="114"/>
      <c r="SGF1" s="114"/>
      <c r="SGG1" s="114"/>
      <c r="SGH1" s="114"/>
      <c r="SGI1" s="114"/>
      <c r="SGJ1" s="114"/>
      <c r="SGK1" s="114"/>
      <c r="SGL1" s="114"/>
      <c r="SGM1" s="114"/>
      <c r="SGN1" s="114"/>
      <c r="SGO1" s="114"/>
      <c r="SGP1" s="114"/>
      <c r="SGQ1" s="114"/>
      <c r="SGR1" s="114"/>
      <c r="SGS1" s="114"/>
      <c r="SGT1" s="114"/>
      <c r="SGU1" s="114"/>
      <c r="SGV1" s="114"/>
      <c r="SGW1" s="114"/>
      <c r="SGX1" s="114"/>
      <c r="SGY1" s="114"/>
      <c r="SGZ1" s="114"/>
      <c r="SHA1" s="114"/>
      <c r="SHB1" s="114"/>
      <c r="SHC1" s="114"/>
      <c r="SHD1" s="114"/>
      <c r="SHE1" s="114"/>
      <c r="SHF1" s="114"/>
      <c r="SHG1" s="114"/>
      <c r="SHH1" s="114"/>
      <c r="SHI1" s="114"/>
      <c r="SHJ1" s="114"/>
      <c r="SHK1" s="114"/>
      <c r="SHL1" s="114"/>
      <c r="SHM1" s="114"/>
      <c r="SHN1" s="114"/>
      <c r="SHO1" s="114"/>
      <c r="SHP1" s="114"/>
      <c r="SHQ1" s="114"/>
      <c r="SHR1" s="114"/>
      <c r="SHS1" s="114"/>
      <c r="SHT1" s="114"/>
      <c r="SHU1" s="114"/>
      <c r="SHV1" s="114"/>
      <c r="SHW1" s="114"/>
      <c r="SHX1" s="114"/>
      <c r="SHY1" s="114"/>
      <c r="SHZ1" s="114"/>
      <c r="SIA1" s="114"/>
      <c r="SIB1" s="114"/>
      <c r="SIC1" s="114"/>
      <c r="SID1" s="114"/>
      <c r="SIE1" s="114"/>
      <c r="SIF1" s="114"/>
      <c r="SIG1" s="114"/>
      <c r="SIH1" s="114"/>
      <c r="SII1" s="114"/>
      <c r="SIJ1" s="114"/>
      <c r="SIK1" s="114"/>
      <c r="SIL1" s="114"/>
      <c r="SIM1" s="114"/>
      <c r="SIN1" s="114"/>
      <c r="SIO1" s="114"/>
      <c r="SIP1" s="114"/>
      <c r="SIQ1" s="114"/>
      <c r="SIR1" s="114"/>
      <c r="SIS1" s="114"/>
      <c r="SIT1" s="114"/>
      <c r="SIU1" s="114"/>
      <c r="SIV1" s="114"/>
      <c r="SIW1" s="114"/>
      <c r="SIX1" s="114"/>
      <c r="SIY1" s="114"/>
      <c r="SIZ1" s="114"/>
      <c r="SJA1" s="114"/>
      <c r="SJB1" s="114"/>
      <c r="SJC1" s="114"/>
      <c r="SJD1" s="114"/>
      <c r="SJE1" s="114"/>
      <c r="SJF1" s="114"/>
      <c r="SJG1" s="114"/>
      <c r="SJH1" s="114"/>
      <c r="SJI1" s="114"/>
      <c r="SJJ1" s="114"/>
      <c r="SJK1" s="114"/>
      <c r="SJL1" s="114"/>
      <c r="SJM1" s="114"/>
      <c r="SJN1" s="114"/>
      <c r="SJO1" s="114"/>
      <c r="SJP1" s="114"/>
      <c r="SJQ1" s="114"/>
      <c r="SJR1" s="114"/>
      <c r="SJS1" s="114"/>
      <c r="SJT1" s="114"/>
      <c r="SJU1" s="114"/>
      <c r="SJV1" s="114"/>
      <c r="SJW1" s="114"/>
      <c r="SJX1" s="114"/>
      <c r="SJY1" s="114"/>
      <c r="SJZ1" s="114"/>
      <c r="SKA1" s="114"/>
      <c r="SKB1" s="114"/>
      <c r="SKC1" s="114"/>
      <c r="SKD1" s="114"/>
      <c r="SKE1" s="114"/>
      <c r="SKF1" s="114"/>
      <c r="SKG1" s="114"/>
      <c r="SKH1" s="114"/>
      <c r="SKI1" s="114"/>
      <c r="SKJ1" s="114"/>
      <c r="SKK1" s="114"/>
      <c r="SKL1" s="114"/>
      <c r="SKM1" s="114"/>
      <c r="SKN1" s="114"/>
      <c r="SKO1" s="114"/>
      <c r="SKP1" s="114"/>
      <c r="SKQ1" s="114"/>
      <c r="SKR1" s="114"/>
      <c r="SKS1" s="114"/>
      <c r="SKT1" s="114"/>
      <c r="SKU1" s="114"/>
      <c r="SKV1" s="114"/>
      <c r="SKW1" s="114"/>
      <c r="SKX1" s="114"/>
      <c r="SKY1" s="114"/>
      <c r="SKZ1" s="114"/>
      <c r="SLA1" s="114"/>
      <c r="SLB1" s="114"/>
      <c r="SLC1" s="114"/>
      <c r="SLD1" s="114"/>
      <c r="SLE1" s="114"/>
      <c r="SLF1" s="114"/>
      <c r="SLG1" s="114"/>
      <c r="SLH1" s="114"/>
      <c r="SLI1" s="114"/>
      <c r="SLJ1" s="114"/>
      <c r="SLK1" s="114"/>
      <c r="SLL1" s="114"/>
      <c r="SLM1" s="114"/>
      <c r="SLN1" s="114"/>
      <c r="SLO1" s="114"/>
      <c r="SLP1" s="114"/>
      <c r="SLQ1" s="114"/>
      <c r="SLR1" s="114"/>
      <c r="SLS1" s="114"/>
      <c r="SLT1" s="114"/>
      <c r="SLU1" s="114"/>
      <c r="SLV1" s="114"/>
      <c r="SLW1" s="114"/>
      <c r="SLX1" s="114"/>
      <c r="SLY1" s="114"/>
      <c r="SLZ1" s="114"/>
      <c r="SMA1" s="114"/>
      <c r="SMB1" s="114"/>
      <c r="SMC1" s="114"/>
      <c r="SMD1" s="114"/>
      <c r="SME1" s="114"/>
      <c r="SMF1" s="114"/>
      <c r="SMG1" s="114"/>
      <c r="SMH1" s="114"/>
      <c r="SMI1" s="114"/>
      <c r="SMJ1" s="114"/>
      <c r="SMK1" s="114"/>
      <c r="SML1" s="114"/>
      <c r="SMM1" s="114"/>
      <c r="SMN1" s="114"/>
      <c r="SMO1" s="114"/>
      <c r="SMP1" s="114"/>
      <c r="SMQ1" s="114"/>
      <c r="SMR1" s="114"/>
      <c r="SMS1" s="114"/>
      <c r="SMT1" s="114"/>
      <c r="SMU1" s="114"/>
      <c r="SMV1" s="114"/>
      <c r="SMW1" s="114"/>
      <c r="SMX1" s="114"/>
      <c r="SMY1" s="114"/>
      <c r="SMZ1" s="114"/>
      <c r="SNA1" s="114"/>
      <c r="SNB1" s="114"/>
      <c r="SNC1" s="114"/>
      <c r="SND1" s="114"/>
      <c r="SNE1" s="114"/>
      <c r="SNF1" s="114"/>
      <c r="SNG1" s="114"/>
      <c r="SNH1" s="114"/>
      <c r="SNI1" s="114"/>
      <c r="SNJ1" s="114"/>
      <c r="SNK1" s="114"/>
      <c r="SNL1" s="114"/>
      <c r="SNM1" s="114"/>
      <c r="SNN1" s="114"/>
      <c r="SNO1" s="114"/>
      <c r="SNP1" s="114"/>
      <c r="SNQ1" s="114"/>
      <c r="SNR1" s="114"/>
      <c r="SNS1" s="114"/>
      <c r="SNT1" s="114"/>
      <c r="SNU1" s="114"/>
      <c r="SNV1" s="114"/>
      <c r="SNW1" s="114"/>
      <c r="SNX1" s="114"/>
      <c r="SNY1" s="114"/>
      <c r="SNZ1" s="114"/>
      <c r="SOA1" s="114"/>
      <c r="SOB1" s="114"/>
      <c r="SOC1" s="114"/>
      <c r="SOD1" s="114"/>
      <c r="SOE1" s="114"/>
      <c r="SOF1" s="114"/>
      <c r="SOG1" s="114"/>
      <c r="SOH1" s="114"/>
      <c r="SOI1" s="114"/>
      <c r="SOJ1" s="114"/>
      <c r="SOK1" s="114"/>
      <c r="SOL1" s="114"/>
      <c r="SOM1" s="114"/>
      <c r="SON1" s="114"/>
      <c r="SOO1" s="114"/>
      <c r="SOP1" s="114"/>
      <c r="SOQ1" s="114"/>
      <c r="SOR1" s="114"/>
      <c r="SOS1" s="114"/>
      <c r="SOT1" s="114"/>
      <c r="SOU1" s="114"/>
      <c r="SOV1" s="114"/>
      <c r="SOW1" s="114"/>
      <c r="SOX1" s="114"/>
      <c r="SOY1" s="114"/>
      <c r="SOZ1" s="114"/>
      <c r="SPA1" s="114"/>
      <c r="SPB1" s="114"/>
      <c r="SPC1" s="114"/>
      <c r="SPD1" s="114"/>
      <c r="SPE1" s="114"/>
      <c r="SPF1" s="114"/>
      <c r="SPG1" s="114"/>
      <c r="SPH1" s="114"/>
      <c r="SPI1" s="114"/>
      <c r="SPJ1" s="114"/>
      <c r="SPK1" s="114"/>
      <c r="SPL1" s="114"/>
      <c r="SPM1" s="114"/>
      <c r="SPN1" s="114"/>
      <c r="SPO1" s="114"/>
      <c r="SPP1" s="114"/>
      <c r="SPQ1" s="114"/>
      <c r="SPR1" s="114"/>
      <c r="SPS1" s="114"/>
      <c r="SPT1" s="114"/>
      <c r="SPU1" s="114"/>
      <c r="SPV1" s="114"/>
      <c r="SPW1" s="114"/>
      <c r="SPX1" s="114"/>
      <c r="SPY1" s="114"/>
      <c r="SPZ1" s="114"/>
      <c r="SQA1" s="114"/>
      <c r="SQB1" s="114"/>
      <c r="SQC1" s="114"/>
      <c r="SQD1" s="114"/>
      <c r="SQE1" s="114"/>
      <c r="SQF1" s="114"/>
      <c r="SQG1" s="114"/>
      <c r="SQH1" s="114"/>
      <c r="SQI1" s="114"/>
      <c r="SQJ1" s="114"/>
      <c r="SQK1" s="114"/>
      <c r="SQL1" s="114"/>
      <c r="SQM1" s="114"/>
      <c r="SQN1" s="114"/>
      <c r="SQO1" s="114"/>
      <c r="SQP1" s="114"/>
      <c r="SQQ1" s="114"/>
      <c r="SQR1" s="114"/>
      <c r="SQS1" s="114"/>
      <c r="SQT1" s="114"/>
      <c r="SQU1" s="114"/>
      <c r="SQV1" s="114"/>
      <c r="SQW1" s="114"/>
      <c r="SQX1" s="114"/>
      <c r="SQY1" s="114"/>
      <c r="SQZ1" s="114"/>
      <c r="SRA1" s="114"/>
      <c r="SRB1" s="114"/>
      <c r="SRC1" s="114"/>
      <c r="SRD1" s="114"/>
      <c r="SRE1" s="114"/>
      <c r="SRF1" s="114"/>
      <c r="SRG1" s="114"/>
      <c r="SRH1" s="114"/>
      <c r="SRI1" s="114"/>
      <c r="SRJ1" s="114"/>
      <c r="SRK1" s="114"/>
      <c r="SRL1" s="114"/>
      <c r="SRM1" s="114"/>
      <c r="SRN1" s="114"/>
      <c r="SRO1" s="114"/>
      <c r="SRP1" s="114"/>
      <c r="SRQ1" s="114"/>
      <c r="SRR1" s="114"/>
      <c r="SRS1" s="114"/>
      <c r="SRT1" s="114"/>
      <c r="SRU1" s="114"/>
      <c r="SRV1" s="114"/>
      <c r="SRW1" s="114"/>
      <c r="SRX1" s="114"/>
      <c r="SRY1" s="114"/>
      <c r="SRZ1" s="114"/>
      <c r="SSA1" s="114"/>
      <c r="SSB1" s="114"/>
      <c r="SSC1" s="114"/>
      <c r="SSD1" s="114"/>
      <c r="SSE1" s="114"/>
      <c r="SSF1" s="114"/>
      <c r="SSG1" s="114"/>
      <c r="SSH1" s="114"/>
      <c r="SSI1" s="114"/>
      <c r="SSJ1" s="114"/>
      <c r="SSK1" s="114"/>
      <c r="SSL1" s="114"/>
      <c r="SSM1" s="114"/>
      <c r="SSN1" s="114"/>
      <c r="SSO1" s="114"/>
      <c r="SSP1" s="114"/>
      <c r="SSQ1" s="114"/>
      <c r="SSR1" s="114"/>
      <c r="SSS1" s="114"/>
      <c r="SST1" s="114"/>
      <c r="SSU1" s="114"/>
      <c r="SSV1" s="114"/>
      <c r="SSW1" s="114"/>
      <c r="SSX1" s="114"/>
      <c r="SSY1" s="114"/>
      <c r="SSZ1" s="114"/>
      <c r="STA1" s="114"/>
      <c r="STB1" s="114"/>
      <c r="STC1" s="114"/>
      <c r="STD1" s="114"/>
      <c r="STE1" s="114"/>
      <c r="STF1" s="114"/>
      <c r="STG1" s="114"/>
      <c r="STH1" s="114"/>
      <c r="STI1" s="114"/>
      <c r="STJ1" s="114"/>
      <c r="STK1" s="114"/>
      <c r="STL1" s="114"/>
      <c r="STM1" s="114"/>
      <c r="STN1" s="114"/>
      <c r="STO1" s="114"/>
      <c r="STP1" s="114"/>
      <c r="STQ1" s="114"/>
      <c r="STR1" s="114"/>
      <c r="STS1" s="114"/>
      <c r="STT1" s="114"/>
      <c r="STU1" s="114"/>
      <c r="STV1" s="114"/>
      <c r="STW1" s="114"/>
      <c r="STX1" s="114"/>
      <c r="STY1" s="114"/>
      <c r="STZ1" s="114"/>
      <c r="SUA1" s="114"/>
      <c r="SUB1" s="114"/>
      <c r="SUC1" s="114"/>
      <c r="SUD1" s="114"/>
      <c r="SUE1" s="114"/>
      <c r="SUF1" s="114"/>
      <c r="SUG1" s="114"/>
      <c r="SUH1" s="114"/>
      <c r="SUI1" s="114"/>
      <c r="SUJ1" s="114"/>
      <c r="SUK1" s="114"/>
      <c r="SUL1" s="114"/>
      <c r="SUM1" s="114"/>
      <c r="SUN1" s="114"/>
      <c r="SUO1" s="114"/>
      <c r="SUP1" s="114"/>
      <c r="SUQ1" s="114"/>
      <c r="SUR1" s="114"/>
      <c r="SUS1" s="114"/>
      <c r="SUT1" s="114"/>
      <c r="SUU1" s="114"/>
      <c r="SUV1" s="114"/>
      <c r="SUW1" s="114"/>
      <c r="SUX1" s="114"/>
      <c r="SUY1" s="114"/>
      <c r="SUZ1" s="114"/>
      <c r="SVA1" s="114"/>
      <c r="SVB1" s="114"/>
      <c r="SVC1" s="114"/>
      <c r="SVD1" s="114"/>
      <c r="SVE1" s="114"/>
      <c r="SVF1" s="114"/>
      <c r="SVG1" s="114"/>
      <c r="SVH1" s="114"/>
      <c r="SVI1" s="114"/>
      <c r="SVJ1" s="114"/>
      <c r="SVK1" s="114"/>
      <c r="SVL1" s="114"/>
      <c r="SVM1" s="114"/>
      <c r="SVN1" s="114"/>
      <c r="SVO1" s="114"/>
      <c r="SVP1" s="114"/>
      <c r="SVQ1" s="114"/>
      <c r="SVR1" s="114"/>
      <c r="SVS1" s="114"/>
      <c r="SVT1" s="114"/>
      <c r="SVU1" s="114"/>
      <c r="SVV1" s="114"/>
      <c r="SVW1" s="114"/>
      <c r="SVX1" s="114"/>
      <c r="SVY1" s="114"/>
      <c r="SVZ1" s="114"/>
      <c r="SWA1" s="114"/>
      <c r="SWB1" s="114"/>
      <c r="SWC1" s="114"/>
      <c r="SWD1" s="114"/>
      <c r="SWE1" s="114"/>
      <c r="SWF1" s="114"/>
      <c r="SWG1" s="114"/>
      <c r="SWH1" s="114"/>
      <c r="SWI1" s="114"/>
      <c r="SWJ1" s="114"/>
      <c r="SWK1" s="114"/>
      <c r="SWL1" s="114"/>
      <c r="SWM1" s="114"/>
      <c r="SWN1" s="114"/>
      <c r="SWO1" s="114"/>
      <c r="SWP1" s="114"/>
      <c r="SWQ1" s="114"/>
      <c r="SWR1" s="114"/>
      <c r="SWS1" s="114"/>
      <c r="SWT1" s="114"/>
      <c r="SWU1" s="114"/>
      <c r="SWV1" s="114"/>
      <c r="SWW1" s="114"/>
      <c r="SWX1" s="114"/>
      <c r="SWY1" s="114"/>
      <c r="SWZ1" s="114"/>
      <c r="SXA1" s="114"/>
      <c r="SXB1" s="114"/>
      <c r="SXC1" s="114"/>
      <c r="SXD1" s="114"/>
      <c r="SXE1" s="114"/>
      <c r="SXF1" s="114"/>
      <c r="SXG1" s="114"/>
      <c r="SXH1" s="114"/>
      <c r="SXI1" s="114"/>
      <c r="SXJ1" s="114"/>
      <c r="SXK1" s="114"/>
      <c r="SXL1" s="114"/>
      <c r="SXM1" s="114"/>
      <c r="SXN1" s="114"/>
      <c r="SXO1" s="114"/>
      <c r="SXP1" s="114"/>
      <c r="SXQ1" s="114"/>
      <c r="SXR1" s="114"/>
      <c r="SXS1" s="114"/>
      <c r="SXT1" s="114"/>
      <c r="SXU1" s="114"/>
      <c r="SXV1" s="114"/>
      <c r="SXW1" s="114"/>
      <c r="SXX1" s="114"/>
      <c r="SXY1" s="114"/>
      <c r="SXZ1" s="114"/>
      <c r="SYA1" s="114"/>
      <c r="SYB1" s="114"/>
      <c r="SYC1" s="114"/>
      <c r="SYD1" s="114"/>
      <c r="SYE1" s="114"/>
      <c r="SYF1" s="114"/>
      <c r="SYG1" s="114"/>
      <c r="SYH1" s="114"/>
      <c r="SYI1" s="114"/>
      <c r="SYJ1" s="114"/>
      <c r="SYK1" s="114"/>
      <c r="SYL1" s="114"/>
      <c r="SYM1" s="114"/>
      <c r="SYN1" s="114"/>
      <c r="SYO1" s="114"/>
      <c r="SYP1" s="114"/>
      <c r="SYQ1" s="114"/>
      <c r="SYR1" s="114"/>
      <c r="SYS1" s="114"/>
      <c r="SYT1" s="114"/>
      <c r="SYU1" s="114"/>
      <c r="SYV1" s="114"/>
      <c r="SYW1" s="114"/>
      <c r="SYX1" s="114"/>
      <c r="SYY1" s="114"/>
      <c r="SYZ1" s="114"/>
      <c r="SZA1" s="114"/>
      <c r="SZB1" s="114"/>
      <c r="SZC1" s="114"/>
      <c r="SZD1" s="114"/>
      <c r="SZE1" s="114"/>
      <c r="SZF1" s="114"/>
      <c r="SZG1" s="114"/>
      <c r="SZH1" s="114"/>
      <c r="SZI1" s="114"/>
      <c r="SZJ1" s="114"/>
      <c r="SZK1" s="114"/>
      <c r="SZL1" s="114"/>
      <c r="SZM1" s="114"/>
      <c r="SZN1" s="114"/>
      <c r="SZO1" s="114"/>
      <c r="SZP1" s="114"/>
      <c r="SZQ1" s="114"/>
      <c r="SZR1" s="114"/>
      <c r="SZS1" s="114"/>
      <c r="SZT1" s="114"/>
      <c r="SZU1" s="114"/>
      <c r="SZV1" s="114"/>
      <c r="SZW1" s="114"/>
      <c r="SZX1" s="114"/>
      <c r="SZY1" s="114"/>
      <c r="SZZ1" s="114"/>
      <c r="TAA1" s="114"/>
      <c r="TAB1" s="114"/>
      <c r="TAC1" s="114"/>
      <c r="TAD1" s="114"/>
      <c r="TAE1" s="114"/>
      <c r="TAF1" s="114"/>
      <c r="TAG1" s="114"/>
      <c r="TAH1" s="114"/>
      <c r="TAI1" s="114"/>
      <c r="TAJ1" s="114"/>
      <c r="TAK1" s="114"/>
      <c r="TAL1" s="114"/>
      <c r="TAM1" s="114"/>
      <c r="TAN1" s="114"/>
      <c r="TAO1" s="114"/>
      <c r="TAP1" s="114"/>
      <c r="TAQ1" s="114"/>
      <c r="TAR1" s="114"/>
      <c r="TAS1" s="114"/>
      <c r="TAT1" s="114"/>
      <c r="TAU1" s="114"/>
      <c r="TAV1" s="114"/>
      <c r="TAW1" s="114"/>
      <c r="TAX1" s="114"/>
      <c r="TAY1" s="114"/>
      <c r="TAZ1" s="114"/>
      <c r="TBA1" s="114"/>
      <c r="TBB1" s="114"/>
      <c r="TBC1" s="114"/>
      <c r="TBD1" s="114"/>
      <c r="TBE1" s="114"/>
      <c r="TBF1" s="114"/>
      <c r="TBG1" s="114"/>
      <c r="TBH1" s="114"/>
      <c r="TBI1" s="114"/>
      <c r="TBJ1" s="114"/>
      <c r="TBK1" s="114"/>
      <c r="TBL1" s="114"/>
      <c r="TBM1" s="114"/>
      <c r="TBN1" s="114"/>
      <c r="TBO1" s="114"/>
      <c r="TBP1" s="114"/>
      <c r="TBQ1" s="114"/>
      <c r="TBR1" s="114"/>
      <c r="TBS1" s="114"/>
      <c r="TBT1" s="114"/>
      <c r="TBU1" s="114"/>
      <c r="TBV1" s="114"/>
      <c r="TBW1" s="114"/>
      <c r="TBX1" s="114"/>
      <c r="TBY1" s="114"/>
      <c r="TBZ1" s="114"/>
      <c r="TCA1" s="114"/>
      <c r="TCB1" s="114"/>
      <c r="TCC1" s="114"/>
      <c r="TCD1" s="114"/>
      <c r="TCE1" s="114"/>
      <c r="TCF1" s="114"/>
      <c r="TCG1" s="114"/>
      <c r="TCH1" s="114"/>
      <c r="TCI1" s="114"/>
      <c r="TCJ1" s="114"/>
      <c r="TCK1" s="114"/>
      <c r="TCL1" s="114"/>
      <c r="TCM1" s="114"/>
      <c r="TCN1" s="114"/>
      <c r="TCO1" s="114"/>
      <c r="TCP1" s="114"/>
      <c r="TCQ1" s="114"/>
      <c r="TCR1" s="114"/>
      <c r="TCS1" s="114"/>
      <c r="TCT1" s="114"/>
      <c r="TCU1" s="114"/>
      <c r="TCV1" s="114"/>
      <c r="TCW1" s="114"/>
      <c r="TCX1" s="114"/>
      <c r="TCY1" s="114"/>
      <c r="TCZ1" s="114"/>
      <c r="TDA1" s="114"/>
      <c r="TDB1" s="114"/>
      <c r="TDC1" s="114"/>
      <c r="TDD1" s="114"/>
      <c r="TDE1" s="114"/>
      <c r="TDF1" s="114"/>
      <c r="TDG1" s="114"/>
      <c r="TDH1" s="114"/>
      <c r="TDI1" s="114"/>
      <c r="TDJ1" s="114"/>
      <c r="TDK1" s="114"/>
      <c r="TDL1" s="114"/>
      <c r="TDM1" s="114"/>
      <c r="TDN1" s="114"/>
      <c r="TDO1" s="114"/>
      <c r="TDP1" s="114"/>
      <c r="TDQ1" s="114"/>
      <c r="TDR1" s="114"/>
      <c r="TDS1" s="114"/>
      <c r="TDT1" s="114"/>
      <c r="TDU1" s="114"/>
      <c r="TDV1" s="114"/>
      <c r="TDW1" s="114"/>
      <c r="TDX1" s="114"/>
      <c r="TDY1" s="114"/>
      <c r="TDZ1" s="114"/>
      <c r="TEA1" s="114"/>
      <c r="TEB1" s="114"/>
      <c r="TEC1" s="114"/>
      <c r="TED1" s="114"/>
      <c r="TEE1" s="114"/>
      <c r="TEF1" s="114"/>
      <c r="TEG1" s="114"/>
      <c r="TEH1" s="114"/>
      <c r="TEI1" s="114"/>
      <c r="TEJ1" s="114"/>
      <c r="TEK1" s="114"/>
      <c r="TEL1" s="114"/>
      <c r="TEM1" s="114"/>
      <c r="TEN1" s="114"/>
      <c r="TEO1" s="114"/>
      <c r="TEP1" s="114"/>
      <c r="TEQ1" s="114"/>
      <c r="TER1" s="114"/>
      <c r="TES1" s="114"/>
      <c r="TET1" s="114"/>
      <c r="TEU1" s="114"/>
      <c r="TEV1" s="114"/>
      <c r="TEW1" s="114"/>
      <c r="TEX1" s="114"/>
      <c r="TEY1" s="114"/>
      <c r="TEZ1" s="114"/>
      <c r="TFA1" s="114"/>
      <c r="TFB1" s="114"/>
      <c r="TFC1" s="114"/>
      <c r="TFD1" s="114"/>
      <c r="TFE1" s="114"/>
      <c r="TFF1" s="114"/>
      <c r="TFG1" s="114"/>
      <c r="TFH1" s="114"/>
      <c r="TFI1" s="114"/>
      <c r="TFJ1" s="114"/>
      <c r="TFK1" s="114"/>
      <c r="TFL1" s="114"/>
      <c r="TFM1" s="114"/>
      <c r="TFN1" s="114"/>
      <c r="TFO1" s="114"/>
      <c r="TFP1" s="114"/>
      <c r="TFQ1" s="114"/>
      <c r="TFR1" s="114"/>
      <c r="TFS1" s="114"/>
      <c r="TFT1" s="114"/>
      <c r="TFU1" s="114"/>
      <c r="TFV1" s="114"/>
      <c r="TFW1" s="114"/>
      <c r="TFX1" s="114"/>
      <c r="TFY1" s="114"/>
      <c r="TFZ1" s="114"/>
      <c r="TGA1" s="114"/>
      <c r="TGB1" s="114"/>
      <c r="TGC1" s="114"/>
      <c r="TGD1" s="114"/>
      <c r="TGE1" s="114"/>
      <c r="TGF1" s="114"/>
      <c r="TGG1" s="114"/>
      <c r="TGH1" s="114"/>
      <c r="TGI1" s="114"/>
      <c r="TGJ1" s="114"/>
      <c r="TGK1" s="114"/>
      <c r="TGL1" s="114"/>
      <c r="TGM1" s="114"/>
      <c r="TGN1" s="114"/>
      <c r="TGO1" s="114"/>
      <c r="TGP1" s="114"/>
      <c r="TGQ1" s="114"/>
      <c r="TGR1" s="114"/>
      <c r="TGS1" s="114"/>
      <c r="TGT1" s="114"/>
      <c r="TGU1" s="114"/>
      <c r="TGV1" s="114"/>
      <c r="TGW1" s="114"/>
      <c r="TGX1" s="114"/>
      <c r="TGY1" s="114"/>
      <c r="TGZ1" s="114"/>
      <c r="THA1" s="114"/>
      <c r="THB1" s="114"/>
      <c r="THC1" s="114"/>
      <c r="THD1" s="114"/>
      <c r="THE1" s="114"/>
      <c r="THF1" s="114"/>
      <c r="THG1" s="114"/>
      <c r="THH1" s="114"/>
      <c r="THI1" s="114"/>
      <c r="THJ1" s="114"/>
      <c r="THK1" s="114"/>
      <c r="THL1" s="114"/>
      <c r="THM1" s="114"/>
      <c r="THN1" s="114"/>
      <c r="THO1" s="114"/>
      <c r="THP1" s="114"/>
      <c r="THQ1" s="114"/>
      <c r="THR1" s="114"/>
      <c r="THS1" s="114"/>
      <c r="THT1" s="114"/>
      <c r="THU1" s="114"/>
      <c r="THV1" s="114"/>
      <c r="THW1" s="114"/>
      <c r="THX1" s="114"/>
      <c r="THY1" s="114"/>
      <c r="THZ1" s="114"/>
      <c r="TIA1" s="114"/>
      <c r="TIB1" s="114"/>
      <c r="TIC1" s="114"/>
      <c r="TID1" s="114"/>
      <c r="TIE1" s="114"/>
      <c r="TIF1" s="114"/>
      <c r="TIG1" s="114"/>
      <c r="TIH1" s="114"/>
      <c r="TII1" s="114"/>
      <c r="TIJ1" s="114"/>
      <c r="TIK1" s="114"/>
      <c r="TIL1" s="114"/>
      <c r="TIM1" s="114"/>
      <c r="TIN1" s="114"/>
      <c r="TIO1" s="114"/>
      <c r="TIP1" s="114"/>
      <c r="TIQ1" s="114"/>
      <c r="TIR1" s="114"/>
      <c r="TIS1" s="114"/>
      <c r="TIT1" s="114"/>
      <c r="TIU1" s="114"/>
      <c r="TIV1" s="114"/>
      <c r="TIW1" s="114"/>
      <c r="TIX1" s="114"/>
      <c r="TIY1" s="114"/>
      <c r="TIZ1" s="114"/>
      <c r="TJA1" s="114"/>
      <c r="TJB1" s="114"/>
      <c r="TJC1" s="114"/>
      <c r="TJD1" s="114"/>
      <c r="TJE1" s="114"/>
      <c r="TJF1" s="114"/>
      <c r="TJG1" s="114"/>
      <c r="TJH1" s="114"/>
      <c r="TJI1" s="114"/>
      <c r="TJJ1" s="114"/>
      <c r="TJK1" s="114"/>
      <c r="TJL1" s="114"/>
      <c r="TJM1" s="114"/>
      <c r="TJN1" s="114"/>
      <c r="TJO1" s="114"/>
      <c r="TJP1" s="114"/>
      <c r="TJQ1" s="114"/>
      <c r="TJR1" s="114"/>
      <c r="TJS1" s="114"/>
      <c r="TJT1" s="114"/>
      <c r="TJU1" s="114"/>
      <c r="TJV1" s="114"/>
      <c r="TJW1" s="114"/>
      <c r="TJX1" s="114"/>
      <c r="TJY1" s="114"/>
      <c r="TJZ1" s="114"/>
      <c r="TKA1" s="114"/>
      <c r="TKB1" s="114"/>
      <c r="TKC1" s="114"/>
      <c r="TKD1" s="114"/>
      <c r="TKE1" s="114"/>
      <c r="TKF1" s="114"/>
      <c r="TKG1" s="114"/>
      <c r="TKH1" s="114"/>
      <c r="TKI1" s="114"/>
      <c r="TKJ1" s="114"/>
      <c r="TKK1" s="114"/>
      <c r="TKL1" s="114"/>
      <c r="TKM1" s="114"/>
      <c r="TKN1" s="114"/>
      <c r="TKO1" s="114"/>
      <c r="TKP1" s="114"/>
      <c r="TKQ1" s="114"/>
      <c r="TKR1" s="114"/>
      <c r="TKS1" s="114"/>
      <c r="TKT1" s="114"/>
      <c r="TKU1" s="114"/>
      <c r="TKV1" s="114"/>
      <c r="TKW1" s="114"/>
      <c r="TKX1" s="114"/>
      <c r="TKY1" s="114"/>
      <c r="TKZ1" s="114"/>
      <c r="TLA1" s="114"/>
      <c r="TLB1" s="114"/>
      <c r="TLC1" s="114"/>
      <c r="TLD1" s="114"/>
      <c r="TLE1" s="114"/>
      <c r="TLF1" s="114"/>
      <c r="TLG1" s="114"/>
      <c r="TLH1" s="114"/>
      <c r="TLI1" s="114"/>
      <c r="TLJ1" s="114"/>
      <c r="TLK1" s="114"/>
      <c r="TLL1" s="114"/>
      <c r="TLM1" s="114"/>
      <c r="TLN1" s="114"/>
      <c r="TLO1" s="114"/>
      <c r="TLP1" s="114"/>
      <c r="TLQ1" s="114"/>
      <c r="TLR1" s="114"/>
      <c r="TLS1" s="114"/>
      <c r="TLT1" s="114"/>
      <c r="TLU1" s="114"/>
      <c r="TLV1" s="114"/>
      <c r="TLW1" s="114"/>
      <c r="TLX1" s="114"/>
      <c r="TLY1" s="114"/>
      <c r="TLZ1" s="114"/>
      <c r="TMA1" s="114"/>
      <c r="TMB1" s="114"/>
      <c r="TMC1" s="114"/>
      <c r="TMD1" s="114"/>
      <c r="TME1" s="114"/>
      <c r="TMF1" s="114"/>
      <c r="TMG1" s="114"/>
      <c r="TMH1" s="114"/>
      <c r="TMI1" s="114"/>
      <c r="TMJ1" s="114"/>
      <c r="TMK1" s="114"/>
      <c r="TML1" s="114"/>
      <c r="TMM1" s="114"/>
      <c r="TMN1" s="114"/>
      <c r="TMO1" s="114"/>
      <c r="TMP1" s="114"/>
      <c r="TMQ1" s="114"/>
      <c r="TMR1" s="114"/>
      <c r="TMS1" s="114"/>
      <c r="TMT1" s="114"/>
      <c r="TMU1" s="114"/>
      <c r="TMV1" s="114"/>
      <c r="TMW1" s="114"/>
      <c r="TMX1" s="114"/>
      <c r="TMY1" s="114"/>
      <c r="TMZ1" s="114"/>
      <c r="TNA1" s="114"/>
      <c r="TNB1" s="114"/>
      <c r="TNC1" s="114"/>
      <c r="TND1" s="114"/>
      <c r="TNE1" s="114"/>
      <c r="TNF1" s="114"/>
      <c r="TNG1" s="114"/>
      <c r="TNH1" s="114"/>
      <c r="TNI1" s="114"/>
      <c r="TNJ1" s="114"/>
      <c r="TNK1" s="114"/>
      <c r="TNL1" s="114"/>
      <c r="TNM1" s="114"/>
      <c r="TNN1" s="114"/>
      <c r="TNO1" s="114"/>
      <c r="TNP1" s="114"/>
      <c r="TNQ1" s="114"/>
      <c r="TNR1" s="114"/>
      <c r="TNS1" s="114"/>
      <c r="TNT1" s="114"/>
      <c r="TNU1" s="114"/>
      <c r="TNV1" s="114"/>
      <c r="TNW1" s="114"/>
      <c r="TNX1" s="114"/>
      <c r="TNY1" s="114"/>
      <c r="TNZ1" s="114"/>
      <c r="TOA1" s="114"/>
      <c r="TOB1" s="114"/>
      <c r="TOC1" s="114"/>
      <c r="TOD1" s="114"/>
      <c r="TOE1" s="114"/>
      <c r="TOF1" s="114"/>
      <c r="TOG1" s="114"/>
      <c r="TOH1" s="114"/>
      <c r="TOI1" s="114"/>
      <c r="TOJ1" s="114"/>
      <c r="TOK1" s="114"/>
      <c r="TOL1" s="114"/>
      <c r="TOM1" s="114"/>
      <c r="TON1" s="114"/>
      <c r="TOO1" s="114"/>
      <c r="TOP1" s="114"/>
      <c r="TOQ1" s="114"/>
      <c r="TOR1" s="114"/>
      <c r="TOS1" s="114"/>
      <c r="TOT1" s="114"/>
      <c r="TOU1" s="114"/>
      <c r="TOV1" s="114"/>
      <c r="TOW1" s="114"/>
      <c r="TOX1" s="114"/>
      <c r="TOY1" s="114"/>
      <c r="TOZ1" s="114"/>
      <c r="TPA1" s="114"/>
      <c r="TPB1" s="114"/>
      <c r="TPC1" s="114"/>
      <c r="TPD1" s="114"/>
      <c r="TPE1" s="114"/>
      <c r="TPF1" s="114"/>
      <c r="TPG1" s="114"/>
      <c r="TPH1" s="114"/>
      <c r="TPI1" s="114"/>
      <c r="TPJ1" s="114"/>
      <c r="TPK1" s="114"/>
      <c r="TPL1" s="114"/>
      <c r="TPM1" s="114"/>
      <c r="TPN1" s="114"/>
      <c r="TPO1" s="114"/>
      <c r="TPP1" s="114"/>
      <c r="TPQ1" s="114"/>
      <c r="TPR1" s="114"/>
      <c r="TPS1" s="114"/>
      <c r="TPT1" s="114"/>
      <c r="TPU1" s="114"/>
      <c r="TPV1" s="114"/>
      <c r="TPW1" s="114"/>
      <c r="TPX1" s="114"/>
      <c r="TPY1" s="114"/>
      <c r="TPZ1" s="114"/>
      <c r="TQA1" s="114"/>
      <c r="TQB1" s="114"/>
      <c r="TQC1" s="114"/>
      <c r="TQD1" s="114"/>
      <c r="TQE1" s="114"/>
      <c r="TQF1" s="114"/>
      <c r="TQG1" s="114"/>
      <c r="TQH1" s="114"/>
      <c r="TQI1" s="114"/>
      <c r="TQJ1" s="114"/>
      <c r="TQK1" s="114"/>
      <c r="TQL1" s="114"/>
      <c r="TQM1" s="114"/>
      <c r="TQN1" s="114"/>
      <c r="TQO1" s="114"/>
      <c r="TQP1" s="114"/>
      <c r="TQQ1" s="114"/>
      <c r="TQR1" s="114"/>
      <c r="TQS1" s="114"/>
      <c r="TQT1" s="114"/>
      <c r="TQU1" s="114"/>
      <c r="TQV1" s="114"/>
      <c r="TQW1" s="114"/>
      <c r="TQX1" s="114"/>
      <c r="TQY1" s="114"/>
      <c r="TQZ1" s="114"/>
      <c r="TRA1" s="114"/>
      <c r="TRB1" s="114"/>
      <c r="TRC1" s="114"/>
      <c r="TRD1" s="114"/>
      <c r="TRE1" s="114"/>
      <c r="TRF1" s="114"/>
      <c r="TRG1" s="114"/>
      <c r="TRH1" s="114"/>
      <c r="TRI1" s="114"/>
      <c r="TRJ1" s="114"/>
      <c r="TRK1" s="114"/>
      <c r="TRL1" s="114"/>
      <c r="TRM1" s="114"/>
      <c r="TRN1" s="114"/>
      <c r="TRO1" s="114"/>
      <c r="TRP1" s="114"/>
      <c r="TRQ1" s="114"/>
      <c r="TRR1" s="114"/>
      <c r="TRS1" s="114"/>
      <c r="TRT1" s="114"/>
      <c r="TRU1" s="114"/>
      <c r="TRV1" s="114"/>
      <c r="TRW1" s="114"/>
      <c r="TRX1" s="114"/>
      <c r="TRY1" s="114"/>
      <c r="TRZ1" s="114"/>
      <c r="TSA1" s="114"/>
      <c r="TSB1" s="114"/>
      <c r="TSC1" s="114"/>
      <c r="TSD1" s="114"/>
      <c r="TSE1" s="114"/>
      <c r="TSF1" s="114"/>
      <c r="TSG1" s="114"/>
      <c r="TSH1" s="114"/>
      <c r="TSI1" s="114"/>
      <c r="TSJ1" s="114"/>
      <c r="TSK1" s="114"/>
      <c r="TSL1" s="114"/>
      <c r="TSM1" s="114"/>
      <c r="TSN1" s="114"/>
      <c r="TSO1" s="114"/>
      <c r="TSP1" s="114"/>
      <c r="TSQ1" s="114"/>
      <c r="TSR1" s="114"/>
      <c r="TSS1" s="114"/>
      <c r="TST1" s="114"/>
      <c r="TSU1" s="114"/>
      <c r="TSV1" s="114"/>
      <c r="TSW1" s="114"/>
      <c r="TSX1" s="114"/>
      <c r="TSY1" s="114"/>
      <c r="TSZ1" s="114"/>
      <c r="TTA1" s="114"/>
      <c r="TTB1" s="114"/>
      <c r="TTC1" s="114"/>
      <c r="TTD1" s="114"/>
      <c r="TTE1" s="114"/>
      <c r="TTF1" s="114"/>
      <c r="TTG1" s="114"/>
      <c r="TTH1" s="114"/>
      <c r="TTI1" s="114"/>
      <c r="TTJ1" s="114"/>
      <c r="TTK1" s="114"/>
      <c r="TTL1" s="114"/>
      <c r="TTM1" s="114"/>
      <c r="TTN1" s="114"/>
      <c r="TTO1" s="114"/>
      <c r="TTP1" s="114"/>
      <c r="TTQ1" s="114"/>
      <c r="TTR1" s="114"/>
      <c r="TTS1" s="114"/>
      <c r="TTT1" s="114"/>
      <c r="TTU1" s="114"/>
      <c r="TTV1" s="114"/>
      <c r="TTW1" s="114"/>
      <c r="TTX1" s="114"/>
      <c r="TTY1" s="114"/>
      <c r="TTZ1" s="114"/>
      <c r="TUA1" s="114"/>
      <c r="TUB1" s="114"/>
      <c r="TUC1" s="114"/>
      <c r="TUD1" s="114"/>
      <c r="TUE1" s="114"/>
      <c r="TUF1" s="114"/>
      <c r="TUG1" s="114"/>
      <c r="TUH1" s="114"/>
      <c r="TUI1" s="114"/>
      <c r="TUJ1" s="114"/>
      <c r="TUK1" s="114"/>
      <c r="TUL1" s="114"/>
      <c r="TUM1" s="114"/>
      <c r="TUN1" s="114"/>
      <c r="TUO1" s="114"/>
      <c r="TUP1" s="114"/>
      <c r="TUQ1" s="114"/>
      <c r="TUR1" s="114"/>
      <c r="TUS1" s="114"/>
      <c r="TUT1" s="114"/>
      <c r="TUU1" s="114"/>
      <c r="TUV1" s="114"/>
      <c r="TUW1" s="114"/>
      <c r="TUX1" s="114"/>
      <c r="TUY1" s="114"/>
      <c r="TUZ1" s="114"/>
      <c r="TVA1" s="114"/>
      <c r="TVB1" s="114"/>
      <c r="TVC1" s="114"/>
      <c r="TVD1" s="114"/>
      <c r="TVE1" s="114"/>
      <c r="TVF1" s="114"/>
      <c r="TVG1" s="114"/>
      <c r="TVH1" s="114"/>
      <c r="TVI1" s="114"/>
      <c r="TVJ1" s="114"/>
      <c r="TVK1" s="114"/>
      <c r="TVL1" s="114"/>
      <c r="TVM1" s="114"/>
      <c r="TVN1" s="114"/>
      <c r="TVO1" s="114"/>
      <c r="TVP1" s="114"/>
      <c r="TVQ1" s="114"/>
      <c r="TVR1" s="114"/>
      <c r="TVS1" s="114"/>
      <c r="TVT1" s="114"/>
      <c r="TVU1" s="114"/>
      <c r="TVV1" s="114"/>
      <c r="TVW1" s="114"/>
      <c r="TVX1" s="114"/>
      <c r="TVY1" s="114"/>
      <c r="TVZ1" s="114"/>
      <c r="TWA1" s="114"/>
      <c r="TWB1" s="114"/>
      <c r="TWC1" s="114"/>
      <c r="TWD1" s="114"/>
      <c r="TWE1" s="114"/>
      <c r="TWF1" s="114"/>
      <c r="TWG1" s="114"/>
      <c r="TWH1" s="114"/>
      <c r="TWI1" s="114"/>
      <c r="TWJ1" s="114"/>
      <c r="TWK1" s="114"/>
      <c r="TWL1" s="114"/>
      <c r="TWM1" s="114"/>
      <c r="TWN1" s="114"/>
      <c r="TWO1" s="114"/>
      <c r="TWP1" s="114"/>
      <c r="TWQ1" s="114"/>
      <c r="TWR1" s="114"/>
      <c r="TWS1" s="114"/>
      <c r="TWT1" s="114"/>
      <c r="TWU1" s="114"/>
      <c r="TWV1" s="114"/>
      <c r="TWW1" s="114"/>
      <c r="TWX1" s="114"/>
      <c r="TWY1" s="114"/>
      <c r="TWZ1" s="114"/>
      <c r="TXA1" s="114"/>
      <c r="TXB1" s="114"/>
      <c r="TXC1" s="114"/>
      <c r="TXD1" s="114"/>
      <c r="TXE1" s="114"/>
      <c r="TXF1" s="114"/>
      <c r="TXG1" s="114"/>
      <c r="TXH1" s="114"/>
      <c r="TXI1" s="114"/>
      <c r="TXJ1" s="114"/>
      <c r="TXK1" s="114"/>
      <c r="TXL1" s="114"/>
      <c r="TXM1" s="114"/>
      <c r="TXN1" s="114"/>
      <c r="TXO1" s="114"/>
      <c r="TXP1" s="114"/>
      <c r="TXQ1" s="114"/>
      <c r="TXR1" s="114"/>
      <c r="TXS1" s="114"/>
      <c r="TXT1" s="114"/>
      <c r="TXU1" s="114"/>
      <c r="TXV1" s="114"/>
      <c r="TXW1" s="114"/>
      <c r="TXX1" s="114"/>
      <c r="TXY1" s="114"/>
      <c r="TXZ1" s="114"/>
      <c r="TYA1" s="114"/>
      <c r="TYB1" s="114"/>
      <c r="TYC1" s="114"/>
      <c r="TYD1" s="114"/>
      <c r="TYE1" s="114"/>
      <c r="TYF1" s="114"/>
      <c r="TYG1" s="114"/>
      <c r="TYH1" s="114"/>
      <c r="TYI1" s="114"/>
      <c r="TYJ1" s="114"/>
      <c r="TYK1" s="114"/>
      <c r="TYL1" s="114"/>
      <c r="TYM1" s="114"/>
      <c r="TYN1" s="114"/>
      <c r="TYO1" s="114"/>
      <c r="TYP1" s="114"/>
      <c r="TYQ1" s="114"/>
      <c r="TYR1" s="114"/>
      <c r="TYS1" s="114"/>
      <c r="TYT1" s="114"/>
      <c r="TYU1" s="114"/>
      <c r="TYV1" s="114"/>
      <c r="TYW1" s="114"/>
      <c r="TYX1" s="114"/>
      <c r="TYY1" s="114"/>
      <c r="TYZ1" s="114"/>
      <c r="TZA1" s="114"/>
      <c r="TZB1" s="114"/>
      <c r="TZC1" s="114"/>
      <c r="TZD1" s="114"/>
      <c r="TZE1" s="114"/>
      <c r="TZF1" s="114"/>
      <c r="TZG1" s="114"/>
      <c r="TZH1" s="114"/>
      <c r="TZI1" s="114"/>
      <c r="TZJ1" s="114"/>
      <c r="TZK1" s="114"/>
      <c r="TZL1" s="114"/>
      <c r="TZM1" s="114"/>
      <c r="TZN1" s="114"/>
      <c r="TZO1" s="114"/>
      <c r="TZP1" s="114"/>
      <c r="TZQ1" s="114"/>
      <c r="TZR1" s="114"/>
      <c r="TZS1" s="114"/>
      <c r="TZT1" s="114"/>
      <c r="TZU1" s="114"/>
      <c r="TZV1" s="114"/>
      <c r="TZW1" s="114"/>
      <c r="TZX1" s="114"/>
      <c r="TZY1" s="114"/>
      <c r="TZZ1" s="114"/>
      <c r="UAA1" s="114"/>
      <c r="UAB1" s="114"/>
      <c r="UAC1" s="114"/>
      <c r="UAD1" s="114"/>
      <c r="UAE1" s="114"/>
      <c r="UAF1" s="114"/>
      <c r="UAG1" s="114"/>
      <c r="UAH1" s="114"/>
      <c r="UAI1" s="114"/>
      <c r="UAJ1" s="114"/>
      <c r="UAK1" s="114"/>
      <c r="UAL1" s="114"/>
      <c r="UAM1" s="114"/>
      <c r="UAN1" s="114"/>
      <c r="UAO1" s="114"/>
      <c r="UAP1" s="114"/>
      <c r="UAQ1" s="114"/>
      <c r="UAR1" s="114"/>
      <c r="UAS1" s="114"/>
      <c r="UAT1" s="114"/>
      <c r="UAU1" s="114"/>
      <c r="UAV1" s="114"/>
      <c r="UAW1" s="114"/>
      <c r="UAX1" s="114"/>
      <c r="UAY1" s="114"/>
      <c r="UAZ1" s="114"/>
      <c r="UBA1" s="114"/>
      <c r="UBB1" s="114"/>
      <c r="UBC1" s="114"/>
      <c r="UBD1" s="114"/>
      <c r="UBE1" s="114"/>
      <c r="UBF1" s="114"/>
      <c r="UBG1" s="114"/>
      <c r="UBH1" s="114"/>
      <c r="UBI1" s="114"/>
      <c r="UBJ1" s="114"/>
      <c r="UBK1" s="114"/>
      <c r="UBL1" s="114"/>
      <c r="UBM1" s="114"/>
      <c r="UBN1" s="114"/>
      <c r="UBO1" s="114"/>
      <c r="UBP1" s="114"/>
      <c r="UBQ1" s="114"/>
      <c r="UBR1" s="114"/>
      <c r="UBS1" s="114"/>
      <c r="UBT1" s="114"/>
      <c r="UBU1" s="114"/>
      <c r="UBV1" s="114"/>
      <c r="UBW1" s="114"/>
      <c r="UBX1" s="114"/>
      <c r="UBY1" s="114"/>
      <c r="UBZ1" s="114"/>
      <c r="UCA1" s="114"/>
      <c r="UCB1" s="114"/>
      <c r="UCC1" s="114"/>
      <c r="UCD1" s="114"/>
      <c r="UCE1" s="114"/>
      <c r="UCF1" s="114"/>
      <c r="UCG1" s="114"/>
      <c r="UCH1" s="114"/>
      <c r="UCI1" s="114"/>
      <c r="UCJ1" s="114"/>
      <c r="UCK1" s="114"/>
      <c r="UCL1" s="114"/>
      <c r="UCM1" s="114"/>
      <c r="UCN1" s="114"/>
      <c r="UCO1" s="114"/>
      <c r="UCP1" s="114"/>
      <c r="UCQ1" s="114"/>
      <c r="UCR1" s="114"/>
      <c r="UCS1" s="114"/>
      <c r="UCT1" s="114"/>
      <c r="UCU1" s="114"/>
      <c r="UCV1" s="114"/>
      <c r="UCW1" s="114"/>
      <c r="UCX1" s="114"/>
      <c r="UCY1" s="114"/>
      <c r="UCZ1" s="114"/>
      <c r="UDA1" s="114"/>
      <c r="UDB1" s="114"/>
      <c r="UDC1" s="114"/>
      <c r="UDD1" s="114"/>
      <c r="UDE1" s="114"/>
      <c r="UDF1" s="114"/>
      <c r="UDG1" s="114"/>
      <c r="UDH1" s="114"/>
      <c r="UDI1" s="114"/>
      <c r="UDJ1" s="114"/>
      <c r="UDK1" s="114"/>
      <c r="UDL1" s="114"/>
      <c r="UDM1" s="114"/>
      <c r="UDN1" s="114"/>
      <c r="UDO1" s="114"/>
      <c r="UDP1" s="114"/>
      <c r="UDQ1" s="114"/>
      <c r="UDR1" s="114"/>
      <c r="UDS1" s="114"/>
      <c r="UDT1" s="114"/>
      <c r="UDU1" s="114"/>
      <c r="UDV1" s="114"/>
      <c r="UDW1" s="114"/>
      <c r="UDX1" s="114"/>
      <c r="UDY1" s="114"/>
      <c r="UDZ1" s="114"/>
      <c r="UEA1" s="114"/>
      <c r="UEB1" s="114"/>
      <c r="UEC1" s="114"/>
      <c r="UED1" s="114"/>
      <c r="UEE1" s="114"/>
      <c r="UEF1" s="114"/>
      <c r="UEG1" s="114"/>
      <c r="UEH1" s="114"/>
      <c r="UEI1" s="114"/>
      <c r="UEJ1" s="114"/>
      <c r="UEK1" s="114"/>
      <c r="UEL1" s="114"/>
      <c r="UEM1" s="114"/>
      <c r="UEN1" s="114"/>
      <c r="UEO1" s="114"/>
      <c r="UEP1" s="114"/>
      <c r="UEQ1" s="114"/>
      <c r="UER1" s="114"/>
      <c r="UES1" s="114"/>
      <c r="UET1" s="114"/>
      <c r="UEU1" s="114"/>
      <c r="UEV1" s="114"/>
      <c r="UEW1" s="114"/>
      <c r="UEX1" s="114"/>
      <c r="UEY1" s="114"/>
      <c r="UEZ1" s="114"/>
      <c r="UFA1" s="114"/>
      <c r="UFB1" s="114"/>
      <c r="UFC1" s="114"/>
      <c r="UFD1" s="114"/>
      <c r="UFE1" s="114"/>
      <c r="UFF1" s="114"/>
      <c r="UFG1" s="114"/>
      <c r="UFH1" s="114"/>
      <c r="UFI1" s="114"/>
      <c r="UFJ1" s="114"/>
      <c r="UFK1" s="114"/>
      <c r="UFL1" s="114"/>
      <c r="UFM1" s="114"/>
      <c r="UFN1" s="114"/>
      <c r="UFO1" s="114"/>
      <c r="UFP1" s="114"/>
      <c r="UFQ1" s="114"/>
      <c r="UFR1" s="114"/>
      <c r="UFS1" s="114"/>
      <c r="UFT1" s="114"/>
      <c r="UFU1" s="114"/>
      <c r="UFV1" s="114"/>
      <c r="UFW1" s="114"/>
      <c r="UFX1" s="114"/>
      <c r="UFY1" s="114"/>
      <c r="UFZ1" s="114"/>
      <c r="UGA1" s="114"/>
      <c r="UGB1" s="114"/>
      <c r="UGC1" s="114"/>
      <c r="UGD1" s="114"/>
      <c r="UGE1" s="114"/>
      <c r="UGF1" s="114"/>
      <c r="UGG1" s="114"/>
      <c r="UGH1" s="114"/>
      <c r="UGI1" s="114"/>
      <c r="UGJ1" s="114"/>
      <c r="UGK1" s="114"/>
      <c r="UGL1" s="114"/>
      <c r="UGM1" s="114"/>
      <c r="UGN1" s="114"/>
      <c r="UGO1" s="114"/>
      <c r="UGP1" s="114"/>
      <c r="UGQ1" s="114"/>
      <c r="UGR1" s="114"/>
      <c r="UGS1" s="114"/>
      <c r="UGT1" s="114"/>
      <c r="UGU1" s="114"/>
      <c r="UGV1" s="114"/>
      <c r="UGW1" s="114"/>
      <c r="UGX1" s="114"/>
      <c r="UGY1" s="114"/>
      <c r="UGZ1" s="114"/>
      <c r="UHA1" s="114"/>
      <c r="UHB1" s="114"/>
      <c r="UHC1" s="114"/>
      <c r="UHD1" s="114"/>
      <c r="UHE1" s="114"/>
      <c r="UHF1" s="114"/>
      <c r="UHG1" s="114"/>
      <c r="UHH1" s="114"/>
      <c r="UHI1" s="114"/>
      <c r="UHJ1" s="114"/>
      <c r="UHK1" s="114"/>
      <c r="UHL1" s="114"/>
      <c r="UHM1" s="114"/>
      <c r="UHN1" s="114"/>
      <c r="UHO1" s="114"/>
      <c r="UHP1" s="114"/>
      <c r="UHQ1" s="114"/>
      <c r="UHR1" s="114"/>
      <c r="UHS1" s="114"/>
      <c r="UHT1" s="114"/>
      <c r="UHU1" s="114"/>
      <c r="UHV1" s="114"/>
      <c r="UHW1" s="114"/>
      <c r="UHX1" s="114"/>
      <c r="UHY1" s="114"/>
      <c r="UHZ1" s="114"/>
      <c r="UIA1" s="114"/>
      <c r="UIB1" s="114"/>
      <c r="UIC1" s="114"/>
      <c r="UID1" s="114"/>
      <c r="UIE1" s="114"/>
      <c r="UIF1" s="114"/>
      <c r="UIG1" s="114"/>
      <c r="UIH1" s="114"/>
      <c r="UII1" s="114"/>
      <c r="UIJ1" s="114"/>
      <c r="UIK1" s="114"/>
      <c r="UIL1" s="114"/>
      <c r="UIM1" s="114"/>
      <c r="UIN1" s="114"/>
      <c r="UIO1" s="114"/>
      <c r="UIP1" s="114"/>
      <c r="UIQ1" s="114"/>
      <c r="UIR1" s="114"/>
      <c r="UIS1" s="114"/>
      <c r="UIT1" s="114"/>
      <c r="UIU1" s="114"/>
      <c r="UIV1" s="114"/>
      <c r="UIW1" s="114"/>
      <c r="UIX1" s="114"/>
      <c r="UIY1" s="114"/>
      <c r="UIZ1" s="114"/>
      <c r="UJA1" s="114"/>
      <c r="UJB1" s="114"/>
      <c r="UJC1" s="114"/>
      <c r="UJD1" s="114"/>
      <c r="UJE1" s="114"/>
      <c r="UJF1" s="114"/>
      <c r="UJG1" s="114"/>
      <c r="UJH1" s="114"/>
      <c r="UJI1" s="114"/>
      <c r="UJJ1" s="114"/>
      <c r="UJK1" s="114"/>
      <c r="UJL1" s="114"/>
      <c r="UJM1" s="114"/>
      <c r="UJN1" s="114"/>
      <c r="UJO1" s="114"/>
      <c r="UJP1" s="114"/>
      <c r="UJQ1" s="114"/>
      <c r="UJR1" s="114"/>
      <c r="UJS1" s="114"/>
      <c r="UJT1" s="114"/>
      <c r="UJU1" s="114"/>
      <c r="UJV1" s="114"/>
      <c r="UJW1" s="114"/>
      <c r="UJX1" s="114"/>
      <c r="UJY1" s="114"/>
      <c r="UJZ1" s="114"/>
      <c r="UKA1" s="114"/>
      <c r="UKB1" s="114"/>
      <c r="UKC1" s="114"/>
      <c r="UKD1" s="114"/>
      <c r="UKE1" s="114"/>
      <c r="UKF1" s="114"/>
      <c r="UKG1" s="114"/>
      <c r="UKH1" s="114"/>
      <c r="UKI1" s="114"/>
      <c r="UKJ1" s="114"/>
      <c r="UKK1" s="114"/>
      <c r="UKL1" s="114"/>
      <c r="UKM1" s="114"/>
      <c r="UKN1" s="114"/>
      <c r="UKO1" s="114"/>
      <c r="UKP1" s="114"/>
      <c r="UKQ1" s="114"/>
      <c r="UKR1" s="114"/>
      <c r="UKS1" s="114"/>
      <c r="UKT1" s="114"/>
      <c r="UKU1" s="114"/>
      <c r="UKV1" s="114"/>
      <c r="UKW1" s="114"/>
      <c r="UKX1" s="114"/>
      <c r="UKY1" s="114"/>
      <c r="UKZ1" s="114"/>
      <c r="ULA1" s="114"/>
      <c r="ULB1" s="114"/>
      <c r="ULC1" s="114"/>
      <c r="ULD1" s="114"/>
      <c r="ULE1" s="114"/>
      <c r="ULF1" s="114"/>
      <c r="ULG1" s="114"/>
      <c r="ULH1" s="114"/>
      <c r="ULI1" s="114"/>
      <c r="ULJ1" s="114"/>
      <c r="ULK1" s="114"/>
      <c r="ULL1" s="114"/>
      <c r="ULM1" s="114"/>
      <c r="ULN1" s="114"/>
      <c r="ULO1" s="114"/>
      <c r="ULP1" s="114"/>
      <c r="ULQ1" s="114"/>
      <c r="ULR1" s="114"/>
      <c r="ULS1" s="114"/>
      <c r="ULT1" s="114"/>
      <c r="ULU1" s="114"/>
      <c r="ULV1" s="114"/>
      <c r="ULW1" s="114"/>
      <c r="ULX1" s="114"/>
      <c r="ULY1" s="114"/>
      <c r="ULZ1" s="114"/>
      <c r="UMA1" s="114"/>
      <c r="UMB1" s="114"/>
      <c r="UMC1" s="114"/>
      <c r="UMD1" s="114"/>
      <c r="UME1" s="114"/>
      <c r="UMF1" s="114"/>
      <c r="UMG1" s="114"/>
      <c r="UMH1" s="114"/>
      <c r="UMI1" s="114"/>
      <c r="UMJ1" s="114"/>
      <c r="UMK1" s="114"/>
      <c r="UML1" s="114"/>
      <c r="UMM1" s="114"/>
      <c r="UMN1" s="114"/>
      <c r="UMO1" s="114"/>
      <c r="UMP1" s="114"/>
      <c r="UMQ1" s="114"/>
      <c r="UMR1" s="114"/>
      <c r="UMS1" s="114"/>
      <c r="UMT1" s="114"/>
      <c r="UMU1" s="114"/>
      <c r="UMV1" s="114"/>
      <c r="UMW1" s="114"/>
      <c r="UMX1" s="114"/>
      <c r="UMY1" s="114"/>
      <c r="UMZ1" s="114"/>
      <c r="UNA1" s="114"/>
      <c r="UNB1" s="114"/>
      <c r="UNC1" s="114"/>
      <c r="UND1" s="114"/>
      <c r="UNE1" s="114"/>
      <c r="UNF1" s="114"/>
      <c r="UNG1" s="114"/>
      <c r="UNH1" s="114"/>
      <c r="UNI1" s="114"/>
      <c r="UNJ1" s="114"/>
      <c r="UNK1" s="114"/>
      <c r="UNL1" s="114"/>
      <c r="UNM1" s="114"/>
      <c r="UNN1" s="114"/>
      <c r="UNO1" s="114"/>
      <c r="UNP1" s="114"/>
      <c r="UNQ1" s="114"/>
      <c r="UNR1" s="114"/>
      <c r="UNS1" s="114"/>
      <c r="UNT1" s="114"/>
      <c r="UNU1" s="114"/>
      <c r="UNV1" s="114"/>
      <c r="UNW1" s="114"/>
      <c r="UNX1" s="114"/>
      <c r="UNY1" s="114"/>
      <c r="UNZ1" s="114"/>
      <c r="UOA1" s="114"/>
      <c r="UOB1" s="114"/>
      <c r="UOC1" s="114"/>
      <c r="UOD1" s="114"/>
      <c r="UOE1" s="114"/>
      <c r="UOF1" s="114"/>
      <c r="UOG1" s="114"/>
      <c r="UOH1" s="114"/>
      <c r="UOI1" s="114"/>
      <c r="UOJ1" s="114"/>
      <c r="UOK1" s="114"/>
      <c r="UOL1" s="114"/>
      <c r="UOM1" s="114"/>
      <c r="UON1" s="114"/>
      <c r="UOO1" s="114"/>
      <c r="UOP1" s="114"/>
      <c r="UOQ1" s="114"/>
      <c r="UOR1" s="114"/>
      <c r="UOS1" s="114"/>
      <c r="UOT1" s="114"/>
      <c r="UOU1" s="114"/>
      <c r="UOV1" s="114"/>
      <c r="UOW1" s="114"/>
      <c r="UOX1" s="114"/>
      <c r="UOY1" s="114"/>
      <c r="UOZ1" s="114"/>
      <c r="UPA1" s="114"/>
      <c r="UPB1" s="114"/>
      <c r="UPC1" s="114"/>
      <c r="UPD1" s="114"/>
      <c r="UPE1" s="114"/>
      <c r="UPF1" s="114"/>
      <c r="UPG1" s="114"/>
      <c r="UPH1" s="114"/>
      <c r="UPI1" s="114"/>
      <c r="UPJ1" s="114"/>
      <c r="UPK1" s="114"/>
      <c r="UPL1" s="114"/>
      <c r="UPM1" s="114"/>
      <c r="UPN1" s="114"/>
      <c r="UPO1" s="114"/>
      <c r="UPP1" s="114"/>
      <c r="UPQ1" s="114"/>
      <c r="UPR1" s="114"/>
      <c r="UPS1" s="114"/>
      <c r="UPT1" s="114"/>
      <c r="UPU1" s="114"/>
      <c r="UPV1" s="114"/>
      <c r="UPW1" s="114"/>
      <c r="UPX1" s="114"/>
      <c r="UPY1" s="114"/>
      <c r="UPZ1" s="114"/>
      <c r="UQA1" s="114"/>
      <c r="UQB1" s="114"/>
      <c r="UQC1" s="114"/>
      <c r="UQD1" s="114"/>
      <c r="UQE1" s="114"/>
      <c r="UQF1" s="114"/>
      <c r="UQG1" s="114"/>
      <c r="UQH1" s="114"/>
      <c r="UQI1" s="114"/>
      <c r="UQJ1" s="114"/>
      <c r="UQK1" s="114"/>
      <c r="UQL1" s="114"/>
      <c r="UQM1" s="114"/>
      <c r="UQN1" s="114"/>
      <c r="UQO1" s="114"/>
      <c r="UQP1" s="114"/>
      <c r="UQQ1" s="114"/>
      <c r="UQR1" s="114"/>
      <c r="UQS1" s="114"/>
      <c r="UQT1" s="114"/>
      <c r="UQU1" s="114"/>
      <c r="UQV1" s="114"/>
      <c r="UQW1" s="114"/>
      <c r="UQX1" s="114"/>
      <c r="UQY1" s="114"/>
      <c r="UQZ1" s="114"/>
      <c r="URA1" s="114"/>
      <c r="URB1" s="114"/>
      <c r="URC1" s="114"/>
      <c r="URD1" s="114"/>
      <c r="URE1" s="114"/>
      <c r="URF1" s="114"/>
      <c r="URG1" s="114"/>
      <c r="URH1" s="114"/>
      <c r="URI1" s="114"/>
      <c r="URJ1" s="114"/>
      <c r="URK1" s="114"/>
      <c r="URL1" s="114"/>
      <c r="URM1" s="114"/>
      <c r="URN1" s="114"/>
      <c r="URO1" s="114"/>
      <c r="URP1" s="114"/>
      <c r="URQ1" s="114"/>
      <c r="URR1" s="114"/>
      <c r="URS1" s="114"/>
      <c r="URT1" s="114"/>
      <c r="URU1" s="114"/>
      <c r="URV1" s="114"/>
      <c r="URW1" s="114"/>
      <c r="URX1" s="114"/>
      <c r="URY1" s="114"/>
      <c r="URZ1" s="114"/>
      <c r="USA1" s="114"/>
      <c r="USB1" s="114"/>
      <c r="USC1" s="114"/>
      <c r="USD1" s="114"/>
      <c r="USE1" s="114"/>
      <c r="USF1" s="114"/>
      <c r="USG1" s="114"/>
      <c r="USH1" s="114"/>
      <c r="USI1" s="114"/>
      <c r="USJ1" s="114"/>
      <c r="USK1" s="114"/>
      <c r="USL1" s="114"/>
      <c r="USM1" s="114"/>
      <c r="USN1" s="114"/>
      <c r="USO1" s="114"/>
      <c r="USP1" s="114"/>
      <c r="USQ1" s="114"/>
      <c r="USR1" s="114"/>
      <c r="USS1" s="114"/>
      <c r="UST1" s="114"/>
      <c r="USU1" s="114"/>
      <c r="USV1" s="114"/>
      <c r="USW1" s="114"/>
      <c r="USX1" s="114"/>
      <c r="USY1" s="114"/>
      <c r="USZ1" s="114"/>
      <c r="UTA1" s="114"/>
      <c r="UTB1" s="114"/>
      <c r="UTC1" s="114"/>
      <c r="UTD1" s="114"/>
      <c r="UTE1" s="114"/>
      <c r="UTF1" s="114"/>
      <c r="UTG1" s="114"/>
      <c r="UTH1" s="114"/>
      <c r="UTI1" s="114"/>
      <c r="UTJ1" s="114"/>
      <c r="UTK1" s="114"/>
      <c r="UTL1" s="114"/>
      <c r="UTM1" s="114"/>
      <c r="UTN1" s="114"/>
      <c r="UTO1" s="114"/>
      <c r="UTP1" s="114"/>
      <c r="UTQ1" s="114"/>
      <c r="UTR1" s="114"/>
      <c r="UTS1" s="114"/>
      <c r="UTT1" s="114"/>
      <c r="UTU1" s="114"/>
      <c r="UTV1" s="114"/>
      <c r="UTW1" s="114"/>
      <c r="UTX1" s="114"/>
      <c r="UTY1" s="114"/>
      <c r="UTZ1" s="114"/>
      <c r="UUA1" s="114"/>
      <c r="UUB1" s="114"/>
      <c r="UUC1" s="114"/>
      <c r="UUD1" s="114"/>
      <c r="UUE1" s="114"/>
      <c r="UUF1" s="114"/>
      <c r="UUG1" s="114"/>
      <c r="UUH1" s="114"/>
      <c r="UUI1" s="114"/>
      <c r="UUJ1" s="114"/>
      <c r="UUK1" s="114"/>
      <c r="UUL1" s="114"/>
      <c r="UUM1" s="114"/>
      <c r="UUN1" s="114"/>
      <c r="UUO1" s="114"/>
      <c r="UUP1" s="114"/>
      <c r="UUQ1" s="114"/>
      <c r="UUR1" s="114"/>
      <c r="UUS1" s="114"/>
      <c r="UUT1" s="114"/>
      <c r="UUU1" s="114"/>
      <c r="UUV1" s="114"/>
      <c r="UUW1" s="114"/>
      <c r="UUX1" s="114"/>
      <c r="UUY1" s="114"/>
      <c r="UUZ1" s="114"/>
      <c r="UVA1" s="114"/>
      <c r="UVB1" s="114"/>
      <c r="UVC1" s="114"/>
      <c r="UVD1" s="114"/>
      <c r="UVE1" s="114"/>
      <c r="UVF1" s="114"/>
      <c r="UVG1" s="114"/>
      <c r="UVH1" s="114"/>
      <c r="UVI1" s="114"/>
      <c r="UVJ1" s="114"/>
      <c r="UVK1" s="114"/>
      <c r="UVL1" s="114"/>
      <c r="UVM1" s="114"/>
      <c r="UVN1" s="114"/>
      <c r="UVO1" s="114"/>
      <c r="UVP1" s="114"/>
      <c r="UVQ1" s="114"/>
      <c r="UVR1" s="114"/>
      <c r="UVS1" s="114"/>
      <c r="UVT1" s="114"/>
      <c r="UVU1" s="114"/>
      <c r="UVV1" s="114"/>
      <c r="UVW1" s="114"/>
      <c r="UVX1" s="114"/>
      <c r="UVY1" s="114"/>
      <c r="UVZ1" s="114"/>
      <c r="UWA1" s="114"/>
      <c r="UWB1" s="114"/>
      <c r="UWC1" s="114"/>
      <c r="UWD1" s="114"/>
      <c r="UWE1" s="114"/>
      <c r="UWF1" s="114"/>
      <c r="UWG1" s="114"/>
      <c r="UWH1" s="114"/>
      <c r="UWI1" s="114"/>
      <c r="UWJ1" s="114"/>
      <c r="UWK1" s="114"/>
      <c r="UWL1" s="114"/>
      <c r="UWM1" s="114"/>
      <c r="UWN1" s="114"/>
      <c r="UWO1" s="114"/>
      <c r="UWP1" s="114"/>
      <c r="UWQ1" s="114"/>
      <c r="UWR1" s="114"/>
      <c r="UWS1" s="114"/>
      <c r="UWT1" s="114"/>
      <c r="UWU1" s="114"/>
      <c r="UWV1" s="114"/>
      <c r="UWW1" s="114"/>
      <c r="UWX1" s="114"/>
      <c r="UWY1" s="114"/>
      <c r="UWZ1" s="114"/>
      <c r="UXA1" s="114"/>
      <c r="UXB1" s="114"/>
      <c r="UXC1" s="114"/>
      <c r="UXD1" s="114"/>
      <c r="UXE1" s="114"/>
      <c r="UXF1" s="114"/>
      <c r="UXG1" s="114"/>
      <c r="UXH1" s="114"/>
      <c r="UXI1" s="114"/>
      <c r="UXJ1" s="114"/>
      <c r="UXK1" s="114"/>
      <c r="UXL1" s="114"/>
      <c r="UXM1" s="114"/>
      <c r="UXN1" s="114"/>
      <c r="UXO1" s="114"/>
      <c r="UXP1" s="114"/>
      <c r="UXQ1" s="114"/>
      <c r="UXR1" s="114"/>
      <c r="UXS1" s="114"/>
      <c r="UXT1" s="114"/>
      <c r="UXU1" s="114"/>
      <c r="UXV1" s="114"/>
      <c r="UXW1" s="114"/>
      <c r="UXX1" s="114"/>
      <c r="UXY1" s="114"/>
      <c r="UXZ1" s="114"/>
      <c r="UYA1" s="114"/>
      <c r="UYB1" s="114"/>
      <c r="UYC1" s="114"/>
      <c r="UYD1" s="114"/>
      <c r="UYE1" s="114"/>
      <c r="UYF1" s="114"/>
      <c r="UYG1" s="114"/>
      <c r="UYH1" s="114"/>
      <c r="UYI1" s="114"/>
      <c r="UYJ1" s="114"/>
      <c r="UYK1" s="114"/>
      <c r="UYL1" s="114"/>
      <c r="UYM1" s="114"/>
      <c r="UYN1" s="114"/>
      <c r="UYO1" s="114"/>
      <c r="UYP1" s="114"/>
      <c r="UYQ1" s="114"/>
      <c r="UYR1" s="114"/>
      <c r="UYS1" s="114"/>
      <c r="UYT1" s="114"/>
      <c r="UYU1" s="114"/>
      <c r="UYV1" s="114"/>
      <c r="UYW1" s="114"/>
      <c r="UYX1" s="114"/>
      <c r="UYY1" s="114"/>
      <c r="UYZ1" s="114"/>
      <c r="UZA1" s="114"/>
      <c r="UZB1" s="114"/>
      <c r="UZC1" s="114"/>
      <c r="UZD1" s="114"/>
      <c r="UZE1" s="114"/>
      <c r="UZF1" s="114"/>
      <c r="UZG1" s="114"/>
      <c r="UZH1" s="114"/>
      <c r="UZI1" s="114"/>
      <c r="UZJ1" s="114"/>
      <c r="UZK1" s="114"/>
      <c r="UZL1" s="114"/>
      <c r="UZM1" s="114"/>
      <c r="UZN1" s="114"/>
      <c r="UZO1" s="114"/>
      <c r="UZP1" s="114"/>
      <c r="UZQ1" s="114"/>
      <c r="UZR1" s="114"/>
      <c r="UZS1" s="114"/>
      <c r="UZT1" s="114"/>
      <c r="UZU1" s="114"/>
      <c r="UZV1" s="114"/>
      <c r="UZW1" s="114"/>
      <c r="UZX1" s="114"/>
      <c r="UZY1" s="114"/>
      <c r="UZZ1" s="114"/>
      <c r="VAA1" s="114"/>
      <c r="VAB1" s="114"/>
      <c r="VAC1" s="114"/>
      <c r="VAD1" s="114"/>
      <c r="VAE1" s="114"/>
      <c r="VAF1" s="114"/>
      <c r="VAG1" s="114"/>
      <c r="VAH1" s="114"/>
      <c r="VAI1" s="114"/>
      <c r="VAJ1" s="114"/>
      <c r="VAK1" s="114"/>
      <c r="VAL1" s="114"/>
      <c r="VAM1" s="114"/>
      <c r="VAN1" s="114"/>
      <c r="VAO1" s="114"/>
      <c r="VAP1" s="114"/>
      <c r="VAQ1" s="114"/>
      <c r="VAR1" s="114"/>
      <c r="VAS1" s="114"/>
      <c r="VAT1" s="114"/>
      <c r="VAU1" s="114"/>
      <c r="VAV1" s="114"/>
      <c r="VAW1" s="114"/>
      <c r="VAX1" s="114"/>
      <c r="VAY1" s="114"/>
      <c r="VAZ1" s="114"/>
      <c r="VBA1" s="114"/>
      <c r="VBB1" s="114"/>
      <c r="VBC1" s="114"/>
      <c r="VBD1" s="114"/>
      <c r="VBE1" s="114"/>
      <c r="VBF1" s="114"/>
      <c r="VBG1" s="114"/>
      <c r="VBH1" s="114"/>
      <c r="VBI1" s="114"/>
      <c r="VBJ1" s="114"/>
      <c r="VBK1" s="114"/>
      <c r="VBL1" s="114"/>
      <c r="VBM1" s="114"/>
      <c r="VBN1" s="114"/>
      <c r="VBO1" s="114"/>
      <c r="VBP1" s="114"/>
      <c r="VBQ1" s="114"/>
      <c r="VBR1" s="114"/>
      <c r="VBS1" s="114"/>
      <c r="VBT1" s="114"/>
      <c r="VBU1" s="114"/>
      <c r="VBV1" s="114"/>
      <c r="VBW1" s="114"/>
      <c r="VBX1" s="114"/>
      <c r="VBY1" s="114"/>
      <c r="VBZ1" s="114"/>
      <c r="VCA1" s="114"/>
      <c r="VCB1" s="114"/>
      <c r="VCC1" s="114"/>
      <c r="VCD1" s="114"/>
      <c r="VCE1" s="114"/>
      <c r="VCF1" s="114"/>
      <c r="VCG1" s="114"/>
      <c r="VCH1" s="114"/>
      <c r="VCI1" s="114"/>
      <c r="VCJ1" s="114"/>
      <c r="VCK1" s="114"/>
      <c r="VCL1" s="114"/>
      <c r="VCM1" s="114"/>
      <c r="VCN1" s="114"/>
      <c r="VCO1" s="114"/>
      <c r="VCP1" s="114"/>
      <c r="VCQ1" s="114"/>
      <c r="VCR1" s="114"/>
      <c r="VCS1" s="114"/>
      <c r="VCT1" s="114"/>
      <c r="VCU1" s="114"/>
      <c r="VCV1" s="114"/>
      <c r="VCW1" s="114"/>
      <c r="VCX1" s="114"/>
      <c r="VCY1" s="114"/>
      <c r="VCZ1" s="114"/>
      <c r="VDA1" s="114"/>
      <c r="VDB1" s="114"/>
      <c r="VDC1" s="114"/>
      <c r="VDD1" s="114"/>
      <c r="VDE1" s="114"/>
      <c r="VDF1" s="114"/>
      <c r="VDG1" s="114"/>
      <c r="VDH1" s="114"/>
      <c r="VDI1" s="114"/>
      <c r="VDJ1" s="114"/>
      <c r="VDK1" s="114"/>
      <c r="VDL1" s="114"/>
      <c r="VDM1" s="114"/>
      <c r="VDN1" s="114"/>
      <c r="VDO1" s="114"/>
      <c r="VDP1" s="114"/>
      <c r="VDQ1" s="114"/>
      <c r="VDR1" s="114"/>
      <c r="VDS1" s="114"/>
      <c r="VDT1" s="114"/>
      <c r="VDU1" s="114"/>
      <c r="VDV1" s="114"/>
      <c r="VDW1" s="114"/>
      <c r="VDX1" s="114"/>
      <c r="VDY1" s="114"/>
      <c r="VDZ1" s="114"/>
      <c r="VEA1" s="114"/>
      <c r="VEB1" s="114"/>
      <c r="VEC1" s="114"/>
      <c r="VED1" s="114"/>
      <c r="VEE1" s="114"/>
      <c r="VEF1" s="114"/>
      <c r="VEG1" s="114"/>
      <c r="VEH1" s="114"/>
      <c r="VEI1" s="114"/>
      <c r="VEJ1" s="114"/>
      <c r="VEK1" s="114"/>
      <c r="VEL1" s="114"/>
      <c r="VEM1" s="114"/>
      <c r="VEN1" s="114"/>
      <c r="VEO1" s="114"/>
      <c r="VEP1" s="114"/>
      <c r="VEQ1" s="114"/>
      <c r="VER1" s="114"/>
      <c r="VES1" s="114"/>
      <c r="VET1" s="114"/>
      <c r="VEU1" s="114"/>
      <c r="VEV1" s="114"/>
      <c r="VEW1" s="114"/>
      <c r="VEX1" s="114"/>
      <c r="VEY1" s="114"/>
      <c r="VEZ1" s="114"/>
      <c r="VFA1" s="114"/>
      <c r="VFB1" s="114"/>
      <c r="VFC1" s="114"/>
      <c r="VFD1" s="114"/>
      <c r="VFE1" s="114"/>
      <c r="VFF1" s="114"/>
      <c r="VFG1" s="114"/>
      <c r="VFH1" s="114"/>
      <c r="VFI1" s="114"/>
      <c r="VFJ1" s="114"/>
      <c r="VFK1" s="114"/>
      <c r="VFL1" s="114"/>
      <c r="VFM1" s="114"/>
      <c r="VFN1" s="114"/>
      <c r="VFO1" s="114"/>
      <c r="VFP1" s="114"/>
      <c r="VFQ1" s="114"/>
      <c r="VFR1" s="114"/>
      <c r="VFS1" s="114"/>
      <c r="VFT1" s="114"/>
      <c r="VFU1" s="114"/>
      <c r="VFV1" s="114"/>
      <c r="VFW1" s="114"/>
      <c r="VFX1" s="114"/>
      <c r="VFY1" s="114"/>
      <c r="VFZ1" s="114"/>
      <c r="VGA1" s="114"/>
      <c r="VGB1" s="114"/>
      <c r="VGC1" s="114"/>
      <c r="VGD1" s="114"/>
      <c r="VGE1" s="114"/>
      <c r="VGF1" s="114"/>
      <c r="VGG1" s="114"/>
      <c r="VGH1" s="114"/>
      <c r="VGI1" s="114"/>
      <c r="VGJ1" s="114"/>
      <c r="VGK1" s="114"/>
      <c r="VGL1" s="114"/>
      <c r="VGM1" s="114"/>
      <c r="VGN1" s="114"/>
      <c r="VGO1" s="114"/>
      <c r="VGP1" s="114"/>
      <c r="VGQ1" s="114"/>
      <c r="VGR1" s="114"/>
      <c r="VGS1" s="114"/>
      <c r="VGT1" s="114"/>
      <c r="VGU1" s="114"/>
      <c r="VGV1" s="114"/>
      <c r="VGW1" s="114"/>
      <c r="VGX1" s="114"/>
      <c r="VGY1" s="114"/>
      <c r="VGZ1" s="114"/>
      <c r="VHA1" s="114"/>
      <c r="VHB1" s="114"/>
      <c r="VHC1" s="114"/>
      <c r="VHD1" s="114"/>
      <c r="VHE1" s="114"/>
      <c r="VHF1" s="114"/>
      <c r="VHG1" s="114"/>
      <c r="VHH1" s="114"/>
      <c r="VHI1" s="114"/>
      <c r="VHJ1" s="114"/>
      <c r="VHK1" s="114"/>
      <c r="VHL1" s="114"/>
      <c r="VHM1" s="114"/>
      <c r="VHN1" s="114"/>
      <c r="VHO1" s="114"/>
      <c r="VHP1" s="114"/>
      <c r="VHQ1" s="114"/>
      <c r="VHR1" s="114"/>
      <c r="VHS1" s="114"/>
      <c r="VHT1" s="114"/>
      <c r="VHU1" s="114"/>
      <c r="VHV1" s="114"/>
      <c r="VHW1" s="114"/>
      <c r="VHX1" s="114"/>
      <c r="VHY1" s="114"/>
      <c r="VHZ1" s="114"/>
      <c r="VIA1" s="114"/>
      <c r="VIB1" s="114"/>
      <c r="VIC1" s="114"/>
      <c r="VID1" s="114"/>
      <c r="VIE1" s="114"/>
      <c r="VIF1" s="114"/>
      <c r="VIG1" s="114"/>
      <c r="VIH1" s="114"/>
      <c r="VII1" s="114"/>
      <c r="VIJ1" s="114"/>
      <c r="VIK1" s="114"/>
      <c r="VIL1" s="114"/>
      <c r="VIM1" s="114"/>
      <c r="VIN1" s="114"/>
      <c r="VIO1" s="114"/>
      <c r="VIP1" s="114"/>
      <c r="VIQ1" s="114"/>
      <c r="VIR1" s="114"/>
      <c r="VIS1" s="114"/>
      <c r="VIT1" s="114"/>
      <c r="VIU1" s="114"/>
      <c r="VIV1" s="114"/>
      <c r="VIW1" s="114"/>
      <c r="VIX1" s="114"/>
      <c r="VIY1" s="114"/>
      <c r="VIZ1" s="114"/>
      <c r="VJA1" s="114"/>
      <c r="VJB1" s="114"/>
      <c r="VJC1" s="114"/>
      <c r="VJD1" s="114"/>
      <c r="VJE1" s="114"/>
      <c r="VJF1" s="114"/>
      <c r="VJG1" s="114"/>
      <c r="VJH1" s="114"/>
      <c r="VJI1" s="114"/>
      <c r="VJJ1" s="114"/>
      <c r="VJK1" s="114"/>
      <c r="VJL1" s="114"/>
      <c r="VJM1" s="114"/>
      <c r="VJN1" s="114"/>
      <c r="VJO1" s="114"/>
      <c r="VJP1" s="114"/>
      <c r="VJQ1" s="114"/>
      <c r="VJR1" s="114"/>
      <c r="VJS1" s="114"/>
      <c r="VJT1" s="114"/>
      <c r="VJU1" s="114"/>
      <c r="VJV1" s="114"/>
      <c r="VJW1" s="114"/>
      <c r="VJX1" s="114"/>
      <c r="VJY1" s="114"/>
      <c r="VJZ1" s="114"/>
      <c r="VKA1" s="114"/>
      <c r="VKB1" s="114"/>
      <c r="VKC1" s="114"/>
      <c r="VKD1" s="114"/>
      <c r="VKE1" s="114"/>
      <c r="VKF1" s="114"/>
      <c r="VKG1" s="114"/>
      <c r="VKH1" s="114"/>
      <c r="VKI1" s="114"/>
      <c r="VKJ1" s="114"/>
      <c r="VKK1" s="114"/>
      <c r="VKL1" s="114"/>
      <c r="VKM1" s="114"/>
      <c r="VKN1" s="114"/>
      <c r="VKO1" s="114"/>
      <c r="VKP1" s="114"/>
      <c r="VKQ1" s="114"/>
      <c r="VKR1" s="114"/>
      <c r="VKS1" s="114"/>
      <c r="VKT1" s="114"/>
      <c r="VKU1" s="114"/>
      <c r="VKV1" s="114"/>
      <c r="VKW1" s="114"/>
      <c r="VKX1" s="114"/>
      <c r="VKY1" s="114"/>
      <c r="VKZ1" s="114"/>
      <c r="VLA1" s="114"/>
      <c r="VLB1" s="114"/>
      <c r="VLC1" s="114"/>
      <c r="VLD1" s="114"/>
      <c r="VLE1" s="114"/>
      <c r="VLF1" s="114"/>
      <c r="VLG1" s="114"/>
      <c r="VLH1" s="114"/>
      <c r="VLI1" s="114"/>
      <c r="VLJ1" s="114"/>
      <c r="VLK1" s="114"/>
      <c r="VLL1" s="114"/>
      <c r="VLM1" s="114"/>
      <c r="VLN1" s="114"/>
      <c r="VLO1" s="114"/>
      <c r="VLP1" s="114"/>
      <c r="VLQ1" s="114"/>
      <c r="VLR1" s="114"/>
      <c r="VLS1" s="114"/>
      <c r="VLT1" s="114"/>
      <c r="VLU1" s="114"/>
      <c r="VLV1" s="114"/>
      <c r="VLW1" s="114"/>
      <c r="VLX1" s="114"/>
      <c r="VLY1" s="114"/>
      <c r="VLZ1" s="114"/>
      <c r="VMA1" s="114"/>
      <c r="VMB1" s="114"/>
      <c r="VMC1" s="114"/>
      <c r="VMD1" s="114"/>
      <c r="VME1" s="114"/>
      <c r="VMF1" s="114"/>
      <c r="VMG1" s="114"/>
      <c r="VMH1" s="114"/>
      <c r="VMI1" s="114"/>
      <c r="VMJ1" s="114"/>
      <c r="VMK1" s="114"/>
      <c r="VML1" s="114"/>
      <c r="VMM1" s="114"/>
      <c r="VMN1" s="114"/>
      <c r="VMO1" s="114"/>
      <c r="VMP1" s="114"/>
      <c r="VMQ1" s="114"/>
      <c r="VMR1" s="114"/>
      <c r="VMS1" s="114"/>
      <c r="VMT1" s="114"/>
      <c r="VMU1" s="114"/>
      <c r="VMV1" s="114"/>
      <c r="VMW1" s="114"/>
      <c r="VMX1" s="114"/>
      <c r="VMY1" s="114"/>
      <c r="VMZ1" s="114"/>
      <c r="VNA1" s="114"/>
      <c r="VNB1" s="114"/>
      <c r="VNC1" s="114"/>
      <c r="VND1" s="114"/>
      <c r="VNE1" s="114"/>
      <c r="VNF1" s="114"/>
      <c r="VNG1" s="114"/>
      <c r="VNH1" s="114"/>
      <c r="VNI1" s="114"/>
      <c r="VNJ1" s="114"/>
      <c r="VNK1" s="114"/>
      <c r="VNL1" s="114"/>
      <c r="VNM1" s="114"/>
      <c r="VNN1" s="114"/>
      <c r="VNO1" s="114"/>
      <c r="VNP1" s="114"/>
      <c r="VNQ1" s="114"/>
      <c r="VNR1" s="114"/>
      <c r="VNS1" s="114"/>
      <c r="VNT1" s="114"/>
      <c r="VNU1" s="114"/>
      <c r="VNV1" s="114"/>
      <c r="VNW1" s="114"/>
      <c r="VNX1" s="114"/>
      <c r="VNY1" s="114"/>
      <c r="VNZ1" s="114"/>
      <c r="VOA1" s="114"/>
      <c r="VOB1" s="114"/>
      <c r="VOC1" s="114"/>
      <c r="VOD1" s="114"/>
      <c r="VOE1" s="114"/>
      <c r="VOF1" s="114"/>
      <c r="VOG1" s="114"/>
      <c r="VOH1" s="114"/>
      <c r="VOI1" s="114"/>
      <c r="VOJ1" s="114"/>
      <c r="VOK1" s="114"/>
      <c r="VOL1" s="114"/>
      <c r="VOM1" s="114"/>
      <c r="VON1" s="114"/>
      <c r="VOO1" s="114"/>
      <c r="VOP1" s="114"/>
      <c r="VOQ1" s="114"/>
      <c r="VOR1" s="114"/>
      <c r="VOS1" s="114"/>
      <c r="VOT1" s="114"/>
      <c r="VOU1" s="114"/>
      <c r="VOV1" s="114"/>
      <c r="VOW1" s="114"/>
      <c r="VOX1" s="114"/>
      <c r="VOY1" s="114"/>
      <c r="VOZ1" s="114"/>
      <c r="VPA1" s="114"/>
      <c r="VPB1" s="114"/>
      <c r="VPC1" s="114"/>
      <c r="VPD1" s="114"/>
      <c r="VPE1" s="114"/>
      <c r="VPF1" s="114"/>
      <c r="VPG1" s="114"/>
      <c r="VPH1" s="114"/>
      <c r="VPI1" s="114"/>
      <c r="VPJ1" s="114"/>
      <c r="VPK1" s="114"/>
      <c r="VPL1" s="114"/>
      <c r="VPM1" s="114"/>
      <c r="VPN1" s="114"/>
      <c r="VPO1" s="114"/>
      <c r="VPP1" s="114"/>
      <c r="VPQ1" s="114"/>
      <c r="VPR1" s="114"/>
      <c r="VPS1" s="114"/>
      <c r="VPT1" s="114"/>
      <c r="VPU1" s="114"/>
      <c r="VPV1" s="114"/>
      <c r="VPW1" s="114"/>
      <c r="VPX1" s="114"/>
      <c r="VPY1" s="114"/>
      <c r="VPZ1" s="114"/>
      <c r="VQA1" s="114"/>
      <c r="VQB1" s="114"/>
      <c r="VQC1" s="114"/>
      <c r="VQD1" s="114"/>
      <c r="VQE1" s="114"/>
      <c r="VQF1" s="114"/>
      <c r="VQG1" s="114"/>
      <c r="VQH1" s="114"/>
      <c r="VQI1" s="114"/>
      <c r="VQJ1" s="114"/>
      <c r="VQK1" s="114"/>
      <c r="VQL1" s="114"/>
      <c r="VQM1" s="114"/>
      <c r="VQN1" s="114"/>
      <c r="VQO1" s="114"/>
      <c r="VQP1" s="114"/>
      <c r="VQQ1" s="114"/>
      <c r="VQR1" s="114"/>
      <c r="VQS1" s="114"/>
      <c r="VQT1" s="114"/>
      <c r="VQU1" s="114"/>
      <c r="VQV1" s="114"/>
      <c r="VQW1" s="114"/>
      <c r="VQX1" s="114"/>
      <c r="VQY1" s="114"/>
      <c r="VQZ1" s="114"/>
      <c r="VRA1" s="114"/>
      <c r="VRB1" s="114"/>
      <c r="VRC1" s="114"/>
      <c r="VRD1" s="114"/>
      <c r="VRE1" s="114"/>
      <c r="VRF1" s="114"/>
      <c r="VRG1" s="114"/>
      <c r="VRH1" s="114"/>
      <c r="VRI1" s="114"/>
      <c r="VRJ1" s="114"/>
      <c r="VRK1" s="114"/>
      <c r="VRL1" s="114"/>
      <c r="VRM1" s="114"/>
      <c r="VRN1" s="114"/>
      <c r="VRO1" s="114"/>
      <c r="VRP1" s="114"/>
      <c r="VRQ1" s="114"/>
      <c r="VRR1" s="114"/>
      <c r="VRS1" s="114"/>
      <c r="VRT1" s="114"/>
      <c r="VRU1" s="114"/>
      <c r="VRV1" s="114"/>
      <c r="VRW1" s="114"/>
      <c r="VRX1" s="114"/>
      <c r="VRY1" s="114"/>
      <c r="VRZ1" s="114"/>
      <c r="VSA1" s="114"/>
      <c r="VSB1" s="114"/>
      <c r="VSC1" s="114"/>
      <c r="VSD1" s="114"/>
      <c r="VSE1" s="114"/>
      <c r="VSF1" s="114"/>
      <c r="VSG1" s="114"/>
      <c r="VSH1" s="114"/>
      <c r="VSI1" s="114"/>
      <c r="VSJ1" s="114"/>
      <c r="VSK1" s="114"/>
      <c r="VSL1" s="114"/>
      <c r="VSM1" s="114"/>
      <c r="VSN1" s="114"/>
      <c r="VSO1" s="114"/>
      <c r="VSP1" s="114"/>
      <c r="VSQ1" s="114"/>
      <c r="VSR1" s="114"/>
      <c r="VSS1" s="114"/>
      <c r="VST1" s="114"/>
      <c r="VSU1" s="114"/>
      <c r="VSV1" s="114"/>
      <c r="VSW1" s="114"/>
      <c r="VSX1" s="114"/>
      <c r="VSY1" s="114"/>
      <c r="VSZ1" s="114"/>
      <c r="VTA1" s="114"/>
      <c r="VTB1" s="114"/>
      <c r="VTC1" s="114"/>
      <c r="VTD1" s="114"/>
      <c r="VTE1" s="114"/>
      <c r="VTF1" s="114"/>
      <c r="VTG1" s="114"/>
      <c r="VTH1" s="114"/>
      <c r="VTI1" s="114"/>
      <c r="VTJ1" s="114"/>
      <c r="VTK1" s="114"/>
      <c r="VTL1" s="114"/>
      <c r="VTM1" s="114"/>
      <c r="VTN1" s="114"/>
      <c r="VTO1" s="114"/>
      <c r="VTP1" s="114"/>
      <c r="VTQ1" s="114"/>
      <c r="VTR1" s="114"/>
      <c r="VTS1" s="114"/>
      <c r="VTT1" s="114"/>
      <c r="VTU1" s="114"/>
      <c r="VTV1" s="114"/>
      <c r="VTW1" s="114"/>
      <c r="VTX1" s="114"/>
      <c r="VTY1" s="114"/>
      <c r="VTZ1" s="114"/>
      <c r="VUA1" s="114"/>
      <c r="VUB1" s="114"/>
      <c r="VUC1" s="114"/>
      <c r="VUD1" s="114"/>
      <c r="VUE1" s="114"/>
      <c r="VUF1" s="114"/>
      <c r="VUG1" s="114"/>
      <c r="VUH1" s="114"/>
      <c r="VUI1" s="114"/>
      <c r="VUJ1" s="114"/>
      <c r="VUK1" s="114"/>
      <c r="VUL1" s="114"/>
      <c r="VUM1" s="114"/>
      <c r="VUN1" s="114"/>
      <c r="VUO1" s="114"/>
      <c r="VUP1" s="114"/>
      <c r="VUQ1" s="114"/>
      <c r="VUR1" s="114"/>
      <c r="VUS1" s="114"/>
      <c r="VUT1" s="114"/>
      <c r="VUU1" s="114"/>
      <c r="VUV1" s="114"/>
      <c r="VUW1" s="114"/>
      <c r="VUX1" s="114"/>
      <c r="VUY1" s="114"/>
      <c r="VUZ1" s="114"/>
      <c r="VVA1" s="114"/>
      <c r="VVB1" s="114"/>
      <c r="VVC1" s="114"/>
      <c r="VVD1" s="114"/>
      <c r="VVE1" s="114"/>
      <c r="VVF1" s="114"/>
      <c r="VVG1" s="114"/>
      <c r="VVH1" s="114"/>
      <c r="VVI1" s="114"/>
      <c r="VVJ1" s="114"/>
      <c r="VVK1" s="114"/>
      <c r="VVL1" s="114"/>
      <c r="VVM1" s="114"/>
      <c r="VVN1" s="114"/>
      <c r="VVO1" s="114"/>
      <c r="VVP1" s="114"/>
      <c r="VVQ1" s="114"/>
      <c r="VVR1" s="114"/>
      <c r="VVS1" s="114"/>
      <c r="VVT1" s="114"/>
      <c r="VVU1" s="114"/>
      <c r="VVV1" s="114"/>
      <c r="VVW1" s="114"/>
      <c r="VVX1" s="114"/>
      <c r="VVY1" s="114"/>
      <c r="VVZ1" s="114"/>
      <c r="VWA1" s="114"/>
      <c r="VWB1" s="114"/>
      <c r="VWC1" s="114"/>
      <c r="VWD1" s="114"/>
      <c r="VWE1" s="114"/>
      <c r="VWF1" s="114"/>
      <c r="VWG1" s="114"/>
      <c r="VWH1" s="114"/>
      <c r="VWI1" s="114"/>
      <c r="VWJ1" s="114"/>
      <c r="VWK1" s="114"/>
      <c r="VWL1" s="114"/>
      <c r="VWM1" s="114"/>
      <c r="VWN1" s="114"/>
      <c r="VWO1" s="114"/>
      <c r="VWP1" s="114"/>
      <c r="VWQ1" s="114"/>
      <c r="VWR1" s="114"/>
      <c r="VWS1" s="114"/>
      <c r="VWT1" s="114"/>
      <c r="VWU1" s="114"/>
      <c r="VWV1" s="114"/>
      <c r="VWW1" s="114"/>
      <c r="VWX1" s="114"/>
      <c r="VWY1" s="114"/>
      <c r="VWZ1" s="114"/>
      <c r="VXA1" s="114"/>
      <c r="VXB1" s="114"/>
      <c r="VXC1" s="114"/>
      <c r="VXD1" s="114"/>
      <c r="VXE1" s="114"/>
      <c r="VXF1" s="114"/>
      <c r="VXG1" s="114"/>
      <c r="VXH1" s="114"/>
      <c r="VXI1" s="114"/>
      <c r="VXJ1" s="114"/>
      <c r="VXK1" s="114"/>
      <c r="VXL1" s="114"/>
      <c r="VXM1" s="114"/>
      <c r="VXN1" s="114"/>
      <c r="VXO1" s="114"/>
      <c r="VXP1" s="114"/>
      <c r="VXQ1" s="114"/>
      <c r="VXR1" s="114"/>
      <c r="VXS1" s="114"/>
      <c r="VXT1" s="114"/>
      <c r="VXU1" s="114"/>
      <c r="VXV1" s="114"/>
      <c r="VXW1" s="114"/>
      <c r="VXX1" s="114"/>
      <c r="VXY1" s="114"/>
      <c r="VXZ1" s="114"/>
      <c r="VYA1" s="114"/>
      <c r="VYB1" s="114"/>
      <c r="VYC1" s="114"/>
      <c r="VYD1" s="114"/>
      <c r="VYE1" s="114"/>
      <c r="VYF1" s="114"/>
      <c r="VYG1" s="114"/>
      <c r="VYH1" s="114"/>
      <c r="VYI1" s="114"/>
      <c r="VYJ1" s="114"/>
      <c r="VYK1" s="114"/>
      <c r="VYL1" s="114"/>
      <c r="VYM1" s="114"/>
      <c r="VYN1" s="114"/>
      <c r="VYO1" s="114"/>
      <c r="VYP1" s="114"/>
      <c r="VYQ1" s="114"/>
      <c r="VYR1" s="114"/>
      <c r="VYS1" s="114"/>
      <c r="VYT1" s="114"/>
      <c r="VYU1" s="114"/>
      <c r="VYV1" s="114"/>
      <c r="VYW1" s="114"/>
      <c r="VYX1" s="114"/>
      <c r="VYY1" s="114"/>
      <c r="VYZ1" s="114"/>
      <c r="VZA1" s="114"/>
      <c r="VZB1" s="114"/>
      <c r="VZC1" s="114"/>
      <c r="VZD1" s="114"/>
      <c r="VZE1" s="114"/>
      <c r="VZF1" s="114"/>
      <c r="VZG1" s="114"/>
      <c r="VZH1" s="114"/>
      <c r="VZI1" s="114"/>
      <c r="VZJ1" s="114"/>
      <c r="VZK1" s="114"/>
      <c r="VZL1" s="114"/>
      <c r="VZM1" s="114"/>
      <c r="VZN1" s="114"/>
      <c r="VZO1" s="114"/>
      <c r="VZP1" s="114"/>
      <c r="VZQ1" s="114"/>
      <c r="VZR1" s="114"/>
      <c r="VZS1" s="114"/>
      <c r="VZT1" s="114"/>
      <c r="VZU1" s="114"/>
      <c r="VZV1" s="114"/>
      <c r="VZW1" s="114"/>
      <c r="VZX1" s="114"/>
      <c r="VZY1" s="114"/>
      <c r="VZZ1" s="114"/>
      <c r="WAA1" s="114"/>
      <c r="WAB1" s="114"/>
      <c r="WAC1" s="114"/>
      <c r="WAD1" s="114"/>
      <c r="WAE1" s="114"/>
      <c r="WAF1" s="114"/>
      <c r="WAG1" s="114"/>
      <c r="WAH1" s="114"/>
      <c r="WAI1" s="114"/>
      <c r="WAJ1" s="114"/>
      <c r="WAK1" s="114"/>
      <c r="WAL1" s="114"/>
      <c r="WAM1" s="114"/>
      <c r="WAN1" s="114"/>
      <c r="WAO1" s="114"/>
      <c r="WAP1" s="114"/>
      <c r="WAQ1" s="114"/>
      <c r="WAR1" s="114"/>
      <c r="WAS1" s="114"/>
      <c r="WAT1" s="114"/>
      <c r="WAU1" s="114"/>
      <c r="WAV1" s="114"/>
      <c r="WAW1" s="114"/>
      <c r="WAX1" s="114"/>
      <c r="WAY1" s="114"/>
      <c r="WAZ1" s="114"/>
      <c r="WBA1" s="114"/>
      <c r="WBB1" s="114"/>
      <c r="WBC1" s="114"/>
      <c r="WBD1" s="114"/>
      <c r="WBE1" s="114"/>
      <c r="WBF1" s="114"/>
      <c r="WBG1" s="114"/>
      <c r="WBH1" s="114"/>
      <c r="WBI1" s="114"/>
      <c r="WBJ1" s="114"/>
      <c r="WBK1" s="114"/>
      <c r="WBL1" s="114"/>
      <c r="WBM1" s="114"/>
      <c r="WBN1" s="114"/>
      <c r="WBO1" s="114"/>
      <c r="WBP1" s="114"/>
      <c r="WBQ1" s="114"/>
      <c r="WBR1" s="114"/>
      <c r="WBS1" s="114"/>
      <c r="WBT1" s="114"/>
      <c r="WBU1" s="114"/>
      <c r="WBV1" s="114"/>
      <c r="WBW1" s="114"/>
      <c r="WBX1" s="114"/>
      <c r="WBY1" s="114"/>
      <c r="WBZ1" s="114"/>
      <c r="WCA1" s="114"/>
      <c r="WCB1" s="114"/>
      <c r="WCC1" s="114"/>
      <c r="WCD1" s="114"/>
      <c r="WCE1" s="114"/>
      <c r="WCF1" s="114"/>
      <c r="WCG1" s="114"/>
      <c r="WCH1" s="114"/>
      <c r="WCI1" s="114"/>
      <c r="WCJ1" s="114"/>
      <c r="WCK1" s="114"/>
      <c r="WCL1" s="114"/>
      <c r="WCM1" s="114"/>
      <c r="WCN1" s="114"/>
      <c r="WCO1" s="114"/>
      <c r="WCP1" s="114"/>
      <c r="WCQ1" s="114"/>
      <c r="WCR1" s="114"/>
      <c r="WCS1" s="114"/>
      <c r="WCT1" s="114"/>
      <c r="WCU1" s="114"/>
      <c r="WCV1" s="114"/>
      <c r="WCW1" s="114"/>
      <c r="WCX1" s="114"/>
      <c r="WCY1" s="114"/>
      <c r="WCZ1" s="114"/>
      <c r="WDA1" s="114"/>
      <c r="WDB1" s="114"/>
      <c r="WDC1" s="114"/>
      <c r="WDD1" s="114"/>
      <c r="WDE1" s="114"/>
      <c r="WDF1" s="114"/>
      <c r="WDG1" s="114"/>
      <c r="WDH1" s="114"/>
      <c r="WDI1" s="114"/>
      <c r="WDJ1" s="114"/>
      <c r="WDK1" s="114"/>
      <c r="WDL1" s="114"/>
      <c r="WDM1" s="114"/>
      <c r="WDN1" s="114"/>
      <c r="WDO1" s="114"/>
      <c r="WDP1" s="114"/>
      <c r="WDQ1" s="114"/>
      <c r="WDR1" s="114"/>
      <c r="WDS1" s="114"/>
      <c r="WDT1" s="114"/>
      <c r="WDU1" s="114"/>
      <c r="WDV1" s="114"/>
      <c r="WDW1" s="114"/>
      <c r="WDX1" s="114"/>
      <c r="WDY1" s="114"/>
      <c r="WDZ1" s="114"/>
      <c r="WEA1" s="114"/>
      <c r="WEB1" s="114"/>
      <c r="WEC1" s="114"/>
      <c r="WED1" s="114"/>
      <c r="WEE1" s="114"/>
      <c r="WEF1" s="114"/>
      <c r="WEG1" s="114"/>
      <c r="WEH1" s="114"/>
      <c r="WEI1" s="114"/>
      <c r="WEJ1" s="114"/>
      <c r="WEK1" s="114"/>
      <c r="WEL1" s="114"/>
      <c r="WEM1" s="114"/>
      <c r="WEN1" s="114"/>
      <c r="WEO1" s="114"/>
      <c r="WEP1" s="114"/>
      <c r="WEQ1" s="114"/>
      <c r="WER1" s="114"/>
      <c r="WES1" s="114"/>
      <c r="WET1" s="114"/>
      <c r="WEU1" s="114"/>
      <c r="WEV1" s="114"/>
      <c r="WEW1" s="114"/>
      <c r="WEX1" s="114"/>
      <c r="WEY1" s="114"/>
      <c r="WEZ1" s="114"/>
      <c r="WFA1" s="114"/>
      <c r="WFB1" s="114"/>
      <c r="WFC1" s="114"/>
      <c r="WFD1" s="114"/>
      <c r="WFE1" s="114"/>
      <c r="WFF1" s="114"/>
      <c r="WFG1" s="114"/>
      <c r="WFH1" s="114"/>
      <c r="WFI1" s="114"/>
      <c r="WFJ1" s="114"/>
      <c r="WFK1" s="114"/>
      <c r="WFL1" s="114"/>
      <c r="WFM1" s="114"/>
      <c r="WFN1" s="114"/>
      <c r="WFO1" s="114"/>
      <c r="WFP1" s="114"/>
      <c r="WFQ1" s="114"/>
      <c r="WFR1" s="114"/>
      <c r="WFS1" s="114"/>
      <c r="WFT1" s="114"/>
      <c r="WFU1" s="114"/>
      <c r="WFV1" s="114"/>
      <c r="WFW1" s="114"/>
      <c r="WFX1" s="114"/>
      <c r="WFY1" s="114"/>
      <c r="WFZ1" s="114"/>
      <c r="WGA1" s="114"/>
      <c r="WGB1" s="114"/>
      <c r="WGC1" s="114"/>
      <c r="WGD1" s="114"/>
      <c r="WGE1" s="114"/>
      <c r="WGF1" s="114"/>
      <c r="WGG1" s="114"/>
      <c r="WGH1" s="114"/>
      <c r="WGI1" s="114"/>
      <c r="WGJ1" s="114"/>
      <c r="WGK1" s="114"/>
      <c r="WGL1" s="114"/>
      <c r="WGM1" s="114"/>
      <c r="WGN1" s="114"/>
      <c r="WGO1" s="114"/>
      <c r="WGP1" s="114"/>
      <c r="WGQ1" s="114"/>
      <c r="WGR1" s="114"/>
      <c r="WGS1" s="114"/>
      <c r="WGT1" s="114"/>
      <c r="WGU1" s="114"/>
      <c r="WGV1" s="114"/>
      <c r="WGW1" s="114"/>
      <c r="WGX1" s="114"/>
      <c r="WGY1" s="114"/>
      <c r="WGZ1" s="114"/>
      <c r="WHA1" s="114"/>
      <c r="WHB1" s="114"/>
      <c r="WHC1" s="114"/>
      <c r="WHD1" s="114"/>
      <c r="WHE1" s="114"/>
      <c r="WHF1" s="114"/>
      <c r="WHG1" s="114"/>
      <c r="WHH1" s="114"/>
      <c r="WHI1" s="114"/>
      <c r="WHJ1" s="114"/>
      <c r="WHK1" s="114"/>
      <c r="WHL1" s="114"/>
      <c r="WHM1" s="114"/>
      <c r="WHN1" s="114"/>
      <c r="WHO1" s="114"/>
      <c r="WHP1" s="114"/>
      <c r="WHQ1" s="114"/>
      <c r="WHR1" s="114"/>
      <c r="WHS1" s="114"/>
      <c r="WHT1" s="114"/>
      <c r="WHU1" s="114"/>
      <c r="WHV1" s="114"/>
      <c r="WHW1" s="114"/>
      <c r="WHX1" s="114"/>
      <c r="WHY1" s="114"/>
      <c r="WHZ1" s="114"/>
      <c r="WIA1" s="114"/>
      <c r="WIB1" s="114"/>
      <c r="WIC1" s="114"/>
      <c r="WID1" s="114"/>
      <c r="WIE1" s="114"/>
      <c r="WIF1" s="114"/>
      <c r="WIG1" s="114"/>
      <c r="WIH1" s="114"/>
      <c r="WII1" s="114"/>
      <c r="WIJ1" s="114"/>
      <c r="WIK1" s="114"/>
      <c r="WIL1" s="114"/>
      <c r="WIM1" s="114"/>
      <c r="WIN1" s="114"/>
      <c r="WIO1" s="114"/>
      <c r="WIP1" s="114"/>
      <c r="WIQ1" s="114"/>
      <c r="WIR1" s="114"/>
      <c r="WIS1" s="114"/>
      <c r="WIT1" s="114"/>
      <c r="WIU1" s="114"/>
      <c r="WIV1" s="114"/>
      <c r="WIW1" s="114"/>
      <c r="WIX1" s="114"/>
      <c r="WIY1" s="114"/>
      <c r="WIZ1" s="114"/>
      <c r="WJA1" s="114"/>
      <c r="WJB1" s="114"/>
      <c r="WJC1" s="114"/>
      <c r="WJD1" s="114"/>
      <c r="WJE1" s="114"/>
      <c r="WJF1" s="114"/>
      <c r="WJG1" s="114"/>
      <c r="WJH1" s="114"/>
      <c r="WJI1" s="114"/>
      <c r="WJJ1" s="114"/>
      <c r="WJK1" s="114"/>
      <c r="WJL1" s="114"/>
      <c r="WJM1" s="114"/>
      <c r="WJN1" s="114"/>
      <c r="WJO1" s="114"/>
      <c r="WJP1" s="114"/>
      <c r="WJQ1" s="114"/>
      <c r="WJR1" s="114"/>
      <c r="WJS1" s="114"/>
      <c r="WJT1" s="114"/>
      <c r="WJU1" s="114"/>
      <c r="WJV1" s="114"/>
      <c r="WJW1" s="114"/>
      <c r="WJX1" s="114"/>
      <c r="WJY1" s="114"/>
      <c r="WJZ1" s="114"/>
      <c r="WKA1" s="114"/>
      <c r="WKB1" s="114"/>
      <c r="WKC1" s="114"/>
      <c r="WKD1" s="114"/>
      <c r="WKE1" s="114"/>
      <c r="WKF1" s="114"/>
      <c r="WKG1" s="114"/>
      <c r="WKH1" s="114"/>
      <c r="WKI1" s="114"/>
      <c r="WKJ1" s="114"/>
      <c r="WKK1" s="114"/>
      <c r="WKL1" s="114"/>
      <c r="WKM1" s="114"/>
      <c r="WKN1" s="114"/>
      <c r="WKO1" s="114"/>
      <c r="WKP1" s="114"/>
      <c r="WKQ1" s="114"/>
      <c r="WKR1" s="114"/>
      <c r="WKS1" s="114"/>
      <c r="WKT1" s="114"/>
      <c r="WKU1" s="114"/>
      <c r="WKV1" s="114"/>
      <c r="WKW1" s="114"/>
      <c r="WKX1" s="114"/>
      <c r="WKY1" s="114"/>
      <c r="WKZ1" s="114"/>
      <c r="WLA1" s="114"/>
      <c r="WLB1" s="114"/>
      <c r="WLC1" s="114"/>
      <c r="WLD1" s="114"/>
      <c r="WLE1" s="114"/>
      <c r="WLF1" s="114"/>
      <c r="WLG1" s="114"/>
      <c r="WLH1" s="114"/>
      <c r="WLI1" s="114"/>
      <c r="WLJ1" s="114"/>
      <c r="WLK1" s="114"/>
      <c r="WLL1" s="114"/>
      <c r="WLM1" s="114"/>
      <c r="WLN1" s="114"/>
      <c r="WLO1" s="114"/>
      <c r="WLP1" s="114"/>
      <c r="WLQ1" s="114"/>
      <c r="WLR1" s="114"/>
      <c r="WLS1" s="114"/>
      <c r="WLT1" s="114"/>
      <c r="WLU1" s="114"/>
      <c r="WLV1" s="114"/>
      <c r="WLW1" s="114"/>
      <c r="WLX1" s="114"/>
      <c r="WLY1" s="114"/>
      <c r="WLZ1" s="114"/>
      <c r="WMA1" s="114"/>
      <c r="WMB1" s="114"/>
      <c r="WMC1" s="114"/>
      <c r="WMD1" s="114"/>
      <c r="WME1" s="114"/>
      <c r="WMF1" s="114"/>
      <c r="WMG1" s="114"/>
      <c r="WMH1" s="114"/>
      <c r="WMI1" s="114"/>
      <c r="WMJ1" s="114"/>
      <c r="WMK1" s="114"/>
      <c r="WML1" s="114"/>
      <c r="WMM1" s="114"/>
      <c r="WMN1" s="114"/>
      <c r="WMO1" s="114"/>
      <c r="WMP1" s="114"/>
      <c r="WMQ1" s="114"/>
      <c r="WMR1" s="114"/>
      <c r="WMS1" s="114"/>
      <c r="WMT1" s="114"/>
      <c r="WMU1" s="114"/>
      <c r="WMV1" s="114"/>
      <c r="WMW1" s="114"/>
      <c r="WMX1" s="114"/>
      <c r="WMY1" s="114"/>
      <c r="WMZ1" s="114"/>
      <c r="WNA1" s="114"/>
      <c r="WNB1" s="114"/>
      <c r="WNC1" s="114"/>
      <c r="WND1" s="114"/>
      <c r="WNE1" s="114"/>
      <c r="WNF1" s="114"/>
      <c r="WNG1" s="114"/>
      <c r="WNH1" s="114"/>
      <c r="WNI1" s="114"/>
      <c r="WNJ1" s="114"/>
      <c r="WNK1" s="114"/>
      <c r="WNL1" s="114"/>
      <c r="WNM1" s="114"/>
      <c r="WNN1" s="114"/>
      <c r="WNO1" s="114"/>
      <c r="WNP1" s="114"/>
      <c r="WNQ1" s="114"/>
      <c r="WNR1" s="114"/>
      <c r="WNS1" s="114"/>
      <c r="WNT1" s="114"/>
      <c r="WNU1" s="114"/>
      <c r="WNV1" s="114"/>
      <c r="WNW1" s="114"/>
      <c r="WNX1" s="114"/>
      <c r="WNY1" s="114"/>
      <c r="WNZ1" s="114"/>
      <c r="WOA1" s="114"/>
      <c r="WOB1" s="114"/>
      <c r="WOC1" s="114"/>
      <c r="WOD1" s="114"/>
      <c r="WOE1" s="114"/>
      <c r="WOF1" s="114"/>
      <c r="WOG1" s="114"/>
      <c r="WOH1" s="114"/>
      <c r="WOI1" s="114"/>
      <c r="WOJ1" s="114"/>
      <c r="WOK1" s="114"/>
      <c r="WOL1" s="114"/>
      <c r="WOM1" s="114"/>
      <c r="WON1" s="114"/>
      <c r="WOO1" s="114"/>
      <c r="WOP1" s="114"/>
      <c r="WOQ1" s="114"/>
      <c r="WOR1" s="114"/>
      <c r="WOS1" s="114"/>
      <c r="WOT1" s="114"/>
      <c r="WOU1" s="114"/>
      <c r="WOV1" s="114"/>
      <c r="WOW1" s="114"/>
      <c r="WOX1" s="114"/>
      <c r="WOY1" s="114"/>
      <c r="WOZ1" s="114"/>
      <c r="WPA1" s="114"/>
      <c r="WPB1" s="114"/>
      <c r="WPC1" s="114"/>
      <c r="WPD1" s="114"/>
      <c r="WPE1" s="114"/>
      <c r="WPF1" s="114"/>
      <c r="WPG1" s="114"/>
      <c r="WPH1" s="114"/>
      <c r="WPI1" s="114"/>
      <c r="WPJ1" s="114"/>
      <c r="WPK1" s="114"/>
      <c r="WPL1" s="114"/>
      <c r="WPM1" s="114"/>
      <c r="WPN1" s="114"/>
      <c r="WPO1" s="114"/>
      <c r="WPP1" s="114"/>
      <c r="WPQ1" s="114"/>
      <c r="WPR1" s="114"/>
      <c r="WPS1" s="114"/>
      <c r="WPT1" s="114"/>
      <c r="WPU1" s="114"/>
      <c r="WPV1" s="114"/>
      <c r="WPW1" s="114"/>
      <c r="WPX1" s="114"/>
      <c r="WPY1" s="114"/>
      <c r="WPZ1" s="114"/>
      <c r="WQA1" s="114"/>
      <c r="WQB1" s="114"/>
      <c r="WQC1" s="114"/>
      <c r="WQD1" s="114"/>
      <c r="WQE1" s="114"/>
      <c r="WQF1" s="114"/>
      <c r="WQG1" s="114"/>
      <c r="WQH1" s="114"/>
      <c r="WQI1" s="114"/>
      <c r="WQJ1" s="114"/>
      <c r="WQK1" s="114"/>
      <c r="WQL1" s="114"/>
      <c r="WQM1" s="114"/>
      <c r="WQN1" s="114"/>
      <c r="WQO1" s="114"/>
      <c r="WQP1" s="114"/>
      <c r="WQQ1" s="114"/>
      <c r="WQR1" s="114"/>
      <c r="WQS1" s="114"/>
      <c r="WQT1" s="114"/>
      <c r="WQU1" s="114"/>
      <c r="WQV1" s="114"/>
      <c r="WQW1" s="114"/>
      <c r="WQX1" s="114"/>
      <c r="WQY1" s="114"/>
      <c r="WQZ1" s="114"/>
      <c r="WRA1" s="114"/>
      <c r="WRB1" s="114"/>
      <c r="WRC1" s="114"/>
      <c r="WRD1" s="114"/>
      <c r="WRE1" s="114"/>
      <c r="WRF1" s="114"/>
      <c r="WRG1" s="114"/>
      <c r="WRH1" s="114"/>
      <c r="WRI1" s="114"/>
      <c r="WRJ1" s="114"/>
      <c r="WRK1" s="114"/>
      <c r="WRL1" s="114"/>
      <c r="WRM1" s="114"/>
      <c r="WRN1" s="114"/>
      <c r="WRO1" s="114"/>
      <c r="WRP1" s="114"/>
      <c r="WRQ1" s="114"/>
      <c r="WRR1" s="114"/>
      <c r="WRS1" s="114"/>
      <c r="WRT1" s="114"/>
      <c r="WRU1" s="114"/>
      <c r="WRV1" s="114"/>
      <c r="WRW1" s="114"/>
      <c r="WRX1" s="114"/>
      <c r="WRY1" s="114"/>
      <c r="WRZ1" s="114"/>
      <c r="WSA1" s="114"/>
      <c r="WSB1" s="114"/>
      <c r="WSC1" s="114"/>
      <c r="WSD1" s="114"/>
      <c r="WSE1" s="114"/>
      <c r="WSF1" s="114"/>
      <c r="WSG1" s="114"/>
      <c r="WSH1" s="114"/>
      <c r="WSI1" s="114"/>
      <c r="WSJ1" s="114"/>
      <c r="WSK1" s="114"/>
      <c r="WSL1" s="114"/>
      <c r="WSM1" s="114"/>
      <c r="WSN1" s="114"/>
      <c r="WSO1" s="114"/>
      <c r="WSP1" s="114"/>
      <c r="WSQ1" s="114"/>
      <c r="WSR1" s="114"/>
      <c r="WSS1" s="114"/>
      <c r="WST1" s="114"/>
      <c r="WSU1" s="114"/>
      <c r="WSV1" s="114"/>
      <c r="WSW1" s="114"/>
      <c r="WSX1" s="114"/>
      <c r="WSY1" s="114"/>
      <c r="WSZ1" s="114"/>
      <c r="WTA1" s="114"/>
      <c r="WTB1" s="114"/>
      <c r="WTC1" s="114"/>
      <c r="WTD1" s="114"/>
      <c r="WTE1" s="114"/>
      <c r="WTF1" s="114"/>
      <c r="WTG1" s="114"/>
      <c r="WTH1" s="114"/>
      <c r="WTI1" s="114"/>
      <c r="WTJ1" s="114"/>
      <c r="WTK1" s="114"/>
      <c r="WTL1" s="114"/>
      <c r="WTM1" s="114"/>
      <c r="WTN1" s="114"/>
      <c r="WTO1" s="114"/>
      <c r="WTP1" s="114"/>
      <c r="WTQ1" s="114"/>
      <c r="WTR1" s="114"/>
      <c r="WTS1" s="114"/>
      <c r="WTT1" s="114"/>
      <c r="WTU1" s="114"/>
      <c r="WTV1" s="114"/>
      <c r="WTW1" s="114"/>
      <c r="WTX1" s="114"/>
      <c r="WTY1" s="114"/>
      <c r="WTZ1" s="114"/>
      <c r="WUA1" s="114"/>
      <c r="WUB1" s="114"/>
      <c r="WUC1" s="114"/>
      <c r="WUD1" s="114"/>
      <c r="WUE1" s="114"/>
      <c r="WUF1" s="114"/>
      <c r="WUG1" s="114"/>
      <c r="WUH1" s="114"/>
      <c r="WUI1" s="114"/>
      <c r="WUJ1" s="114"/>
      <c r="WUK1" s="114"/>
      <c r="WUL1" s="114"/>
      <c r="WUM1" s="114"/>
      <c r="WUN1" s="114"/>
      <c r="WUO1" s="114"/>
      <c r="WUP1" s="114"/>
      <c r="WUQ1" s="114"/>
      <c r="WUR1" s="114"/>
      <c r="WUS1" s="114"/>
      <c r="WUT1" s="114"/>
      <c r="WUU1" s="114"/>
      <c r="WUV1" s="114"/>
      <c r="WUW1" s="114"/>
      <c r="WUX1" s="114"/>
      <c r="WUY1" s="114"/>
      <c r="WUZ1" s="114"/>
      <c r="WVA1" s="114"/>
      <c r="WVB1" s="114"/>
      <c r="WVC1" s="114"/>
      <c r="WVD1" s="114"/>
      <c r="WVE1" s="114"/>
      <c r="WVF1" s="114"/>
      <c r="WVG1" s="114"/>
      <c r="WVH1" s="114"/>
      <c r="WVI1" s="114"/>
      <c r="WVJ1" s="114"/>
      <c r="WVK1" s="114"/>
      <c r="WVL1" s="114"/>
      <c r="WVM1" s="114"/>
      <c r="WVN1" s="114"/>
      <c r="WVO1" s="114"/>
      <c r="WVP1" s="114"/>
      <c r="WVQ1" s="114"/>
      <c r="WVR1" s="114"/>
      <c r="WVS1" s="114"/>
      <c r="WVT1" s="114"/>
      <c r="WVU1" s="114"/>
      <c r="WVV1" s="114"/>
      <c r="WVW1" s="114"/>
      <c r="WVX1" s="114"/>
      <c r="WVY1" s="114"/>
      <c r="WVZ1" s="114"/>
      <c r="WWA1" s="114"/>
      <c r="WWB1" s="114"/>
      <c r="WWC1" s="114"/>
      <c r="WWD1" s="114"/>
      <c r="WWE1" s="114"/>
      <c r="WWF1" s="114"/>
      <c r="WWG1" s="114"/>
      <c r="WWH1" s="114"/>
      <c r="WWI1" s="114"/>
      <c r="WWJ1" s="114"/>
      <c r="WWK1" s="114"/>
      <c r="WWL1" s="114"/>
      <c r="WWM1" s="114"/>
      <c r="WWN1" s="114"/>
      <c r="WWO1" s="114"/>
      <c r="WWP1" s="114"/>
      <c r="WWQ1" s="114"/>
      <c r="WWR1" s="114"/>
      <c r="WWS1" s="114"/>
      <c r="WWT1" s="114"/>
      <c r="WWU1" s="114"/>
      <c r="WWV1" s="114"/>
      <c r="WWW1" s="114"/>
      <c r="WWX1" s="114"/>
      <c r="WWY1" s="114"/>
      <c r="WWZ1" s="114"/>
      <c r="WXA1" s="114"/>
      <c r="WXB1" s="114"/>
      <c r="WXC1" s="114"/>
      <c r="WXD1" s="114"/>
      <c r="WXE1" s="114"/>
      <c r="WXF1" s="114"/>
      <c r="WXG1" s="114"/>
      <c r="WXH1" s="114"/>
      <c r="WXI1" s="114"/>
      <c r="WXJ1" s="114"/>
      <c r="WXK1" s="114"/>
      <c r="WXL1" s="114"/>
      <c r="WXM1" s="114"/>
      <c r="WXN1" s="114"/>
      <c r="WXO1" s="114"/>
      <c r="WXP1" s="114"/>
      <c r="WXQ1" s="114"/>
      <c r="WXR1" s="114"/>
      <c r="WXS1" s="114"/>
      <c r="WXT1" s="114"/>
      <c r="WXU1" s="114"/>
      <c r="WXV1" s="114"/>
      <c r="WXW1" s="114"/>
      <c r="WXX1" s="114"/>
      <c r="WXY1" s="114"/>
      <c r="WXZ1" s="114"/>
      <c r="WYA1" s="114"/>
      <c r="WYB1" s="114"/>
      <c r="WYC1" s="114"/>
      <c r="WYD1" s="114"/>
      <c r="WYE1" s="114"/>
      <c r="WYF1" s="114"/>
      <c r="WYG1" s="114"/>
      <c r="WYH1" s="114"/>
      <c r="WYI1" s="114"/>
      <c r="WYJ1" s="114"/>
      <c r="WYK1" s="114"/>
      <c r="WYL1" s="114"/>
      <c r="WYM1" s="114"/>
      <c r="WYN1" s="114"/>
      <c r="WYO1" s="114"/>
      <c r="WYP1" s="114"/>
      <c r="WYQ1" s="114"/>
      <c r="WYR1" s="114"/>
      <c r="WYS1" s="114"/>
      <c r="WYT1" s="114"/>
      <c r="WYU1" s="114"/>
      <c r="WYV1" s="114"/>
      <c r="WYW1" s="114"/>
      <c r="WYX1" s="114"/>
      <c r="WYY1" s="114"/>
      <c r="WYZ1" s="114"/>
      <c r="WZA1" s="114"/>
      <c r="WZB1" s="114"/>
      <c r="WZC1" s="114"/>
      <c r="WZD1" s="114"/>
      <c r="WZE1" s="114"/>
      <c r="WZF1" s="114"/>
      <c r="WZG1" s="114"/>
      <c r="WZH1" s="114"/>
      <c r="WZI1" s="114"/>
      <c r="WZJ1" s="114"/>
      <c r="WZK1" s="114"/>
      <c r="WZL1" s="114"/>
      <c r="WZM1" s="114"/>
      <c r="WZN1" s="114"/>
      <c r="WZO1" s="114"/>
      <c r="WZP1" s="114"/>
      <c r="WZQ1" s="114"/>
      <c r="WZR1" s="114"/>
      <c r="WZS1" s="114"/>
      <c r="WZT1" s="114"/>
      <c r="WZU1" s="114"/>
      <c r="WZV1" s="114"/>
      <c r="WZW1" s="114"/>
      <c r="WZX1" s="114"/>
      <c r="WZY1" s="114"/>
      <c r="WZZ1" s="114"/>
      <c r="XAA1" s="114"/>
      <c r="XAB1" s="114"/>
      <c r="XAC1" s="114"/>
      <c r="XAD1" s="114"/>
      <c r="XAE1" s="114"/>
      <c r="XAF1" s="114"/>
      <c r="XAG1" s="114"/>
      <c r="XAH1" s="114"/>
      <c r="XAI1" s="114"/>
      <c r="XAJ1" s="114"/>
      <c r="XAK1" s="114"/>
      <c r="XAL1" s="114"/>
      <c r="XAM1" s="114"/>
      <c r="XAN1" s="114"/>
      <c r="XAO1" s="114"/>
      <c r="XAP1" s="114"/>
      <c r="XAQ1" s="114"/>
      <c r="XAR1" s="114"/>
      <c r="XAS1" s="114"/>
      <c r="XAT1" s="114"/>
      <c r="XAU1" s="114"/>
      <c r="XAV1" s="114"/>
      <c r="XAW1" s="114"/>
      <c r="XAX1" s="114"/>
      <c r="XAY1" s="114"/>
      <c r="XAZ1" s="114"/>
      <c r="XBA1" s="114"/>
      <c r="XBB1" s="114"/>
      <c r="XBC1" s="114"/>
      <c r="XBD1" s="114"/>
      <c r="XBE1" s="114"/>
      <c r="XBF1" s="114"/>
      <c r="XBG1" s="114"/>
      <c r="XBH1" s="114"/>
      <c r="XBI1" s="114"/>
      <c r="XBJ1" s="114"/>
      <c r="XBK1" s="114"/>
      <c r="XBL1" s="114"/>
      <c r="XBM1" s="114"/>
      <c r="XBN1" s="114"/>
      <c r="XBO1" s="114"/>
      <c r="XBP1" s="114"/>
      <c r="XBQ1" s="114"/>
      <c r="XBR1" s="114"/>
      <c r="XBS1" s="114"/>
      <c r="XBT1" s="114"/>
      <c r="XBU1" s="114"/>
      <c r="XBV1" s="114"/>
      <c r="XBW1" s="114"/>
      <c r="XBX1" s="114"/>
      <c r="XBY1" s="114"/>
      <c r="XBZ1" s="114"/>
      <c r="XCA1" s="114"/>
      <c r="XCB1" s="114"/>
      <c r="XCC1" s="114"/>
      <c r="XCD1" s="114"/>
      <c r="XCE1" s="114"/>
      <c r="XCF1" s="114"/>
      <c r="XCG1" s="114"/>
      <c r="XCH1" s="114"/>
      <c r="XCI1" s="114"/>
      <c r="XCJ1" s="114"/>
      <c r="XCK1" s="114"/>
      <c r="XCL1" s="114"/>
      <c r="XCM1" s="114"/>
      <c r="XCN1" s="114"/>
      <c r="XCO1" s="114"/>
      <c r="XCP1" s="114"/>
      <c r="XCQ1" s="114"/>
      <c r="XCR1" s="114"/>
      <c r="XCS1" s="114"/>
      <c r="XCT1" s="114"/>
      <c r="XCU1" s="114"/>
      <c r="XCV1" s="114"/>
      <c r="XCW1" s="114"/>
      <c r="XCX1" s="114"/>
      <c r="XCY1" s="114"/>
      <c r="XCZ1" s="114"/>
      <c r="XDA1" s="114"/>
      <c r="XDB1" s="26"/>
      <c r="XDC1" s="26"/>
      <c r="XDD1" s="26"/>
      <c r="XDE1" s="26"/>
      <c r="XDF1" s="26"/>
      <c r="XDG1" s="26"/>
      <c r="XDH1" s="26"/>
      <c r="XDI1" s="26"/>
      <c r="XDJ1" s="26"/>
      <c r="XDK1" s="26"/>
      <c r="XDL1" s="26"/>
      <c r="XDM1" s="26"/>
      <c r="XDN1" s="26"/>
      <c r="XDO1" s="26"/>
      <c r="XDP1" s="26"/>
      <c r="XDQ1" s="26"/>
      <c r="XDR1" s="26"/>
      <c r="XDS1" s="26"/>
      <c r="XDT1" s="26"/>
      <c r="XDU1" s="26"/>
      <c r="XDV1" s="26"/>
      <c r="XDW1" s="26"/>
      <c r="XDX1" s="26"/>
      <c r="XDY1" s="26"/>
      <c r="XDZ1" s="26"/>
      <c r="XEA1" s="26"/>
      <c r="XEB1" s="26"/>
      <c r="XEC1" s="26"/>
      <c r="XED1" s="26"/>
      <c r="XEE1" s="26"/>
      <c r="XEF1" s="26"/>
      <c r="XEG1" s="26"/>
      <c r="XEH1" s="26"/>
      <c r="XEI1" s="26"/>
      <c r="XEJ1" s="26"/>
      <c r="XEK1" s="26"/>
      <c r="XEL1" s="26"/>
      <c r="XEM1" s="26"/>
      <c r="XEN1" s="26"/>
      <c r="XEO1" s="26"/>
      <c r="XEP1" s="26"/>
      <c r="XEQ1" s="26"/>
      <c r="XER1" s="26"/>
      <c r="XES1" s="26"/>
      <c r="XET1" s="26"/>
      <c r="XEU1" s="26"/>
      <c r="XEV1" s="26"/>
      <c r="XEW1" s="26"/>
      <c r="XEX1" s="26"/>
      <c r="XEY1" s="26"/>
      <c r="XEZ1" s="26"/>
      <c r="XFA1" s="26"/>
      <c r="XFB1" s="26"/>
      <c r="XFC1" s="26"/>
      <c r="XFD1" s="26"/>
    </row>
    <row r="2" spans="1:16384" ht="31.5" customHeight="1">
      <c r="B2" s="115" t="s">
        <v>305</v>
      </c>
      <c r="C2" s="116"/>
      <c r="D2" s="116"/>
      <c r="E2" s="117"/>
      <c r="F2" s="56" t="s">
        <v>93</v>
      </c>
    </row>
    <row r="3" spans="1:16384" ht="57" customHeight="1">
      <c r="B3" s="118" t="s">
        <v>98</v>
      </c>
      <c r="C3" s="659" t="s">
        <v>97</v>
      </c>
      <c r="D3" s="660"/>
      <c r="E3" s="661"/>
      <c r="F3" s="726" t="s">
        <v>99</v>
      </c>
    </row>
    <row r="4" spans="1:16384" ht="50.25" customHeight="1">
      <c r="B4" s="119" t="s">
        <v>100</v>
      </c>
      <c r="C4" s="729">
        <v>33503</v>
      </c>
      <c r="D4" s="660"/>
      <c r="E4" s="661"/>
      <c r="F4" s="727"/>
    </row>
    <row r="5" spans="1:16384" ht="53.25" customHeight="1">
      <c r="B5" s="119" t="s">
        <v>101</v>
      </c>
      <c r="C5" s="659">
        <v>8455542489</v>
      </c>
      <c r="D5" s="660"/>
      <c r="E5" s="661"/>
      <c r="F5" s="727"/>
    </row>
    <row r="6" spans="1:16384" ht="33" customHeight="1">
      <c r="B6" s="119" t="s">
        <v>102</v>
      </c>
      <c r="C6" s="659" t="s">
        <v>634</v>
      </c>
      <c r="D6" s="660"/>
      <c r="E6" s="661"/>
      <c r="F6" s="727"/>
    </row>
    <row r="7" spans="1:16384" ht="33" customHeight="1">
      <c r="B7" s="119" t="s">
        <v>103</v>
      </c>
      <c r="C7" s="659" t="s">
        <v>306</v>
      </c>
      <c r="D7" s="660"/>
      <c r="E7" s="661"/>
      <c r="F7" s="727"/>
    </row>
    <row r="8" spans="1:16384" ht="33" customHeight="1">
      <c r="B8" s="119" t="s">
        <v>104</v>
      </c>
      <c r="C8" s="659" t="s">
        <v>682</v>
      </c>
      <c r="D8" s="660"/>
      <c r="E8" s="661"/>
      <c r="F8" s="120"/>
    </row>
    <row r="9" spans="1:16384" ht="54.75" customHeight="1">
      <c r="B9" s="119" t="s">
        <v>105</v>
      </c>
      <c r="C9" s="659" t="s">
        <v>307</v>
      </c>
      <c r="D9" s="660"/>
      <c r="E9" s="661"/>
      <c r="F9" s="120"/>
    </row>
    <row r="10" spans="1:16384" ht="9" customHeight="1">
      <c r="B10" s="121"/>
      <c r="C10" s="122"/>
      <c r="D10" s="122"/>
      <c r="E10" s="123"/>
      <c r="F10" s="120"/>
    </row>
    <row r="11" spans="1:16384" ht="36" customHeight="1">
      <c r="B11" s="115" t="s">
        <v>106</v>
      </c>
      <c r="C11" s="116"/>
      <c r="D11" s="116"/>
      <c r="E11" s="117"/>
      <c r="F11" s="120"/>
    </row>
    <row r="12" spans="1:16384" ht="36" customHeight="1">
      <c r="B12" s="119" t="s">
        <v>98</v>
      </c>
      <c r="C12" s="659" t="str">
        <f>C3</f>
        <v>Rontó László</v>
      </c>
      <c r="D12" s="660"/>
      <c r="E12" s="661"/>
      <c r="F12" s="87" t="s">
        <v>28</v>
      </c>
    </row>
    <row r="13" spans="1:16384" ht="18" customHeight="1">
      <c r="B13" s="124"/>
      <c r="E13" s="61"/>
      <c r="F13" s="120"/>
    </row>
    <row r="14" spans="1:16384" ht="32.25" customHeight="1">
      <c r="A14" s="57">
        <v>250</v>
      </c>
      <c r="B14" s="105" t="s">
        <v>85</v>
      </c>
      <c r="C14" s="47">
        <f>LEN(C15)</f>
        <v>233</v>
      </c>
      <c r="D14" s="730" t="str">
        <f>IF(C14&gt;A14,CONCATENATE("Karaktertúllépés! Kérjük, válaszát maximum ",A14," karakterben foglalja össze!"),CONCATENATE("Még beírható karakterek száma:   ",A14-C14))</f>
        <v>Még beírható karakterek száma:   17</v>
      </c>
      <c r="E14" s="731"/>
      <c r="F14" s="120"/>
    </row>
    <row r="15" spans="1:16384" ht="84" customHeight="1">
      <c r="B15" s="119" t="s">
        <v>107</v>
      </c>
      <c r="C15" s="659" t="s">
        <v>677</v>
      </c>
      <c r="D15" s="660"/>
      <c r="E15" s="661"/>
      <c r="F15" s="120"/>
    </row>
    <row r="16" spans="1:16384" ht="18" customHeight="1">
      <c r="B16" s="125"/>
      <c r="E16" s="61"/>
      <c r="F16" s="120"/>
    </row>
    <row r="17" spans="1:16384" ht="32.25" customHeight="1">
      <c r="A17" s="57">
        <v>250</v>
      </c>
      <c r="B17" s="105" t="s">
        <v>85</v>
      </c>
      <c r="C17" s="47">
        <f>LEN(C18)</f>
        <v>249</v>
      </c>
      <c r="D17" s="730" t="str">
        <f>IF(C17&gt;A17,CONCATENATE("Karaktertúllépés! Kérjük, válaszát maximum ",A17," karakterben foglalja össze!"),CONCATENATE("Még beírható karakterek száma:   ",A17-C17))</f>
        <v>Még beírható karakterek száma:   1</v>
      </c>
      <c r="E17" s="731"/>
      <c r="F17" s="120"/>
    </row>
    <row r="18" spans="1:16384" ht="101.25" customHeight="1">
      <c r="B18" s="118" t="s">
        <v>108</v>
      </c>
      <c r="C18" s="659" t="s">
        <v>678</v>
      </c>
      <c r="D18" s="660"/>
      <c r="E18" s="661"/>
      <c r="F18" s="120"/>
    </row>
    <row r="19" spans="1:16384" ht="13.5" customHeight="1">
      <c r="B19" s="125"/>
      <c r="E19" s="61"/>
      <c r="F19" s="120"/>
    </row>
    <row r="20" spans="1:16384" ht="42" customHeight="1">
      <c r="B20" s="734" t="s">
        <v>109</v>
      </c>
      <c r="C20" s="70" t="s">
        <v>110</v>
      </c>
      <c r="D20" s="681" t="s">
        <v>308</v>
      </c>
      <c r="E20" s="682"/>
      <c r="F20" s="120"/>
    </row>
    <row r="21" spans="1:16384" ht="42" customHeight="1">
      <c r="B21" s="735"/>
      <c r="C21" s="126">
        <v>9500000</v>
      </c>
      <c r="D21" s="732">
        <v>11000000</v>
      </c>
      <c r="E21" s="733"/>
      <c r="F21" s="120"/>
    </row>
    <row r="22" spans="1:16384" ht="27" customHeight="1">
      <c r="B22" s="125"/>
      <c r="E22" s="61"/>
      <c r="F22" s="120"/>
    </row>
    <row r="23" spans="1:16384" ht="25.5" customHeight="1">
      <c r="B23" s="115" t="s">
        <v>111</v>
      </c>
      <c r="C23" s="116"/>
      <c r="D23" s="116"/>
      <c r="E23" s="117"/>
      <c r="F23" s="738" t="s">
        <v>29</v>
      </c>
    </row>
    <row r="24" spans="1:16384" ht="45" customHeight="1">
      <c r="B24" s="127"/>
      <c r="C24" s="128" t="s">
        <v>112</v>
      </c>
      <c r="D24" s="736" t="s">
        <v>113</v>
      </c>
      <c r="E24" s="737"/>
      <c r="F24" s="739"/>
    </row>
    <row r="25" spans="1:16384" ht="45" customHeight="1">
      <c r="A25" s="57">
        <v>500</v>
      </c>
      <c r="B25" s="105" t="s">
        <v>85</v>
      </c>
      <c r="C25" s="47">
        <f>LEN(C26)+LEN(D26)</f>
        <v>197</v>
      </c>
      <c r="D25" s="730" t="str">
        <f>IF(C25&gt;A25,CONCATENATE("Karaktertúllépés! Kérjük, válaszát maximum ",A25," karakterben foglalja össze!"),CONCATENATE("Még beírható karakterek száma:   ",A25-C25))</f>
        <v>Még beírható karakterek száma:   303</v>
      </c>
      <c r="E25" s="731"/>
      <c r="F25" s="129" t="s">
        <v>4</v>
      </c>
    </row>
    <row r="26" spans="1:16384" ht="157.5" customHeight="1">
      <c r="A26" s="130"/>
      <c r="B26" s="119" t="s">
        <v>114</v>
      </c>
      <c r="C26" s="68" t="s">
        <v>679</v>
      </c>
      <c r="D26" s="659" t="s">
        <v>643</v>
      </c>
      <c r="E26" s="661"/>
      <c r="F26" s="74" t="s">
        <v>30</v>
      </c>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c r="ID26" s="130"/>
      <c r="IE26" s="130"/>
      <c r="IF26" s="130"/>
      <c r="IG26" s="130"/>
      <c r="IH26" s="130"/>
      <c r="II26" s="130"/>
      <c r="IJ26" s="130"/>
      <c r="IK26" s="130"/>
      <c r="IL26" s="130"/>
      <c r="IM26" s="130"/>
      <c r="IN26" s="130"/>
      <c r="IO26" s="130"/>
      <c r="IP26" s="130"/>
      <c r="IQ26" s="130"/>
      <c r="IR26" s="130"/>
      <c r="IS26" s="130"/>
      <c r="IT26" s="130"/>
      <c r="IU26" s="130"/>
      <c r="IV26" s="130"/>
      <c r="IW26" s="130"/>
      <c r="IX26" s="130"/>
      <c r="IY26" s="130"/>
      <c r="IZ26" s="130"/>
      <c r="JA26" s="130"/>
      <c r="JB26" s="130"/>
      <c r="JC26" s="130"/>
      <c r="JD26" s="130"/>
      <c r="JE26" s="130"/>
      <c r="JF26" s="130"/>
      <c r="JG26" s="130"/>
      <c r="JH26" s="130"/>
      <c r="JI26" s="130"/>
      <c r="JJ26" s="130"/>
      <c r="JK26" s="130"/>
      <c r="JL26" s="130"/>
      <c r="JM26" s="130"/>
      <c r="JN26" s="130"/>
      <c r="JO26" s="130"/>
      <c r="JP26" s="130"/>
      <c r="JQ26" s="130"/>
      <c r="JR26" s="130"/>
      <c r="JS26" s="130"/>
      <c r="JT26" s="130"/>
      <c r="JU26" s="130"/>
      <c r="JV26" s="130"/>
      <c r="JW26" s="130"/>
      <c r="JX26" s="130"/>
      <c r="JY26" s="130"/>
      <c r="JZ26" s="130"/>
      <c r="KA26" s="130"/>
      <c r="KB26" s="130"/>
      <c r="KC26" s="130"/>
      <c r="KD26" s="130"/>
      <c r="KE26" s="130"/>
      <c r="KF26" s="130"/>
      <c r="KG26" s="130"/>
      <c r="KH26" s="130"/>
      <c r="KI26" s="130"/>
      <c r="KJ26" s="130"/>
      <c r="KK26" s="130"/>
      <c r="KL26" s="130"/>
      <c r="KM26" s="130"/>
      <c r="KN26" s="130"/>
      <c r="KO26" s="130"/>
      <c r="KP26" s="130"/>
      <c r="KQ26" s="130"/>
      <c r="KR26" s="130"/>
      <c r="KS26" s="130"/>
      <c r="KT26" s="130"/>
      <c r="KU26" s="130"/>
      <c r="KV26" s="130"/>
      <c r="KW26" s="130"/>
      <c r="KX26" s="130"/>
      <c r="KY26" s="130"/>
      <c r="KZ26" s="130"/>
      <c r="LA26" s="130"/>
      <c r="LB26" s="130"/>
      <c r="LC26" s="130"/>
      <c r="LD26" s="130"/>
      <c r="LE26" s="130"/>
      <c r="LF26" s="130"/>
      <c r="LG26" s="130"/>
      <c r="LH26" s="130"/>
      <c r="LI26" s="130"/>
      <c r="LJ26" s="130"/>
      <c r="LK26" s="130"/>
      <c r="LL26" s="130"/>
      <c r="LM26" s="130"/>
      <c r="LN26" s="130"/>
      <c r="LO26" s="130"/>
      <c r="LP26" s="130"/>
      <c r="LQ26" s="130"/>
      <c r="LR26" s="130"/>
      <c r="LS26" s="130"/>
      <c r="LT26" s="130"/>
      <c r="LU26" s="130"/>
      <c r="LV26" s="130"/>
      <c r="LW26" s="130"/>
      <c r="LX26" s="130"/>
      <c r="LY26" s="130"/>
      <c r="LZ26" s="130"/>
      <c r="MA26" s="130"/>
      <c r="MB26" s="130"/>
      <c r="MC26" s="130"/>
      <c r="MD26" s="130"/>
      <c r="ME26" s="130"/>
      <c r="MF26" s="130"/>
      <c r="MG26" s="130"/>
      <c r="MH26" s="130"/>
      <c r="MI26" s="130"/>
      <c r="MJ26" s="130"/>
      <c r="MK26" s="130"/>
      <c r="ML26" s="130"/>
      <c r="MM26" s="130"/>
      <c r="MN26" s="130"/>
      <c r="MO26" s="130"/>
      <c r="MP26" s="130"/>
      <c r="MQ26" s="130"/>
      <c r="MR26" s="130"/>
      <c r="MS26" s="130"/>
      <c r="MT26" s="130"/>
      <c r="MU26" s="130"/>
      <c r="MV26" s="130"/>
      <c r="MW26" s="130"/>
      <c r="MX26" s="130"/>
      <c r="MY26" s="130"/>
      <c r="MZ26" s="130"/>
      <c r="NA26" s="130"/>
      <c r="NB26" s="130"/>
      <c r="NC26" s="130"/>
      <c r="ND26" s="130"/>
      <c r="NE26" s="130"/>
      <c r="NF26" s="130"/>
      <c r="NG26" s="130"/>
      <c r="NH26" s="130"/>
      <c r="NI26" s="130"/>
      <c r="NJ26" s="130"/>
      <c r="NK26" s="130"/>
      <c r="NL26" s="130"/>
      <c r="NM26" s="130"/>
      <c r="NN26" s="130"/>
      <c r="NO26" s="130"/>
      <c r="NP26" s="130"/>
      <c r="NQ26" s="130"/>
      <c r="NR26" s="130"/>
      <c r="NS26" s="130"/>
      <c r="NT26" s="130"/>
      <c r="NU26" s="130"/>
      <c r="NV26" s="130"/>
      <c r="NW26" s="130"/>
      <c r="NX26" s="130"/>
      <c r="NY26" s="130"/>
      <c r="NZ26" s="130"/>
      <c r="OA26" s="130"/>
      <c r="OB26" s="130"/>
      <c r="OC26" s="130"/>
      <c r="OD26" s="130"/>
      <c r="OE26" s="130"/>
      <c r="OF26" s="130"/>
      <c r="OG26" s="130"/>
      <c r="OH26" s="130"/>
      <c r="OI26" s="130"/>
      <c r="OJ26" s="130"/>
      <c r="OK26" s="130"/>
      <c r="OL26" s="130"/>
      <c r="OM26" s="130"/>
      <c r="ON26" s="130"/>
      <c r="OO26" s="130"/>
      <c r="OP26" s="130"/>
      <c r="OQ26" s="130"/>
      <c r="OR26" s="130"/>
      <c r="OS26" s="130"/>
      <c r="OT26" s="130"/>
      <c r="OU26" s="130"/>
      <c r="OV26" s="130"/>
      <c r="OW26" s="130"/>
      <c r="OX26" s="130"/>
      <c r="OY26" s="130"/>
      <c r="OZ26" s="130"/>
      <c r="PA26" s="130"/>
      <c r="PB26" s="130"/>
      <c r="PC26" s="130"/>
      <c r="PD26" s="130"/>
      <c r="PE26" s="130"/>
      <c r="PF26" s="130"/>
      <c r="PG26" s="130"/>
      <c r="PH26" s="130"/>
      <c r="PI26" s="130"/>
      <c r="PJ26" s="130"/>
      <c r="PK26" s="130"/>
      <c r="PL26" s="130"/>
      <c r="PM26" s="130"/>
      <c r="PN26" s="130"/>
      <c r="PO26" s="130"/>
      <c r="PP26" s="130"/>
      <c r="PQ26" s="130"/>
      <c r="PR26" s="130"/>
      <c r="PS26" s="130"/>
      <c r="PT26" s="130"/>
      <c r="PU26" s="130"/>
      <c r="PV26" s="130"/>
      <c r="PW26" s="130"/>
      <c r="PX26" s="130"/>
      <c r="PY26" s="130"/>
      <c r="PZ26" s="130"/>
      <c r="QA26" s="130"/>
      <c r="QB26" s="130"/>
      <c r="QC26" s="130"/>
      <c r="QD26" s="130"/>
      <c r="QE26" s="130"/>
      <c r="QF26" s="130"/>
      <c r="QG26" s="130"/>
      <c r="QH26" s="130"/>
      <c r="QI26" s="130"/>
      <c r="QJ26" s="130"/>
      <c r="QK26" s="130"/>
      <c r="QL26" s="130"/>
      <c r="QM26" s="130"/>
      <c r="QN26" s="130"/>
      <c r="QO26" s="130"/>
      <c r="QP26" s="130"/>
      <c r="QQ26" s="130"/>
      <c r="QR26" s="130"/>
      <c r="QS26" s="130"/>
      <c r="QT26" s="130"/>
      <c r="QU26" s="130"/>
      <c r="QV26" s="130"/>
      <c r="QW26" s="130"/>
      <c r="QX26" s="130"/>
      <c r="QY26" s="130"/>
      <c r="QZ26" s="130"/>
      <c r="RA26" s="130"/>
      <c r="RB26" s="130"/>
      <c r="RC26" s="130"/>
      <c r="RD26" s="130"/>
      <c r="RE26" s="130"/>
      <c r="RF26" s="130"/>
      <c r="RG26" s="130"/>
      <c r="RH26" s="130"/>
      <c r="RI26" s="130"/>
      <c r="RJ26" s="130"/>
      <c r="RK26" s="130"/>
      <c r="RL26" s="130"/>
      <c r="RM26" s="130"/>
      <c r="RN26" s="130"/>
      <c r="RO26" s="130"/>
      <c r="RP26" s="130"/>
      <c r="RQ26" s="130"/>
      <c r="RR26" s="130"/>
      <c r="RS26" s="130"/>
      <c r="RT26" s="130"/>
      <c r="RU26" s="130"/>
      <c r="RV26" s="130"/>
      <c r="RW26" s="130"/>
      <c r="RX26" s="130"/>
      <c r="RY26" s="130"/>
      <c r="RZ26" s="130"/>
      <c r="SA26" s="130"/>
      <c r="SB26" s="130"/>
      <c r="SC26" s="130"/>
      <c r="SD26" s="130"/>
      <c r="SE26" s="130"/>
      <c r="SF26" s="130"/>
      <c r="SG26" s="130"/>
      <c r="SH26" s="130"/>
      <c r="SI26" s="130"/>
      <c r="SJ26" s="130"/>
      <c r="SK26" s="130"/>
      <c r="SL26" s="130"/>
      <c r="SM26" s="130"/>
      <c r="SN26" s="130"/>
      <c r="SO26" s="130"/>
      <c r="SP26" s="130"/>
      <c r="SQ26" s="130"/>
      <c r="SR26" s="130"/>
      <c r="SS26" s="130"/>
      <c r="ST26" s="130"/>
      <c r="SU26" s="130"/>
      <c r="SV26" s="130"/>
      <c r="SW26" s="130"/>
      <c r="SX26" s="130"/>
      <c r="SY26" s="130"/>
      <c r="SZ26" s="130"/>
      <c r="TA26" s="130"/>
      <c r="TB26" s="130"/>
      <c r="TC26" s="130"/>
      <c r="TD26" s="130"/>
      <c r="TE26" s="130"/>
      <c r="TF26" s="130"/>
      <c r="TG26" s="130"/>
      <c r="TH26" s="130"/>
      <c r="TI26" s="130"/>
      <c r="TJ26" s="130"/>
      <c r="TK26" s="130"/>
      <c r="TL26" s="130"/>
      <c r="TM26" s="130"/>
      <c r="TN26" s="130"/>
      <c r="TO26" s="130"/>
      <c r="TP26" s="130"/>
      <c r="TQ26" s="130"/>
      <c r="TR26" s="130"/>
      <c r="TS26" s="130"/>
      <c r="TT26" s="130"/>
      <c r="TU26" s="130"/>
      <c r="TV26" s="130"/>
      <c r="TW26" s="130"/>
      <c r="TX26" s="130"/>
      <c r="TY26" s="130"/>
      <c r="TZ26" s="130"/>
      <c r="UA26" s="130"/>
      <c r="UB26" s="130"/>
      <c r="UC26" s="130"/>
      <c r="UD26" s="130"/>
      <c r="UE26" s="130"/>
      <c r="UF26" s="130"/>
      <c r="UG26" s="130"/>
      <c r="UH26" s="130"/>
      <c r="UI26" s="130"/>
      <c r="UJ26" s="130"/>
      <c r="UK26" s="130"/>
      <c r="UL26" s="130"/>
      <c r="UM26" s="130"/>
      <c r="UN26" s="130"/>
      <c r="UO26" s="130"/>
      <c r="UP26" s="130"/>
      <c r="UQ26" s="130"/>
      <c r="UR26" s="130"/>
      <c r="US26" s="130"/>
      <c r="UT26" s="130"/>
      <c r="UU26" s="130"/>
      <c r="UV26" s="130"/>
      <c r="UW26" s="130"/>
      <c r="UX26" s="130"/>
      <c r="UY26" s="130"/>
      <c r="UZ26" s="130"/>
      <c r="VA26" s="130"/>
      <c r="VB26" s="130"/>
      <c r="VC26" s="130"/>
      <c r="VD26" s="130"/>
      <c r="VE26" s="130"/>
      <c r="VF26" s="130"/>
      <c r="VG26" s="130"/>
      <c r="VH26" s="130"/>
      <c r="VI26" s="130"/>
      <c r="VJ26" s="130"/>
      <c r="VK26" s="130"/>
      <c r="VL26" s="130"/>
      <c r="VM26" s="130"/>
      <c r="VN26" s="130"/>
      <c r="VO26" s="130"/>
      <c r="VP26" s="130"/>
      <c r="VQ26" s="130"/>
      <c r="VR26" s="130"/>
      <c r="VS26" s="130"/>
      <c r="VT26" s="130"/>
      <c r="VU26" s="130"/>
      <c r="VV26" s="130"/>
      <c r="VW26" s="130"/>
      <c r="VX26" s="130"/>
      <c r="VY26" s="130"/>
      <c r="VZ26" s="130"/>
      <c r="WA26" s="130"/>
      <c r="WB26" s="130"/>
      <c r="WC26" s="130"/>
      <c r="WD26" s="130"/>
      <c r="WE26" s="130"/>
      <c r="WF26" s="130"/>
      <c r="WG26" s="130"/>
      <c r="WH26" s="130"/>
      <c r="WI26" s="130"/>
      <c r="WJ26" s="130"/>
      <c r="WK26" s="130"/>
      <c r="WL26" s="130"/>
      <c r="WM26" s="130"/>
      <c r="WN26" s="130"/>
      <c r="WO26" s="130"/>
      <c r="WP26" s="130"/>
      <c r="WQ26" s="130"/>
      <c r="WR26" s="130"/>
      <c r="WS26" s="130"/>
      <c r="WT26" s="130"/>
      <c r="WU26" s="130"/>
      <c r="WV26" s="130"/>
      <c r="WW26" s="130"/>
      <c r="WX26" s="130"/>
      <c r="WY26" s="130"/>
      <c r="WZ26" s="130"/>
      <c r="XA26" s="130"/>
      <c r="XB26" s="130"/>
      <c r="XC26" s="130"/>
      <c r="XD26" s="130"/>
      <c r="XE26" s="130"/>
      <c r="XF26" s="130"/>
      <c r="XG26" s="130"/>
      <c r="XH26" s="130"/>
      <c r="XI26" s="130"/>
      <c r="XJ26" s="130"/>
      <c r="XK26" s="130"/>
      <c r="XL26" s="130"/>
      <c r="XM26" s="130"/>
      <c r="XN26" s="130"/>
      <c r="XO26" s="130"/>
      <c r="XP26" s="130"/>
      <c r="XQ26" s="130"/>
      <c r="XR26" s="130"/>
      <c r="XS26" s="130"/>
      <c r="XT26" s="130"/>
      <c r="XU26" s="130"/>
      <c r="XV26" s="130"/>
      <c r="XW26" s="130"/>
      <c r="XX26" s="130"/>
      <c r="XY26" s="130"/>
      <c r="XZ26" s="130"/>
      <c r="YA26" s="130"/>
      <c r="YB26" s="130"/>
      <c r="YC26" s="130"/>
      <c r="YD26" s="130"/>
      <c r="YE26" s="130"/>
      <c r="YF26" s="130"/>
      <c r="YG26" s="130"/>
      <c r="YH26" s="130"/>
      <c r="YI26" s="130"/>
      <c r="YJ26" s="130"/>
      <c r="YK26" s="130"/>
      <c r="YL26" s="130"/>
      <c r="YM26" s="130"/>
      <c r="YN26" s="130"/>
      <c r="YO26" s="130"/>
      <c r="YP26" s="130"/>
      <c r="YQ26" s="130"/>
      <c r="YR26" s="130"/>
      <c r="YS26" s="130"/>
      <c r="YT26" s="130"/>
      <c r="YU26" s="130"/>
      <c r="YV26" s="130"/>
      <c r="YW26" s="130"/>
      <c r="YX26" s="130"/>
      <c r="YY26" s="130"/>
      <c r="YZ26" s="130"/>
      <c r="ZA26" s="130"/>
      <c r="ZB26" s="130"/>
      <c r="ZC26" s="130"/>
      <c r="ZD26" s="130"/>
      <c r="ZE26" s="130"/>
      <c r="ZF26" s="130"/>
      <c r="ZG26" s="130"/>
      <c r="ZH26" s="130"/>
      <c r="ZI26" s="130"/>
      <c r="ZJ26" s="130"/>
      <c r="ZK26" s="130"/>
      <c r="ZL26" s="130"/>
      <c r="ZM26" s="130"/>
      <c r="ZN26" s="130"/>
      <c r="ZO26" s="130"/>
      <c r="ZP26" s="130"/>
      <c r="ZQ26" s="130"/>
      <c r="ZR26" s="130"/>
      <c r="ZS26" s="130"/>
      <c r="ZT26" s="130"/>
      <c r="ZU26" s="130"/>
      <c r="ZV26" s="130"/>
      <c r="ZW26" s="130"/>
      <c r="ZX26" s="130"/>
      <c r="ZY26" s="130"/>
      <c r="ZZ26" s="130"/>
      <c r="AAA26" s="130"/>
      <c r="AAB26" s="130"/>
      <c r="AAC26" s="130"/>
      <c r="AAD26" s="130"/>
      <c r="AAE26" s="130"/>
      <c r="AAF26" s="130"/>
      <c r="AAG26" s="130"/>
      <c r="AAH26" s="130"/>
      <c r="AAI26" s="130"/>
      <c r="AAJ26" s="130"/>
      <c r="AAK26" s="130"/>
      <c r="AAL26" s="130"/>
      <c r="AAM26" s="130"/>
      <c r="AAN26" s="130"/>
      <c r="AAO26" s="130"/>
      <c r="AAP26" s="130"/>
      <c r="AAQ26" s="130"/>
      <c r="AAR26" s="130"/>
      <c r="AAS26" s="130"/>
      <c r="AAT26" s="130"/>
      <c r="AAU26" s="130"/>
      <c r="AAV26" s="130"/>
      <c r="AAW26" s="130"/>
      <c r="AAX26" s="130"/>
      <c r="AAY26" s="130"/>
      <c r="AAZ26" s="130"/>
      <c r="ABA26" s="130"/>
      <c r="ABB26" s="130"/>
      <c r="ABC26" s="130"/>
      <c r="ABD26" s="130"/>
      <c r="ABE26" s="130"/>
      <c r="ABF26" s="130"/>
      <c r="ABG26" s="130"/>
      <c r="ABH26" s="130"/>
      <c r="ABI26" s="130"/>
      <c r="ABJ26" s="130"/>
      <c r="ABK26" s="130"/>
      <c r="ABL26" s="130"/>
      <c r="ABM26" s="130"/>
      <c r="ABN26" s="130"/>
      <c r="ABO26" s="130"/>
      <c r="ABP26" s="130"/>
      <c r="ABQ26" s="130"/>
      <c r="ABR26" s="130"/>
      <c r="ABS26" s="130"/>
      <c r="ABT26" s="130"/>
      <c r="ABU26" s="130"/>
      <c r="ABV26" s="130"/>
      <c r="ABW26" s="130"/>
      <c r="ABX26" s="130"/>
      <c r="ABY26" s="130"/>
      <c r="ABZ26" s="130"/>
      <c r="ACA26" s="130"/>
      <c r="ACB26" s="130"/>
      <c r="ACC26" s="130"/>
      <c r="ACD26" s="130"/>
      <c r="ACE26" s="130"/>
      <c r="ACF26" s="130"/>
      <c r="ACG26" s="130"/>
      <c r="ACH26" s="130"/>
      <c r="ACI26" s="130"/>
      <c r="ACJ26" s="130"/>
      <c r="ACK26" s="130"/>
      <c r="ACL26" s="130"/>
      <c r="ACM26" s="130"/>
      <c r="ACN26" s="130"/>
      <c r="ACO26" s="130"/>
      <c r="ACP26" s="130"/>
      <c r="ACQ26" s="130"/>
      <c r="ACR26" s="130"/>
      <c r="ACS26" s="130"/>
      <c r="ACT26" s="130"/>
      <c r="ACU26" s="130"/>
      <c r="ACV26" s="130"/>
      <c r="ACW26" s="130"/>
      <c r="ACX26" s="130"/>
      <c r="ACY26" s="130"/>
      <c r="ACZ26" s="130"/>
      <c r="ADA26" s="130"/>
      <c r="ADB26" s="130"/>
      <c r="ADC26" s="130"/>
      <c r="ADD26" s="130"/>
      <c r="ADE26" s="130"/>
      <c r="ADF26" s="130"/>
      <c r="ADG26" s="130"/>
      <c r="ADH26" s="130"/>
      <c r="ADI26" s="130"/>
      <c r="ADJ26" s="130"/>
      <c r="ADK26" s="130"/>
      <c r="ADL26" s="130"/>
      <c r="ADM26" s="130"/>
      <c r="ADN26" s="130"/>
      <c r="ADO26" s="130"/>
      <c r="ADP26" s="130"/>
      <c r="ADQ26" s="130"/>
      <c r="ADR26" s="130"/>
      <c r="ADS26" s="130"/>
      <c r="ADT26" s="130"/>
      <c r="ADU26" s="130"/>
      <c r="ADV26" s="130"/>
      <c r="ADW26" s="130"/>
      <c r="ADX26" s="130"/>
      <c r="ADY26" s="130"/>
      <c r="ADZ26" s="130"/>
      <c r="AEA26" s="130"/>
      <c r="AEB26" s="130"/>
      <c r="AEC26" s="130"/>
      <c r="AED26" s="130"/>
      <c r="AEE26" s="130"/>
      <c r="AEF26" s="130"/>
      <c r="AEG26" s="130"/>
      <c r="AEH26" s="130"/>
      <c r="AEI26" s="130"/>
      <c r="AEJ26" s="130"/>
      <c r="AEK26" s="130"/>
      <c r="AEL26" s="130"/>
      <c r="AEM26" s="130"/>
      <c r="AEN26" s="130"/>
      <c r="AEO26" s="130"/>
      <c r="AEP26" s="130"/>
      <c r="AEQ26" s="130"/>
      <c r="AER26" s="130"/>
      <c r="AES26" s="130"/>
      <c r="AET26" s="130"/>
      <c r="AEU26" s="130"/>
      <c r="AEV26" s="130"/>
      <c r="AEW26" s="130"/>
      <c r="AEX26" s="130"/>
      <c r="AEY26" s="130"/>
      <c r="AEZ26" s="130"/>
      <c r="AFA26" s="130"/>
      <c r="AFB26" s="130"/>
      <c r="AFC26" s="130"/>
      <c r="AFD26" s="130"/>
      <c r="AFE26" s="130"/>
      <c r="AFF26" s="130"/>
      <c r="AFG26" s="130"/>
      <c r="AFH26" s="130"/>
      <c r="AFI26" s="130"/>
      <c r="AFJ26" s="130"/>
      <c r="AFK26" s="130"/>
      <c r="AFL26" s="130"/>
      <c r="AFM26" s="130"/>
      <c r="AFN26" s="130"/>
      <c r="AFO26" s="130"/>
      <c r="AFP26" s="130"/>
      <c r="AFQ26" s="130"/>
      <c r="AFR26" s="130"/>
      <c r="AFS26" s="130"/>
      <c r="AFT26" s="130"/>
      <c r="AFU26" s="130"/>
      <c r="AFV26" s="130"/>
      <c r="AFW26" s="130"/>
      <c r="AFX26" s="130"/>
      <c r="AFY26" s="130"/>
      <c r="AFZ26" s="130"/>
      <c r="AGA26" s="130"/>
      <c r="AGB26" s="130"/>
      <c r="AGC26" s="130"/>
      <c r="AGD26" s="130"/>
      <c r="AGE26" s="130"/>
      <c r="AGF26" s="130"/>
      <c r="AGG26" s="130"/>
      <c r="AGH26" s="130"/>
      <c r="AGI26" s="130"/>
      <c r="AGJ26" s="130"/>
      <c r="AGK26" s="130"/>
      <c r="AGL26" s="130"/>
      <c r="AGM26" s="130"/>
      <c r="AGN26" s="130"/>
      <c r="AGO26" s="130"/>
      <c r="AGP26" s="130"/>
      <c r="AGQ26" s="130"/>
      <c r="AGR26" s="130"/>
      <c r="AGS26" s="130"/>
      <c r="AGT26" s="130"/>
      <c r="AGU26" s="130"/>
      <c r="AGV26" s="130"/>
      <c r="AGW26" s="130"/>
      <c r="AGX26" s="130"/>
      <c r="AGY26" s="130"/>
      <c r="AGZ26" s="130"/>
      <c r="AHA26" s="130"/>
      <c r="AHB26" s="130"/>
      <c r="AHC26" s="130"/>
      <c r="AHD26" s="130"/>
      <c r="AHE26" s="130"/>
      <c r="AHF26" s="130"/>
      <c r="AHG26" s="130"/>
      <c r="AHH26" s="130"/>
      <c r="AHI26" s="130"/>
      <c r="AHJ26" s="130"/>
      <c r="AHK26" s="130"/>
      <c r="AHL26" s="130"/>
      <c r="AHM26" s="130"/>
      <c r="AHN26" s="130"/>
      <c r="AHO26" s="130"/>
      <c r="AHP26" s="130"/>
      <c r="AHQ26" s="130"/>
      <c r="AHR26" s="130"/>
      <c r="AHS26" s="130"/>
      <c r="AHT26" s="130"/>
      <c r="AHU26" s="130"/>
      <c r="AHV26" s="130"/>
      <c r="AHW26" s="130"/>
      <c r="AHX26" s="130"/>
      <c r="AHY26" s="130"/>
      <c r="AHZ26" s="130"/>
      <c r="AIA26" s="130"/>
      <c r="AIB26" s="130"/>
      <c r="AIC26" s="130"/>
      <c r="AID26" s="130"/>
      <c r="AIE26" s="130"/>
      <c r="AIF26" s="130"/>
      <c r="AIG26" s="130"/>
      <c r="AIH26" s="130"/>
      <c r="AII26" s="130"/>
      <c r="AIJ26" s="130"/>
      <c r="AIK26" s="130"/>
      <c r="AIL26" s="130"/>
      <c r="AIM26" s="130"/>
      <c r="AIN26" s="130"/>
      <c r="AIO26" s="130"/>
      <c r="AIP26" s="130"/>
      <c r="AIQ26" s="130"/>
      <c r="AIR26" s="130"/>
      <c r="AIS26" s="130"/>
      <c r="AIT26" s="130"/>
      <c r="AIU26" s="130"/>
      <c r="AIV26" s="130"/>
      <c r="AIW26" s="130"/>
      <c r="AIX26" s="130"/>
      <c r="AIY26" s="130"/>
      <c r="AIZ26" s="130"/>
      <c r="AJA26" s="130"/>
      <c r="AJB26" s="130"/>
      <c r="AJC26" s="130"/>
      <c r="AJD26" s="130"/>
      <c r="AJE26" s="130"/>
      <c r="AJF26" s="130"/>
      <c r="AJG26" s="130"/>
      <c r="AJH26" s="130"/>
      <c r="AJI26" s="130"/>
      <c r="AJJ26" s="130"/>
      <c r="AJK26" s="130"/>
      <c r="AJL26" s="130"/>
      <c r="AJM26" s="130"/>
      <c r="AJN26" s="130"/>
      <c r="AJO26" s="130"/>
      <c r="AJP26" s="130"/>
      <c r="AJQ26" s="130"/>
      <c r="AJR26" s="130"/>
      <c r="AJS26" s="130"/>
      <c r="AJT26" s="130"/>
      <c r="AJU26" s="130"/>
      <c r="AJV26" s="130"/>
      <c r="AJW26" s="130"/>
      <c r="AJX26" s="130"/>
      <c r="AJY26" s="130"/>
      <c r="AJZ26" s="130"/>
      <c r="AKA26" s="130"/>
      <c r="AKB26" s="130"/>
      <c r="AKC26" s="130"/>
      <c r="AKD26" s="130"/>
      <c r="AKE26" s="130"/>
      <c r="AKF26" s="130"/>
      <c r="AKG26" s="130"/>
      <c r="AKH26" s="130"/>
      <c r="AKI26" s="130"/>
      <c r="AKJ26" s="130"/>
      <c r="AKK26" s="130"/>
      <c r="AKL26" s="130"/>
      <c r="AKM26" s="130"/>
      <c r="AKN26" s="130"/>
      <c r="AKO26" s="130"/>
      <c r="AKP26" s="130"/>
      <c r="AKQ26" s="130"/>
      <c r="AKR26" s="130"/>
      <c r="AKS26" s="130"/>
      <c r="AKT26" s="130"/>
      <c r="AKU26" s="130"/>
      <c r="AKV26" s="130"/>
      <c r="AKW26" s="130"/>
      <c r="AKX26" s="130"/>
      <c r="AKY26" s="130"/>
      <c r="AKZ26" s="130"/>
      <c r="ALA26" s="130"/>
      <c r="ALB26" s="130"/>
      <c r="ALC26" s="130"/>
      <c r="ALD26" s="130"/>
      <c r="ALE26" s="130"/>
      <c r="ALF26" s="130"/>
      <c r="ALG26" s="130"/>
      <c r="ALH26" s="130"/>
      <c r="ALI26" s="130"/>
      <c r="ALJ26" s="130"/>
      <c r="ALK26" s="130"/>
      <c r="ALL26" s="130"/>
      <c r="ALM26" s="130"/>
      <c r="ALN26" s="130"/>
      <c r="ALO26" s="130"/>
      <c r="ALP26" s="130"/>
      <c r="ALQ26" s="130"/>
      <c r="ALR26" s="130"/>
      <c r="ALS26" s="130"/>
      <c r="ALT26" s="130"/>
      <c r="ALU26" s="130"/>
      <c r="ALV26" s="130"/>
      <c r="ALW26" s="130"/>
      <c r="ALX26" s="130"/>
      <c r="ALY26" s="130"/>
      <c r="ALZ26" s="130"/>
      <c r="AMA26" s="130"/>
      <c r="AMB26" s="130"/>
      <c r="AMC26" s="130"/>
      <c r="AMD26" s="130"/>
      <c r="AME26" s="130"/>
      <c r="AMF26" s="130"/>
      <c r="AMG26" s="130"/>
      <c r="AMH26" s="130"/>
      <c r="AMI26" s="130"/>
      <c r="AMJ26" s="130"/>
      <c r="AMK26" s="130"/>
      <c r="AML26" s="130"/>
      <c r="AMM26" s="130"/>
      <c r="AMN26" s="130"/>
      <c r="AMO26" s="130"/>
      <c r="AMP26" s="130"/>
      <c r="AMQ26" s="130"/>
      <c r="AMR26" s="130"/>
      <c r="AMS26" s="130"/>
      <c r="AMT26" s="130"/>
      <c r="AMU26" s="130"/>
      <c r="AMV26" s="130"/>
      <c r="AMW26" s="130"/>
      <c r="AMX26" s="130"/>
      <c r="AMY26" s="130"/>
      <c r="AMZ26" s="130"/>
      <c r="ANA26" s="130"/>
      <c r="ANB26" s="130"/>
      <c r="ANC26" s="130"/>
      <c r="AND26" s="130"/>
      <c r="ANE26" s="130"/>
      <c r="ANF26" s="130"/>
      <c r="ANG26" s="130"/>
      <c r="ANH26" s="130"/>
      <c r="ANI26" s="130"/>
      <c r="ANJ26" s="130"/>
      <c r="ANK26" s="130"/>
      <c r="ANL26" s="130"/>
      <c r="ANM26" s="130"/>
      <c r="ANN26" s="130"/>
      <c r="ANO26" s="130"/>
      <c r="ANP26" s="130"/>
      <c r="ANQ26" s="130"/>
      <c r="ANR26" s="130"/>
      <c r="ANS26" s="130"/>
      <c r="ANT26" s="130"/>
      <c r="ANU26" s="130"/>
      <c r="ANV26" s="130"/>
      <c r="ANW26" s="130"/>
      <c r="ANX26" s="130"/>
      <c r="ANY26" s="130"/>
      <c r="ANZ26" s="130"/>
      <c r="AOA26" s="130"/>
      <c r="AOB26" s="130"/>
      <c r="AOC26" s="130"/>
      <c r="AOD26" s="130"/>
      <c r="AOE26" s="130"/>
      <c r="AOF26" s="130"/>
      <c r="AOG26" s="130"/>
      <c r="AOH26" s="130"/>
      <c r="AOI26" s="130"/>
      <c r="AOJ26" s="130"/>
      <c r="AOK26" s="130"/>
      <c r="AOL26" s="130"/>
      <c r="AOM26" s="130"/>
      <c r="AON26" s="130"/>
      <c r="AOO26" s="130"/>
      <c r="AOP26" s="130"/>
      <c r="AOQ26" s="130"/>
      <c r="AOR26" s="130"/>
      <c r="AOS26" s="130"/>
      <c r="AOT26" s="130"/>
      <c r="AOU26" s="130"/>
      <c r="AOV26" s="130"/>
      <c r="AOW26" s="130"/>
      <c r="AOX26" s="130"/>
      <c r="AOY26" s="130"/>
      <c r="AOZ26" s="130"/>
      <c r="APA26" s="130"/>
      <c r="APB26" s="130"/>
      <c r="APC26" s="130"/>
      <c r="APD26" s="130"/>
      <c r="APE26" s="130"/>
      <c r="APF26" s="130"/>
      <c r="APG26" s="130"/>
      <c r="APH26" s="130"/>
      <c r="API26" s="130"/>
      <c r="APJ26" s="130"/>
      <c r="APK26" s="130"/>
      <c r="APL26" s="130"/>
      <c r="APM26" s="130"/>
      <c r="APN26" s="130"/>
      <c r="APO26" s="130"/>
      <c r="APP26" s="130"/>
      <c r="APQ26" s="130"/>
      <c r="APR26" s="130"/>
      <c r="APS26" s="130"/>
      <c r="APT26" s="130"/>
      <c r="APU26" s="130"/>
      <c r="APV26" s="130"/>
      <c r="APW26" s="130"/>
      <c r="APX26" s="130"/>
      <c r="APY26" s="130"/>
      <c r="APZ26" s="130"/>
      <c r="AQA26" s="130"/>
      <c r="AQB26" s="130"/>
      <c r="AQC26" s="130"/>
      <c r="AQD26" s="130"/>
      <c r="AQE26" s="130"/>
      <c r="AQF26" s="130"/>
      <c r="AQG26" s="130"/>
      <c r="AQH26" s="130"/>
      <c r="AQI26" s="130"/>
      <c r="AQJ26" s="130"/>
      <c r="AQK26" s="130"/>
      <c r="AQL26" s="130"/>
      <c r="AQM26" s="130"/>
      <c r="AQN26" s="130"/>
      <c r="AQO26" s="130"/>
      <c r="AQP26" s="130"/>
      <c r="AQQ26" s="130"/>
      <c r="AQR26" s="130"/>
      <c r="AQS26" s="130"/>
      <c r="AQT26" s="130"/>
      <c r="AQU26" s="130"/>
      <c r="AQV26" s="130"/>
      <c r="AQW26" s="130"/>
      <c r="AQX26" s="130"/>
      <c r="AQY26" s="130"/>
      <c r="AQZ26" s="130"/>
      <c r="ARA26" s="130"/>
      <c r="ARB26" s="130"/>
      <c r="ARC26" s="130"/>
      <c r="ARD26" s="130"/>
      <c r="ARE26" s="130"/>
      <c r="ARF26" s="130"/>
      <c r="ARG26" s="130"/>
      <c r="ARH26" s="130"/>
      <c r="ARI26" s="130"/>
      <c r="ARJ26" s="130"/>
      <c r="ARK26" s="130"/>
      <c r="ARL26" s="130"/>
      <c r="ARM26" s="130"/>
      <c r="ARN26" s="130"/>
      <c r="ARO26" s="130"/>
      <c r="ARP26" s="130"/>
      <c r="ARQ26" s="130"/>
      <c r="ARR26" s="130"/>
      <c r="ARS26" s="130"/>
      <c r="ART26" s="130"/>
      <c r="ARU26" s="130"/>
      <c r="ARV26" s="130"/>
      <c r="ARW26" s="130"/>
      <c r="ARX26" s="130"/>
      <c r="ARY26" s="130"/>
      <c r="ARZ26" s="130"/>
      <c r="ASA26" s="130"/>
      <c r="ASB26" s="130"/>
      <c r="ASC26" s="130"/>
      <c r="ASD26" s="130"/>
      <c r="ASE26" s="130"/>
      <c r="ASF26" s="130"/>
      <c r="ASG26" s="130"/>
      <c r="ASH26" s="130"/>
      <c r="ASI26" s="130"/>
      <c r="ASJ26" s="130"/>
      <c r="ASK26" s="130"/>
      <c r="ASL26" s="130"/>
      <c r="ASM26" s="130"/>
      <c r="ASN26" s="130"/>
      <c r="ASO26" s="130"/>
      <c r="ASP26" s="130"/>
      <c r="ASQ26" s="130"/>
      <c r="ASR26" s="130"/>
      <c r="ASS26" s="130"/>
      <c r="AST26" s="130"/>
      <c r="ASU26" s="130"/>
      <c r="ASV26" s="130"/>
      <c r="ASW26" s="130"/>
      <c r="ASX26" s="130"/>
      <c r="ASY26" s="130"/>
      <c r="ASZ26" s="130"/>
      <c r="ATA26" s="130"/>
      <c r="ATB26" s="130"/>
      <c r="ATC26" s="130"/>
      <c r="ATD26" s="130"/>
      <c r="ATE26" s="130"/>
      <c r="ATF26" s="130"/>
      <c r="ATG26" s="130"/>
      <c r="ATH26" s="130"/>
      <c r="ATI26" s="130"/>
      <c r="ATJ26" s="130"/>
      <c r="ATK26" s="130"/>
      <c r="ATL26" s="130"/>
      <c r="ATM26" s="130"/>
      <c r="ATN26" s="130"/>
      <c r="ATO26" s="130"/>
      <c r="ATP26" s="130"/>
      <c r="ATQ26" s="130"/>
      <c r="ATR26" s="130"/>
      <c r="ATS26" s="130"/>
      <c r="ATT26" s="130"/>
      <c r="ATU26" s="130"/>
      <c r="ATV26" s="130"/>
      <c r="ATW26" s="130"/>
      <c r="ATX26" s="130"/>
      <c r="ATY26" s="130"/>
      <c r="ATZ26" s="130"/>
      <c r="AUA26" s="130"/>
      <c r="AUB26" s="130"/>
      <c r="AUC26" s="130"/>
      <c r="AUD26" s="130"/>
      <c r="AUE26" s="130"/>
      <c r="AUF26" s="130"/>
      <c r="AUG26" s="130"/>
      <c r="AUH26" s="130"/>
      <c r="AUI26" s="130"/>
      <c r="AUJ26" s="130"/>
      <c r="AUK26" s="130"/>
      <c r="AUL26" s="130"/>
      <c r="AUM26" s="130"/>
      <c r="AUN26" s="130"/>
      <c r="AUO26" s="130"/>
      <c r="AUP26" s="130"/>
      <c r="AUQ26" s="130"/>
      <c r="AUR26" s="130"/>
      <c r="AUS26" s="130"/>
      <c r="AUT26" s="130"/>
      <c r="AUU26" s="130"/>
      <c r="AUV26" s="130"/>
      <c r="AUW26" s="130"/>
      <c r="AUX26" s="130"/>
      <c r="AUY26" s="130"/>
      <c r="AUZ26" s="130"/>
      <c r="AVA26" s="130"/>
      <c r="AVB26" s="130"/>
      <c r="AVC26" s="130"/>
      <c r="AVD26" s="130"/>
      <c r="AVE26" s="130"/>
      <c r="AVF26" s="130"/>
      <c r="AVG26" s="130"/>
      <c r="AVH26" s="130"/>
      <c r="AVI26" s="130"/>
      <c r="AVJ26" s="130"/>
      <c r="AVK26" s="130"/>
      <c r="AVL26" s="130"/>
      <c r="AVM26" s="130"/>
      <c r="AVN26" s="130"/>
      <c r="AVO26" s="130"/>
      <c r="AVP26" s="130"/>
      <c r="AVQ26" s="130"/>
      <c r="AVR26" s="130"/>
      <c r="AVS26" s="130"/>
      <c r="AVT26" s="130"/>
      <c r="AVU26" s="130"/>
      <c r="AVV26" s="130"/>
      <c r="AVW26" s="130"/>
      <c r="AVX26" s="130"/>
      <c r="AVY26" s="130"/>
      <c r="AVZ26" s="130"/>
      <c r="AWA26" s="130"/>
      <c r="AWB26" s="130"/>
      <c r="AWC26" s="130"/>
      <c r="AWD26" s="130"/>
      <c r="AWE26" s="130"/>
      <c r="AWF26" s="130"/>
      <c r="AWG26" s="130"/>
      <c r="AWH26" s="130"/>
      <c r="AWI26" s="130"/>
      <c r="AWJ26" s="130"/>
      <c r="AWK26" s="130"/>
      <c r="AWL26" s="130"/>
      <c r="AWM26" s="130"/>
      <c r="AWN26" s="130"/>
      <c r="AWO26" s="130"/>
      <c r="AWP26" s="130"/>
      <c r="AWQ26" s="130"/>
      <c r="AWR26" s="130"/>
      <c r="AWS26" s="130"/>
      <c r="AWT26" s="130"/>
      <c r="AWU26" s="130"/>
      <c r="AWV26" s="130"/>
      <c r="AWW26" s="130"/>
      <c r="AWX26" s="130"/>
      <c r="AWY26" s="130"/>
      <c r="AWZ26" s="130"/>
      <c r="AXA26" s="130"/>
      <c r="AXB26" s="130"/>
      <c r="AXC26" s="130"/>
      <c r="AXD26" s="130"/>
      <c r="AXE26" s="130"/>
      <c r="AXF26" s="130"/>
      <c r="AXG26" s="130"/>
      <c r="AXH26" s="130"/>
      <c r="AXI26" s="130"/>
      <c r="AXJ26" s="130"/>
      <c r="AXK26" s="130"/>
      <c r="AXL26" s="130"/>
      <c r="AXM26" s="130"/>
      <c r="AXN26" s="130"/>
      <c r="AXO26" s="130"/>
      <c r="AXP26" s="130"/>
      <c r="AXQ26" s="130"/>
      <c r="AXR26" s="130"/>
      <c r="AXS26" s="130"/>
      <c r="AXT26" s="130"/>
      <c r="AXU26" s="130"/>
      <c r="AXV26" s="130"/>
      <c r="AXW26" s="130"/>
      <c r="AXX26" s="130"/>
      <c r="AXY26" s="130"/>
      <c r="AXZ26" s="130"/>
      <c r="AYA26" s="130"/>
      <c r="AYB26" s="130"/>
      <c r="AYC26" s="130"/>
      <c r="AYD26" s="130"/>
      <c r="AYE26" s="130"/>
      <c r="AYF26" s="130"/>
      <c r="AYG26" s="130"/>
      <c r="AYH26" s="130"/>
      <c r="AYI26" s="130"/>
      <c r="AYJ26" s="130"/>
      <c r="AYK26" s="130"/>
      <c r="AYL26" s="130"/>
      <c r="AYM26" s="130"/>
      <c r="AYN26" s="130"/>
      <c r="AYO26" s="130"/>
      <c r="AYP26" s="130"/>
      <c r="AYQ26" s="130"/>
      <c r="AYR26" s="130"/>
      <c r="AYS26" s="130"/>
      <c r="AYT26" s="130"/>
      <c r="AYU26" s="130"/>
      <c r="AYV26" s="130"/>
      <c r="AYW26" s="130"/>
      <c r="AYX26" s="130"/>
      <c r="AYY26" s="130"/>
      <c r="AYZ26" s="130"/>
      <c r="AZA26" s="130"/>
      <c r="AZB26" s="130"/>
      <c r="AZC26" s="130"/>
      <c r="AZD26" s="130"/>
      <c r="AZE26" s="130"/>
      <c r="AZF26" s="130"/>
      <c r="AZG26" s="130"/>
      <c r="AZH26" s="130"/>
      <c r="AZI26" s="130"/>
      <c r="AZJ26" s="130"/>
      <c r="AZK26" s="130"/>
      <c r="AZL26" s="130"/>
      <c r="AZM26" s="130"/>
      <c r="AZN26" s="130"/>
      <c r="AZO26" s="130"/>
      <c r="AZP26" s="130"/>
      <c r="AZQ26" s="130"/>
      <c r="AZR26" s="130"/>
      <c r="AZS26" s="130"/>
      <c r="AZT26" s="130"/>
      <c r="AZU26" s="130"/>
      <c r="AZV26" s="130"/>
      <c r="AZW26" s="130"/>
      <c r="AZX26" s="130"/>
      <c r="AZY26" s="130"/>
      <c r="AZZ26" s="130"/>
      <c r="BAA26" s="130"/>
      <c r="BAB26" s="130"/>
      <c r="BAC26" s="130"/>
      <c r="BAD26" s="130"/>
      <c r="BAE26" s="130"/>
      <c r="BAF26" s="130"/>
      <c r="BAG26" s="130"/>
      <c r="BAH26" s="130"/>
      <c r="BAI26" s="130"/>
      <c r="BAJ26" s="130"/>
      <c r="BAK26" s="130"/>
      <c r="BAL26" s="130"/>
      <c r="BAM26" s="130"/>
      <c r="BAN26" s="130"/>
      <c r="BAO26" s="130"/>
      <c r="BAP26" s="130"/>
      <c r="BAQ26" s="130"/>
      <c r="BAR26" s="130"/>
      <c r="BAS26" s="130"/>
      <c r="BAT26" s="130"/>
      <c r="BAU26" s="130"/>
      <c r="BAV26" s="130"/>
      <c r="BAW26" s="130"/>
      <c r="BAX26" s="130"/>
      <c r="BAY26" s="130"/>
      <c r="BAZ26" s="130"/>
      <c r="BBA26" s="130"/>
      <c r="BBB26" s="130"/>
      <c r="BBC26" s="130"/>
      <c r="BBD26" s="130"/>
      <c r="BBE26" s="130"/>
      <c r="BBF26" s="130"/>
      <c r="BBG26" s="130"/>
      <c r="BBH26" s="130"/>
      <c r="BBI26" s="130"/>
      <c r="BBJ26" s="130"/>
      <c r="BBK26" s="130"/>
      <c r="BBL26" s="130"/>
      <c r="BBM26" s="130"/>
      <c r="BBN26" s="130"/>
      <c r="BBO26" s="130"/>
      <c r="BBP26" s="130"/>
      <c r="BBQ26" s="130"/>
      <c r="BBR26" s="130"/>
      <c r="BBS26" s="130"/>
      <c r="BBT26" s="130"/>
      <c r="BBU26" s="130"/>
      <c r="BBV26" s="130"/>
      <c r="BBW26" s="130"/>
      <c r="BBX26" s="130"/>
      <c r="BBY26" s="130"/>
      <c r="BBZ26" s="130"/>
      <c r="BCA26" s="130"/>
      <c r="BCB26" s="130"/>
      <c r="BCC26" s="130"/>
      <c r="BCD26" s="130"/>
      <c r="BCE26" s="130"/>
      <c r="BCF26" s="130"/>
      <c r="BCG26" s="130"/>
      <c r="BCH26" s="130"/>
      <c r="BCI26" s="130"/>
      <c r="BCJ26" s="130"/>
      <c r="BCK26" s="130"/>
      <c r="BCL26" s="130"/>
      <c r="BCM26" s="130"/>
      <c r="BCN26" s="130"/>
      <c r="BCO26" s="130"/>
      <c r="BCP26" s="130"/>
      <c r="BCQ26" s="130"/>
      <c r="BCR26" s="130"/>
      <c r="BCS26" s="130"/>
      <c r="BCT26" s="130"/>
      <c r="BCU26" s="130"/>
      <c r="BCV26" s="130"/>
      <c r="BCW26" s="130"/>
      <c r="BCX26" s="130"/>
      <c r="BCY26" s="130"/>
      <c r="BCZ26" s="130"/>
      <c r="BDA26" s="130"/>
      <c r="BDB26" s="130"/>
      <c r="BDC26" s="130"/>
      <c r="BDD26" s="130"/>
      <c r="BDE26" s="130"/>
      <c r="BDF26" s="130"/>
      <c r="BDG26" s="130"/>
      <c r="BDH26" s="130"/>
      <c r="BDI26" s="130"/>
      <c r="BDJ26" s="130"/>
      <c r="BDK26" s="130"/>
      <c r="BDL26" s="130"/>
      <c r="BDM26" s="130"/>
      <c r="BDN26" s="130"/>
      <c r="BDO26" s="130"/>
      <c r="BDP26" s="130"/>
      <c r="BDQ26" s="130"/>
      <c r="BDR26" s="130"/>
      <c r="BDS26" s="130"/>
      <c r="BDT26" s="130"/>
      <c r="BDU26" s="130"/>
      <c r="BDV26" s="130"/>
      <c r="BDW26" s="130"/>
      <c r="BDX26" s="130"/>
      <c r="BDY26" s="130"/>
      <c r="BDZ26" s="130"/>
      <c r="BEA26" s="130"/>
      <c r="BEB26" s="130"/>
      <c r="BEC26" s="130"/>
      <c r="BED26" s="130"/>
      <c r="BEE26" s="130"/>
      <c r="BEF26" s="130"/>
      <c r="BEG26" s="130"/>
      <c r="BEH26" s="130"/>
      <c r="BEI26" s="130"/>
      <c r="BEJ26" s="130"/>
      <c r="BEK26" s="130"/>
      <c r="BEL26" s="130"/>
      <c r="BEM26" s="130"/>
      <c r="BEN26" s="130"/>
      <c r="BEO26" s="130"/>
      <c r="BEP26" s="130"/>
      <c r="BEQ26" s="130"/>
      <c r="BER26" s="130"/>
      <c r="BES26" s="130"/>
      <c r="BET26" s="130"/>
      <c r="BEU26" s="130"/>
      <c r="BEV26" s="130"/>
      <c r="BEW26" s="130"/>
      <c r="BEX26" s="130"/>
      <c r="BEY26" s="130"/>
      <c r="BEZ26" s="130"/>
      <c r="BFA26" s="130"/>
      <c r="BFB26" s="130"/>
      <c r="BFC26" s="130"/>
      <c r="BFD26" s="130"/>
      <c r="BFE26" s="130"/>
      <c r="BFF26" s="130"/>
      <c r="BFG26" s="130"/>
      <c r="BFH26" s="130"/>
      <c r="BFI26" s="130"/>
      <c r="BFJ26" s="130"/>
      <c r="BFK26" s="130"/>
      <c r="BFL26" s="130"/>
      <c r="BFM26" s="130"/>
      <c r="BFN26" s="130"/>
      <c r="BFO26" s="130"/>
      <c r="BFP26" s="130"/>
      <c r="BFQ26" s="130"/>
      <c r="BFR26" s="130"/>
      <c r="BFS26" s="130"/>
      <c r="BFT26" s="130"/>
      <c r="BFU26" s="130"/>
      <c r="BFV26" s="130"/>
      <c r="BFW26" s="130"/>
      <c r="BFX26" s="130"/>
      <c r="BFY26" s="130"/>
      <c r="BFZ26" s="130"/>
      <c r="BGA26" s="130"/>
      <c r="BGB26" s="130"/>
      <c r="BGC26" s="130"/>
      <c r="BGD26" s="130"/>
      <c r="BGE26" s="130"/>
      <c r="BGF26" s="130"/>
      <c r="BGG26" s="130"/>
      <c r="BGH26" s="130"/>
      <c r="BGI26" s="130"/>
      <c r="BGJ26" s="130"/>
      <c r="BGK26" s="130"/>
      <c r="BGL26" s="130"/>
      <c r="BGM26" s="130"/>
      <c r="BGN26" s="130"/>
      <c r="BGO26" s="130"/>
      <c r="BGP26" s="130"/>
      <c r="BGQ26" s="130"/>
      <c r="BGR26" s="130"/>
      <c r="BGS26" s="130"/>
      <c r="BGT26" s="130"/>
      <c r="BGU26" s="130"/>
      <c r="BGV26" s="130"/>
      <c r="BGW26" s="130"/>
      <c r="BGX26" s="130"/>
      <c r="BGY26" s="130"/>
      <c r="BGZ26" s="130"/>
      <c r="BHA26" s="130"/>
      <c r="BHB26" s="130"/>
      <c r="BHC26" s="130"/>
      <c r="BHD26" s="130"/>
      <c r="BHE26" s="130"/>
      <c r="BHF26" s="130"/>
      <c r="BHG26" s="130"/>
      <c r="BHH26" s="130"/>
      <c r="BHI26" s="130"/>
      <c r="BHJ26" s="130"/>
      <c r="BHK26" s="130"/>
      <c r="BHL26" s="130"/>
      <c r="BHM26" s="130"/>
      <c r="BHN26" s="130"/>
      <c r="BHO26" s="130"/>
      <c r="BHP26" s="130"/>
      <c r="BHQ26" s="130"/>
      <c r="BHR26" s="130"/>
      <c r="BHS26" s="130"/>
      <c r="BHT26" s="130"/>
      <c r="BHU26" s="130"/>
      <c r="BHV26" s="130"/>
      <c r="BHW26" s="130"/>
      <c r="BHX26" s="130"/>
      <c r="BHY26" s="130"/>
      <c r="BHZ26" s="130"/>
      <c r="BIA26" s="130"/>
      <c r="BIB26" s="130"/>
      <c r="BIC26" s="130"/>
      <c r="BID26" s="130"/>
      <c r="BIE26" s="130"/>
      <c r="BIF26" s="130"/>
      <c r="BIG26" s="130"/>
      <c r="BIH26" s="130"/>
      <c r="BII26" s="130"/>
      <c r="BIJ26" s="130"/>
      <c r="BIK26" s="130"/>
      <c r="BIL26" s="130"/>
      <c r="BIM26" s="130"/>
      <c r="BIN26" s="130"/>
      <c r="BIO26" s="130"/>
      <c r="BIP26" s="130"/>
      <c r="BIQ26" s="130"/>
      <c r="BIR26" s="130"/>
      <c r="BIS26" s="130"/>
      <c r="BIT26" s="130"/>
      <c r="BIU26" s="130"/>
      <c r="BIV26" s="130"/>
      <c r="BIW26" s="130"/>
      <c r="BIX26" s="130"/>
      <c r="BIY26" s="130"/>
      <c r="BIZ26" s="130"/>
      <c r="BJA26" s="130"/>
      <c r="BJB26" s="130"/>
      <c r="BJC26" s="130"/>
      <c r="BJD26" s="130"/>
      <c r="BJE26" s="130"/>
      <c r="BJF26" s="130"/>
      <c r="BJG26" s="130"/>
      <c r="BJH26" s="130"/>
      <c r="BJI26" s="130"/>
      <c r="BJJ26" s="130"/>
      <c r="BJK26" s="130"/>
      <c r="BJL26" s="130"/>
      <c r="BJM26" s="130"/>
      <c r="BJN26" s="130"/>
      <c r="BJO26" s="130"/>
      <c r="BJP26" s="130"/>
      <c r="BJQ26" s="130"/>
      <c r="BJR26" s="130"/>
      <c r="BJS26" s="130"/>
      <c r="BJT26" s="130"/>
      <c r="BJU26" s="130"/>
      <c r="BJV26" s="130"/>
      <c r="BJW26" s="130"/>
      <c r="BJX26" s="130"/>
      <c r="BJY26" s="130"/>
      <c r="BJZ26" s="130"/>
      <c r="BKA26" s="130"/>
      <c r="BKB26" s="130"/>
      <c r="BKC26" s="130"/>
      <c r="BKD26" s="130"/>
      <c r="BKE26" s="130"/>
      <c r="BKF26" s="130"/>
      <c r="BKG26" s="130"/>
      <c r="BKH26" s="130"/>
      <c r="BKI26" s="130"/>
      <c r="BKJ26" s="130"/>
      <c r="BKK26" s="130"/>
      <c r="BKL26" s="130"/>
      <c r="BKM26" s="130"/>
      <c r="BKN26" s="130"/>
      <c r="BKO26" s="130"/>
      <c r="BKP26" s="130"/>
      <c r="BKQ26" s="130"/>
      <c r="BKR26" s="130"/>
      <c r="BKS26" s="130"/>
      <c r="BKT26" s="130"/>
      <c r="BKU26" s="130"/>
      <c r="BKV26" s="130"/>
      <c r="BKW26" s="130"/>
      <c r="BKX26" s="130"/>
      <c r="BKY26" s="130"/>
      <c r="BKZ26" s="130"/>
      <c r="BLA26" s="130"/>
      <c r="BLB26" s="130"/>
      <c r="BLC26" s="130"/>
      <c r="BLD26" s="130"/>
      <c r="BLE26" s="130"/>
      <c r="BLF26" s="130"/>
      <c r="BLG26" s="130"/>
      <c r="BLH26" s="130"/>
      <c r="BLI26" s="130"/>
      <c r="BLJ26" s="130"/>
      <c r="BLK26" s="130"/>
      <c r="BLL26" s="130"/>
      <c r="BLM26" s="130"/>
      <c r="BLN26" s="130"/>
      <c r="BLO26" s="130"/>
      <c r="BLP26" s="130"/>
      <c r="BLQ26" s="130"/>
      <c r="BLR26" s="130"/>
      <c r="BLS26" s="130"/>
      <c r="BLT26" s="130"/>
      <c r="BLU26" s="130"/>
      <c r="BLV26" s="130"/>
      <c r="BLW26" s="130"/>
      <c r="BLX26" s="130"/>
      <c r="BLY26" s="130"/>
      <c r="BLZ26" s="130"/>
      <c r="BMA26" s="130"/>
      <c r="BMB26" s="130"/>
      <c r="BMC26" s="130"/>
      <c r="BMD26" s="130"/>
      <c r="BME26" s="130"/>
      <c r="BMF26" s="130"/>
      <c r="BMG26" s="130"/>
      <c r="BMH26" s="130"/>
      <c r="BMI26" s="130"/>
      <c r="BMJ26" s="130"/>
      <c r="BMK26" s="130"/>
      <c r="BML26" s="130"/>
      <c r="BMM26" s="130"/>
      <c r="BMN26" s="130"/>
      <c r="BMO26" s="130"/>
      <c r="BMP26" s="130"/>
      <c r="BMQ26" s="130"/>
      <c r="BMR26" s="130"/>
      <c r="BMS26" s="130"/>
      <c r="BMT26" s="130"/>
      <c r="BMU26" s="130"/>
      <c r="BMV26" s="130"/>
      <c r="BMW26" s="130"/>
      <c r="BMX26" s="130"/>
      <c r="BMY26" s="130"/>
      <c r="BMZ26" s="130"/>
      <c r="BNA26" s="130"/>
      <c r="BNB26" s="130"/>
      <c r="BNC26" s="130"/>
      <c r="BND26" s="130"/>
      <c r="BNE26" s="130"/>
      <c r="BNF26" s="130"/>
      <c r="BNG26" s="130"/>
      <c r="BNH26" s="130"/>
      <c r="BNI26" s="130"/>
      <c r="BNJ26" s="130"/>
      <c r="BNK26" s="130"/>
      <c r="BNL26" s="130"/>
      <c r="BNM26" s="130"/>
      <c r="BNN26" s="130"/>
      <c r="BNO26" s="130"/>
      <c r="BNP26" s="130"/>
      <c r="BNQ26" s="130"/>
      <c r="BNR26" s="130"/>
      <c r="BNS26" s="130"/>
      <c r="BNT26" s="130"/>
      <c r="BNU26" s="130"/>
      <c r="BNV26" s="130"/>
      <c r="BNW26" s="130"/>
      <c r="BNX26" s="130"/>
      <c r="BNY26" s="130"/>
      <c r="BNZ26" s="130"/>
      <c r="BOA26" s="130"/>
      <c r="BOB26" s="130"/>
      <c r="BOC26" s="130"/>
      <c r="BOD26" s="130"/>
      <c r="BOE26" s="130"/>
      <c r="BOF26" s="130"/>
      <c r="BOG26" s="130"/>
      <c r="BOH26" s="130"/>
      <c r="BOI26" s="130"/>
      <c r="BOJ26" s="130"/>
      <c r="BOK26" s="130"/>
      <c r="BOL26" s="130"/>
      <c r="BOM26" s="130"/>
      <c r="BON26" s="130"/>
      <c r="BOO26" s="130"/>
      <c r="BOP26" s="130"/>
      <c r="BOQ26" s="130"/>
      <c r="BOR26" s="130"/>
      <c r="BOS26" s="130"/>
      <c r="BOT26" s="130"/>
      <c r="BOU26" s="130"/>
      <c r="BOV26" s="130"/>
      <c r="BOW26" s="130"/>
      <c r="BOX26" s="130"/>
      <c r="BOY26" s="130"/>
      <c r="BOZ26" s="130"/>
      <c r="BPA26" s="130"/>
      <c r="BPB26" s="130"/>
      <c r="BPC26" s="130"/>
      <c r="BPD26" s="130"/>
      <c r="BPE26" s="130"/>
      <c r="BPF26" s="130"/>
      <c r="BPG26" s="130"/>
      <c r="BPH26" s="130"/>
      <c r="BPI26" s="130"/>
      <c r="BPJ26" s="130"/>
      <c r="BPK26" s="130"/>
      <c r="BPL26" s="130"/>
      <c r="BPM26" s="130"/>
      <c r="BPN26" s="130"/>
      <c r="BPO26" s="130"/>
      <c r="BPP26" s="130"/>
      <c r="BPQ26" s="130"/>
      <c r="BPR26" s="130"/>
      <c r="BPS26" s="130"/>
      <c r="BPT26" s="130"/>
      <c r="BPU26" s="130"/>
      <c r="BPV26" s="130"/>
      <c r="BPW26" s="130"/>
      <c r="BPX26" s="130"/>
      <c r="BPY26" s="130"/>
      <c r="BPZ26" s="130"/>
      <c r="BQA26" s="130"/>
      <c r="BQB26" s="130"/>
      <c r="BQC26" s="130"/>
      <c r="BQD26" s="130"/>
      <c r="BQE26" s="130"/>
      <c r="BQF26" s="130"/>
      <c r="BQG26" s="130"/>
      <c r="BQH26" s="130"/>
      <c r="BQI26" s="130"/>
      <c r="BQJ26" s="130"/>
      <c r="BQK26" s="130"/>
      <c r="BQL26" s="130"/>
      <c r="BQM26" s="130"/>
      <c r="BQN26" s="130"/>
      <c r="BQO26" s="130"/>
      <c r="BQP26" s="130"/>
      <c r="BQQ26" s="130"/>
      <c r="BQR26" s="130"/>
      <c r="BQS26" s="130"/>
      <c r="BQT26" s="130"/>
      <c r="BQU26" s="130"/>
      <c r="BQV26" s="130"/>
      <c r="BQW26" s="130"/>
      <c r="BQX26" s="130"/>
      <c r="BQY26" s="130"/>
      <c r="BQZ26" s="130"/>
      <c r="BRA26" s="130"/>
      <c r="BRB26" s="130"/>
      <c r="BRC26" s="130"/>
      <c r="BRD26" s="130"/>
      <c r="BRE26" s="130"/>
      <c r="BRF26" s="130"/>
      <c r="BRG26" s="130"/>
      <c r="BRH26" s="130"/>
      <c r="BRI26" s="130"/>
      <c r="BRJ26" s="130"/>
      <c r="BRK26" s="130"/>
      <c r="BRL26" s="130"/>
      <c r="BRM26" s="130"/>
      <c r="BRN26" s="130"/>
      <c r="BRO26" s="130"/>
      <c r="BRP26" s="130"/>
      <c r="BRQ26" s="130"/>
      <c r="BRR26" s="130"/>
      <c r="BRS26" s="130"/>
      <c r="BRT26" s="130"/>
      <c r="BRU26" s="130"/>
      <c r="BRV26" s="130"/>
      <c r="BRW26" s="130"/>
      <c r="BRX26" s="130"/>
      <c r="BRY26" s="130"/>
      <c r="BRZ26" s="130"/>
      <c r="BSA26" s="130"/>
      <c r="BSB26" s="130"/>
      <c r="BSC26" s="130"/>
      <c r="BSD26" s="130"/>
      <c r="BSE26" s="130"/>
      <c r="BSF26" s="130"/>
      <c r="BSG26" s="130"/>
      <c r="BSH26" s="130"/>
      <c r="BSI26" s="130"/>
      <c r="BSJ26" s="130"/>
      <c r="BSK26" s="130"/>
      <c r="BSL26" s="130"/>
      <c r="BSM26" s="130"/>
      <c r="BSN26" s="130"/>
      <c r="BSO26" s="130"/>
      <c r="BSP26" s="130"/>
      <c r="BSQ26" s="130"/>
      <c r="BSR26" s="130"/>
      <c r="BSS26" s="130"/>
      <c r="BST26" s="130"/>
      <c r="BSU26" s="130"/>
      <c r="BSV26" s="130"/>
      <c r="BSW26" s="130"/>
      <c r="BSX26" s="130"/>
      <c r="BSY26" s="130"/>
      <c r="BSZ26" s="130"/>
      <c r="BTA26" s="130"/>
      <c r="BTB26" s="130"/>
      <c r="BTC26" s="130"/>
      <c r="BTD26" s="130"/>
      <c r="BTE26" s="130"/>
      <c r="BTF26" s="130"/>
      <c r="BTG26" s="130"/>
      <c r="BTH26" s="130"/>
      <c r="BTI26" s="130"/>
      <c r="BTJ26" s="130"/>
      <c r="BTK26" s="130"/>
      <c r="BTL26" s="130"/>
      <c r="BTM26" s="130"/>
      <c r="BTN26" s="130"/>
      <c r="BTO26" s="130"/>
      <c r="BTP26" s="130"/>
      <c r="BTQ26" s="130"/>
      <c r="BTR26" s="130"/>
      <c r="BTS26" s="130"/>
      <c r="BTT26" s="130"/>
      <c r="BTU26" s="130"/>
      <c r="BTV26" s="130"/>
      <c r="BTW26" s="130"/>
      <c r="BTX26" s="130"/>
      <c r="BTY26" s="130"/>
      <c r="BTZ26" s="130"/>
      <c r="BUA26" s="130"/>
      <c r="BUB26" s="130"/>
      <c r="BUC26" s="130"/>
      <c r="BUD26" s="130"/>
      <c r="BUE26" s="130"/>
      <c r="BUF26" s="130"/>
      <c r="BUG26" s="130"/>
      <c r="BUH26" s="130"/>
      <c r="BUI26" s="130"/>
      <c r="BUJ26" s="130"/>
      <c r="BUK26" s="130"/>
      <c r="BUL26" s="130"/>
      <c r="BUM26" s="130"/>
      <c r="BUN26" s="130"/>
      <c r="BUO26" s="130"/>
      <c r="BUP26" s="130"/>
      <c r="BUQ26" s="130"/>
      <c r="BUR26" s="130"/>
      <c r="BUS26" s="130"/>
      <c r="BUT26" s="130"/>
      <c r="BUU26" s="130"/>
      <c r="BUV26" s="130"/>
      <c r="BUW26" s="130"/>
      <c r="BUX26" s="130"/>
      <c r="BUY26" s="130"/>
      <c r="BUZ26" s="130"/>
      <c r="BVA26" s="130"/>
      <c r="BVB26" s="130"/>
      <c r="BVC26" s="130"/>
      <c r="BVD26" s="130"/>
      <c r="BVE26" s="130"/>
      <c r="BVF26" s="130"/>
      <c r="BVG26" s="130"/>
      <c r="BVH26" s="130"/>
      <c r="BVI26" s="130"/>
      <c r="BVJ26" s="130"/>
      <c r="BVK26" s="130"/>
      <c r="BVL26" s="130"/>
      <c r="BVM26" s="130"/>
      <c r="BVN26" s="130"/>
      <c r="BVO26" s="130"/>
      <c r="BVP26" s="130"/>
      <c r="BVQ26" s="130"/>
      <c r="BVR26" s="130"/>
      <c r="BVS26" s="130"/>
      <c r="BVT26" s="130"/>
      <c r="BVU26" s="130"/>
      <c r="BVV26" s="130"/>
      <c r="BVW26" s="130"/>
      <c r="BVX26" s="130"/>
      <c r="BVY26" s="130"/>
      <c r="BVZ26" s="130"/>
      <c r="BWA26" s="130"/>
      <c r="BWB26" s="130"/>
      <c r="BWC26" s="130"/>
      <c r="BWD26" s="130"/>
      <c r="BWE26" s="130"/>
      <c r="BWF26" s="130"/>
      <c r="BWG26" s="130"/>
      <c r="BWH26" s="130"/>
      <c r="BWI26" s="130"/>
      <c r="BWJ26" s="130"/>
      <c r="BWK26" s="130"/>
      <c r="BWL26" s="130"/>
      <c r="BWM26" s="130"/>
      <c r="BWN26" s="130"/>
      <c r="BWO26" s="130"/>
      <c r="BWP26" s="130"/>
      <c r="BWQ26" s="130"/>
      <c r="BWR26" s="130"/>
      <c r="BWS26" s="130"/>
      <c r="BWT26" s="130"/>
      <c r="BWU26" s="130"/>
      <c r="BWV26" s="130"/>
      <c r="BWW26" s="130"/>
      <c r="BWX26" s="130"/>
      <c r="BWY26" s="130"/>
      <c r="BWZ26" s="130"/>
      <c r="BXA26" s="130"/>
      <c r="BXB26" s="130"/>
      <c r="BXC26" s="130"/>
      <c r="BXD26" s="130"/>
      <c r="BXE26" s="130"/>
      <c r="BXF26" s="130"/>
      <c r="BXG26" s="130"/>
      <c r="BXH26" s="130"/>
      <c r="BXI26" s="130"/>
      <c r="BXJ26" s="130"/>
      <c r="BXK26" s="130"/>
      <c r="BXL26" s="130"/>
      <c r="BXM26" s="130"/>
      <c r="BXN26" s="130"/>
      <c r="BXO26" s="130"/>
      <c r="BXP26" s="130"/>
      <c r="BXQ26" s="130"/>
      <c r="BXR26" s="130"/>
      <c r="BXS26" s="130"/>
      <c r="BXT26" s="130"/>
      <c r="BXU26" s="130"/>
      <c r="BXV26" s="130"/>
      <c r="BXW26" s="130"/>
      <c r="BXX26" s="130"/>
      <c r="BXY26" s="130"/>
      <c r="BXZ26" s="130"/>
      <c r="BYA26" s="130"/>
      <c r="BYB26" s="130"/>
      <c r="BYC26" s="130"/>
      <c r="BYD26" s="130"/>
      <c r="BYE26" s="130"/>
      <c r="BYF26" s="130"/>
      <c r="BYG26" s="130"/>
      <c r="BYH26" s="130"/>
      <c r="BYI26" s="130"/>
      <c r="BYJ26" s="130"/>
      <c r="BYK26" s="130"/>
      <c r="BYL26" s="130"/>
      <c r="BYM26" s="130"/>
      <c r="BYN26" s="130"/>
      <c r="BYO26" s="130"/>
      <c r="BYP26" s="130"/>
      <c r="BYQ26" s="130"/>
      <c r="BYR26" s="130"/>
      <c r="BYS26" s="130"/>
      <c r="BYT26" s="130"/>
      <c r="BYU26" s="130"/>
      <c r="BYV26" s="130"/>
      <c r="BYW26" s="130"/>
      <c r="BYX26" s="130"/>
      <c r="BYY26" s="130"/>
      <c r="BYZ26" s="130"/>
      <c r="BZA26" s="130"/>
      <c r="BZB26" s="130"/>
      <c r="BZC26" s="130"/>
      <c r="BZD26" s="130"/>
      <c r="BZE26" s="130"/>
      <c r="BZF26" s="130"/>
      <c r="BZG26" s="130"/>
      <c r="BZH26" s="130"/>
      <c r="BZI26" s="130"/>
      <c r="BZJ26" s="130"/>
      <c r="BZK26" s="130"/>
      <c r="BZL26" s="130"/>
      <c r="BZM26" s="130"/>
      <c r="BZN26" s="130"/>
      <c r="BZO26" s="130"/>
      <c r="BZP26" s="130"/>
      <c r="BZQ26" s="130"/>
      <c r="BZR26" s="130"/>
      <c r="BZS26" s="130"/>
      <c r="BZT26" s="130"/>
      <c r="BZU26" s="130"/>
      <c r="BZV26" s="130"/>
      <c r="BZW26" s="130"/>
      <c r="BZX26" s="130"/>
      <c r="BZY26" s="130"/>
      <c r="BZZ26" s="130"/>
      <c r="CAA26" s="130"/>
      <c r="CAB26" s="130"/>
      <c r="CAC26" s="130"/>
      <c r="CAD26" s="130"/>
      <c r="CAE26" s="130"/>
      <c r="CAF26" s="130"/>
      <c r="CAG26" s="130"/>
      <c r="CAH26" s="130"/>
      <c r="CAI26" s="130"/>
      <c r="CAJ26" s="130"/>
      <c r="CAK26" s="130"/>
      <c r="CAL26" s="130"/>
      <c r="CAM26" s="130"/>
      <c r="CAN26" s="130"/>
      <c r="CAO26" s="130"/>
      <c r="CAP26" s="130"/>
      <c r="CAQ26" s="130"/>
      <c r="CAR26" s="130"/>
      <c r="CAS26" s="130"/>
      <c r="CAT26" s="130"/>
      <c r="CAU26" s="130"/>
      <c r="CAV26" s="130"/>
      <c r="CAW26" s="130"/>
      <c r="CAX26" s="130"/>
      <c r="CAY26" s="130"/>
      <c r="CAZ26" s="130"/>
      <c r="CBA26" s="130"/>
      <c r="CBB26" s="130"/>
      <c r="CBC26" s="130"/>
      <c r="CBD26" s="130"/>
      <c r="CBE26" s="130"/>
      <c r="CBF26" s="130"/>
      <c r="CBG26" s="130"/>
      <c r="CBH26" s="130"/>
      <c r="CBI26" s="130"/>
      <c r="CBJ26" s="130"/>
      <c r="CBK26" s="130"/>
      <c r="CBL26" s="130"/>
      <c r="CBM26" s="130"/>
      <c r="CBN26" s="130"/>
      <c r="CBO26" s="130"/>
      <c r="CBP26" s="130"/>
      <c r="CBQ26" s="130"/>
      <c r="CBR26" s="130"/>
      <c r="CBS26" s="130"/>
      <c r="CBT26" s="130"/>
      <c r="CBU26" s="130"/>
      <c r="CBV26" s="130"/>
      <c r="CBW26" s="130"/>
      <c r="CBX26" s="130"/>
      <c r="CBY26" s="130"/>
      <c r="CBZ26" s="130"/>
      <c r="CCA26" s="130"/>
      <c r="CCB26" s="130"/>
      <c r="CCC26" s="130"/>
      <c r="CCD26" s="130"/>
      <c r="CCE26" s="130"/>
      <c r="CCF26" s="130"/>
      <c r="CCG26" s="130"/>
      <c r="CCH26" s="130"/>
      <c r="CCI26" s="130"/>
      <c r="CCJ26" s="130"/>
      <c r="CCK26" s="130"/>
      <c r="CCL26" s="130"/>
      <c r="CCM26" s="130"/>
      <c r="CCN26" s="130"/>
      <c r="CCO26" s="130"/>
      <c r="CCP26" s="130"/>
      <c r="CCQ26" s="130"/>
      <c r="CCR26" s="130"/>
      <c r="CCS26" s="130"/>
      <c r="CCT26" s="130"/>
      <c r="CCU26" s="130"/>
      <c r="CCV26" s="130"/>
      <c r="CCW26" s="130"/>
      <c r="CCX26" s="130"/>
      <c r="CCY26" s="130"/>
      <c r="CCZ26" s="130"/>
      <c r="CDA26" s="130"/>
      <c r="CDB26" s="130"/>
      <c r="CDC26" s="130"/>
      <c r="CDD26" s="130"/>
      <c r="CDE26" s="130"/>
      <c r="CDF26" s="130"/>
      <c r="CDG26" s="130"/>
      <c r="CDH26" s="130"/>
      <c r="CDI26" s="130"/>
      <c r="CDJ26" s="130"/>
      <c r="CDK26" s="130"/>
      <c r="CDL26" s="130"/>
      <c r="CDM26" s="130"/>
      <c r="CDN26" s="130"/>
      <c r="CDO26" s="130"/>
      <c r="CDP26" s="130"/>
      <c r="CDQ26" s="130"/>
      <c r="CDR26" s="130"/>
      <c r="CDS26" s="130"/>
      <c r="CDT26" s="130"/>
      <c r="CDU26" s="130"/>
      <c r="CDV26" s="130"/>
      <c r="CDW26" s="130"/>
      <c r="CDX26" s="130"/>
      <c r="CDY26" s="130"/>
      <c r="CDZ26" s="130"/>
      <c r="CEA26" s="130"/>
      <c r="CEB26" s="130"/>
      <c r="CEC26" s="130"/>
      <c r="CED26" s="130"/>
      <c r="CEE26" s="130"/>
      <c r="CEF26" s="130"/>
      <c r="CEG26" s="130"/>
      <c r="CEH26" s="130"/>
      <c r="CEI26" s="130"/>
      <c r="CEJ26" s="130"/>
      <c r="CEK26" s="130"/>
      <c r="CEL26" s="130"/>
      <c r="CEM26" s="130"/>
      <c r="CEN26" s="130"/>
      <c r="CEO26" s="130"/>
      <c r="CEP26" s="130"/>
      <c r="CEQ26" s="130"/>
      <c r="CER26" s="130"/>
      <c r="CES26" s="130"/>
      <c r="CET26" s="130"/>
      <c r="CEU26" s="130"/>
      <c r="CEV26" s="130"/>
      <c r="CEW26" s="130"/>
      <c r="CEX26" s="130"/>
      <c r="CEY26" s="130"/>
      <c r="CEZ26" s="130"/>
      <c r="CFA26" s="130"/>
      <c r="CFB26" s="130"/>
      <c r="CFC26" s="130"/>
      <c r="CFD26" s="130"/>
      <c r="CFE26" s="130"/>
      <c r="CFF26" s="130"/>
      <c r="CFG26" s="130"/>
      <c r="CFH26" s="130"/>
      <c r="CFI26" s="130"/>
      <c r="CFJ26" s="130"/>
      <c r="CFK26" s="130"/>
      <c r="CFL26" s="130"/>
      <c r="CFM26" s="130"/>
      <c r="CFN26" s="130"/>
      <c r="CFO26" s="130"/>
      <c r="CFP26" s="130"/>
      <c r="CFQ26" s="130"/>
      <c r="CFR26" s="130"/>
      <c r="CFS26" s="130"/>
      <c r="CFT26" s="130"/>
      <c r="CFU26" s="130"/>
      <c r="CFV26" s="130"/>
      <c r="CFW26" s="130"/>
      <c r="CFX26" s="130"/>
      <c r="CFY26" s="130"/>
      <c r="CFZ26" s="130"/>
      <c r="CGA26" s="130"/>
      <c r="CGB26" s="130"/>
      <c r="CGC26" s="130"/>
      <c r="CGD26" s="130"/>
      <c r="CGE26" s="130"/>
      <c r="CGF26" s="130"/>
      <c r="CGG26" s="130"/>
      <c r="CGH26" s="130"/>
      <c r="CGI26" s="130"/>
      <c r="CGJ26" s="130"/>
      <c r="CGK26" s="130"/>
      <c r="CGL26" s="130"/>
      <c r="CGM26" s="130"/>
      <c r="CGN26" s="130"/>
      <c r="CGO26" s="130"/>
      <c r="CGP26" s="130"/>
      <c r="CGQ26" s="130"/>
      <c r="CGR26" s="130"/>
      <c r="CGS26" s="130"/>
      <c r="CGT26" s="130"/>
      <c r="CGU26" s="130"/>
      <c r="CGV26" s="130"/>
      <c r="CGW26" s="130"/>
      <c r="CGX26" s="130"/>
      <c r="CGY26" s="130"/>
      <c r="CGZ26" s="130"/>
      <c r="CHA26" s="130"/>
      <c r="CHB26" s="130"/>
      <c r="CHC26" s="130"/>
      <c r="CHD26" s="130"/>
      <c r="CHE26" s="130"/>
      <c r="CHF26" s="130"/>
      <c r="CHG26" s="130"/>
      <c r="CHH26" s="130"/>
      <c r="CHI26" s="130"/>
      <c r="CHJ26" s="130"/>
      <c r="CHK26" s="130"/>
      <c r="CHL26" s="130"/>
      <c r="CHM26" s="130"/>
      <c r="CHN26" s="130"/>
      <c r="CHO26" s="130"/>
      <c r="CHP26" s="130"/>
      <c r="CHQ26" s="130"/>
      <c r="CHR26" s="130"/>
      <c r="CHS26" s="130"/>
      <c r="CHT26" s="130"/>
      <c r="CHU26" s="130"/>
      <c r="CHV26" s="130"/>
      <c r="CHW26" s="130"/>
      <c r="CHX26" s="130"/>
      <c r="CHY26" s="130"/>
      <c r="CHZ26" s="130"/>
      <c r="CIA26" s="130"/>
      <c r="CIB26" s="130"/>
      <c r="CIC26" s="130"/>
      <c r="CID26" s="130"/>
      <c r="CIE26" s="130"/>
      <c r="CIF26" s="130"/>
      <c r="CIG26" s="130"/>
      <c r="CIH26" s="130"/>
      <c r="CII26" s="130"/>
      <c r="CIJ26" s="130"/>
      <c r="CIK26" s="130"/>
      <c r="CIL26" s="130"/>
      <c r="CIM26" s="130"/>
      <c r="CIN26" s="130"/>
      <c r="CIO26" s="130"/>
      <c r="CIP26" s="130"/>
      <c r="CIQ26" s="130"/>
      <c r="CIR26" s="130"/>
      <c r="CIS26" s="130"/>
      <c r="CIT26" s="130"/>
      <c r="CIU26" s="130"/>
      <c r="CIV26" s="130"/>
      <c r="CIW26" s="130"/>
      <c r="CIX26" s="130"/>
      <c r="CIY26" s="130"/>
      <c r="CIZ26" s="130"/>
      <c r="CJA26" s="130"/>
      <c r="CJB26" s="130"/>
      <c r="CJC26" s="130"/>
      <c r="CJD26" s="130"/>
      <c r="CJE26" s="130"/>
      <c r="CJF26" s="130"/>
      <c r="CJG26" s="130"/>
      <c r="CJH26" s="130"/>
      <c r="CJI26" s="130"/>
      <c r="CJJ26" s="130"/>
      <c r="CJK26" s="130"/>
      <c r="CJL26" s="130"/>
      <c r="CJM26" s="130"/>
      <c r="CJN26" s="130"/>
      <c r="CJO26" s="130"/>
      <c r="CJP26" s="130"/>
      <c r="CJQ26" s="130"/>
      <c r="CJR26" s="130"/>
      <c r="CJS26" s="130"/>
      <c r="CJT26" s="130"/>
      <c r="CJU26" s="130"/>
      <c r="CJV26" s="130"/>
      <c r="CJW26" s="130"/>
      <c r="CJX26" s="130"/>
      <c r="CJY26" s="130"/>
      <c r="CJZ26" s="130"/>
      <c r="CKA26" s="130"/>
      <c r="CKB26" s="130"/>
      <c r="CKC26" s="130"/>
      <c r="CKD26" s="130"/>
      <c r="CKE26" s="130"/>
      <c r="CKF26" s="130"/>
      <c r="CKG26" s="130"/>
      <c r="CKH26" s="130"/>
      <c r="CKI26" s="130"/>
      <c r="CKJ26" s="130"/>
      <c r="CKK26" s="130"/>
      <c r="CKL26" s="130"/>
      <c r="CKM26" s="130"/>
      <c r="CKN26" s="130"/>
      <c r="CKO26" s="130"/>
      <c r="CKP26" s="130"/>
      <c r="CKQ26" s="130"/>
      <c r="CKR26" s="130"/>
      <c r="CKS26" s="130"/>
      <c r="CKT26" s="130"/>
      <c r="CKU26" s="130"/>
      <c r="CKV26" s="130"/>
      <c r="CKW26" s="130"/>
      <c r="CKX26" s="130"/>
      <c r="CKY26" s="130"/>
      <c r="CKZ26" s="130"/>
      <c r="CLA26" s="130"/>
      <c r="CLB26" s="130"/>
      <c r="CLC26" s="130"/>
      <c r="CLD26" s="130"/>
      <c r="CLE26" s="130"/>
      <c r="CLF26" s="130"/>
      <c r="CLG26" s="130"/>
      <c r="CLH26" s="130"/>
      <c r="CLI26" s="130"/>
      <c r="CLJ26" s="130"/>
      <c r="CLK26" s="130"/>
      <c r="CLL26" s="130"/>
      <c r="CLM26" s="130"/>
      <c r="CLN26" s="130"/>
      <c r="CLO26" s="130"/>
      <c r="CLP26" s="130"/>
      <c r="CLQ26" s="130"/>
      <c r="CLR26" s="130"/>
      <c r="CLS26" s="130"/>
      <c r="CLT26" s="130"/>
      <c r="CLU26" s="130"/>
      <c r="CLV26" s="130"/>
      <c r="CLW26" s="130"/>
      <c r="CLX26" s="130"/>
      <c r="CLY26" s="130"/>
      <c r="CLZ26" s="130"/>
      <c r="CMA26" s="130"/>
      <c r="CMB26" s="130"/>
      <c r="CMC26" s="130"/>
      <c r="CMD26" s="130"/>
      <c r="CME26" s="130"/>
      <c r="CMF26" s="130"/>
      <c r="CMG26" s="130"/>
      <c r="CMH26" s="130"/>
      <c r="CMI26" s="130"/>
      <c r="CMJ26" s="130"/>
      <c r="CMK26" s="130"/>
      <c r="CML26" s="130"/>
      <c r="CMM26" s="130"/>
      <c r="CMN26" s="130"/>
      <c r="CMO26" s="130"/>
      <c r="CMP26" s="130"/>
      <c r="CMQ26" s="130"/>
      <c r="CMR26" s="130"/>
      <c r="CMS26" s="130"/>
      <c r="CMT26" s="130"/>
      <c r="CMU26" s="130"/>
      <c r="CMV26" s="130"/>
      <c r="CMW26" s="130"/>
      <c r="CMX26" s="130"/>
      <c r="CMY26" s="130"/>
      <c r="CMZ26" s="130"/>
      <c r="CNA26" s="130"/>
      <c r="CNB26" s="130"/>
      <c r="CNC26" s="130"/>
      <c r="CND26" s="130"/>
      <c r="CNE26" s="130"/>
      <c r="CNF26" s="130"/>
      <c r="CNG26" s="130"/>
      <c r="CNH26" s="130"/>
      <c r="CNI26" s="130"/>
      <c r="CNJ26" s="130"/>
      <c r="CNK26" s="130"/>
      <c r="CNL26" s="130"/>
      <c r="CNM26" s="130"/>
      <c r="CNN26" s="130"/>
      <c r="CNO26" s="130"/>
      <c r="CNP26" s="130"/>
      <c r="CNQ26" s="130"/>
      <c r="CNR26" s="130"/>
      <c r="CNS26" s="130"/>
      <c r="CNT26" s="130"/>
      <c r="CNU26" s="130"/>
      <c r="CNV26" s="130"/>
      <c r="CNW26" s="130"/>
      <c r="CNX26" s="130"/>
      <c r="CNY26" s="130"/>
      <c r="CNZ26" s="130"/>
      <c r="COA26" s="130"/>
      <c r="COB26" s="130"/>
      <c r="COC26" s="130"/>
      <c r="COD26" s="130"/>
      <c r="COE26" s="130"/>
      <c r="COF26" s="130"/>
      <c r="COG26" s="130"/>
      <c r="COH26" s="130"/>
      <c r="COI26" s="130"/>
      <c r="COJ26" s="130"/>
      <c r="COK26" s="130"/>
      <c r="COL26" s="130"/>
      <c r="COM26" s="130"/>
      <c r="CON26" s="130"/>
      <c r="COO26" s="130"/>
      <c r="COP26" s="130"/>
      <c r="COQ26" s="130"/>
      <c r="COR26" s="130"/>
      <c r="COS26" s="130"/>
      <c r="COT26" s="130"/>
      <c r="COU26" s="130"/>
      <c r="COV26" s="130"/>
      <c r="COW26" s="130"/>
      <c r="COX26" s="130"/>
      <c r="COY26" s="130"/>
      <c r="COZ26" s="130"/>
      <c r="CPA26" s="130"/>
      <c r="CPB26" s="130"/>
      <c r="CPC26" s="130"/>
      <c r="CPD26" s="130"/>
      <c r="CPE26" s="130"/>
      <c r="CPF26" s="130"/>
      <c r="CPG26" s="130"/>
      <c r="CPH26" s="130"/>
      <c r="CPI26" s="130"/>
      <c r="CPJ26" s="130"/>
      <c r="CPK26" s="130"/>
      <c r="CPL26" s="130"/>
      <c r="CPM26" s="130"/>
      <c r="CPN26" s="130"/>
      <c r="CPO26" s="130"/>
      <c r="CPP26" s="130"/>
      <c r="CPQ26" s="130"/>
      <c r="CPR26" s="130"/>
      <c r="CPS26" s="130"/>
      <c r="CPT26" s="130"/>
      <c r="CPU26" s="130"/>
      <c r="CPV26" s="130"/>
      <c r="CPW26" s="130"/>
      <c r="CPX26" s="130"/>
      <c r="CPY26" s="130"/>
      <c r="CPZ26" s="130"/>
      <c r="CQA26" s="130"/>
      <c r="CQB26" s="130"/>
      <c r="CQC26" s="130"/>
      <c r="CQD26" s="130"/>
      <c r="CQE26" s="130"/>
      <c r="CQF26" s="130"/>
      <c r="CQG26" s="130"/>
      <c r="CQH26" s="130"/>
      <c r="CQI26" s="130"/>
      <c r="CQJ26" s="130"/>
      <c r="CQK26" s="130"/>
      <c r="CQL26" s="130"/>
      <c r="CQM26" s="130"/>
      <c r="CQN26" s="130"/>
      <c r="CQO26" s="130"/>
      <c r="CQP26" s="130"/>
      <c r="CQQ26" s="130"/>
      <c r="CQR26" s="130"/>
      <c r="CQS26" s="130"/>
      <c r="CQT26" s="130"/>
      <c r="CQU26" s="130"/>
      <c r="CQV26" s="130"/>
      <c r="CQW26" s="130"/>
      <c r="CQX26" s="130"/>
      <c r="CQY26" s="130"/>
      <c r="CQZ26" s="130"/>
      <c r="CRA26" s="130"/>
      <c r="CRB26" s="130"/>
      <c r="CRC26" s="130"/>
      <c r="CRD26" s="130"/>
      <c r="CRE26" s="130"/>
      <c r="CRF26" s="130"/>
      <c r="CRG26" s="130"/>
      <c r="CRH26" s="130"/>
      <c r="CRI26" s="130"/>
      <c r="CRJ26" s="130"/>
      <c r="CRK26" s="130"/>
      <c r="CRL26" s="130"/>
      <c r="CRM26" s="130"/>
      <c r="CRN26" s="130"/>
      <c r="CRO26" s="130"/>
      <c r="CRP26" s="130"/>
      <c r="CRQ26" s="130"/>
      <c r="CRR26" s="130"/>
      <c r="CRS26" s="130"/>
      <c r="CRT26" s="130"/>
      <c r="CRU26" s="130"/>
      <c r="CRV26" s="130"/>
      <c r="CRW26" s="130"/>
      <c r="CRX26" s="130"/>
      <c r="CRY26" s="130"/>
      <c r="CRZ26" s="130"/>
      <c r="CSA26" s="130"/>
      <c r="CSB26" s="130"/>
      <c r="CSC26" s="130"/>
      <c r="CSD26" s="130"/>
      <c r="CSE26" s="130"/>
      <c r="CSF26" s="130"/>
      <c r="CSG26" s="130"/>
      <c r="CSH26" s="130"/>
      <c r="CSI26" s="130"/>
      <c r="CSJ26" s="130"/>
      <c r="CSK26" s="130"/>
      <c r="CSL26" s="130"/>
      <c r="CSM26" s="130"/>
      <c r="CSN26" s="130"/>
      <c r="CSO26" s="130"/>
      <c r="CSP26" s="130"/>
      <c r="CSQ26" s="130"/>
      <c r="CSR26" s="130"/>
      <c r="CSS26" s="130"/>
      <c r="CST26" s="130"/>
      <c r="CSU26" s="130"/>
      <c r="CSV26" s="130"/>
      <c r="CSW26" s="130"/>
      <c r="CSX26" s="130"/>
      <c r="CSY26" s="130"/>
      <c r="CSZ26" s="130"/>
      <c r="CTA26" s="130"/>
      <c r="CTB26" s="130"/>
      <c r="CTC26" s="130"/>
      <c r="CTD26" s="130"/>
      <c r="CTE26" s="130"/>
      <c r="CTF26" s="130"/>
      <c r="CTG26" s="130"/>
      <c r="CTH26" s="130"/>
      <c r="CTI26" s="130"/>
      <c r="CTJ26" s="130"/>
      <c r="CTK26" s="130"/>
      <c r="CTL26" s="130"/>
      <c r="CTM26" s="130"/>
      <c r="CTN26" s="130"/>
      <c r="CTO26" s="130"/>
      <c r="CTP26" s="130"/>
      <c r="CTQ26" s="130"/>
      <c r="CTR26" s="130"/>
      <c r="CTS26" s="130"/>
      <c r="CTT26" s="130"/>
      <c r="CTU26" s="130"/>
      <c r="CTV26" s="130"/>
      <c r="CTW26" s="130"/>
      <c r="CTX26" s="130"/>
      <c r="CTY26" s="130"/>
      <c r="CTZ26" s="130"/>
      <c r="CUA26" s="130"/>
      <c r="CUB26" s="130"/>
      <c r="CUC26" s="130"/>
      <c r="CUD26" s="130"/>
      <c r="CUE26" s="130"/>
      <c r="CUF26" s="130"/>
      <c r="CUG26" s="130"/>
      <c r="CUH26" s="130"/>
      <c r="CUI26" s="130"/>
      <c r="CUJ26" s="130"/>
      <c r="CUK26" s="130"/>
      <c r="CUL26" s="130"/>
      <c r="CUM26" s="130"/>
      <c r="CUN26" s="130"/>
      <c r="CUO26" s="130"/>
      <c r="CUP26" s="130"/>
      <c r="CUQ26" s="130"/>
      <c r="CUR26" s="130"/>
      <c r="CUS26" s="130"/>
      <c r="CUT26" s="130"/>
      <c r="CUU26" s="130"/>
      <c r="CUV26" s="130"/>
      <c r="CUW26" s="130"/>
      <c r="CUX26" s="130"/>
      <c r="CUY26" s="130"/>
      <c r="CUZ26" s="130"/>
      <c r="CVA26" s="130"/>
      <c r="CVB26" s="130"/>
      <c r="CVC26" s="130"/>
      <c r="CVD26" s="130"/>
      <c r="CVE26" s="130"/>
      <c r="CVF26" s="130"/>
      <c r="CVG26" s="130"/>
      <c r="CVH26" s="130"/>
      <c r="CVI26" s="130"/>
      <c r="CVJ26" s="130"/>
      <c r="CVK26" s="130"/>
      <c r="CVL26" s="130"/>
      <c r="CVM26" s="130"/>
      <c r="CVN26" s="130"/>
      <c r="CVO26" s="130"/>
      <c r="CVP26" s="130"/>
      <c r="CVQ26" s="130"/>
      <c r="CVR26" s="130"/>
      <c r="CVS26" s="130"/>
      <c r="CVT26" s="130"/>
      <c r="CVU26" s="130"/>
      <c r="CVV26" s="130"/>
      <c r="CVW26" s="130"/>
      <c r="CVX26" s="130"/>
      <c r="CVY26" s="130"/>
      <c r="CVZ26" s="130"/>
      <c r="CWA26" s="130"/>
      <c r="CWB26" s="130"/>
      <c r="CWC26" s="130"/>
      <c r="CWD26" s="130"/>
      <c r="CWE26" s="130"/>
      <c r="CWF26" s="130"/>
      <c r="CWG26" s="130"/>
      <c r="CWH26" s="130"/>
      <c r="CWI26" s="130"/>
      <c r="CWJ26" s="130"/>
      <c r="CWK26" s="130"/>
      <c r="CWL26" s="130"/>
      <c r="CWM26" s="130"/>
      <c r="CWN26" s="130"/>
      <c r="CWO26" s="130"/>
      <c r="CWP26" s="130"/>
      <c r="CWQ26" s="130"/>
      <c r="CWR26" s="130"/>
      <c r="CWS26" s="130"/>
      <c r="CWT26" s="130"/>
      <c r="CWU26" s="130"/>
      <c r="CWV26" s="130"/>
      <c r="CWW26" s="130"/>
      <c r="CWX26" s="130"/>
      <c r="CWY26" s="130"/>
      <c r="CWZ26" s="130"/>
      <c r="CXA26" s="130"/>
      <c r="CXB26" s="130"/>
      <c r="CXC26" s="130"/>
      <c r="CXD26" s="130"/>
      <c r="CXE26" s="130"/>
      <c r="CXF26" s="130"/>
      <c r="CXG26" s="130"/>
      <c r="CXH26" s="130"/>
      <c r="CXI26" s="130"/>
      <c r="CXJ26" s="130"/>
      <c r="CXK26" s="130"/>
      <c r="CXL26" s="130"/>
      <c r="CXM26" s="130"/>
      <c r="CXN26" s="130"/>
      <c r="CXO26" s="130"/>
      <c r="CXP26" s="130"/>
      <c r="CXQ26" s="130"/>
      <c r="CXR26" s="130"/>
      <c r="CXS26" s="130"/>
      <c r="CXT26" s="130"/>
      <c r="CXU26" s="130"/>
      <c r="CXV26" s="130"/>
      <c r="CXW26" s="130"/>
      <c r="CXX26" s="130"/>
      <c r="CXY26" s="130"/>
      <c r="CXZ26" s="130"/>
      <c r="CYA26" s="130"/>
      <c r="CYB26" s="130"/>
      <c r="CYC26" s="130"/>
      <c r="CYD26" s="130"/>
      <c r="CYE26" s="130"/>
      <c r="CYF26" s="130"/>
      <c r="CYG26" s="130"/>
      <c r="CYH26" s="130"/>
      <c r="CYI26" s="130"/>
      <c r="CYJ26" s="130"/>
      <c r="CYK26" s="130"/>
      <c r="CYL26" s="130"/>
      <c r="CYM26" s="130"/>
      <c r="CYN26" s="130"/>
      <c r="CYO26" s="130"/>
      <c r="CYP26" s="130"/>
      <c r="CYQ26" s="130"/>
      <c r="CYR26" s="130"/>
      <c r="CYS26" s="130"/>
      <c r="CYT26" s="130"/>
      <c r="CYU26" s="130"/>
      <c r="CYV26" s="130"/>
      <c r="CYW26" s="130"/>
      <c r="CYX26" s="130"/>
      <c r="CYY26" s="130"/>
      <c r="CYZ26" s="130"/>
      <c r="CZA26" s="130"/>
      <c r="CZB26" s="130"/>
      <c r="CZC26" s="130"/>
      <c r="CZD26" s="130"/>
      <c r="CZE26" s="130"/>
      <c r="CZF26" s="130"/>
      <c r="CZG26" s="130"/>
      <c r="CZH26" s="130"/>
      <c r="CZI26" s="130"/>
      <c r="CZJ26" s="130"/>
      <c r="CZK26" s="130"/>
      <c r="CZL26" s="130"/>
      <c r="CZM26" s="130"/>
      <c r="CZN26" s="130"/>
      <c r="CZO26" s="130"/>
      <c r="CZP26" s="130"/>
      <c r="CZQ26" s="130"/>
      <c r="CZR26" s="130"/>
      <c r="CZS26" s="130"/>
      <c r="CZT26" s="130"/>
      <c r="CZU26" s="130"/>
      <c r="CZV26" s="130"/>
      <c r="CZW26" s="130"/>
      <c r="CZX26" s="130"/>
      <c r="CZY26" s="130"/>
      <c r="CZZ26" s="130"/>
      <c r="DAA26" s="130"/>
      <c r="DAB26" s="130"/>
      <c r="DAC26" s="130"/>
      <c r="DAD26" s="130"/>
      <c r="DAE26" s="130"/>
      <c r="DAF26" s="130"/>
      <c r="DAG26" s="130"/>
      <c r="DAH26" s="130"/>
      <c r="DAI26" s="130"/>
      <c r="DAJ26" s="130"/>
      <c r="DAK26" s="130"/>
      <c r="DAL26" s="130"/>
      <c r="DAM26" s="130"/>
      <c r="DAN26" s="130"/>
      <c r="DAO26" s="130"/>
      <c r="DAP26" s="130"/>
      <c r="DAQ26" s="130"/>
      <c r="DAR26" s="130"/>
      <c r="DAS26" s="130"/>
      <c r="DAT26" s="130"/>
      <c r="DAU26" s="130"/>
      <c r="DAV26" s="130"/>
      <c r="DAW26" s="130"/>
      <c r="DAX26" s="130"/>
      <c r="DAY26" s="130"/>
      <c r="DAZ26" s="130"/>
      <c r="DBA26" s="130"/>
      <c r="DBB26" s="130"/>
      <c r="DBC26" s="130"/>
      <c r="DBD26" s="130"/>
      <c r="DBE26" s="130"/>
      <c r="DBF26" s="130"/>
      <c r="DBG26" s="130"/>
      <c r="DBH26" s="130"/>
      <c r="DBI26" s="130"/>
      <c r="DBJ26" s="130"/>
      <c r="DBK26" s="130"/>
      <c r="DBL26" s="130"/>
      <c r="DBM26" s="130"/>
      <c r="DBN26" s="130"/>
      <c r="DBO26" s="130"/>
      <c r="DBP26" s="130"/>
      <c r="DBQ26" s="130"/>
      <c r="DBR26" s="130"/>
      <c r="DBS26" s="130"/>
      <c r="DBT26" s="130"/>
      <c r="DBU26" s="130"/>
      <c r="DBV26" s="130"/>
      <c r="DBW26" s="130"/>
      <c r="DBX26" s="130"/>
      <c r="DBY26" s="130"/>
      <c r="DBZ26" s="130"/>
      <c r="DCA26" s="130"/>
      <c r="DCB26" s="130"/>
      <c r="DCC26" s="130"/>
      <c r="DCD26" s="130"/>
      <c r="DCE26" s="130"/>
      <c r="DCF26" s="130"/>
      <c r="DCG26" s="130"/>
      <c r="DCH26" s="130"/>
      <c r="DCI26" s="130"/>
      <c r="DCJ26" s="130"/>
      <c r="DCK26" s="130"/>
      <c r="DCL26" s="130"/>
      <c r="DCM26" s="130"/>
      <c r="DCN26" s="130"/>
      <c r="DCO26" s="130"/>
      <c r="DCP26" s="130"/>
      <c r="DCQ26" s="130"/>
      <c r="DCR26" s="130"/>
      <c r="DCS26" s="130"/>
      <c r="DCT26" s="130"/>
      <c r="DCU26" s="130"/>
      <c r="DCV26" s="130"/>
      <c r="DCW26" s="130"/>
      <c r="DCX26" s="130"/>
      <c r="DCY26" s="130"/>
      <c r="DCZ26" s="130"/>
      <c r="DDA26" s="130"/>
      <c r="DDB26" s="130"/>
      <c r="DDC26" s="130"/>
      <c r="DDD26" s="130"/>
      <c r="DDE26" s="130"/>
      <c r="DDF26" s="130"/>
      <c r="DDG26" s="130"/>
      <c r="DDH26" s="130"/>
      <c r="DDI26" s="130"/>
      <c r="DDJ26" s="130"/>
      <c r="DDK26" s="130"/>
      <c r="DDL26" s="130"/>
      <c r="DDM26" s="130"/>
      <c r="DDN26" s="130"/>
      <c r="DDO26" s="130"/>
      <c r="DDP26" s="130"/>
      <c r="DDQ26" s="130"/>
      <c r="DDR26" s="130"/>
      <c r="DDS26" s="130"/>
      <c r="DDT26" s="130"/>
      <c r="DDU26" s="130"/>
      <c r="DDV26" s="130"/>
      <c r="DDW26" s="130"/>
      <c r="DDX26" s="130"/>
      <c r="DDY26" s="130"/>
      <c r="DDZ26" s="130"/>
      <c r="DEA26" s="130"/>
      <c r="DEB26" s="130"/>
      <c r="DEC26" s="130"/>
      <c r="DED26" s="130"/>
      <c r="DEE26" s="130"/>
      <c r="DEF26" s="130"/>
      <c r="DEG26" s="130"/>
      <c r="DEH26" s="130"/>
      <c r="DEI26" s="130"/>
      <c r="DEJ26" s="130"/>
      <c r="DEK26" s="130"/>
      <c r="DEL26" s="130"/>
      <c r="DEM26" s="130"/>
      <c r="DEN26" s="130"/>
      <c r="DEO26" s="130"/>
      <c r="DEP26" s="130"/>
      <c r="DEQ26" s="130"/>
      <c r="DER26" s="130"/>
      <c r="DES26" s="130"/>
      <c r="DET26" s="130"/>
      <c r="DEU26" s="130"/>
      <c r="DEV26" s="130"/>
      <c r="DEW26" s="130"/>
      <c r="DEX26" s="130"/>
      <c r="DEY26" s="130"/>
      <c r="DEZ26" s="130"/>
      <c r="DFA26" s="130"/>
      <c r="DFB26" s="130"/>
      <c r="DFC26" s="130"/>
      <c r="DFD26" s="130"/>
      <c r="DFE26" s="130"/>
      <c r="DFF26" s="130"/>
      <c r="DFG26" s="130"/>
      <c r="DFH26" s="130"/>
      <c r="DFI26" s="130"/>
      <c r="DFJ26" s="130"/>
      <c r="DFK26" s="130"/>
      <c r="DFL26" s="130"/>
      <c r="DFM26" s="130"/>
      <c r="DFN26" s="130"/>
      <c r="DFO26" s="130"/>
      <c r="DFP26" s="130"/>
      <c r="DFQ26" s="130"/>
      <c r="DFR26" s="130"/>
      <c r="DFS26" s="130"/>
      <c r="DFT26" s="130"/>
      <c r="DFU26" s="130"/>
      <c r="DFV26" s="130"/>
      <c r="DFW26" s="130"/>
      <c r="DFX26" s="130"/>
      <c r="DFY26" s="130"/>
      <c r="DFZ26" s="130"/>
      <c r="DGA26" s="130"/>
      <c r="DGB26" s="130"/>
      <c r="DGC26" s="130"/>
      <c r="DGD26" s="130"/>
      <c r="DGE26" s="130"/>
      <c r="DGF26" s="130"/>
      <c r="DGG26" s="130"/>
      <c r="DGH26" s="130"/>
      <c r="DGI26" s="130"/>
      <c r="DGJ26" s="130"/>
      <c r="DGK26" s="130"/>
      <c r="DGL26" s="130"/>
      <c r="DGM26" s="130"/>
      <c r="DGN26" s="130"/>
      <c r="DGO26" s="130"/>
      <c r="DGP26" s="130"/>
      <c r="DGQ26" s="130"/>
      <c r="DGR26" s="130"/>
      <c r="DGS26" s="130"/>
      <c r="DGT26" s="130"/>
      <c r="DGU26" s="130"/>
      <c r="DGV26" s="130"/>
      <c r="DGW26" s="130"/>
      <c r="DGX26" s="130"/>
      <c r="DGY26" s="130"/>
      <c r="DGZ26" s="130"/>
      <c r="DHA26" s="130"/>
      <c r="DHB26" s="130"/>
      <c r="DHC26" s="130"/>
      <c r="DHD26" s="130"/>
      <c r="DHE26" s="130"/>
      <c r="DHF26" s="130"/>
      <c r="DHG26" s="130"/>
      <c r="DHH26" s="130"/>
      <c r="DHI26" s="130"/>
      <c r="DHJ26" s="130"/>
      <c r="DHK26" s="130"/>
      <c r="DHL26" s="130"/>
      <c r="DHM26" s="130"/>
      <c r="DHN26" s="130"/>
      <c r="DHO26" s="130"/>
      <c r="DHP26" s="130"/>
      <c r="DHQ26" s="130"/>
      <c r="DHR26" s="130"/>
      <c r="DHS26" s="130"/>
      <c r="DHT26" s="130"/>
      <c r="DHU26" s="130"/>
      <c r="DHV26" s="130"/>
      <c r="DHW26" s="130"/>
      <c r="DHX26" s="130"/>
      <c r="DHY26" s="130"/>
      <c r="DHZ26" s="130"/>
      <c r="DIA26" s="130"/>
      <c r="DIB26" s="130"/>
      <c r="DIC26" s="130"/>
      <c r="DID26" s="130"/>
      <c r="DIE26" s="130"/>
      <c r="DIF26" s="130"/>
      <c r="DIG26" s="130"/>
      <c r="DIH26" s="130"/>
      <c r="DII26" s="130"/>
      <c r="DIJ26" s="130"/>
      <c r="DIK26" s="130"/>
      <c r="DIL26" s="130"/>
      <c r="DIM26" s="130"/>
      <c r="DIN26" s="130"/>
      <c r="DIO26" s="130"/>
      <c r="DIP26" s="130"/>
      <c r="DIQ26" s="130"/>
      <c r="DIR26" s="130"/>
      <c r="DIS26" s="130"/>
      <c r="DIT26" s="130"/>
      <c r="DIU26" s="130"/>
      <c r="DIV26" s="130"/>
      <c r="DIW26" s="130"/>
      <c r="DIX26" s="130"/>
      <c r="DIY26" s="130"/>
      <c r="DIZ26" s="130"/>
      <c r="DJA26" s="130"/>
      <c r="DJB26" s="130"/>
      <c r="DJC26" s="130"/>
      <c r="DJD26" s="130"/>
      <c r="DJE26" s="130"/>
      <c r="DJF26" s="130"/>
      <c r="DJG26" s="130"/>
      <c r="DJH26" s="130"/>
      <c r="DJI26" s="130"/>
      <c r="DJJ26" s="130"/>
      <c r="DJK26" s="130"/>
      <c r="DJL26" s="130"/>
      <c r="DJM26" s="130"/>
      <c r="DJN26" s="130"/>
      <c r="DJO26" s="130"/>
      <c r="DJP26" s="130"/>
      <c r="DJQ26" s="130"/>
      <c r="DJR26" s="130"/>
      <c r="DJS26" s="130"/>
      <c r="DJT26" s="130"/>
      <c r="DJU26" s="130"/>
      <c r="DJV26" s="130"/>
      <c r="DJW26" s="130"/>
      <c r="DJX26" s="130"/>
      <c r="DJY26" s="130"/>
      <c r="DJZ26" s="130"/>
      <c r="DKA26" s="130"/>
      <c r="DKB26" s="130"/>
      <c r="DKC26" s="130"/>
      <c r="DKD26" s="130"/>
      <c r="DKE26" s="130"/>
      <c r="DKF26" s="130"/>
      <c r="DKG26" s="130"/>
      <c r="DKH26" s="130"/>
      <c r="DKI26" s="130"/>
      <c r="DKJ26" s="130"/>
      <c r="DKK26" s="130"/>
      <c r="DKL26" s="130"/>
      <c r="DKM26" s="130"/>
      <c r="DKN26" s="130"/>
      <c r="DKO26" s="130"/>
      <c r="DKP26" s="130"/>
      <c r="DKQ26" s="130"/>
      <c r="DKR26" s="130"/>
      <c r="DKS26" s="130"/>
      <c r="DKT26" s="130"/>
      <c r="DKU26" s="130"/>
      <c r="DKV26" s="130"/>
      <c r="DKW26" s="130"/>
      <c r="DKX26" s="130"/>
      <c r="DKY26" s="130"/>
      <c r="DKZ26" s="130"/>
      <c r="DLA26" s="130"/>
      <c r="DLB26" s="130"/>
      <c r="DLC26" s="130"/>
      <c r="DLD26" s="130"/>
      <c r="DLE26" s="130"/>
      <c r="DLF26" s="130"/>
      <c r="DLG26" s="130"/>
      <c r="DLH26" s="130"/>
      <c r="DLI26" s="130"/>
      <c r="DLJ26" s="130"/>
      <c r="DLK26" s="130"/>
      <c r="DLL26" s="130"/>
      <c r="DLM26" s="130"/>
      <c r="DLN26" s="130"/>
      <c r="DLO26" s="130"/>
      <c r="DLP26" s="130"/>
      <c r="DLQ26" s="130"/>
      <c r="DLR26" s="130"/>
      <c r="DLS26" s="130"/>
      <c r="DLT26" s="130"/>
      <c r="DLU26" s="130"/>
      <c r="DLV26" s="130"/>
      <c r="DLW26" s="130"/>
      <c r="DLX26" s="130"/>
      <c r="DLY26" s="130"/>
      <c r="DLZ26" s="130"/>
      <c r="DMA26" s="130"/>
      <c r="DMB26" s="130"/>
      <c r="DMC26" s="130"/>
      <c r="DMD26" s="130"/>
      <c r="DME26" s="130"/>
      <c r="DMF26" s="130"/>
      <c r="DMG26" s="130"/>
      <c r="DMH26" s="130"/>
      <c r="DMI26" s="130"/>
      <c r="DMJ26" s="130"/>
      <c r="DMK26" s="130"/>
      <c r="DML26" s="130"/>
      <c r="DMM26" s="130"/>
      <c r="DMN26" s="130"/>
      <c r="DMO26" s="130"/>
      <c r="DMP26" s="130"/>
      <c r="DMQ26" s="130"/>
      <c r="DMR26" s="130"/>
      <c r="DMS26" s="130"/>
      <c r="DMT26" s="130"/>
      <c r="DMU26" s="130"/>
      <c r="DMV26" s="130"/>
      <c r="DMW26" s="130"/>
      <c r="DMX26" s="130"/>
      <c r="DMY26" s="130"/>
      <c r="DMZ26" s="130"/>
      <c r="DNA26" s="130"/>
      <c r="DNB26" s="130"/>
      <c r="DNC26" s="130"/>
      <c r="DND26" s="130"/>
      <c r="DNE26" s="130"/>
      <c r="DNF26" s="130"/>
      <c r="DNG26" s="130"/>
      <c r="DNH26" s="130"/>
      <c r="DNI26" s="130"/>
      <c r="DNJ26" s="130"/>
      <c r="DNK26" s="130"/>
      <c r="DNL26" s="130"/>
      <c r="DNM26" s="130"/>
      <c r="DNN26" s="130"/>
      <c r="DNO26" s="130"/>
      <c r="DNP26" s="130"/>
      <c r="DNQ26" s="130"/>
      <c r="DNR26" s="130"/>
      <c r="DNS26" s="130"/>
      <c r="DNT26" s="130"/>
      <c r="DNU26" s="130"/>
      <c r="DNV26" s="130"/>
      <c r="DNW26" s="130"/>
      <c r="DNX26" s="130"/>
      <c r="DNY26" s="130"/>
      <c r="DNZ26" s="130"/>
      <c r="DOA26" s="130"/>
      <c r="DOB26" s="130"/>
      <c r="DOC26" s="130"/>
      <c r="DOD26" s="130"/>
      <c r="DOE26" s="130"/>
      <c r="DOF26" s="130"/>
      <c r="DOG26" s="130"/>
      <c r="DOH26" s="130"/>
      <c r="DOI26" s="130"/>
      <c r="DOJ26" s="130"/>
      <c r="DOK26" s="130"/>
      <c r="DOL26" s="130"/>
      <c r="DOM26" s="130"/>
      <c r="DON26" s="130"/>
      <c r="DOO26" s="130"/>
      <c r="DOP26" s="130"/>
      <c r="DOQ26" s="130"/>
      <c r="DOR26" s="130"/>
      <c r="DOS26" s="130"/>
      <c r="DOT26" s="130"/>
      <c r="DOU26" s="130"/>
      <c r="DOV26" s="130"/>
      <c r="DOW26" s="130"/>
      <c r="DOX26" s="130"/>
      <c r="DOY26" s="130"/>
      <c r="DOZ26" s="130"/>
      <c r="DPA26" s="130"/>
      <c r="DPB26" s="130"/>
      <c r="DPC26" s="130"/>
      <c r="DPD26" s="130"/>
      <c r="DPE26" s="130"/>
      <c r="DPF26" s="130"/>
      <c r="DPG26" s="130"/>
      <c r="DPH26" s="130"/>
      <c r="DPI26" s="130"/>
      <c r="DPJ26" s="130"/>
      <c r="DPK26" s="130"/>
      <c r="DPL26" s="130"/>
      <c r="DPM26" s="130"/>
      <c r="DPN26" s="130"/>
      <c r="DPO26" s="130"/>
      <c r="DPP26" s="130"/>
      <c r="DPQ26" s="130"/>
      <c r="DPR26" s="130"/>
      <c r="DPS26" s="130"/>
      <c r="DPT26" s="130"/>
      <c r="DPU26" s="130"/>
      <c r="DPV26" s="130"/>
      <c r="DPW26" s="130"/>
      <c r="DPX26" s="130"/>
      <c r="DPY26" s="130"/>
      <c r="DPZ26" s="130"/>
      <c r="DQA26" s="130"/>
      <c r="DQB26" s="130"/>
      <c r="DQC26" s="130"/>
      <c r="DQD26" s="130"/>
      <c r="DQE26" s="130"/>
      <c r="DQF26" s="130"/>
      <c r="DQG26" s="130"/>
      <c r="DQH26" s="130"/>
      <c r="DQI26" s="130"/>
      <c r="DQJ26" s="130"/>
      <c r="DQK26" s="130"/>
      <c r="DQL26" s="130"/>
      <c r="DQM26" s="130"/>
      <c r="DQN26" s="130"/>
      <c r="DQO26" s="130"/>
      <c r="DQP26" s="130"/>
      <c r="DQQ26" s="130"/>
      <c r="DQR26" s="130"/>
      <c r="DQS26" s="130"/>
      <c r="DQT26" s="130"/>
      <c r="DQU26" s="130"/>
      <c r="DQV26" s="130"/>
      <c r="DQW26" s="130"/>
      <c r="DQX26" s="130"/>
      <c r="DQY26" s="130"/>
      <c r="DQZ26" s="130"/>
      <c r="DRA26" s="130"/>
      <c r="DRB26" s="130"/>
      <c r="DRC26" s="130"/>
      <c r="DRD26" s="130"/>
      <c r="DRE26" s="130"/>
      <c r="DRF26" s="130"/>
      <c r="DRG26" s="130"/>
      <c r="DRH26" s="130"/>
      <c r="DRI26" s="130"/>
      <c r="DRJ26" s="130"/>
      <c r="DRK26" s="130"/>
      <c r="DRL26" s="130"/>
      <c r="DRM26" s="130"/>
      <c r="DRN26" s="130"/>
      <c r="DRO26" s="130"/>
      <c r="DRP26" s="130"/>
      <c r="DRQ26" s="130"/>
      <c r="DRR26" s="130"/>
      <c r="DRS26" s="130"/>
      <c r="DRT26" s="130"/>
      <c r="DRU26" s="130"/>
      <c r="DRV26" s="130"/>
      <c r="DRW26" s="130"/>
      <c r="DRX26" s="130"/>
      <c r="DRY26" s="130"/>
      <c r="DRZ26" s="130"/>
      <c r="DSA26" s="130"/>
      <c r="DSB26" s="130"/>
      <c r="DSC26" s="130"/>
      <c r="DSD26" s="130"/>
      <c r="DSE26" s="130"/>
      <c r="DSF26" s="130"/>
      <c r="DSG26" s="130"/>
      <c r="DSH26" s="130"/>
      <c r="DSI26" s="130"/>
      <c r="DSJ26" s="130"/>
      <c r="DSK26" s="130"/>
      <c r="DSL26" s="130"/>
      <c r="DSM26" s="130"/>
      <c r="DSN26" s="130"/>
      <c r="DSO26" s="130"/>
      <c r="DSP26" s="130"/>
      <c r="DSQ26" s="130"/>
      <c r="DSR26" s="130"/>
      <c r="DSS26" s="130"/>
      <c r="DST26" s="130"/>
      <c r="DSU26" s="130"/>
      <c r="DSV26" s="130"/>
      <c r="DSW26" s="130"/>
      <c r="DSX26" s="130"/>
      <c r="DSY26" s="130"/>
      <c r="DSZ26" s="130"/>
      <c r="DTA26" s="130"/>
      <c r="DTB26" s="130"/>
      <c r="DTC26" s="130"/>
      <c r="DTD26" s="130"/>
      <c r="DTE26" s="130"/>
      <c r="DTF26" s="130"/>
      <c r="DTG26" s="130"/>
      <c r="DTH26" s="130"/>
      <c r="DTI26" s="130"/>
      <c r="DTJ26" s="130"/>
      <c r="DTK26" s="130"/>
      <c r="DTL26" s="130"/>
      <c r="DTM26" s="130"/>
      <c r="DTN26" s="130"/>
      <c r="DTO26" s="130"/>
      <c r="DTP26" s="130"/>
      <c r="DTQ26" s="130"/>
      <c r="DTR26" s="130"/>
      <c r="DTS26" s="130"/>
      <c r="DTT26" s="130"/>
      <c r="DTU26" s="130"/>
      <c r="DTV26" s="130"/>
      <c r="DTW26" s="130"/>
      <c r="DTX26" s="130"/>
      <c r="DTY26" s="130"/>
      <c r="DTZ26" s="130"/>
      <c r="DUA26" s="130"/>
      <c r="DUB26" s="130"/>
      <c r="DUC26" s="130"/>
      <c r="DUD26" s="130"/>
      <c r="DUE26" s="130"/>
      <c r="DUF26" s="130"/>
      <c r="DUG26" s="130"/>
      <c r="DUH26" s="130"/>
      <c r="DUI26" s="130"/>
      <c r="DUJ26" s="130"/>
      <c r="DUK26" s="130"/>
      <c r="DUL26" s="130"/>
      <c r="DUM26" s="130"/>
      <c r="DUN26" s="130"/>
      <c r="DUO26" s="130"/>
      <c r="DUP26" s="130"/>
      <c r="DUQ26" s="130"/>
      <c r="DUR26" s="130"/>
      <c r="DUS26" s="130"/>
      <c r="DUT26" s="130"/>
      <c r="DUU26" s="130"/>
      <c r="DUV26" s="130"/>
      <c r="DUW26" s="130"/>
      <c r="DUX26" s="130"/>
      <c r="DUY26" s="130"/>
      <c r="DUZ26" s="130"/>
      <c r="DVA26" s="130"/>
      <c r="DVB26" s="130"/>
      <c r="DVC26" s="130"/>
      <c r="DVD26" s="130"/>
      <c r="DVE26" s="130"/>
      <c r="DVF26" s="130"/>
      <c r="DVG26" s="130"/>
      <c r="DVH26" s="130"/>
      <c r="DVI26" s="130"/>
      <c r="DVJ26" s="130"/>
      <c r="DVK26" s="130"/>
      <c r="DVL26" s="130"/>
      <c r="DVM26" s="130"/>
      <c r="DVN26" s="130"/>
      <c r="DVO26" s="130"/>
      <c r="DVP26" s="130"/>
      <c r="DVQ26" s="130"/>
      <c r="DVR26" s="130"/>
      <c r="DVS26" s="130"/>
      <c r="DVT26" s="130"/>
      <c r="DVU26" s="130"/>
      <c r="DVV26" s="130"/>
      <c r="DVW26" s="130"/>
      <c r="DVX26" s="130"/>
      <c r="DVY26" s="130"/>
      <c r="DVZ26" s="130"/>
      <c r="DWA26" s="130"/>
      <c r="DWB26" s="130"/>
      <c r="DWC26" s="130"/>
      <c r="DWD26" s="130"/>
      <c r="DWE26" s="130"/>
      <c r="DWF26" s="130"/>
      <c r="DWG26" s="130"/>
      <c r="DWH26" s="130"/>
      <c r="DWI26" s="130"/>
      <c r="DWJ26" s="130"/>
      <c r="DWK26" s="130"/>
      <c r="DWL26" s="130"/>
      <c r="DWM26" s="130"/>
      <c r="DWN26" s="130"/>
      <c r="DWO26" s="130"/>
      <c r="DWP26" s="130"/>
      <c r="DWQ26" s="130"/>
      <c r="DWR26" s="130"/>
      <c r="DWS26" s="130"/>
      <c r="DWT26" s="130"/>
      <c r="DWU26" s="130"/>
      <c r="DWV26" s="130"/>
      <c r="DWW26" s="130"/>
      <c r="DWX26" s="130"/>
      <c r="DWY26" s="130"/>
      <c r="DWZ26" s="130"/>
      <c r="DXA26" s="130"/>
      <c r="DXB26" s="130"/>
      <c r="DXC26" s="130"/>
      <c r="DXD26" s="130"/>
      <c r="DXE26" s="130"/>
      <c r="DXF26" s="130"/>
      <c r="DXG26" s="130"/>
      <c r="DXH26" s="130"/>
      <c r="DXI26" s="130"/>
      <c r="DXJ26" s="130"/>
      <c r="DXK26" s="130"/>
      <c r="DXL26" s="130"/>
      <c r="DXM26" s="130"/>
      <c r="DXN26" s="130"/>
      <c r="DXO26" s="130"/>
      <c r="DXP26" s="130"/>
      <c r="DXQ26" s="130"/>
      <c r="DXR26" s="130"/>
      <c r="DXS26" s="130"/>
      <c r="DXT26" s="130"/>
      <c r="DXU26" s="130"/>
      <c r="DXV26" s="130"/>
      <c r="DXW26" s="130"/>
      <c r="DXX26" s="130"/>
      <c r="DXY26" s="130"/>
      <c r="DXZ26" s="130"/>
      <c r="DYA26" s="130"/>
      <c r="DYB26" s="130"/>
      <c r="DYC26" s="130"/>
      <c r="DYD26" s="130"/>
      <c r="DYE26" s="130"/>
      <c r="DYF26" s="130"/>
      <c r="DYG26" s="130"/>
      <c r="DYH26" s="130"/>
      <c r="DYI26" s="130"/>
      <c r="DYJ26" s="130"/>
      <c r="DYK26" s="130"/>
      <c r="DYL26" s="130"/>
      <c r="DYM26" s="130"/>
      <c r="DYN26" s="130"/>
      <c r="DYO26" s="130"/>
      <c r="DYP26" s="130"/>
      <c r="DYQ26" s="130"/>
      <c r="DYR26" s="130"/>
      <c r="DYS26" s="130"/>
      <c r="DYT26" s="130"/>
      <c r="DYU26" s="130"/>
      <c r="DYV26" s="130"/>
      <c r="DYW26" s="130"/>
      <c r="DYX26" s="130"/>
      <c r="DYY26" s="130"/>
      <c r="DYZ26" s="130"/>
      <c r="DZA26" s="130"/>
      <c r="DZB26" s="130"/>
      <c r="DZC26" s="130"/>
      <c r="DZD26" s="130"/>
      <c r="DZE26" s="130"/>
      <c r="DZF26" s="130"/>
      <c r="DZG26" s="130"/>
      <c r="DZH26" s="130"/>
      <c r="DZI26" s="130"/>
      <c r="DZJ26" s="130"/>
      <c r="DZK26" s="130"/>
      <c r="DZL26" s="130"/>
      <c r="DZM26" s="130"/>
      <c r="DZN26" s="130"/>
      <c r="DZO26" s="130"/>
      <c r="DZP26" s="130"/>
      <c r="DZQ26" s="130"/>
      <c r="DZR26" s="130"/>
      <c r="DZS26" s="130"/>
      <c r="DZT26" s="130"/>
      <c r="DZU26" s="130"/>
      <c r="DZV26" s="130"/>
      <c r="DZW26" s="130"/>
      <c r="DZX26" s="130"/>
      <c r="DZY26" s="130"/>
      <c r="DZZ26" s="130"/>
      <c r="EAA26" s="130"/>
      <c r="EAB26" s="130"/>
      <c r="EAC26" s="130"/>
      <c r="EAD26" s="130"/>
      <c r="EAE26" s="130"/>
      <c r="EAF26" s="130"/>
      <c r="EAG26" s="130"/>
      <c r="EAH26" s="130"/>
      <c r="EAI26" s="130"/>
      <c r="EAJ26" s="130"/>
      <c r="EAK26" s="130"/>
      <c r="EAL26" s="130"/>
      <c r="EAM26" s="130"/>
      <c r="EAN26" s="130"/>
      <c r="EAO26" s="130"/>
      <c r="EAP26" s="130"/>
      <c r="EAQ26" s="130"/>
      <c r="EAR26" s="130"/>
      <c r="EAS26" s="130"/>
      <c r="EAT26" s="130"/>
      <c r="EAU26" s="130"/>
      <c r="EAV26" s="130"/>
      <c r="EAW26" s="130"/>
      <c r="EAX26" s="130"/>
      <c r="EAY26" s="130"/>
      <c r="EAZ26" s="130"/>
      <c r="EBA26" s="130"/>
      <c r="EBB26" s="130"/>
      <c r="EBC26" s="130"/>
      <c r="EBD26" s="130"/>
      <c r="EBE26" s="130"/>
      <c r="EBF26" s="130"/>
      <c r="EBG26" s="130"/>
      <c r="EBH26" s="130"/>
      <c r="EBI26" s="130"/>
      <c r="EBJ26" s="130"/>
      <c r="EBK26" s="130"/>
      <c r="EBL26" s="130"/>
      <c r="EBM26" s="130"/>
      <c r="EBN26" s="130"/>
      <c r="EBO26" s="130"/>
      <c r="EBP26" s="130"/>
      <c r="EBQ26" s="130"/>
      <c r="EBR26" s="130"/>
      <c r="EBS26" s="130"/>
      <c r="EBT26" s="130"/>
      <c r="EBU26" s="130"/>
      <c r="EBV26" s="130"/>
      <c r="EBW26" s="130"/>
      <c r="EBX26" s="130"/>
      <c r="EBY26" s="130"/>
      <c r="EBZ26" s="130"/>
      <c r="ECA26" s="130"/>
      <c r="ECB26" s="130"/>
      <c r="ECC26" s="130"/>
      <c r="ECD26" s="130"/>
      <c r="ECE26" s="130"/>
      <c r="ECF26" s="130"/>
      <c r="ECG26" s="130"/>
      <c r="ECH26" s="130"/>
      <c r="ECI26" s="130"/>
      <c r="ECJ26" s="130"/>
      <c r="ECK26" s="130"/>
      <c r="ECL26" s="130"/>
      <c r="ECM26" s="130"/>
      <c r="ECN26" s="130"/>
      <c r="ECO26" s="130"/>
      <c r="ECP26" s="130"/>
      <c r="ECQ26" s="130"/>
      <c r="ECR26" s="130"/>
      <c r="ECS26" s="130"/>
      <c r="ECT26" s="130"/>
      <c r="ECU26" s="130"/>
      <c r="ECV26" s="130"/>
      <c r="ECW26" s="130"/>
      <c r="ECX26" s="130"/>
      <c r="ECY26" s="130"/>
      <c r="ECZ26" s="130"/>
      <c r="EDA26" s="130"/>
      <c r="EDB26" s="130"/>
      <c r="EDC26" s="130"/>
      <c r="EDD26" s="130"/>
      <c r="EDE26" s="130"/>
      <c r="EDF26" s="130"/>
      <c r="EDG26" s="130"/>
      <c r="EDH26" s="130"/>
      <c r="EDI26" s="130"/>
      <c r="EDJ26" s="130"/>
      <c r="EDK26" s="130"/>
      <c r="EDL26" s="130"/>
      <c r="EDM26" s="130"/>
      <c r="EDN26" s="130"/>
      <c r="EDO26" s="130"/>
      <c r="EDP26" s="130"/>
      <c r="EDQ26" s="130"/>
      <c r="EDR26" s="130"/>
      <c r="EDS26" s="130"/>
      <c r="EDT26" s="130"/>
      <c r="EDU26" s="130"/>
      <c r="EDV26" s="130"/>
      <c r="EDW26" s="130"/>
      <c r="EDX26" s="130"/>
      <c r="EDY26" s="130"/>
      <c r="EDZ26" s="130"/>
      <c r="EEA26" s="130"/>
      <c r="EEB26" s="130"/>
      <c r="EEC26" s="130"/>
      <c r="EED26" s="130"/>
      <c r="EEE26" s="130"/>
      <c r="EEF26" s="130"/>
      <c r="EEG26" s="130"/>
      <c r="EEH26" s="130"/>
      <c r="EEI26" s="130"/>
      <c r="EEJ26" s="130"/>
      <c r="EEK26" s="130"/>
      <c r="EEL26" s="130"/>
      <c r="EEM26" s="130"/>
      <c r="EEN26" s="130"/>
      <c r="EEO26" s="130"/>
      <c r="EEP26" s="130"/>
      <c r="EEQ26" s="130"/>
      <c r="EER26" s="130"/>
      <c r="EES26" s="130"/>
      <c r="EET26" s="130"/>
      <c r="EEU26" s="130"/>
      <c r="EEV26" s="130"/>
      <c r="EEW26" s="130"/>
      <c r="EEX26" s="130"/>
      <c r="EEY26" s="130"/>
      <c r="EEZ26" s="130"/>
      <c r="EFA26" s="130"/>
      <c r="EFB26" s="130"/>
      <c r="EFC26" s="130"/>
      <c r="EFD26" s="130"/>
      <c r="EFE26" s="130"/>
      <c r="EFF26" s="130"/>
      <c r="EFG26" s="130"/>
      <c r="EFH26" s="130"/>
      <c r="EFI26" s="130"/>
      <c r="EFJ26" s="130"/>
      <c r="EFK26" s="130"/>
      <c r="EFL26" s="130"/>
      <c r="EFM26" s="130"/>
      <c r="EFN26" s="130"/>
      <c r="EFO26" s="130"/>
      <c r="EFP26" s="130"/>
      <c r="EFQ26" s="130"/>
      <c r="EFR26" s="130"/>
      <c r="EFS26" s="130"/>
      <c r="EFT26" s="130"/>
      <c r="EFU26" s="130"/>
      <c r="EFV26" s="130"/>
      <c r="EFW26" s="130"/>
      <c r="EFX26" s="130"/>
      <c r="EFY26" s="130"/>
      <c r="EFZ26" s="130"/>
      <c r="EGA26" s="130"/>
      <c r="EGB26" s="130"/>
      <c r="EGC26" s="130"/>
      <c r="EGD26" s="130"/>
      <c r="EGE26" s="130"/>
      <c r="EGF26" s="130"/>
      <c r="EGG26" s="130"/>
      <c r="EGH26" s="130"/>
      <c r="EGI26" s="130"/>
      <c r="EGJ26" s="130"/>
      <c r="EGK26" s="130"/>
      <c r="EGL26" s="130"/>
      <c r="EGM26" s="130"/>
      <c r="EGN26" s="130"/>
      <c r="EGO26" s="130"/>
      <c r="EGP26" s="130"/>
      <c r="EGQ26" s="130"/>
      <c r="EGR26" s="130"/>
      <c r="EGS26" s="130"/>
      <c r="EGT26" s="130"/>
      <c r="EGU26" s="130"/>
      <c r="EGV26" s="130"/>
      <c r="EGW26" s="130"/>
      <c r="EGX26" s="130"/>
      <c r="EGY26" s="130"/>
      <c r="EGZ26" s="130"/>
      <c r="EHA26" s="130"/>
      <c r="EHB26" s="130"/>
      <c r="EHC26" s="130"/>
      <c r="EHD26" s="130"/>
      <c r="EHE26" s="130"/>
      <c r="EHF26" s="130"/>
      <c r="EHG26" s="130"/>
      <c r="EHH26" s="130"/>
      <c r="EHI26" s="130"/>
      <c r="EHJ26" s="130"/>
      <c r="EHK26" s="130"/>
      <c r="EHL26" s="130"/>
      <c r="EHM26" s="130"/>
      <c r="EHN26" s="130"/>
      <c r="EHO26" s="130"/>
      <c r="EHP26" s="130"/>
      <c r="EHQ26" s="130"/>
      <c r="EHR26" s="130"/>
      <c r="EHS26" s="130"/>
      <c r="EHT26" s="130"/>
      <c r="EHU26" s="130"/>
      <c r="EHV26" s="130"/>
      <c r="EHW26" s="130"/>
      <c r="EHX26" s="130"/>
      <c r="EHY26" s="130"/>
      <c r="EHZ26" s="130"/>
      <c r="EIA26" s="130"/>
      <c r="EIB26" s="130"/>
      <c r="EIC26" s="130"/>
      <c r="EID26" s="130"/>
      <c r="EIE26" s="130"/>
      <c r="EIF26" s="130"/>
      <c r="EIG26" s="130"/>
      <c r="EIH26" s="130"/>
      <c r="EII26" s="130"/>
      <c r="EIJ26" s="130"/>
      <c r="EIK26" s="130"/>
      <c r="EIL26" s="130"/>
      <c r="EIM26" s="130"/>
      <c r="EIN26" s="130"/>
      <c r="EIO26" s="130"/>
      <c r="EIP26" s="130"/>
      <c r="EIQ26" s="130"/>
      <c r="EIR26" s="130"/>
      <c r="EIS26" s="130"/>
      <c r="EIT26" s="130"/>
      <c r="EIU26" s="130"/>
      <c r="EIV26" s="130"/>
      <c r="EIW26" s="130"/>
      <c r="EIX26" s="130"/>
      <c r="EIY26" s="130"/>
      <c r="EIZ26" s="130"/>
      <c r="EJA26" s="130"/>
      <c r="EJB26" s="130"/>
      <c r="EJC26" s="130"/>
      <c r="EJD26" s="130"/>
      <c r="EJE26" s="130"/>
      <c r="EJF26" s="130"/>
      <c r="EJG26" s="130"/>
      <c r="EJH26" s="130"/>
      <c r="EJI26" s="130"/>
      <c r="EJJ26" s="130"/>
      <c r="EJK26" s="130"/>
      <c r="EJL26" s="130"/>
      <c r="EJM26" s="130"/>
      <c r="EJN26" s="130"/>
      <c r="EJO26" s="130"/>
      <c r="EJP26" s="130"/>
      <c r="EJQ26" s="130"/>
      <c r="EJR26" s="130"/>
      <c r="EJS26" s="130"/>
      <c r="EJT26" s="130"/>
      <c r="EJU26" s="130"/>
      <c r="EJV26" s="130"/>
      <c r="EJW26" s="130"/>
      <c r="EJX26" s="130"/>
      <c r="EJY26" s="130"/>
      <c r="EJZ26" s="130"/>
      <c r="EKA26" s="130"/>
      <c r="EKB26" s="130"/>
      <c r="EKC26" s="130"/>
      <c r="EKD26" s="130"/>
      <c r="EKE26" s="130"/>
      <c r="EKF26" s="130"/>
      <c r="EKG26" s="130"/>
      <c r="EKH26" s="130"/>
      <c r="EKI26" s="130"/>
      <c r="EKJ26" s="130"/>
      <c r="EKK26" s="130"/>
      <c r="EKL26" s="130"/>
      <c r="EKM26" s="130"/>
      <c r="EKN26" s="130"/>
      <c r="EKO26" s="130"/>
      <c r="EKP26" s="130"/>
      <c r="EKQ26" s="130"/>
      <c r="EKR26" s="130"/>
      <c r="EKS26" s="130"/>
      <c r="EKT26" s="130"/>
      <c r="EKU26" s="130"/>
      <c r="EKV26" s="130"/>
      <c r="EKW26" s="130"/>
      <c r="EKX26" s="130"/>
      <c r="EKY26" s="130"/>
      <c r="EKZ26" s="130"/>
      <c r="ELA26" s="130"/>
      <c r="ELB26" s="130"/>
      <c r="ELC26" s="130"/>
      <c r="ELD26" s="130"/>
      <c r="ELE26" s="130"/>
      <c r="ELF26" s="130"/>
      <c r="ELG26" s="130"/>
      <c r="ELH26" s="130"/>
      <c r="ELI26" s="130"/>
      <c r="ELJ26" s="130"/>
      <c r="ELK26" s="130"/>
      <c r="ELL26" s="130"/>
      <c r="ELM26" s="130"/>
      <c r="ELN26" s="130"/>
      <c r="ELO26" s="130"/>
      <c r="ELP26" s="130"/>
      <c r="ELQ26" s="130"/>
      <c r="ELR26" s="130"/>
      <c r="ELS26" s="130"/>
      <c r="ELT26" s="130"/>
      <c r="ELU26" s="130"/>
      <c r="ELV26" s="130"/>
      <c r="ELW26" s="130"/>
      <c r="ELX26" s="130"/>
      <c r="ELY26" s="130"/>
      <c r="ELZ26" s="130"/>
      <c r="EMA26" s="130"/>
      <c r="EMB26" s="130"/>
      <c r="EMC26" s="130"/>
      <c r="EMD26" s="130"/>
      <c r="EME26" s="130"/>
      <c r="EMF26" s="130"/>
      <c r="EMG26" s="130"/>
      <c r="EMH26" s="130"/>
      <c r="EMI26" s="130"/>
      <c r="EMJ26" s="130"/>
      <c r="EMK26" s="130"/>
      <c r="EML26" s="130"/>
      <c r="EMM26" s="130"/>
      <c r="EMN26" s="130"/>
      <c r="EMO26" s="130"/>
      <c r="EMP26" s="130"/>
      <c r="EMQ26" s="130"/>
      <c r="EMR26" s="130"/>
      <c r="EMS26" s="130"/>
      <c r="EMT26" s="130"/>
      <c r="EMU26" s="130"/>
      <c r="EMV26" s="130"/>
      <c r="EMW26" s="130"/>
      <c r="EMX26" s="130"/>
      <c r="EMY26" s="130"/>
      <c r="EMZ26" s="130"/>
      <c r="ENA26" s="130"/>
      <c r="ENB26" s="130"/>
      <c r="ENC26" s="130"/>
      <c r="END26" s="130"/>
      <c r="ENE26" s="130"/>
      <c r="ENF26" s="130"/>
      <c r="ENG26" s="130"/>
      <c r="ENH26" s="130"/>
      <c r="ENI26" s="130"/>
      <c r="ENJ26" s="130"/>
      <c r="ENK26" s="130"/>
      <c r="ENL26" s="130"/>
      <c r="ENM26" s="130"/>
      <c r="ENN26" s="130"/>
      <c r="ENO26" s="130"/>
      <c r="ENP26" s="130"/>
      <c r="ENQ26" s="130"/>
      <c r="ENR26" s="130"/>
      <c r="ENS26" s="130"/>
      <c r="ENT26" s="130"/>
      <c r="ENU26" s="130"/>
      <c r="ENV26" s="130"/>
      <c r="ENW26" s="130"/>
      <c r="ENX26" s="130"/>
      <c r="ENY26" s="130"/>
      <c r="ENZ26" s="130"/>
      <c r="EOA26" s="130"/>
      <c r="EOB26" s="130"/>
      <c r="EOC26" s="130"/>
      <c r="EOD26" s="130"/>
      <c r="EOE26" s="130"/>
      <c r="EOF26" s="130"/>
      <c r="EOG26" s="130"/>
      <c r="EOH26" s="130"/>
      <c r="EOI26" s="130"/>
      <c r="EOJ26" s="130"/>
      <c r="EOK26" s="130"/>
      <c r="EOL26" s="130"/>
      <c r="EOM26" s="130"/>
      <c r="EON26" s="130"/>
      <c r="EOO26" s="130"/>
      <c r="EOP26" s="130"/>
      <c r="EOQ26" s="130"/>
      <c r="EOR26" s="130"/>
      <c r="EOS26" s="130"/>
      <c r="EOT26" s="130"/>
      <c r="EOU26" s="130"/>
      <c r="EOV26" s="130"/>
      <c r="EOW26" s="130"/>
      <c r="EOX26" s="130"/>
      <c r="EOY26" s="130"/>
      <c r="EOZ26" s="130"/>
      <c r="EPA26" s="130"/>
      <c r="EPB26" s="130"/>
      <c r="EPC26" s="130"/>
      <c r="EPD26" s="130"/>
      <c r="EPE26" s="130"/>
      <c r="EPF26" s="130"/>
      <c r="EPG26" s="130"/>
      <c r="EPH26" s="130"/>
      <c r="EPI26" s="130"/>
      <c r="EPJ26" s="130"/>
      <c r="EPK26" s="130"/>
      <c r="EPL26" s="130"/>
      <c r="EPM26" s="130"/>
      <c r="EPN26" s="130"/>
      <c r="EPO26" s="130"/>
      <c r="EPP26" s="130"/>
      <c r="EPQ26" s="130"/>
      <c r="EPR26" s="130"/>
      <c r="EPS26" s="130"/>
      <c r="EPT26" s="130"/>
      <c r="EPU26" s="130"/>
      <c r="EPV26" s="130"/>
      <c r="EPW26" s="130"/>
      <c r="EPX26" s="130"/>
      <c r="EPY26" s="130"/>
      <c r="EPZ26" s="130"/>
      <c r="EQA26" s="130"/>
      <c r="EQB26" s="130"/>
      <c r="EQC26" s="130"/>
      <c r="EQD26" s="130"/>
      <c r="EQE26" s="130"/>
      <c r="EQF26" s="130"/>
      <c r="EQG26" s="130"/>
      <c r="EQH26" s="130"/>
      <c r="EQI26" s="130"/>
      <c r="EQJ26" s="130"/>
      <c r="EQK26" s="130"/>
      <c r="EQL26" s="130"/>
      <c r="EQM26" s="130"/>
      <c r="EQN26" s="130"/>
      <c r="EQO26" s="130"/>
      <c r="EQP26" s="130"/>
      <c r="EQQ26" s="130"/>
      <c r="EQR26" s="130"/>
      <c r="EQS26" s="130"/>
      <c r="EQT26" s="130"/>
      <c r="EQU26" s="130"/>
      <c r="EQV26" s="130"/>
      <c r="EQW26" s="130"/>
      <c r="EQX26" s="130"/>
      <c r="EQY26" s="130"/>
      <c r="EQZ26" s="130"/>
      <c r="ERA26" s="130"/>
      <c r="ERB26" s="130"/>
      <c r="ERC26" s="130"/>
      <c r="ERD26" s="130"/>
      <c r="ERE26" s="130"/>
      <c r="ERF26" s="130"/>
      <c r="ERG26" s="130"/>
      <c r="ERH26" s="130"/>
      <c r="ERI26" s="130"/>
      <c r="ERJ26" s="130"/>
      <c r="ERK26" s="130"/>
      <c r="ERL26" s="130"/>
      <c r="ERM26" s="130"/>
      <c r="ERN26" s="130"/>
      <c r="ERO26" s="130"/>
      <c r="ERP26" s="130"/>
      <c r="ERQ26" s="130"/>
      <c r="ERR26" s="130"/>
      <c r="ERS26" s="130"/>
      <c r="ERT26" s="130"/>
      <c r="ERU26" s="130"/>
      <c r="ERV26" s="130"/>
      <c r="ERW26" s="130"/>
      <c r="ERX26" s="130"/>
      <c r="ERY26" s="130"/>
      <c r="ERZ26" s="130"/>
      <c r="ESA26" s="130"/>
      <c r="ESB26" s="130"/>
      <c r="ESC26" s="130"/>
      <c r="ESD26" s="130"/>
      <c r="ESE26" s="130"/>
      <c r="ESF26" s="130"/>
      <c r="ESG26" s="130"/>
      <c r="ESH26" s="130"/>
      <c r="ESI26" s="130"/>
      <c r="ESJ26" s="130"/>
      <c r="ESK26" s="130"/>
      <c r="ESL26" s="130"/>
      <c r="ESM26" s="130"/>
      <c r="ESN26" s="130"/>
      <c r="ESO26" s="130"/>
      <c r="ESP26" s="130"/>
      <c r="ESQ26" s="130"/>
      <c r="ESR26" s="130"/>
      <c r="ESS26" s="130"/>
      <c r="EST26" s="130"/>
      <c r="ESU26" s="130"/>
      <c r="ESV26" s="130"/>
      <c r="ESW26" s="130"/>
      <c r="ESX26" s="130"/>
      <c r="ESY26" s="130"/>
      <c r="ESZ26" s="130"/>
      <c r="ETA26" s="130"/>
      <c r="ETB26" s="130"/>
      <c r="ETC26" s="130"/>
      <c r="ETD26" s="130"/>
      <c r="ETE26" s="130"/>
      <c r="ETF26" s="130"/>
      <c r="ETG26" s="130"/>
      <c r="ETH26" s="130"/>
      <c r="ETI26" s="130"/>
      <c r="ETJ26" s="130"/>
      <c r="ETK26" s="130"/>
      <c r="ETL26" s="130"/>
      <c r="ETM26" s="130"/>
      <c r="ETN26" s="130"/>
      <c r="ETO26" s="130"/>
      <c r="ETP26" s="130"/>
      <c r="ETQ26" s="130"/>
      <c r="ETR26" s="130"/>
      <c r="ETS26" s="130"/>
      <c r="ETT26" s="130"/>
      <c r="ETU26" s="130"/>
      <c r="ETV26" s="130"/>
      <c r="ETW26" s="130"/>
      <c r="ETX26" s="130"/>
      <c r="ETY26" s="130"/>
      <c r="ETZ26" s="130"/>
      <c r="EUA26" s="130"/>
      <c r="EUB26" s="130"/>
      <c r="EUC26" s="130"/>
      <c r="EUD26" s="130"/>
      <c r="EUE26" s="130"/>
      <c r="EUF26" s="130"/>
      <c r="EUG26" s="130"/>
      <c r="EUH26" s="130"/>
      <c r="EUI26" s="130"/>
      <c r="EUJ26" s="130"/>
      <c r="EUK26" s="130"/>
      <c r="EUL26" s="130"/>
      <c r="EUM26" s="130"/>
      <c r="EUN26" s="130"/>
      <c r="EUO26" s="130"/>
      <c r="EUP26" s="130"/>
      <c r="EUQ26" s="130"/>
      <c r="EUR26" s="130"/>
      <c r="EUS26" s="130"/>
      <c r="EUT26" s="130"/>
      <c r="EUU26" s="130"/>
      <c r="EUV26" s="130"/>
      <c r="EUW26" s="130"/>
      <c r="EUX26" s="130"/>
      <c r="EUY26" s="130"/>
      <c r="EUZ26" s="130"/>
      <c r="EVA26" s="130"/>
      <c r="EVB26" s="130"/>
      <c r="EVC26" s="130"/>
      <c r="EVD26" s="130"/>
      <c r="EVE26" s="130"/>
      <c r="EVF26" s="130"/>
      <c r="EVG26" s="130"/>
      <c r="EVH26" s="130"/>
      <c r="EVI26" s="130"/>
      <c r="EVJ26" s="130"/>
      <c r="EVK26" s="130"/>
      <c r="EVL26" s="130"/>
      <c r="EVM26" s="130"/>
      <c r="EVN26" s="130"/>
      <c r="EVO26" s="130"/>
      <c r="EVP26" s="130"/>
      <c r="EVQ26" s="130"/>
      <c r="EVR26" s="130"/>
      <c r="EVS26" s="130"/>
      <c r="EVT26" s="130"/>
      <c r="EVU26" s="130"/>
      <c r="EVV26" s="130"/>
      <c r="EVW26" s="130"/>
      <c r="EVX26" s="130"/>
      <c r="EVY26" s="130"/>
      <c r="EVZ26" s="130"/>
      <c r="EWA26" s="130"/>
      <c r="EWB26" s="130"/>
      <c r="EWC26" s="130"/>
      <c r="EWD26" s="130"/>
      <c r="EWE26" s="130"/>
      <c r="EWF26" s="130"/>
      <c r="EWG26" s="130"/>
      <c r="EWH26" s="130"/>
      <c r="EWI26" s="130"/>
      <c r="EWJ26" s="130"/>
      <c r="EWK26" s="130"/>
      <c r="EWL26" s="130"/>
      <c r="EWM26" s="130"/>
      <c r="EWN26" s="130"/>
      <c r="EWO26" s="130"/>
      <c r="EWP26" s="130"/>
      <c r="EWQ26" s="130"/>
      <c r="EWR26" s="130"/>
      <c r="EWS26" s="130"/>
      <c r="EWT26" s="130"/>
      <c r="EWU26" s="130"/>
      <c r="EWV26" s="130"/>
      <c r="EWW26" s="130"/>
      <c r="EWX26" s="130"/>
      <c r="EWY26" s="130"/>
      <c r="EWZ26" s="130"/>
      <c r="EXA26" s="130"/>
      <c r="EXB26" s="130"/>
      <c r="EXC26" s="130"/>
      <c r="EXD26" s="130"/>
      <c r="EXE26" s="130"/>
      <c r="EXF26" s="130"/>
      <c r="EXG26" s="130"/>
      <c r="EXH26" s="130"/>
      <c r="EXI26" s="130"/>
      <c r="EXJ26" s="130"/>
      <c r="EXK26" s="130"/>
      <c r="EXL26" s="130"/>
      <c r="EXM26" s="130"/>
      <c r="EXN26" s="130"/>
      <c r="EXO26" s="130"/>
      <c r="EXP26" s="130"/>
      <c r="EXQ26" s="130"/>
      <c r="EXR26" s="130"/>
      <c r="EXS26" s="130"/>
      <c r="EXT26" s="130"/>
      <c r="EXU26" s="130"/>
      <c r="EXV26" s="130"/>
      <c r="EXW26" s="130"/>
      <c r="EXX26" s="130"/>
      <c r="EXY26" s="130"/>
      <c r="EXZ26" s="130"/>
      <c r="EYA26" s="130"/>
      <c r="EYB26" s="130"/>
      <c r="EYC26" s="130"/>
      <c r="EYD26" s="130"/>
      <c r="EYE26" s="130"/>
      <c r="EYF26" s="130"/>
      <c r="EYG26" s="130"/>
      <c r="EYH26" s="130"/>
      <c r="EYI26" s="130"/>
      <c r="EYJ26" s="130"/>
      <c r="EYK26" s="130"/>
      <c r="EYL26" s="130"/>
      <c r="EYM26" s="130"/>
      <c r="EYN26" s="130"/>
      <c r="EYO26" s="130"/>
      <c r="EYP26" s="130"/>
      <c r="EYQ26" s="130"/>
      <c r="EYR26" s="130"/>
      <c r="EYS26" s="130"/>
      <c r="EYT26" s="130"/>
      <c r="EYU26" s="130"/>
      <c r="EYV26" s="130"/>
      <c r="EYW26" s="130"/>
      <c r="EYX26" s="130"/>
      <c r="EYY26" s="130"/>
      <c r="EYZ26" s="130"/>
      <c r="EZA26" s="130"/>
      <c r="EZB26" s="130"/>
      <c r="EZC26" s="130"/>
      <c r="EZD26" s="130"/>
      <c r="EZE26" s="130"/>
      <c r="EZF26" s="130"/>
      <c r="EZG26" s="130"/>
      <c r="EZH26" s="130"/>
      <c r="EZI26" s="130"/>
      <c r="EZJ26" s="130"/>
      <c r="EZK26" s="130"/>
      <c r="EZL26" s="130"/>
      <c r="EZM26" s="130"/>
      <c r="EZN26" s="130"/>
      <c r="EZO26" s="130"/>
      <c r="EZP26" s="130"/>
      <c r="EZQ26" s="130"/>
      <c r="EZR26" s="130"/>
      <c r="EZS26" s="130"/>
      <c r="EZT26" s="130"/>
      <c r="EZU26" s="130"/>
      <c r="EZV26" s="130"/>
      <c r="EZW26" s="130"/>
      <c r="EZX26" s="130"/>
      <c r="EZY26" s="130"/>
      <c r="EZZ26" s="130"/>
      <c r="FAA26" s="130"/>
      <c r="FAB26" s="130"/>
      <c r="FAC26" s="130"/>
      <c r="FAD26" s="130"/>
      <c r="FAE26" s="130"/>
      <c r="FAF26" s="130"/>
      <c r="FAG26" s="130"/>
      <c r="FAH26" s="130"/>
      <c r="FAI26" s="130"/>
      <c r="FAJ26" s="130"/>
      <c r="FAK26" s="130"/>
      <c r="FAL26" s="130"/>
      <c r="FAM26" s="130"/>
      <c r="FAN26" s="130"/>
      <c r="FAO26" s="130"/>
      <c r="FAP26" s="130"/>
      <c r="FAQ26" s="130"/>
      <c r="FAR26" s="130"/>
      <c r="FAS26" s="130"/>
      <c r="FAT26" s="130"/>
      <c r="FAU26" s="130"/>
      <c r="FAV26" s="130"/>
      <c r="FAW26" s="130"/>
      <c r="FAX26" s="130"/>
      <c r="FAY26" s="130"/>
      <c r="FAZ26" s="130"/>
      <c r="FBA26" s="130"/>
      <c r="FBB26" s="130"/>
      <c r="FBC26" s="130"/>
      <c r="FBD26" s="130"/>
      <c r="FBE26" s="130"/>
      <c r="FBF26" s="130"/>
      <c r="FBG26" s="130"/>
      <c r="FBH26" s="130"/>
      <c r="FBI26" s="130"/>
      <c r="FBJ26" s="130"/>
      <c r="FBK26" s="130"/>
      <c r="FBL26" s="130"/>
      <c r="FBM26" s="130"/>
      <c r="FBN26" s="130"/>
      <c r="FBO26" s="130"/>
      <c r="FBP26" s="130"/>
      <c r="FBQ26" s="130"/>
      <c r="FBR26" s="130"/>
      <c r="FBS26" s="130"/>
      <c r="FBT26" s="130"/>
      <c r="FBU26" s="130"/>
      <c r="FBV26" s="130"/>
      <c r="FBW26" s="130"/>
      <c r="FBX26" s="130"/>
      <c r="FBY26" s="130"/>
      <c r="FBZ26" s="130"/>
      <c r="FCA26" s="130"/>
      <c r="FCB26" s="130"/>
      <c r="FCC26" s="130"/>
      <c r="FCD26" s="130"/>
      <c r="FCE26" s="130"/>
      <c r="FCF26" s="130"/>
      <c r="FCG26" s="130"/>
      <c r="FCH26" s="130"/>
      <c r="FCI26" s="130"/>
      <c r="FCJ26" s="130"/>
      <c r="FCK26" s="130"/>
      <c r="FCL26" s="130"/>
      <c r="FCM26" s="130"/>
      <c r="FCN26" s="130"/>
      <c r="FCO26" s="130"/>
      <c r="FCP26" s="130"/>
      <c r="FCQ26" s="130"/>
      <c r="FCR26" s="130"/>
      <c r="FCS26" s="130"/>
      <c r="FCT26" s="130"/>
      <c r="FCU26" s="130"/>
      <c r="FCV26" s="130"/>
      <c r="FCW26" s="130"/>
      <c r="FCX26" s="130"/>
      <c r="FCY26" s="130"/>
      <c r="FCZ26" s="130"/>
      <c r="FDA26" s="130"/>
      <c r="FDB26" s="130"/>
      <c r="FDC26" s="130"/>
      <c r="FDD26" s="130"/>
      <c r="FDE26" s="130"/>
      <c r="FDF26" s="130"/>
      <c r="FDG26" s="130"/>
      <c r="FDH26" s="130"/>
      <c r="FDI26" s="130"/>
      <c r="FDJ26" s="130"/>
      <c r="FDK26" s="130"/>
      <c r="FDL26" s="130"/>
      <c r="FDM26" s="130"/>
      <c r="FDN26" s="130"/>
      <c r="FDO26" s="130"/>
      <c r="FDP26" s="130"/>
      <c r="FDQ26" s="130"/>
      <c r="FDR26" s="130"/>
      <c r="FDS26" s="130"/>
      <c r="FDT26" s="130"/>
      <c r="FDU26" s="130"/>
      <c r="FDV26" s="130"/>
      <c r="FDW26" s="130"/>
      <c r="FDX26" s="130"/>
      <c r="FDY26" s="130"/>
      <c r="FDZ26" s="130"/>
      <c r="FEA26" s="130"/>
      <c r="FEB26" s="130"/>
      <c r="FEC26" s="130"/>
      <c r="FED26" s="130"/>
      <c r="FEE26" s="130"/>
      <c r="FEF26" s="130"/>
      <c r="FEG26" s="130"/>
      <c r="FEH26" s="130"/>
      <c r="FEI26" s="130"/>
      <c r="FEJ26" s="130"/>
      <c r="FEK26" s="130"/>
      <c r="FEL26" s="130"/>
      <c r="FEM26" s="130"/>
      <c r="FEN26" s="130"/>
      <c r="FEO26" s="130"/>
      <c r="FEP26" s="130"/>
      <c r="FEQ26" s="130"/>
      <c r="FER26" s="130"/>
      <c r="FES26" s="130"/>
      <c r="FET26" s="130"/>
      <c r="FEU26" s="130"/>
      <c r="FEV26" s="130"/>
      <c r="FEW26" s="130"/>
      <c r="FEX26" s="130"/>
      <c r="FEY26" s="130"/>
      <c r="FEZ26" s="130"/>
      <c r="FFA26" s="130"/>
      <c r="FFB26" s="130"/>
      <c r="FFC26" s="130"/>
      <c r="FFD26" s="130"/>
      <c r="FFE26" s="130"/>
      <c r="FFF26" s="130"/>
      <c r="FFG26" s="130"/>
      <c r="FFH26" s="130"/>
      <c r="FFI26" s="130"/>
      <c r="FFJ26" s="130"/>
      <c r="FFK26" s="130"/>
      <c r="FFL26" s="130"/>
      <c r="FFM26" s="130"/>
      <c r="FFN26" s="130"/>
      <c r="FFO26" s="130"/>
      <c r="FFP26" s="130"/>
      <c r="FFQ26" s="130"/>
      <c r="FFR26" s="130"/>
      <c r="FFS26" s="130"/>
      <c r="FFT26" s="130"/>
      <c r="FFU26" s="130"/>
      <c r="FFV26" s="130"/>
      <c r="FFW26" s="130"/>
      <c r="FFX26" s="130"/>
      <c r="FFY26" s="130"/>
      <c r="FFZ26" s="130"/>
      <c r="FGA26" s="130"/>
      <c r="FGB26" s="130"/>
      <c r="FGC26" s="130"/>
      <c r="FGD26" s="130"/>
      <c r="FGE26" s="130"/>
      <c r="FGF26" s="130"/>
      <c r="FGG26" s="130"/>
      <c r="FGH26" s="130"/>
      <c r="FGI26" s="130"/>
      <c r="FGJ26" s="130"/>
      <c r="FGK26" s="130"/>
      <c r="FGL26" s="130"/>
      <c r="FGM26" s="130"/>
      <c r="FGN26" s="130"/>
      <c r="FGO26" s="130"/>
      <c r="FGP26" s="130"/>
      <c r="FGQ26" s="130"/>
      <c r="FGR26" s="130"/>
      <c r="FGS26" s="130"/>
      <c r="FGT26" s="130"/>
      <c r="FGU26" s="130"/>
      <c r="FGV26" s="130"/>
      <c r="FGW26" s="130"/>
      <c r="FGX26" s="130"/>
      <c r="FGY26" s="130"/>
      <c r="FGZ26" s="130"/>
      <c r="FHA26" s="130"/>
      <c r="FHB26" s="130"/>
      <c r="FHC26" s="130"/>
      <c r="FHD26" s="130"/>
      <c r="FHE26" s="130"/>
      <c r="FHF26" s="130"/>
      <c r="FHG26" s="130"/>
      <c r="FHH26" s="130"/>
      <c r="FHI26" s="130"/>
      <c r="FHJ26" s="130"/>
      <c r="FHK26" s="130"/>
      <c r="FHL26" s="130"/>
      <c r="FHM26" s="130"/>
      <c r="FHN26" s="130"/>
      <c r="FHO26" s="130"/>
      <c r="FHP26" s="130"/>
      <c r="FHQ26" s="130"/>
      <c r="FHR26" s="130"/>
      <c r="FHS26" s="130"/>
      <c r="FHT26" s="130"/>
      <c r="FHU26" s="130"/>
      <c r="FHV26" s="130"/>
      <c r="FHW26" s="130"/>
      <c r="FHX26" s="130"/>
      <c r="FHY26" s="130"/>
      <c r="FHZ26" s="130"/>
      <c r="FIA26" s="130"/>
      <c r="FIB26" s="130"/>
      <c r="FIC26" s="130"/>
      <c r="FID26" s="130"/>
      <c r="FIE26" s="130"/>
      <c r="FIF26" s="130"/>
      <c r="FIG26" s="130"/>
      <c r="FIH26" s="130"/>
      <c r="FII26" s="130"/>
      <c r="FIJ26" s="130"/>
      <c r="FIK26" s="130"/>
      <c r="FIL26" s="130"/>
      <c r="FIM26" s="130"/>
      <c r="FIN26" s="130"/>
      <c r="FIO26" s="130"/>
      <c r="FIP26" s="130"/>
      <c r="FIQ26" s="130"/>
      <c r="FIR26" s="130"/>
      <c r="FIS26" s="130"/>
      <c r="FIT26" s="130"/>
      <c r="FIU26" s="130"/>
      <c r="FIV26" s="130"/>
      <c r="FIW26" s="130"/>
      <c r="FIX26" s="130"/>
      <c r="FIY26" s="130"/>
      <c r="FIZ26" s="130"/>
      <c r="FJA26" s="130"/>
      <c r="FJB26" s="130"/>
      <c r="FJC26" s="130"/>
      <c r="FJD26" s="130"/>
      <c r="FJE26" s="130"/>
      <c r="FJF26" s="130"/>
      <c r="FJG26" s="130"/>
      <c r="FJH26" s="130"/>
      <c r="FJI26" s="130"/>
      <c r="FJJ26" s="130"/>
      <c r="FJK26" s="130"/>
      <c r="FJL26" s="130"/>
      <c r="FJM26" s="130"/>
      <c r="FJN26" s="130"/>
      <c r="FJO26" s="130"/>
      <c r="FJP26" s="130"/>
      <c r="FJQ26" s="130"/>
      <c r="FJR26" s="130"/>
      <c r="FJS26" s="130"/>
      <c r="FJT26" s="130"/>
      <c r="FJU26" s="130"/>
      <c r="FJV26" s="130"/>
      <c r="FJW26" s="130"/>
      <c r="FJX26" s="130"/>
      <c r="FJY26" s="130"/>
      <c r="FJZ26" s="130"/>
      <c r="FKA26" s="130"/>
      <c r="FKB26" s="130"/>
      <c r="FKC26" s="130"/>
      <c r="FKD26" s="130"/>
      <c r="FKE26" s="130"/>
      <c r="FKF26" s="130"/>
      <c r="FKG26" s="130"/>
      <c r="FKH26" s="130"/>
      <c r="FKI26" s="130"/>
      <c r="FKJ26" s="130"/>
      <c r="FKK26" s="130"/>
      <c r="FKL26" s="130"/>
      <c r="FKM26" s="130"/>
      <c r="FKN26" s="130"/>
      <c r="FKO26" s="130"/>
      <c r="FKP26" s="130"/>
      <c r="FKQ26" s="130"/>
      <c r="FKR26" s="130"/>
      <c r="FKS26" s="130"/>
      <c r="FKT26" s="130"/>
      <c r="FKU26" s="130"/>
      <c r="FKV26" s="130"/>
      <c r="FKW26" s="130"/>
      <c r="FKX26" s="130"/>
      <c r="FKY26" s="130"/>
      <c r="FKZ26" s="130"/>
      <c r="FLA26" s="130"/>
      <c r="FLB26" s="130"/>
      <c r="FLC26" s="130"/>
      <c r="FLD26" s="130"/>
      <c r="FLE26" s="130"/>
      <c r="FLF26" s="130"/>
      <c r="FLG26" s="130"/>
      <c r="FLH26" s="130"/>
      <c r="FLI26" s="130"/>
      <c r="FLJ26" s="130"/>
      <c r="FLK26" s="130"/>
      <c r="FLL26" s="130"/>
      <c r="FLM26" s="130"/>
      <c r="FLN26" s="130"/>
      <c r="FLO26" s="130"/>
      <c r="FLP26" s="130"/>
      <c r="FLQ26" s="130"/>
      <c r="FLR26" s="130"/>
      <c r="FLS26" s="130"/>
      <c r="FLT26" s="130"/>
      <c r="FLU26" s="130"/>
      <c r="FLV26" s="130"/>
      <c r="FLW26" s="130"/>
      <c r="FLX26" s="130"/>
      <c r="FLY26" s="130"/>
      <c r="FLZ26" s="130"/>
      <c r="FMA26" s="130"/>
      <c r="FMB26" s="130"/>
      <c r="FMC26" s="130"/>
      <c r="FMD26" s="130"/>
      <c r="FME26" s="130"/>
      <c r="FMF26" s="130"/>
      <c r="FMG26" s="130"/>
      <c r="FMH26" s="130"/>
      <c r="FMI26" s="130"/>
      <c r="FMJ26" s="130"/>
      <c r="FMK26" s="130"/>
      <c r="FML26" s="130"/>
      <c r="FMM26" s="130"/>
      <c r="FMN26" s="130"/>
      <c r="FMO26" s="130"/>
      <c r="FMP26" s="130"/>
      <c r="FMQ26" s="130"/>
      <c r="FMR26" s="130"/>
      <c r="FMS26" s="130"/>
      <c r="FMT26" s="130"/>
      <c r="FMU26" s="130"/>
      <c r="FMV26" s="130"/>
      <c r="FMW26" s="130"/>
      <c r="FMX26" s="130"/>
      <c r="FMY26" s="130"/>
      <c r="FMZ26" s="130"/>
      <c r="FNA26" s="130"/>
      <c r="FNB26" s="130"/>
      <c r="FNC26" s="130"/>
      <c r="FND26" s="130"/>
      <c r="FNE26" s="130"/>
      <c r="FNF26" s="130"/>
      <c r="FNG26" s="130"/>
      <c r="FNH26" s="130"/>
      <c r="FNI26" s="130"/>
      <c r="FNJ26" s="130"/>
      <c r="FNK26" s="130"/>
      <c r="FNL26" s="130"/>
      <c r="FNM26" s="130"/>
      <c r="FNN26" s="130"/>
      <c r="FNO26" s="130"/>
      <c r="FNP26" s="130"/>
      <c r="FNQ26" s="130"/>
      <c r="FNR26" s="130"/>
      <c r="FNS26" s="130"/>
      <c r="FNT26" s="130"/>
      <c r="FNU26" s="130"/>
      <c r="FNV26" s="130"/>
      <c r="FNW26" s="130"/>
      <c r="FNX26" s="130"/>
      <c r="FNY26" s="130"/>
      <c r="FNZ26" s="130"/>
      <c r="FOA26" s="130"/>
      <c r="FOB26" s="130"/>
      <c r="FOC26" s="130"/>
      <c r="FOD26" s="130"/>
      <c r="FOE26" s="130"/>
      <c r="FOF26" s="130"/>
      <c r="FOG26" s="130"/>
      <c r="FOH26" s="130"/>
      <c r="FOI26" s="130"/>
      <c r="FOJ26" s="130"/>
      <c r="FOK26" s="130"/>
      <c r="FOL26" s="130"/>
      <c r="FOM26" s="130"/>
      <c r="FON26" s="130"/>
      <c r="FOO26" s="130"/>
      <c r="FOP26" s="130"/>
      <c r="FOQ26" s="130"/>
      <c r="FOR26" s="130"/>
      <c r="FOS26" s="130"/>
      <c r="FOT26" s="130"/>
      <c r="FOU26" s="130"/>
      <c r="FOV26" s="130"/>
      <c r="FOW26" s="130"/>
      <c r="FOX26" s="130"/>
      <c r="FOY26" s="130"/>
      <c r="FOZ26" s="130"/>
      <c r="FPA26" s="130"/>
      <c r="FPB26" s="130"/>
      <c r="FPC26" s="130"/>
      <c r="FPD26" s="130"/>
      <c r="FPE26" s="130"/>
      <c r="FPF26" s="130"/>
      <c r="FPG26" s="130"/>
      <c r="FPH26" s="130"/>
      <c r="FPI26" s="130"/>
      <c r="FPJ26" s="130"/>
      <c r="FPK26" s="130"/>
      <c r="FPL26" s="130"/>
      <c r="FPM26" s="130"/>
      <c r="FPN26" s="130"/>
      <c r="FPO26" s="130"/>
      <c r="FPP26" s="130"/>
      <c r="FPQ26" s="130"/>
      <c r="FPR26" s="130"/>
      <c r="FPS26" s="130"/>
      <c r="FPT26" s="130"/>
      <c r="FPU26" s="130"/>
      <c r="FPV26" s="130"/>
      <c r="FPW26" s="130"/>
      <c r="FPX26" s="130"/>
      <c r="FPY26" s="130"/>
      <c r="FPZ26" s="130"/>
      <c r="FQA26" s="130"/>
      <c r="FQB26" s="130"/>
      <c r="FQC26" s="130"/>
      <c r="FQD26" s="130"/>
      <c r="FQE26" s="130"/>
      <c r="FQF26" s="130"/>
      <c r="FQG26" s="130"/>
      <c r="FQH26" s="130"/>
      <c r="FQI26" s="130"/>
      <c r="FQJ26" s="130"/>
      <c r="FQK26" s="130"/>
      <c r="FQL26" s="130"/>
      <c r="FQM26" s="130"/>
      <c r="FQN26" s="130"/>
      <c r="FQO26" s="130"/>
      <c r="FQP26" s="130"/>
      <c r="FQQ26" s="130"/>
      <c r="FQR26" s="130"/>
      <c r="FQS26" s="130"/>
      <c r="FQT26" s="130"/>
      <c r="FQU26" s="130"/>
      <c r="FQV26" s="130"/>
      <c r="FQW26" s="130"/>
      <c r="FQX26" s="130"/>
      <c r="FQY26" s="130"/>
      <c r="FQZ26" s="130"/>
      <c r="FRA26" s="130"/>
      <c r="FRB26" s="130"/>
      <c r="FRC26" s="130"/>
      <c r="FRD26" s="130"/>
      <c r="FRE26" s="130"/>
      <c r="FRF26" s="130"/>
      <c r="FRG26" s="130"/>
      <c r="FRH26" s="130"/>
      <c r="FRI26" s="130"/>
      <c r="FRJ26" s="130"/>
      <c r="FRK26" s="130"/>
      <c r="FRL26" s="130"/>
      <c r="FRM26" s="130"/>
      <c r="FRN26" s="130"/>
      <c r="FRO26" s="130"/>
      <c r="FRP26" s="130"/>
      <c r="FRQ26" s="130"/>
      <c r="FRR26" s="130"/>
      <c r="FRS26" s="130"/>
      <c r="FRT26" s="130"/>
      <c r="FRU26" s="130"/>
      <c r="FRV26" s="130"/>
      <c r="FRW26" s="130"/>
      <c r="FRX26" s="130"/>
      <c r="FRY26" s="130"/>
      <c r="FRZ26" s="130"/>
      <c r="FSA26" s="130"/>
      <c r="FSB26" s="130"/>
      <c r="FSC26" s="130"/>
      <c r="FSD26" s="130"/>
      <c r="FSE26" s="130"/>
      <c r="FSF26" s="130"/>
      <c r="FSG26" s="130"/>
      <c r="FSH26" s="130"/>
      <c r="FSI26" s="130"/>
      <c r="FSJ26" s="130"/>
      <c r="FSK26" s="130"/>
      <c r="FSL26" s="130"/>
      <c r="FSM26" s="130"/>
      <c r="FSN26" s="130"/>
      <c r="FSO26" s="130"/>
      <c r="FSP26" s="130"/>
      <c r="FSQ26" s="130"/>
      <c r="FSR26" s="130"/>
      <c r="FSS26" s="130"/>
      <c r="FST26" s="130"/>
      <c r="FSU26" s="130"/>
      <c r="FSV26" s="130"/>
      <c r="FSW26" s="130"/>
      <c r="FSX26" s="130"/>
      <c r="FSY26" s="130"/>
      <c r="FSZ26" s="130"/>
      <c r="FTA26" s="130"/>
      <c r="FTB26" s="130"/>
      <c r="FTC26" s="130"/>
      <c r="FTD26" s="130"/>
      <c r="FTE26" s="130"/>
      <c r="FTF26" s="130"/>
      <c r="FTG26" s="130"/>
      <c r="FTH26" s="130"/>
      <c r="FTI26" s="130"/>
      <c r="FTJ26" s="130"/>
      <c r="FTK26" s="130"/>
      <c r="FTL26" s="130"/>
      <c r="FTM26" s="130"/>
      <c r="FTN26" s="130"/>
      <c r="FTO26" s="130"/>
      <c r="FTP26" s="130"/>
      <c r="FTQ26" s="130"/>
      <c r="FTR26" s="130"/>
      <c r="FTS26" s="130"/>
      <c r="FTT26" s="130"/>
      <c r="FTU26" s="130"/>
      <c r="FTV26" s="130"/>
      <c r="FTW26" s="130"/>
      <c r="FTX26" s="130"/>
      <c r="FTY26" s="130"/>
      <c r="FTZ26" s="130"/>
      <c r="FUA26" s="130"/>
      <c r="FUB26" s="130"/>
      <c r="FUC26" s="130"/>
      <c r="FUD26" s="130"/>
      <c r="FUE26" s="130"/>
      <c r="FUF26" s="130"/>
      <c r="FUG26" s="130"/>
      <c r="FUH26" s="130"/>
      <c r="FUI26" s="130"/>
      <c r="FUJ26" s="130"/>
      <c r="FUK26" s="130"/>
      <c r="FUL26" s="130"/>
      <c r="FUM26" s="130"/>
      <c r="FUN26" s="130"/>
      <c r="FUO26" s="130"/>
      <c r="FUP26" s="130"/>
      <c r="FUQ26" s="130"/>
      <c r="FUR26" s="130"/>
      <c r="FUS26" s="130"/>
      <c r="FUT26" s="130"/>
      <c r="FUU26" s="130"/>
      <c r="FUV26" s="130"/>
      <c r="FUW26" s="130"/>
      <c r="FUX26" s="130"/>
      <c r="FUY26" s="130"/>
      <c r="FUZ26" s="130"/>
      <c r="FVA26" s="130"/>
      <c r="FVB26" s="130"/>
      <c r="FVC26" s="130"/>
      <c r="FVD26" s="130"/>
      <c r="FVE26" s="130"/>
      <c r="FVF26" s="130"/>
      <c r="FVG26" s="130"/>
      <c r="FVH26" s="130"/>
      <c r="FVI26" s="130"/>
      <c r="FVJ26" s="130"/>
      <c r="FVK26" s="130"/>
      <c r="FVL26" s="130"/>
      <c r="FVM26" s="130"/>
      <c r="FVN26" s="130"/>
      <c r="FVO26" s="130"/>
      <c r="FVP26" s="130"/>
      <c r="FVQ26" s="130"/>
      <c r="FVR26" s="130"/>
      <c r="FVS26" s="130"/>
      <c r="FVT26" s="130"/>
      <c r="FVU26" s="130"/>
      <c r="FVV26" s="130"/>
      <c r="FVW26" s="130"/>
      <c r="FVX26" s="130"/>
      <c r="FVY26" s="130"/>
      <c r="FVZ26" s="130"/>
      <c r="FWA26" s="130"/>
      <c r="FWB26" s="130"/>
      <c r="FWC26" s="130"/>
      <c r="FWD26" s="130"/>
      <c r="FWE26" s="130"/>
      <c r="FWF26" s="130"/>
      <c r="FWG26" s="130"/>
      <c r="FWH26" s="130"/>
      <c r="FWI26" s="130"/>
      <c r="FWJ26" s="130"/>
      <c r="FWK26" s="130"/>
      <c r="FWL26" s="130"/>
      <c r="FWM26" s="130"/>
      <c r="FWN26" s="130"/>
      <c r="FWO26" s="130"/>
      <c r="FWP26" s="130"/>
      <c r="FWQ26" s="130"/>
      <c r="FWR26" s="130"/>
      <c r="FWS26" s="130"/>
      <c r="FWT26" s="130"/>
      <c r="FWU26" s="130"/>
      <c r="FWV26" s="130"/>
      <c r="FWW26" s="130"/>
      <c r="FWX26" s="130"/>
      <c r="FWY26" s="130"/>
      <c r="FWZ26" s="130"/>
      <c r="FXA26" s="130"/>
      <c r="FXB26" s="130"/>
      <c r="FXC26" s="130"/>
      <c r="FXD26" s="130"/>
      <c r="FXE26" s="130"/>
      <c r="FXF26" s="130"/>
      <c r="FXG26" s="130"/>
      <c r="FXH26" s="130"/>
      <c r="FXI26" s="130"/>
      <c r="FXJ26" s="130"/>
      <c r="FXK26" s="130"/>
      <c r="FXL26" s="130"/>
      <c r="FXM26" s="130"/>
      <c r="FXN26" s="130"/>
      <c r="FXO26" s="130"/>
      <c r="FXP26" s="130"/>
      <c r="FXQ26" s="130"/>
      <c r="FXR26" s="130"/>
      <c r="FXS26" s="130"/>
      <c r="FXT26" s="130"/>
      <c r="FXU26" s="130"/>
      <c r="FXV26" s="130"/>
      <c r="FXW26" s="130"/>
      <c r="FXX26" s="130"/>
      <c r="FXY26" s="130"/>
      <c r="FXZ26" s="130"/>
      <c r="FYA26" s="130"/>
      <c r="FYB26" s="130"/>
      <c r="FYC26" s="130"/>
      <c r="FYD26" s="130"/>
      <c r="FYE26" s="130"/>
      <c r="FYF26" s="130"/>
      <c r="FYG26" s="130"/>
      <c r="FYH26" s="130"/>
      <c r="FYI26" s="130"/>
      <c r="FYJ26" s="130"/>
      <c r="FYK26" s="130"/>
      <c r="FYL26" s="130"/>
      <c r="FYM26" s="130"/>
      <c r="FYN26" s="130"/>
      <c r="FYO26" s="130"/>
      <c r="FYP26" s="130"/>
      <c r="FYQ26" s="130"/>
      <c r="FYR26" s="130"/>
      <c r="FYS26" s="130"/>
      <c r="FYT26" s="130"/>
      <c r="FYU26" s="130"/>
      <c r="FYV26" s="130"/>
      <c r="FYW26" s="130"/>
      <c r="FYX26" s="130"/>
      <c r="FYY26" s="130"/>
      <c r="FYZ26" s="130"/>
      <c r="FZA26" s="130"/>
      <c r="FZB26" s="130"/>
      <c r="FZC26" s="130"/>
      <c r="FZD26" s="130"/>
      <c r="FZE26" s="130"/>
      <c r="FZF26" s="130"/>
      <c r="FZG26" s="130"/>
      <c r="FZH26" s="130"/>
      <c r="FZI26" s="130"/>
      <c r="FZJ26" s="130"/>
      <c r="FZK26" s="130"/>
      <c r="FZL26" s="130"/>
      <c r="FZM26" s="130"/>
      <c r="FZN26" s="130"/>
      <c r="FZO26" s="130"/>
      <c r="FZP26" s="130"/>
      <c r="FZQ26" s="130"/>
      <c r="FZR26" s="130"/>
      <c r="FZS26" s="130"/>
      <c r="FZT26" s="130"/>
      <c r="FZU26" s="130"/>
      <c r="FZV26" s="130"/>
      <c r="FZW26" s="130"/>
      <c r="FZX26" s="130"/>
      <c r="FZY26" s="130"/>
      <c r="FZZ26" s="130"/>
      <c r="GAA26" s="130"/>
      <c r="GAB26" s="130"/>
      <c r="GAC26" s="130"/>
      <c r="GAD26" s="130"/>
      <c r="GAE26" s="130"/>
      <c r="GAF26" s="130"/>
      <c r="GAG26" s="130"/>
      <c r="GAH26" s="130"/>
      <c r="GAI26" s="130"/>
      <c r="GAJ26" s="130"/>
      <c r="GAK26" s="130"/>
      <c r="GAL26" s="130"/>
      <c r="GAM26" s="130"/>
      <c r="GAN26" s="130"/>
      <c r="GAO26" s="130"/>
      <c r="GAP26" s="130"/>
      <c r="GAQ26" s="130"/>
      <c r="GAR26" s="130"/>
      <c r="GAS26" s="130"/>
      <c r="GAT26" s="130"/>
      <c r="GAU26" s="130"/>
      <c r="GAV26" s="130"/>
      <c r="GAW26" s="130"/>
      <c r="GAX26" s="130"/>
      <c r="GAY26" s="130"/>
      <c r="GAZ26" s="130"/>
      <c r="GBA26" s="130"/>
      <c r="GBB26" s="130"/>
      <c r="GBC26" s="130"/>
      <c r="GBD26" s="130"/>
      <c r="GBE26" s="130"/>
      <c r="GBF26" s="130"/>
      <c r="GBG26" s="130"/>
      <c r="GBH26" s="130"/>
      <c r="GBI26" s="130"/>
      <c r="GBJ26" s="130"/>
      <c r="GBK26" s="130"/>
      <c r="GBL26" s="130"/>
      <c r="GBM26" s="130"/>
      <c r="GBN26" s="130"/>
      <c r="GBO26" s="130"/>
      <c r="GBP26" s="130"/>
      <c r="GBQ26" s="130"/>
      <c r="GBR26" s="130"/>
      <c r="GBS26" s="130"/>
      <c r="GBT26" s="130"/>
      <c r="GBU26" s="130"/>
      <c r="GBV26" s="130"/>
      <c r="GBW26" s="130"/>
      <c r="GBX26" s="130"/>
      <c r="GBY26" s="130"/>
      <c r="GBZ26" s="130"/>
      <c r="GCA26" s="130"/>
      <c r="GCB26" s="130"/>
      <c r="GCC26" s="130"/>
      <c r="GCD26" s="130"/>
      <c r="GCE26" s="130"/>
      <c r="GCF26" s="130"/>
      <c r="GCG26" s="130"/>
      <c r="GCH26" s="130"/>
      <c r="GCI26" s="130"/>
      <c r="GCJ26" s="130"/>
      <c r="GCK26" s="130"/>
      <c r="GCL26" s="130"/>
      <c r="GCM26" s="130"/>
      <c r="GCN26" s="130"/>
      <c r="GCO26" s="130"/>
      <c r="GCP26" s="130"/>
      <c r="GCQ26" s="130"/>
      <c r="GCR26" s="130"/>
      <c r="GCS26" s="130"/>
      <c r="GCT26" s="130"/>
      <c r="GCU26" s="130"/>
      <c r="GCV26" s="130"/>
      <c r="GCW26" s="130"/>
      <c r="GCX26" s="130"/>
      <c r="GCY26" s="130"/>
      <c r="GCZ26" s="130"/>
      <c r="GDA26" s="130"/>
      <c r="GDB26" s="130"/>
      <c r="GDC26" s="130"/>
      <c r="GDD26" s="130"/>
      <c r="GDE26" s="130"/>
      <c r="GDF26" s="130"/>
      <c r="GDG26" s="130"/>
      <c r="GDH26" s="130"/>
      <c r="GDI26" s="130"/>
      <c r="GDJ26" s="130"/>
      <c r="GDK26" s="130"/>
      <c r="GDL26" s="130"/>
      <c r="GDM26" s="130"/>
      <c r="GDN26" s="130"/>
      <c r="GDO26" s="130"/>
      <c r="GDP26" s="130"/>
      <c r="GDQ26" s="130"/>
      <c r="GDR26" s="130"/>
      <c r="GDS26" s="130"/>
      <c r="GDT26" s="130"/>
      <c r="GDU26" s="130"/>
      <c r="GDV26" s="130"/>
      <c r="GDW26" s="130"/>
      <c r="GDX26" s="130"/>
      <c r="GDY26" s="130"/>
      <c r="GDZ26" s="130"/>
      <c r="GEA26" s="130"/>
      <c r="GEB26" s="130"/>
      <c r="GEC26" s="130"/>
      <c r="GED26" s="130"/>
      <c r="GEE26" s="130"/>
      <c r="GEF26" s="130"/>
      <c r="GEG26" s="130"/>
      <c r="GEH26" s="130"/>
      <c r="GEI26" s="130"/>
      <c r="GEJ26" s="130"/>
      <c r="GEK26" s="130"/>
      <c r="GEL26" s="130"/>
      <c r="GEM26" s="130"/>
      <c r="GEN26" s="130"/>
      <c r="GEO26" s="130"/>
      <c r="GEP26" s="130"/>
      <c r="GEQ26" s="130"/>
      <c r="GER26" s="130"/>
      <c r="GES26" s="130"/>
      <c r="GET26" s="130"/>
      <c r="GEU26" s="130"/>
      <c r="GEV26" s="130"/>
      <c r="GEW26" s="130"/>
      <c r="GEX26" s="130"/>
      <c r="GEY26" s="130"/>
      <c r="GEZ26" s="130"/>
      <c r="GFA26" s="130"/>
      <c r="GFB26" s="130"/>
      <c r="GFC26" s="130"/>
      <c r="GFD26" s="130"/>
      <c r="GFE26" s="130"/>
      <c r="GFF26" s="130"/>
      <c r="GFG26" s="130"/>
      <c r="GFH26" s="130"/>
      <c r="GFI26" s="130"/>
      <c r="GFJ26" s="130"/>
      <c r="GFK26" s="130"/>
      <c r="GFL26" s="130"/>
      <c r="GFM26" s="130"/>
      <c r="GFN26" s="130"/>
      <c r="GFO26" s="130"/>
      <c r="GFP26" s="130"/>
      <c r="GFQ26" s="130"/>
      <c r="GFR26" s="130"/>
      <c r="GFS26" s="130"/>
      <c r="GFT26" s="130"/>
      <c r="GFU26" s="130"/>
      <c r="GFV26" s="130"/>
      <c r="GFW26" s="130"/>
      <c r="GFX26" s="130"/>
      <c r="GFY26" s="130"/>
      <c r="GFZ26" s="130"/>
      <c r="GGA26" s="130"/>
      <c r="GGB26" s="130"/>
      <c r="GGC26" s="130"/>
      <c r="GGD26" s="130"/>
      <c r="GGE26" s="130"/>
      <c r="GGF26" s="130"/>
      <c r="GGG26" s="130"/>
      <c r="GGH26" s="130"/>
      <c r="GGI26" s="130"/>
      <c r="GGJ26" s="130"/>
      <c r="GGK26" s="130"/>
      <c r="GGL26" s="130"/>
      <c r="GGM26" s="130"/>
      <c r="GGN26" s="130"/>
      <c r="GGO26" s="130"/>
      <c r="GGP26" s="130"/>
      <c r="GGQ26" s="130"/>
      <c r="GGR26" s="130"/>
      <c r="GGS26" s="130"/>
      <c r="GGT26" s="130"/>
      <c r="GGU26" s="130"/>
      <c r="GGV26" s="130"/>
      <c r="GGW26" s="130"/>
      <c r="GGX26" s="130"/>
      <c r="GGY26" s="130"/>
      <c r="GGZ26" s="130"/>
      <c r="GHA26" s="130"/>
      <c r="GHB26" s="130"/>
      <c r="GHC26" s="130"/>
      <c r="GHD26" s="130"/>
      <c r="GHE26" s="130"/>
      <c r="GHF26" s="130"/>
      <c r="GHG26" s="130"/>
      <c r="GHH26" s="130"/>
      <c r="GHI26" s="130"/>
      <c r="GHJ26" s="130"/>
      <c r="GHK26" s="130"/>
      <c r="GHL26" s="130"/>
      <c r="GHM26" s="130"/>
      <c r="GHN26" s="130"/>
      <c r="GHO26" s="130"/>
      <c r="GHP26" s="130"/>
      <c r="GHQ26" s="130"/>
      <c r="GHR26" s="130"/>
      <c r="GHS26" s="130"/>
      <c r="GHT26" s="130"/>
      <c r="GHU26" s="130"/>
      <c r="GHV26" s="130"/>
      <c r="GHW26" s="130"/>
      <c r="GHX26" s="130"/>
      <c r="GHY26" s="130"/>
      <c r="GHZ26" s="130"/>
      <c r="GIA26" s="130"/>
      <c r="GIB26" s="130"/>
      <c r="GIC26" s="130"/>
      <c r="GID26" s="130"/>
      <c r="GIE26" s="130"/>
      <c r="GIF26" s="130"/>
      <c r="GIG26" s="130"/>
      <c r="GIH26" s="130"/>
      <c r="GII26" s="130"/>
      <c r="GIJ26" s="130"/>
      <c r="GIK26" s="130"/>
      <c r="GIL26" s="130"/>
      <c r="GIM26" s="130"/>
      <c r="GIN26" s="130"/>
      <c r="GIO26" s="130"/>
      <c r="GIP26" s="130"/>
      <c r="GIQ26" s="130"/>
      <c r="GIR26" s="130"/>
      <c r="GIS26" s="130"/>
      <c r="GIT26" s="130"/>
      <c r="GIU26" s="130"/>
      <c r="GIV26" s="130"/>
      <c r="GIW26" s="130"/>
      <c r="GIX26" s="130"/>
      <c r="GIY26" s="130"/>
      <c r="GIZ26" s="130"/>
      <c r="GJA26" s="130"/>
      <c r="GJB26" s="130"/>
      <c r="GJC26" s="130"/>
      <c r="GJD26" s="130"/>
      <c r="GJE26" s="130"/>
      <c r="GJF26" s="130"/>
      <c r="GJG26" s="130"/>
      <c r="GJH26" s="130"/>
      <c r="GJI26" s="130"/>
      <c r="GJJ26" s="130"/>
      <c r="GJK26" s="130"/>
      <c r="GJL26" s="130"/>
      <c r="GJM26" s="130"/>
      <c r="GJN26" s="130"/>
      <c r="GJO26" s="130"/>
      <c r="GJP26" s="130"/>
      <c r="GJQ26" s="130"/>
      <c r="GJR26" s="130"/>
      <c r="GJS26" s="130"/>
      <c r="GJT26" s="130"/>
      <c r="GJU26" s="130"/>
      <c r="GJV26" s="130"/>
      <c r="GJW26" s="130"/>
      <c r="GJX26" s="130"/>
      <c r="GJY26" s="130"/>
      <c r="GJZ26" s="130"/>
      <c r="GKA26" s="130"/>
      <c r="GKB26" s="130"/>
      <c r="GKC26" s="130"/>
      <c r="GKD26" s="130"/>
      <c r="GKE26" s="130"/>
      <c r="GKF26" s="130"/>
      <c r="GKG26" s="130"/>
      <c r="GKH26" s="130"/>
      <c r="GKI26" s="130"/>
      <c r="GKJ26" s="130"/>
      <c r="GKK26" s="130"/>
      <c r="GKL26" s="130"/>
      <c r="GKM26" s="130"/>
      <c r="GKN26" s="130"/>
      <c r="GKO26" s="130"/>
      <c r="GKP26" s="130"/>
      <c r="GKQ26" s="130"/>
      <c r="GKR26" s="130"/>
      <c r="GKS26" s="130"/>
      <c r="GKT26" s="130"/>
      <c r="GKU26" s="130"/>
      <c r="GKV26" s="130"/>
      <c r="GKW26" s="130"/>
      <c r="GKX26" s="130"/>
      <c r="GKY26" s="130"/>
      <c r="GKZ26" s="130"/>
      <c r="GLA26" s="130"/>
      <c r="GLB26" s="130"/>
      <c r="GLC26" s="130"/>
      <c r="GLD26" s="130"/>
      <c r="GLE26" s="130"/>
      <c r="GLF26" s="130"/>
      <c r="GLG26" s="130"/>
      <c r="GLH26" s="130"/>
      <c r="GLI26" s="130"/>
      <c r="GLJ26" s="130"/>
      <c r="GLK26" s="130"/>
      <c r="GLL26" s="130"/>
      <c r="GLM26" s="130"/>
      <c r="GLN26" s="130"/>
      <c r="GLO26" s="130"/>
      <c r="GLP26" s="130"/>
      <c r="GLQ26" s="130"/>
      <c r="GLR26" s="130"/>
      <c r="GLS26" s="130"/>
      <c r="GLT26" s="130"/>
      <c r="GLU26" s="130"/>
      <c r="GLV26" s="130"/>
      <c r="GLW26" s="130"/>
      <c r="GLX26" s="130"/>
      <c r="GLY26" s="130"/>
      <c r="GLZ26" s="130"/>
      <c r="GMA26" s="130"/>
      <c r="GMB26" s="130"/>
      <c r="GMC26" s="130"/>
      <c r="GMD26" s="130"/>
      <c r="GME26" s="130"/>
      <c r="GMF26" s="130"/>
      <c r="GMG26" s="130"/>
      <c r="GMH26" s="130"/>
      <c r="GMI26" s="130"/>
      <c r="GMJ26" s="130"/>
      <c r="GMK26" s="130"/>
      <c r="GML26" s="130"/>
      <c r="GMM26" s="130"/>
      <c r="GMN26" s="130"/>
      <c r="GMO26" s="130"/>
      <c r="GMP26" s="130"/>
      <c r="GMQ26" s="130"/>
      <c r="GMR26" s="130"/>
      <c r="GMS26" s="130"/>
      <c r="GMT26" s="130"/>
      <c r="GMU26" s="130"/>
      <c r="GMV26" s="130"/>
      <c r="GMW26" s="130"/>
      <c r="GMX26" s="130"/>
      <c r="GMY26" s="130"/>
      <c r="GMZ26" s="130"/>
      <c r="GNA26" s="130"/>
      <c r="GNB26" s="130"/>
      <c r="GNC26" s="130"/>
      <c r="GND26" s="130"/>
      <c r="GNE26" s="130"/>
      <c r="GNF26" s="130"/>
      <c r="GNG26" s="130"/>
      <c r="GNH26" s="130"/>
      <c r="GNI26" s="130"/>
      <c r="GNJ26" s="130"/>
      <c r="GNK26" s="130"/>
      <c r="GNL26" s="130"/>
      <c r="GNM26" s="130"/>
      <c r="GNN26" s="130"/>
      <c r="GNO26" s="130"/>
      <c r="GNP26" s="130"/>
      <c r="GNQ26" s="130"/>
      <c r="GNR26" s="130"/>
      <c r="GNS26" s="130"/>
      <c r="GNT26" s="130"/>
      <c r="GNU26" s="130"/>
      <c r="GNV26" s="130"/>
      <c r="GNW26" s="130"/>
      <c r="GNX26" s="130"/>
      <c r="GNY26" s="130"/>
      <c r="GNZ26" s="130"/>
      <c r="GOA26" s="130"/>
      <c r="GOB26" s="130"/>
      <c r="GOC26" s="130"/>
      <c r="GOD26" s="130"/>
      <c r="GOE26" s="130"/>
      <c r="GOF26" s="130"/>
      <c r="GOG26" s="130"/>
      <c r="GOH26" s="130"/>
      <c r="GOI26" s="130"/>
      <c r="GOJ26" s="130"/>
      <c r="GOK26" s="130"/>
      <c r="GOL26" s="130"/>
      <c r="GOM26" s="130"/>
      <c r="GON26" s="130"/>
      <c r="GOO26" s="130"/>
      <c r="GOP26" s="130"/>
      <c r="GOQ26" s="130"/>
      <c r="GOR26" s="130"/>
      <c r="GOS26" s="130"/>
      <c r="GOT26" s="130"/>
      <c r="GOU26" s="130"/>
      <c r="GOV26" s="130"/>
      <c r="GOW26" s="130"/>
      <c r="GOX26" s="130"/>
      <c r="GOY26" s="130"/>
      <c r="GOZ26" s="130"/>
      <c r="GPA26" s="130"/>
      <c r="GPB26" s="130"/>
      <c r="GPC26" s="130"/>
      <c r="GPD26" s="130"/>
      <c r="GPE26" s="130"/>
      <c r="GPF26" s="130"/>
      <c r="GPG26" s="130"/>
      <c r="GPH26" s="130"/>
      <c r="GPI26" s="130"/>
      <c r="GPJ26" s="130"/>
      <c r="GPK26" s="130"/>
      <c r="GPL26" s="130"/>
      <c r="GPM26" s="130"/>
      <c r="GPN26" s="130"/>
      <c r="GPO26" s="130"/>
      <c r="GPP26" s="130"/>
      <c r="GPQ26" s="130"/>
      <c r="GPR26" s="130"/>
      <c r="GPS26" s="130"/>
      <c r="GPT26" s="130"/>
      <c r="GPU26" s="130"/>
      <c r="GPV26" s="130"/>
      <c r="GPW26" s="130"/>
      <c r="GPX26" s="130"/>
      <c r="GPY26" s="130"/>
      <c r="GPZ26" s="130"/>
      <c r="GQA26" s="130"/>
      <c r="GQB26" s="130"/>
      <c r="GQC26" s="130"/>
      <c r="GQD26" s="130"/>
      <c r="GQE26" s="130"/>
      <c r="GQF26" s="130"/>
      <c r="GQG26" s="130"/>
      <c r="GQH26" s="130"/>
      <c r="GQI26" s="130"/>
      <c r="GQJ26" s="130"/>
      <c r="GQK26" s="130"/>
      <c r="GQL26" s="130"/>
      <c r="GQM26" s="130"/>
      <c r="GQN26" s="130"/>
      <c r="GQO26" s="130"/>
      <c r="GQP26" s="130"/>
      <c r="GQQ26" s="130"/>
      <c r="GQR26" s="130"/>
      <c r="GQS26" s="130"/>
      <c r="GQT26" s="130"/>
      <c r="GQU26" s="130"/>
      <c r="GQV26" s="130"/>
      <c r="GQW26" s="130"/>
      <c r="GQX26" s="130"/>
      <c r="GQY26" s="130"/>
      <c r="GQZ26" s="130"/>
      <c r="GRA26" s="130"/>
      <c r="GRB26" s="130"/>
      <c r="GRC26" s="130"/>
      <c r="GRD26" s="130"/>
      <c r="GRE26" s="130"/>
      <c r="GRF26" s="130"/>
      <c r="GRG26" s="130"/>
      <c r="GRH26" s="130"/>
      <c r="GRI26" s="130"/>
      <c r="GRJ26" s="130"/>
      <c r="GRK26" s="130"/>
      <c r="GRL26" s="130"/>
      <c r="GRM26" s="130"/>
      <c r="GRN26" s="130"/>
      <c r="GRO26" s="130"/>
      <c r="GRP26" s="130"/>
      <c r="GRQ26" s="130"/>
      <c r="GRR26" s="130"/>
      <c r="GRS26" s="130"/>
      <c r="GRT26" s="130"/>
      <c r="GRU26" s="130"/>
      <c r="GRV26" s="130"/>
      <c r="GRW26" s="130"/>
      <c r="GRX26" s="130"/>
      <c r="GRY26" s="130"/>
      <c r="GRZ26" s="130"/>
      <c r="GSA26" s="130"/>
      <c r="GSB26" s="130"/>
      <c r="GSC26" s="130"/>
      <c r="GSD26" s="130"/>
      <c r="GSE26" s="130"/>
      <c r="GSF26" s="130"/>
      <c r="GSG26" s="130"/>
      <c r="GSH26" s="130"/>
      <c r="GSI26" s="130"/>
      <c r="GSJ26" s="130"/>
      <c r="GSK26" s="130"/>
      <c r="GSL26" s="130"/>
      <c r="GSM26" s="130"/>
      <c r="GSN26" s="130"/>
      <c r="GSO26" s="130"/>
      <c r="GSP26" s="130"/>
      <c r="GSQ26" s="130"/>
      <c r="GSR26" s="130"/>
      <c r="GSS26" s="130"/>
      <c r="GST26" s="130"/>
      <c r="GSU26" s="130"/>
      <c r="GSV26" s="130"/>
      <c r="GSW26" s="130"/>
      <c r="GSX26" s="130"/>
      <c r="GSY26" s="130"/>
      <c r="GSZ26" s="130"/>
      <c r="GTA26" s="130"/>
      <c r="GTB26" s="130"/>
      <c r="GTC26" s="130"/>
      <c r="GTD26" s="130"/>
      <c r="GTE26" s="130"/>
      <c r="GTF26" s="130"/>
      <c r="GTG26" s="130"/>
      <c r="GTH26" s="130"/>
      <c r="GTI26" s="130"/>
      <c r="GTJ26" s="130"/>
      <c r="GTK26" s="130"/>
      <c r="GTL26" s="130"/>
      <c r="GTM26" s="130"/>
      <c r="GTN26" s="130"/>
      <c r="GTO26" s="130"/>
      <c r="GTP26" s="130"/>
      <c r="GTQ26" s="130"/>
      <c r="GTR26" s="130"/>
      <c r="GTS26" s="130"/>
      <c r="GTT26" s="130"/>
      <c r="GTU26" s="130"/>
      <c r="GTV26" s="130"/>
      <c r="GTW26" s="130"/>
      <c r="GTX26" s="130"/>
      <c r="GTY26" s="130"/>
      <c r="GTZ26" s="130"/>
      <c r="GUA26" s="130"/>
      <c r="GUB26" s="130"/>
      <c r="GUC26" s="130"/>
      <c r="GUD26" s="130"/>
      <c r="GUE26" s="130"/>
      <c r="GUF26" s="130"/>
      <c r="GUG26" s="130"/>
      <c r="GUH26" s="130"/>
      <c r="GUI26" s="130"/>
      <c r="GUJ26" s="130"/>
      <c r="GUK26" s="130"/>
      <c r="GUL26" s="130"/>
      <c r="GUM26" s="130"/>
      <c r="GUN26" s="130"/>
      <c r="GUO26" s="130"/>
      <c r="GUP26" s="130"/>
      <c r="GUQ26" s="130"/>
      <c r="GUR26" s="130"/>
      <c r="GUS26" s="130"/>
      <c r="GUT26" s="130"/>
      <c r="GUU26" s="130"/>
      <c r="GUV26" s="130"/>
      <c r="GUW26" s="130"/>
      <c r="GUX26" s="130"/>
      <c r="GUY26" s="130"/>
      <c r="GUZ26" s="130"/>
      <c r="GVA26" s="130"/>
      <c r="GVB26" s="130"/>
      <c r="GVC26" s="130"/>
      <c r="GVD26" s="130"/>
      <c r="GVE26" s="130"/>
      <c r="GVF26" s="130"/>
      <c r="GVG26" s="130"/>
      <c r="GVH26" s="130"/>
      <c r="GVI26" s="130"/>
      <c r="GVJ26" s="130"/>
      <c r="GVK26" s="130"/>
      <c r="GVL26" s="130"/>
      <c r="GVM26" s="130"/>
      <c r="GVN26" s="130"/>
      <c r="GVO26" s="130"/>
      <c r="GVP26" s="130"/>
      <c r="GVQ26" s="130"/>
      <c r="GVR26" s="130"/>
      <c r="GVS26" s="130"/>
      <c r="GVT26" s="130"/>
      <c r="GVU26" s="130"/>
      <c r="GVV26" s="130"/>
      <c r="GVW26" s="130"/>
      <c r="GVX26" s="130"/>
      <c r="GVY26" s="130"/>
      <c r="GVZ26" s="130"/>
      <c r="GWA26" s="130"/>
      <c r="GWB26" s="130"/>
      <c r="GWC26" s="130"/>
      <c r="GWD26" s="130"/>
      <c r="GWE26" s="130"/>
      <c r="GWF26" s="130"/>
      <c r="GWG26" s="130"/>
      <c r="GWH26" s="130"/>
      <c r="GWI26" s="130"/>
      <c r="GWJ26" s="130"/>
      <c r="GWK26" s="130"/>
      <c r="GWL26" s="130"/>
      <c r="GWM26" s="130"/>
      <c r="GWN26" s="130"/>
      <c r="GWO26" s="130"/>
      <c r="GWP26" s="130"/>
      <c r="GWQ26" s="130"/>
      <c r="GWR26" s="130"/>
      <c r="GWS26" s="130"/>
      <c r="GWT26" s="130"/>
      <c r="GWU26" s="130"/>
      <c r="GWV26" s="130"/>
      <c r="GWW26" s="130"/>
      <c r="GWX26" s="130"/>
      <c r="GWY26" s="130"/>
      <c r="GWZ26" s="130"/>
      <c r="GXA26" s="130"/>
      <c r="GXB26" s="130"/>
      <c r="GXC26" s="130"/>
      <c r="GXD26" s="130"/>
      <c r="GXE26" s="130"/>
      <c r="GXF26" s="130"/>
      <c r="GXG26" s="130"/>
      <c r="GXH26" s="130"/>
      <c r="GXI26" s="130"/>
      <c r="GXJ26" s="130"/>
      <c r="GXK26" s="130"/>
      <c r="GXL26" s="130"/>
      <c r="GXM26" s="130"/>
      <c r="GXN26" s="130"/>
      <c r="GXO26" s="130"/>
      <c r="GXP26" s="130"/>
      <c r="GXQ26" s="130"/>
      <c r="GXR26" s="130"/>
      <c r="GXS26" s="130"/>
      <c r="GXT26" s="130"/>
      <c r="GXU26" s="130"/>
      <c r="GXV26" s="130"/>
      <c r="GXW26" s="130"/>
      <c r="GXX26" s="130"/>
      <c r="GXY26" s="130"/>
      <c r="GXZ26" s="130"/>
      <c r="GYA26" s="130"/>
      <c r="GYB26" s="130"/>
      <c r="GYC26" s="130"/>
      <c r="GYD26" s="130"/>
      <c r="GYE26" s="130"/>
      <c r="GYF26" s="130"/>
      <c r="GYG26" s="130"/>
      <c r="GYH26" s="130"/>
      <c r="GYI26" s="130"/>
      <c r="GYJ26" s="130"/>
      <c r="GYK26" s="130"/>
      <c r="GYL26" s="130"/>
      <c r="GYM26" s="130"/>
      <c r="GYN26" s="130"/>
      <c r="GYO26" s="130"/>
      <c r="GYP26" s="130"/>
      <c r="GYQ26" s="130"/>
      <c r="GYR26" s="130"/>
      <c r="GYS26" s="130"/>
      <c r="GYT26" s="130"/>
      <c r="GYU26" s="130"/>
      <c r="GYV26" s="130"/>
      <c r="GYW26" s="130"/>
      <c r="GYX26" s="130"/>
      <c r="GYY26" s="130"/>
      <c r="GYZ26" s="130"/>
      <c r="GZA26" s="130"/>
      <c r="GZB26" s="130"/>
      <c r="GZC26" s="130"/>
      <c r="GZD26" s="130"/>
      <c r="GZE26" s="130"/>
      <c r="GZF26" s="130"/>
      <c r="GZG26" s="130"/>
      <c r="GZH26" s="130"/>
      <c r="GZI26" s="130"/>
      <c r="GZJ26" s="130"/>
      <c r="GZK26" s="130"/>
      <c r="GZL26" s="130"/>
      <c r="GZM26" s="130"/>
      <c r="GZN26" s="130"/>
      <c r="GZO26" s="130"/>
      <c r="GZP26" s="130"/>
      <c r="GZQ26" s="130"/>
      <c r="GZR26" s="130"/>
      <c r="GZS26" s="130"/>
      <c r="GZT26" s="130"/>
      <c r="GZU26" s="130"/>
      <c r="GZV26" s="130"/>
      <c r="GZW26" s="130"/>
      <c r="GZX26" s="130"/>
      <c r="GZY26" s="130"/>
      <c r="GZZ26" s="130"/>
      <c r="HAA26" s="130"/>
      <c r="HAB26" s="130"/>
      <c r="HAC26" s="130"/>
      <c r="HAD26" s="130"/>
      <c r="HAE26" s="130"/>
      <c r="HAF26" s="130"/>
      <c r="HAG26" s="130"/>
      <c r="HAH26" s="130"/>
      <c r="HAI26" s="130"/>
      <c r="HAJ26" s="130"/>
      <c r="HAK26" s="130"/>
      <c r="HAL26" s="130"/>
      <c r="HAM26" s="130"/>
      <c r="HAN26" s="130"/>
      <c r="HAO26" s="130"/>
      <c r="HAP26" s="130"/>
      <c r="HAQ26" s="130"/>
      <c r="HAR26" s="130"/>
      <c r="HAS26" s="130"/>
      <c r="HAT26" s="130"/>
      <c r="HAU26" s="130"/>
      <c r="HAV26" s="130"/>
      <c r="HAW26" s="130"/>
      <c r="HAX26" s="130"/>
      <c r="HAY26" s="130"/>
      <c r="HAZ26" s="130"/>
      <c r="HBA26" s="130"/>
      <c r="HBB26" s="130"/>
      <c r="HBC26" s="130"/>
      <c r="HBD26" s="130"/>
      <c r="HBE26" s="130"/>
      <c r="HBF26" s="130"/>
      <c r="HBG26" s="130"/>
      <c r="HBH26" s="130"/>
      <c r="HBI26" s="130"/>
      <c r="HBJ26" s="130"/>
      <c r="HBK26" s="130"/>
      <c r="HBL26" s="130"/>
      <c r="HBM26" s="130"/>
      <c r="HBN26" s="130"/>
      <c r="HBO26" s="130"/>
      <c r="HBP26" s="130"/>
      <c r="HBQ26" s="130"/>
      <c r="HBR26" s="130"/>
      <c r="HBS26" s="130"/>
      <c r="HBT26" s="130"/>
      <c r="HBU26" s="130"/>
      <c r="HBV26" s="130"/>
      <c r="HBW26" s="130"/>
      <c r="HBX26" s="130"/>
      <c r="HBY26" s="130"/>
      <c r="HBZ26" s="130"/>
      <c r="HCA26" s="130"/>
      <c r="HCB26" s="130"/>
      <c r="HCC26" s="130"/>
      <c r="HCD26" s="130"/>
      <c r="HCE26" s="130"/>
      <c r="HCF26" s="130"/>
      <c r="HCG26" s="130"/>
      <c r="HCH26" s="130"/>
      <c r="HCI26" s="130"/>
      <c r="HCJ26" s="130"/>
      <c r="HCK26" s="130"/>
      <c r="HCL26" s="130"/>
      <c r="HCM26" s="130"/>
      <c r="HCN26" s="130"/>
      <c r="HCO26" s="130"/>
      <c r="HCP26" s="130"/>
      <c r="HCQ26" s="130"/>
      <c r="HCR26" s="130"/>
      <c r="HCS26" s="130"/>
      <c r="HCT26" s="130"/>
      <c r="HCU26" s="130"/>
      <c r="HCV26" s="130"/>
      <c r="HCW26" s="130"/>
      <c r="HCX26" s="130"/>
      <c r="HCY26" s="130"/>
      <c r="HCZ26" s="130"/>
      <c r="HDA26" s="130"/>
      <c r="HDB26" s="130"/>
      <c r="HDC26" s="130"/>
      <c r="HDD26" s="130"/>
      <c r="HDE26" s="130"/>
      <c r="HDF26" s="130"/>
      <c r="HDG26" s="130"/>
      <c r="HDH26" s="130"/>
      <c r="HDI26" s="130"/>
      <c r="HDJ26" s="130"/>
      <c r="HDK26" s="130"/>
      <c r="HDL26" s="130"/>
      <c r="HDM26" s="130"/>
      <c r="HDN26" s="130"/>
      <c r="HDO26" s="130"/>
      <c r="HDP26" s="130"/>
      <c r="HDQ26" s="130"/>
      <c r="HDR26" s="130"/>
      <c r="HDS26" s="130"/>
      <c r="HDT26" s="130"/>
      <c r="HDU26" s="130"/>
      <c r="HDV26" s="130"/>
      <c r="HDW26" s="130"/>
      <c r="HDX26" s="130"/>
      <c r="HDY26" s="130"/>
      <c r="HDZ26" s="130"/>
      <c r="HEA26" s="130"/>
      <c r="HEB26" s="130"/>
      <c r="HEC26" s="130"/>
      <c r="HED26" s="130"/>
      <c r="HEE26" s="130"/>
      <c r="HEF26" s="130"/>
      <c r="HEG26" s="130"/>
      <c r="HEH26" s="130"/>
      <c r="HEI26" s="130"/>
      <c r="HEJ26" s="130"/>
      <c r="HEK26" s="130"/>
      <c r="HEL26" s="130"/>
      <c r="HEM26" s="130"/>
      <c r="HEN26" s="130"/>
      <c r="HEO26" s="130"/>
      <c r="HEP26" s="130"/>
      <c r="HEQ26" s="130"/>
      <c r="HER26" s="130"/>
      <c r="HES26" s="130"/>
      <c r="HET26" s="130"/>
      <c r="HEU26" s="130"/>
      <c r="HEV26" s="130"/>
      <c r="HEW26" s="130"/>
      <c r="HEX26" s="130"/>
      <c r="HEY26" s="130"/>
      <c r="HEZ26" s="130"/>
      <c r="HFA26" s="130"/>
      <c r="HFB26" s="130"/>
      <c r="HFC26" s="130"/>
      <c r="HFD26" s="130"/>
      <c r="HFE26" s="130"/>
      <c r="HFF26" s="130"/>
      <c r="HFG26" s="130"/>
      <c r="HFH26" s="130"/>
      <c r="HFI26" s="130"/>
      <c r="HFJ26" s="130"/>
      <c r="HFK26" s="130"/>
      <c r="HFL26" s="130"/>
      <c r="HFM26" s="130"/>
      <c r="HFN26" s="130"/>
      <c r="HFO26" s="130"/>
      <c r="HFP26" s="130"/>
      <c r="HFQ26" s="130"/>
      <c r="HFR26" s="130"/>
      <c r="HFS26" s="130"/>
      <c r="HFT26" s="130"/>
      <c r="HFU26" s="130"/>
      <c r="HFV26" s="130"/>
      <c r="HFW26" s="130"/>
      <c r="HFX26" s="130"/>
      <c r="HFY26" s="130"/>
      <c r="HFZ26" s="130"/>
      <c r="HGA26" s="130"/>
      <c r="HGB26" s="130"/>
      <c r="HGC26" s="130"/>
      <c r="HGD26" s="130"/>
      <c r="HGE26" s="130"/>
      <c r="HGF26" s="130"/>
      <c r="HGG26" s="130"/>
      <c r="HGH26" s="130"/>
      <c r="HGI26" s="130"/>
      <c r="HGJ26" s="130"/>
      <c r="HGK26" s="130"/>
      <c r="HGL26" s="130"/>
      <c r="HGM26" s="130"/>
      <c r="HGN26" s="130"/>
      <c r="HGO26" s="130"/>
      <c r="HGP26" s="130"/>
      <c r="HGQ26" s="130"/>
      <c r="HGR26" s="130"/>
      <c r="HGS26" s="130"/>
      <c r="HGT26" s="130"/>
      <c r="HGU26" s="130"/>
      <c r="HGV26" s="130"/>
      <c r="HGW26" s="130"/>
      <c r="HGX26" s="130"/>
      <c r="HGY26" s="130"/>
      <c r="HGZ26" s="130"/>
      <c r="HHA26" s="130"/>
      <c r="HHB26" s="130"/>
      <c r="HHC26" s="130"/>
      <c r="HHD26" s="130"/>
      <c r="HHE26" s="130"/>
      <c r="HHF26" s="130"/>
      <c r="HHG26" s="130"/>
      <c r="HHH26" s="130"/>
      <c r="HHI26" s="130"/>
      <c r="HHJ26" s="130"/>
      <c r="HHK26" s="130"/>
      <c r="HHL26" s="130"/>
      <c r="HHM26" s="130"/>
      <c r="HHN26" s="130"/>
      <c r="HHO26" s="130"/>
      <c r="HHP26" s="130"/>
      <c r="HHQ26" s="130"/>
      <c r="HHR26" s="130"/>
      <c r="HHS26" s="130"/>
      <c r="HHT26" s="130"/>
      <c r="HHU26" s="130"/>
      <c r="HHV26" s="130"/>
      <c r="HHW26" s="130"/>
      <c r="HHX26" s="130"/>
      <c r="HHY26" s="130"/>
      <c r="HHZ26" s="130"/>
      <c r="HIA26" s="130"/>
      <c r="HIB26" s="130"/>
      <c r="HIC26" s="130"/>
      <c r="HID26" s="130"/>
      <c r="HIE26" s="130"/>
      <c r="HIF26" s="130"/>
      <c r="HIG26" s="130"/>
      <c r="HIH26" s="130"/>
      <c r="HII26" s="130"/>
      <c r="HIJ26" s="130"/>
      <c r="HIK26" s="130"/>
      <c r="HIL26" s="130"/>
      <c r="HIM26" s="130"/>
      <c r="HIN26" s="130"/>
      <c r="HIO26" s="130"/>
      <c r="HIP26" s="130"/>
      <c r="HIQ26" s="130"/>
      <c r="HIR26" s="130"/>
      <c r="HIS26" s="130"/>
      <c r="HIT26" s="130"/>
      <c r="HIU26" s="130"/>
      <c r="HIV26" s="130"/>
      <c r="HIW26" s="130"/>
      <c r="HIX26" s="130"/>
      <c r="HIY26" s="130"/>
      <c r="HIZ26" s="130"/>
      <c r="HJA26" s="130"/>
      <c r="HJB26" s="130"/>
      <c r="HJC26" s="130"/>
      <c r="HJD26" s="130"/>
      <c r="HJE26" s="130"/>
      <c r="HJF26" s="130"/>
      <c r="HJG26" s="130"/>
      <c r="HJH26" s="130"/>
      <c r="HJI26" s="130"/>
      <c r="HJJ26" s="130"/>
      <c r="HJK26" s="130"/>
      <c r="HJL26" s="130"/>
      <c r="HJM26" s="130"/>
      <c r="HJN26" s="130"/>
      <c r="HJO26" s="130"/>
      <c r="HJP26" s="130"/>
      <c r="HJQ26" s="130"/>
      <c r="HJR26" s="130"/>
      <c r="HJS26" s="130"/>
      <c r="HJT26" s="130"/>
      <c r="HJU26" s="130"/>
      <c r="HJV26" s="130"/>
      <c r="HJW26" s="130"/>
      <c r="HJX26" s="130"/>
      <c r="HJY26" s="130"/>
      <c r="HJZ26" s="130"/>
      <c r="HKA26" s="130"/>
      <c r="HKB26" s="130"/>
      <c r="HKC26" s="130"/>
      <c r="HKD26" s="130"/>
      <c r="HKE26" s="130"/>
      <c r="HKF26" s="130"/>
      <c r="HKG26" s="130"/>
      <c r="HKH26" s="130"/>
      <c r="HKI26" s="130"/>
      <c r="HKJ26" s="130"/>
      <c r="HKK26" s="130"/>
      <c r="HKL26" s="130"/>
      <c r="HKM26" s="130"/>
      <c r="HKN26" s="130"/>
      <c r="HKO26" s="130"/>
      <c r="HKP26" s="130"/>
      <c r="HKQ26" s="130"/>
      <c r="HKR26" s="130"/>
      <c r="HKS26" s="130"/>
      <c r="HKT26" s="130"/>
      <c r="HKU26" s="130"/>
      <c r="HKV26" s="130"/>
      <c r="HKW26" s="130"/>
      <c r="HKX26" s="130"/>
      <c r="HKY26" s="130"/>
      <c r="HKZ26" s="130"/>
      <c r="HLA26" s="130"/>
      <c r="HLB26" s="130"/>
      <c r="HLC26" s="130"/>
      <c r="HLD26" s="130"/>
      <c r="HLE26" s="130"/>
      <c r="HLF26" s="130"/>
      <c r="HLG26" s="130"/>
      <c r="HLH26" s="130"/>
      <c r="HLI26" s="130"/>
      <c r="HLJ26" s="130"/>
      <c r="HLK26" s="130"/>
      <c r="HLL26" s="130"/>
      <c r="HLM26" s="130"/>
      <c r="HLN26" s="130"/>
      <c r="HLO26" s="130"/>
      <c r="HLP26" s="130"/>
      <c r="HLQ26" s="130"/>
      <c r="HLR26" s="130"/>
      <c r="HLS26" s="130"/>
      <c r="HLT26" s="130"/>
      <c r="HLU26" s="130"/>
      <c r="HLV26" s="130"/>
      <c r="HLW26" s="130"/>
      <c r="HLX26" s="130"/>
      <c r="HLY26" s="130"/>
      <c r="HLZ26" s="130"/>
      <c r="HMA26" s="130"/>
      <c r="HMB26" s="130"/>
      <c r="HMC26" s="130"/>
      <c r="HMD26" s="130"/>
      <c r="HME26" s="130"/>
      <c r="HMF26" s="130"/>
      <c r="HMG26" s="130"/>
      <c r="HMH26" s="130"/>
      <c r="HMI26" s="130"/>
      <c r="HMJ26" s="130"/>
      <c r="HMK26" s="130"/>
      <c r="HML26" s="130"/>
      <c r="HMM26" s="130"/>
      <c r="HMN26" s="130"/>
      <c r="HMO26" s="130"/>
      <c r="HMP26" s="130"/>
      <c r="HMQ26" s="130"/>
      <c r="HMR26" s="130"/>
      <c r="HMS26" s="130"/>
      <c r="HMT26" s="130"/>
      <c r="HMU26" s="130"/>
      <c r="HMV26" s="130"/>
      <c r="HMW26" s="130"/>
      <c r="HMX26" s="130"/>
      <c r="HMY26" s="130"/>
      <c r="HMZ26" s="130"/>
      <c r="HNA26" s="130"/>
      <c r="HNB26" s="130"/>
      <c r="HNC26" s="130"/>
      <c r="HND26" s="130"/>
      <c r="HNE26" s="130"/>
      <c r="HNF26" s="130"/>
      <c r="HNG26" s="130"/>
      <c r="HNH26" s="130"/>
      <c r="HNI26" s="130"/>
      <c r="HNJ26" s="130"/>
      <c r="HNK26" s="130"/>
      <c r="HNL26" s="130"/>
      <c r="HNM26" s="130"/>
      <c r="HNN26" s="130"/>
      <c r="HNO26" s="130"/>
      <c r="HNP26" s="130"/>
      <c r="HNQ26" s="130"/>
      <c r="HNR26" s="130"/>
      <c r="HNS26" s="130"/>
      <c r="HNT26" s="130"/>
      <c r="HNU26" s="130"/>
      <c r="HNV26" s="130"/>
      <c r="HNW26" s="130"/>
      <c r="HNX26" s="130"/>
      <c r="HNY26" s="130"/>
      <c r="HNZ26" s="130"/>
      <c r="HOA26" s="130"/>
      <c r="HOB26" s="130"/>
      <c r="HOC26" s="130"/>
      <c r="HOD26" s="130"/>
      <c r="HOE26" s="130"/>
      <c r="HOF26" s="130"/>
      <c r="HOG26" s="130"/>
      <c r="HOH26" s="130"/>
      <c r="HOI26" s="130"/>
      <c r="HOJ26" s="130"/>
      <c r="HOK26" s="130"/>
      <c r="HOL26" s="130"/>
      <c r="HOM26" s="130"/>
      <c r="HON26" s="130"/>
      <c r="HOO26" s="130"/>
      <c r="HOP26" s="130"/>
      <c r="HOQ26" s="130"/>
      <c r="HOR26" s="130"/>
      <c r="HOS26" s="130"/>
      <c r="HOT26" s="130"/>
      <c r="HOU26" s="130"/>
      <c r="HOV26" s="130"/>
      <c r="HOW26" s="130"/>
      <c r="HOX26" s="130"/>
      <c r="HOY26" s="130"/>
      <c r="HOZ26" s="130"/>
      <c r="HPA26" s="130"/>
      <c r="HPB26" s="130"/>
      <c r="HPC26" s="130"/>
      <c r="HPD26" s="130"/>
      <c r="HPE26" s="130"/>
      <c r="HPF26" s="130"/>
      <c r="HPG26" s="130"/>
      <c r="HPH26" s="130"/>
      <c r="HPI26" s="130"/>
      <c r="HPJ26" s="130"/>
      <c r="HPK26" s="130"/>
      <c r="HPL26" s="130"/>
      <c r="HPM26" s="130"/>
      <c r="HPN26" s="130"/>
      <c r="HPO26" s="130"/>
      <c r="HPP26" s="130"/>
      <c r="HPQ26" s="130"/>
      <c r="HPR26" s="130"/>
      <c r="HPS26" s="130"/>
      <c r="HPT26" s="130"/>
      <c r="HPU26" s="130"/>
      <c r="HPV26" s="130"/>
      <c r="HPW26" s="130"/>
      <c r="HPX26" s="130"/>
      <c r="HPY26" s="130"/>
      <c r="HPZ26" s="130"/>
      <c r="HQA26" s="130"/>
      <c r="HQB26" s="130"/>
      <c r="HQC26" s="130"/>
      <c r="HQD26" s="130"/>
      <c r="HQE26" s="130"/>
      <c r="HQF26" s="130"/>
      <c r="HQG26" s="130"/>
      <c r="HQH26" s="130"/>
      <c r="HQI26" s="130"/>
      <c r="HQJ26" s="130"/>
      <c r="HQK26" s="130"/>
      <c r="HQL26" s="130"/>
      <c r="HQM26" s="130"/>
      <c r="HQN26" s="130"/>
      <c r="HQO26" s="130"/>
      <c r="HQP26" s="130"/>
      <c r="HQQ26" s="130"/>
      <c r="HQR26" s="130"/>
      <c r="HQS26" s="130"/>
      <c r="HQT26" s="130"/>
      <c r="HQU26" s="130"/>
      <c r="HQV26" s="130"/>
      <c r="HQW26" s="130"/>
      <c r="HQX26" s="130"/>
      <c r="HQY26" s="130"/>
      <c r="HQZ26" s="130"/>
      <c r="HRA26" s="130"/>
      <c r="HRB26" s="130"/>
      <c r="HRC26" s="130"/>
      <c r="HRD26" s="130"/>
      <c r="HRE26" s="130"/>
      <c r="HRF26" s="130"/>
      <c r="HRG26" s="130"/>
      <c r="HRH26" s="130"/>
      <c r="HRI26" s="130"/>
      <c r="HRJ26" s="130"/>
      <c r="HRK26" s="130"/>
      <c r="HRL26" s="130"/>
      <c r="HRM26" s="130"/>
      <c r="HRN26" s="130"/>
      <c r="HRO26" s="130"/>
      <c r="HRP26" s="130"/>
      <c r="HRQ26" s="130"/>
      <c r="HRR26" s="130"/>
      <c r="HRS26" s="130"/>
      <c r="HRT26" s="130"/>
      <c r="HRU26" s="130"/>
      <c r="HRV26" s="130"/>
      <c r="HRW26" s="130"/>
      <c r="HRX26" s="130"/>
      <c r="HRY26" s="130"/>
      <c r="HRZ26" s="130"/>
      <c r="HSA26" s="130"/>
      <c r="HSB26" s="130"/>
      <c r="HSC26" s="130"/>
      <c r="HSD26" s="130"/>
      <c r="HSE26" s="130"/>
      <c r="HSF26" s="130"/>
      <c r="HSG26" s="130"/>
      <c r="HSH26" s="130"/>
      <c r="HSI26" s="130"/>
      <c r="HSJ26" s="130"/>
      <c r="HSK26" s="130"/>
      <c r="HSL26" s="130"/>
      <c r="HSM26" s="130"/>
      <c r="HSN26" s="130"/>
      <c r="HSO26" s="130"/>
      <c r="HSP26" s="130"/>
      <c r="HSQ26" s="130"/>
      <c r="HSR26" s="130"/>
      <c r="HSS26" s="130"/>
      <c r="HST26" s="130"/>
      <c r="HSU26" s="130"/>
      <c r="HSV26" s="130"/>
      <c r="HSW26" s="130"/>
      <c r="HSX26" s="130"/>
      <c r="HSY26" s="130"/>
      <c r="HSZ26" s="130"/>
      <c r="HTA26" s="130"/>
      <c r="HTB26" s="130"/>
      <c r="HTC26" s="130"/>
      <c r="HTD26" s="130"/>
      <c r="HTE26" s="130"/>
      <c r="HTF26" s="130"/>
      <c r="HTG26" s="130"/>
      <c r="HTH26" s="130"/>
      <c r="HTI26" s="130"/>
      <c r="HTJ26" s="130"/>
      <c r="HTK26" s="130"/>
      <c r="HTL26" s="130"/>
      <c r="HTM26" s="130"/>
      <c r="HTN26" s="130"/>
      <c r="HTO26" s="130"/>
      <c r="HTP26" s="130"/>
      <c r="HTQ26" s="130"/>
      <c r="HTR26" s="130"/>
      <c r="HTS26" s="130"/>
      <c r="HTT26" s="130"/>
      <c r="HTU26" s="130"/>
      <c r="HTV26" s="130"/>
      <c r="HTW26" s="130"/>
      <c r="HTX26" s="130"/>
      <c r="HTY26" s="130"/>
      <c r="HTZ26" s="130"/>
      <c r="HUA26" s="130"/>
      <c r="HUB26" s="130"/>
      <c r="HUC26" s="130"/>
      <c r="HUD26" s="130"/>
      <c r="HUE26" s="130"/>
      <c r="HUF26" s="130"/>
      <c r="HUG26" s="130"/>
      <c r="HUH26" s="130"/>
      <c r="HUI26" s="130"/>
      <c r="HUJ26" s="130"/>
      <c r="HUK26" s="130"/>
      <c r="HUL26" s="130"/>
      <c r="HUM26" s="130"/>
      <c r="HUN26" s="130"/>
      <c r="HUO26" s="130"/>
      <c r="HUP26" s="130"/>
      <c r="HUQ26" s="130"/>
      <c r="HUR26" s="130"/>
      <c r="HUS26" s="130"/>
      <c r="HUT26" s="130"/>
      <c r="HUU26" s="130"/>
      <c r="HUV26" s="130"/>
      <c r="HUW26" s="130"/>
      <c r="HUX26" s="130"/>
      <c r="HUY26" s="130"/>
      <c r="HUZ26" s="130"/>
      <c r="HVA26" s="130"/>
      <c r="HVB26" s="130"/>
      <c r="HVC26" s="130"/>
      <c r="HVD26" s="130"/>
      <c r="HVE26" s="130"/>
      <c r="HVF26" s="130"/>
      <c r="HVG26" s="130"/>
      <c r="HVH26" s="130"/>
      <c r="HVI26" s="130"/>
      <c r="HVJ26" s="130"/>
      <c r="HVK26" s="130"/>
      <c r="HVL26" s="130"/>
      <c r="HVM26" s="130"/>
      <c r="HVN26" s="130"/>
      <c r="HVO26" s="130"/>
      <c r="HVP26" s="130"/>
      <c r="HVQ26" s="130"/>
      <c r="HVR26" s="130"/>
      <c r="HVS26" s="130"/>
      <c r="HVT26" s="130"/>
      <c r="HVU26" s="130"/>
      <c r="HVV26" s="130"/>
      <c r="HVW26" s="130"/>
      <c r="HVX26" s="130"/>
      <c r="HVY26" s="130"/>
      <c r="HVZ26" s="130"/>
      <c r="HWA26" s="130"/>
      <c r="HWB26" s="130"/>
      <c r="HWC26" s="130"/>
      <c r="HWD26" s="130"/>
      <c r="HWE26" s="130"/>
      <c r="HWF26" s="130"/>
      <c r="HWG26" s="130"/>
      <c r="HWH26" s="130"/>
      <c r="HWI26" s="130"/>
      <c r="HWJ26" s="130"/>
      <c r="HWK26" s="130"/>
      <c r="HWL26" s="130"/>
      <c r="HWM26" s="130"/>
      <c r="HWN26" s="130"/>
      <c r="HWO26" s="130"/>
      <c r="HWP26" s="130"/>
      <c r="HWQ26" s="130"/>
      <c r="HWR26" s="130"/>
      <c r="HWS26" s="130"/>
      <c r="HWT26" s="130"/>
      <c r="HWU26" s="130"/>
      <c r="HWV26" s="130"/>
      <c r="HWW26" s="130"/>
      <c r="HWX26" s="130"/>
      <c r="HWY26" s="130"/>
      <c r="HWZ26" s="130"/>
      <c r="HXA26" s="130"/>
      <c r="HXB26" s="130"/>
      <c r="HXC26" s="130"/>
      <c r="HXD26" s="130"/>
      <c r="HXE26" s="130"/>
      <c r="HXF26" s="130"/>
      <c r="HXG26" s="130"/>
      <c r="HXH26" s="130"/>
      <c r="HXI26" s="130"/>
      <c r="HXJ26" s="130"/>
      <c r="HXK26" s="130"/>
      <c r="HXL26" s="130"/>
      <c r="HXM26" s="130"/>
      <c r="HXN26" s="130"/>
      <c r="HXO26" s="130"/>
      <c r="HXP26" s="130"/>
      <c r="HXQ26" s="130"/>
      <c r="HXR26" s="130"/>
      <c r="HXS26" s="130"/>
      <c r="HXT26" s="130"/>
      <c r="HXU26" s="130"/>
      <c r="HXV26" s="130"/>
      <c r="HXW26" s="130"/>
      <c r="HXX26" s="130"/>
      <c r="HXY26" s="130"/>
      <c r="HXZ26" s="130"/>
      <c r="HYA26" s="130"/>
      <c r="HYB26" s="130"/>
      <c r="HYC26" s="130"/>
      <c r="HYD26" s="130"/>
      <c r="HYE26" s="130"/>
      <c r="HYF26" s="130"/>
      <c r="HYG26" s="130"/>
      <c r="HYH26" s="130"/>
      <c r="HYI26" s="130"/>
      <c r="HYJ26" s="130"/>
      <c r="HYK26" s="130"/>
      <c r="HYL26" s="130"/>
      <c r="HYM26" s="130"/>
      <c r="HYN26" s="130"/>
      <c r="HYO26" s="130"/>
      <c r="HYP26" s="130"/>
      <c r="HYQ26" s="130"/>
      <c r="HYR26" s="130"/>
      <c r="HYS26" s="130"/>
      <c r="HYT26" s="130"/>
      <c r="HYU26" s="130"/>
      <c r="HYV26" s="130"/>
      <c r="HYW26" s="130"/>
      <c r="HYX26" s="130"/>
      <c r="HYY26" s="130"/>
      <c r="HYZ26" s="130"/>
      <c r="HZA26" s="130"/>
      <c r="HZB26" s="130"/>
      <c r="HZC26" s="130"/>
      <c r="HZD26" s="130"/>
      <c r="HZE26" s="130"/>
      <c r="HZF26" s="130"/>
      <c r="HZG26" s="130"/>
      <c r="HZH26" s="130"/>
      <c r="HZI26" s="130"/>
      <c r="HZJ26" s="130"/>
      <c r="HZK26" s="130"/>
      <c r="HZL26" s="130"/>
      <c r="HZM26" s="130"/>
      <c r="HZN26" s="130"/>
      <c r="HZO26" s="130"/>
      <c r="HZP26" s="130"/>
      <c r="HZQ26" s="130"/>
      <c r="HZR26" s="130"/>
      <c r="HZS26" s="130"/>
      <c r="HZT26" s="130"/>
      <c r="HZU26" s="130"/>
      <c r="HZV26" s="130"/>
      <c r="HZW26" s="130"/>
      <c r="HZX26" s="130"/>
      <c r="HZY26" s="130"/>
      <c r="HZZ26" s="130"/>
      <c r="IAA26" s="130"/>
      <c r="IAB26" s="130"/>
      <c r="IAC26" s="130"/>
      <c r="IAD26" s="130"/>
      <c r="IAE26" s="130"/>
      <c r="IAF26" s="130"/>
      <c r="IAG26" s="130"/>
      <c r="IAH26" s="130"/>
      <c r="IAI26" s="130"/>
      <c r="IAJ26" s="130"/>
      <c r="IAK26" s="130"/>
      <c r="IAL26" s="130"/>
      <c r="IAM26" s="130"/>
      <c r="IAN26" s="130"/>
      <c r="IAO26" s="130"/>
      <c r="IAP26" s="130"/>
      <c r="IAQ26" s="130"/>
      <c r="IAR26" s="130"/>
      <c r="IAS26" s="130"/>
      <c r="IAT26" s="130"/>
      <c r="IAU26" s="130"/>
      <c r="IAV26" s="130"/>
      <c r="IAW26" s="130"/>
      <c r="IAX26" s="130"/>
      <c r="IAY26" s="130"/>
      <c r="IAZ26" s="130"/>
      <c r="IBA26" s="130"/>
      <c r="IBB26" s="130"/>
      <c r="IBC26" s="130"/>
      <c r="IBD26" s="130"/>
      <c r="IBE26" s="130"/>
      <c r="IBF26" s="130"/>
      <c r="IBG26" s="130"/>
      <c r="IBH26" s="130"/>
      <c r="IBI26" s="130"/>
      <c r="IBJ26" s="130"/>
      <c r="IBK26" s="130"/>
      <c r="IBL26" s="130"/>
      <c r="IBM26" s="130"/>
      <c r="IBN26" s="130"/>
      <c r="IBO26" s="130"/>
      <c r="IBP26" s="130"/>
      <c r="IBQ26" s="130"/>
      <c r="IBR26" s="130"/>
      <c r="IBS26" s="130"/>
      <c r="IBT26" s="130"/>
      <c r="IBU26" s="130"/>
      <c r="IBV26" s="130"/>
      <c r="IBW26" s="130"/>
      <c r="IBX26" s="130"/>
      <c r="IBY26" s="130"/>
      <c r="IBZ26" s="130"/>
      <c r="ICA26" s="130"/>
      <c r="ICB26" s="130"/>
      <c r="ICC26" s="130"/>
      <c r="ICD26" s="130"/>
      <c r="ICE26" s="130"/>
      <c r="ICF26" s="130"/>
      <c r="ICG26" s="130"/>
      <c r="ICH26" s="130"/>
      <c r="ICI26" s="130"/>
      <c r="ICJ26" s="130"/>
      <c r="ICK26" s="130"/>
      <c r="ICL26" s="130"/>
      <c r="ICM26" s="130"/>
      <c r="ICN26" s="130"/>
      <c r="ICO26" s="130"/>
      <c r="ICP26" s="130"/>
      <c r="ICQ26" s="130"/>
      <c r="ICR26" s="130"/>
      <c r="ICS26" s="130"/>
      <c r="ICT26" s="130"/>
      <c r="ICU26" s="130"/>
      <c r="ICV26" s="130"/>
      <c r="ICW26" s="130"/>
      <c r="ICX26" s="130"/>
      <c r="ICY26" s="130"/>
      <c r="ICZ26" s="130"/>
      <c r="IDA26" s="130"/>
      <c r="IDB26" s="130"/>
      <c r="IDC26" s="130"/>
      <c r="IDD26" s="130"/>
      <c r="IDE26" s="130"/>
      <c r="IDF26" s="130"/>
      <c r="IDG26" s="130"/>
      <c r="IDH26" s="130"/>
      <c r="IDI26" s="130"/>
      <c r="IDJ26" s="130"/>
      <c r="IDK26" s="130"/>
      <c r="IDL26" s="130"/>
      <c r="IDM26" s="130"/>
      <c r="IDN26" s="130"/>
      <c r="IDO26" s="130"/>
      <c r="IDP26" s="130"/>
      <c r="IDQ26" s="130"/>
      <c r="IDR26" s="130"/>
      <c r="IDS26" s="130"/>
      <c r="IDT26" s="130"/>
      <c r="IDU26" s="130"/>
      <c r="IDV26" s="130"/>
      <c r="IDW26" s="130"/>
      <c r="IDX26" s="130"/>
      <c r="IDY26" s="130"/>
      <c r="IDZ26" s="130"/>
      <c r="IEA26" s="130"/>
      <c r="IEB26" s="130"/>
      <c r="IEC26" s="130"/>
      <c r="IED26" s="130"/>
      <c r="IEE26" s="130"/>
      <c r="IEF26" s="130"/>
      <c r="IEG26" s="130"/>
      <c r="IEH26" s="130"/>
      <c r="IEI26" s="130"/>
      <c r="IEJ26" s="130"/>
      <c r="IEK26" s="130"/>
      <c r="IEL26" s="130"/>
      <c r="IEM26" s="130"/>
      <c r="IEN26" s="130"/>
      <c r="IEO26" s="130"/>
      <c r="IEP26" s="130"/>
      <c r="IEQ26" s="130"/>
      <c r="IER26" s="130"/>
      <c r="IES26" s="130"/>
      <c r="IET26" s="130"/>
      <c r="IEU26" s="130"/>
      <c r="IEV26" s="130"/>
      <c r="IEW26" s="130"/>
      <c r="IEX26" s="130"/>
      <c r="IEY26" s="130"/>
      <c r="IEZ26" s="130"/>
      <c r="IFA26" s="130"/>
      <c r="IFB26" s="130"/>
      <c r="IFC26" s="130"/>
      <c r="IFD26" s="130"/>
      <c r="IFE26" s="130"/>
      <c r="IFF26" s="130"/>
      <c r="IFG26" s="130"/>
      <c r="IFH26" s="130"/>
      <c r="IFI26" s="130"/>
      <c r="IFJ26" s="130"/>
      <c r="IFK26" s="130"/>
      <c r="IFL26" s="130"/>
      <c r="IFM26" s="130"/>
      <c r="IFN26" s="130"/>
      <c r="IFO26" s="130"/>
      <c r="IFP26" s="130"/>
      <c r="IFQ26" s="130"/>
      <c r="IFR26" s="130"/>
      <c r="IFS26" s="130"/>
      <c r="IFT26" s="130"/>
      <c r="IFU26" s="130"/>
      <c r="IFV26" s="130"/>
      <c r="IFW26" s="130"/>
      <c r="IFX26" s="130"/>
      <c r="IFY26" s="130"/>
      <c r="IFZ26" s="130"/>
      <c r="IGA26" s="130"/>
      <c r="IGB26" s="130"/>
      <c r="IGC26" s="130"/>
      <c r="IGD26" s="130"/>
      <c r="IGE26" s="130"/>
      <c r="IGF26" s="130"/>
      <c r="IGG26" s="130"/>
      <c r="IGH26" s="130"/>
      <c r="IGI26" s="130"/>
      <c r="IGJ26" s="130"/>
      <c r="IGK26" s="130"/>
      <c r="IGL26" s="130"/>
      <c r="IGM26" s="130"/>
      <c r="IGN26" s="130"/>
      <c r="IGO26" s="130"/>
      <c r="IGP26" s="130"/>
      <c r="IGQ26" s="130"/>
      <c r="IGR26" s="130"/>
      <c r="IGS26" s="130"/>
      <c r="IGT26" s="130"/>
      <c r="IGU26" s="130"/>
      <c r="IGV26" s="130"/>
      <c r="IGW26" s="130"/>
      <c r="IGX26" s="130"/>
      <c r="IGY26" s="130"/>
      <c r="IGZ26" s="130"/>
      <c r="IHA26" s="130"/>
      <c r="IHB26" s="130"/>
      <c r="IHC26" s="130"/>
      <c r="IHD26" s="130"/>
      <c r="IHE26" s="130"/>
      <c r="IHF26" s="130"/>
      <c r="IHG26" s="130"/>
      <c r="IHH26" s="130"/>
      <c r="IHI26" s="130"/>
      <c r="IHJ26" s="130"/>
      <c r="IHK26" s="130"/>
      <c r="IHL26" s="130"/>
      <c r="IHM26" s="130"/>
      <c r="IHN26" s="130"/>
      <c r="IHO26" s="130"/>
      <c r="IHP26" s="130"/>
      <c r="IHQ26" s="130"/>
      <c r="IHR26" s="130"/>
      <c r="IHS26" s="130"/>
      <c r="IHT26" s="130"/>
      <c r="IHU26" s="130"/>
      <c r="IHV26" s="130"/>
      <c r="IHW26" s="130"/>
      <c r="IHX26" s="130"/>
      <c r="IHY26" s="130"/>
      <c r="IHZ26" s="130"/>
      <c r="IIA26" s="130"/>
      <c r="IIB26" s="130"/>
      <c r="IIC26" s="130"/>
      <c r="IID26" s="130"/>
      <c r="IIE26" s="130"/>
      <c r="IIF26" s="130"/>
      <c r="IIG26" s="130"/>
      <c r="IIH26" s="130"/>
      <c r="III26" s="130"/>
      <c r="IIJ26" s="130"/>
      <c r="IIK26" s="130"/>
      <c r="IIL26" s="130"/>
      <c r="IIM26" s="130"/>
      <c r="IIN26" s="130"/>
      <c r="IIO26" s="130"/>
      <c r="IIP26" s="130"/>
      <c r="IIQ26" s="130"/>
      <c r="IIR26" s="130"/>
      <c r="IIS26" s="130"/>
      <c r="IIT26" s="130"/>
      <c r="IIU26" s="130"/>
      <c r="IIV26" s="130"/>
      <c r="IIW26" s="130"/>
      <c r="IIX26" s="130"/>
      <c r="IIY26" s="130"/>
      <c r="IIZ26" s="130"/>
      <c r="IJA26" s="130"/>
      <c r="IJB26" s="130"/>
      <c r="IJC26" s="130"/>
      <c r="IJD26" s="130"/>
      <c r="IJE26" s="130"/>
      <c r="IJF26" s="130"/>
      <c r="IJG26" s="130"/>
      <c r="IJH26" s="130"/>
      <c r="IJI26" s="130"/>
      <c r="IJJ26" s="130"/>
      <c r="IJK26" s="130"/>
      <c r="IJL26" s="130"/>
      <c r="IJM26" s="130"/>
      <c r="IJN26" s="130"/>
      <c r="IJO26" s="130"/>
      <c r="IJP26" s="130"/>
      <c r="IJQ26" s="130"/>
      <c r="IJR26" s="130"/>
      <c r="IJS26" s="130"/>
      <c r="IJT26" s="130"/>
      <c r="IJU26" s="130"/>
      <c r="IJV26" s="130"/>
      <c r="IJW26" s="130"/>
      <c r="IJX26" s="130"/>
      <c r="IJY26" s="130"/>
      <c r="IJZ26" s="130"/>
      <c r="IKA26" s="130"/>
      <c r="IKB26" s="130"/>
      <c r="IKC26" s="130"/>
      <c r="IKD26" s="130"/>
      <c r="IKE26" s="130"/>
      <c r="IKF26" s="130"/>
      <c r="IKG26" s="130"/>
      <c r="IKH26" s="130"/>
      <c r="IKI26" s="130"/>
      <c r="IKJ26" s="130"/>
      <c r="IKK26" s="130"/>
      <c r="IKL26" s="130"/>
      <c r="IKM26" s="130"/>
      <c r="IKN26" s="130"/>
      <c r="IKO26" s="130"/>
      <c r="IKP26" s="130"/>
      <c r="IKQ26" s="130"/>
      <c r="IKR26" s="130"/>
      <c r="IKS26" s="130"/>
      <c r="IKT26" s="130"/>
      <c r="IKU26" s="130"/>
      <c r="IKV26" s="130"/>
      <c r="IKW26" s="130"/>
      <c r="IKX26" s="130"/>
      <c r="IKY26" s="130"/>
      <c r="IKZ26" s="130"/>
      <c r="ILA26" s="130"/>
      <c r="ILB26" s="130"/>
      <c r="ILC26" s="130"/>
      <c r="ILD26" s="130"/>
      <c r="ILE26" s="130"/>
      <c r="ILF26" s="130"/>
      <c r="ILG26" s="130"/>
      <c r="ILH26" s="130"/>
      <c r="ILI26" s="130"/>
      <c r="ILJ26" s="130"/>
      <c r="ILK26" s="130"/>
      <c r="ILL26" s="130"/>
      <c r="ILM26" s="130"/>
      <c r="ILN26" s="130"/>
      <c r="ILO26" s="130"/>
      <c r="ILP26" s="130"/>
      <c r="ILQ26" s="130"/>
      <c r="ILR26" s="130"/>
      <c r="ILS26" s="130"/>
      <c r="ILT26" s="130"/>
      <c r="ILU26" s="130"/>
      <c r="ILV26" s="130"/>
      <c r="ILW26" s="130"/>
      <c r="ILX26" s="130"/>
      <c r="ILY26" s="130"/>
      <c r="ILZ26" s="130"/>
      <c r="IMA26" s="130"/>
      <c r="IMB26" s="130"/>
      <c r="IMC26" s="130"/>
      <c r="IMD26" s="130"/>
      <c r="IME26" s="130"/>
      <c r="IMF26" s="130"/>
      <c r="IMG26" s="130"/>
      <c r="IMH26" s="130"/>
      <c r="IMI26" s="130"/>
      <c r="IMJ26" s="130"/>
      <c r="IMK26" s="130"/>
      <c r="IML26" s="130"/>
      <c r="IMM26" s="130"/>
      <c r="IMN26" s="130"/>
      <c r="IMO26" s="130"/>
      <c r="IMP26" s="130"/>
      <c r="IMQ26" s="130"/>
      <c r="IMR26" s="130"/>
      <c r="IMS26" s="130"/>
      <c r="IMT26" s="130"/>
      <c r="IMU26" s="130"/>
      <c r="IMV26" s="130"/>
      <c r="IMW26" s="130"/>
      <c r="IMX26" s="130"/>
      <c r="IMY26" s="130"/>
      <c r="IMZ26" s="130"/>
      <c r="INA26" s="130"/>
      <c r="INB26" s="130"/>
      <c r="INC26" s="130"/>
      <c r="IND26" s="130"/>
      <c r="INE26" s="130"/>
      <c r="INF26" s="130"/>
      <c r="ING26" s="130"/>
      <c r="INH26" s="130"/>
      <c r="INI26" s="130"/>
      <c r="INJ26" s="130"/>
      <c r="INK26" s="130"/>
      <c r="INL26" s="130"/>
      <c r="INM26" s="130"/>
      <c r="INN26" s="130"/>
      <c r="INO26" s="130"/>
      <c r="INP26" s="130"/>
      <c r="INQ26" s="130"/>
      <c r="INR26" s="130"/>
      <c r="INS26" s="130"/>
      <c r="INT26" s="130"/>
      <c r="INU26" s="130"/>
      <c r="INV26" s="130"/>
      <c r="INW26" s="130"/>
      <c r="INX26" s="130"/>
      <c r="INY26" s="130"/>
      <c r="INZ26" s="130"/>
      <c r="IOA26" s="130"/>
      <c r="IOB26" s="130"/>
      <c r="IOC26" s="130"/>
      <c r="IOD26" s="130"/>
      <c r="IOE26" s="130"/>
      <c r="IOF26" s="130"/>
      <c r="IOG26" s="130"/>
      <c r="IOH26" s="130"/>
      <c r="IOI26" s="130"/>
      <c r="IOJ26" s="130"/>
      <c r="IOK26" s="130"/>
      <c r="IOL26" s="130"/>
      <c r="IOM26" s="130"/>
      <c r="ION26" s="130"/>
      <c r="IOO26" s="130"/>
      <c r="IOP26" s="130"/>
      <c r="IOQ26" s="130"/>
      <c r="IOR26" s="130"/>
      <c r="IOS26" s="130"/>
      <c r="IOT26" s="130"/>
      <c r="IOU26" s="130"/>
      <c r="IOV26" s="130"/>
      <c r="IOW26" s="130"/>
      <c r="IOX26" s="130"/>
      <c r="IOY26" s="130"/>
      <c r="IOZ26" s="130"/>
      <c r="IPA26" s="130"/>
      <c r="IPB26" s="130"/>
      <c r="IPC26" s="130"/>
      <c r="IPD26" s="130"/>
      <c r="IPE26" s="130"/>
      <c r="IPF26" s="130"/>
      <c r="IPG26" s="130"/>
      <c r="IPH26" s="130"/>
      <c r="IPI26" s="130"/>
      <c r="IPJ26" s="130"/>
      <c r="IPK26" s="130"/>
      <c r="IPL26" s="130"/>
      <c r="IPM26" s="130"/>
      <c r="IPN26" s="130"/>
      <c r="IPO26" s="130"/>
      <c r="IPP26" s="130"/>
      <c r="IPQ26" s="130"/>
      <c r="IPR26" s="130"/>
      <c r="IPS26" s="130"/>
      <c r="IPT26" s="130"/>
      <c r="IPU26" s="130"/>
      <c r="IPV26" s="130"/>
      <c r="IPW26" s="130"/>
      <c r="IPX26" s="130"/>
      <c r="IPY26" s="130"/>
      <c r="IPZ26" s="130"/>
      <c r="IQA26" s="130"/>
      <c r="IQB26" s="130"/>
      <c r="IQC26" s="130"/>
      <c r="IQD26" s="130"/>
      <c r="IQE26" s="130"/>
      <c r="IQF26" s="130"/>
      <c r="IQG26" s="130"/>
      <c r="IQH26" s="130"/>
      <c r="IQI26" s="130"/>
      <c r="IQJ26" s="130"/>
      <c r="IQK26" s="130"/>
      <c r="IQL26" s="130"/>
      <c r="IQM26" s="130"/>
      <c r="IQN26" s="130"/>
      <c r="IQO26" s="130"/>
      <c r="IQP26" s="130"/>
      <c r="IQQ26" s="130"/>
      <c r="IQR26" s="130"/>
      <c r="IQS26" s="130"/>
      <c r="IQT26" s="130"/>
      <c r="IQU26" s="130"/>
      <c r="IQV26" s="130"/>
      <c r="IQW26" s="130"/>
      <c r="IQX26" s="130"/>
      <c r="IQY26" s="130"/>
      <c r="IQZ26" s="130"/>
      <c r="IRA26" s="130"/>
      <c r="IRB26" s="130"/>
      <c r="IRC26" s="130"/>
      <c r="IRD26" s="130"/>
      <c r="IRE26" s="130"/>
      <c r="IRF26" s="130"/>
      <c r="IRG26" s="130"/>
      <c r="IRH26" s="130"/>
      <c r="IRI26" s="130"/>
      <c r="IRJ26" s="130"/>
      <c r="IRK26" s="130"/>
      <c r="IRL26" s="130"/>
      <c r="IRM26" s="130"/>
      <c r="IRN26" s="130"/>
      <c r="IRO26" s="130"/>
      <c r="IRP26" s="130"/>
      <c r="IRQ26" s="130"/>
      <c r="IRR26" s="130"/>
      <c r="IRS26" s="130"/>
      <c r="IRT26" s="130"/>
      <c r="IRU26" s="130"/>
      <c r="IRV26" s="130"/>
      <c r="IRW26" s="130"/>
      <c r="IRX26" s="130"/>
      <c r="IRY26" s="130"/>
      <c r="IRZ26" s="130"/>
      <c r="ISA26" s="130"/>
      <c r="ISB26" s="130"/>
      <c r="ISC26" s="130"/>
      <c r="ISD26" s="130"/>
      <c r="ISE26" s="130"/>
      <c r="ISF26" s="130"/>
      <c r="ISG26" s="130"/>
      <c r="ISH26" s="130"/>
      <c r="ISI26" s="130"/>
      <c r="ISJ26" s="130"/>
      <c r="ISK26" s="130"/>
      <c r="ISL26" s="130"/>
      <c r="ISM26" s="130"/>
      <c r="ISN26" s="130"/>
      <c r="ISO26" s="130"/>
      <c r="ISP26" s="130"/>
      <c r="ISQ26" s="130"/>
      <c r="ISR26" s="130"/>
      <c r="ISS26" s="130"/>
      <c r="IST26" s="130"/>
      <c r="ISU26" s="130"/>
      <c r="ISV26" s="130"/>
      <c r="ISW26" s="130"/>
      <c r="ISX26" s="130"/>
      <c r="ISY26" s="130"/>
      <c r="ISZ26" s="130"/>
      <c r="ITA26" s="130"/>
      <c r="ITB26" s="130"/>
      <c r="ITC26" s="130"/>
      <c r="ITD26" s="130"/>
      <c r="ITE26" s="130"/>
      <c r="ITF26" s="130"/>
      <c r="ITG26" s="130"/>
      <c r="ITH26" s="130"/>
      <c r="ITI26" s="130"/>
      <c r="ITJ26" s="130"/>
      <c r="ITK26" s="130"/>
      <c r="ITL26" s="130"/>
      <c r="ITM26" s="130"/>
      <c r="ITN26" s="130"/>
      <c r="ITO26" s="130"/>
      <c r="ITP26" s="130"/>
      <c r="ITQ26" s="130"/>
      <c r="ITR26" s="130"/>
      <c r="ITS26" s="130"/>
      <c r="ITT26" s="130"/>
      <c r="ITU26" s="130"/>
      <c r="ITV26" s="130"/>
      <c r="ITW26" s="130"/>
      <c r="ITX26" s="130"/>
      <c r="ITY26" s="130"/>
      <c r="ITZ26" s="130"/>
      <c r="IUA26" s="130"/>
      <c r="IUB26" s="130"/>
      <c r="IUC26" s="130"/>
      <c r="IUD26" s="130"/>
      <c r="IUE26" s="130"/>
      <c r="IUF26" s="130"/>
      <c r="IUG26" s="130"/>
      <c r="IUH26" s="130"/>
      <c r="IUI26" s="130"/>
      <c r="IUJ26" s="130"/>
      <c r="IUK26" s="130"/>
      <c r="IUL26" s="130"/>
      <c r="IUM26" s="130"/>
      <c r="IUN26" s="130"/>
      <c r="IUO26" s="130"/>
      <c r="IUP26" s="130"/>
      <c r="IUQ26" s="130"/>
      <c r="IUR26" s="130"/>
      <c r="IUS26" s="130"/>
      <c r="IUT26" s="130"/>
      <c r="IUU26" s="130"/>
      <c r="IUV26" s="130"/>
      <c r="IUW26" s="130"/>
      <c r="IUX26" s="130"/>
      <c r="IUY26" s="130"/>
      <c r="IUZ26" s="130"/>
      <c r="IVA26" s="130"/>
      <c r="IVB26" s="130"/>
      <c r="IVC26" s="130"/>
      <c r="IVD26" s="130"/>
      <c r="IVE26" s="130"/>
      <c r="IVF26" s="130"/>
      <c r="IVG26" s="130"/>
      <c r="IVH26" s="130"/>
      <c r="IVI26" s="130"/>
      <c r="IVJ26" s="130"/>
      <c r="IVK26" s="130"/>
      <c r="IVL26" s="130"/>
      <c r="IVM26" s="130"/>
      <c r="IVN26" s="130"/>
      <c r="IVO26" s="130"/>
      <c r="IVP26" s="130"/>
      <c r="IVQ26" s="130"/>
      <c r="IVR26" s="130"/>
      <c r="IVS26" s="130"/>
      <c r="IVT26" s="130"/>
      <c r="IVU26" s="130"/>
      <c r="IVV26" s="130"/>
      <c r="IVW26" s="130"/>
      <c r="IVX26" s="130"/>
      <c r="IVY26" s="130"/>
      <c r="IVZ26" s="130"/>
      <c r="IWA26" s="130"/>
      <c r="IWB26" s="130"/>
      <c r="IWC26" s="130"/>
      <c r="IWD26" s="130"/>
      <c r="IWE26" s="130"/>
      <c r="IWF26" s="130"/>
      <c r="IWG26" s="130"/>
      <c r="IWH26" s="130"/>
      <c r="IWI26" s="130"/>
      <c r="IWJ26" s="130"/>
      <c r="IWK26" s="130"/>
      <c r="IWL26" s="130"/>
      <c r="IWM26" s="130"/>
      <c r="IWN26" s="130"/>
      <c r="IWO26" s="130"/>
      <c r="IWP26" s="130"/>
      <c r="IWQ26" s="130"/>
      <c r="IWR26" s="130"/>
      <c r="IWS26" s="130"/>
      <c r="IWT26" s="130"/>
      <c r="IWU26" s="130"/>
      <c r="IWV26" s="130"/>
      <c r="IWW26" s="130"/>
      <c r="IWX26" s="130"/>
      <c r="IWY26" s="130"/>
      <c r="IWZ26" s="130"/>
      <c r="IXA26" s="130"/>
      <c r="IXB26" s="130"/>
      <c r="IXC26" s="130"/>
      <c r="IXD26" s="130"/>
      <c r="IXE26" s="130"/>
      <c r="IXF26" s="130"/>
      <c r="IXG26" s="130"/>
      <c r="IXH26" s="130"/>
      <c r="IXI26" s="130"/>
      <c r="IXJ26" s="130"/>
      <c r="IXK26" s="130"/>
      <c r="IXL26" s="130"/>
      <c r="IXM26" s="130"/>
      <c r="IXN26" s="130"/>
      <c r="IXO26" s="130"/>
      <c r="IXP26" s="130"/>
      <c r="IXQ26" s="130"/>
      <c r="IXR26" s="130"/>
      <c r="IXS26" s="130"/>
      <c r="IXT26" s="130"/>
      <c r="IXU26" s="130"/>
      <c r="IXV26" s="130"/>
      <c r="IXW26" s="130"/>
      <c r="IXX26" s="130"/>
      <c r="IXY26" s="130"/>
      <c r="IXZ26" s="130"/>
      <c r="IYA26" s="130"/>
      <c r="IYB26" s="130"/>
      <c r="IYC26" s="130"/>
      <c r="IYD26" s="130"/>
      <c r="IYE26" s="130"/>
      <c r="IYF26" s="130"/>
      <c r="IYG26" s="130"/>
      <c r="IYH26" s="130"/>
      <c r="IYI26" s="130"/>
      <c r="IYJ26" s="130"/>
      <c r="IYK26" s="130"/>
      <c r="IYL26" s="130"/>
      <c r="IYM26" s="130"/>
      <c r="IYN26" s="130"/>
      <c r="IYO26" s="130"/>
      <c r="IYP26" s="130"/>
      <c r="IYQ26" s="130"/>
      <c r="IYR26" s="130"/>
      <c r="IYS26" s="130"/>
      <c r="IYT26" s="130"/>
      <c r="IYU26" s="130"/>
      <c r="IYV26" s="130"/>
      <c r="IYW26" s="130"/>
      <c r="IYX26" s="130"/>
      <c r="IYY26" s="130"/>
      <c r="IYZ26" s="130"/>
      <c r="IZA26" s="130"/>
      <c r="IZB26" s="130"/>
      <c r="IZC26" s="130"/>
      <c r="IZD26" s="130"/>
      <c r="IZE26" s="130"/>
      <c r="IZF26" s="130"/>
      <c r="IZG26" s="130"/>
      <c r="IZH26" s="130"/>
      <c r="IZI26" s="130"/>
      <c r="IZJ26" s="130"/>
      <c r="IZK26" s="130"/>
      <c r="IZL26" s="130"/>
      <c r="IZM26" s="130"/>
      <c r="IZN26" s="130"/>
      <c r="IZO26" s="130"/>
      <c r="IZP26" s="130"/>
      <c r="IZQ26" s="130"/>
      <c r="IZR26" s="130"/>
      <c r="IZS26" s="130"/>
      <c r="IZT26" s="130"/>
      <c r="IZU26" s="130"/>
      <c r="IZV26" s="130"/>
      <c r="IZW26" s="130"/>
      <c r="IZX26" s="130"/>
      <c r="IZY26" s="130"/>
      <c r="IZZ26" s="130"/>
      <c r="JAA26" s="130"/>
      <c r="JAB26" s="130"/>
      <c r="JAC26" s="130"/>
      <c r="JAD26" s="130"/>
      <c r="JAE26" s="130"/>
      <c r="JAF26" s="130"/>
      <c r="JAG26" s="130"/>
      <c r="JAH26" s="130"/>
      <c r="JAI26" s="130"/>
      <c r="JAJ26" s="130"/>
      <c r="JAK26" s="130"/>
      <c r="JAL26" s="130"/>
      <c r="JAM26" s="130"/>
      <c r="JAN26" s="130"/>
      <c r="JAO26" s="130"/>
      <c r="JAP26" s="130"/>
      <c r="JAQ26" s="130"/>
      <c r="JAR26" s="130"/>
      <c r="JAS26" s="130"/>
      <c r="JAT26" s="130"/>
      <c r="JAU26" s="130"/>
      <c r="JAV26" s="130"/>
      <c r="JAW26" s="130"/>
      <c r="JAX26" s="130"/>
      <c r="JAY26" s="130"/>
      <c r="JAZ26" s="130"/>
      <c r="JBA26" s="130"/>
      <c r="JBB26" s="130"/>
      <c r="JBC26" s="130"/>
      <c r="JBD26" s="130"/>
      <c r="JBE26" s="130"/>
      <c r="JBF26" s="130"/>
      <c r="JBG26" s="130"/>
      <c r="JBH26" s="130"/>
      <c r="JBI26" s="130"/>
      <c r="JBJ26" s="130"/>
      <c r="JBK26" s="130"/>
      <c r="JBL26" s="130"/>
      <c r="JBM26" s="130"/>
      <c r="JBN26" s="130"/>
      <c r="JBO26" s="130"/>
      <c r="JBP26" s="130"/>
      <c r="JBQ26" s="130"/>
      <c r="JBR26" s="130"/>
      <c r="JBS26" s="130"/>
      <c r="JBT26" s="130"/>
      <c r="JBU26" s="130"/>
      <c r="JBV26" s="130"/>
      <c r="JBW26" s="130"/>
      <c r="JBX26" s="130"/>
      <c r="JBY26" s="130"/>
      <c r="JBZ26" s="130"/>
      <c r="JCA26" s="130"/>
      <c r="JCB26" s="130"/>
      <c r="JCC26" s="130"/>
      <c r="JCD26" s="130"/>
      <c r="JCE26" s="130"/>
      <c r="JCF26" s="130"/>
      <c r="JCG26" s="130"/>
      <c r="JCH26" s="130"/>
      <c r="JCI26" s="130"/>
      <c r="JCJ26" s="130"/>
      <c r="JCK26" s="130"/>
      <c r="JCL26" s="130"/>
      <c r="JCM26" s="130"/>
      <c r="JCN26" s="130"/>
      <c r="JCO26" s="130"/>
      <c r="JCP26" s="130"/>
      <c r="JCQ26" s="130"/>
      <c r="JCR26" s="130"/>
      <c r="JCS26" s="130"/>
      <c r="JCT26" s="130"/>
      <c r="JCU26" s="130"/>
      <c r="JCV26" s="130"/>
      <c r="JCW26" s="130"/>
      <c r="JCX26" s="130"/>
      <c r="JCY26" s="130"/>
      <c r="JCZ26" s="130"/>
      <c r="JDA26" s="130"/>
      <c r="JDB26" s="130"/>
      <c r="JDC26" s="130"/>
      <c r="JDD26" s="130"/>
      <c r="JDE26" s="130"/>
      <c r="JDF26" s="130"/>
      <c r="JDG26" s="130"/>
      <c r="JDH26" s="130"/>
      <c r="JDI26" s="130"/>
      <c r="JDJ26" s="130"/>
      <c r="JDK26" s="130"/>
      <c r="JDL26" s="130"/>
      <c r="JDM26" s="130"/>
      <c r="JDN26" s="130"/>
      <c r="JDO26" s="130"/>
      <c r="JDP26" s="130"/>
      <c r="JDQ26" s="130"/>
      <c r="JDR26" s="130"/>
      <c r="JDS26" s="130"/>
      <c r="JDT26" s="130"/>
      <c r="JDU26" s="130"/>
      <c r="JDV26" s="130"/>
      <c r="JDW26" s="130"/>
      <c r="JDX26" s="130"/>
      <c r="JDY26" s="130"/>
      <c r="JDZ26" s="130"/>
      <c r="JEA26" s="130"/>
      <c r="JEB26" s="130"/>
      <c r="JEC26" s="130"/>
      <c r="JED26" s="130"/>
      <c r="JEE26" s="130"/>
      <c r="JEF26" s="130"/>
      <c r="JEG26" s="130"/>
      <c r="JEH26" s="130"/>
      <c r="JEI26" s="130"/>
      <c r="JEJ26" s="130"/>
      <c r="JEK26" s="130"/>
      <c r="JEL26" s="130"/>
      <c r="JEM26" s="130"/>
      <c r="JEN26" s="130"/>
      <c r="JEO26" s="130"/>
      <c r="JEP26" s="130"/>
      <c r="JEQ26" s="130"/>
      <c r="JER26" s="130"/>
      <c r="JES26" s="130"/>
      <c r="JET26" s="130"/>
      <c r="JEU26" s="130"/>
      <c r="JEV26" s="130"/>
      <c r="JEW26" s="130"/>
      <c r="JEX26" s="130"/>
      <c r="JEY26" s="130"/>
      <c r="JEZ26" s="130"/>
      <c r="JFA26" s="130"/>
      <c r="JFB26" s="130"/>
      <c r="JFC26" s="130"/>
      <c r="JFD26" s="130"/>
      <c r="JFE26" s="130"/>
      <c r="JFF26" s="130"/>
      <c r="JFG26" s="130"/>
      <c r="JFH26" s="130"/>
      <c r="JFI26" s="130"/>
      <c r="JFJ26" s="130"/>
      <c r="JFK26" s="130"/>
      <c r="JFL26" s="130"/>
      <c r="JFM26" s="130"/>
      <c r="JFN26" s="130"/>
      <c r="JFO26" s="130"/>
      <c r="JFP26" s="130"/>
      <c r="JFQ26" s="130"/>
      <c r="JFR26" s="130"/>
      <c r="JFS26" s="130"/>
      <c r="JFT26" s="130"/>
      <c r="JFU26" s="130"/>
      <c r="JFV26" s="130"/>
      <c r="JFW26" s="130"/>
      <c r="JFX26" s="130"/>
      <c r="JFY26" s="130"/>
      <c r="JFZ26" s="130"/>
      <c r="JGA26" s="130"/>
      <c r="JGB26" s="130"/>
      <c r="JGC26" s="130"/>
      <c r="JGD26" s="130"/>
      <c r="JGE26" s="130"/>
      <c r="JGF26" s="130"/>
      <c r="JGG26" s="130"/>
      <c r="JGH26" s="130"/>
      <c r="JGI26" s="130"/>
      <c r="JGJ26" s="130"/>
      <c r="JGK26" s="130"/>
      <c r="JGL26" s="130"/>
      <c r="JGM26" s="130"/>
      <c r="JGN26" s="130"/>
      <c r="JGO26" s="130"/>
      <c r="JGP26" s="130"/>
      <c r="JGQ26" s="130"/>
      <c r="JGR26" s="130"/>
      <c r="JGS26" s="130"/>
      <c r="JGT26" s="130"/>
      <c r="JGU26" s="130"/>
      <c r="JGV26" s="130"/>
      <c r="JGW26" s="130"/>
      <c r="JGX26" s="130"/>
      <c r="JGY26" s="130"/>
      <c r="JGZ26" s="130"/>
      <c r="JHA26" s="130"/>
      <c r="JHB26" s="130"/>
      <c r="JHC26" s="130"/>
      <c r="JHD26" s="130"/>
      <c r="JHE26" s="130"/>
      <c r="JHF26" s="130"/>
      <c r="JHG26" s="130"/>
      <c r="JHH26" s="130"/>
      <c r="JHI26" s="130"/>
      <c r="JHJ26" s="130"/>
      <c r="JHK26" s="130"/>
      <c r="JHL26" s="130"/>
      <c r="JHM26" s="130"/>
      <c r="JHN26" s="130"/>
      <c r="JHO26" s="130"/>
      <c r="JHP26" s="130"/>
      <c r="JHQ26" s="130"/>
      <c r="JHR26" s="130"/>
      <c r="JHS26" s="130"/>
      <c r="JHT26" s="130"/>
      <c r="JHU26" s="130"/>
      <c r="JHV26" s="130"/>
      <c r="JHW26" s="130"/>
      <c r="JHX26" s="130"/>
      <c r="JHY26" s="130"/>
      <c r="JHZ26" s="130"/>
      <c r="JIA26" s="130"/>
      <c r="JIB26" s="130"/>
      <c r="JIC26" s="130"/>
      <c r="JID26" s="130"/>
      <c r="JIE26" s="130"/>
      <c r="JIF26" s="130"/>
      <c r="JIG26" s="130"/>
      <c r="JIH26" s="130"/>
      <c r="JII26" s="130"/>
      <c r="JIJ26" s="130"/>
      <c r="JIK26" s="130"/>
      <c r="JIL26" s="130"/>
      <c r="JIM26" s="130"/>
      <c r="JIN26" s="130"/>
      <c r="JIO26" s="130"/>
      <c r="JIP26" s="130"/>
      <c r="JIQ26" s="130"/>
      <c r="JIR26" s="130"/>
      <c r="JIS26" s="130"/>
      <c r="JIT26" s="130"/>
      <c r="JIU26" s="130"/>
      <c r="JIV26" s="130"/>
      <c r="JIW26" s="130"/>
      <c r="JIX26" s="130"/>
      <c r="JIY26" s="130"/>
      <c r="JIZ26" s="130"/>
      <c r="JJA26" s="130"/>
      <c r="JJB26" s="130"/>
      <c r="JJC26" s="130"/>
      <c r="JJD26" s="130"/>
      <c r="JJE26" s="130"/>
      <c r="JJF26" s="130"/>
      <c r="JJG26" s="130"/>
      <c r="JJH26" s="130"/>
      <c r="JJI26" s="130"/>
      <c r="JJJ26" s="130"/>
      <c r="JJK26" s="130"/>
      <c r="JJL26" s="130"/>
      <c r="JJM26" s="130"/>
      <c r="JJN26" s="130"/>
      <c r="JJO26" s="130"/>
      <c r="JJP26" s="130"/>
      <c r="JJQ26" s="130"/>
      <c r="JJR26" s="130"/>
      <c r="JJS26" s="130"/>
      <c r="JJT26" s="130"/>
      <c r="JJU26" s="130"/>
      <c r="JJV26" s="130"/>
      <c r="JJW26" s="130"/>
      <c r="JJX26" s="130"/>
      <c r="JJY26" s="130"/>
      <c r="JJZ26" s="130"/>
      <c r="JKA26" s="130"/>
      <c r="JKB26" s="130"/>
      <c r="JKC26" s="130"/>
      <c r="JKD26" s="130"/>
      <c r="JKE26" s="130"/>
      <c r="JKF26" s="130"/>
      <c r="JKG26" s="130"/>
      <c r="JKH26" s="130"/>
      <c r="JKI26" s="130"/>
      <c r="JKJ26" s="130"/>
      <c r="JKK26" s="130"/>
      <c r="JKL26" s="130"/>
      <c r="JKM26" s="130"/>
      <c r="JKN26" s="130"/>
      <c r="JKO26" s="130"/>
      <c r="JKP26" s="130"/>
      <c r="JKQ26" s="130"/>
      <c r="JKR26" s="130"/>
      <c r="JKS26" s="130"/>
      <c r="JKT26" s="130"/>
      <c r="JKU26" s="130"/>
      <c r="JKV26" s="130"/>
      <c r="JKW26" s="130"/>
      <c r="JKX26" s="130"/>
      <c r="JKY26" s="130"/>
      <c r="JKZ26" s="130"/>
      <c r="JLA26" s="130"/>
      <c r="JLB26" s="130"/>
      <c r="JLC26" s="130"/>
      <c r="JLD26" s="130"/>
      <c r="JLE26" s="130"/>
      <c r="JLF26" s="130"/>
      <c r="JLG26" s="130"/>
      <c r="JLH26" s="130"/>
      <c r="JLI26" s="130"/>
      <c r="JLJ26" s="130"/>
      <c r="JLK26" s="130"/>
      <c r="JLL26" s="130"/>
      <c r="JLM26" s="130"/>
      <c r="JLN26" s="130"/>
      <c r="JLO26" s="130"/>
      <c r="JLP26" s="130"/>
      <c r="JLQ26" s="130"/>
      <c r="JLR26" s="130"/>
      <c r="JLS26" s="130"/>
      <c r="JLT26" s="130"/>
      <c r="JLU26" s="130"/>
      <c r="JLV26" s="130"/>
      <c r="JLW26" s="130"/>
      <c r="JLX26" s="130"/>
      <c r="JLY26" s="130"/>
      <c r="JLZ26" s="130"/>
      <c r="JMA26" s="130"/>
      <c r="JMB26" s="130"/>
      <c r="JMC26" s="130"/>
      <c r="JMD26" s="130"/>
      <c r="JME26" s="130"/>
      <c r="JMF26" s="130"/>
      <c r="JMG26" s="130"/>
      <c r="JMH26" s="130"/>
      <c r="JMI26" s="130"/>
      <c r="JMJ26" s="130"/>
      <c r="JMK26" s="130"/>
      <c r="JML26" s="130"/>
      <c r="JMM26" s="130"/>
      <c r="JMN26" s="130"/>
      <c r="JMO26" s="130"/>
      <c r="JMP26" s="130"/>
      <c r="JMQ26" s="130"/>
      <c r="JMR26" s="130"/>
      <c r="JMS26" s="130"/>
      <c r="JMT26" s="130"/>
      <c r="JMU26" s="130"/>
      <c r="JMV26" s="130"/>
      <c r="JMW26" s="130"/>
      <c r="JMX26" s="130"/>
      <c r="JMY26" s="130"/>
      <c r="JMZ26" s="130"/>
      <c r="JNA26" s="130"/>
      <c r="JNB26" s="130"/>
      <c r="JNC26" s="130"/>
      <c r="JND26" s="130"/>
      <c r="JNE26" s="130"/>
      <c r="JNF26" s="130"/>
      <c r="JNG26" s="130"/>
      <c r="JNH26" s="130"/>
      <c r="JNI26" s="130"/>
      <c r="JNJ26" s="130"/>
      <c r="JNK26" s="130"/>
      <c r="JNL26" s="130"/>
      <c r="JNM26" s="130"/>
      <c r="JNN26" s="130"/>
      <c r="JNO26" s="130"/>
      <c r="JNP26" s="130"/>
      <c r="JNQ26" s="130"/>
      <c r="JNR26" s="130"/>
      <c r="JNS26" s="130"/>
      <c r="JNT26" s="130"/>
      <c r="JNU26" s="130"/>
      <c r="JNV26" s="130"/>
      <c r="JNW26" s="130"/>
      <c r="JNX26" s="130"/>
      <c r="JNY26" s="130"/>
      <c r="JNZ26" s="130"/>
      <c r="JOA26" s="130"/>
      <c r="JOB26" s="130"/>
      <c r="JOC26" s="130"/>
      <c r="JOD26" s="130"/>
      <c r="JOE26" s="130"/>
      <c r="JOF26" s="130"/>
      <c r="JOG26" s="130"/>
      <c r="JOH26" s="130"/>
      <c r="JOI26" s="130"/>
      <c r="JOJ26" s="130"/>
      <c r="JOK26" s="130"/>
      <c r="JOL26" s="130"/>
      <c r="JOM26" s="130"/>
      <c r="JON26" s="130"/>
      <c r="JOO26" s="130"/>
      <c r="JOP26" s="130"/>
      <c r="JOQ26" s="130"/>
      <c r="JOR26" s="130"/>
      <c r="JOS26" s="130"/>
      <c r="JOT26" s="130"/>
      <c r="JOU26" s="130"/>
      <c r="JOV26" s="130"/>
      <c r="JOW26" s="130"/>
      <c r="JOX26" s="130"/>
      <c r="JOY26" s="130"/>
      <c r="JOZ26" s="130"/>
      <c r="JPA26" s="130"/>
      <c r="JPB26" s="130"/>
      <c r="JPC26" s="130"/>
      <c r="JPD26" s="130"/>
      <c r="JPE26" s="130"/>
      <c r="JPF26" s="130"/>
      <c r="JPG26" s="130"/>
      <c r="JPH26" s="130"/>
      <c r="JPI26" s="130"/>
      <c r="JPJ26" s="130"/>
      <c r="JPK26" s="130"/>
      <c r="JPL26" s="130"/>
      <c r="JPM26" s="130"/>
      <c r="JPN26" s="130"/>
      <c r="JPO26" s="130"/>
      <c r="JPP26" s="130"/>
      <c r="JPQ26" s="130"/>
      <c r="JPR26" s="130"/>
      <c r="JPS26" s="130"/>
      <c r="JPT26" s="130"/>
      <c r="JPU26" s="130"/>
      <c r="JPV26" s="130"/>
      <c r="JPW26" s="130"/>
      <c r="JPX26" s="130"/>
      <c r="JPY26" s="130"/>
      <c r="JPZ26" s="130"/>
      <c r="JQA26" s="130"/>
      <c r="JQB26" s="130"/>
      <c r="JQC26" s="130"/>
      <c r="JQD26" s="130"/>
      <c r="JQE26" s="130"/>
      <c r="JQF26" s="130"/>
      <c r="JQG26" s="130"/>
      <c r="JQH26" s="130"/>
      <c r="JQI26" s="130"/>
      <c r="JQJ26" s="130"/>
      <c r="JQK26" s="130"/>
      <c r="JQL26" s="130"/>
      <c r="JQM26" s="130"/>
      <c r="JQN26" s="130"/>
      <c r="JQO26" s="130"/>
      <c r="JQP26" s="130"/>
      <c r="JQQ26" s="130"/>
      <c r="JQR26" s="130"/>
      <c r="JQS26" s="130"/>
      <c r="JQT26" s="130"/>
      <c r="JQU26" s="130"/>
      <c r="JQV26" s="130"/>
      <c r="JQW26" s="130"/>
      <c r="JQX26" s="130"/>
      <c r="JQY26" s="130"/>
      <c r="JQZ26" s="130"/>
      <c r="JRA26" s="130"/>
      <c r="JRB26" s="130"/>
      <c r="JRC26" s="130"/>
      <c r="JRD26" s="130"/>
      <c r="JRE26" s="130"/>
      <c r="JRF26" s="130"/>
      <c r="JRG26" s="130"/>
      <c r="JRH26" s="130"/>
      <c r="JRI26" s="130"/>
      <c r="JRJ26" s="130"/>
      <c r="JRK26" s="130"/>
      <c r="JRL26" s="130"/>
      <c r="JRM26" s="130"/>
      <c r="JRN26" s="130"/>
      <c r="JRO26" s="130"/>
      <c r="JRP26" s="130"/>
      <c r="JRQ26" s="130"/>
      <c r="JRR26" s="130"/>
      <c r="JRS26" s="130"/>
      <c r="JRT26" s="130"/>
      <c r="JRU26" s="130"/>
      <c r="JRV26" s="130"/>
      <c r="JRW26" s="130"/>
      <c r="JRX26" s="130"/>
      <c r="JRY26" s="130"/>
      <c r="JRZ26" s="130"/>
      <c r="JSA26" s="130"/>
      <c r="JSB26" s="130"/>
      <c r="JSC26" s="130"/>
      <c r="JSD26" s="130"/>
      <c r="JSE26" s="130"/>
      <c r="JSF26" s="130"/>
      <c r="JSG26" s="130"/>
      <c r="JSH26" s="130"/>
      <c r="JSI26" s="130"/>
      <c r="JSJ26" s="130"/>
      <c r="JSK26" s="130"/>
      <c r="JSL26" s="130"/>
      <c r="JSM26" s="130"/>
      <c r="JSN26" s="130"/>
      <c r="JSO26" s="130"/>
      <c r="JSP26" s="130"/>
      <c r="JSQ26" s="130"/>
      <c r="JSR26" s="130"/>
      <c r="JSS26" s="130"/>
      <c r="JST26" s="130"/>
      <c r="JSU26" s="130"/>
      <c r="JSV26" s="130"/>
      <c r="JSW26" s="130"/>
      <c r="JSX26" s="130"/>
      <c r="JSY26" s="130"/>
      <c r="JSZ26" s="130"/>
      <c r="JTA26" s="130"/>
      <c r="JTB26" s="130"/>
      <c r="JTC26" s="130"/>
      <c r="JTD26" s="130"/>
      <c r="JTE26" s="130"/>
      <c r="JTF26" s="130"/>
      <c r="JTG26" s="130"/>
      <c r="JTH26" s="130"/>
      <c r="JTI26" s="130"/>
      <c r="JTJ26" s="130"/>
      <c r="JTK26" s="130"/>
      <c r="JTL26" s="130"/>
      <c r="JTM26" s="130"/>
      <c r="JTN26" s="130"/>
      <c r="JTO26" s="130"/>
      <c r="JTP26" s="130"/>
      <c r="JTQ26" s="130"/>
      <c r="JTR26" s="130"/>
      <c r="JTS26" s="130"/>
      <c r="JTT26" s="130"/>
      <c r="JTU26" s="130"/>
      <c r="JTV26" s="130"/>
      <c r="JTW26" s="130"/>
      <c r="JTX26" s="130"/>
      <c r="JTY26" s="130"/>
      <c r="JTZ26" s="130"/>
      <c r="JUA26" s="130"/>
      <c r="JUB26" s="130"/>
      <c r="JUC26" s="130"/>
      <c r="JUD26" s="130"/>
      <c r="JUE26" s="130"/>
      <c r="JUF26" s="130"/>
      <c r="JUG26" s="130"/>
      <c r="JUH26" s="130"/>
      <c r="JUI26" s="130"/>
      <c r="JUJ26" s="130"/>
      <c r="JUK26" s="130"/>
      <c r="JUL26" s="130"/>
      <c r="JUM26" s="130"/>
      <c r="JUN26" s="130"/>
      <c r="JUO26" s="130"/>
      <c r="JUP26" s="130"/>
      <c r="JUQ26" s="130"/>
      <c r="JUR26" s="130"/>
      <c r="JUS26" s="130"/>
      <c r="JUT26" s="130"/>
      <c r="JUU26" s="130"/>
      <c r="JUV26" s="130"/>
      <c r="JUW26" s="130"/>
      <c r="JUX26" s="130"/>
      <c r="JUY26" s="130"/>
      <c r="JUZ26" s="130"/>
      <c r="JVA26" s="130"/>
      <c r="JVB26" s="130"/>
      <c r="JVC26" s="130"/>
      <c r="JVD26" s="130"/>
      <c r="JVE26" s="130"/>
      <c r="JVF26" s="130"/>
      <c r="JVG26" s="130"/>
      <c r="JVH26" s="130"/>
      <c r="JVI26" s="130"/>
      <c r="JVJ26" s="130"/>
      <c r="JVK26" s="130"/>
      <c r="JVL26" s="130"/>
      <c r="JVM26" s="130"/>
      <c r="JVN26" s="130"/>
      <c r="JVO26" s="130"/>
      <c r="JVP26" s="130"/>
      <c r="JVQ26" s="130"/>
      <c r="JVR26" s="130"/>
      <c r="JVS26" s="130"/>
      <c r="JVT26" s="130"/>
      <c r="JVU26" s="130"/>
      <c r="JVV26" s="130"/>
      <c r="JVW26" s="130"/>
      <c r="JVX26" s="130"/>
      <c r="JVY26" s="130"/>
      <c r="JVZ26" s="130"/>
      <c r="JWA26" s="130"/>
      <c r="JWB26" s="130"/>
      <c r="JWC26" s="130"/>
      <c r="JWD26" s="130"/>
      <c r="JWE26" s="130"/>
      <c r="JWF26" s="130"/>
      <c r="JWG26" s="130"/>
      <c r="JWH26" s="130"/>
      <c r="JWI26" s="130"/>
      <c r="JWJ26" s="130"/>
      <c r="JWK26" s="130"/>
      <c r="JWL26" s="130"/>
      <c r="JWM26" s="130"/>
      <c r="JWN26" s="130"/>
      <c r="JWO26" s="130"/>
      <c r="JWP26" s="130"/>
      <c r="JWQ26" s="130"/>
      <c r="JWR26" s="130"/>
      <c r="JWS26" s="130"/>
      <c r="JWT26" s="130"/>
      <c r="JWU26" s="130"/>
      <c r="JWV26" s="130"/>
      <c r="JWW26" s="130"/>
      <c r="JWX26" s="130"/>
      <c r="JWY26" s="130"/>
      <c r="JWZ26" s="130"/>
      <c r="JXA26" s="130"/>
      <c r="JXB26" s="130"/>
      <c r="JXC26" s="130"/>
      <c r="JXD26" s="130"/>
      <c r="JXE26" s="130"/>
      <c r="JXF26" s="130"/>
      <c r="JXG26" s="130"/>
      <c r="JXH26" s="130"/>
      <c r="JXI26" s="130"/>
      <c r="JXJ26" s="130"/>
      <c r="JXK26" s="130"/>
      <c r="JXL26" s="130"/>
      <c r="JXM26" s="130"/>
      <c r="JXN26" s="130"/>
      <c r="JXO26" s="130"/>
      <c r="JXP26" s="130"/>
      <c r="JXQ26" s="130"/>
      <c r="JXR26" s="130"/>
      <c r="JXS26" s="130"/>
      <c r="JXT26" s="130"/>
      <c r="JXU26" s="130"/>
      <c r="JXV26" s="130"/>
      <c r="JXW26" s="130"/>
      <c r="JXX26" s="130"/>
      <c r="JXY26" s="130"/>
      <c r="JXZ26" s="130"/>
      <c r="JYA26" s="130"/>
      <c r="JYB26" s="130"/>
      <c r="JYC26" s="130"/>
      <c r="JYD26" s="130"/>
      <c r="JYE26" s="130"/>
      <c r="JYF26" s="130"/>
      <c r="JYG26" s="130"/>
      <c r="JYH26" s="130"/>
      <c r="JYI26" s="130"/>
      <c r="JYJ26" s="130"/>
      <c r="JYK26" s="130"/>
      <c r="JYL26" s="130"/>
      <c r="JYM26" s="130"/>
      <c r="JYN26" s="130"/>
      <c r="JYO26" s="130"/>
      <c r="JYP26" s="130"/>
      <c r="JYQ26" s="130"/>
      <c r="JYR26" s="130"/>
      <c r="JYS26" s="130"/>
      <c r="JYT26" s="130"/>
      <c r="JYU26" s="130"/>
      <c r="JYV26" s="130"/>
      <c r="JYW26" s="130"/>
      <c r="JYX26" s="130"/>
      <c r="JYY26" s="130"/>
      <c r="JYZ26" s="130"/>
      <c r="JZA26" s="130"/>
      <c r="JZB26" s="130"/>
      <c r="JZC26" s="130"/>
      <c r="JZD26" s="130"/>
      <c r="JZE26" s="130"/>
      <c r="JZF26" s="130"/>
      <c r="JZG26" s="130"/>
      <c r="JZH26" s="130"/>
      <c r="JZI26" s="130"/>
      <c r="JZJ26" s="130"/>
      <c r="JZK26" s="130"/>
      <c r="JZL26" s="130"/>
      <c r="JZM26" s="130"/>
      <c r="JZN26" s="130"/>
      <c r="JZO26" s="130"/>
      <c r="JZP26" s="130"/>
      <c r="JZQ26" s="130"/>
      <c r="JZR26" s="130"/>
      <c r="JZS26" s="130"/>
      <c r="JZT26" s="130"/>
      <c r="JZU26" s="130"/>
      <c r="JZV26" s="130"/>
      <c r="JZW26" s="130"/>
      <c r="JZX26" s="130"/>
      <c r="JZY26" s="130"/>
      <c r="JZZ26" s="130"/>
      <c r="KAA26" s="130"/>
      <c r="KAB26" s="130"/>
      <c r="KAC26" s="130"/>
      <c r="KAD26" s="130"/>
      <c r="KAE26" s="130"/>
      <c r="KAF26" s="130"/>
      <c r="KAG26" s="130"/>
      <c r="KAH26" s="130"/>
      <c r="KAI26" s="130"/>
      <c r="KAJ26" s="130"/>
      <c r="KAK26" s="130"/>
      <c r="KAL26" s="130"/>
      <c r="KAM26" s="130"/>
      <c r="KAN26" s="130"/>
      <c r="KAO26" s="130"/>
      <c r="KAP26" s="130"/>
      <c r="KAQ26" s="130"/>
      <c r="KAR26" s="130"/>
      <c r="KAS26" s="130"/>
      <c r="KAT26" s="130"/>
      <c r="KAU26" s="130"/>
      <c r="KAV26" s="130"/>
      <c r="KAW26" s="130"/>
      <c r="KAX26" s="130"/>
      <c r="KAY26" s="130"/>
      <c r="KAZ26" s="130"/>
      <c r="KBA26" s="130"/>
      <c r="KBB26" s="130"/>
      <c r="KBC26" s="130"/>
      <c r="KBD26" s="130"/>
      <c r="KBE26" s="130"/>
      <c r="KBF26" s="130"/>
      <c r="KBG26" s="130"/>
      <c r="KBH26" s="130"/>
      <c r="KBI26" s="130"/>
      <c r="KBJ26" s="130"/>
      <c r="KBK26" s="130"/>
      <c r="KBL26" s="130"/>
      <c r="KBM26" s="130"/>
      <c r="KBN26" s="130"/>
      <c r="KBO26" s="130"/>
      <c r="KBP26" s="130"/>
      <c r="KBQ26" s="130"/>
      <c r="KBR26" s="130"/>
      <c r="KBS26" s="130"/>
      <c r="KBT26" s="130"/>
      <c r="KBU26" s="130"/>
      <c r="KBV26" s="130"/>
      <c r="KBW26" s="130"/>
      <c r="KBX26" s="130"/>
      <c r="KBY26" s="130"/>
      <c r="KBZ26" s="130"/>
      <c r="KCA26" s="130"/>
      <c r="KCB26" s="130"/>
      <c r="KCC26" s="130"/>
      <c r="KCD26" s="130"/>
      <c r="KCE26" s="130"/>
      <c r="KCF26" s="130"/>
      <c r="KCG26" s="130"/>
      <c r="KCH26" s="130"/>
      <c r="KCI26" s="130"/>
      <c r="KCJ26" s="130"/>
      <c r="KCK26" s="130"/>
      <c r="KCL26" s="130"/>
      <c r="KCM26" s="130"/>
      <c r="KCN26" s="130"/>
      <c r="KCO26" s="130"/>
      <c r="KCP26" s="130"/>
      <c r="KCQ26" s="130"/>
      <c r="KCR26" s="130"/>
      <c r="KCS26" s="130"/>
      <c r="KCT26" s="130"/>
      <c r="KCU26" s="130"/>
      <c r="KCV26" s="130"/>
      <c r="KCW26" s="130"/>
      <c r="KCX26" s="130"/>
      <c r="KCY26" s="130"/>
      <c r="KCZ26" s="130"/>
      <c r="KDA26" s="130"/>
      <c r="KDB26" s="130"/>
      <c r="KDC26" s="130"/>
      <c r="KDD26" s="130"/>
      <c r="KDE26" s="130"/>
      <c r="KDF26" s="130"/>
      <c r="KDG26" s="130"/>
      <c r="KDH26" s="130"/>
      <c r="KDI26" s="130"/>
      <c r="KDJ26" s="130"/>
      <c r="KDK26" s="130"/>
      <c r="KDL26" s="130"/>
      <c r="KDM26" s="130"/>
      <c r="KDN26" s="130"/>
      <c r="KDO26" s="130"/>
      <c r="KDP26" s="130"/>
      <c r="KDQ26" s="130"/>
      <c r="KDR26" s="130"/>
      <c r="KDS26" s="130"/>
      <c r="KDT26" s="130"/>
      <c r="KDU26" s="130"/>
      <c r="KDV26" s="130"/>
      <c r="KDW26" s="130"/>
      <c r="KDX26" s="130"/>
      <c r="KDY26" s="130"/>
      <c r="KDZ26" s="130"/>
      <c r="KEA26" s="130"/>
      <c r="KEB26" s="130"/>
      <c r="KEC26" s="130"/>
      <c r="KED26" s="130"/>
      <c r="KEE26" s="130"/>
      <c r="KEF26" s="130"/>
      <c r="KEG26" s="130"/>
      <c r="KEH26" s="130"/>
      <c r="KEI26" s="130"/>
      <c r="KEJ26" s="130"/>
      <c r="KEK26" s="130"/>
      <c r="KEL26" s="130"/>
      <c r="KEM26" s="130"/>
      <c r="KEN26" s="130"/>
      <c r="KEO26" s="130"/>
      <c r="KEP26" s="130"/>
      <c r="KEQ26" s="130"/>
      <c r="KER26" s="130"/>
      <c r="KES26" s="130"/>
      <c r="KET26" s="130"/>
      <c r="KEU26" s="130"/>
      <c r="KEV26" s="130"/>
      <c r="KEW26" s="130"/>
      <c r="KEX26" s="130"/>
      <c r="KEY26" s="130"/>
      <c r="KEZ26" s="130"/>
      <c r="KFA26" s="130"/>
      <c r="KFB26" s="130"/>
      <c r="KFC26" s="130"/>
      <c r="KFD26" s="130"/>
      <c r="KFE26" s="130"/>
      <c r="KFF26" s="130"/>
      <c r="KFG26" s="130"/>
      <c r="KFH26" s="130"/>
      <c r="KFI26" s="130"/>
      <c r="KFJ26" s="130"/>
      <c r="KFK26" s="130"/>
      <c r="KFL26" s="130"/>
      <c r="KFM26" s="130"/>
      <c r="KFN26" s="130"/>
      <c r="KFO26" s="130"/>
      <c r="KFP26" s="130"/>
      <c r="KFQ26" s="130"/>
      <c r="KFR26" s="130"/>
      <c r="KFS26" s="130"/>
      <c r="KFT26" s="130"/>
      <c r="KFU26" s="130"/>
      <c r="KFV26" s="130"/>
      <c r="KFW26" s="130"/>
      <c r="KFX26" s="130"/>
      <c r="KFY26" s="130"/>
      <c r="KFZ26" s="130"/>
      <c r="KGA26" s="130"/>
      <c r="KGB26" s="130"/>
      <c r="KGC26" s="130"/>
      <c r="KGD26" s="130"/>
      <c r="KGE26" s="130"/>
      <c r="KGF26" s="130"/>
      <c r="KGG26" s="130"/>
      <c r="KGH26" s="130"/>
      <c r="KGI26" s="130"/>
      <c r="KGJ26" s="130"/>
      <c r="KGK26" s="130"/>
      <c r="KGL26" s="130"/>
      <c r="KGM26" s="130"/>
      <c r="KGN26" s="130"/>
      <c r="KGO26" s="130"/>
      <c r="KGP26" s="130"/>
      <c r="KGQ26" s="130"/>
      <c r="KGR26" s="130"/>
      <c r="KGS26" s="130"/>
      <c r="KGT26" s="130"/>
      <c r="KGU26" s="130"/>
      <c r="KGV26" s="130"/>
      <c r="KGW26" s="130"/>
      <c r="KGX26" s="130"/>
      <c r="KGY26" s="130"/>
      <c r="KGZ26" s="130"/>
      <c r="KHA26" s="130"/>
      <c r="KHB26" s="130"/>
      <c r="KHC26" s="130"/>
      <c r="KHD26" s="130"/>
      <c r="KHE26" s="130"/>
      <c r="KHF26" s="130"/>
      <c r="KHG26" s="130"/>
      <c r="KHH26" s="130"/>
      <c r="KHI26" s="130"/>
      <c r="KHJ26" s="130"/>
      <c r="KHK26" s="130"/>
      <c r="KHL26" s="130"/>
      <c r="KHM26" s="130"/>
      <c r="KHN26" s="130"/>
      <c r="KHO26" s="130"/>
      <c r="KHP26" s="130"/>
      <c r="KHQ26" s="130"/>
      <c r="KHR26" s="130"/>
      <c r="KHS26" s="130"/>
      <c r="KHT26" s="130"/>
      <c r="KHU26" s="130"/>
      <c r="KHV26" s="130"/>
      <c r="KHW26" s="130"/>
      <c r="KHX26" s="130"/>
      <c r="KHY26" s="130"/>
      <c r="KHZ26" s="130"/>
      <c r="KIA26" s="130"/>
      <c r="KIB26" s="130"/>
      <c r="KIC26" s="130"/>
      <c r="KID26" s="130"/>
      <c r="KIE26" s="130"/>
      <c r="KIF26" s="130"/>
      <c r="KIG26" s="130"/>
      <c r="KIH26" s="130"/>
      <c r="KII26" s="130"/>
      <c r="KIJ26" s="130"/>
      <c r="KIK26" s="130"/>
      <c r="KIL26" s="130"/>
      <c r="KIM26" s="130"/>
      <c r="KIN26" s="130"/>
      <c r="KIO26" s="130"/>
      <c r="KIP26" s="130"/>
      <c r="KIQ26" s="130"/>
      <c r="KIR26" s="130"/>
      <c r="KIS26" s="130"/>
      <c r="KIT26" s="130"/>
      <c r="KIU26" s="130"/>
      <c r="KIV26" s="130"/>
      <c r="KIW26" s="130"/>
      <c r="KIX26" s="130"/>
      <c r="KIY26" s="130"/>
      <c r="KIZ26" s="130"/>
      <c r="KJA26" s="130"/>
      <c r="KJB26" s="130"/>
      <c r="KJC26" s="130"/>
      <c r="KJD26" s="130"/>
      <c r="KJE26" s="130"/>
      <c r="KJF26" s="130"/>
      <c r="KJG26" s="130"/>
      <c r="KJH26" s="130"/>
      <c r="KJI26" s="130"/>
      <c r="KJJ26" s="130"/>
      <c r="KJK26" s="130"/>
      <c r="KJL26" s="130"/>
      <c r="KJM26" s="130"/>
      <c r="KJN26" s="130"/>
      <c r="KJO26" s="130"/>
      <c r="KJP26" s="130"/>
      <c r="KJQ26" s="130"/>
      <c r="KJR26" s="130"/>
      <c r="KJS26" s="130"/>
      <c r="KJT26" s="130"/>
      <c r="KJU26" s="130"/>
      <c r="KJV26" s="130"/>
      <c r="KJW26" s="130"/>
      <c r="KJX26" s="130"/>
      <c r="KJY26" s="130"/>
      <c r="KJZ26" s="130"/>
      <c r="KKA26" s="130"/>
      <c r="KKB26" s="130"/>
      <c r="KKC26" s="130"/>
      <c r="KKD26" s="130"/>
      <c r="KKE26" s="130"/>
      <c r="KKF26" s="130"/>
      <c r="KKG26" s="130"/>
      <c r="KKH26" s="130"/>
      <c r="KKI26" s="130"/>
      <c r="KKJ26" s="130"/>
      <c r="KKK26" s="130"/>
      <c r="KKL26" s="130"/>
      <c r="KKM26" s="130"/>
      <c r="KKN26" s="130"/>
      <c r="KKO26" s="130"/>
      <c r="KKP26" s="130"/>
      <c r="KKQ26" s="130"/>
      <c r="KKR26" s="130"/>
      <c r="KKS26" s="130"/>
      <c r="KKT26" s="130"/>
      <c r="KKU26" s="130"/>
      <c r="KKV26" s="130"/>
      <c r="KKW26" s="130"/>
      <c r="KKX26" s="130"/>
      <c r="KKY26" s="130"/>
      <c r="KKZ26" s="130"/>
      <c r="KLA26" s="130"/>
      <c r="KLB26" s="130"/>
      <c r="KLC26" s="130"/>
      <c r="KLD26" s="130"/>
      <c r="KLE26" s="130"/>
      <c r="KLF26" s="130"/>
      <c r="KLG26" s="130"/>
      <c r="KLH26" s="130"/>
      <c r="KLI26" s="130"/>
      <c r="KLJ26" s="130"/>
      <c r="KLK26" s="130"/>
      <c r="KLL26" s="130"/>
      <c r="KLM26" s="130"/>
      <c r="KLN26" s="130"/>
      <c r="KLO26" s="130"/>
      <c r="KLP26" s="130"/>
      <c r="KLQ26" s="130"/>
      <c r="KLR26" s="130"/>
      <c r="KLS26" s="130"/>
      <c r="KLT26" s="130"/>
      <c r="KLU26" s="130"/>
      <c r="KLV26" s="130"/>
      <c r="KLW26" s="130"/>
      <c r="KLX26" s="130"/>
      <c r="KLY26" s="130"/>
      <c r="KLZ26" s="130"/>
      <c r="KMA26" s="130"/>
      <c r="KMB26" s="130"/>
      <c r="KMC26" s="130"/>
      <c r="KMD26" s="130"/>
      <c r="KME26" s="130"/>
      <c r="KMF26" s="130"/>
      <c r="KMG26" s="130"/>
      <c r="KMH26" s="130"/>
      <c r="KMI26" s="130"/>
      <c r="KMJ26" s="130"/>
      <c r="KMK26" s="130"/>
      <c r="KML26" s="130"/>
      <c r="KMM26" s="130"/>
      <c r="KMN26" s="130"/>
      <c r="KMO26" s="130"/>
      <c r="KMP26" s="130"/>
      <c r="KMQ26" s="130"/>
      <c r="KMR26" s="130"/>
      <c r="KMS26" s="130"/>
      <c r="KMT26" s="130"/>
      <c r="KMU26" s="130"/>
      <c r="KMV26" s="130"/>
      <c r="KMW26" s="130"/>
      <c r="KMX26" s="130"/>
      <c r="KMY26" s="130"/>
      <c r="KMZ26" s="130"/>
      <c r="KNA26" s="130"/>
      <c r="KNB26" s="130"/>
      <c r="KNC26" s="130"/>
      <c r="KND26" s="130"/>
      <c r="KNE26" s="130"/>
      <c r="KNF26" s="130"/>
      <c r="KNG26" s="130"/>
      <c r="KNH26" s="130"/>
      <c r="KNI26" s="130"/>
      <c r="KNJ26" s="130"/>
      <c r="KNK26" s="130"/>
      <c r="KNL26" s="130"/>
      <c r="KNM26" s="130"/>
      <c r="KNN26" s="130"/>
      <c r="KNO26" s="130"/>
      <c r="KNP26" s="130"/>
      <c r="KNQ26" s="130"/>
      <c r="KNR26" s="130"/>
      <c r="KNS26" s="130"/>
      <c r="KNT26" s="130"/>
      <c r="KNU26" s="130"/>
      <c r="KNV26" s="130"/>
      <c r="KNW26" s="130"/>
      <c r="KNX26" s="130"/>
      <c r="KNY26" s="130"/>
      <c r="KNZ26" s="130"/>
      <c r="KOA26" s="130"/>
      <c r="KOB26" s="130"/>
      <c r="KOC26" s="130"/>
      <c r="KOD26" s="130"/>
      <c r="KOE26" s="130"/>
      <c r="KOF26" s="130"/>
      <c r="KOG26" s="130"/>
      <c r="KOH26" s="130"/>
      <c r="KOI26" s="130"/>
      <c r="KOJ26" s="130"/>
      <c r="KOK26" s="130"/>
      <c r="KOL26" s="130"/>
      <c r="KOM26" s="130"/>
      <c r="KON26" s="130"/>
      <c r="KOO26" s="130"/>
      <c r="KOP26" s="130"/>
      <c r="KOQ26" s="130"/>
      <c r="KOR26" s="130"/>
      <c r="KOS26" s="130"/>
      <c r="KOT26" s="130"/>
      <c r="KOU26" s="130"/>
      <c r="KOV26" s="130"/>
      <c r="KOW26" s="130"/>
      <c r="KOX26" s="130"/>
      <c r="KOY26" s="130"/>
      <c r="KOZ26" s="130"/>
      <c r="KPA26" s="130"/>
      <c r="KPB26" s="130"/>
      <c r="KPC26" s="130"/>
      <c r="KPD26" s="130"/>
      <c r="KPE26" s="130"/>
      <c r="KPF26" s="130"/>
      <c r="KPG26" s="130"/>
      <c r="KPH26" s="130"/>
      <c r="KPI26" s="130"/>
      <c r="KPJ26" s="130"/>
      <c r="KPK26" s="130"/>
      <c r="KPL26" s="130"/>
      <c r="KPM26" s="130"/>
      <c r="KPN26" s="130"/>
      <c r="KPO26" s="130"/>
      <c r="KPP26" s="130"/>
      <c r="KPQ26" s="130"/>
      <c r="KPR26" s="130"/>
      <c r="KPS26" s="130"/>
      <c r="KPT26" s="130"/>
      <c r="KPU26" s="130"/>
      <c r="KPV26" s="130"/>
      <c r="KPW26" s="130"/>
      <c r="KPX26" s="130"/>
      <c r="KPY26" s="130"/>
      <c r="KPZ26" s="130"/>
      <c r="KQA26" s="130"/>
      <c r="KQB26" s="130"/>
      <c r="KQC26" s="130"/>
      <c r="KQD26" s="130"/>
      <c r="KQE26" s="130"/>
      <c r="KQF26" s="130"/>
      <c r="KQG26" s="130"/>
      <c r="KQH26" s="130"/>
      <c r="KQI26" s="130"/>
      <c r="KQJ26" s="130"/>
      <c r="KQK26" s="130"/>
      <c r="KQL26" s="130"/>
      <c r="KQM26" s="130"/>
      <c r="KQN26" s="130"/>
      <c r="KQO26" s="130"/>
      <c r="KQP26" s="130"/>
      <c r="KQQ26" s="130"/>
      <c r="KQR26" s="130"/>
      <c r="KQS26" s="130"/>
      <c r="KQT26" s="130"/>
      <c r="KQU26" s="130"/>
      <c r="KQV26" s="130"/>
      <c r="KQW26" s="130"/>
      <c r="KQX26" s="130"/>
      <c r="KQY26" s="130"/>
      <c r="KQZ26" s="130"/>
      <c r="KRA26" s="130"/>
      <c r="KRB26" s="130"/>
      <c r="KRC26" s="130"/>
      <c r="KRD26" s="130"/>
      <c r="KRE26" s="130"/>
      <c r="KRF26" s="130"/>
      <c r="KRG26" s="130"/>
      <c r="KRH26" s="130"/>
      <c r="KRI26" s="130"/>
      <c r="KRJ26" s="130"/>
      <c r="KRK26" s="130"/>
      <c r="KRL26" s="130"/>
      <c r="KRM26" s="130"/>
      <c r="KRN26" s="130"/>
      <c r="KRO26" s="130"/>
      <c r="KRP26" s="130"/>
      <c r="KRQ26" s="130"/>
      <c r="KRR26" s="130"/>
      <c r="KRS26" s="130"/>
      <c r="KRT26" s="130"/>
      <c r="KRU26" s="130"/>
      <c r="KRV26" s="130"/>
      <c r="KRW26" s="130"/>
      <c r="KRX26" s="130"/>
      <c r="KRY26" s="130"/>
      <c r="KRZ26" s="130"/>
      <c r="KSA26" s="130"/>
      <c r="KSB26" s="130"/>
      <c r="KSC26" s="130"/>
      <c r="KSD26" s="130"/>
      <c r="KSE26" s="130"/>
      <c r="KSF26" s="130"/>
      <c r="KSG26" s="130"/>
      <c r="KSH26" s="130"/>
      <c r="KSI26" s="130"/>
      <c r="KSJ26" s="130"/>
      <c r="KSK26" s="130"/>
      <c r="KSL26" s="130"/>
      <c r="KSM26" s="130"/>
      <c r="KSN26" s="130"/>
      <c r="KSO26" s="130"/>
      <c r="KSP26" s="130"/>
      <c r="KSQ26" s="130"/>
      <c r="KSR26" s="130"/>
      <c r="KSS26" s="130"/>
      <c r="KST26" s="130"/>
      <c r="KSU26" s="130"/>
      <c r="KSV26" s="130"/>
      <c r="KSW26" s="130"/>
      <c r="KSX26" s="130"/>
      <c r="KSY26" s="130"/>
      <c r="KSZ26" s="130"/>
      <c r="KTA26" s="130"/>
      <c r="KTB26" s="130"/>
      <c r="KTC26" s="130"/>
      <c r="KTD26" s="130"/>
      <c r="KTE26" s="130"/>
      <c r="KTF26" s="130"/>
      <c r="KTG26" s="130"/>
      <c r="KTH26" s="130"/>
      <c r="KTI26" s="130"/>
      <c r="KTJ26" s="130"/>
      <c r="KTK26" s="130"/>
      <c r="KTL26" s="130"/>
      <c r="KTM26" s="130"/>
      <c r="KTN26" s="130"/>
      <c r="KTO26" s="130"/>
      <c r="KTP26" s="130"/>
      <c r="KTQ26" s="130"/>
      <c r="KTR26" s="130"/>
      <c r="KTS26" s="130"/>
      <c r="KTT26" s="130"/>
      <c r="KTU26" s="130"/>
      <c r="KTV26" s="130"/>
      <c r="KTW26" s="130"/>
      <c r="KTX26" s="130"/>
      <c r="KTY26" s="130"/>
      <c r="KTZ26" s="130"/>
      <c r="KUA26" s="130"/>
      <c r="KUB26" s="130"/>
      <c r="KUC26" s="130"/>
      <c r="KUD26" s="130"/>
      <c r="KUE26" s="130"/>
      <c r="KUF26" s="130"/>
      <c r="KUG26" s="130"/>
      <c r="KUH26" s="130"/>
      <c r="KUI26" s="130"/>
      <c r="KUJ26" s="130"/>
      <c r="KUK26" s="130"/>
      <c r="KUL26" s="130"/>
      <c r="KUM26" s="130"/>
      <c r="KUN26" s="130"/>
      <c r="KUO26" s="130"/>
      <c r="KUP26" s="130"/>
      <c r="KUQ26" s="130"/>
      <c r="KUR26" s="130"/>
      <c r="KUS26" s="130"/>
      <c r="KUT26" s="130"/>
      <c r="KUU26" s="130"/>
      <c r="KUV26" s="130"/>
      <c r="KUW26" s="130"/>
      <c r="KUX26" s="130"/>
      <c r="KUY26" s="130"/>
      <c r="KUZ26" s="130"/>
      <c r="KVA26" s="130"/>
      <c r="KVB26" s="130"/>
      <c r="KVC26" s="130"/>
      <c r="KVD26" s="130"/>
      <c r="KVE26" s="130"/>
      <c r="KVF26" s="130"/>
      <c r="KVG26" s="130"/>
      <c r="KVH26" s="130"/>
      <c r="KVI26" s="130"/>
      <c r="KVJ26" s="130"/>
      <c r="KVK26" s="130"/>
      <c r="KVL26" s="130"/>
      <c r="KVM26" s="130"/>
      <c r="KVN26" s="130"/>
      <c r="KVO26" s="130"/>
      <c r="KVP26" s="130"/>
      <c r="KVQ26" s="130"/>
      <c r="KVR26" s="130"/>
      <c r="KVS26" s="130"/>
      <c r="KVT26" s="130"/>
      <c r="KVU26" s="130"/>
      <c r="KVV26" s="130"/>
      <c r="KVW26" s="130"/>
      <c r="KVX26" s="130"/>
      <c r="KVY26" s="130"/>
      <c r="KVZ26" s="130"/>
      <c r="KWA26" s="130"/>
      <c r="KWB26" s="130"/>
      <c r="KWC26" s="130"/>
      <c r="KWD26" s="130"/>
      <c r="KWE26" s="130"/>
      <c r="KWF26" s="130"/>
      <c r="KWG26" s="130"/>
      <c r="KWH26" s="130"/>
      <c r="KWI26" s="130"/>
      <c r="KWJ26" s="130"/>
      <c r="KWK26" s="130"/>
      <c r="KWL26" s="130"/>
      <c r="KWM26" s="130"/>
      <c r="KWN26" s="130"/>
      <c r="KWO26" s="130"/>
      <c r="KWP26" s="130"/>
      <c r="KWQ26" s="130"/>
      <c r="KWR26" s="130"/>
      <c r="KWS26" s="130"/>
      <c r="KWT26" s="130"/>
      <c r="KWU26" s="130"/>
      <c r="KWV26" s="130"/>
      <c r="KWW26" s="130"/>
      <c r="KWX26" s="130"/>
      <c r="KWY26" s="130"/>
      <c r="KWZ26" s="130"/>
      <c r="KXA26" s="130"/>
      <c r="KXB26" s="130"/>
      <c r="KXC26" s="130"/>
      <c r="KXD26" s="130"/>
      <c r="KXE26" s="130"/>
      <c r="KXF26" s="130"/>
      <c r="KXG26" s="130"/>
      <c r="KXH26" s="130"/>
      <c r="KXI26" s="130"/>
      <c r="KXJ26" s="130"/>
      <c r="KXK26" s="130"/>
      <c r="KXL26" s="130"/>
      <c r="KXM26" s="130"/>
      <c r="KXN26" s="130"/>
      <c r="KXO26" s="130"/>
      <c r="KXP26" s="130"/>
      <c r="KXQ26" s="130"/>
      <c r="KXR26" s="130"/>
      <c r="KXS26" s="130"/>
      <c r="KXT26" s="130"/>
      <c r="KXU26" s="130"/>
      <c r="KXV26" s="130"/>
      <c r="KXW26" s="130"/>
      <c r="KXX26" s="130"/>
      <c r="KXY26" s="130"/>
      <c r="KXZ26" s="130"/>
      <c r="KYA26" s="130"/>
      <c r="KYB26" s="130"/>
      <c r="KYC26" s="130"/>
      <c r="KYD26" s="130"/>
      <c r="KYE26" s="130"/>
      <c r="KYF26" s="130"/>
      <c r="KYG26" s="130"/>
      <c r="KYH26" s="130"/>
      <c r="KYI26" s="130"/>
      <c r="KYJ26" s="130"/>
      <c r="KYK26" s="130"/>
      <c r="KYL26" s="130"/>
      <c r="KYM26" s="130"/>
      <c r="KYN26" s="130"/>
      <c r="KYO26" s="130"/>
      <c r="KYP26" s="130"/>
      <c r="KYQ26" s="130"/>
      <c r="KYR26" s="130"/>
      <c r="KYS26" s="130"/>
      <c r="KYT26" s="130"/>
      <c r="KYU26" s="130"/>
      <c r="KYV26" s="130"/>
      <c r="KYW26" s="130"/>
      <c r="KYX26" s="130"/>
      <c r="KYY26" s="130"/>
      <c r="KYZ26" s="130"/>
      <c r="KZA26" s="130"/>
      <c r="KZB26" s="130"/>
      <c r="KZC26" s="130"/>
      <c r="KZD26" s="130"/>
      <c r="KZE26" s="130"/>
      <c r="KZF26" s="130"/>
      <c r="KZG26" s="130"/>
      <c r="KZH26" s="130"/>
      <c r="KZI26" s="130"/>
      <c r="KZJ26" s="130"/>
      <c r="KZK26" s="130"/>
      <c r="KZL26" s="130"/>
      <c r="KZM26" s="130"/>
      <c r="KZN26" s="130"/>
      <c r="KZO26" s="130"/>
      <c r="KZP26" s="130"/>
      <c r="KZQ26" s="130"/>
      <c r="KZR26" s="130"/>
      <c r="KZS26" s="130"/>
      <c r="KZT26" s="130"/>
      <c r="KZU26" s="130"/>
      <c r="KZV26" s="130"/>
      <c r="KZW26" s="130"/>
      <c r="KZX26" s="130"/>
      <c r="KZY26" s="130"/>
      <c r="KZZ26" s="130"/>
      <c r="LAA26" s="130"/>
      <c r="LAB26" s="130"/>
      <c r="LAC26" s="130"/>
      <c r="LAD26" s="130"/>
      <c r="LAE26" s="130"/>
      <c r="LAF26" s="130"/>
      <c r="LAG26" s="130"/>
      <c r="LAH26" s="130"/>
      <c r="LAI26" s="130"/>
      <c r="LAJ26" s="130"/>
      <c r="LAK26" s="130"/>
      <c r="LAL26" s="130"/>
      <c r="LAM26" s="130"/>
      <c r="LAN26" s="130"/>
      <c r="LAO26" s="130"/>
      <c r="LAP26" s="130"/>
      <c r="LAQ26" s="130"/>
      <c r="LAR26" s="130"/>
      <c r="LAS26" s="130"/>
      <c r="LAT26" s="130"/>
      <c r="LAU26" s="130"/>
      <c r="LAV26" s="130"/>
      <c r="LAW26" s="130"/>
      <c r="LAX26" s="130"/>
      <c r="LAY26" s="130"/>
      <c r="LAZ26" s="130"/>
      <c r="LBA26" s="130"/>
      <c r="LBB26" s="130"/>
      <c r="LBC26" s="130"/>
      <c r="LBD26" s="130"/>
      <c r="LBE26" s="130"/>
      <c r="LBF26" s="130"/>
      <c r="LBG26" s="130"/>
      <c r="LBH26" s="130"/>
      <c r="LBI26" s="130"/>
      <c r="LBJ26" s="130"/>
      <c r="LBK26" s="130"/>
      <c r="LBL26" s="130"/>
      <c r="LBM26" s="130"/>
      <c r="LBN26" s="130"/>
      <c r="LBO26" s="130"/>
      <c r="LBP26" s="130"/>
      <c r="LBQ26" s="130"/>
      <c r="LBR26" s="130"/>
      <c r="LBS26" s="130"/>
      <c r="LBT26" s="130"/>
      <c r="LBU26" s="130"/>
      <c r="LBV26" s="130"/>
      <c r="LBW26" s="130"/>
      <c r="LBX26" s="130"/>
      <c r="LBY26" s="130"/>
      <c r="LBZ26" s="130"/>
      <c r="LCA26" s="130"/>
      <c r="LCB26" s="130"/>
      <c r="LCC26" s="130"/>
      <c r="LCD26" s="130"/>
      <c r="LCE26" s="130"/>
      <c r="LCF26" s="130"/>
      <c r="LCG26" s="130"/>
      <c r="LCH26" s="130"/>
      <c r="LCI26" s="130"/>
      <c r="LCJ26" s="130"/>
      <c r="LCK26" s="130"/>
      <c r="LCL26" s="130"/>
      <c r="LCM26" s="130"/>
      <c r="LCN26" s="130"/>
      <c r="LCO26" s="130"/>
      <c r="LCP26" s="130"/>
      <c r="LCQ26" s="130"/>
      <c r="LCR26" s="130"/>
      <c r="LCS26" s="130"/>
      <c r="LCT26" s="130"/>
      <c r="LCU26" s="130"/>
      <c r="LCV26" s="130"/>
      <c r="LCW26" s="130"/>
      <c r="LCX26" s="130"/>
      <c r="LCY26" s="130"/>
      <c r="LCZ26" s="130"/>
      <c r="LDA26" s="130"/>
      <c r="LDB26" s="130"/>
      <c r="LDC26" s="130"/>
      <c r="LDD26" s="130"/>
      <c r="LDE26" s="130"/>
      <c r="LDF26" s="130"/>
      <c r="LDG26" s="130"/>
      <c r="LDH26" s="130"/>
      <c r="LDI26" s="130"/>
      <c r="LDJ26" s="130"/>
      <c r="LDK26" s="130"/>
      <c r="LDL26" s="130"/>
      <c r="LDM26" s="130"/>
      <c r="LDN26" s="130"/>
      <c r="LDO26" s="130"/>
      <c r="LDP26" s="130"/>
      <c r="LDQ26" s="130"/>
      <c r="LDR26" s="130"/>
      <c r="LDS26" s="130"/>
      <c r="LDT26" s="130"/>
      <c r="LDU26" s="130"/>
      <c r="LDV26" s="130"/>
      <c r="LDW26" s="130"/>
      <c r="LDX26" s="130"/>
      <c r="LDY26" s="130"/>
      <c r="LDZ26" s="130"/>
      <c r="LEA26" s="130"/>
      <c r="LEB26" s="130"/>
      <c r="LEC26" s="130"/>
      <c r="LED26" s="130"/>
      <c r="LEE26" s="130"/>
      <c r="LEF26" s="130"/>
      <c r="LEG26" s="130"/>
      <c r="LEH26" s="130"/>
      <c r="LEI26" s="130"/>
      <c r="LEJ26" s="130"/>
      <c r="LEK26" s="130"/>
      <c r="LEL26" s="130"/>
      <c r="LEM26" s="130"/>
      <c r="LEN26" s="130"/>
      <c r="LEO26" s="130"/>
      <c r="LEP26" s="130"/>
      <c r="LEQ26" s="130"/>
      <c r="LER26" s="130"/>
      <c r="LES26" s="130"/>
      <c r="LET26" s="130"/>
      <c r="LEU26" s="130"/>
      <c r="LEV26" s="130"/>
      <c r="LEW26" s="130"/>
      <c r="LEX26" s="130"/>
      <c r="LEY26" s="130"/>
      <c r="LEZ26" s="130"/>
      <c r="LFA26" s="130"/>
      <c r="LFB26" s="130"/>
      <c r="LFC26" s="130"/>
      <c r="LFD26" s="130"/>
      <c r="LFE26" s="130"/>
      <c r="LFF26" s="130"/>
      <c r="LFG26" s="130"/>
      <c r="LFH26" s="130"/>
      <c r="LFI26" s="130"/>
      <c r="LFJ26" s="130"/>
      <c r="LFK26" s="130"/>
      <c r="LFL26" s="130"/>
      <c r="LFM26" s="130"/>
      <c r="LFN26" s="130"/>
      <c r="LFO26" s="130"/>
      <c r="LFP26" s="130"/>
      <c r="LFQ26" s="130"/>
      <c r="LFR26" s="130"/>
      <c r="LFS26" s="130"/>
      <c r="LFT26" s="130"/>
      <c r="LFU26" s="130"/>
      <c r="LFV26" s="130"/>
      <c r="LFW26" s="130"/>
      <c r="LFX26" s="130"/>
      <c r="LFY26" s="130"/>
      <c r="LFZ26" s="130"/>
      <c r="LGA26" s="130"/>
      <c r="LGB26" s="130"/>
      <c r="LGC26" s="130"/>
      <c r="LGD26" s="130"/>
      <c r="LGE26" s="130"/>
      <c r="LGF26" s="130"/>
      <c r="LGG26" s="130"/>
      <c r="LGH26" s="130"/>
      <c r="LGI26" s="130"/>
      <c r="LGJ26" s="130"/>
      <c r="LGK26" s="130"/>
      <c r="LGL26" s="130"/>
      <c r="LGM26" s="130"/>
      <c r="LGN26" s="130"/>
      <c r="LGO26" s="130"/>
      <c r="LGP26" s="130"/>
      <c r="LGQ26" s="130"/>
      <c r="LGR26" s="130"/>
      <c r="LGS26" s="130"/>
      <c r="LGT26" s="130"/>
      <c r="LGU26" s="130"/>
      <c r="LGV26" s="130"/>
      <c r="LGW26" s="130"/>
      <c r="LGX26" s="130"/>
      <c r="LGY26" s="130"/>
      <c r="LGZ26" s="130"/>
      <c r="LHA26" s="130"/>
      <c r="LHB26" s="130"/>
      <c r="LHC26" s="130"/>
      <c r="LHD26" s="130"/>
      <c r="LHE26" s="130"/>
      <c r="LHF26" s="130"/>
      <c r="LHG26" s="130"/>
      <c r="LHH26" s="130"/>
      <c r="LHI26" s="130"/>
      <c r="LHJ26" s="130"/>
      <c r="LHK26" s="130"/>
      <c r="LHL26" s="130"/>
      <c r="LHM26" s="130"/>
      <c r="LHN26" s="130"/>
      <c r="LHO26" s="130"/>
      <c r="LHP26" s="130"/>
      <c r="LHQ26" s="130"/>
      <c r="LHR26" s="130"/>
      <c r="LHS26" s="130"/>
      <c r="LHT26" s="130"/>
      <c r="LHU26" s="130"/>
      <c r="LHV26" s="130"/>
      <c r="LHW26" s="130"/>
      <c r="LHX26" s="130"/>
      <c r="LHY26" s="130"/>
      <c r="LHZ26" s="130"/>
      <c r="LIA26" s="130"/>
      <c r="LIB26" s="130"/>
      <c r="LIC26" s="130"/>
      <c r="LID26" s="130"/>
      <c r="LIE26" s="130"/>
      <c r="LIF26" s="130"/>
      <c r="LIG26" s="130"/>
      <c r="LIH26" s="130"/>
      <c r="LII26" s="130"/>
      <c r="LIJ26" s="130"/>
      <c r="LIK26" s="130"/>
      <c r="LIL26" s="130"/>
      <c r="LIM26" s="130"/>
      <c r="LIN26" s="130"/>
      <c r="LIO26" s="130"/>
      <c r="LIP26" s="130"/>
      <c r="LIQ26" s="130"/>
      <c r="LIR26" s="130"/>
      <c r="LIS26" s="130"/>
      <c r="LIT26" s="130"/>
      <c r="LIU26" s="130"/>
      <c r="LIV26" s="130"/>
      <c r="LIW26" s="130"/>
      <c r="LIX26" s="130"/>
      <c r="LIY26" s="130"/>
      <c r="LIZ26" s="130"/>
      <c r="LJA26" s="130"/>
      <c r="LJB26" s="130"/>
      <c r="LJC26" s="130"/>
      <c r="LJD26" s="130"/>
      <c r="LJE26" s="130"/>
      <c r="LJF26" s="130"/>
      <c r="LJG26" s="130"/>
      <c r="LJH26" s="130"/>
      <c r="LJI26" s="130"/>
      <c r="LJJ26" s="130"/>
      <c r="LJK26" s="130"/>
      <c r="LJL26" s="130"/>
      <c r="LJM26" s="130"/>
      <c r="LJN26" s="130"/>
      <c r="LJO26" s="130"/>
      <c r="LJP26" s="130"/>
      <c r="LJQ26" s="130"/>
      <c r="LJR26" s="130"/>
      <c r="LJS26" s="130"/>
      <c r="LJT26" s="130"/>
      <c r="LJU26" s="130"/>
      <c r="LJV26" s="130"/>
      <c r="LJW26" s="130"/>
      <c r="LJX26" s="130"/>
      <c r="LJY26" s="130"/>
      <c r="LJZ26" s="130"/>
      <c r="LKA26" s="130"/>
      <c r="LKB26" s="130"/>
      <c r="LKC26" s="130"/>
      <c r="LKD26" s="130"/>
      <c r="LKE26" s="130"/>
      <c r="LKF26" s="130"/>
      <c r="LKG26" s="130"/>
      <c r="LKH26" s="130"/>
      <c r="LKI26" s="130"/>
      <c r="LKJ26" s="130"/>
      <c r="LKK26" s="130"/>
      <c r="LKL26" s="130"/>
      <c r="LKM26" s="130"/>
      <c r="LKN26" s="130"/>
      <c r="LKO26" s="130"/>
      <c r="LKP26" s="130"/>
      <c r="LKQ26" s="130"/>
      <c r="LKR26" s="130"/>
      <c r="LKS26" s="130"/>
      <c r="LKT26" s="130"/>
      <c r="LKU26" s="130"/>
      <c r="LKV26" s="130"/>
      <c r="LKW26" s="130"/>
      <c r="LKX26" s="130"/>
      <c r="LKY26" s="130"/>
      <c r="LKZ26" s="130"/>
      <c r="LLA26" s="130"/>
      <c r="LLB26" s="130"/>
      <c r="LLC26" s="130"/>
      <c r="LLD26" s="130"/>
      <c r="LLE26" s="130"/>
      <c r="LLF26" s="130"/>
      <c r="LLG26" s="130"/>
      <c r="LLH26" s="130"/>
      <c r="LLI26" s="130"/>
      <c r="LLJ26" s="130"/>
      <c r="LLK26" s="130"/>
      <c r="LLL26" s="130"/>
      <c r="LLM26" s="130"/>
      <c r="LLN26" s="130"/>
      <c r="LLO26" s="130"/>
      <c r="LLP26" s="130"/>
      <c r="LLQ26" s="130"/>
      <c r="LLR26" s="130"/>
      <c r="LLS26" s="130"/>
      <c r="LLT26" s="130"/>
      <c r="LLU26" s="130"/>
      <c r="LLV26" s="130"/>
      <c r="LLW26" s="130"/>
      <c r="LLX26" s="130"/>
      <c r="LLY26" s="130"/>
      <c r="LLZ26" s="130"/>
      <c r="LMA26" s="130"/>
      <c r="LMB26" s="130"/>
      <c r="LMC26" s="130"/>
      <c r="LMD26" s="130"/>
      <c r="LME26" s="130"/>
      <c r="LMF26" s="130"/>
      <c r="LMG26" s="130"/>
      <c r="LMH26" s="130"/>
      <c r="LMI26" s="130"/>
      <c r="LMJ26" s="130"/>
      <c r="LMK26" s="130"/>
      <c r="LML26" s="130"/>
      <c r="LMM26" s="130"/>
      <c r="LMN26" s="130"/>
      <c r="LMO26" s="130"/>
      <c r="LMP26" s="130"/>
      <c r="LMQ26" s="130"/>
      <c r="LMR26" s="130"/>
      <c r="LMS26" s="130"/>
      <c r="LMT26" s="130"/>
      <c r="LMU26" s="130"/>
      <c r="LMV26" s="130"/>
      <c r="LMW26" s="130"/>
      <c r="LMX26" s="130"/>
      <c r="LMY26" s="130"/>
      <c r="LMZ26" s="130"/>
      <c r="LNA26" s="130"/>
      <c r="LNB26" s="130"/>
      <c r="LNC26" s="130"/>
      <c r="LND26" s="130"/>
      <c r="LNE26" s="130"/>
      <c r="LNF26" s="130"/>
      <c r="LNG26" s="130"/>
      <c r="LNH26" s="130"/>
      <c r="LNI26" s="130"/>
      <c r="LNJ26" s="130"/>
      <c r="LNK26" s="130"/>
      <c r="LNL26" s="130"/>
      <c r="LNM26" s="130"/>
      <c r="LNN26" s="130"/>
      <c r="LNO26" s="130"/>
      <c r="LNP26" s="130"/>
      <c r="LNQ26" s="130"/>
      <c r="LNR26" s="130"/>
      <c r="LNS26" s="130"/>
      <c r="LNT26" s="130"/>
      <c r="LNU26" s="130"/>
      <c r="LNV26" s="130"/>
      <c r="LNW26" s="130"/>
      <c r="LNX26" s="130"/>
      <c r="LNY26" s="130"/>
      <c r="LNZ26" s="130"/>
      <c r="LOA26" s="130"/>
      <c r="LOB26" s="130"/>
      <c r="LOC26" s="130"/>
      <c r="LOD26" s="130"/>
      <c r="LOE26" s="130"/>
      <c r="LOF26" s="130"/>
      <c r="LOG26" s="130"/>
      <c r="LOH26" s="130"/>
      <c r="LOI26" s="130"/>
      <c r="LOJ26" s="130"/>
      <c r="LOK26" s="130"/>
      <c r="LOL26" s="130"/>
      <c r="LOM26" s="130"/>
      <c r="LON26" s="130"/>
      <c r="LOO26" s="130"/>
      <c r="LOP26" s="130"/>
      <c r="LOQ26" s="130"/>
      <c r="LOR26" s="130"/>
      <c r="LOS26" s="130"/>
      <c r="LOT26" s="130"/>
      <c r="LOU26" s="130"/>
      <c r="LOV26" s="130"/>
      <c r="LOW26" s="130"/>
      <c r="LOX26" s="130"/>
      <c r="LOY26" s="130"/>
      <c r="LOZ26" s="130"/>
      <c r="LPA26" s="130"/>
      <c r="LPB26" s="130"/>
      <c r="LPC26" s="130"/>
      <c r="LPD26" s="130"/>
      <c r="LPE26" s="130"/>
      <c r="LPF26" s="130"/>
      <c r="LPG26" s="130"/>
      <c r="LPH26" s="130"/>
      <c r="LPI26" s="130"/>
      <c r="LPJ26" s="130"/>
      <c r="LPK26" s="130"/>
      <c r="LPL26" s="130"/>
      <c r="LPM26" s="130"/>
      <c r="LPN26" s="130"/>
      <c r="LPO26" s="130"/>
      <c r="LPP26" s="130"/>
      <c r="LPQ26" s="130"/>
      <c r="LPR26" s="130"/>
      <c r="LPS26" s="130"/>
      <c r="LPT26" s="130"/>
      <c r="LPU26" s="130"/>
      <c r="LPV26" s="130"/>
      <c r="LPW26" s="130"/>
      <c r="LPX26" s="130"/>
      <c r="LPY26" s="130"/>
      <c r="LPZ26" s="130"/>
      <c r="LQA26" s="130"/>
      <c r="LQB26" s="130"/>
      <c r="LQC26" s="130"/>
      <c r="LQD26" s="130"/>
      <c r="LQE26" s="130"/>
      <c r="LQF26" s="130"/>
      <c r="LQG26" s="130"/>
      <c r="LQH26" s="130"/>
      <c r="LQI26" s="130"/>
      <c r="LQJ26" s="130"/>
      <c r="LQK26" s="130"/>
      <c r="LQL26" s="130"/>
      <c r="LQM26" s="130"/>
      <c r="LQN26" s="130"/>
      <c r="LQO26" s="130"/>
      <c r="LQP26" s="130"/>
      <c r="LQQ26" s="130"/>
      <c r="LQR26" s="130"/>
      <c r="LQS26" s="130"/>
      <c r="LQT26" s="130"/>
      <c r="LQU26" s="130"/>
      <c r="LQV26" s="130"/>
      <c r="LQW26" s="130"/>
      <c r="LQX26" s="130"/>
      <c r="LQY26" s="130"/>
      <c r="LQZ26" s="130"/>
      <c r="LRA26" s="130"/>
      <c r="LRB26" s="130"/>
      <c r="LRC26" s="130"/>
      <c r="LRD26" s="130"/>
      <c r="LRE26" s="130"/>
      <c r="LRF26" s="130"/>
      <c r="LRG26" s="130"/>
      <c r="LRH26" s="130"/>
      <c r="LRI26" s="130"/>
      <c r="LRJ26" s="130"/>
      <c r="LRK26" s="130"/>
      <c r="LRL26" s="130"/>
      <c r="LRM26" s="130"/>
      <c r="LRN26" s="130"/>
      <c r="LRO26" s="130"/>
      <c r="LRP26" s="130"/>
      <c r="LRQ26" s="130"/>
      <c r="LRR26" s="130"/>
      <c r="LRS26" s="130"/>
      <c r="LRT26" s="130"/>
      <c r="LRU26" s="130"/>
      <c r="LRV26" s="130"/>
      <c r="LRW26" s="130"/>
      <c r="LRX26" s="130"/>
      <c r="LRY26" s="130"/>
      <c r="LRZ26" s="130"/>
      <c r="LSA26" s="130"/>
      <c r="LSB26" s="130"/>
      <c r="LSC26" s="130"/>
      <c r="LSD26" s="130"/>
      <c r="LSE26" s="130"/>
      <c r="LSF26" s="130"/>
      <c r="LSG26" s="130"/>
      <c r="LSH26" s="130"/>
      <c r="LSI26" s="130"/>
      <c r="LSJ26" s="130"/>
      <c r="LSK26" s="130"/>
      <c r="LSL26" s="130"/>
      <c r="LSM26" s="130"/>
      <c r="LSN26" s="130"/>
      <c r="LSO26" s="130"/>
      <c r="LSP26" s="130"/>
      <c r="LSQ26" s="130"/>
      <c r="LSR26" s="130"/>
      <c r="LSS26" s="130"/>
      <c r="LST26" s="130"/>
      <c r="LSU26" s="130"/>
      <c r="LSV26" s="130"/>
      <c r="LSW26" s="130"/>
      <c r="LSX26" s="130"/>
      <c r="LSY26" s="130"/>
      <c r="LSZ26" s="130"/>
      <c r="LTA26" s="130"/>
      <c r="LTB26" s="130"/>
      <c r="LTC26" s="130"/>
      <c r="LTD26" s="130"/>
      <c r="LTE26" s="130"/>
      <c r="LTF26" s="130"/>
      <c r="LTG26" s="130"/>
      <c r="LTH26" s="130"/>
      <c r="LTI26" s="130"/>
      <c r="LTJ26" s="130"/>
      <c r="LTK26" s="130"/>
      <c r="LTL26" s="130"/>
      <c r="LTM26" s="130"/>
      <c r="LTN26" s="130"/>
      <c r="LTO26" s="130"/>
      <c r="LTP26" s="130"/>
      <c r="LTQ26" s="130"/>
      <c r="LTR26" s="130"/>
      <c r="LTS26" s="130"/>
      <c r="LTT26" s="130"/>
      <c r="LTU26" s="130"/>
      <c r="LTV26" s="130"/>
      <c r="LTW26" s="130"/>
      <c r="LTX26" s="130"/>
      <c r="LTY26" s="130"/>
      <c r="LTZ26" s="130"/>
      <c r="LUA26" s="130"/>
      <c r="LUB26" s="130"/>
      <c r="LUC26" s="130"/>
      <c r="LUD26" s="130"/>
      <c r="LUE26" s="130"/>
      <c r="LUF26" s="130"/>
      <c r="LUG26" s="130"/>
      <c r="LUH26" s="130"/>
      <c r="LUI26" s="130"/>
      <c r="LUJ26" s="130"/>
      <c r="LUK26" s="130"/>
      <c r="LUL26" s="130"/>
      <c r="LUM26" s="130"/>
      <c r="LUN26" s="130"/>
      <c r="LUO26" s="130"/>
      <c r="LUP26" s="130"/>
      <c r="LUQ26" s="130"/>
      <c r="LUR26" s="130"/>
      <c r="LUS26" s="130"/>
      <c r="LUT26" s="130"/>
      <c r="LUU26" s="130"/>
      <c r="LUV26" s="130"/>
      <c r="LUW26" s="130"/>
      <c r="LUX26" s="130"/>
      <c r="LUY26" s="130"/>
      <c r="LUZ26" s="130"/>
      <c r="LVA26" s="130"/>
      <c r="LVB26" s="130"/>
      <c r="LVC26" s="130"/>
      <c r="LVD26" s="130"/>
      <c r="LVE26" s="130"/>
      <c r="LVF26" s="130"/>
      <c r="LVG26" s="130"/>
      <c r="LVH26" s="130"/>
      <c r="LVI26" s="130"/>
      <c r="LVJ26" s="130"/>
      <c r="LVK26" s="130"/>
      <c r="LVL26" s="130"/>
      <c r="LVM26" s="130"/>
      <c r="LVN26" s="130"/>
      <c r="LVO26" s="130"/>
      <c r="LVP26" s="130"/>
      <c r="LVQ26" s="130"/>
      <c r="LVR26" s="130"/>
      <c r="LVS26" s="130"/>
      <c r="LVT26" s="130"/>
      <c r="LVU26" s="130"/>
      <c r="LVV26" s="130"/>
      <c r="LVW26" s="130"/>
      <c r="LVX26" s="130"/>
      <c r="LVY26" s="130"/>
      <c r="LVZ26" s="130"/>
      <c r="LWA26" s="130"/>
      <c r="LWB26" s="130"/>
      <c r="LWC26" s="130"/>
      <c r="LWD26" s="130"/>
      <c r="LWE26" s="130"/>
      <c r="LWF26" s="130"/>
      <c r="LWG26" s="130"/>
      <c r="LWH26" s="130"/>
      <c r="LWI26" s="130"/>
      <c r="LWJ26" s="130"/>
      <c r="LWK26" s="130"/>
      <c r="LWL26" s="130"/>
      <c r="LWM26" s="130"/>
      <c r="LWN26" s="130"/>
      <c r="LWO26" s="130"/>
      <c r="LWP26" s="130"/>
      <c r="LWQ26" s="130"/>
      <c r="LWR26" s="130"/>
      <c r="LWS26" s="130"/>
      <c r="LWT26" s="130"/>
      <c r="LWU26" s="130"/>
      <c r="LWV26" s="130"/>
      <c r="LWW26" s="130"/>
      <c r="LWX26" s="130"/>
      <c r="LWY26" s="130"/>
      <c r="LWZ26" s="130"/>
      <c r="LXA26" s="130"/>
      <c r="LXB26" s="130"/>
      <c r="LXC26" s="130"/>
      <c r="LXD26" s="130"/>
      <c r="LXE26" s="130"/>
      <c r="LXF26" s="130"/>
      <c r="LXG26" s="130"/>
      <c r="LXH26" s="130"/>
      <c r="LXI26" s="130"/>
      <c r="LXJ26" s="130"/>
      <c r="LXK26" s="130"/>
      <c r="LXL26" s="130"/>
      <c r="LXM26" s="130"/>
      <c r="LXN26" s="130"/>
      <c r="LXO26" s="130"/>
      <c r="LXP26" s="130"/>
      <c r="LXQ26" s="130"/>
      <c r="LXR26" s="130"/>
      <c r="LXS26" s="130"/>
      <c r="LXT26" s="130"/>
      <c r="LXU26" s="130"/>
      <c r="LXV26" s="130"/>
      <c r="LXW26" s="130"/>
      <c r="LXX26" s="130"/>
      <c r="LXY26" s="130"/>
      <c r="LXZ26" s="130"/>
      <c r="LYA26" s="130"/>
      <c r="LYB26" s="130"/>
      <c r="LYC26" s="130"/>
      <c r="LYD26" s="130"/>
      <c r="LYE26" s="130"/>
      <c r="LYF26" s="130"/>
      <c r="LYG26" s="130"/>
      <c r="LYH26" s="130"/>
      <c r="LYI26" s="130"/>
      <c r="LYJ26" s="130"/>
      <c r="LYK26" s="130"/>
      <c r="LYL26" s="130"/>
      <c r="LYM26" s="130"/>
      <c r="LYN26" s="130"/>
      <c r="LYO26" s="130"/>
      <c r="LYP26" s="130"/>
      <c r="LYQ26" s="130"/>
      <c r="LYR26" s="130"/>
      <c r="LYS26" s="130"/>
      <c r="LYT26" s="130"/>
      <c r="LYU26" s="130"/>
      <c r="LYV26" s="130"/>
      <c r="LYW26" s="130"/>
      <c r="LYX26" s="130"/>
      <c r="LYY26" s="130"/>
      <c r="LYZ26" s="130"/>
      <c r="LZA26" s="130"/>
      <c r="LZB26" s="130"/>
      <c r="LZC26" s="130"/>
      <c r="LZD26" s="130"/>
      <c r="LZE26" s="130"/>
      <c r="LZF26" s="130"/>
      <c r="LZG26" s="130"/>
      <c r="LZH26" s="130"/>
      <c r="LZI26" s="130"/>
      <c r="LZJ26" s="130"/>
      <c r="LZK26" s="130"/>
      <c r="LZL26" s="130"/>
      <c r="LZM26" s="130"/>
      <c r="LZN26" s="130"/>
      <c r="LZO26" s="130"/>
      <c r="LZP26" s="130"/>
      <c r="LZQ26" s="130"/>
      <c r="LZR26" s="130"/>
      <c r="LZS26" s="130"/>
      <c r="LZT26" s="130"/>
      <c r="LZU26" s="130"/>
      <c r="LZV26" s="130"/>
      <c r="LZW26" s="130"/>
      <c r="LZX26" s="130"/>
      <c r="LZY26" s="130"/>
      <c r="LZZ26" s="130"/>
      <c r="MAA26" s="130"/>
      <c r="MAB26" s="130"/>
      <c r="MAC26" s="130"/>
      <c r="MAD26" s="130"/>
      <c r="MAE26" s="130"/>
      <c r="MAF26" s="130"/>
      <c r="MAG26" s="130"/>
      <c r="MAH26" s="130"/>
      <c r="MAI26" s="130"/>
      <c r="MAJ26" s="130"/>
      <c r="MAK26" s="130"/>
      <c r="MAL26" s="130"/>
      <c r="MAM26" s="130"/>
      <c r="MAN26" s="130"/>
      <c r="MAO26" s="130"/>
      <c r="MAP26" s="130"/>
      <c r="MAQ26" s="130"/>
      <c r="MAR26" s="130"/>
      <c r="MAS26" s="130"/>
      <c r="MAT26" s="130"/>
      <c r="MAU26" s="130"/>
      <c r="MAV26" s="130"/>
      <c r="MAW26" s="130"/>
      <c r="MAX26" s="130"/>
      <c r="MAY26" s="130"/>
      <c r="MAZ26" s="130"/>
      <c r="MBA26" s="130"/>
      <c r="MBB26" s="130"/>
      <c r="MBC26" s="130"/>
      <c r="MBD26" s="130"/>
      <c r="MBE26" s="130"/>
      <c r="MBF26" s="130"/>
      <c r="MBG26" s="130"/>
      <c r="MBH26" s="130"/>
      <c r="MBI26" s="130"/>
      <c r="MBJ26" s="130"/>
      <c r="MBK26" s="130"/>
      <c r="MBL26" s="130"/>
      <c r="MBM26" s="130"/>
      <c r="MBN26" s="130"/>
      <c r="MBO26" s="130"/>
      <c r="MBP26" s="130"/>
      <c r="MBQ26" s="130"/>
      <c r="MBR26" s="130"/>
      <c r="MBS26" s="130"/>
      <c r="MBT26" s="130"/>
      <c r="MBU26" s="130"/>
      <c r="MBV26" s="130"/>
      <c r="MBW26" s="130"/>
      <c r="MBX26" s="130"/>
      <c r="MBY26" s="130"/>
      <c r="MBZ26" s="130"/>
      <c r="MCA26" s="130"/>
      <c r="MCB26" s="130"/>
      <c r="MCC26" s="130"/>
      <c r="MCD26" s="130"/>
      <c r="MCE26" s="130"/>
      <c r="MCF26" s="130"/>
      <c r="MCG26" s="130"/>
      <c r="MCH26" s="130"/>
      <c r="MCI26" s="130"/>
      <c r="MCJ26" s="130"/>
      <c r="MCK26" s="130"/>
      <c r="MCL26" s="130"/>
      <c r="MCM26" s="130"/>
      <c r="MCN26" s="130"/>
      <c r="MCO26" s="130"/>
      <c r="MCP26" s="130"/>
      <c r="MCQ26" s="130"/>
      <c r="MCR26" s="130"/>
      <c r="MCS26" s="130"/>
      <c r="MCT26" s="130"/>
      <c r="MCU26" s="130"/>
      <c r="MCV26" s="130"/>
      <c r="MCW26" s="130"/>
      <c r="MCX26" s="130"/>
      <c r="MCY26" s="130"/>
      <c r="MCZ26" s="130"/>
      <c r="MDA26" s="130"/>
      <c r="MDB26" s="130"/>
      <c r="MDC26" s="130"/>
      <c r="MDD26" s="130"/>
      <c r="MDE26" s="130"/>
      <c r="MDF26" s="130"/>
      <c r="MDG26" s="130"/>
      <c r="MDH26" s="130"/>
      <c r="MDI26" s="130"/>
      <c r="MDJ26" s="130"/>
      <c r="MDK26" s="130"/>
      <c r="MDL26" s="130"/>
      <c r="MDM26" s="130"/>
      <c r="MDN26" s="130"/>
      <c r="MDO26" s="130"/>
      <c r="MDP26" s="130"/>
      <c r="MDQ26" s="130"/>
      <c r="MDR26" s="130"/>
      <c r="MDS26" s="130"/>
      <c r="MDT26" s="130"/>
      <c r="MDU26" s="130"/>
      <c r="MDV26" s="130"/>
      <c r="MDW26" s="130"/>
      <c r="MDX26" s="130"/>
      <c r="MDY26" s="130"/>
      <c r="MDZ26" s="130"/>
      <c r="MEA26" s="130"/>
      <c r="MEB26" s="130"/>
      <c r="MEC26" s="130"/>
      <c r="MED26" s="130"/>
      <c r="MEE26" s="130"/>
      <c r="MEF26" s="130"/>
      <c r="MEG26" s="130"/>
      <c r="MEH26" s="130"/>
      <c r="MEI26" s="130"/>
      <c r="MEJ26" s="130"/>
      <c r="MEK26" s="130"/>
      <c r="MEL26" s="130"/>
      <c r="MEM26" s="130"/>
      <c r="MEN26" s="130"/>
      <c r="MEO26" s="130"/>
      <c r="MEP26" s="130"/>
      <c r="MEQ26" s="130"/>
      <c r="MER26" s="130"/>
      <c r="MES26" s="130"/>
      <c r="MET26" s="130"/>
      <c r="MEU26" s="130"/>
      <c r="MEV26" s="130"/>
      <c r="MEW26" s="130"/>
      <c r="MEX26" s="130"/>
      <c r="MEY26" s="130"/>
      <c r="MEZ26" s="130"/>
      <c r="MFA26" s="130"/>
      <c r="MFB26" s="130"/>
      <c r="MFC26" s="130"/>
      <c r="MFD26" s="130"/>
      <c r="MFE26" s="130"/>
      <c r="MFF26" s="130"/>
      <c r="MFG26" s="130"/>
      <c r="MFH26" s="130"/>
      <c r="MFI26" s="130"/>
      <c r="MFJ26" s="130"/>
      <c r="MFK26" s="130"/>
      <c r="MFL26" s="130"/>
      <c r="MFM26" s="130"/>
      <c r="MFN26" s="130"/>
      <c r="MFO26" s="130"/>
      <c r="MFP26" s="130"/>
      <c r="MFQ26" s="130"/>
      <c r="MFR26" s="130"/>
      <c r="MFS26" s="130"/>
      <c r="MFT26" s="130"/>
      <c r="MFU26" s="130"/>
      <c r="MFV26" s="130"/>
      <c r="MFW26" s="130"/>
      <c r="MFX26" s="130"/>
      <c r="MFY26" s="130"/>
      <c r="MFZ26" s="130"/>
      <c r="MGA26" s="130"/>
      <c r="MGB26" s="130"/>
      <c r="MGC26" s="130"/>
      <c r="MGD26" s="130"/>
      <c r="MGE26" s="130"/>
      <c r="MGF26" s="130"/>
      <c r="MGG26" s="130"/>
      <c r="MGH26" s="130"/>
      <c r="MGI26" s="130"/>
      <c r="MGJ26" s="130"/>
      <c r="MGK26" s="130"/>
      <c r="MGL26" s="130"/>
      <c r="MGM26" s="130"/>
      <c r="MGN26" s="130"/>
      <c r="MGO26" s="130"/>
      <c r="MGP26" s="130"/>
      <c r="MGQ26" s="130"/>
      <c r="MGR26" s="130"/>
      <c r="MGS26" s="130"/>
      <c r="MGT26" s="130"/>
      <c r="MGU26" s="130"/>
      <c r="MGV26" s="130"/>
      <c r="MGW26" s="130"/>
      <c r="MGX26" s="130"/>
      <c r="MGY26" s="130"/>
      <c r="MGZ26" s="130"/>
      <c r="MHA26" s="130"/>
      <c r="MHB26" s="130"/>
      <c r="MHC26" s="130"/>
      <c r="MHD26" s="130"/>
      <c r="MHE26" s="130"/>
      <c r="MHF26" s="130"/>
      <c r="MHG26" s="130"/>
      <c r="MHH26" s="130"/>
      <c r="MHI26" s="130"/>
      <c r="MHJ26" s="130"/>
      <c r="MHK26" s="130"/>
      <c r="MHL26" s="130"/>
      <c r="MHM26" s="130"/>
      <c r="MHN26" s="130"/>
      <c r="MHO26" s="130"/>
      <c r="MHP26" s="130"/>
      <c r="MHQ26" s="130"/>
      <c r="MHR26" s="130"/>
      <c r="MHS26" s="130"/>
      <c r="MHT26" s="130"/>
      <c r="MHU26" s="130"/>
      <c r="MHV26" s="130"/>
      <c r="MHW26" s="130"/>
      <c r="MHX26" s="130"/>
      <c r="MHY26" s="130"/>
      <c r="MHZ26" s="130"/>
      <c r="MIA26" s="130"/>
      <c r="MIB26" s="130"/>
      <c r="MIC26" s="130"/>
      <c r="MID26" s="130"/>
      <c r="MIE26" s="130"/>
      <c r="MIF26" s="130"/>
      <c r="MIG26" s="130"/>
      <c r="MIH26" s="130"/>
      <c r="MII26" s="130"/>
      <c r="MIJ26" s="130"/>
      <c r="MIK26" s="130"/>
      <c r="MIL26" s="130"/>
      <c r="MIM26" s="130"/>
      <c r="MIN26" s="130"/>
      <c r="MIO26" s="130"/>
      <c r="MIP26" s="130"/>
      <c r="MIQ26" s="130"/>
      <c r="MIR26" s="130"/>
      <c r="MIS26" s="130"/>
      <c r="MIT26" s="130"/>
      <c r="MIU26" s="130"/>
      <c r="MIV26" s="130"/>
      <c r="MIW26" s="130"/>
      <c r="MIX26" s="130"/>
      <c r="MIY26" s="130"/>
      <c r="MIZ26" s="130"/>
      <c r="MJA26" s="130"/>
      <c r="MJB26" s="130"/>
      <c r="MJC26" s="130"/>
      <c r="MJD26" s="130"/>
      <c r="MJE26" s="130"/>
      <c r="MJF26" s="130"/>
      <c r="MJG26" s="130"/>
      <c r="MJH26" s="130"/>
      <c r="MJI26" s="130"/>
      <c r="MJJ26" s="130"/>
      <c r="MJK26" s="130"/>
      <c r="MJL26" s="130"/>
      <c r="MJM26" s="130"/>
      <c r="MJN26" s="130"/>
      <c r="MJO26" s="130"/>
      <c r="MJP26" s="130"/>
      <c r="MJQ26" s="130"/>
      <c r="MJR26" s="130"/>
      <c r="MJS26" s="130"/>
      <c r="MJT26" s="130"/>
      <c r="MJU26" s="130"/>
      <c r="MJV26" s="130"/>
      <c r="MJW26" s="130"/>
      <c r="MJX26" s="130"/>
      <c r="MJY26" s="130"/>
      <c r="MJZ26" s="130"/>
      <c r="MKA26" s="130"/>
      <c r="MKB26" s="130"/>
      <c r="MKC26" s="130"/>
      <c r="MKD26" s="130"/>
      <c r="MKE26" s="130"/>
      <c r="MKF26" s="130"/>
      <c r="MKG26" s="130"/>
      <c r="MKH26" s="130"/>
      <c r="MKI26" s="130"/>
      <c r="MKJ26" s="130"/>
      <c r="MKK26" s="130"/>
      <c r="MKL26" s="130"/>
      <c r="MKM26" s="130"/>
      <c r="MKN26" s="130"/>
      <c r="MKO26" s="130"/>
      <c r="MKP26" s="130"/>
      <c r="MKQ26" s="130"/>
      <c r="MKR26" s="130"/>
      <c r="MKS26" s="130"/>
      <c r="MKT26" s="130"/>
      <c r="MKU26" s="130"/>
      <c r="MKV26" s="130"/>
      <c r="MKW26" s="130"/>
      <c r="MKX26" s="130"/>
      <c r="MKY26" s="130"/>
      <c r="MKZ26" s="130"/>
      <c r="MLA26" s="130"/>
      <c r="MLB26" s="130"/>
      <c r="MLC26" s="130"/>
      <c r="MLD26" s="130"/>
      <c r="MLE26" s="130"/>
      <c r="MLF26" s="130"/>
      <c r="MLG26" s="130"/>
      <c r="MLH26" s="130"/>
      <c r="MLI26" s="130"/>
      <c r="MLJ26" s="130"/>
      <c r="MLK26" s="130"/>
      <c r="MLL26" s="130"/>
      <c r="MLM26" s="130"/>
      <c r="MLN26" s="130"/>
      <c r="MLO26" s="130"/>
      <c r="MLP26" s="130"/>
      <c r="MLQ26" s="130"/>
      <c r="MLR26" s="130"/>
      <c r="MLS26" s="130"/>
      <c r="MLT26" s="130"/>
      <c r="MLU26" s="130"/>
      <c r="MLV26" s="130"/>
      <c r="MLW26" s="130"/>
      <c r="MLX26" s="130"/>
      <c r="MLY26" s="130"/>
      <c r="MLZ26" s="130"/>
      <c r="MMA26" s="130"/>
      <c r="MMB26" s="130"/>
      <c r="MMC26" s="130"/>
      <c r="MMD26" s="130"/>
      <c r="MME26" s="130"/>
      <c r="MMF26" s="130"/>
      <c r="MMG26" s="130"/>
      <c r="MMH26" s="130"/>
      <c r="MMI26" s="130"/>
      <c r="MMJ26" s="130"/>
      <c r="MMK26" s="130"/>
      <c r="MML26" s="130"/>
      <c r="MMM26" s="130"/>
      <c r="MMN26" s="130"/>
      <c r="MMO26" s="130"/>
      <c r="MMP26" s="130"/>
      <c r="MMQ26" s="130"/>
      <c r="MMR26" s="130"/>
      <c r="MMS26" s="130"/>
      <c r="MMT26" s="130"/>
      <c r="MMU26" s="130"/>
      <c r="MMV26" s="130"/>
      <c r="MMW26" s="130"/>
      <c r="MMX26" s="130"/>
      <c r="MMY26" s="130"/>
      <c r="MMZ26" s="130"/>
      <c r="MNA26" s="130"/>
      <c r="MNB26" s="130"/>
      <c r="MNC26" s="130"/>
      <c r="MND26" s="130"/>
      <c r="MNE26" s="130"/>
      <c r="MNF26" s="130"/>
      <c r="MNG26" s="130"/>
      <c r="MNH26" s="130"/>
      <c r="MNI26" s="130"/>
      <c r="MNJ26" s="130"/>
      <c r="MNK26" s="130"/>
      <c r="MNL26" s="130"/>
      <c r="MNM26" s="130"/>
      <c r="MNN26" s="130"/>
      <c r="MNO26" s="130"/>
      <c r="MNP26" s="130"/>
      <c r="MNQ26" s="130"/>
      <c r="MNR26" s="130"/>
      <c r="MNS26" s="130"/>
      <c r="MNT26" s="130"/>
      <c r="MNU26" s="130"/>
      <c r="MNV26" s="130"/>
      <c r="MNW26" s="130"/>
      <c r="MNX26" s="130"/>
      <c r="MNY26" s="130"/>
      <c r="MNZ26" s="130"/>
      <c r="MOA26" s="130"/>
      <c r="MOB26" s="130"/>
      <c r="MOC26" s="130"/>
      <c r="MOD26" s="130"/>
      <c r="MOE26" s="130"/>
      <c r="MOF26" s="130"/>
      <c r="MOG26" s="130"/>
      <c r="MOH26" s="130"/>
      <c r="MOI26" s="130"/>
      <c r="MOJ26" s="130"/>
      <c r="MOK26" s="130"/>
      <c r="MOL26" s="130"/>
      <c r="MOM26" s="130"/>
      <c r="MON26" s="130"/>
      <c r="MOO26" s="130"/>
      <c r="MOP26" s="130"/>
      <c r="MOQ26" s="130"/>
      <c r="MOR26" s="130"/>
      <c r="MOS26" s="130"/>
      <c r="MOT26" s="130"/>
      <c r="MOU26" s="130"/>
      <c r="MOV26" s="130"/>
      <c r="MOW26" s="130"/>
      <c r="MOX26" s="130"/>
      <c r="MOY26" s="130"/>
      <c r="MOZ26" s="130"/>
      <c r="MPA26" s="130"/>
      <c r="MPB26" s="130"/>
      <c r="MPC26" s="130"/>
      <c r="MPD26" s="130"/>
      <c r="MPE26" s="130"/>
      <c r="MPF26" s="130"/>
      <c r="MPG26" s="130"/>
      <c r="MPH26" s="130"/>
      <c r="MPI26" s="130"/>
      <c r="MPJ26" s="130"/>
      <c r="MPK26" s="130"/>
      <c r="MPL26" s="130"/>
      <c r="MPM26" s="130"/>
      <c r="MPN26" s="130"/>
      <c r="MPO26" s="130"/>
      <c r="MPP26" s="130"/>
      <c r="MPQ26" s="130"/>
      <c r="MPR26" s="130"/>
      <c r="MPS26" s="130"/>
      <c r="MPT26" s="130"/>
      <c r="MPU26" s="130"/>
      <c r="MPV26" s="130"/>
      <c r="MPW26" s="130"/>
      <c r="MPX26" s="130"/>
      <c r="MPY26" s="130"/>
      <c r="MPZ26" s="130"/>
      <c r="MQA26" s="130"/>
      <c r="MQB26" s="130"/>
      <c r="MQC26" s="130"/>
      <c r="MQD26" s="130"/>
      <c r="MQE26" s="130"/>
      <c r="MQF26" s="130"/>
      <c r="MQG26" s="130"/>
      <c r="MQH26" s="130"/>
      <c r="MQI26" s="130"/>
      <c r="MQJ26" s="130"/>
      <c r="MQK26" s="130"/>
      <c r="MQL26" s="130"/>
      <c r="MQM26" s="130"/>
      <c r="MQN26" s="130"/>
      <c r="MQO26" s="130"/>
      <c r="MQP26" s="130"/>
      <c r="MQQ26" s="130"/>
      <c r="MQR26" s="130"/>
      <c r="MQS26" s="130"/>
      <c r="MQT26" s="130"/>
      <c r="MQU26" s="130"/>
      <c r="MQV26" s="130"/>
      <c r="MQW26" s="130"/>
      <c r="MQX26" s="130"/>
      <c r="MQY26" s="130"/>
      <c r="MQZ26" s="130"/>
      <c r="MRA26" s="130"/>
      <c r="MRB26" s="130"/>
      <c r="MRC26" s="130"/>
      <c r="MRD26" s="130"/>
      <c r="MRE26" s="130"/>
      <c r="MRF26" s="130"/>
      <c r="MRG26" s="130"/>
      <c r="MRH26" s="130"/>
      <c r="MRI26" s="130"/>
      <c r="MRJ26" s="130"/>
      <c r="MRK26" s="130"/>
      <c r="MRL26" s="130"/>
      <c r="MRM26" s="130"/>
      <c r="MRN26" s="130"/>
      <c r="MRO26" s="130"/>
      <c r="MRP26" s="130"/>
      <c r="MRQ26" s="130"/>
      <c r="MRR26" s="130"/>
      <c r="MRS26" s="130"/>
      <c r="MRT26" s="130"/>
      <c r="MRU26" s="130"/>
      <c r="MRV26" s="130"/>
      <c r="MRW26" s="130"/>
      <c r="MRX26" s="130"/>
      <c r="MRY26" s="130"/>
      <c r="MRZ26" s="130"/>
      <c r="MSA26" s="130"/>
      <c r="MSB26" s="130"/>
      <c r="MSC26" s="130"/>
      <c r="MSD26" s="130"/>
      <c r="MSE26" s="130"/>
      <c r="MSF26" s="130"/>
      <c r="MSG26" s="130"/>
      <c r="MSH26" s="130"/>
      <c r="MSI26" s="130"/>
      <c r="MSJ26" s="130"/>
      <c r="MSK26" s="130"/>
      <c r="MSL26" s="130"/>
      <c r="MSM26" s="130"/>
      <c r="MSN26" s="130"/>
      <c r="MSO26" s="130"/>
      <c r="MSP26" s="130"/>
      <c r="MSQ26" s="130"/>
      <c r="MSR26" s="130"/>
      <c r="MSS26" s="130"/>
      <c r="MST26" s="130"/>
      <c r="MSU26" s="130"/>
      <c r="MSV26" s="130"/>
      <c r="MSW26" s="130"/>
      <c r="MSX26" s="130"/>
      <c r="MSY26" s="130"/>
      <c r="MSZ26" s="130"/>
      <c r="MTA26" s="130"/>
      <c r="MTB26" s="130"/>
      <c r="MTC26" s="130"/>
      <c r="MTD26" s="130"/>
      <c r="MTE26" s="130"/>
      <c r="MTF26" s="130"/>
      <c r="MTG26" s="130"/>
      <c r="MTH26" s="130"/>
      <c r="MTI26" s="130"/>
      <c r="MTJ26" s="130"/>
      <c r="MTK26" s="130"/>
      <c r="MTL26" s="130"/>
      <c r="MTM26" s="130"/>
      <c r="MTN26" s="130"/>
      <c r="MTO26" s="130"/>
      <c r="MTP26" s="130"/>
      <c r="MTQ26" s="130"/>
      <c r="MTR26" s="130"/>
      <c r="MTS26" s="130"/>
      <c r="MTT26" s="130"/>
      <c r="MTU26" s="130"/>
      <c r="MTV26" s="130"/>
      <c r="MTW26" s="130"/>
      <c r="MTX26" s="130"/>
      <c r="MTY26" s="130"/>
      <c r="MTZ26" s="130"/>
      <c r="MUA26" s="130"/>
      <c r="MUB26" s="130"/>
      <c r="MUC26" s="130"/>
      <c r="MUD26" s="130"/>
      <c r="MUE26" s="130"/>
      <c r="MUF26" s="130"/>
      <c r="MUG26" s="130"/>
      <c r="MUH26" s="130"/>
      <c r="MUI26" s="130"/>
      <c r="MUJ26" s="130"/>
      <c r="MUK26" s="130"/>
      <c r="MUL26" s="130"/>
      <c r="MUM26" s="130"/>
      <c r="MUN26" s="130"/>
      <c r="MUO26" s="130"/>
      <c r="MUP26" s="130"/>
      <c r="MUQ26" s="130"/>
      <c r="MUR26" s="130"/>
      <c r="MUS26" s="130"/>
      <c r="MUT26" s="130"/>
      <c r="MUU26" s="130"/>
      <c r="MUV26" s="130"/>
      <c r="MUW26" s="130"/>
      <c r="MUX26" s="130"/>
      <c r="MUY26" s="130"/>
      <c r="MUZ26" s="130"/>
      <c r="MVA26" s="130"/>
      <c r="MVB26" s="130"/>
      <c r="MVC26" s="130"/>
      <c r="MVD26" s="130"/>
      <c r="MVE26" s="130"/>
      <c r="MVF26" s="130"/>
      <c r="MVG26" s="130"/>
      <c r="MVH26" s="130"/>
      <c r="MVI26" s="130"/>
      <c r="MVJ26" s="130"/>
      <c r="MVK26" s="130"/>
      <c r="MVL26" s="130"/>
      <c r="MVM26" s="130"/>
      <c r="MVN26" s="130"/>
      <c r="MVO26" s="130"/>
      <c r="MVP26" s="130"/>
      <c r="MVQ26" s="130"/>
      <c r="MVR26" s="130"/>
      <c r="MVS26" s="130"/>
      <c r="MVT26" s="130"/>
      <c r="MVU26" s="130"/>
      <c r="MVV26" s="130"/>
      <c r="MVW26" s="130"/>
      <c r="MVX26" s="130"/>
      <c r="MVY26" s="130"/>
      <c r="MVZ26" s="130"/>
      <c r="MWA26" s="130"/>
      <c r="MWB26" s="130"/>
      <c r="MWC26" s="130"/>
      <c r="MWD26" s="130"/>
      <c r="MWE26" s="130"/>
      <c r="MWF26" s="130"/>
      <c r="MWG26" s="130"/>
      <c r="MWH26" s="130"/>
      <c r="MWI26" s="130"/>
      <c r="MWJ26" s="130"/>
      <c r="MWK26" s="130"/>
      <c r="MWL26" s="130"/>
      <c r="MWM26" s="130"/>
      <c r="MWN26" s="130"/>
      <c r="MWO26" s="130"/>
      <c r="MWP26" s="130"/>
      <c r="MWQ26" s="130"/>
      <c r="MWR26" s="130"/>
      <c r="MWS26" s="130"/>
      <c r="MWT26" s="130"/>
      <c r="MWU26" s="130"/>
      <c r="MWV26" s="130"/>
      <c r="MWW26" s="130"/>
      <c r="MWX26" s="130"/>
      <c r="MWY26" s="130"/>
      <c r="MWZ26" s="130"/>
      <c r="MXA26" s="130"/>
      <c r="MXB26" s="130"/>
      <c r="MXC26" s="130"/>
      <c r="MXD26" s="130"/>
      <c r="MXE26" s="130"/>
      <c r="MXF26" s="130"/>
      <c r="MXG26" s="130"/>
      <c r="MXH26" s="130"/>
      <c r="MXI26" s="130"/>
      <c r="MXJ26" s="130"/>
      <c r="MXK26" s="130"/>
      <c r="MXL26" s="130"/>
      <c r="MXM26" s="130"/>
      <c r="MXN26" s="130"/>
      <c r="MXO26" s="130"/>
      <c r="MXP26" s="130"/>
      <c r="MXQ26" s="130"/>
      <c r="MXR26" s="130"/>
      <c r="MXS26" s="130"/>
      <c r="MXT26" s="130"/>
      <c r="MXU26" s="130"/>
      <c r="MXV26" s="130"/>
      <c r="MXW26" s="130"/>
      <c r="MXX26" s="130"/>
      <c r="MXY26" s="130"/>
      <c r="MXZ26" s="130"/>
      <c r="MYA26" s="130"/>
      <c r="MYB26" s="130"/>
      <c r="MYC26" s="130"/>
      <c r="MYD26" s="130"/>
      <c r="MYE26" s="130"/>
      <c r="MYF26" s="130"/>
      <c r="MYG26" s="130"/>
      <c r="MYH26" s="130"/>
      <c r="MYI26" s="130"/>
      <c r="MYJ26" s="130"/>
      <c r="MYK26" s="130"/>
      <c r="MYL26" s="130"/>
      <c r="MYM26" s="130"/>
      <c r="MYN26" s="130"/>
      <c r="MYO26" s="130"/>
      <c r="MYP26" s="130"/>
      <c r="MYQ26" s="130"/>
      <c r="MYR26" s="130"/>
      <c r="MYS26" s="130"/>
      <c r="MYT26" s="130"/>
      <c r="MYU26" s="130"/>
      <c r="MYV26" s="130"/>
      <c r="MYW26" s="130"/>
      <c r="MYX26" s="130"/>
      <c r="MYY26" s="130"/>
      <c r="MYZ26" s="130"/>
      <c r="MZA26" s="130"/>
      <c r="MZB26" s="130"/>
      <c r="MZC26" s="130"/>
      <c r="MZD26" s="130"/>
      <c r="MZE26" s="130"/>
      <c r="MZF26" s="130"/>
      <c r="MZG26" s="130"/>
      <c r="MZH26" s="130"/>
      <c r="MZI26" s="130"/>
      <c r="MZJ26" s="130"/>
      <c r="MZK26" s="130"/>
      <c r="MZL26" s="130"/>
      <c r="MZM26" s="130"/>
      <c r="MZN26" s="130"/>
      <c r="MZO26" s="130"/>
      <c r="MZP26" s="130"/>
      <c r="MZQ26" s="130"/>
      <c r="MZR26" s="130"/>
      <c r="MZS26" s="130"/>
      <c r="MZT26" s="130"/>
      <c r="MZU26" s="130"/>
      <c r="MZV26" s="130"/>
      <c r="MZW26" s="130"/>
      <c r="MZX26" s="130"/>
      <c r="MZY26" s="130"/>
      <c r="MZZ26" s="130"/>
      <c r="NAA26" s="130"/>
      <c r="NAB26" s="130"/>
      <c r="NAC26" s="130"/>
      <c r="NAD26" s="130"/>
      <c r="NAE26" s="130"/>
      <c r="NAF26" s="130"/>
      <c r="NAG26" s="130"/>
      <c r="NAH26" s="130"/>
      <c r="NAI26" s="130"/>
      <c r="NAJ26" s="130"/>
      <c r="NAK26" s="130"/>
      <c r="NAL26" s="130"/>
      <c r="NAM26" s="130"/>
      <c r="NAN26" s="130"/>
      <c r="NAO26" s="130"/>
      <c r="NAP26" s="130"/>
      <c r="NAQ26" s="130"/>
      <c r="NAR26" s="130"/>
      <c r="NAS26" s="130"/>
      <c r="NAT26" s="130"/>
      <c r="NAU26" s="130"/>
      <c r="NAV26" s="130"/>
      <c r="NAW26" s="130"/>
      <c r="NAX26" s="130"/>
      <c r="NAY26" s="130"/>
      <c r="NAZ26" s="130"/>
      <c r="NBA26" s="130"/>
      <c r="NBB26" s="130"/>
      <c r="NBC26" s="130"/>
      <c r="NBD26" s="130"/>
      <c r="NBE26" s="130"/>
      <c r="NBF26" s="130"/>
      <c r="NBG26" s="130"/>
      <c r="NBH26" s="130"/>
      <c r="NBI26" s="130"/>
      <c r="NBJ26" s="130"/>
      <c r="NBK26" s="130"/>
      <c r="NBL26" s="130"/>
      <c r="NBM26" s="130"/>
      <c r="NBN26" s="130"/>
      <c r="NBO26" s="130"/>
      <c r="NBP26" s="130"/>
      <c r="NBQ26" s="130"/>
      <c r="NBR26" s="130"/>
      <c r="NBS26" s="130"/>
      <c r="NBT26" s="130"/>
      <c r="NBU26" s="130"/>
      <c r="NBV26" s="130"/>
      <c r="NBW26" s="130"/>
      <c r="NBX26" s="130"/>
      <c r="NBY26" s="130"/>
      <c r="NBZ26" s="130"/>
      <c r="NCA26" s="130"/>
      <c r="NCB26" s="130"/>
      <c r="NCC26" s="130"/>
      <c r="NCD26" s="130"/>
      <c r="NCE26" s="130"/>
      <c r="NCF26" s="130"/>
      <c r="NCG26" s="130"/>
      <c r="NCH26" s="130"/>
      <c r="NCI26" s="130"/>
      <c r="NCJ26" s="130"/>
      <c r="NCK26" s="130"/>
      <c r="NCL26" s="130"/>
      <c r="NCM26" s="130"/>
      <c r="NCN26" s="130"/>
      <c r="NCO26" s="130"/>
      <c r="NCP26" s="130"/>
      <c r="NCQ26" s="130"/>
      <c r="NCR26" s="130"/>
      <c r="NCS26" s="130"/>
      <c r="NCT26" s="130"/>
      <c r="NCU26" s="130"/>
      <c r="NCV26" s="130"/>
      <c r="NCW26" s="130"/>
      <c r="NCX26" s="130"/>
      <c r="NCY26" s="130"/>
      <c r="NCZ26" s="130"/>
      <c r="NDA26" s="130"/>
      <c r="NDB26" s="130"/>
      <c r="NDC26" s="130"/>
      <c r="NDD26" s="130"/>
      <c r="NDE26" s="130"/>
      <c r="NDF26" s="130"/>
      <c r="NDG26" s="130"/>
      <c r="NDH26" s="130"/>
      <c r="NDI26" s="130"/>
      <c r="NDJ26" s="130"/>
      <c r="NDK26" s="130"/>
      <c r="NDL26" s="130"/>
      <c r="NDM26" s="130"/>
      <c r="NDN26" s="130"/>
      <c r="NDO26" s="130"/>
      <c r="NDP26" s="130"/>
      <c r="NDQ26" s="130"/>
      <c r="NDR26" s="130"/>
      <c r="NDS26" s="130"/>
      <c r="NDT26" s="130"/>
      <c r="NDU26" s="130"/>
      <c r="NDV26" s="130"/>
      <c r="NDW26" s="130"/>
      <c r="NDX26" s="130"/>
      <c r="NDY26" s="130"/>
      <c r="NDZ26" s="130"/>
      <c r="NEA26" s="130"/>
      <c r="NEB26" s="130"/>
      <c r="NEC26" s="130"/>
      <c r="NED26" s="130"/>
      <c r="NEE26" s="130"/>
      <c r="NEF26" s="130"/>
      <c r="NEG26" s="130"/>
      <c r="NEH26" s="130"/>
      <c r="NEI26" s="130"/>
      <c r="NEJ26" s="130"/>
      <c r="NEK26" s="130"/>
      <c r="NEL26" s="130"/>
      <c r="NEM26" s="130"/>
      <c r="NEN26" s="130"/>
      <c r="NEO26" s="130"/>
      <c r="NEP26" s="130"/>
      <c r="NEQ26" s="130"/>
      <c r="NER26" s="130"/>
      <c r="NES26" s="130"/>
      <c r="NET26" s="130"/>
      <c r="NEU26" s="130"/>
      <c r="NEV26" s="130"/>
      <c r="NEW26" s="130"/>
      <c r="NEX26" s="130"/>
      <c r="NEY26" s="130"/>
      <c r="NEZ26" s="130"/>
      <c r="NFA26" s="130"/>
      <c r="NFB26" s="130"/>
      <c r="NFC26" s="130"/>
      <c r="NFD26" s="130"/>
      <c r="NFE26" s="130"/>
      <c r="NFF26" s="130"/>
      <c r="NFG26" s="130"/>
      <c r="NFH26" s="130"/>
      <c r="NFI26" s="130"/>
      <c r="NFJ26" s="130"/>
      <c r="NFK26" s="130"/>
      <c r="NFL26" s="130"/>
      <c r="NFM26" s="130"/>
      <c r="NFN26" s="130"/>
      <c r="NFO26" s="130"/>
      <c r="NFP26" s="130"/>
      <c r="NFQ26" s="130"/>
      <c r="NFR26" s="130"/>
      <c r="NFS26" s="130"/>
      <c r="NFT26" s="130"/>
      <c r="NFU26" s="130"/>
      <c r="NFV26" s="130"/>
      <c r="NFW26" s="130"/>
      <c r="NFX26" s="130"/>
      <c r="NFY26" s="130"/>
      <c r="NFZ26" s="130"/>
      <c r="NGA26" s="130"/>
      <c r="NGB26" s="130"/>
      <c r="NGC26" s="130"/>
      <c r="NGD26" s="130"/>
      <c r="NGE26" s="130"/>
      <c r="NGF26" s="130"/>
      <c r="NGG26" s="130"/>
      <c r="NGH26" s="130"/>
      <c r="NGI26" s="130"/>
      <c r="NGJ26" s="130"/>
      <c r="NGK26" s="130"/>
      <c r="NGL26" s="130"/>
      <c r="NGM26" s="130"/>
      <c r="NGN26" s="130"/>
      <c r="NGO26" s="130"/>
      <c r="NGP26" s="130"/>
      <c r="NGQ26" s="130"/>
      <c r="NGR26" s="130"/>
      <c r="NGS26" s="130"/>
      <c r="NGT26" s="130"/>
      <c r="NGU26" s="130"/>
      <c r="NGV26" s="130"/>
      <c r="NGW26" s="130"/>
      <c r="NGX26" s="130"/>
      <c r="NGY26" s="130"/>
      <c r="NGZ26" s="130"/>
      <c r="NHA26" s="130"/>
      <c r="NHB26" s="130"/>
      <c r="NHC26" s="130"/>
      <c r="NHD26" s="130"/>
      <c r="NHE26" s="130"/>
      <c r="NHF26" s="130"/>
      <c r="NHG26" s="130"/>
      <c r="NHH26" s="130"/>
      <c r="NHI26" s="130"/>
      <c r="NHJ26" s="130"/>
      <c r="NHK26" s="130"/>
      <c r="NHL26" s="130"/>
      <c r="NHM26" s="130"/>
      <c r="NHN26" s="130"/>
      <c r="NHO26" s="130"/>
      <c r="NHP26" s="130"/>
      <c r="NHQ26" s="130"/>
      <c r="NHR26" s="130"/>
      <c r="NHS26" s="130"/>
      <c r="NHT26" s="130"/>
      <c r="NHU26" s="130"/>
      <c r="NHV26" s="130"/>
      <c r="NHW26" s="130"/>
      <c r="NHX26" s="130"/>
      <c r="NHY26" s="130"/>
      <c r="NHZ26" s="130"/>
      <c r="NIA26" s="130"/>
      <c r="NIB26" s="130"/>
      <c r="NIC26" s="130"/>
      <c r="NID26" s="130"/>
      <c r="NIE26" s="130"/>
      <c r="NIF26" s="130"/>
      <c r="NIG26" s="130"/>
      <c r="NIH26" s="130"/>
      <c r="NII26" s="130"/>
      <c r="NIJ26" s="130"/>
      <c r="NIK26" s="130"/>
      <c r="NIL26" s="130"/>
      <c r="NIM26" s="130"/>
      <c r="NIN26" s="130"/>
      <c r="NIO26" s="130"/>
      <c r="NIP26" s="130"/>
      <c r="NIQ26" s="130"/>
      <c r="NIR26" s="130"/>
      <c r="NIS26" s="130"/>
      <c r="NIT26" s="130"/>
      <c r="NIU26" s="130"/>
      <c r="NIV26" s="130"/>
      <c r="NIW26" s="130"/>
      <c r="NIX26" s="130"/>
      <c r="NIY26" s="130"/>
      <c r="NIZ26" s="130"/>
      <c r="NJA26" s="130"/>
      <c r="NJB26" s="130"/>
      <c r="NJC26" s="130"/>
      <c r="NJD26" s="130"/>
      <c r="NJE26" s="130"/>
      <c r="NJF26" s="130"/>
      <c r="NJG26" s="130"/>
      <c r="NJH26" s="130"/>
      <c r="NJI26" s="130"/>
      <c r="NJJ26" s="130"/>
      <c r="NJK26" s="130"/>
      <c r="NJL26" s="130"/>
      <c r="NJM26" s="130"/>
      <c r="NJN26" s="130"/>
      <c r="NJO26" s="130"/>
      <c r="NJP26" s="130"/>
      <c r="NJQ26" s="130"/>
      <c r="NJR26" s="130"/>
      <c r="NJS26" s="130"/>
      <c r="NJT26" s="130"/>
      <c r="NJU26" s="130"/>
      <c r="NJV26" s="130"/>
      <c r="NJW26" s="130"/>
      <c r="NJX26" s="130"/>
      <c r="NJY26" s="130"/>
      <c r="NJZ26" s="130"/>
      <c r="NKA26" s="130"/>
      <c r="NKB26" s="130"/>
      <c r="NKC26" s="130"/>
      <c r="NKD26" s="130"/>
      <c r="NKE26" s="130"/>
      <c r="NKF26" s="130"/>
      <c r="NKG26" s="130"/>
      <c r="NKH26" s="130"/>
      <c r="NKI26" s="130"/>
      <c r="NKJ26" s="130"/>
      <c r="NKK26" s="130"/>
      <c r="NKL26" s="130"/>
      <c r="NKM26" s="130"/>
      <c r="NKN26" s="130"/>
      <c r="NKO26" s="130"/>
      <c r="NKP26" s="130"/>
      <c r="NKQ26" s="130"/>
      <c r="NKR26" s="130"/>
      <c r="NKS26" s="130"/>
      <c r="NKT26" s="130"/>
      <c r="NKU26" s="130"/>
      <c r="NKV26" s="130"/>
      <c r="NKW26" s="130"/>
      <c r="NKX26" s="130"/>
      <c r="NKY26" s="130"/>
      <c r="NKZ26" s="130"/>
      <c r="NLA26" s="130"/>
      <c r="NLB26" s="130"/>
      <c r="NLC26" s="130"/>
      <c r="NLD26" s="130"/>
      <c r="NLE26" s="130"/>
      <c r="NLF26" s="130"/>
      <c r="NLG26" s="130"/>
      <c r="NLH26" s="130"/>
      <c r="NLI26" s="130"/>
      <c r="NLJ26" s="130"/>
      <c r="NLK26" s="130"/>
      <c r="NLL26" s="130"/>
      <c r="NLM26" s="130"/>
      <c r="NLN26" s="130"/>
      <c r="NLO26" s="130"/>
      <c r="NLP26" s="130"/>
      <c r="NLQ26" s="130"/>
      <c r="NLR26" s="130"/>
      <c r="NLS26" s="130"/>
      <c r="NLT26" s="130"/>
      <c r="NLU26" s="130"/>
      <c r="NLV26" s="130"/>
      <c r="NLW26" s="130"/>
      <c r="NLX26" s="130"/>
      <c r="NLY26" s="130"/>
      <c r="NLZ26" s="130"/>
      <c r="NMA26" s="130"/>
      <c r="NMB26" s="130"/>
      <c r="NMC26" s="130"/>
      <c r="NMD26" s="130"/>
      <c r="NME26" s="130"/>
      <c r="NMF26" s="130"/>
      <c r="NMG26" s="130"/>
      <c r="NMH26" s="130"/>
      <c r="NMI26" s="130"/>
      <c r="NMJ26" s="130"/>
      <c r="NMK26" s="130"/>
      <c r="NML26" s="130"/>
      <c r="NMM26" s="130"/>
      <c r="NMN26" s="130"/>
      <c r="NMO26" s="130"/>
      <c r="NMP26" s="130"/>
      <c r="NMQ26" s="130"/>
      <c r="NMR26" s="130"/>
      <c r="NMS26" s="130"/>
      <c r="NMT26" s="130"/>
      <c r="NMU26" s="130"/>
      <c r="NMV26" s="130"/>
      <c r="NMW26" s="130"/>
      <c r="NMX26" s="130"/>
      <c r="NMY26" s="130"/>
      <c r="NMZ26" s="130"/>
      <c r="NNA26" s="130"/>
      <c r="NNB26" s="130"/>
      <c r="NNC26" s="130"/>
      <c r="NND26" s="130"/>
      <c r="NNE26" s="130"/>
      <c r="NNF26" s="130"/>
      <c r="NNG26" s="130"/>
      <c r="NNH26" s="130"/>
      <c r="NNI26" s="130"/>
      <c r="NNJ26" s="130"/>
      <c r="NNK26" s="130"/>
      <c r="NNL26" s="130"/>
      <c r="NNM26" s="130"/>
      <c r="NNN26" s="130"/>
      <c r="NNO26" s="130"/>
      <c r="NNP26" s="130"/>
      <c r="NNQ26" s="130"/>
      <c r="NNR26" s="130"/>
      <c r="NNS26" s="130"/>
      <c r="NNT26" s="130"/>
      <c r="NNU26" s="130"/>
      <c r="NNV26" s="130"/>
      <c r="NNW26" s="130"/>
      <c r="NNX26" s="130"/>
      <c r="NNY26" s="130"/>
      <c r="NNZ26" s="130"/>
      <c r="NOA26" s="130"/>
      <c r="NOB26" s="130"/>
      <c r="NOC26" s="130"/>
      <c r="NOD26" s="130"/>
      <c r="NOE26" s="130"/>
      <c r="NOF26" s="130"/>
      <c r="NOG26" s="130"/>
      <c r="NOH26" s="130"/>
      <c r="NOI26" s="130"/>
      <c r="NOJ26" s="130"/>
      <c r="NOK26" s="130"/>
      <c r="NOL26" s="130"/>
      <c r="NOM26" s="130"/>
      <c r="NON26" s="130"/>
      <c r="NOO26" s="130"/>
      <c r="NOP26" s="130"/>
      <c r="NOQ26" s="130"/>
      <c r="NOR26" s="130"/>
      <c r="NOS26" s="130"/>
      <c r="NOT26" s="130"/>
      <c r="NOU26" s="130"/>
      <c r="NOV26" s="130"/>
      <c r="NOW26" s="130"/>
      <c r="NOX26" s="130"/>
      <c r="NOY26" s="130"/>
      <c r="NOZ26" s="130"/>
      <c r="NPA26" s="130"/>
      <c r="NPB26" s="130"/>
      <c r="NPC26" s="130"/>
      <c r="NPD26" s="130"/>
      <c r="NPE26" s="130"/>
      <c r="NPF26" s="130"/>
      <c r="NPG26" s="130"/>
      <c r="NPH26" s="130"/>
      <c r="NPI26" s="130"/>
      <c r="NPJ26" s="130"/>
      <c r="NPK26" s="130"/>
      <c r="NPL26" s="130"/>
      <c r="NPM26" s="130"/>
      <c r="NPN26" s="130"/>
      <c r="NPO26" s="130"/>
      <c r="NPP26" s="130"/>
      <c r="NPQ26" s="130"/>
      <c r="NPR26" s="130"/>
      <c r="NPS26" s="130"/>
      <c r="NPT26" s="130"/>
      <c r="NPU26" s="130"/>
      <c r="NPV26" s="130"/>
      <c r="NPW26" s="130"/>
      <c r="NPX26" s="130"/>
      <c r="NPY26" s="130"/>
      <c r="NPZ26" s="130"/>
      <c r="NQA26" s="130"/>
      <c r="NQB26" s="130"/>
      <c r="NQC26" s="130"/>
      <c r="NQD26" s="130"/>
      <c r="NQE26" s="130"/>
      <c r="NQF26" s="130"/>
      <c r="NQG26" s="130"/>
      <c r="NQH26" s="130"/>
      <c r="NQI26" s="130"/>
      <c r="NQJ26" s="130"/>
      <c r="NQK26" s="130"/>
      <c r="NQL26" s="130"/>
      <c r="NQM26" s="130"/>
      <c r="NQN26" s="130"/>
      <c r="NQO26" s="130"/>
      <c r="NQP26" s="130"/>
      <c r="NQQ26" s="130"/>
      <c r="NQR26" s="130"/>
      <c r="NQS26" s="130"/>
      <c r="NQT26" s="130"/>
      <c r="NQU26" s="130"/>
      <c r="NQV26" s="130"/>
      <c r="NQW26" s="130"/>
      <c r="NQX26" s="130"/>
      <c r="NQY26" s="130"/>
      <c r="NQZ26" s="130"/>
      <c r="NRA26" s="130"/>
      <c r="NRB26" s="130"/>
      <c r="NRC26" s="130"/>
      <c r="NRD26" s="130"/>
      <c r="NRE26" s="130"/>
      <c r="NRF26" s="130"/>
      <c r="NRG26" s="130"/>
      <c r="NRH26" s="130"/>
      <c r="NRI26" s="130"/>
      <c r="NRJ26" s="130"/>
      <c r="NRK26" s="130"/>
      <c r="NRL26" s="130"/>
      <c r="NRM26" s="130"/>
      <c r="NRN26" s="130"/>
      <c r="NRO26" s="130"/>
      <c r="NRP26" s="130"/>
      <c r="NRQ26" s="130"/>
      <c r="NRR26" s="130"/>
      <c r="NRS26" s="130"/>
      <c r="NRT26" s="130"/>
      <c r="NRU26" s="130"/>
      <c r="NRV26" s="130"/>
      <c r="NRW26" s="130"/>
      <c r="NRX26" s="130"/>
      <c r="NRY26" s="130"/>
      <c r="NRZ26" s="130"/>
      <c r="NSA26" s="130"/>
      <c r="NSB26" s="130"/>
      <c r="NSC26" s="130"/>
      <c r="NSD26" s="130"/>
      <c r="NSE26" s="130"/>
      <c r="NSF26" s="130"/>
      <c r="NSG26" s="130"/>
      <c r="NSH26" s="130"/>
      <c r="NSI26" s="130"/>
      <c r="NSJ26" s="130"/>
      <c r="NSK26" s="130"/>
      <c r="NSL26" s="130"/>
      <c r="NSM26" s="130"/>
      <c r="NSN26" s="130"/>
      <c r="NSO26" s="130"/>
      <c r="NSP26" s="130"/>
      <c r="NSQ26" s="130"/>
      <c r="NSR26" s="130"/>
      <c r="NSS26" s="130"/>
      <c r="NST26" s="130"/>
      <c r="NSU26" s="130"/>
      <c r="NSV26" s="130"/>
      <c r="NSW26" s="130"/>
      <c r="NSX26" s="130"/>
      <c r="NSY26" s="130"/>
      <c r="NSZ26" s="130"/>
      <c r="NTA26" s="130"/>
      <c r="NTB26" s="130"/>
      <c r="NTC26" s="130"/>
      <c r="NTD26" s="130"/>
      <c r="NTE26" s="130"/>
      <c r="NTF26" s="130"/>
      <c r="NTG26" s="130"/>
      <c r="NTH26" s="130"/>
      <c r="NTI26" s="130"/>
      <c r="NTJ26" s="130"/>
      <c r="NTK26" s="130"/>
      <c r="NTL26" s="130"/>
      <c r="NTM26" s="130"/>
      <c r="NTN26" s="130"/>
      <c r="NTO26" s="130"/>
      <c r="NTP26" s="130"/>
      <c r="NTQ26" s="130"/>
      <c r="NTR26" s="130"/>
      <c r="NTS26" s="130"/>
      <c r="NTT26" s="130"/>
      <c r="NTU26" s="130"/>
      <c r="NTV26" s="130"/>
      <c r="NTW26" s="130"/>
      <c r="NTX26" s="130"/>
      <c r="NTY26" s="130"/>
      <c r="NTZ26" s="130"/>
      <c r="NUA26" s="130"/>
      <c r="NUB26" s="130"/>
      <c r="NUC26" s="130"/>
      <c r="NUD26" s="130"/>
      <c r="NUE26" s="130"/>
      <c r="NUF26" s="130"/>
      <c r="NUG26" s="130"/>
      <c r="NUH26" s="130"/>
      <c r="NUI26" s="130"/>
      <c r="NUJ26" s="130"/>
      <c r="NUK26" s="130"/>
      <c r="NUL26" s="130"/>
      <c r="NUM26" s="130"/>
      <c r="NUN26" s="130"/>
      <c r="NUO26" s="130"/>
      <c r="NUP26" s="130"/>
      <c r="NUQ26" s="130"/>
      <c r="NUR26" s="130"/>
      <c r="NUS26" s="130"/>
      <c r="NUT26" s="130"/>
      <c r="NUU26" s="130"/>
      <c r="NUV26" s="130"/>
      <c r="NUW26" s="130"/>
      <c r="NUX26" s="130"/>
      <c r="NUY26" s="130"/>
      <c r="NUZ26" s="130"/>
      <c r="NVA26" s="130"/>
      <c r="NVB26" s="130"/>
      <c r="NVC26" s="130"/>
      <c r="NVD26" s="130"/>
      <c r="NVE26" s="130"/>
      <c r="NVF26" s="130"/>
      <c r="NVG26" s="130"/>
      <c r="NVH26" s="130"/>
      <c r="NVI26" s="130"/>
      <c r="NVJ26" s="130"/>
      <c r="NVK26" s="130"/>
      <c r="NVL26" s="130"/>
      <c r="NVM26" s="130"/>
      <c r="NVN26" s="130"/>
      <c r="NVO26" s="130"/>
      <c r="NVP26" s="130"/>
      <c r="NVQ26" s="130"/>
      <c r="NVR26" s="130"/>
      <c r="NVS26" s="130"/>
      <c r="NVT26" s="130"/>
      <c r="NVU26" s="130"/>
      <c r="NVV26" s="130"/>
      <c r="NVW26" s="130"/>
      <c r="NVX26" s="130"/>
      <c r="NVY26" s="130"/>
      <c r="NVZ26" s="130"/>
      <c r="NWA26" s="130"/>
      <c r="NWB26" s="130"/>
      <c r="NWC26" s="130"/>
      <c r="NWD26" s="130"/>
      <c r="NWE26" s="130"/>
      <c r="NWF26" s="130"/>
      <c r="NWG26" s="130"/>
      <c r="NWH26" s="130"/>
      <c r="NWI26" s="130"/>
      <c r="NWJ26" s="130"/>
      <c r="NWK26" s="130"/>
      <c r="NWL26" s="130"/>
      <c r="NWM26" s="130"/>
      <c r="NWN26" s="130"/>
      <c r="NWO26" s="130"/>
      <c r="NWP26" s="130"/>
      <c r="NWQ26" s="130"/>
      <c r="NWR26" s="130"/>
      <c r="NWS26" s="130"/>
      <c r="NWT26" s="130"/>
      <c r="NWU26" s="130"/>
      <c r="NWV26" s="130"/>
      <c r="NWW26" s="130"/>
      <c r="NWX26" s="130"/>
      <c r="NWY26" s="130"/>
      <c r="NWZ26" s="130"/>
      <c r="NXA26" s="130"/>
      <c r="NXB26" s="130"/>
      <c r="NXC26" s="130"/>
      <c r="NXD26" s="130"/>
      <c r="NXE26" s="130"/>
      <c r="NXF26" s="130"/>
      <c r="NXG26" s="130"/>
      <c r="NXH26" s="130"/>
      <c r="NXI26" s="130"/>
      <c r="NXJ26" s="130"/>
      <c r="NXK26" s="130"/>
      <c r="NXL26" s="130"/>
      <c r="NXM26" s="130"/>
      <c r="NXN26" s="130"/>
      <c r="NXO26" s="130"/>
      <c r="NXP26" s="130"/>
      <c r="NXQ26" s="130"/>
      <c r="NXR26" s="130"/>
      <c r="NXS26" s="130"/>
      <c r="NXT26" s="130"/>
      <c r="NXU26" s="130"/>
      <c r="NXV26" s="130"/>
      <c r="NXW26" s="130"/>
      <c r="NXX26" s="130"/>
      <c r="NXY26" s="130"/>
      <c r="NXZ26" s="130"/>
      <c r="NYA26" s="130"/>
      <c r="NYB26" s="130"/>
      <c r="NYC26" s="130"/>
      <c r="NYD26" s="130"/>
      <c r="NYE26" s="130"/>
      <c r="NYF26" s="130"/>
      <c r="NYG26" s="130"/>
      <c r="NYH26" s="130"/>
      <c r="NYI26" s="130"/>
      <c r="NYJ26" s="130"/>
      <c r="NYK26" s="130"/>
      <c r="NYL26" s="130"/>
      <c r="NYM26" s="130"/>
      <c r="NYN26" s="130"/>
      <c r="NYO26" s="130"/>
      <c r="NYP26" s="130"/>
      <c r="NYQ26" s="130"/>
      <c r="NYR26" s="130"/>
      <c r="NYS26" s="130"/>
      <c r="NYT26" s="130"/>
      <c r="NYU26" s="130"/>
      <c r="NYV26" s="130"/>
      <c r="NYW26" s="130"/>
      <c r="NYX26" s="130"/>
      <c r="NYY26" s="130"/>
      <c r="NYZ26" s="130"/>
      <c r="NZA26" s="130"/>
      <c r="NZB26" s="130"/>
      <c r="NZC26" s="130"/>
      <c r="NZD26" s="130"/>
      <c r="NZE26" s="130"/>
      <c r="NZF26" s="130"/>
      <c r="NZG26" s="130"/>
      <c r="NZH26" s="130"/>
      <c r="NZI26" s="130"/>
      <c r="NZJ26" s="130"/>
      <c r="NZK26" s="130"/>
      <c r="NZL26" s="130"/>
      <c r="NZM26" s="130"/>
      <c r="NZN26" s="130"/>
      <c r="NZO26" s="130"/>
      <c r="NZP26" s="130"/>
      <c r="NZQ26" s="130"/>
      <c r="NZR26" s="130"/>
      <c r="NZS26" s="130"/>
      <c r="NZT26" s="130"/>
      <c r="NZU26" s="130"/>
      <c r="NZV26" s="130"/>
      <c r="NZW26" s="130"/>
      <c r="NZX26" s="130"/>
      <c r="NZY26" s="130"/>
      <c r="NZZ26" s="130"/>
      <c r="OAA26" s="130"/>
      <c r="OAB26" s="130"/>
      <c r="OAC26" s="130"/>
      <c r="OAD26" s="130"/>
      <c r="OAE26" s="130"/>
      <c r="OAF26" s="130"/>
      <c r="OAG26" s="130"/>
      <c r="OAH26" s="130"/>
      <c r="OAI26" s="130"/>
      <c r="OAJ26" s="130"/>
      <c r="OAK26" s="130"/>
      <c r="OAL26" s="130"/>
      <c r="OAM26" s="130"/>
      <c r="OAN26" s="130"/>
      <c r="OAO26" s="130"/>
      <c r="OAP26" s="130"/>
      <c r="OAQ26" s="130"/>
      <c r="OAR26" s="130"/>
      <c r="OAS26" s="130"/>
      <c r="OAT26" s="130"/>
      <c r="OAU26" s="130"/>
      <c r="OAV26" s="130"/>
      <c r="OAW26" s="130"/>
      <c r="OAX26" s="130"/>
      <c r="OAY26" s="130"/>
      <c r="OAZ26" s="130"/>
      <c r="OBA26" s="130"/>
      <c r="OBB26" s="130"/>
      <c r="OBC26" s="130"/>
      <c r="OBD26" s="130"/>
      <c r="OBE26" s="130"/>
      <c r="OBF26" s="130"/>
      <c r="OBG26" s="130"/>
      <c r="OBH26" s="130"/>
      <c r="OBI26" s="130"/>
      <c r="OBJ26" s="130"/>
      <c r="OBK26" s="130"/>
      <c r="OBL26" s="130"/>
      <c r="OBM26" s="130"/>
      <c r="OBN26" s="130"/>
      <c r="OBO26" s="130"/>
      <c r="OBP26" s="130"/>
      <c r="OBQ26" s="130"/>
      <c r="OBR26" s="130"/>
      <c r="OBS26" s="130"/>
      <c r="OBT26" s="130"/>
      <c r="OBU26" s="130"/>
      <c r="OBV26" s="130"/>
      <c r="OBW26" s="130"/>
      <c r="OBX26" s="130"/>
      <c r="OBY26" s="130"/>
      <c r="OBZ26" s="130"/>
      <c r="OCA26" s="130"/>
      <c r="OCB26" s="130"/>
      <c r="OCC26" s="130"/>
      <c r="OCD26" s="130"/>
      <c r="OCE26" s="130"/>
      <c r="OCF26" s="130"/>
      <c r="OCG26" s="130"/>
      <c r="OCH26" s="130"/>
      <c r="OCI26" s="130"/>
      <c r="OCJ26" s="130"/>
      <c r="OCK26" s="130"/>
      <c r="OCL26" s="130"/>
      <c r="OCM26" s="130"/>
      <c r="OCN26" s="130"/>
      <c r="OCO26" s="130"/>
      <c r="OCP26" s="130"/>
      <c r="OCQ26" s="130"/>
      <c r="OCR26" s="130"/>
      <c r="OCS26" s="130"/>
      <c r="OCT26" s="130"/>
      <c r="OCU26" s="130"/>
      <c r="OCV26" s="130"/>
      <c r="OCW26" s="130"/>
      <c r="OCX26" s="130"/>
      <c r="OCY26" s="130"/>
      <c r="OCZ26" s="130"/>
      <c r="ODA26" s="130"/>
      <c r="ODB26" s="130"/>
      <c r="ODC26" s="130"/>
      <c r="ODD26" s="130"/>
      <c r="ODE26" s="130"/>
      <c r="ODF26" s="130"/>
      <c r="ODG26" s="130"/>
      <c r="ODH26" s="130"/>
      <c r="ODI26" s="130"/>
      <c r="ODJ26" s="130"/>
      <c r="ODK26" s="130"/>
      <c r="ODL26" s="130"/>
      <c r="ODM26" s="130"/>
      <c r="ODN26" s="130"/>
      <c r="ODO26" s="130"/>
      <c r="ODP26" s="130"/>
      <c r="ODQ26" s="130"/>
      <c r="ODR26" s="130"/>
      <c r="ODS26" s="130"/>
      <c r="ODT26" s="130"/>
      <c r="ODU26" s="130"/>
      <c r="ODV26" s="130"/>
      <c r="ODW26" s="130"/>
      <c r="ODX26" s="130"/>
      <c r="ODY26" s="130"/>
      <c r="ODZ26" s="130"/>
      <c r="OEA26" s="130"/>
      <c r="OEB26" s="130"/>
      <c r="OEC26" s="130"/>
      <c r="OED26" s="130"/>
      <c r="OEE26" s="130"/>
      <c r="OEF26" s="130"/>
      <c r="OEG26" s="130"/>
      <c r="OEH26" s="130"/>
      <c r="OEI26" s="130"/>
      <c r="OEJ26" s="130"/>
      <c r="OEK26" s="130"/>
      <c r="OEL26" s="130"/>
      <c r="OEM26" s="130"/>
      <c r="OEN26" s="130"/>
      <c r="OEO26" s="130"/>
      <c r="OEP26" s="130"/>
      <c r="OEQ26" s="130"/>
      <c r="OER26" s="130"/>
      <c r="OES26" s="130"/>
      <c r="OET26" s="130"/>
      <c r="OEU26" s="130"/>
      <c r="OEV26" s="130"/>
      <c r="OEW26" s="130"/>
      <c r="OEX26" s="130"/>
      <c r="OEY26" s="130"/>
      <c r="OEZ26" s="130"/>
      <c r="OFA26" s="130"/>
      <c r="OFB26" s="130"/>
      <c r="OFC26" s="130"/>
      <c r="OFD26" s="130"/>
      <c r="OFE26" s="130"/>
      <c r="OFF26" s="130"/>
      <c r="OFG26" s="130"/>
      <c r="OFH26" s="130"/>
      <c r="OFI26" s="130"/>
      <c r="OFJ26" s="130"/>
      <c r="OFK26" s="130"/>
      <c r="OFL26" s="130"/>
      <c r="OFM26" s="130"/>
      <c r="OFN26" s="130"/>
      <c r="OFO26" s="130"/>
      <c r="OFP26" s="130"/>
      <c r="OFQ26" s="130"/>
      <c r="OFR26" s="130"/>
      <c r="OFS26" s="130"/>
      <c r="OFT26" s="130"/>
      <c r="OFU26" s="130"/>
      <c r="OFV26" s="130"/>
      <c r="OFW26" s="130"/>
      <c r="OFX26" s="130"/>
      <c r="OFY26" s="130"/>
      <c r="OFZ26" s="130"/>
      <c r="OGA26" s="130"/>
      <c r="OGB26" s="130"/>
      <c r="OGC26" s="130"/>
      <c r="OGD26" s="130"/>
      <c r="OGE26" s="130"/>
      <c r="OGF26" s="130"/>
      <c r="OGG26" s="130"/>
      <c r="OGH26" s="130"/>
      <c r="OGI26" s="130"/>
      <c r="OGJ26" s="130"/>
      <c r="OGK26" s="130"/>
      <c r="OGL26" s="130"/>
      <c r="OGM26" s="130"/>
      <c r="OGN26" s="130"/>
      <c r="OGO26" s="130"/>
      <c r="OGP26" s="130"/>
      <c r="OGQ26" s="130"/>
      <c r="OGR26" s="130"/>
      <c r="OGS26" s="130"/>
      <c r="OGT26" s="130"/>
      <c r="OGU26" s="130"/>
      <c r="OGV26" s="130"/>
      <c r="OGW26" s="130"/>
      <c r="OGX26" s="130"/>
      <c r="OGY26" s="130"/>
      <c r="OGZ26" s="130"/>
      <c r="OHA26" s="130"/>
      <c r="OHB26" s="130"/>
      <c r="OHC26" s="130"/>
      <c r="OHD26" s="130"/>
      <c r="OHE26" s="130"/>
      <c r="OHF26" s="130"/>
      <c r="OHG26" s="130"/>
      <c r="OHH26" s="130"/>
      <c r="OHI26" s="130"/>
      <c r="OHJ26" s="130"/>
      <c r="OHK26" s="130"/>
      <c r="OHL26" s="130"/>
      <c r="OHM26" s="130"/>
      <c r="OHN26" s="130"/>
      <c r="OHO26" s="130"/>
      <c r="OHP26" s="130"/>
      <c r="OHQ26" s="130"/>
      <c r="OHR26" s="130"/>
      <c r="OHS26" s="130"/>
      <c r="OHT26" s="130"/>
      <c r="OHU26" s="130"/>
      <c r="OHV26" s="130"/>
      <c r="OHW26" s="130"/>
      <c r="OHX26" s="130"/>
      <c r="OHY26" s="130"/>
      <c r="OHZ26" s="130"/>
      <c r="OIA26" s="130"/>
      <c r="OIB26" s="130"/>
      <c r="OIC26" s="130"/>
      <c r="OID26" s="130"/>
      <c r="OIE26" s="130"/>
      <c r="OIF26" s="130"/>
      <c r="OIG26" s="130"/>
      <c r="OIH26" s="130"/>
      <c r="OII26" s="130"/>
      <c r="OIJ26" s="130"/>
      <c r="OIK26" s="130"/>
      <c r="OIL26" s="130"/>
      <c r="OIM26" s="130"/>
      <c r="OIN26" s="130"/>
      <c r="OIO26" s="130"/>
      <c r="OIP26" s="130"/>
      <c r="OIQ26" s="130"/>
      <c r="OIR26" s="130"/>
      <c r="OIS26" s="130"/>
      <c r="OIT26" s="130"/>
      <c r="OIU26" s="130"/>
      <c r="OIV26" s="130"/>
      <c r="OIW26" s="130"/>
      <c r="OIX26" s="130"/>
      <c r="OIY26" s="130"/>
      <c r="OIZ26" s="130"/>
      <c r="OJA26" s="130"/>
      <c r="OJB26" s="130"/>
      <c r="OJC26" s="130"/>
      <c r="OJD26" s="130"/>
      <c r="OJE26" s="130"/>
      <c r="OJF26" s="130"/>
      <c r="OJG26" s="130"/>
      <c r="OJH26" s="130"/>
      <c r="OJI26" s="130"/>
      <c r="OJJ26" s="130"/>
      <c r="OJK26" s="130"/>
      <c r="OJL26" s="130"/>
      <c r="OJM26" s="130"/>
      <c r="OJN26" s="130"/>
      <c r="OJO26" s="130"/>
      <c r="OJP26" s="130"/>
      <c r="OJQ26" s="130"/>
      <c r="OJR26" s="130"/>
      <c r="OJS26" s="130"/>
      <c r="OJT26" s="130"/>
      <c r="OJU26" s="130"/>
      <c r="OJV26" s="130"/>
      <c r="OJW26" s="130"/>
      <c r="OJX26" s="130"/>
      <c r="OJY26" s="130"/>
      <c r="OJZ26" s="130"/>
      <c r="OKA26" s="130"/>
      <c r="OKB26" s="130"/>
      <c r="OKC26" s="130"/>
      <c r="OKD26" s="130"/>
      <c r="OKE26" s="130"/>
      <c r="OKF26" s="130"/>
      <c r="OKG26" s="130"/>
      <c r="OKH26" s="130"/>
      <c r="OKI26" s="130"/>
      <c r="OKJ26" s="130"/>
      <c r="OKK26" s="130"/>
      <c r="OKL26" s="130"/>
      <c r="OKM26" s="130"/>
      <c r="OKN26" s="130"/>
      <c r="OKO26" s="130"/>
      <c r="OKP26" s="130"/>
      <c r="OKQ26" s="130"/>
      <c r="OKR26" s="130"/>
      <c r="OKS26" s="130"/>
      <c r="OKT26" s="130"/>
      <c r="OKU26" s="130"/>
      <c r="OKV26" s="130"/>
      <c r="OKW26" s="130"/>
      <c r="OKX26" s="130"/>
      <c r="OKY26" s="130"/>
      <c r="OKZ26" s="130"/>
      <c r="OLA26" s="130"/>
      <c r="OLB26" s="130"/>
      <c r="OLC26" s="130"/>
      <c r="OLD26" s="130"/>
      <c r="OLE26" s="130"/>
      <c r="OLF26" s="130"/>
      <c r="OLG26" s="130"/>
      <c r="OLH26" s="130"/>
      <c r="OLI26" s="130"/>
      <c r="OLJ26" s="130"/>
      <c r="OLK26" s="130"/>
      <c r="OLL26" s="130"/>
      <c r="OLM26" s="130"/>
      <c r="OLN26" s="130"/>
      <c r="OLO26" s="130"/>
      <c r="OLP26" s="130"/>
      <c r="OLQ26" s="130"/>
      <c r="OLR26" s="130"/>
      <c r="OLS26" s="130"/>
      <c r="OLT26" s="130"/>
      <c r="OLU26" s="130"/>
      <c r="OLV26" s="130"/>
      <c r="OLW26" s="130"/>
      <c r="OLX26" s="130"/>
      <c r="OLY26" s="130"/>
      <c r="OLZ26" s="130"/>
      <c r="OMA26" s="130"/>
      <c r="OMB26" s="130"/>
      <c r="OMC26" s="130"/>
      <c r="OMD26" s="130"/>
      <c r="OME26" s="130"/>
      <c r="OMF26" s="130"/>
      <c r="OMG26" s="130"/>
      <c r="OMH26" s="130"/>
      <c r="OMI26" s="130"/>
      <c r="OMJ26" s="130"/>
      <c r="OMK26" s="130"/>
      <c r="OML26" s="130"/>
      <c r="OMM26" s="130"/>
      <c r="OMN26" s="130"/>
      <c r="OMO26" s="130"/>
      <c r="OMP26" s="130"/>
      <c r="OMQ26" s="130"/>
      <c r="OMR26" s="130"/>
      <c r="OMS26" s="130"/>
      <c r="OMT26" s="130"/>
      <c r="OMU26" s="130"/>
      <c r="OMV26" s="130"/>
      <c r="OMW26" s="130"/>
      <c r="OMX26" s="130"/>
      <c r="OMY26" s="130"/>
      <c r="OMZ26" s="130"/>
      <c r="ONA26" s="130"/>
      <c r="ONB26" s="130"/>
      <c r="ONC26" s="130"/>
      <c r="OND26" s="130"/>
      <c r="ONE26" s="130"/>
      <c r="ONF26" s="130"/>
      <c r="ONG26" s="130"/>
      <c r="ONH26" s="130"/>
      <c r="ONI26" s="130"/>
      <c r="ONJ26" s="130"/>
      <c r="ONK26" s="130"/>
      <c r="ONL26" s="130"/>
      <c r="ONM26" s="130"/>
      <c r="ONN26" s="130"/>
      <c r="ONO26" s="130"/>
      <c r="ONP26" s="130"/>
      <c r="ONQ26" s="130"/>
      <c r="ONR26" s="130"/>
      <c r="ONS26" s="130"/>
      <c r="ONT26" s="130"/>
      <c r="ONU26" s="130"/>
      <c r="ONV26" s="130"/>
      <c r="ONW26" s="130"/>
      <c r="ONX26" s="130"/>
      <c r="ONY26" s="130"/>
      <c r="ONZ26" s="130"/>
      <c r="OOA26" s="130"/>
      <c r="OOB26" s="130"/>
      <c r="OOC26" s="130"/>
      <c r="OOD26" s="130"/>
      <c r="OOE26" s="130"/>
      <c r="OOF26" s="130"/>
      <c r="OOG26" s="130"/>
      <c r="OOH26" s="130"/>
      <c r="OOI26" s="130"/>
      <c r="OOJ26" s="130"/>
      <c r="OOK26" s="130"/>
      <c r="OOL26" s="130"/>
      <c r="OOM26" s="130"/>
      <c r="OON26" s="130"/>
      <c r="OOO26" s="130"/>
      <c r="OOP26" s="130"/>
      <c r="OOQ26" s="130"/>
      <c r="OOR26" s="130"/>
      <c r="OOS26" s="130"/>
      <c r="OOT26" s="130"/>
      <c r="OOU26" s="130"/>
      <c r="OOV26" s="130"/>
      <c r="OOW26" s="130"/>
      <c r="OOX26" s="130"/>
      <c r="OOY26" s="130"/>
      <c r="OOZ26" s="130"/>
      <c r="OPA26" s="130"/>
      <c r="OPB26" s="130"/>
      <c r="OPC26" s="130"/>
      <c r="OPD26" s="130"/>
      <c r="OPE26" s="130"/>
      <c r="OPF26" s="130"/>
      <c r="OPG26" s="130"/>
      <c r="OPH26" s="130"/>
      <c r="OPI26" s="130"/>
      <c r="OPJ26" s="130"/>
      <c r="OPK26" s="130"/>
      <c r="OPL26" s="130"/>
      <c r="OPM26" s="130"/>
      <c r="OPN26" s="130"/>
      <c r="OPO26" s="130"/>
      <c r="OPP26" s="130"/>
      <c r="OPQ26" s="130"/>
      <c r="OPR26" s="130"/>
      <c r="OPS26" s="130"/>
      <c r="OPT26" s="130"/>
      <c r="OPU26" s="130"/>
      <c r="OPV26" s="130"/>
      <c r="OPW26" s="130"/>
      <c r="OPX26" s="130"/>
      <c r="OPY26" s="130"/>
      <c r="OPZ26" s="130"/>
      <c r="OQA26" s="130"/>
      <c r="OQB26" s="130"/>
      <c r="OQC26" s="130"/>
      <c r="OQD26" s="130"/>
      <c r="OQE26" s="130"/>
      <c r="OQF26" s="130"/>
      <c r="OQG26" s="130"/>
      <c r="OQH26" s="130"/>
      <c r="OQI26" s="130"/>
      <c r="OQJ26" s="130"/>
      <c r="OQK26" s="130"/>
      <c r="OQL26" s="130"/>
      <c r="OQM26" s="130"/>
      <c r="OQN26" s="130"/>
      <c r="OQO26" s="130"/>
      <c r="OQP26" s="130"/>
      <c r="OQQ26" s="130"/>
      <c r="OQR26" s="130"/>
      <c r="OQS26" s="130"/>
      <c r="OQT26" s="130"/>
      <c r="OQU26" s="130"/>
      <c r="OQV26" s="130"/>
      <c r="OQW26" s="130"/>
      <c r="OQX26" s="130"/>
      <c r="OQY26" s="130"/>
      <c r="OQZ26" s="130"/>
      <c r="ORA26" s="130"/>
      <c r="ORB26" s="130"/>
      <c r="ORC26" s="130"/>
      <c r="ORD26" s="130"/>
      <c r="ORE26" s="130"/>
      <c r="ORF26" s="130"/>
      <c r="ORG26" s="130"/>
      <c r="ORH26" s="130"/>
      <c r="ORI26" s="130"/>
      <c r="ORJ26" s="130"/>
      <c r="ORK26" s="130"/>
      <c r="ORL26" s="130"/>
      <c r="ORM26" s="130"/>
      <c r="ORN26" s="130"/>
      <c r="ORO26" s="130"/>
      <c r="ORP26" s="130"/>
      <c r="ORQ26" s="130"/>
      <c r="ORR26" s="130"/>
      <c r="ORS26" s="130"/>
      <c r="ORT26" s="130"/>
      <c r="ORU26" s="130"/>
      <c r="ORV26" s="130"/>
      <c r="ORW26" s="130"/>
      <c r="ORX26" s="130"/>
      <c r="ORY26" s="130"/>
      <c r="ORZ26" s="130"/>
      <c r="OSA26" s="130"/>
      <c r="OSB26" s="130"/>
      <c r="OSC26" s="130"/>
      <c r="OSD26" s="130"/>
      <c r="OSE26" s="130"/>
      <c r="OSF26" s="130"/>
      <c r="OSG26" s="130"/>
      <c r="OSH26" s="130"/>
      <c r="OSI26" s="130"/>
      <c r="OSJ26" s="130"/>
      <c r="OSK26" s="130"/>
      <c r="OSL26" s="130"/>
      <c r="OSM26" s="130"/>
      <c r="OSN26" s="130"/>
      <c r="OSO26" s="130"/>
      <c r="OSP26" s="130"/>
      <c r="OSQ26" s="130"/>
      <c r="OSR26" s="130"/>
      <c r="OSS26" s="130"/>
      <c r="OST26" s="130"/>
      <c r="OSU26" s="130"/>
      <c r="OSV26" s="130"/>
      <c r="OSW26" s="130"/>
      <c r="OSX26" s="130"/>
      <c r="OSY26" s="130"/>
      <c r="OSZ26" s="130"/>
      <c r="OTA26" s="130"/>
      <c r="OTB26" s="130"/>
      <c r="OTC26" s="130"/>
      <c r="OTD26" s="130"/>
      <c r="OTE26" s="130"/>
      <c r="OTF26" s="130"/>
      <c r="OTG26" s="130"/>
      <c r="OTH26" s="130"/>
      <c r="OTI26" s="130"/>
      <c r="OTJ26" s="130"/>
      <c r="OTK26" s="130"/>
      <c r="OTL26" s="130"/>
      <c r="OTM26" s="130"/>
      <c r="OTN26" s="130"/>
      <c r="OTO26" s="130"/>
      <c r="OTP26" s="130"/>
      <c r="OTQ26" s="130"/>
      <c r="OTR26" s="130"/>
      <c r="OTS26" s="130"/>
      <c r="OTT26" s="130"/>
      <c r="OTU26" s="130"/>
      <c r="OTV26" s="130"/>
      <c r="OTW26" s="130"/>
      <c r="OTX26" s="130"/>
      <c r="OTY26" s="130"/>
      <c r="OTZ26" s="130"/>
      <c r="OUA26" s="130"/>
      <c r="OUB26" s="130"/>
      <c r="OUC26" s="130"/>
      <c r="OUD26" s="130"/>
      <c r="OUE26" s="130"/>
      <c r="OUF26" s="130"/>
      <c r="OUG26" s="130"/>
      <c r="OUH26" s="130"/>
      <c r="OUI26" s="130"/>
      <c r="OUJ26" s="130"/>
      <c r="OUK26" s="130"/>
      <c r="OUL26" s="130"/>
      <c r="OUM26" s="130"/>
      <c r="OUN26" s="130"/>
      <c r="OUO26" s="130"/>
      <c r="OUP26" s="130"/>
      <c r="OUQ26" s="130"/>
      <c r="OUR26" s="130"/>
      <c r="OUS26" s="130"/>
      <c r="OUT26" s="130"/>
      <c r="OUU26" s="130"/>
      <c r="OUV26" s="130"/>
      <c r="OUW26" s="130"/>
      <c r="OUX26" s="130"/>
      <c r="OUY26" s="130"/>
      <c r="OUZ26" s="130"/>
      <c r="OVA26" s="130"/>
      <c r="OVB26" s="130"/>
      <c r="OVC26" s="130"/>
      <c r="OVD26" s="130"/>
      <c r="OVE26" s="130"/>
      <c r="OVF26" s="130"/>
      <c r="OVG26" s="130"/>
      <c r="OVH26" s="130"/>
      <c r="OVI26" s="130"/>
      <c r="OVJ26" s="130"/>
      <c r="OVK26" s="130"/>
      <c r="OVL26" s="130"/>
      <c r="OVM26" s="130"/>
      <c r="OVN26" s="130"/>
      <c r="OVO26" s="130"/>
      <c r="OVP26" s="130"/>
      <c r="OVQ26" s="130"/>
      <c r="OVR26" s="130"/>
      <c r="OVS26" s="130"/>
      <c r="OVT26" s="130"/>
      <c r="OVU26" s="130"/>
      <c r="OVV26" s="130"/>
      <c r="OVW26" s="130"/>
      <c r="OVX26" s="130"/>
      <c r="OVY26" s="130"/>
      <c r="OVZ26" s="130"/>
      <c r="OWA26" s="130"/>
      <c r="OWB26" s="130"/>
      <c r="OWC26" s="130"/>
      <c r="OWD26" s="130"/>
      <c r="OWE26" s="130"/>
      <c r="OWF26" s="130"/>
      <c r="OWG26" s="130"/>
      <c r="OWH26" s="130"/>
      <c r="OWI26" s="130"/>
      <c r="OWJ26" s="130"/>
      <c r="OWK26" s="130"/>
      <c r="OWL26" s="130"/>
      <c r="OWM26" s="130"/>
      <c r="OWN26" s="130"/>
      <c r="OWO26" s="130"/>
      <c r="OWP26" s="130"/>
      <c r="OWQ26" s="130"/>
      <c r="OWR26" s="130"/>
      <c r="OWS26" s="130"/>
      <c r="OWT26" s="130"/>
      <c r="OWU26" s="130"/>
      <c r="OWV26" s="130"/>
      <c r="OWW26" s="130"/>
      <c r="OWX26" s="130"/>
      <c r="OWY26" s="130"/>
      <c r="OWZ26" s="130"/>
      <c r="OXA26" s="130"/>
      <c r="OXB26" s="130"/>
      <c r="OXC26" s="130"/>
      <c r="OXD26" s="130"/>
      <c r="OXE26" s="130"/>
      <c r="OXF26" s="130"/>
      <c r="OXG26" s="130"/>
      <c r="OXH26" s="130"/>
      <c r="OXI26" s="130"/>
      <c r="OXJ26" s="130"/>
      <c r="OXK26" s="130"/>
      <c r="OXL26" s="130"/>
      <c r="OXM26" s="130"/>
      <c r="OXN26" s="130"/>
      <c r="OXO26" s="130"/>
      <c r="OXP26" s="130"/>
      <c r="OXQ26" s="130"/>
      <c r="OXR26" s="130"/>
      <c r="OXS26" s="130"/>
      <c r="OXT26" s="130"/>
      <c r="OXU26" s="130"/>
      <c r="OXV26" s="130"/>
      <c r="OXW26" s="130"/>
      <c r="OXX26" s="130"/>
      <c r="OXY26" s="130"/>
      <c r="OXZ26" s="130"/>
      <c r="OYA26" s="130"/>
      <c r="OYB26" s="130"/>
      <c r="OYC26" s="130"/>
      <c r="OYD26" s="130"/>
      <c r="OYE26" s="130"/>
      <c r="OYF26" s="130"/>
      <c r="OYG26" s="130"/>
      <c r="OYH26" s="130"/>
      <c r="OYI26" s="130"/>
      <c r="OYJ26" s="130"/>
      <c r="OYK26" s="130"/>
      <c r="OYL26" s="130"/>
      <c r="OYM26" s="130"/>
      <c r="OYN26" s="130"/>
      <c r="OYO26" s="130"/>
      <c r="OYP26" s="130"/>
      <c r="OYQ26" s="130"/>
      <c r="OYR26" s="130"/>
      <c r="OYS26" s="130"/>
      <c r="OYT26" s="130"/>
      <c r="OYU26" s="130"/>
      <c r="OYV26" s="130"/>
      <c r="OYW26" s="130"/>
      <c r="OYX26" s="130"/>
      <c r="OYY26" s="130"/>
      <c r="OYZ26" s="130"/>
      <c r="OZA26" s="130"/>
      <c r="OZB26" s="130"/>
      <c r="OZC26" s="130"/>
      <c r="OZD26" s="130"/>
      <c r="OZE26" s="130"/>
      <c r="OZF26" s="130"/>
      <c r="OZG26" s="130"/>
      <c r="OZH26" s="130"/>
      <c r="OZI26" s="130"/>
      <c r="OZJ26" s="130"/>
      <c r="OZK26" s="130"/>
      <c r="OZL26" s="130"/>
      <c r="OZM26" s="130"/>
      <c r="OZN26" s="130"/>
      <c r="OZO26" s="130"/>
      <c r="OZP26" s="130"/>
      <c r="OZQ26" s="130"/>
      <c r="OZR26" s="130"/>
      <c r="OZS26" s="130"/>
      <c r="OZT26" s="130"/>
      <c r="OZU26" s="130"/>
      <c r="OZV26" s="130"/>
      <c r="OZW26" s="130"/>
      <c r="OZX26" s="130"/>
      <c r="OZY26" s="130"/>
      <c r="OZZ26" s="130"/>
      <c r="PAA26" s="130"/>
      <c r="PAB26" s="130"/>
      <c r="PAC26" s="130"/>
      <c r="PAD26" s="130"/>
      <c r="PAE26" s="130"/>
      <c r="PAF26" s="130"/>
      <c r="PAG26" s="130"/>
      <c r="PAH26" s="130"/>
      <c r="PAI26" s="130"/>
      <c r="PAJ26" s="130"/>
      <c r="PAK26" s="130"/>
      <c r="PAL26" s="130"/>
      <c r="PAM26" s="130"/>
      <c r="PAN26" s="130"/>
      <c r="PAO26" s="130"/>
      <c r="PAP26" s="130"/>
      <c r="PAQ26" s="130"/>
      <c r="PAR26" s="130"/>
      <c r="PAS26" s="130"/>
      <c r="PAT26" s="130"/>
      <c r="PAU26" s="130"/>
      <c r="PAV26" s="130"/>
      <c r="PAW26" s="130"/>
      <c r="PAX26" s="130"/>
      <c r="PAY26" s="130"/>
      <c r="PAZ26" s="130"/>
      <c r="PBA26" s="130"/>
      <c r="PBB26" s="130"/>
      <c r="PBC26" s="130"/>
      <c r="PBD26" s="130"/>
      <c r="PBE26" s="130"/>
      <c r="PBF26" s="130"/>
      <c r="PBG26" s="130"/>
      <c r="PBH26" s="130"/>
      <c r="PBI26" s="130"/>
      <c r="PBJ26" s="130"/>
      <c r="PBK26" s="130"/>
      <c r="PBL26" s="130"/>
      <c r="PBM26" s="130"/>
      <c r="PBN26" s="130"/>
      <c r="PBO26" s="130"/>
      <c r="PBP26" s="130"/>
      <c r="PBQ26" s="130"/>
      <c r="PBR26" s="130"/>
      <c r="PBS26" s="130"/>
      <c r="PBT26" s="130"/>
      <c r="PBU26" s="130"/>
      <c r="PBV26" s="130"/>
      <c r="PBW26" s="130"/>
      <c r="PBX26" s="130"/>
      <c r="PBY26" s="130"/>
      <c r="PBZ26" s="130"/>
      <c r="PCA26" s="130"/>
      <c r="PCB26" s="130"/>
      <c r="PCC26" s="130"/>
      <c r="PCD26" s="130"/>
      <c r="PCE26" s="130"/>
      <c r="PCF26" s="130"/>
      <c r="PCG26" s="130"/>
      <c r="PCH26" s="130"/>
      <c r="PCI26" s="130"/>
      <c r="PCJ26" s="130"/>
      <c r="PCK26" s="130"/>
      <c r="PCL26" s="130"/>
      <c r="PCM26" s="130"/>
      <c r="PCN26" s="130"/>
      <c r="PCO26" s="130"/>
      <c r="PCP26" s="130"/>
      <c r="PCQ26" s="130"/>
      <c r="PCR26" s="130"/>
      <c r="PCS26" s="130"/>
      <c r="PCT26" s="130"/>
      <c r="PCU26" s="130"/>
      <c r="PCV26" s="130"/>
      <c r="PCW26" s="130"/>
      <c r="PCX26" s="130"/>
      <c r="PCY26" s="130"/>
      <c r="PCZ26" s="130"/>
      <c r="PDA26" s="130"/>
      <c r="PDB26" s="130"/>
      <c r="PDC26" s="130"/>
      <c r="PDD26" s="130"/>
      <c r="PDE26" s="130"/>
      <c r="PDF26" s="130"/>
      <c r="PDG26" s="130"/>
      <c r="PDH26" s="130"/>
      <c r="PDI26" s="130"/>
      <c r="PDJ26" s="130"/>
      <c r="PDK26" s="130"/>
      <c r="PDL26" s="130"/>
      <c r="PDM26" s="130"/>
      <c r="PDN26" s="130"/>
      <c r="PDO26" s="130"/>
      <c r="PDP26" s="130"/>
      <c r="PDQ26" s="130"/>
      <c r="PDR26" s="130"/>
      <c r="PDS26" s="130"/>
      <c r="PDT26" s="130"/>
      <c r="PDU26" s="130"/>
      <c r="PDV26" s="130"/>
      <c r="PDW26" s="130"/>
      <c r="PDX26" s="130"/>
      <c r="PDY26" s="130"/>
      <c r="PDZ26" s="130"/>
      <c r="PEA26" s="130"/>
      <c r="PEB26" s="130"/>
      <c r="PEC26" s="130"/>
      <c r="PED26" s="130"/>
      <c r="PEE26" s="130"/>
      <c r="PEF26" s="130"/>
      <c r="PEG26" s="130"/>
      <c r="PEH26" s="130"/>
      <c r="PEI26" s="130"/>
      <c r="PEJ26" s="130"/>
      <c r="PEK26" s="130"/>
      <c r="PEL26" s="130"/>
      <c r="PEM26" s="130"/>
      <c r="PEN26" s="130"/>
      <c r="PEO26" s="130"/>
      <c r="PEP26" s="130"/>
      <c r="PEQ26" s="130"/>
      <c r="PER26" s="130"/>
      <c r="PES26" s="130"/>
      <c r="PET26" s="130"/>
      <c r="PEU26" s="130"/>
      <c r="PEV26" s="130"/>
      <c r="PEW26" s="130"/>
      <c r="PEX26" s="130"/>
      <c r="PEY26" s="130"/>
      <c r="PEZ26" s="130"/>
      <c r="PFA26" s="130"/>
      <c r="PFB26" s="130"/>
      <c r="PFC26" s="130"/>
      <c r="PFD26" s="130"/>
      <c r="PFE26" s="130"/>
      <c r="PFF26" s="130"/>
      <c r="PFG26" s="130"/>
      <c r="PFH26" s="130"/>
      <c r="PFI26" s="130"/>
      <c r="PFJ26" s="130"/>
      <c r="PFK26" s="130"/>
      <c r="PFL26" s="130"/>
      <c r="PFM26" s="130"/>
      <c r="PFN26" s="130"/>
      <c r="PFO26" s="130"/>
      <c r="PFP26" s="130"/>
      <c r="PFQ26" s="130"/>
      <c r="PFR26" s="130"/>
      <c r="PFS26" s="130"/>
      <c r="PFT26" s="130"/>
      <c r="PFU26" s="130"/>
      <c r="PFV26" s="130"/>
      <c r="PFW26" s="130"/>
      <c r="PFX26" s="130"/>
      <c r="PFY26" s="130"/>
      <c r="PFZ26" s="130"/>
      <c r="PGA26" s="130"/>
      <c r="PGB26" s="130"/>
      <c r="PGC26" s="130"/>
      <c r="PGD26" s="130"/>
      <c r="PGE26" s="130"/>
      <c r="PGF26" s="130"/>
      <c r="PGG26" s="130"/>
      <c r="PGH26" s="130"/>
      <c r="PGI26" s="130"/>
      <c r="PGJ26" s="130"/>
      <c r="PGK26" s="130"/>
      <c r="PGL26" s="130"/>
      <c r="PGM26" s="130"/>
      <c r="PGN26" s="130"/>
      <c r="PGO26" s="130"/>
      <c r="PGP26" s="130"/>
      <c r="PGQ26" s="130"/>
      <c r="PGR26" s="130"/>
      <c r="PGS26" s="130"/>
      <c r="PGT26" s="130"/>
      <c r="PGU26" s="130"/>
      <c r="PGV26" s="130"/>
      <c r="PGW26" s="130"/>
      <c r="PGX26" s="130"/>
      <c r="PGY26" s="130"/>
      <c r="PGZ26" s="130"/>
      <c r="PHA26" s="130"/>
      <c r="PHB26" s="130"/>
      <c r="PHC26" s="130"/>
      <c r="PHD26" s="130"/>
      <c r="PHE26" s="130"/>
      <c r="PHF26" s="130"/>
      <c r="PHG26" s="130"/>
      <c r="PHH26" s="130"/>
      <c r="PHI26" s="130"/>
      <c r="PHJ26" s="130"/>
      <c r="PHK26" s="130"/>
      <c r="PHL26" s="130"/>
      <c r="PHM26" s="130"/>
      <c r="PHN26" s="130"/>
      <c r="PHO26" s="130"/>
      <c r="PHP26" s="130"/>
      <c r="PHQ26" s="130"/>
      <c r="PHR26" s="130"/>
      <c r="PHS26" s="130"/>
      <c r="PHT26" s="130"/>
      <c r="PHU26" s="130"/>
      <c r="PHV26" s="130"/>
      <c r="PHW26" s="130"/>
      <c r="PHX26" s="130"/>
      <c r="PHY26" s="130"/>
      <c r="PHZ26" s="130"/>
      <c r="PIA26" s="130"/>
      <c r="PIB26" s="130"/>
      <c r="PIC26" s="130"/>
      <c r="PID26" s="130"/>
      <c r="PIE26" s="130"/>
      <c r="PIF26" s="130"/>
      <c r="PIG26" s="130"/>
      <c r="PIH26" s="130"/>
      <c r="PII26" s="130"/>
      <c r="PIJ26" s="130"/>
      <c r="PIK26" s="130"/>
      <c r="PIL26" s="130"/>
      <c r="PIM26" s="130"/>
      <c r="PIN26" s="130"/>
      <c r="PIO26" s="130"/>
      <c r="PIP26" s="130"/>
      <c r="PIQ26" s="130"/>
      <c r="PIR26" s="130"/>
      <c r="PIS26" s="130"/>
      <c r="PIT26" s="130"/>
      <c r="PIU26" s="130"/>
      <c r="PIV26" s="130"/>
      <c r="PIW26" s="130"/>
      <c r="PIX26" s="130"/>
      <c r="PIY26" s="130"/>
      <c r="PIZ26" s="130"/>
      <c r="PJA26" s="130"/>
      <c r="PJB26" s="130"/>
      <c r="PJC26" s="130"/>
      <c r="PJD26" s="130"/>
      <c r="PJE26" s="130"/>
      <c r="PJF26" s="130"/>
      <c r="PJG26" s="130"/>
      <c r="PJH26" s="130"/>
      <c r="PJI26" s="130"/>
      <c r="PJJ26" s="130"/>
      <c r="PJK26" s="130"/>
      <c r="PJL26" s="130"/>
      <c r="PJM26" s="130"/>
      <c r="PJN26" s="130"/>
      <c r="PJO26" s="130"/>
      <c r="PJP26" s="130"/>
      <c r="PJQ26" s="130"/>
      <c r="PJR26" s="130"/>
      <c r="PJS26" s="130"/>
      <c r="PJT26" s="130"/>
      <c r="PJU26" s="130"/>
      <c r="PJV26" s="130"/>
      <c r="PJW26" s="130"/>
      <c r="PJX26" s="130"/>
      <c r="PJY26" s="130"/>
      <c r="PJZ26" s="130"/>
      <c r="PKA26" s="130"/>
      <c r="PKB26" s="130"/>
      <c r="PKC26" s="130"/>
      <c r="PKD26" s="130"/>
      <c r="PKE26" s="130"/>
      <c r="PKF26" s="130"/>
      <c r="PKG26" s="130"/>
      <c r="PKH26" s="130"/>
      <c r="PKI26" s="130"/>
      <c r="PKJ26" s="130"/>
      <c r="PKK26" s="130"/>
      <c r="PKL26" s="130"/>
      <c r="PKM26" s="130"/>
      <c r="PKN26" s="130"/>
      <c r="PKO26" s="130"/>
      <c r="PKP26" s="130"/>
      <c r="PKQ26" s="130"/>
      <c r="PKR26" s="130"/>
      <c r="PKS26" s="130"/>
      <c r="PKT26" s="130"/>
      <c r="PKU26" s="130"/>
      <c r="PKV26" s="130"/>
      <c r="PKW26" s="130"/>
      <c r="PKX26" s="130"/>
      <c r="PKY26" s="130"/>
      <c r="PKZ26" s="130"/>
      <c r="PLA26" s="130"/>
      <c r="PLB26" s="130"/>
      <c r="PLC26" s="130"/>
      <c r="PLD26" s="130"/>
      <c r="PLE26" s="130"/>
      <c r="PLF26" s="130"/>
      <c r="PLG26" s="130"/>
      <c r="PLH26" s="130"/>
      <c r="PLI26" s="130"/>
      <c r="PLJ26" s="130"/>
      <c r="PLK26" s="130"/>
      <c r="PLL26" s="130"/>
      <c r="PLM26" s="130"/>
      <c r="PLN26" s="130"/>
      <c r="PLO26" s="130"/>
      <c r="PLP26" s="130"/>
      <c r="PLQ26" s="130"/>
      <c r="PLR26" s="130"/>
      <c r="PLS26" s="130"/>
      <c r="PLT26" s="130"/>
      <c r="PLU26" s="130"/>
      <c r="PLV26" s="130"/>
      <c r="PLW26" s="130"/>
      <c r="PLX26" s="130"/>
      <c r="PLY26" s="130"/>
      <c r="PLZ26" s="130"/>
      <c r="PMA26" s="130"/>
      <c r="PMB26" s="130"/>
      <c r="PMC26" s="130"/>
      <c r="PMD26" s="130"/>
      <c r="PME26" s="130"/>
      <c r="PMF26" s="130"/>
      <c r="PMG26" s="130"/>
      <c r="PMH26" s="130"/>
      <c r="PMI26" s="130"/>
      <c r="PMJ26" s="130"/>
      <c r="PMK26" s="130"/>
      <c r="PML26" s="130"/>
      <c r="PMM26" s="130"/>
      <c r="PMN26" s="130"/>
      <c r="PMO26" s="130"/>
      <c r="PMP26" s="130"/>
      <c r="PMQ26" s="130"/>
      <c r="PMR26" s="130"/>
      <c r="PMS26" s="130"/>
      <c r="PMT26" s="130"/>
      <c r="PMU26" s="130"/>
      <c r="PMV26" s="130"/>
      <c r="PMW26" s="130"/>
      <c r="PMX26" s="130"/>
      <c r="PMY26" s="130"/>
      <c r="PMZ26" s="130"/>
      <c r="PNA26" s="130"/>
      <c r="PNB26" s="130"/>
      <c r="PNC26" s="130"/>
      <c r="PND26" s="130"/>
      <c r="PNE26" s="130"/>
      <c r="PNF26" s="130"/>
      <c r="PNG26" s="130"/>
      <c r="PNH26" s="130"/>
      <c r="PNI26" s="130"/>
      <c r="PNJ26" s="130"/>
      <c r="PNK26" s="130"/>
      <c r="PNL26" s="130"/>
      <c r="PNM26" s="130"/>
      <c r="PNN26" s="130"/>
      <c r="PNO26" s="130"/>
      <c r="PNP26" s="130"/>
      <c r="PNQ26" s="130"/>
      <c r="PNR26" s="130"/>
      <c r="PNS26" s="130"/>
      <c r="PNT26" s="130"/>
      <c r="PNU26" s="130"/>
      <c r="PNV26" s="130"/>
      <c r="PNW26" s="130"/>
      <c r="PNX26" s="130"/>
      <c r="PNY26" s="130"/>
      <c r="PNZ26" s="130"/>
      <c r="POA26" s="130"/>
      <c r="POB26" s="130"/>
      <c r="POC26" s="130"/>
      <c r="POD26" s="130"/>
      <c r="POE26" s="130"/>
      <c r="POF26" s="130"/>
      <c r="POG26" s="130"/>
      <c r="POH26" s="130"/>
      <c r="POI26" s="130"/>
      <c r="POJ26" s="130"/>
      <c r="POK26" s="130"/>
      <c r="POL26" s="130"/>
      <c r="POM26" s="130"/>
      <c r="PON26" s="130"/>
      <c r="POO26" s="130"/>
      <c r="POP26" s="130"/>
      <c r="POQ26" s="130"/>
      <c r="POR26" s="130"/>
      <c r="POS26" s="130"/>
      <c r="POT26" s="130"/>
      <c r="POU26" s="130"/>
      <c r="POV26" s="130"/>
      <c r="POW26" s="130"/>
      <c r="POX26" s="130"/>
      <c r="POY26" s="130"/>
      <c r="POZ26" s="130"/>
      <c r="PPA26" s="130"/>
      <c r="PPB26" s="130"/>
      <c r="PPC26" s="130"/>
      <c r="PPD26" s="130"/>
      <c r="PPE26" s="130"/>
      <c r="PPF26" s="130"/>
      <c r="PPG26" s="130"/>
      <c r="PPH26" s="130"/>
      <c r="PPI26" s="130"/>
      <c r="PPJ26" s="130"/>
      <c r="PPK26" s="130"/>
      <c r="PPL26" s="130"/>
      <c r="PPM26" s="130"/>
      <c r="PPN26" s="130"/>
      <c r="PPO26" s="130"/>
      <c r="PPP26" s="130"/>
      <c r="PPQ26" s="130"/>
      <c r="PPR26" s="130"/>
      <c r="PPS26" s="130"/>
      <c r="PPT26" s="130"/>
      <c r="PPU26" s="130"/>
      <c r="PPV26" s="130"/>
      <c r="PPW26" s="130"/>
      <c r="PPX26" s="130"/>
      <c r="PPY26" s="130"/>
      <c r="PPZ26" s="130"/>
      <c r="PQA26" s="130"/>
      <c r="PQB26" s="130"/>
      <c r="PQC26" s="130"/>
      <c r="PQD26" s="130"/>
      <c r="PQE26" s="130"/>
      <c r="PQF26" s="130"/>
      <c r="PQG26" s="130"/>
      <c r="PQH26" s="130"/>
      <c r="PQI26" s="130"/>
      <c r="PQJ26" s="130"/>
      <c r="PQK26" s="130"/>
      <c r="PQL26" s="130"/>
      <c r="PQM26" s="130"/>
      <c r="PQN26" s="130"/>
      <c r="PQO26" s="130"/>
      <c r="PQP26" s="130"/>
      <c r="PQQ26" s="130"/>
      <c r="PQR26" s="130"/>
      <c r="PQS26" s="130"/>
      <c r="PQT26" s="130"/>
      <c r="PQU26" s="130"/>
      <c r="PQV26" s="130"/>
      <c r="PQW26" s="130"/>
      <c r="PQX26" s="130"/>
      <c r="PQY26" s="130"/>
      <c r="PQZ26" s="130"/>
      <c r="PRA26" s="130"/>
      <c r="PRB26" s="130"/>
      <c r="PRC26" s="130"/>
      <c r="PRD26" s="130"/>
      <c r="PRE26" s="130"/>
      <c r="PRF26" s="130"/>
      <c r="PRG26" s="130"/>
      <c r="PRH26" s="130"/>
      <c r="PRI26" s="130"/>
      <c r="PRJ26" s="130"/>
      <c r="PRK26" s="130"/>
      <c r="PRL26" s="130"/>
      <c r="PRM26" s="130"/>
      <c r="PRN26" s="130"/>
      <c r="PRO26" s="130"/>
      <c r="PRP26" s="130"/>
      <c r="PRQ26" s="130"/>
      <c r="PRR26" s="130"/>
      <c r="PRS26" s="130"/>
      <c r="PRT26" s="130"/>
      <c r="PRU26" s="130"/>
      <c r="PRV26" s="130"/>
      <c r="PRW26" s="130"/>
      <c r="PRX26" s="130"/>
      <c r="PRY26" s="130"/>
      <c r="PRZ26" s="130"/>
      <c r="PSA26" s="130"/>
      <c r="PSB26" s="130"/>
      <c r="PSC26" s="130"/>
      <c r="PSD26" s="130"/>
      <c r="PSE26" s="130"/>
      <c r="PSF26" s="130"/>
      <c r="PSG26" s="130"/>
      <c r="PSH26" s="130"/>
      <c r="PSI26" s="130"/>
      <c r="PSJ26" s="130"/>
      <c r="PSK26" s="130"/>
      <c r="PSL26" s="130"/>
      <c r="PSM26" s="130"/>
      <c r="PSN26" s="130"/>
      <c r="PSO26" s="130"/>
      <c r="PSP26" s="130"/>
      <c r="PSQ26" s="130"/>
      <c r="PSR26" s="130"/>
      <c r="PSS26" s="130"/>
      <c r="PST26" s="130"/>
      <c r="PSU26" s="130"/>
      <c r="PSV26" s="130"/>
      <c r="PSW26" s="130"/>
      <c r="PSX26" s="130"/>
      <c r="PSY26" s="130"/>
      <c r="PSZ26" s="130"/>
      <c r="PTA26" s="130"/>
      <c r="PTB26" s="130"/>
      <c r="PTC26" s="130"/>
      <c r="PTD26" s="130"/>
      <c r="PTE26" s="130"/>
      <c r="PTF26" s="130"/>
      <c r="PTG26" s="130"/>
      <c r="PTH26" s="130"/>
      <c r="PTI26" s="130"/>
      <c r="PTJ26" s="130"/>
      <c r="PTK26" s="130"/>
      <c r="PTL26" s="130"/>
      <c r="PTM26" s="130"/>
      <c r="PTN26" s="130"/>
      <c r="PTO26" s="130"/>
      <c r="PTP26" s="130"/>
      <c r="PTQ26" s="130"/>
      <c r="PTR26" s="130"/>
      <c r="PTS26" s="130"/>
      <c r="PTT26" s="130"/>
      <c r="PTU26" s="130"/>
      <c r="PTV26" s="130"/>
      <c r="PTW26" s="130"/>
      <c r="PTX26" s="130"/>
      <c r="PTY26" s="130"/>
      <c r="PTZ26" s="130"/>
      <c r="PUA26" s="130"/>
      <c r="PUB26" s="130"/>
      <c r="PUC26" s="130"/>
      <c r="PUD26" s="130"/>
      <c r="PUE26" s="130"/>
      <c r="PUF26" s="130"/>
      <c r="PUG26" s="130"/>
      <c r="PUH26" s="130"/>
      <c r="PUI26" s="130"/>
      <c r="PUJ26" s="130"/>
      <c r="PUK26" s="130"/>
      <c r="PUL26" s="130"/>
      <c r="PUM26" s="130"/>
      <c r="PUN26" s="130"/>
      <c r="PUO26" s="130"/>
      <c r="PUP26" s="130"/>
      <c r="PUQ26" s="130"/>
      <c r="PUR26" s="130"/>
      <c r="PUS26" s="130"/>
      <c r="PUT26" s="130"/>
      <c r="PUU26" s="130"/>
      <c r="PUV26" s="130"/>
      <c r="PUW26" s="130"/>
      <c r="PUX26" s="130"/>
      <c r="PUY26" s="130"/>
      <c r="PUZ26" s="130"/>
      <c r="PVA26" s="130"/>
      <c r="PVB26" s="130"/>
      <c r="PVC26" s="130"/>
      <c r="PVD26" s="130"/>
      <c r="PVE26" s="130"/>
      <c r="PVF26" s="130"/>
      <c r="PVG26" s="130"/>
      <c r="PVH26" s="130"/>
      <c r="PVI26" s="130"/>
      <c r="PVJ26" s="130"/>
      <c r="PVK26" s="130"/>
      <c r="PVL26" s="130"/>
      <c r="PVM26" s="130"/>
      <c r="PVN26" s="130"/>
      <c r="PVO26" s="130"/>
      <c r="PVP26" s="130"/>
      <c r="PVQ26" s="130"/>
      <c r="PVR26" s="130"/>
      <c r="PVS26" s="130"/>
      <c r="PVT26" s="130"/>
      <c r="PVU26" s="130"/>
      <c r="PVV26" s="130"/>
      <c r="PVW26" s="130"/>
      <c r="PVX26" s="130"/>
      <c r="PVY26" s="130"/>
      <c r="PVZ26" s="130"/>
      <c r="PWA26" s="130"/>
      <c r="PWB26" s="130"/>
      <c r="PWC26" s="130"/>
      <c r="PWD26" s="130"/>
      <c r="PWE26" s="130"/>
      <c r="PWF26" s="130"/>
      <c r="PWG26" s="130"/>
      <c r="PWH26" s="130"/>
      <c r="PWI26" s="130"/>
      <c r="PWJ26" s="130"/>
      <c r="PWK26" s="130"/>
      <c r="PWL26" s="130"/>
      <c r="PWM26" s="130"/>
      <c r="PWN26" s="130"/>
      <c r="PWO26" s="130"/>
      <c r="PWP26" s="130"/>
      <c r="PWQ26" s="130"/>
      <c r="PWR26" s="130"/>
      <c r="PWS26" s="130"/>
      <c r="PWT26" s="130"/>
      <c r="PWU26" s="130"/>
      <c r="PWV26" s="130"/>
      <c r="PWW26" s="130"/>
      <c r="PWX26" s="130"/>
      <c r="PWY26" s="130"/>
      <c r="PWZ26" s="130"/>
      <c r="PXA26" s="130"/>
      <c r="PXB26" s="130"/>
      <c r="PXC26" s="130"/>
      <c r="PXD26" s="130"/>
      <c r="PXE26" s="130"/>
      <c r="PXF26" s="130"/>
      <c r="PXG26" s="130"/>
      <c r="PXH26" s="130"/>
      <c r="PXI26" s="130"/>
      <c r="PXJ26" s="130"/>
      <c r="PXK26" s="130"/>
      <c r="PXL26" s="130"/>
      <c r="PXM26" s="130"/>
      <c r="PXN26" s="130"/>
      <c r="PXO26" s="130"/>
      <c r="PXP26" s="130"/>
      <c r="PXQ26" s="130"/>
      <c r="PXR26" s="130"/>
      <c r="PXS26" s="130"/>
      <c r="PXT26" s="130"/>
      <c r="PXU26" s="130"/>
      <c r="PXV26" s="130"/>
      <c r="PXW26" s="130"/>
      <c r="PXX26" s="130"/>
      <c r="PXY26" s="130"/>
      <c r="PXZ26" s="130"/>
      <c r="PYA26" s="130"/>
      <c r="PYB26" s="130"/>
      <c r="PYC26" s="130"/>
      <c r="PYD26" s="130"/>
      <c r="PYE26" s="130"/>
      <c r="PYF26" s="130"/>
      <c r="PYG26" s="130"/>
      <c r="PYH26" s="130"/>
      <c r="PYI26" s="130"/>
      <c r="PYJ26" s="130"/>
      <c r="PYK26" s="130"/>
      <c r="PYL26" s="130"/>
      <c r="PYM26" s="130"/>
      <c r="PYN26" s="130"/>
      <c r="PYO26" s="130"/>
      <c r="PYP26" s="130"/>
      <c r="PYQ26" s="130"/>
      <c r="PYR26" s="130"/>
      <c r="PYS26" s="130"/>
      <c r="PYT26" s="130"/>
      <c r="PYU26" s="130"/>
      <c r="PYV26" s="130"/>
      <c r="PYW26" s="130"/>
      <c r="PYX26" s="130"/>
      <c r="PYY26" s="130"/>
      <c r="PYZ26" s="130"/>
      <c r="PZA26" s="130"/>
      <c r="PZB26" s="130"/>
      <c r="PZC26" s="130"/>
      <c r="PZD26" s="130"/>
      <c r="PZE26" s="130"/>
      <c r="PZF26" s="130"/>
      <c r="PZG26" s="130"/>
      <c r="PZH26" s="130"/>
      <c r="PZI26" s="130"/>
      <c r="PZJ26" s="130"/>
      <c r="PZK26" s="130"/>
      <c r="PZL26" s="130"/>
      <c r="PZM26" s="130"/>
      <c r="PZN26" s="130"/>
      <c r="PZO26" s="130"/>
      <c r="PZP26" s="130"/>
      <c r="PZQ26" s="130"/>
      <c r="PZR26" s="130"/>
      <c r="PZS26" s="130"/>
      <c r="PZT26" s="130"/>
      <c r="PZU26" s="130"/>
      <c r="PZV26" s="130"/>
      <c r="PZW26" s="130"/>
      <c r="PZX26" s="130"/>
      <c r="PZY26" s="130"/>
      <c r="PZZ26" s="130"/>
      <c r="QAA26" s="130"/>
      <c r="QAB26" s="130"/>
      <c r="QAC26" s="130"/>
      <c r="QAD26" s="130"/>
      <c r="QAE26" s="130"/>
      <c r="QAF26" s="130"/>
      <c r="QAG26" s="130"/>
      <c r="QAH26" s="130"/>
      <c r="QAI26" s="130"/>
      <c r="QAJ26" s="130"/>
      <c r="QAK26" s="130"/>
      <c r="QAL26" s="130"/>
      <c r="QAM26" s="130"/>
      <c r="QAN26" s="130"/>
      <c r="QAO26" s="130"/>
      <c r="QAP26" s="130"/>
      <c r="QAQ26" s="130"/>
      <c r="QAR26" s="130"/>
      <c r="QAS26" s="130"/>
      <c r="QAT26" s="130"/>
      <c r="QAU26" s="130"/>
      <c r="QAV26" s="130"/>
      <c r="QAW26" s="130"/>
      <c r="QAX26" s="130"/>
      <c r="QAY26" s="130"/>
      <c r="QAZ26" s="130"/>
      <c r="QBA26" s="130"/>
      <c r="QBB26" s="130"/>
      <c r="QBC26" s="130"/>
      <c r="QBD26" s="130"/>
      <c r="QBE26" s="130"/>
      <c r="QBF26" s="130"/>
      <c r="QBG26" s="130"/>
      <c r="QBH26" s="130"/>
      <c r="QBI26" s="130"/>
      <c r="QBJ26" s="130"/>
      <c r="QBK26" s="130"/>
      <c r="QBL26" s="130"/>
      <c r="QBM26" s="130"/>
      <c r="QBN26" s="130"/>
      <c r="QBO26" s="130"/>
      <c r="QBP26" s="130"/>
      <c r="QBQ26" s="130"/>
      <c r="QBR26" s="130"/>
      <c r="QBS26" s="130"/>
      <c r="QBT26" s="130"/>
      <c r="QBU26" s="130"/>
      <c r="QBV26" s="130"/>
      <c r="QBW26" s="130"/>
      <c r="QBX26" s="130"/>
      <c r="QBY26" s="130"/>
      <c r="QBZ26" s="130"/>
      <c r="QCA26" s="130"/>
      <c r="QCB26" s="130"/>
      <c r="QCC26" s="130"/>
      <c r="QCD26" s="130"/>
      <c r="QCE26" s="130"/>
      <c r="QCF26" s="130"/>
      <c r="QCG26" s="130"/>
      <c r="QCH26" s="130"/>
      <c r="QCI26" s="130"/>
      <c r="QCJ26" s="130"/>
      <c r="QCK26" s="130"/>
      <c r="QCL26" s="130"/>
      <c r="QCM26" s="130"/>
      <c r="QCN26" s="130"/>
      <c r="QCO26" s="130"/>
      <c r="QCP26" s="130"/>
      <c r="QCQ26" s="130"/>
      <c r="QCR26" s="130"/>
      <c r="QCS26" s="130"/>
      <c r="QCT26" s="130"/>
      <c r="QCU26" s="130"/>
      <c r="QCV26" s="130"/>
      <c r="QCW26" s="130"/>
      <c r="QCX26" s="130"/>
      <c r="QCY26" s="130"/>
      <c r="QCZ26" s="130"/>
      <c r="QDA26" s="130"/>
      <c r="QDB26" s="130"/>
      <c r="QDC26" s="130"/>
      <c r="QDD26" s="130"/>
      <c r="QDE26" s="130"/>
      <c r="QDF26" s="130"/>
      <c r="QDG26" s="130"/>
      <c r="QDH26" s="130"/>
      <c r="QDI26" s="130"/>
      <c r="QDJ26" s="130"/>
      <c r="QDK26" s="130"/>
      <c r="QDL26" s="130"/>
      <c r="QDM26" s="130"/>
      <c r="QDN26" s="130"/>
      <c r="QDO26" s="130"/>
      <c r="QDP26" s="130"/>
      <c r="QDQ26" s="130"/>
      <c r="QDR26" s="130"/>
      <c r="QDS26" s="130"/>
      <c r="QDT26" s="130"/>
      <c r="QDU26" s="130"/>
      <c r="QDV26" s="130"/>
      <c r="QDW26" s="130"/>
      <c r="QDX26" s="130"/>
      <c r="QDY26" s="130"/>
      <c r="QDZ26" s="130"/>
      <c r="QEA26" s="130"/>
      <c r="QEB26" s="130"/>
      <c r="QEC26" s="130"/>
      <c r="QED26" s="130"/>
      <c r="QEE26" s="130"/>
      <c r="QEF26" s="130"/>
      <c r="QEG26" s="130"/>
      <c r="QEH26" s="130"/>
      <c r="QEI26" s="130"/>
      <c r="QEJ26" s="130"/>
      <c r="QEK26" s="130"/>
      <c r="QEL26" s="130"/>
      <c r="QEM26" s="130"/>
      <c r="QEN26" s="130"/>
      <c r="QEO26" s="130"/>
      <c r="QEP26" s="130"/>
      <c r="QEQ26" s="130"/>
      <c r="QER26" s="130"/>
      <c r="QES26" s="130"/>
      <c r="QET26" s="130"/>
      <c r="QEU26" s="130"/>
      <c r="QEV26" s="130"/>
      <c r="QEW26" s="130"/>
      <c r="QEX26" s="130"/>
      <c r="QEY26" s="130"/>
      <c r="QEZ26" s="130"/>
      <c r="QFA26" s="130"/>
      <c r="QFB26" s="130"/>
      <c r="QFC26" s="130"/>
      <c r="QFD26" s="130"/>
      <c r="QFE26" s="130"/>
      <c r="QFF26" s="130"/>
      <c r="QFG26" s="130"/>
      <c r="QFH26" s="130"/>
      <c r="QFI26" s="130"/>
      <c r="QFJ26" s="130"/>
      <c r="QFK26" s="130"/>
      <c r="QFL26" s="130"/>
      <c r="QFM26" s="130"/>
      <c r="QFN26" s="130"/>
      <c r="QFO26" s="130"/>
      <c r="QFP26" s="130"/>
      <c r="QFQ26" s="130"/>
      <c r="QFR26" s="130"/>
      <c r="QFS26" s="130"/>
      <c r="QFT26" s="130"/>
      <c r="QFU26" s="130"/>
      <c r="QFV26" s="130"/>
      <c r="QFW26" s="130"/>
      <c r="QFX26" s="130"/>
      <c r="QFY26" s="130"/>
      <c r="QFZ26" s="130"/>
      <c r="QGA26" s="130"/>
      <c r="QGB26" s="130"/>
      <c r="QGC26" s="130"/>
      <c r="QGD26" s="130"/>
      <c r="QGE26" s="130"/>
      <c r="QGF26" s="130"/>
      <c r="QGG26" s="130"/>
      <c r="QGH26" s="130"/>
      <c r="QGI26" s="130"/>
      <c r="QGJ26" s="130"/>
      <c r="QGK26" s="130"/>
      <c r="QGL26" s="130"/>
      <c r="QGM26" s="130"/>
      <c r="QGN26" s="130"/>
      <c r="QGO26" s="130"/>
      <c r="QGP26" s="130"/>
      <c r="QGQ26" s="130"/>
      <c r="QGR26" s="130"/>
      <c r="QGS26" s="130"/>
      <c r="QGT26" s="130"/>
      <c r="QGU26" s="130"/>
      <c r="QGV26" s="130"/>
      <c r="QGW26" s="130"/>
      <c r="QGX26" s="130"/>
      <c r="QGY26" s="130"/>
      <c r="QGZ26" s="130"/>
      <c r="QHA26" s="130"/>
      <c r="QHB26" s="130"/>
      <c r="QHC26" s="130"/>
      <c r="QHD26" s="130"/>
      <c r="QHE26" s="130"/>
      <c r="QHF26" s="130"/>
      <c r="QHG26" s="130"/>
      <c r="QHH26" s="130"/>
      <c r="QHI26" s="130"/>
      <c r="QHJ26" s="130"/>
      <c r="QHK26" s="130"/>
      <c r="QHL26" s="130"/>
      <c r="QHM26" s="130"/>
      <c r="QHN26" s="130"/>
      <c r="QHO26" s="130"/>
      <c r="QHP26" s="130"/>
      <c r="QHQ26" s="130"/>
      <c r="QHR26" s="130"/>
      <c r="QHS26" s="130"/>
      <c r="QHT26" s="130"/>
      <c r="QHU26" s="130"/>
      <c r="QHV26" s="130"/>
      <c r="QHW26" s="130"/>
      <c r="QHX26" s="130"/>
      <c r="QHY26" s="130"/>
      <c r="QHZ26" s="130"/>
      <c r="QIA26" s="130"/>
      <c r="QIB26" s="130"/>
      <c r="QIC26" s="130"/>
      <c r="QID26" s="130"/>
      <c r="QIE26" s="130"/>
      <c r="QIF26" s="130"/>
      <c r="QIG26" s="130"/>
      <c r="QIH26" s="130"/>
      <c r="QII26" s="130"/>
      <c r="QIJ26" s="130"/>
      <c r="QIK26" s="130"/>
      <c r="QIL26" s="130"/>
      <c r="QIM26" s="130"/>
      <c r="QIN26" s="130"/>
      <c r="QIO26" s="130"/>
      <c r="QIP26" s="130"/>
      <c r="QIQ26" s="130"/>
      <c r="QIR26" s="130"/>
      <c r="QIS26" s="130"/>
      <c r="QIT26" s="130"/>
      <c r="QIU26" s="130"/>
      <c r="QIV26" s="130"/>
      <c r="QIW26" s="130"/>
      <c r="QIX26" s="130"/>
      <c r="QIY26" s="130"/>
      <c r="QIZ26" s="130"/>
      <c r="QJA26" s="130"/>
      <c r="QJB26" s="130"/>
      <c r="QJC26" s="130"/>
      <c r="QJD26" s="130"/>
      <c r="QJE26" s="130"/>
      <c r="QJF26" s="130"/>
      <c r="QJG26" s="130"/>
      <c r="QJH26" s="130"/>
      <c r="QJI26" s="130"/>
      <c r="QJJ26" s="130"/>
      <c r="QJK26" s="130"/>
      <c r="QJL26" s="130"/>
      <c r="QJM26" s="130"/>
      <c r="QJN26" s="130"/>
      <c r="QJO26" s="130"/>
      <c r="QJP26" s="130"/>
      <c r="QJQ26" s="130"/>
      <c r="QJR26" s="130"/>
      <c r="QJS26" s="130"/>
      <c r="QJT26" s="130"/>
      <c r="QJU26" s="130"/>
      <c r="QJV26" s="130"/>
      <c r="QJW26" s="130"/>
      <c r="QJX26" s="130"/>
      <c r="QJY26" s="130"/>
      <c r="QJZ26" s="130"/>
      <c r="QKA26" s="130"/>
      <c r="QKB26" s="130"/>
      <c r="QKC26" s="130"/>
      <c r="QKD26" s="130"/>
      <c r="QKE26" s="130"/>
      <c r="QKF26" s="130"/>
      <c r="QKG26" s="130"/>
      <c r="QKH26" s="130"/>
      <c r="QKI26" s="130"/>
      <c r="QKJ26" s="130"/>
      <c r="QKK26" s="130"/>
      <c r="QKL26" s="130"/>
      <c r="QKM26" s="130"/>
      <c r="QKN26" s="130"/>
      <c r="QKO26" s="130"/>
      <c r="QKP26" s="130"/>
      <c r="QKQ26" s="130"/>
      <c r="QKR26" s="130"/>
      <c r="QKS26" s="130"/>
      <c r="QKT26" s="130"/>
      <c r="QKU26" s="130"/>
      <c r="QKV26" s="130"/>
      <c r="QKW26" s="130"/>
      <c r="QKX26" s="130"/>
      <c r="QKY26" s="130"/>
      <c r="QKZ26" s="130"/>
      <c r="QLA26" s="130"/>
      <c r="QLB26" s="130"/>
      <c r="QLC26" s="130"/>
      <c r="QLD26" s="130"/>
      <c r="QLE26" s="130"/>
      <c r="QLF26" s="130"/>
      <c r="QLG26" s="130"/>
      <c r="QLH26" s="130"/>
      <c r="QLI26" s="130"/>
      <c r="QLJ26" s="130"/>
      <c r="QLK26" s="130"/>
      <c r="QLL26" s="130"/>
      <c r="QLM26" s="130"/>
      <c r="QLN26" s="130"/>
      <c r="QLO26" s="130"/>
      <c r="QLP26" s="130"/>
      <c r="QLQ26" s="130"/>
      <c r="QLR26" s="130"/>
      <c r="QLS26" s="130"/>
      <c r="QLT26" s="130"/>
      <c r="QLU26" s="130"/>
      <c r="QLV26" s="130"/>
      <c r="QLW26" s="130"/>
      <c r="QLX26" s="130"/>
      <c r="QLY26" s="130"/>
      <c r="QLZ26" s="130"/>
      <c r="QMA26" s="130"/>
      <c r="QMB26" s="130"/>
      <c r="QMC26" s="130"/>
      <c r="QMD26" s="130"/>
      <c r="QME26" s="130"/>
      <c r="QMF26" s="130"/>
      <c r="QMG26" s="130"/>
      <c r="QMH26" s="130"/>
      <c r="QMI26" s="130"/>
      <c r="QMJ26" s="130"/>
      <c r="QMK26" s="130"/>
      <c r="QML26" s="130"/>
      <c r="QMM26" s="130"/>
      <c r="QMN26" s="130"/>
      <c r="QMO26" s="130"/>
      <c r="QMP26" s="130"/>
      <c r="QMQ26" s="130"/>
      <c r="QMR26" s="130"/>
      <c r="QMS26" s="130"/>
      <c r="QMT26" s="130"/>
      <c r="QMU26" s="130"/>
      <c r="QMV26" s="130"/>
      <c r="QMW26" s="130"/>
      <c r="QMX26" s="130"/>
      <c r="QMY26" s="130"/>
      <c r="QMZ26" s="130"/>
      <c r="QNA26" s="130"/>
      <c r="QNB26" s="130"/>
      <c r="QNC26" s="130"/>
      <c r="QND26" s="130"/>
      <c r="QNE26" s="130"/>
      <c r="QNF26" s="130"/>
      <c r="QNG26" s="130"/>
      <c r="QNH26" s="130"/>
      <c r="QNI26" s="130"/>
      <c r="QNJ26" s="130"/>
      <c r="QNK26" s="130"/>
      <c r="QNL26" s="130"/>
      <c r="QNM26" s="130"/>
      <c r="QNN26" s="130"/>
      <c r="QNO26" s="130"/>
      <c r="QNP26" s="130"/>
      <c r="QNQ26" s="130"/>
      <c r="QNR26" s="130"/>
      <c r="QNS26" s="130"/>
      <c r="QNT26" s="130"/>
      <c r="QNU26" s="130"/>
      <c r="QNV26" s="130"/>
      <c r="QNW26" s="130"/>
      <c r="QNX26" s="130"/>
      <c r="QNY26" s="130"/>
      <c r="QNZ26" s="130"/>
      <c r="QOA26" s="130"/>
      <c r="QOB26" s="130"/>
      <c r="QOC26" s="130"/>
      <c r="QOD26" s="130"/>
      <c r="QOE26" s="130"/>
      <c r="QOF26" s="130"/>
      <c r="QOG26" s="130"/>
      <c r="QOH26" s="130"/>
      <c r="QOI26" s="130"/>
      <c r="QOJ26" s="130"/>
      <c r="QOK26" s="130"/>
      <c r="QOL26" s="130"/>
      <c r="QOM26" s="130"/>
      <c r="QON26" s="130"/>
      <c r="QOO26" s="130"/>
      <c r="QOP26" s="130"/>
      <c r="QOQ26" s="130"/>
      <c r="QOR26" s="130"/>
      <c r="QOS26" s="130"/>
      <c r="QOT26" s="130"/>
      <c r="QOU26" s="130"/>
      <c r="QOV26" s="130"/>
      <c r="QOW26" s="130"/>
      <c r="QOX26" s="130"/>
      <c r="QOY26" s="130"/>
      <c r="QOZ26" s="130"/>
      <c r="QPA26" s="130"/>
      <c r="QPB26" s="130"/>
      <c r="QPC26" s="130"/>
      <c r="QPD26" s="130"/>
      <c r="QPE26" s="130"/>
      <c r="QPF26" s="130"/>
      <c r="QPG26" s="130"/>
      <c r="QPH26" s="130"/>
      <c r="QPI26" s="130"/>
      <c r="QPJ26" s="130"/>
      <c r="QPK26" s="130"/>
      <c r="QPL26" s="130"/>
      <c r="QPM26" s="130"/>
      <c r="QPN26" s="130"/>
      <c r="QPO26" s="130"/>
      <c r="QPP26" s="130"/>
      <c r="QPQ26" s="130"/>
      <c r="QPR26" s="130"/>
      <c r="QPS26" s="130"/>
      <c r="QPT26" s="130"/>
      <c r="QPU26" s="130"/>
      <c r="QPV26" s="130"/>
      <c r="QPW26" s="130"/>
      <c r="QPX26" s="130"/>
      <c r="QPY26" s="130"/>
      <c r="QPZ26" s="130"/>
      <c r="QQA26" s="130"/>
      <c r="QQB26" s="130"/>
      <c r="QQC26" s="130"/>
      <c r="QQD26" s="130"/>
      <c r="QQE26" s="130"/>
      <c r="QQF26" s="130"/>
      <c r="QQG26" s="130"/>
      <c r="QQH26" s="130"/>
      <c r="QQI26" s="130"/>
      <c r="QQJ26" s="130"/>
      <c r="QQK26" s="130"/>
      <c r="QQL26" s="130"/>
      <c r="QQM26" s="130"/>
      <c r="QQN26" s="130"/>
      <c r="QQO26" s="130"/>
      <c r="QQP26" s="130"/>
      <c r="QQQ26" s="130"/>
      <c r="QQR26" s="130"/>
      <c r="QQS26" s="130"/>
      <c r="QQT26" s="130"/>
      <c r="QQU26" s="130"/>
      <c r="QQV26" s="130"/>
      <c r="QQW26" s="130"/>
      <c r="QQX26" s="130"/>
      <c r="QQY26" s="130"/>
      <c r="QQZ26" s="130"/>
      <c r="QRA26" s="130"/>
      <c r="QRB26" s="130"/>
      <c r="QRC26" s="130"/>
      <c r="QRD26" s="130"/>
      <c r="QRE26" s="130"/>
      <c r="QRF26" s="130"/>
      <c r="QRG26" s="130"/>
      <c r="QRH26" s="130"/>
      <c r="QRI26" s="130"/>
      <c r="QRJ26" s="130"/>
      <c r="QRK26" s="130"/>
      <c r="QRL26" s="130"/>
      <c r="QRM26" s="130"/>
      <c r="QRN26" s="130"/>
      <c r="QRO26" s="130"/>
      <c r="QRP26" s="130"/>
      <c r="QRQ26" s="130"/>
      <c r="QRR26" s="130"/>
      <c r="QRS26" s="130"/>
      <c r="QRT26" s="130"/>
      <c r="QRU26" s="130"/>
      <c r="QRV26" s="130"/>
      <c r="QRW26" s="130"/>
      <c r="QRX26" s="130"/>
      <c r="QRY26" s="130"/>
      <c r="QRZ26" s="130"/>
      <c r="QSA26" s="130"/>
      <c r="QSB26" s="130"/>
      <c r="QSC26" s="130"/>
      <c r="QSD26" s="130"/>
      <c r="QSE26" s="130"/>
      <c r="QSF26" s="130"/>
      <c r="QSG26" s="130"/>
      <c r="QSH26" s="130"/>
      <c r="QSI26" s="130"/>
      <c r="QSJ26" s="130"/>
      <c r="QSK26" s="130"/>
      <c r="QSL26" s="130"/>
      <c r="QSM26" s="130"/>
      <c r="QSN26" s="130"/>
      <c r="QSO26" s="130"/>
      <c r="QSP26" s="130"/>
      <c r="QSQ26" s="130"/>
      <c r="QSR26" s="130"/>
      <c r="QSS26" s="130"/>
      <c r="QST26" s="130"/>
      <c r="QSU26" s="130"/>
      <c r="QSV26" s="130"/>
      <c r="QSW26" s="130"/>
      <c r="QSX26" s="130"/>
      <c r="QSY26" s="130"/>
      <c r="QSZ26" s="130"/>
      <c r="QTA26" s="130"/>
      <c r="QTB26" s="130"/>
      <c r="QTC26" s="130"/>
      <c r="QTD26" s="130"/>
      <c r="QTE26" s="130"/>
      <c r="QTF26" s="130"/>
      <c r="QTG26" s="130"/>
      <c r="QTH26" s="130"/>
      <c r="QTI26" s="130"/>
      <c r="QTJ26" s="130"/>
      <c r="QTK26" s="130"/>
      <c r="QTL26" s="130"/>
      <c r="QTM26" s="130"/>
      <c r="QTN26" s="130"/>
      <c r="QTO26" s="130"/>
      <c r="QTP26" s="130"/>
      <c r="QTQ26" s="130"/>
      <c r="QTR26" s="130"/>
      <c r="QTS26" s="130"/>
      <c r="QTT26" s="130"/>
      <c r="QTU26" s="130"/>
      <c r="QTV26" s="130"/>
      <c r="QTW26" s="130"/>
      <c r="QTX26" s="130"/>
      <c r="QTY26" s="130"/>
      <c r="QTZ26" s="130"/>
      <c r="QUA26" s="130"/>
      <c r="QUB26" s="130"/>
      <c r="QUC26" s="130"/>
      <c r="QUD26" s="130"/>
      <c r="QUE26" s="130"/>
      <c r="QUF26" s="130"/>
      <c r="QUG26" s="130"/>
      <c r="QUH26" s="130"/>
      <c r="QUI26" s="130"/>
      <c r="QUJ26" s="130"/>
      <c r="QUK26" s="130"/>
      <c r="QUL26" s="130"/>
      <c r="QUM26" s="130"/>
      <c r="QUN26" s="130"/>
      <c r="QUO26" s="130"/>
      <c r="QUP26" s="130"/>
      <c r="QUQ26" s="130"/>
      <c r="QUR26" s="130"/>
      <c r="QUS26" s="130"/>
      <c r="QUT26" s="130"/>
      <c r="QUU26" s="130"/>
      <c r="QUV26" s="130"/>
      <c r="QUW26" s="130"/>
      <c r="QUX26" s="130"/>
      <c r="QUY26" s="130"/>
      <c r="QUZ26" s="130"/>
      <c r="QVA26" s="130"/>
      <c r="QVB26" s="130"/>
      <c r="QVC26" s="130"/>
      <c r="QVD26" s="130"/>
      <c r="QVE26" s="130"/>
      <c r="QVF26" s="130"/>
      <c r="QVG26" s="130"/>
      <c r="QVH26" s="130"/>
      <c r="QVI26" s="130"/>
      <c r="QVJ26" s="130"/>
      <c r="QVK26" s="130"/>
      <c r="QVL26" s="130"/>
      <c r="QVM26" s="130"/>
      <c r="QVN26" s="130"/>
      <c r="QVO26" s="130"/>
      <c r="QVP26" s="130"/>
      <c r="QVQ26" s="130"/>
      <c r="QVR26" s="130"/>
      <c r="QVS26" s="130"/>
      <c r="QVT26" s="130"/>
      <c r="QVU26" s="130"/>
      <c r="QVV26" s="130"/>
      <c r="QVW26" s="130"/>
      <c r="QVX26" s="130"/>
      <c r="QVY26" s="130"/>
      <c r="QVZ26" s="130"/>
      <c r="QWA26" s="130"/>
      <c r="QWB26" s="130"/>
      <c r="QWC26" s="130"/>
      <c r="QWD26" s="130"/>
      <c r="QWE26" s="130"/>
      <c r="QWF26" s="130"/>
      <c r="QWG26" s="130"/>
      <c r="QWH26" s="130"/>
      <c r="QWI26" s="130"/>
      <c r="QWJ26" s="130"/>
      <c r="QWK26" s="130"/>
      <c r="QWL26" s="130"/>
      <c r="QWM26" s="130"/>
      <c r="QWN26" s="130"/>
      <c r="QWO26" s="130"/>
      <c r="QWP26" s="130"/>
      <c r="QWQ26" s="130"/>
      <c r="QWR26" s="130"/>
      <c r="QWS26" s="130"/>
      <c r="QWT26" s="130"/>
      <c r="QWU26" s="130"/>
      <c r="QWV26" s="130"/>
      <c r="QWW26" s="130"/>
      <c r="QWX26" s="130"/>
      <c r="QWY26" s="130"/>
      <c r="QWZ26" s="130"/>
      <c r="QXA26" s="130"/>
      <c r="QXB26" s="130"/>
      <c r="QXC26" s="130"/>
      <c r="QXD26" s="130"/>
      <c r="QXE26" s="130"/>
      <c r="QXF26" s="130"/>
      <c r="QXG26" s="130"/>
      <c r="QXH26" s="130"/>
      <c r="QXI26" s="130"/>
      <c r="QXJ26" s="130"/>
      <c r="QXK26" s="130"/>
      <c r="QXL26" s="130"/>
      <c r="QXM26" s="130"/>
      <c r="QXN26" s="130"/>
      <c r="QXO26" s="130"/>
      <c r="QXP26" s="130"/>
      <c r="QXQ26" s="130"/>
      <c r="QXR26" s="130"/>
      <c r="QXS26" s="130"/>
      <c r="QXT26" s="130"/>
      <c r="QXU26" s="130"/>
      <c r="QXV26" s="130"/>
      <c r="QXW26" s="130"/>
      <c r="QXX26" s="130"/>
      <c r="QXY26" s="130"/>
      <c r="QXZ26" s="130"/>
      <c r="QYA26" s="130"/>
      <c r="QYB26" s="130"/>
      <c r="QYC26" s="130"/>
      <c r="QYD26" s="130"/>
      <c r="QYE26" s="130"/>
      <c r="QYF26" s="130"/>
      <c r="QYG26" s="130"/>
      <c r="QYH26" s="130"/>
      <c r="QYI26" s="130"/>
      <c r="QYJ26" s="130"/>
      <c r="QYK26" s="130"/>
      <c r="QYL26" s="130"/>
      <c r="QYM26" s="130"/>
      <c r="QYN26" s="130"/>
      <c r="QYO26" s="130"/>
      <c r="QYP26" s="130"/>
      <c r="QYQ26" s="130"/>
      <c r="QYR26" s="130"/>
      <c r="QYS26" s="130"/>
      <c r="QYT26" s="130"/>
      <c r="QYU26" s="130"/>
      <c r="QYV26" s="130"/>
      <c r="QYW26" s="130"/>
      <c r="QYX26" s="130"/>
      <c r="QYY26" s="130"/>
      <c r="QYZ26" s="130"/>
      <c r="QZA26" s="130"/>
      <c r="QZB26" s="130"/>
      <c r="QZC26" s="130"/>
      <c r="QZD26" s="130"/>
      <c r="QZE26" s="130"/>
      <c r="QZF26" s="130"/>
      <c r="QZG26" s="130"/>
      <c r="QZH26" s="130"/>
      <c r="QZI26" s="130"/>
      <c r="QZJ26" s="130"/>
      <c r="QZK26" s="130"/>
      <c r="QZL26" s="130"/>
      <c r="QZM26" s="130"/>
      <c r="QZN26" s="130"/>
      <c r="QZO26" s="130"/>
      <c r="QZP26" s="130"/>
      <c r="QZQ26" s="130"/>
      <c r="QZR26" s="130"/>
      <c r="QZS26" s="130"/>
      <c r="QZT26" s="130"/>
      <c r="QZU26" s="130"/>
      <c r="QZV26" s="130"/>
      <c r="QZW26" s="130"/>
      <c r="QZX26" s="130"/>
      <c r="QZY26" s="130"/>
      <c r="QZZ26" s="130"/>
      <c r="RAA26" s="130"/>
      <c r="RAB26" s="130"/>
      <c r="RAC26" s="130"/>
      <c r="RAD26" s="130"/>
      <c r="RAE26" s="130"/>
      <c r="RAF26" s="130"/>
      <c r="RAG26" s="130"/>
      <c r="RAH26" s="130"/>
      <c r="RAI26" s="130"/>
      <c r="RAJ26" s="130"/>
      <c r="RAK26" s="130"/>
      <c r="RAL26" s="130"/>
      <c r="RAM26" s="130"/>
      <c r="RAN26" s="130"/>
      <c r="RAO26" s="130"/>
      <c r="RAP26" s="130"/>
      <c r="RAQ26" s="130"/>
      <c r="RAR26" s="130"/>
      <c r="RAS26" s="130"/>
      <c r="RAT26" s="130"/>
      <c r="RAU26" s="130"/>
      <c r="RAV26" s="130"/>
      <c r="RAW26" s="130"/>
      <c r="RAX26" s="130"/>
      <c r="RAY26" s="130"/>
      <c r="RAZ26" s="130"/>
      <c r="RBA26" s="130"/>
      <c r="RBB26" s="130"/>
      <c r="RBC26" s="130"/>
      <c r="RBD26" s="130"/>
      <c r="RBE26" s="130"/>
      <c r="RBF26" s="130"/>
      <c r="RBG26" s="130"/>
      <c r="RBH26" s="130"/>
      <c r="RBI26" s="130"/>
      <c r="RBJ26" s="130"/>
      <c r="RBK26" s="130"/>
      <c r="RBL26" s="130"/>
      <c r="RBM26" s="130"/>
      <c r="RBN26" s="130"/>
      <c r="RBO26" s="130"/>
      <c r="RBP26" s="130"/>
      <c r="RBQ26" s="130"/>
      <c r="RBR26" s="130"/>
      <c r="RBS26" s="130"/>
      <c r="RBT26" s="130"/>
      <c r="RBU26" s="130"/>
      <c r="RBV26" s="130"/>
      <c r="RBW26" s="130"/>
      <c r="RBX26" s="130"/>
      <c r="RBY26" s="130"/>
      <c r="RBZ26" s="130"/>
      <c r="RCA26" s="130"/>
      <c r="RCB26" s="130"/>
      <c r="RCC26" s="130"/>
      <c r="RCD26" s="130"/>
      <c r="RCE26" s="130"/>
      <c r="RCF26" s="130"/>
      <c r="RCG26" s="130"/>
      <c r="RCH26" s="130"/>
      <c r="RCI26" s="130"/>
      <c r="RCJ26" s="130"/>
      <c r="RCK26" s="130"/>
      <c r="RCL26" s="130"/>
      <c r="RCM26" s="130"/>
      <c r="RCN26" s="130"/>
      <c r="RCO26" s="130"/>
      <c r="RCP26" s="130"/>
      <c r="RCQ26" s="130"/>
      <c r="RCR26" s="130"/>
      <c r="RCS26" s="130"/>
      <c r="RCT26" s="130"/>
      <c r="RCU26" s="130"/>
      <c r="RCV26" s="130"/>
      <c r="RCW26" s="130"/>
      <c r="RCX26" s="130"/>
      <c r="RCY26" s="130"/>
      <c r="RCZ26" s="130"/>
      <c r="RDA26" s="130"/>
      <c r="RDB26" s="130"/>
      <c r="RDC26" s="130"/>
      <c r="RDD26" s="130"/>
      <c r="RDE26" s="130"/>
      <c r="RDF26" s="130"/>
      <c r="RDG26" s="130"/>
      <c r="RDH26" s="130"/>
      <c r="RDI26" s="130"/>
      <c r="RDJ26" s="130"/>
      <c r="RDK26" s="130"/>
      <c r="RDL26" s="130"/>
      <c r="RDM26" s="130"/>
      <c r="RDN26" s="130"/>
      <c r="RDO26" s="130"/>
      <c r="RDP26" s="130"/>
      <c r="RDQ26" s="130"/>
      <c r="RDR26" s="130"/>
      <c r="RDS26" s="130"/>
      <c r="RDT26" s="130"/>
      <c r="RDU26" s="130"/>
      <c r="RDV26" s="130"/>
      <c r="RDW26" s="130"/>
      <c r="RDX26" s="130"/>
      <c r="RDY26" s="130"/>
      <c r="RDZ26" s="130"/>
      <c r="REA26" s="130"/>
      <c r="REB26" s="130"/>
      <c r="REC26" s="130"/>
      <c r="RED26" s="130"/>
      <c r="REE26" s="130"/>
      <c r="REF26" s="130"/>
      <c r="REG26" s="130"/>
      <c r="REH26" s="130"/>
      <c r="REI26" s="130"/>
      <c r="REJ26" s="130"/>
      <c r="REK26" s="130"/>
      <c r="REL26" s="130"/>
      <c r="REM26" s="130"/>
      <c r="REN26" s="130"/>
      <c r="REO26" s="130"/>
      <c r="REP26" s="130"/>
      <c r="REQ26" s="130"/>
      <c r="RER26" s="130"/>
      <c r="RES26" s="130"/>
      <c r="RET26" s="130"/>
      <c r="REU26" s="130"/>
      <c r="REV26" s="130"/>
      <c r="REW26" s="130"/>
      <c r="REX26" s="130"/>
      <c r="REY26" s="130"/>
      <c r="REZ26" s="130"/>
      <c r="RFA26" s="130"/>
      <c r="RFB26" s="130"/>
      <c r="RFC26" s="130"/>
      <c r="RFD26" s="130"/>
      <c r="RFE26" s="130"/>
      <c r="RFF26" s="130"/>
      <c r="RFG26" s="130"/>
      <c r="RFH26" s="130"/>
      <c r="RFI26" s="130"/>
      <c r="RFJ26" s="130"/>
      <c r="RFK26" s="130"/>
      <c r="RFL26" s="130"/>
      <c r="RFM26" s="130"/>
      <c r="RFN26" s="130"/>
      <c r="RFO26" s="130"/>
      <c r="RFP26" s="130"/>
      <c r="RFQ26" s="130"/>
      <c r="RFR26" s="130"/>
      <c r="RFS26" s="130"/>
      <c r="RFT26" s="130"/>
      <c r="RFU26" s="130"/>
      <c r="RFV26" s="130"/>
      <c r="RFW26" s="130"/>
      <c r="RFX26" s="130"/>
      <c r="RFY26" s="130"/>
      <c r="RFZ26" s="130"/>
      <c r="RGA26" s="130"/>
      <c r="RGB26" s="130"/>
      <c r="RGC26" s="130"/>
      <c r="RGD26" s="130"/>
      <c r="RGE26" s="130"/>
      <c r="RGF26" s="130"/>
      <c r="RGG26" s="130"/>
      <c r="RGH26" s="130"/>
      <c r="RGI26" s="130"/>
      <c r="RGJ26" s="130"/>
      <c r="RGK26" s="130"/>
      <c r="RGL26" s="130"/>
      <c r="RGM26" s="130"/>
      <c r="RGN26" s="130"/>
      <c r="RGO26" s="130"/>
      <c r="RGP26" s="130"/>
      <c r="RGQ26" s="130"/>
      <c r="RGR26" s="130"/>
      <c r="RGS26" s="130"/>
      <c r="RGT26" s="130"/>
      <c r="RGU26" s="130"/>
      <c r="RGV26" s="130"/>
      <c r="RGW26" s="130"/>
      <c r="RGX26" s="130"/>
      <c r="RGY26" s="130"/>
      <c r="RGZ26" s="130"/>
      <c r="RHA26" s="130"/>
      <c r="RHB26" s="130"/>
      <c r="RHC26" s="130"/>
      <c r="RHD26" s="130"/>
      <c r="RHE26" s="130"/>
      <c r="RHF26" s="130"/>
      <c r="RHG26" s="130"/>
      <c r="RHH26" s="130"/>
      <c r="RHI26" s="130"/>
      <c r="RHJ26" s="130"/>
      <c r="RHK26" s="130"/>
      <c r="RHL26" s="130"/>
      <c r="RHM26" s="130"/>
      <c r="RHN26" s="130"/>
      <c r="RHO26" s="130"/>
      <c r="RHP26" s="130"/>
      <c r="RHQ26" s="130"/>
      <c r="RHR26" s="130"/>
      <c r="RHS26" s="130"/>
      <c r="RHT26" s="130"/>
      <c r="RHU26" s="130"/>
      <c r="RHV26" s="130"/>
      <c r="RHW26" s="130"/>
      <c r="RHX26" s="130"/>
      <c r="RHY26" s="130"/>
      <c r="RHZ26" s="130"/>
      <c r="RIA26" s="130"/>
      <c r="RIB26" s="130"/>
      <c r="RIC26" s="130"/>
      <c r="RID26" s="130"/>
      <c r="RIE26" s="130"/>
      <c r="RIF26" s="130"/>
      <c r="RIG26" s="130"/>
      <c r="RIH26" s="130"/>
      <c r="RII26" s="130"/>
      <c r="RIJ26" s="130"/>
      <c r="RIK26" s="130"/>
      <c r="RIL26" s="130"/>
      <c r="RIM26" s="130"/>
      <c r="RIN26" s="130"/>
      <c r="RIO26" s="130"/>
      <c r="RIP26" s="130"/>
      <c r="RIQ26" s="130"/>
      <c r="RIR26" s="130"/>
      <c r="RIS26" s="130"/>
      <c r="RIT26" s="130"/>
      <c r="RIU26" s="130"/>
      <c r="RIV26" s="130"/>
      <c r="RIW26" s="130"/>
      <c r="RIX26" s="130"/>
      <c r="RIY26" s="130"/>
      <c r="RIZ26" s="130"/>
      <c r="RJA26" s="130"/>
      <c r="RJB26" s="130"/>
      <c r="RJC26" s="130"/>
      <c r="RJD26" s="130"/>
      <c r="RJE26" s="130"/>
      <c r="RJF26" s="130"/>
      <c r="RJG26" s="130"/>
      <c r="RJH26" s="130"/>
      <c r="RJI26" s="130"/>
      <c r="RJJ26" s="130"/>
      <c r="RJK26" s="130"/>
      <c r="RJL26" s="130"/>
      <c r="RJM26" s="130"/>
      <c r="RJN26" s="130"/>
      <c r="RJO26" s="130"/>
      <c r="RJP26" s="130"/>
      <c r="RJQ26" s="130"/>
      <c r="RJR26" s="130"/>
      <c r="RJS26" s="130"/>
      <c r="RJT26" s="130"/>
      <c r="RJU26" s="130"/>
      <c r="RJV26" s="130"/>
      <c r="RJW26" s="130"/>
      <c r="RJX26" s="130"/>
      <c r="RJY26" s="130"/>
      <c r="RJZ26" s="130"/>
      <c r="RKA26" s="130"/>
      <c r="RKB26" s="130"/>
      <c r="RKC26" s="130"/>
      <c r="RKD26" s="130"/>
      <c r="RKE26" s="130"/>
      <c r="RKF26" s="130"/>
      <c r="RKG26" s="130"/>
      <c r="RKH26" s="130"/>
      <c r="RKI26" s="130"/>
      <c r="RKJ26" s="130"/>
      <c r="RKK26" s="130"/>
      <c r="RKL26" s="130"/>
      <c r="RKM26" s="130"/>
      <c r="RKN26" s="130"/>
      <c r="RKO26" s="130"/>
      <c r="RKP26" s="130"/>
      <c r="RKQ26" s="130"/>
      <c r="RKR26" s="130"/>
      <c r="RKS26" s="130"/>
      <c r="RKT26" s="130"/>
      <c r="RKU26" s="130"/>
      <c r="RKV26" s="130"/>
      <c r="RKW26" s="130"/>
      <c r="RKX26" s="130"/>
      <c r="RKY26" s="130"/>
      <c r="RKZ26" s="130"/>
      <c r="RLA26" s="130"/>
      <c r="RLB26" s="130"/>
      <c r="RLC26" s="130"/>
      <c r="RLD26" s="130"/>
      <c r="RLE26" s="130"/>
      <c r="RLF26" s="130"/>
      <c r="RLG26" s="130"/>
      <c r="RLH26" s="130"/>
      <c r="RLI26" s="130"/>
      <c r="RLJ26" s="130"/>
      <c r="RLK26" s="130"/>
      <c r="RLL26" s="130"/>
      <c r="RLM26" s="130"/>
      <c r="RLN26" s="130"/>
      <c r="RLO26" s="130"/>
      <c r="RLP26" s="130"/>
      <c r="RLQ26" s="130"/>
      <c r="RLR26" s="130"/>
      <c r="RLS26" s="130"/>
      <c r="RLT26" s="130"/>
      <c r="RLU26" s="130"/>
      <c r="RLV26" s="130"/>
      <c r="RLW26" s="130"/>
      <c r="RLX26" s="130"/>
      <c r="RLY26" s="130"/>
      <c r="RLZ26" s="130"/>
      <c r="RMA26" s="130"/>
      <c r="RMB26" s="130"/>
      <c r="RMC26" s="130"/>
      <c r="RMD26" s="130"/>
      <c r="RME26" s="130"/>
      <c r="RMF26" s="130"/>
      <c r="RMG26" s="130"/>
      <c r="RMH26" s="130"/>
      <c r="RMI26" s="130"/>
      <c r="RMJ26" s="130"/>
      <c r="RMK26" s="130"/>
      <c r="RML26" s="130"/>
      <c r="RMM26" s="130"/>
      <c r="RMN26" s="130"/>
      <c r="RMO26" s="130"/>
      <c r="RMP26" s="130"/>
      <c r="RMQ26" s="130"/>
      <c r="RMR26" s="130"/>
      <c r="RMS26" s="130"/>
      <c r="RMT26" s="130"/>
      <c r="RMU26" s="130"/>
      <c r="RMV26" s="130"/>
      <c r="RMW26" s="130"/>
      <c r="RMX26" s="130"/>
      <c r="RMY26" s="130"/>
      <c r="RMZ26" s="130"/>
      <c r="RNA26" s="130"/>
      <c r="RNB26" s="130"/>
      <c r="RNC26" s="130"/>
      <c r="RND26" s="130"/>
      <c r="RNE26" s="130"/>
      <c r="RNF26" s="130"/>
      <c r="RNG26" s="130"/>
      <c r="RNH26" s="130"/>
      <c r="RNI26" s="130"/>
      <c r="RNJ26" s="130"/>
      <c r="RNK26" s="130"/>
      <c r="RNL26" s="130"/>
      <c r="RNM26" s="130"/>
      <c r="RNN26" s="130"/>
      <c r="RNO26" s="130"/>
      <c r="RNP26" s="130"/>
      <c r="RNQ26" s="130"/>
      <c r="RNR26" s="130"/>
      <c r="RNS26" s="130"/>
      <c r="RNT26" s="130"/>
      <c r="RNU26" s="130"/>
      <c r="RNV26" s="130"/>
      <c r="RNW26" s="130"/>
      <c r="RNX26" s="130"/>
      <c r="RNY26" s="130"/>
      <c r="RNZ26" s="130"/>
      <c r="ROA26" s="130"/>
      <c r="ROB26" s="130"/>
      <c r="ROC26" s="130"/>
      <c r="ROD26" s="130"/>
      <c r="ROE26" s="130"/>
      <c r="ROF26" s="130"/>
      <c r="ROG26" s="130"/>
      <c r="ROH26" s="130"/>
      <c r="ROI26" s="130"/>
      <c r="ROJ26" s="130"/>
      <c r="ROK26" s="130"/>
      <c r="ROL26" s="130"/>
      <c r="ROM26" s="130"/>
      <c r="RON26" s="130"/>
      <c r="ROO26" s="130"/>
      <c r="ROP26" s="130"/>
      <c r="ROQ26" s="130"/>
      <c r="ROR26" s="130"/>
      <c r="ROS26" s="130"/>
      <c r="ROT26" s="130"/>
      <c r="ROU26" s="130"/>
      <c r="ROV26" s="130"/>
      <c r="ROW26" s="130"/>
      <c r="ROX26" s="130"/>
      <c r="ROY26" s="130"/>
      <c r="ROZ26" s="130"/>
      <c r="RPA26" s="130"/>
      <c r="RPB26" s="130"/>
      <c r="RPC26" s="130"/>
      <c r="RPD26" s="130"/>
      <c r="RPE26" s="130"/>
      <c r="RPF26" s="130"/>
      <c r="RPG26" s="130"/>
      <c r="RPH26" s="130"/>
      <c r="RPI26" s="130"/>
      <c r="RPJ26" s="130"/>
      <c r="RPK26" s="130"/>
      <c r="RPL26" s="130"/>
      <c r="RPM26" s="130"/>
      <c r="RPN26" s="130"/>
      <c r="RPO26" s="130"/>
      <c r="RPP26" s="130"/>
      <c r="RPQ26" s="130"/>
      <c r="RPR26" s="130"/>
      <c r="RPS26" s="130"/>
      <c r="RPT26" s="130"/>
      <c r="RPU26" s="130"/>
      <c r="RPV26" s="130"/>
      <c r="RPW26" s="130"/>
      <c r="RPX26" s="130"/>
      <c r="RPY26" s="130"/>
      <c r="RPZ26" s="130"/>
      <c r="RQA26" s="130"/>
      <c r="RQB26" s="130"/>
      <c r="RQC26" s="130"/>
      <c r="RQD26" s="130"/>
      <c r="RQE26" s="130"/>
      <c r="RQF26" s="130"/>
      <c r="RQG26" s="130"/>
      <c r="RQH26" s="130"/>
      <c r="RQI26" s="130"/>
      <c r="RQJ26" s="130"/>
      <c r="RQK26" s="130"/>
      <c r="RQL26" s="130"/>
      <c r="RQM26" s="130"/>
      <c r="RQN26" s="130"/>
      <c r="RQO26" s="130"/>
      <c r="RQP26" s="130"/>
      <c r="RQQ26" s="130"/>
      <c r="RQR26" s="130"/>
      <c r="RQS26" s="130"/>
      <c r="RQT26" s="130"/>
      <c r="RQU26" s="130"/>
      <c r="RQV26" s="130"/>
      <c r="RQW26" s="130"/>
      <c r="RQX26" s="130"/>
      <c r="RQY26" s="130"/>
      <c r="RQZ26" s="130"/>
      <c r="RRA26" s="130"/>
      <c r="RRB26" s="130"/>
      <c r="RRC26" s="130"/>
      <c r="RRD26" s="130"/>
      <c r="RRE26" s="130"/>
      <c r="RRF26" s="130"/>
      <c r="RRG26" s="130"/>
      <c r="RRH26" s="130"/>
      <c r="RRI26" s="130"/>
      <c r="RRJ26" s="130"/>
      <c r="RRK26" s="130"/>
      <c r="RRL26" s="130"/>
      <c r="RRM26" s="130"/>
      <c r="RRN26" s="130"/>
      <c r="RRO26" s="130"/>
      <c r="RRP26" s="130"/>
      <c r="RRQ26" s="130"/>
      <c r="RRR26" s="130"/>
      <c r="RRS26" s="130"/>
      <c r="RRT26" s="130"/>
      <c r="RRU26" s="130"/>
      <c r="RRV26" s="130"/>
      <c r="RRW26" s="130"/>
      <c r="RRX26" s="130"/>
      <c r="RRY26" s="130"/>
      <c r="RRZ26" s="130"/>
      <c r="RSA26" s="130"/>
      <c r="RSB26" s="130"/>
      <c r="RSC26" s="130"/>
      <c r="RSD26" s="130"/>
      <c r="RSE26" s="130"/>
      <c r="RSF26" s="130"/>
      <c r="RSG26" s="130"/>
      <c r="RSH26" s="130"/>
      <c r="RSI26" s="130"/>
      <c r="RSJ26" s="130"/>
      <c r="RSK26" s="130"/>
      <c r="RSL26" s="130"/>
      <c r="RSM26" s="130"/>
      <c r="RSN26" s="130"/>
      <c r="RSO26" s="130"/>
      <c r="RSP26" s="130"/>
      <c r="RSQ26" s="130"/>
      <c r="RSR26" s="130"/>
      <c r="RSS26" s="130"/>
      <c r="RST26" s="130"/>
      <c r="RSU26" s="130"/>
      <c r="RSV26" s="130"/>
      <c r="RSW26" s="130"/>
      <c r="RSX26" s="130"/>
      <c r="RSY26" s="130"/>
      <c r="RSZ26" s="130"/>
      <c r="RTA26" s="130"/>
      <c r="RTB26" s="130"/>
      <c r="RTC26" s="130"/>
      <c r="RTD26" s="130"/>
      <c r="RTE26" s="130"/>
      <c r="RTF26" s="130"/>
      <c r="RTG26" s="130"/>
      <c r="RTH26" s="130"/>
      <c r="RTI26" s="130"/>
      <c r="RTJ26" s="130"/>
      <c r="RTK26" s="130"/>
      <c r="RTL26" s="130"/>
      <c r="RTM26" s="130"/>
      <c r="RTN26" s="130"/>
      <c r="RTO26" s="130"/>
      <c r="RTP26" s="130"/>
      <c r="RTQ26" s="130"/>
      <c r="RTR26" s="130"/>
      <c r="RTS26" s="130"/>
      <c r="RTT26" s="130"/>
      <c r="RTU26" s="130"/>
      <c r="RTV26" s="130"/>
      <c r="RTW26" s="130"/>
      <c r="RTX26" s="130"/>
      <c r="RTY26" s="130"/>
      <c r="RTZ26" s="130"/>
      <c r="RUA26" s="130"/>
      <c r="RUB26" s="130"/>
      <c r="RUC26" s="130"/>
      <c r="RUD26" s="130"/>
      <c r="RUE26" s="130"/>
      <c r="RUF26" s="130"/>
      <c r="RUG26" s="130"/>
      <c r="RUH26" s="130"/>
      <c r="RUI26" s="130"/>
      <c r="RUJ26" s="130"/>
      <c r="RUK26" s="130"/>
      <c r="RUL26" s="130"/>
      <c r="RUM26" s="130"/>
      <c r="RUN26" s="130"/>
      <c r="RUO26" s="130"/>
      <c r="RUP26" s="130"/>
      <c r="RUQ26" s="130"/>
      <c r="RUR26" s="130"/>
      <c r="RUS26" s="130"/>
      <c r="RUT26" s="130"/>
      <c r="RUU26" s="130"/>
      <c r="RUV26" s="130"/>
      <c r="RUW26" s="130"/>
      <c r="RUX26" s="130"/>
      <c r="RUY26" s="130"/>
      <c r="RUZ26" s="130"/>
      <c r="RVA26" s="130"/>
      <c r="RVB26" s="130"/>
      <c r="RVC26" s="130"/>
      <c r="RVD26" s="130"/>
      <c r="RVE26" s="130"/>
      <c r="RVF26" s="130"/>
      <c r="RVG26" s="130"/>
      <c r="RVH26" s="130"/>
      <c r="RVI26" s="130"/>
      <c r="RVJ26" s="130"/>
      <c r="RVK26" s="130"/>
      <c r="RVL26" s="130"/>
      <c r="RVM26" s="130"/>
      <c r="RVN26" s="130"/>
      <c r="RVO26" s="130"/>
      <c r="RVP26" s="130"/>
      <c r="RVQ26" s="130"/>
      <c r="RVR26" s="130"/>
      <c r="RVS26" s="130"/>
      <c r="RVT26" s="130"/>
      <c r="RVU26" s="130"/>
      <c r="RVV26" s="130"/>
      <c r="RVW26" s="130"/>
      <c r="RVX26" s="130"/>
      <c r="RVY26" s="130"/>
      <c r="RVZ26" s="130"/>
      <c r="RWA26" s="130"/>
      <c r="RWB26" s="130"/>
      <c r="RWC26" s="130"/>
      <c r="RWD26" s="130"/>
      <c r="RWE26" s="130"/>
      <c r="RWF26" s="130"/>
      <c r="RWG26" s="130"/>
      <c r="RWH26" s="130"/>
      <c r="RWI26" s="130"/>
      <c r="RWJ26" s="130"/>
      <c r="RWK26" s="130"/>
      <c r="RWL26" s="130"/>
      <c r="RWM26" s="130"/>
      <c r="RWN26" s="130"/>
      <c r="RWO26" s="130"/>
      <c r="RWP26" s="130"/>
      <c r="RWQ26" s="130"/>
      <c r="RWR26" s="130"/>
      <c r="RWS26" s="130"/>
      <c r="RWT26" s="130"/>
      <c r="RWU26" s="130"/>
      <c r="RWV26" s="130"/>
      <c r="RWW26" s="130"/>
      <c r="RWX26" s="130"/>
      <c r="RWY26" s="130"/>
      <c r="RWZ26" s="130"/>
      <c r="RXA26" s="130"/>
      <c r="RXB26" s="130"/>
      <c r="RXC26" s="130"/>
      <c r="RXD26" s="130"/>
      <c r="RXE26" s="130"/>
      <c r="RXF26" s="130"/>
      <c r="RXG26" s="130"/>
      <c r="RXH26" s="130"/>
      <c r="RXI26" s="130"/>
      <c r="RXJ26" s="130"/>
      <c r="RXK26" s="130"/>
      <c r="RXL26" s="130"/>
      <c r="RXM26" s="130"/>
      <c r="RXN26" s="130"/>
      <c r="RXO26" s="130"/>
      <c r="RXP26" s="130"/>
      <c r="RXQ26" s="130"/>
      <c r="RXR26" s="130"/>
      <c r="RXS26" s="130"/>
      <c r="RXT26" s="130"/>
      <c r="RXU26" s="130"/>
      <c r="RXV26" s="130"/>
      <c r="RXW26" s="130"/>
      <c r="RXX26" s="130"/>
      <c r="RXY26" s="130"/>
      <c r="RXZ26" s="130"/>
      <c r="RYA26" s="130"/>
      <c r="RYB26" s="130"/>
      <c r="RYC26" s="130"/>
      <c r="RYD26" s="130"/>
      <c r="RYE26" s="130"/>
      <c r="RYF26" s="130"/>
      <c r="RYG26" s="130"/>
      <c r="RYH26" s="130"/>
      <c r="RYI26" s="130"/>
      <c r="RYJ26" s="130"/>
      <c r="RYK26" s="130"/>
      <c r="RYL26" s="130"/>
      <c r="RYM26" s="130"/>
      <c r="RYN26" s="130"/>
      <c r="RYO26" s="130"/>
      <c r="RYP26" s="130"/>
      <c r="RYQ26" s="130"/>
      <c r="RYR26" s="130"/>
      <c r="RYS26" s="130"/>
      <c r="RYT26" s="130"/>
      <c r="RYU26" s="130"/>
      <c r="RYV26" s="130"/>
      <c r="RYW26" s="130"/>
      <c r="RYX26" s="130"/>
      <c r="RYY26" s="130"/>
      <c r="RYZ26" s="130"/>
      <c r="RZA26" s="130"/>
      <c r="RZB26" s="130"/>
      <c r="RZC26" s="130"/>
      <c r="RZD26" s="130"/>
      <c r="RZE26" s="130"/>
      <c r="RZF26" s="130"/>
      <c r="RZG26" s="130"/>
      <c r="RZH26" s="130"/>
      <c r="RZI26" s="130"/>
      <c r="RZJ26" s="130"/>
      <c r="RZK26" s="130"/>
      <c r="RZL26" s="130"/>
      <c r="RZM26" s="130"/>
      <c r="RZN26" s="130"/>
      <c r="RZO26" s="130"/>
      <c r="RZP26" s="130"/>
      <c r="RZQ26" s="130"/>
      <c r="RZR26" s="130"/>
      <c r="RZS26" s="130"/>
      <c r="RZT26" s="130"/>
      <c r="RZU26" s="130"/>
      <c r="RZV26" s="130"/>
      <c r="RZW26" s="130"/>
      <c r="RZX26" s="130"/>
      <c r="RZY26" s="130"/>
      <c r="RZZ26" s="130"/>
      <c r="SAA26" s="130"/>
      <c r="SAB26" s="130"/>
      <c r="SAC26" s="130"/>
      <c r="SAD26" s="130"/>
      <c r="SAE26" s="130"/>
      <c r="SAF26" s="130"/>
      <c r="SAG26" s="130"/>
      <c r="SAH26" s="130"/>
      <c r="SAI26" s="130"/>
      <c r="SAJ26" s="130"/>
      <c r="SAK26" s="130"/>
      <c r="SAL26" s="130"/>
      <c r="SAM26" s="130"/>
      <c r="SAN26" s="130"/>
      <c r="SAO26" s="130"/>
      <c r="SAP26" s="130"/>
      <c r="SAQ26" s="130"/>
      <c r="SAR26" s="130"/>
      <c r="SAS26" s="130"/>
      <c r="SAT26" s="130"/>
      <c r="SAU26" s="130"/>
      <c r="SAV26" s="130"/>
      <c r="SAW26" s="130"/>
      <c r="SAX26" s="130"/>
      <c r="SAY26" s="130"/>
      <c r="SAZ26" s="130"/>
      <c r="SBA26" s="130"/>
      <c r="SBB26" s="130"/>
      <c r="SBC26" s="130"/>
      <c r="SBD26" s="130"/>
      <c r="SBE26" s="130"/>
      <c r="SBF26" s="130"/>
      <c r="SBG26" s="130"/>
      <c r="SBH26" s="130"/>
      <c r="SBI26" s="130"/>
      <c r="SBJ26" s="130"/>
      <c r="SBK26" s="130"/>
      <c r="SBL26" s="130"/>
      <c r="SBM26" s="130"/>
      <c r="SBN26" s="130"/>
      <c r="SBO26" s="130"/>
      <c r="SBP26" s="130"/>
      <c r="SBQ26" s="130"/>
      <c r="SBR26" s="130"/>
      <c r="SBS26" s="130"/>
      <c r="SBT26" s="130"/>
      <c r="SBU26" s="130"/>
      <c r="SBV26" s="130"/>
      <c r="SBW26" s="130"/>
      <c r="SBX26" s="130"/>
      <c r="SBY26" s="130"/>
      <c r="SBZ26" s="130"/>
      <c r="SCA26" s="130"/>
      <c r="SCB26" s="130"/>
      <c r="SCC26" s="130"/>
      <c r="SCD26" s="130"/>
      <c r="SCE26" s="130"/>
      <c r="SCF26" s="130"/>
      <c r="SCG26" s="130"/>
      <c r="SCH26" s="130"/>
      <c r="SCI26" s="130"/>
      <c r="SCJ26" s="130"/>
      <c r="SCK26" s="130"/>
      <c r="SCL26" s="130"/>
      <c r="SCM26" s="130"/>
      <c r="SCN26" s="130"/>
      <c r="SCO26" s="130"/>
      <c r="SCP26" s="130"/>
      <c r="SCQ26" s="130"/>
      <c r="SCR26" s="130"/>
      <c r="SCS26" s="130"/>
      <c r="SCT26" s="130"/>
      <c r="SCU26" s="130"/>
      <c r="SCV26" s="130"/>
      <c r="SCW26" s="130"/>
      <c r="SCX26" s="130"/>
      <c r="SCY26" s="130"/>
      <c r="SCZ26" s="130"/>
      <c r="SDA26" s="130"/>
      <c r="SDB26" s="130"/>
      <c r="SDC26" s="130"/>
      <c r="SDD26" s="130"/>
      <c r="SDE26" s="130"/>
      <c r="SDF26" s="130"/>
      <c r="SDG26" s="130"/>
      <c r="SDH26" s="130"/>
      <c r="SDI26" s="130"/>
      <c r="SDJ26" s="130"/>
      <c r="SDK26" s="130"/>
      <c r="SDL26" s="130"/>
      <c r="SDM26" s="130"/>
      <c r="SDN26" s="130"/>
      <c r="SDO26" s="130"/>
      <c r="SDP26" s="130"/>
      <c r="SDQ26" s="130"/>
      <c r="SDR26" s="130"/>
      <c r="SDS26" s="130"/>
      <c r="SDT26" s="130"/>
      <c r="SDU26" s="130"/>
      <c r="SDV26" s="130"/>
      <c r="SDW26" s="130"/>
      <c r="SDX26" s="130"/>
      <c r="SDY26" s="130"/>
      <c r="SDZ26" s="130"/>
      <c r="SEA26" s="130"/>
      <c r="SEB26" s="130"/>
      <c r="SEC26" s="130"/>
      <c r="SED26" s="130"/>
      <c r="SEE26" s="130"/>
      <c r="SEF26" s="130"/>
      <c r="SEG26" s="130"/>
      <c r="SEH26" s="130"/>
      <c r="SEI26" s="130"/>
      <c r="SEJ26" s="130"/>
      <c r="SEK26" s="130"/>
      <c r="SEL26" s="130"/>
      <c r="SEM26" s="130"/>
      <c r="SEN26" s="130"/>
      <c r="SEO26" s="130"/>
      <c r="SEP26" s="130"/>
      <c r="SEQ26" s="130"/>
      <c r="SER26" s="130"/>
      <c r="SES26" s="130"/>
      <c r="SET26" s="130"/>
      <c r="SEU26" s="130"/>
      <c r="SEV26" s="130"/>
      <c r="SEW26" s="130"/>
      <c r="SEX26" s="130"/>
      <c r="SEY26" s="130"/>
      <c r="SEZ26" s="130"/>
      <c r="SFA26" s="130"/>
      <c r="SFB26" s="130"/>
      <c r="SFC26" s="130"/>
      <c r="SFD26" s="130"/>
      <c r="SFE26" s="130"/>
      <c r="SFF26" s="130"/>
      <c r="SFG26" s="130"/>
      <c r="SFH26" s="130"/>
      <c r="SFI26" s="130"/>
      <c r="SFJ26" s="130"/>
      <c r="SFK26" s="130"/>
      <c r="SFL26" s="130"/>
      <c r="SFM26" s="130"/>
      <c r="SFN26" s="130"/>
      <c r="SFO26" s="130"/>
      <c r="SFP26" s="130"/>
      <c r="SFQ26" s="130"/>
      <c r="SFR26" s="130"/>
      <c r="SFS26" s="130"/>
      <c r="SFT26" s="130"/>
      <c r="SFU26" s="130"/>
      <c r="SFV26" s="130"/>
      <c r="SFW26" s="130"/>
      <c r="SFX26" s="130"/>
      <c r="SFY26" s="130"/>
      <c r="SFZ26" s="130"/>
      <c r="SGA26" s="130"/>
      <c r="SGB26" s="130"/>
      <c r="SGC26" s="130"/>
      <c r="SGD26" s="130"/>
      <c r="SGE26" s="130"/>
      <c r="SGF26" s="130"/>
      <c r="SGG26" s="130"/>
      <c r="SGH26" s="130"/>
      <c r="SGI26" s="130"/>
      <c r="SGJ26" s="130"/>
      <c r="SGK26" s="130"/>
      <c r="SGL26" s="130"/>
      <c r="SGM26" s="130"/>
      <c r="SGN26" s="130"/>
      <c r="SGO26" s="130"/>
      <c r="SGP26" s="130"/>
      <c r="SGQ26" s="130"/>
      <c r="SGR26" s="130"/>
      <c r="SGS26" s="130"/>
      <c r="SGT26" s="130"/>
      <c r="SGU26" s="130"/>
      <c r="SGV26" s="130"/>
      <c r="SGW26" s="130"/>
      <c r="SGX26" s="130"/>
      <c r="SGY26" s="130"/>
      <c r="SGZ26" s="130"/>
      <c r="SHA26" s="130"/>
      <c r="SHB26" s="130"/>
      <c r="SHC26" s="130"/>
      <c r="SHD26" s="130"/>
      <c r="SHE26" s="130"/>
      <c r="SHF26" s="130"/>
      <c r="SHG26" s="130"/>
      <c r="SHH26" s="130"/>
      <c r="SHI26" s="130"/>
      <c r="SHJ26" s="130"/>
      <c r="SHK26" s="130"/>
      <c r="SHL26" s="130"/>
      <c r="SHM26" s="130"/>
      <c r="SHN26" s="130"/>
      <c r="SHO26" s="130"/>
      <c r="SHP26" s="130"/>
      <c r="SHQ26" s="130"/>
      <c r="SHR26" s="130"/>
      <c r="SHS26" s="130"/>
      <c r="SHT26" s="130"/>
      <c r="SHU26" s="130"/>
      <c r="SHV26" s="130"/>
      <c r="SHW26" s="130"/>
      <c r="SHX26" s="130"/>
      <c r="SHY26" s="130"/>
      <c r="SHZ26" s="130"/>
      <c r="SIA26" s="130"/>
      <c r="SIB26" s="130"/>
      <c r="SIC26" s="130"/>
      <c r="SID26" s="130"/>
      <c r="SIE26" s="130"/>
      <c r="SIF26" s="130"/>
      <c r="SIG26" s="130"/>
      <c r="SIH26" s="130"/>
      <c r="SII26" s="130"/>
      <c r="SIJ26" s="130"/>
      <c r="SIK26" s="130"/>
      <c r="SIL26" s="130"/>
      <c r="SIM26" s="130"/>
      <c r="SIN26" s="130"/>
      <c r="SIO26" s="130"/>
      <c r="SIP26" s="130"/>
      <c r="SIQ26" s="130"/>
      <c r="SIR26" s="130"/>
      <c r="SIS26" s="130"/>
      <c r="SIT26" s="130"/>
      <c r="SIU26" s="130"/>
      <c r="SIV26" s="130"/>
      <c r="SIW26" s="130"/>
      <c r="SIX26" s="130"/>
      <c r="SIY26" s="130"/>
      <c r="SIZ26" s="130"/>
      <c r="SJA26" s="130"/>
      <c r="SJB26" s="130"/>
      <c r="SJC26" s="130"/>
      <c r="SJD26" s="130"/>
      <c r="SJE26" s="130"/>
      <c r="SJF26" s="130"/>
      <c r="SJG26" s="130"/>
      <c r="SJH26" s="130"/>
      <c r="SJI26" s="130"/>
      <c r="SJJ26" s="130"/>
      <c r="SJK26" s="130"/>
      <c r="SJL26" s="130"/>
      <c r="SJM26" s="130"/>
      <c r="SJN26" s="130"/>
      <c r="SJO26" s="130"/>
      <c r="SJP26" s="130"/>
      <c r="SJQ26" s="130"/>
      <c r="SJR26" s="130"/>
      <c r="SJS26" s="130"/>
      <c r="SJT26" s="130"/>
      <c r="SJU26" s="130"/>
      <c r="SJV26" s="130"/>
      <c r="SJW26" s="130"/>
      <c r="SJX26" s="130"/>
      <c r="SJY26" s="130"/>
      <c r="SJZ26" s="130"/>
      <c r="SKA26" s="130"/>
      <c r="SKB26" s="130"/>
      <c r="SKC26" s="130"/>
      <c r="SKD26" s="130"/>
      <c r="SKE26" s="130"/>
      <c r="SKF26" s="130"/>
      <c r="SKG26" s="130"/>
      <c r="SKH26" s="130"/>
      <c r="SKI26" s="130"/>
      <c r="SKJ26" s="130"/>
      <c r="SKK26" s="130"/>
      <c r="SKL26" s="130"/>
      <c r="SKM26" s="130"/>
      <c r="SKN26" s="130"/>
      <c r="SKO26" s="130"/>
      <c r="SKP26" s="130"/>
      <c r="SKQ26" s="130"/>
      <c r="SKR26" s="130"/>
      <c r="SKS26" s="130"/>
      <c r="SKT26" s="130"/>
      <c r="SKU26" s="130"/>
      <c r="SKV26" s="130"/>
      <c r="SKW26" s="130"/>
      <c r="SKX26" s="130"/>
      <c r="SKY26" s="130"/>
      <c r="SKZ26" s="130"/>
      <c r="SLA26" s="130"/>
      <c r="SLB26" s="130"/>
      <c r="SLC26" s="130"/>
      <c r="SLD26" s="130"/>
      <c r="SLE26" s="130"/>
      <c r="SLF26" s="130"/>
      <c r="SLG26" s="130"/>
      <c r="SLH26" s="130"/>
      <c r="SLI26" s="130"/>
      <c r="SLJ26" s="130"/>
      <c r="SLK26" s="130"/>
      <c r="SLL26" s="130"/>
      <c r="SLM26" s="130"/>
      <c r="SLN26" s="130"/>
      <c r="SLO26" s="130"/>
      <c r="SLP26" s="130"/>
      <c r="SLQ26" s="130"/>
      <c r="SLR26" s="130"/>
      <c r="SLS26" s="130"/>
      <c r="SLT26" s="130"/>
      <c r="SLU26" s="130"/>
      <c r="SLV26" s="130"/>
      <c r="SLW26" s="130"/>
      <c r="SLX26" s="130"/>
      <c r="SLY26" s="130"/>
      <c r="SLZ26" s="130"/>
      <c r="SMA26" s="130"/>
      <c r="SMB26" s="130"/>
      <c r="SMC26" s="130"/>
      <c r="SMD26" s="130"/>
      <c r="SME26" s="130"/>
      <c r="SMF26" s="130"/>
      <c r="SMG26" s="130"/>
      <c r="SMH26" s="130"/>
      <c r="SMI26" s="130"/>
      <c r="SMJ26" s="130"/>
      <c r="SMK26" s="130"/>
      <c r="SML26" s="130"/>
      <c r="SMM26" s="130"/>
      <c r="SMN26" s="130"/>
      <c r="SMO26" s="130"/>
      <c r="SMP26" s="130"/>
      <c r="SMQ26" s="130"/>
      <c r="SMR26" s="130"/>
      <c r="SMS26" s="130"/>
      <c r="SMT26" s="130"/>
      <c r="SMU26" s="130"/>
      <c r="SMV26" s="130"/>
      <c r="SMW26" s="130"/>
      <c r="SMX26" s="130"/>
      <c r="SMY26" s="130"/>
      <c r="SMZ26" s="130"/>
      <c r="SNA26" s="130"/>
      <c r="SNB26" s="130"/>
      <c r="SNC26" s="130"/>
      <c r="SND26" s="130"/>
      <c r="SNE26" s="130"/>
      <c r="SNF26" s="130"/>
      <c r="SNG26" s="130"/>
      <c r="SNH26" s="130"/>
      <c r="SNI26" s="130"/>
      <c r="SNJ26" s="130"/>
      <c r="SNK26" s="130"/>
      <c r="SNL26" s="130"/>
      <c r="SNM26" s="130"/>
      <c r="SNN26" s="130"/>
      <c r="SNO26" s="130"/>
      <c r="SNP26" s="130"/>
      <c r="SNQ26" s="130"/>
      <c r="SNR26" s="130"/>
      <c r="SNS26" s="130"/>
      <c r="SNT26" s="130"/>
      <c r="SNU26" s="130"/>
      <c r="SNV26" s="130"/>
      <c r="SNW26" s="130"/>
      <c r="SNX26" s="130"/>
      <c r="SNY26" s="130"/>
      <c r="SNZ26" s="130"/>
      <c r="SOA26" s="130"/>
      <c r="SOB26" s="130"/>
      <c r="SOC26" s="130"/>
      <c r="SOD26" s="130"/>
      <c r="SOE26" s="130"/>
      <c r="SOF26" s="130"/>
      <c r="SOG26" s="130"/>
      <c r="SOH26" s="130"/>
      <c r="SOI26" s="130"/>
      <c r="SOJ26" s="130"/>
      <c r="SOK26" s="130"/>
      <c r="SOL26" s="130"/>
      <c r="SOM26" s="130"/>
      <c r="SON26" s="130"/>
      <c r="SOO26" s="130"/>
      <c r="SOP26" s="130"/>
      <c r="SOQ26" s="130"/>
      <c r="SOR26" s="130"/>
      <c r="SOS26" s="130"/>
      <c r="SOT26" s="130"/>
      <c r="SOU26" s="130"/>
      <c r="SOV26" s="130"/>
      <c r="SOW26" s="130"/>
      <c r="SOX26" s="130"/>
      <c r="SOY26" s="130"/>
      <c r="SOZ26" s="130"/>
      <c r="SPA26" s="130"/>
      <c r="SPB26" s="130"/>
      <c r="SPC26" s="130"/>
      <c r="SPD26" s="130"/>
      <c r="SPE26" s="130"/>
      <c r="SPF26" s="130"/>
      <c r="SPG26" s="130"/>
      <c r="SPH26" s="130"/>
      <c r="SPI26" s="130"/>
      <c r="SPJ26" s="130"/>
      <c r="SPK26" s="130"/>
      <c r="SPL26" s="130"/>
      <c r="SPM26" s="130"/>
      <c r="SPN26" s="130"/>
      <c r="SPO26" s="130"/>
      <c r="SPP26" s="130"/>
      <c r="SPQ26" s="130"/>
      <c r="SPR26" s="130"/>
      <c r="SPS26" s="130"/>
      <c r="SPT26" s="130"/>
      <c r="SPU26" s="130"/>
      <c r="SPV26" s="130"/>
      <c r="SPW26" s="130"/>
      <c r="SPX26" s="130"/>
      <c r="SPY26" s="130"/>
      <c r="SPZ26" s="130"/>
      <c r="SQA26" s="130"/>
      <c r="SQB26" s="130"/>
      <c r="SQC26" s="130"/>
      <c r="SQD26" s="130"/>
      <c r="SQE26" s="130"/>
      <c r="SQF26" s="130"/>
      <c r="SQG26" s="130"/>
      <c r="SQH26" s="130"/>
      <c r="SQI26" s="130"/>
      <c r="SQJ26" s="130"/>
      <c r="SQK26" s="130"/>
      <c r="SQL26" s="130"/>
      <c r="SQM26" s="130"/>
      <c r="SQN26" s="130"/>
      <c r="SQO26" s="130"/>
      <c r="SQP26" s="130"/>
      <c r="SQQ26" s="130"/>
      <c r="SQR26" s="130"/>
      <c r="SQS26" s="130"/>
      <c r="SQT26" s="130"/>
      <c r="SQU26" s="130"/>
      <c r="SQV26" s="130"/>
      <c r="SQW26" s="130"/>
      <c r="SQX26" s="130"/>
      <c r="SQY26" s="130"/>
      <c r="SQZ26" s="130"/>
      <c r="SRA26" s="130"/>
      <c r="SRB26" s="130"/>
      <c r="SRC26" s="130"/>
      <c r="SRD26" s="130"/>
      <c r="SRE26" s="130"/>
      <c r="SRF26" s="130"/>
      <c r="SRG26" s="130"/>
      <c r="SRH26" s="130"/>
      <c r="SRI26" s="130"/>
      <c r="SRJ26" s="130"/>
      <c r="SRK26" s="130"/>
      <c r="SRL26" s="130"/>
      <c r="SRM26" s="130"/>
      <c r="SRN26" s="130"/>
      <c r="SRO26" s="130"/>
      <c r="SRP26" s="130"/>
      <c r="SRQ26" s="130"/>
      <c r="SRR26" s="130"/>
      <c r="SRS26" s="130"/>
      <c r="SRT26" s="130"/>
      <c r="SRU26" s="130"/>
      <c r="SRV26" s="130"/>
      <c r="SRW26" s="130"/>
      <c r="SRX26" s="130"/>
      <c r="SRY26" s="130"/>
      <c r="SRZ26" s="130"/>
      <c r="SSA26" s="130"/>
      <c r="SSB26" s="130"/>
      <c r="SSC26" s="130"/>
      <c r="SSD26" s="130"/>
      <c r="SSE26" s="130"/>
      <c r="SSF26" s="130"/>
      <c r="SSG26" s="130"/>
      <c r="SSH26" s="130"/>
      <c r="SSI26" s="130"/>
      <c r="SSJ26" s="130"/>
      <c r="SSK26" s="130"/>
      <c r="SSL26" s="130"/>
      <c r="SSM26" s="130"/>
      <c r="SSN26" s="130"/>
      <c r="SSO26" s="130"/>
      <c r="SSP26" s="130"/>
      <c r="SSQ26" s="130"/>
      <c r="SSR26" s="130"/>
      <c r="SSS26" s="130"/>
      <c r="SST26" s="130"/>
      <c r="SSU26" s="130"/>
      <c r="SSV26" s="130"/>
      <c r="SSW26" s="130"/>
      <c r="SSX26" s="130"/>
      <c r="SSY26" s="130"/>
      <c r="SSZ26" s="130"/>
      <c r="STA26" s="130"/>
      <c r="STB26" s="130"/>
      <c r="STC26" s="130"/>
      <c r="STD26" s="130"/>
      <c r="STE26" s="130"/>
      <c r="STF26" s="130"/>
      <c r="STG26" s="130"/>
      <c r="STH26" s="130"/>
      <c r="STI26" s="130"/>
      <c r="STJ26" s="130"/>
      <c r="STK26" s="130"/>
      <c r="STL26" s="130"/>
      <c r="STM26" s="130"/>
      <c r="STN26" s="130"/>
      <c r="STO26" s="130"/>
      <c r="STP26" s="130"/>
      <c r="STQ26" s="130"/>
      <c r="STR26" s="130"/>
      <c r="STS26" s="130"/>
      <c r="STT26" s="130"/>
      <c r="STU26" s="130"/>
      <c r="STV26" s="130"/>
      <c r="STW26" s="130"/>
      <c r="STX26" s="130"/>
      <c r="STY26" s="130"/>
      <c r="STZ26" s="130"/>
      <c r="SUA26" s="130"/>
      <c r="SUB26" s="130"/>
      <c r="SUC26" s="130"/>
      <c r="SUD26" s="130"/>
      <c r="SUE26" s="130"/>
      <c r="SUF26" s="130"/>
      <c r="SUG26" s="130"/>
      <c r="SUH26" s="130"/>
      <c r="SUI26" s="130"/>
      <c r="SUJ26" s="130"/>
      <c r="SUK26" s="130"/>
      <c r="SUL26" s="130"/>
      <c r="SUM26" s="130"/>
      <c r="SUN26" s="130"/>
      <c r="SUO26" s="130"/>
      <c r="SUP26" s="130"/>
      <c r="SUQ26" s="130"/>
      <c r="SUR26" s="130"/>
      <c r="SUS26" s="130"/>
      <c r="SUT26" s="130"/>
      <c r="SUU26" s="130"/>
      <c r="SUV26" s="130"/>
      <c r="SUW26" s="130"/>
      <c r="SUX26" s="130"/>
      <c r="SUY26" s="130"/>
      <c r="SUZ26" s="130"/>
      <c r="SVA26" s="130"/>
      <c r="SVB26" s="130"/>
      <c r="SVC26" s="130"/>
      <c r="SVD26" s="130"/>
      <c r="SVE26" s="130"/>
      <c r="SVF26" s="130"/>
      <c r="SVG26" s="130"/>
      <c r="SVH26" s="130"/>
      <c r="SVI26" s="130"/>
      <c r="SVJ26" s="130"/>
      <c r="SVK26" s="130"/>
      <c r="SVL26" s="130"/>
      <c r="SVM26" s="130"/>
      <c r="SVN26" s="130"/>
      <c r="SVO26" s="130"/>
      <c r="SVP26" s="130"/>
      <c r="SVQ26" s="130"/>
      <c r="SVR26" s="130"/>
      <c r="SVS26" s="130"/>
      <c r="SVT26" s="130"/>
      <c r="SVU26" s="130"/>
      <c r="SVV26" s="130"/>
      <c r="SVW26" s="130"/>
      <c r="SVX26" s="130"/>
      <c r="SVY26" s="130"/>
      <c r="SVZ26" s="130"/>
      <c r="SWA26" s="130"/>
      <c r="SWB26" s="130"/>
      <c r="SWC26" s="130"/>
      <c r="SWD26" s="130"/>
      <c r="SWE26" s="130"/>
      <c r="SWF26" s="130"/>
      <c r="SWG26" s="130"/>
      <c r="SWH26" s="130"/>
      <c r="SWI26" s="130"/>
      <c r="SWJ26" s="130"/>
      <c r="SWK26" s="130"/>
      <c r="SWL26" s="130"/>
      <c r="SWM26" s="130"/>
      <c r="SWN26" s="130"/>
      <c r="SWO26" s="130"/>
      <c r="SWP26" s="130"/>
      <c r="SWQ26" s="130"/>
      <c r="SWR26" s="130"/>
      <c r="SWS26" s="130"/>
      <c r="SWT26" s="130"/>
      <c r="SWU26" s="130"/>
      <c r="SWV26" s="130"/>
      <c r="SWW26" s="130"/>
      <c r="SWX26" s="130"/>
      <c r="SWY26" s="130"/>
      <c r="SWZ26" s="130"/>
      <c r="SXA26" s="130"/>
      <c r="SXB26" s="130"/>
      <c r="SXC26" s="130"/>
      <c r="SXD26" s="130"/>
      <c r="SXE26" s="130"/>
      <c r="SXF26" s="130"/>
      <c r="SXG26" s="130"/>
      <c r="SXH26" s="130"/>
      <c r="SXI26" s="130"/>
      <c r="SXJ26" s="130"/>
      <c r="SXK26" s="130"/>
      <c r="SXL26" s="130"/>
      <c r="SXM26" s="130"/>
      <c r="SXN26" s="130"/>
      <c r="SXO26" s="130"/>
      <c r="SXP26" s="130"/>
      <c r="SXQ26" s="130"/>
      <c r="SXR26" s="130"/>
      <c r="SXS26" s="130"/>
      <c r="SXT26" s="130"/>
      <c r="SXU26" s="130"/>
      <c r="SXV26" s="130"/>
      <c r="SXW26" s="130"/>
      <c r="SXX26" s="130"/>
      <c r="SXY26" s="130"/>
      <c r="SXZ26" s="130"/>
      <c r="SYA26" s="130"/>
      <c r="SYB26" s="130"/>
      <c r="SYC26" s="130"/>
      <c r="SYD26" s="130"/>
      <c r="SYE26" s="130"/>
      <c r="SYF26" s="130"/>
      <c r="SYG26" s="130"/>
      <c r="SYH26" s="130"/>
      <c r="SYI26" s="130"/>
      <c r="SYJ26" s="130"/>
      <c r="SYK26" s="130"/>
      <c r="SYL26" s="130"/>
      <c r="SYM26" s="130"/>
      <c r="SYN26" s="130"/>
      <c r="SYO26" s="130"/>
      <c r="SYP26" s="130"/>
      <c r="SYQ26" s="130"/>
      <c r="SYR26" s="130"/>
      <c r="SYS26" s="130"/>
      <c r="SYT26" s="130"/>
      <c r="SYU26" s="130"/>
      <c r="SYV26" s="130"/>
      <c r="SYW26" s="130"/>
      <c r="SYX26" s="130"/>
      <c r="SYY26" s="130"/>
      <c r="SYZ26" s="130"/>
      <c r="SZA26" s="130"/>
      <c r="SZB26" s="130"/>
      <c r="SZC26" s="130"/>
      <c r="SZD26" s="130"/>
      <c r="SZE26" s="130"/>
      <c r="SZF26" s="130"/>
      <c r="SZG26" s="130"/>
      <c r="SZH26" s="130"/>
      <c r="SZI26" s="130"/>
      <c r="SZJ26" s="130"/>
      <c r="SZK26" s="130"/>
      <c r="SZL26" s="130"/>
      <c r="SZM26" s="130"/>
      <c r="SZN26" s="130"/>
      <c r="SZO26" s="130"/>
      <c r="SZP26" s="130"/>
      <c r="SZQ26" s="130"/>
      <c r="SZR26" s="130"/>
      <c r="SZS26" s="130"/>
      <c r="SZT26" s="130"/>
      <c r="SZU26" s="130"/>
      <c r="SZV26" s="130"/>
      <c r="SZW26" s="130"/>
      <c r="SZX26" s="130"/>
      <c r="SZY26" s="130"/>
      <c r="SZZ26" s="130"/>
      <c r="TAA26" s="130"/>
      <c r="TAB26" s="130"/>
      <c r="TAC26" s="130"/>
      <c r="TAD26" s="130"/>
      <c r="TAE26" s="130"/>
      <c r="TAF26" s="130"/>
      <c r="TAG26" s="130"/>
      <c r="TAH26" s="130"/>
      <c r="TAI26" s="130"/>
      <c r="TAJ26" s="130"/>
      <c r="TAK26" s="130"/>
      <c r="TAL26" s="130"/>
      <c r="TAM26" s="130"/>
      <c r="TAN26" s="130"/>
      <c r="TAO26" s="130"/>
      <c r="TAP26" s="130"/>
      <c r="TAQ26" s="130"/>
      <c r="TAR26" s="130"/>
      <c r="TAS26" s="130"/>
      <c r="TAT26" s="130"/>
      <c r="TAU26" s="130"/>
      <c r="TAV26" s="130"/>
      <c r="TAW26" s="130"/>
      <c r="TAX26" s="130"/>
      <c r="TAY26" s="130"/>
      <c r="TAZ26" s="130"/>
      <c r="TBA26" s="130"/>
      <c r="TBB26" s="130"/>
      <c r="TBC26" s="130"/>
      <c r="TBD26" s="130"/>
      <c r="TBE26" s="130"/>
      <c r="TBF26" s="130"/>
      <c r="TBG26" s="130"/>
      <c r="TBH26" s="130"/>
      <c r="TBI26" s="130"/>
      <c r="TBJ26" s="130"/>
      <c r="TBK26" s="130"/>
      <c r="TBL26" s="130"/>
      <c r="TBM26" s="130"/>
      <c r="TBN26" s="130"/>
      <c r="TBO26" s="130"/>
      <c r="TBP26" s="130"/>
      <c r="TBQ26" s="130"/>
      <c r="TBR26" s="130"/>
      <c r="TBS26" s="130"/>
      <c r="TBT26" s="130"/>
      <c r="TBU26" s="130"/>
      <c r="TBV26" s="130"/>
      <c r="TBW26" s="130"/>
      <c r="TBX26" s="130"/>
      <c r="TBY26" s="130"/>
      <c r="TBZ26" s="130"/>
      <c r="TCA26" s="130"/>
      <c r="TCB26" s="130"/>
      <c r="TCC26" s="130"/>
      <c r="TCD26" s="130"/>
      <c r="TCE26" s="130"/>
      <c r="TCF26" s="130"/>
      <c r="TCG26" s="130"/>
      <c r="TCH26" s="130"/>
      <c r="TCI26" s="130"/>
      <c r="TCJ26" s="130"/>
      <c r="TCK26" s="130"/>
      <c r="TCL26" s="130"/>
      <c r="TCM26" s="130"/>
      <c r="TCN26" s="130"/>
      <c r="TCO26" s="130"/>
      <c r="TCP26" s="130"/>
      <c r="TCQ26" s="130"/>
      <c r="TCR26" s="130"/>
      <c r="TCS26" s="130"/>
      <c r="TCT26" s="130"/>
      <c r="TCU26" s="130"/>
      <c r="TCV26" s="130"/>
      <c r="TCW26" s="130"/>
      <c r="TCX26" s="130"/>
      <c r="TCY26" s="130"/>
      <c r="TCZ26" s="130"/>
      <c r="TDA26" s="130"/>
      <c r="TDB26" s="130"/>
      <c r="TDC26" s="130"/>
      <c r="TDD26" s="130"/>
      <c r="TDE26" s="130"/>
      <c r="TDF26" s="130"/>
      <c r="TDG26" s="130"/>
      <c r="TDH26" s="130"/>
      <c r="TDI26" s="130"/>
      <c r="TDJ26" s="130"/>
      <c r="TDK26" s="130"/>
      <c r="TDL26" s="130"/>
      <c r="TDM26" s="130"/>
      <c r="TDN26" s="130"/>
      <c r="TDO26" s="130"/>
      <c r="TDP26" s="130"/>
      <c r="TDQ26" s="130"/>
      <c r="TDR26" s="130"/>
      <c r="TDS26" s="130"/>
      <c r="TDT26" s="130"/>
      <c r="TDU26" s="130"/>
      <c r="TDV26" s="130"/>
      <c r="TDW26" s="130"/>
      <c r="TDX26" s="130"/>
      <c r="TDY26" s="130"/>
      <c r="TDZ26" s="130"/>
      <c r="TEA26" s="130"/>
      <c r="TEB26" s="130"/>
      <c r="TEC26" s="130"/>
      <c r="TED26" s="130"/>
      <c r="TEE26" s="130"/>
      <c r="TEF26" s="130"/>
      <c r="TEG26" s="130"/>
      <c r="TEH26" s="130"/>
      <c r="TEI26" s="130"/>
      <c r="TEJ26" s="130"/>
      <c r="TEK26" s="130"/>
      <c r="TEL26" s="130"/>
      <c r="TEM26" s="130"/>
      <c r="TEN26" s="130"/>
      <c r="TEO26" s="130"/>
      <c r="TEP26" s="130"/>
      <c r="TEQ26" s="130"/>
      <c r="TER26" s="130"/>
      <c r="TES26" s="130"/>
      <c r="TET26" s="130"/>
      <c r="TEU26" s="130"/>
      <c r="TEV26" s="130"/>
      <c r="TEW26" s="130"/>
      <c r="TEX26" s="130"/>
      <c r="TEY26" s="130"/>
      <c r="TEZ26" s="130"/>
      <c r="TFA26" s="130"/>
      <c r="TFB26" s="130"/>
      <c r="TFC26" s="130"/>
      <c r="TFD26" s="130"/>
      <c r="TFE26" s="130"/>
      <c r="TFF26" s="130"/>
      <c r="TFG26" s="130"/>
      <c r="TFH26" s="130"/>
      <c r="TFI26" s="130"/>
      <c r="TFJ26" s="130"/>
      <c r="TFK26" s="130"/>
      <c r="TFL26" s="130"/>
      <c r="TFM26" s="130"/>
      <c r="TFN26" s="130"/>
      <c r="TFO26" s="130"/>
      <c r="TFP26" s="130"/>
      <c r="TFQ26" s="130"/>
      <c r="TFR26" s="130"/>
      <c r="TFS26" s="130"/>
      <c r="TFT26" s="130"/>
      <c r="TFU26" s="130"/>
      <c r="TFV26" s="130"/>
      <c r="TFW26" s="130"/>
      <c r="TFX26" s="130"/>
      <c r="TFY26" s="130"/>
      <c r="TFZ26" s="130"/>
      <c r="TGA26" s="130"/>
      <c r="TGB26" s="130"/>
      <c r="TGC26" s="130"/>
      <c r="TGD26" s="130"/>
      <c r="TGE26" s="130"/>
      <c r="TGF26" s="130"/>
      <c r="TGG26" s="130"/>
      <c r="TGH26" s="130"/>
      <c r="TGI26" s="130"/>
      <c r="TGJ26" s="130"/>
      <c r="TGK26" s="130"/>
      <c r="TGL26" s="130"/>
      <c r="TGM26" s="130"/>
      <c r="TGN26" s="130"/>
      <c r="TGO26" s="130"/>
      <c r="TGP26" s="130"/>
      <c r="TGQ26" s="130"/>
      <c r="TGR26" s="130"/>
      <c r="TGS26" s="130"/>
      <c r="TGT26" s="130"/>
      <c r="TGU26" s="130"/>
      <c r="TGV26" s="130"/>
      <c r="TGW26" s="130"/>
      <c r="TGX26" s="130"/>
      <c r="TGY26" s="130"/>
      <c r="TGZ26" s="130"/>
      <c r="THA26" s="130"/>
      <c r="THB26" s="130"/>
      <c r="THC26" s="130"/>
      <c r="THD26" s="130"/>
      <c r="THE26" s="130"/>
      <c r="THF26" s="130"/>
      <c r="THG26" s="130"/>
      <c r="THH26" s="130"/>
      <c r="THI26" s="130"/>
      <c r="THJ26" s="130"/>
      <c r="THK26" s="130"/>
      <c r="THL26" s="130"/>
      <c r="THM26" s="130"/>
      <c r="THN26" s="130"/>
      <c r="THO26" s="130"/>
      <c r="THP26" s="130"/>
      <c r="THQ26" s="130"/>
      <c r="THR26" s="130"/>
      <c r="THS26" s="130"/>
      <c r="THT26" s="130"/>
      <c r="THU26" s="130"/>
      <c r="THV26" s="130"/>
      <c r="THW26" s="130"/>
      <c r="THX26" s="130"/>
      <c r="THY26" s="130"/>
      <c r="THZ26" s="130"/>
      <c r="TIA26" s="130"/>
      <c r="TIB26" s="130"/>
      <c r="TIC26" s="130"/>
      <c r="TID26" s="130"/>
      <c r="TIE26" s="130"/>
      <c r="TIF26" s="130"/>
      <c r="TIG26" s="130"/>
      <c r="TIH26" s="130"/>
      <c r="TII26" s="130"/>
      <c r="TIJ26" s="130"/>
      <c r="TIK26" s="130"/>
      <c r="TIL26" s="130"/>
      <c r="TIM26" s="130"/>
      <c r="TIN26" s="130"/>
      <c r="TIO26" s="130"/>
      <c r="TIP26" s="130"/>
      <c r="TIQ26" s="130"/>
      <c r="TIR26" s="130"/>
      <c r="TIS26" s="130"/>
      <c r="TIT26" s="130"/>
      <c r="TIU26" s="130"/>
      <c r="TIV26" s="130"/>
      <c r="TIW26" s="130"/>
      <c r="TIX26" s="130"/>
      <c r="TIY26" s="130"/>
      <c r="TIZ26" s="130"/>
      <c r="TJA26" s="130"/>
      <c r="TJB26" s="130"/>
      <c r="TJC26" s="130"/>
      <c r="TJD26" s="130"/>
      <c r="TJE26" s="130"/>
      <c r="TJF26" s="130"/>
      <c r="TJG26" s="130"/>
      <c r="TJH26" s="130"/>
      <c r="TJI26" s="130"/>
      <c r="TJJ26" s="130"/>
      <c r="TJK26" s="130"/>
      <c r="TJL26" s="130"/>
      <c r="TJM26" s="130"/>
      <c r="TJN26" s="130"/>
      <c r="TJO26" s="130"/>
      <c r="TJP26" s="130"/>
      <c r="TJQ26" s="130"/>
      <c r="TJR26" s="130"/>
      <c r="TJS26" s="130"/>
      <c r="TJT26" s="130"/>
      <c r="TJU26" s="130"/>
      <c r="TJV26" s="130"/>
      <c r="TJW26" s="130"/>
      <c r="TJX26" s="130"/>
      <c r="TJY26" s="130"/>
      <c r="TJZ26" s="130"/>
      <c r="TKA26" s="130"/>
      <c r="TKB26" s="130"/>
      <c r="TKC26" s="130"/>
      <c r="TKD26" s="130"/>
      <c r="TKE26" s="130"/>
      <c r="TKF26" s="130"/>
      <c r="TKG26" s="130"/>
      <c r="TKH26" s="130"/>
      <c r="TKI26" s="130"/>
      <c r="TKJ26" s="130"/>
      <c r="TKK26" s="130"/>
      <c r="TKL26" s="130"/>
      <c r="TKM26" s="130"/>
      <c r="TKN26" s="130"/>
      <c r="TKO26" s="130"/>
      <c r="TKP26" s="130"/>
      <c r="TKQ26" s="130"/>
      <c r="TKR26" s="130"/>
      <c r="TKS26" s="130"/>
      <c r="TKT26" s="130"/>
      <c r="TKU26" s="130"/>
      <c r="TKV26" s="130"/>
      <c r="TKW26" s="130"/>
      <c r="TKX26" s="130"/>
      <c r="TKY26" s="130"/>
      <c r="TKZ26" s="130"/>
      <c r="TLA26" s="130"/>
      <c r="TLB26" s="130"/>
      <c r="TLC26" s="130"/>
      <c r="TLD26" s="130"/>
      <c r="TLE26" s="130"/>
      <c r="TLF26" s="130"/>
      <c r="TLG26" s="130"/>
      <c r="TLH26" s="130"/>
      <c r="TLI26" s="130"/>
      <c r="TLJ26" s="130"/>
      <c r="TLK26" s="130"/>
      <c r="TLL26" s="130"/>
      <c r="TLM26" s="130"/>
      <c r="TLN26" s="130"/>
      <c r="TLO26" s="130"/>
      <c r="TLP26" s="130"/>
      <c r="TLQ26" s="130"/>
      <c r="TLR26" s="130"/>
      <c r="TLS26" s="130"/>
      <c r="TLT26" s="130"/>
      <c r="TLU26" s="130"/>
      <c r="TLV26" s="130"/>
      <c r="TLW26" s="130"/>
      <c r="TLX26" s="130"/>
      <c r="TLY26" s="130"/>
      <c r="TLZ26" s="130"/>
      <c r="TMA26" s="130"/>
      <c r="TMB26" s="130"/>
      <c r="TMC26" s="130"/>
      <c r="TMD26" s="130"/>
      <c r="TME26" s="130"/>
      <c r="TMF26" s="130"/>
      <c r="TMG26" s="130"/>
      <c r="TMH26" s="130"/>
      <c r="TMI26" s="130"/>
      <c r="TMJ26" s="130"/>
      <c r="TMK26" s="130"/>
      <c r="TML26" s="130"/>
      <c r="TMM26" s="130"/>
      <c r="TMN26" s="130"/>
      <c r="TMO26" s="130"/>
      <c r="TMP26" s="130"/>
      <c r="TMQ26" s="130"/>
      <c r="TMR26" s="130"/>
      <c r="TMS26" s="130"/>
      <c r="TMT26" s="130"/>
      <c r="TMU26" s="130"/>
      <c r="TMV26" s="130"/>
      <c r="TMW26" s="130"/>
      <c r="TMX26" s="130"/>
      <c r="TMY26" s="130"/>
      <c r="TMZ26" s="130"/>
      <c r="TNA26" s="130"/>
      <c r="TNB26" s="130"/>
      <c r="TNC26" s="130"/>
      <c r="TND26" s="130"/>
      <c r="TNE26" s="130"/>
      <c r="TNF26" s="130"/>
      <c r="TNG26" s="130"/>
      <c r="TNH26" s="130"/>
      <c r="TNI26" s="130"/>
      <c r="TNJ26" s="130"/>
      <c r="TNK26" s="130"/>
      <c r="TNL26" s="130"/>
      <c r="TNM26" s="130"/>
      <c r="TNN26" s="130"/>
      <c r="TNO26" s="130"/>
      <c r="TNP26" s="130"/>
      <c r="TNQ26" s="130"/>
      <c r="TNR26" s="130"/>
      <c r="TNS26" s="130"/>
      <c r="TNT26" s="130"/>
      <c r="TNU26" s="130"/>
      <c r="TNV26" s="130"/>
      <c r="TNW26" s="130"/>
      <c r="TNX26" s="130"/>
      <c r="TNY26" s="130"/>
      <c r="TNZ26" s="130"/>
      <c r="TOA26" s="130"/>
      <c r="TOB26" s="130"/>
      <c r="TOC26" s="130"/>
      <c r="TOD26" s="130"/>
      <c r="TOE26" s="130"/>
      <c r="TOF26" s="130"/>
      <c r="TOG26" s="130"/>
      <c r="TOH26" s="130"/>
      <c r="TOI26" s="130"/>
      <c r="TOJ26" s="130"/>
      <c r="TOK26" s="130"/>
      <c r="TOL26" s="130"/>
      <c r="TOM26" s="130"/>
      <c r="TON26" s="130"/>
      <c r="TOO26" s="130"/>
      <c r="TOP26" s="130"/>
      <c r="TOQ26" s="130"/>
      <c r="TOR26" s="130"/>
      <c r="TOS26" s="130"/>
      <c r="TOT26" s="130"/>
      <c r="TOU26" s="130"/>
      <c r="TOV26" s="130"/>
      <c r="TOW26" s="130"/>
      <c r="TOX26" s="130"/>
      <c r="TOY26" s="130"/>
      <c r="TOZ26" s="130"/>
      <c r="TPA26" s="130"/>
      <c r="TPB26" s="130"/>
      <c r="TPC26" s="130"/>
      <c r="TPD26" s="130"/>
      <c r="TPE26" s="130"/>
      <c r="TPF26" s="130"/>
      <c r="TPG26" s="130"/>
      <c r="TPH26" s="130"/>
      <c r="TPI26" s="130"/>
      <c r="TPJ26" s="130"/>
      <c r="TPK26" s="130"/>
      <c r="TPL26" s="130"/>
      <c r="TPM26" s="130"/>
      <c r="TPN26" s="130"/>
      <c r="TPO26" s="130"/>
      <c r="TPP26" s="130"/>
      <c r="TPQ26" s="130"/>
      <c r="TPR26" s="130"/>
      <c r="TPS26" s="130"/>
      <c r="TPT26" s="130"/>
      <c r="TPU26" s="130"/>
      <c r="TPV26" s="130"/>
      <c r="TPW26" s="130"/>
      <c r="TPX26" s="130"/>
      <c r="TPY26" s="130"/>
      <c r="TPZ26" s="130"/>
      <c r="TQA26" s="130"/>
      <c r="TQB26" s="130"/>
      <c r="TQC26" s="130"/>
      <c r="TQD26" s="130"/>
      <c r="TQE26" s="130"/>
      <c r="TQF26" s="130"/>
      <c r="TQG26" s="130"/>
      <c r="TQH26" s="130"/>
      <c r="TQI26" s="130"/>
      <c r="TQJ26" s="130"/>
      <c r="TQK26" s="130"/>
      <c r="TQL26" s="130"/>
      <c r="TQM26" s="130"/>
      <c r="TQN26" s="130"/>
      <c r="TQO26" s="130"/>
      <c r="TQP26" s="130"/>
      <c r="TQQ26" s="130"/>
      <c r="TQR26" s="130"/>
      <c r="TQS26" s="130"/>
      <c r="TQT26" s="130"/>
      <c r="TQU26" s="130"/>
      <c r="TQV26" s="130"/>
      <c r="TQW26" s="130"/>
      <c r="TQX26" s="130"/>
      <c r="TQY26" s="130"/>
      <c r="TQZ26" s="130"/>
      <c r="TRA26" s="130"/>
      <c r="TRB26" s="130"/>
      <c r="TRC26" s="130"/>
      <c r="TRD26" s="130"/>
      <c r="TRE26" s="130"/>
      <c r="TRF26" s="130"/>
      <c r="TRG26" s="130"/>
      <c r="TRH26" s="130"/>
      <c r="TRI26" s="130"/>
      <c r="TRJ26" s="130"/>
      <c r="TRK26" s="130"/>
      <c r="TRL26" s="130"/>
      <c r="TRM26" s="130"/>
      <c r="TRN26" s="130"/>
      <c r="TRO26" s="130"/>
      <c r="TRP26" s="130"/>
      <c r="TRQ26" s="130"/>
      <c r="TRR26" s="130"/>
      <c r="TRS26" s="130"/>
      <c r="TRT26" s="130"/>
      <c r="TRU26" s="130"/>
      <c r="TRV26" s="130"/>
      <c r="TRW26" s="130"/>
      <c r="TRX26" s="130"/>
      <c r="TRY26" s="130"/>
      <c r="TRZ26" s="130"/>
      <c r="TSA26" s="130"/>
      <c r="TSB26" s="130"/>
      <c r="TSC26" s="130"/>
      <c r="TSD26" s="130"/>
      <c r="TSE26" s="130"/>
      <c r="TSF26" s="130"/>
      <c r="TSG26" s="130"/>
      <c r="TSH26" s="130"/>
      <c r="TSI26" s="130"/>
      <c r="TSJ26" s="130"/>
      <c r="TSK26" s="130"/>
      <c r="TSL26" s="130"/>
      <c r="TSM26" s="130"/>
      <c r="TSN26" s="130"/>
      <c r="TSO26" s="130"/>
      <c r="TSP26" s="130"/>
      <c r="TSQ26" s="130"/>
      <c r="TSR26" s="130"/>
      <c r="TSS26" s="130"/>
      <c r="TST26" s="130"/>
      <c r="TSU26" s="130"/>
      <c r="TSV26" s="130"/>
      <c r="TSW26" s="130"/>
      <c r="TSX26" s="130"/>
      <c r="TSY26" s="130"/>
      <c r="TSZ26" s="130"/>
      <c r="TTA26" s="130"/>
      <c r="TTB26" s="130"/>
      <c r="TTC26" s="130"/>
      <c r="TTD26" s="130"/>
      <c r="TTE26" s="130"/>
      <c r="TTF26" s="130"/>
      <c r="TTG26" s="130"/>
      <c r="TTH26" s="130"/>
      <c r="TTI26" s="130"/>
      <c r="TTJ26" s="130"/>
      <c r="TTK26" s="130"/>
      <c r="TTL26" s="130"/>
      <c r="TTM26" s="130"/>
      <c r="TTN26" s="130"/>
      <c r="TTO26" s="130"/>
      <c r="TTP26" s="130"/>
      <c r="TTQ26" s="130"/>
      <c r="TTR26" s="130"/>
      <c r="TTS26" s="130"/>
      <c r="TTT26" s="130"/>
      <c r="TTU26" s="130"/>
      <c r="TTV26" s="130"/>
      <c r="TTW26" s="130"/>
      <c r="TTX26" s="130"/>
      <c r="TTY26" s="130"/>
      <c r="TTZ26" s="130"/>
      <c r="TUA26" s="130"/>
      <c r="TUB26" s="130"/>
      <c r="TUC26" s="130"/>
      <c r="TUD26" s="130"/>
      <c r="TUE26" s="130"/>
      <c r="TUF26" s="130"/>
      <c r="TUG26" s="130"/>
      <c r="TUH26" s="130"/>
      <c r="TUI26" s="130"/>
      <c r="TUJ26" s="130"/>
      <c r="TUK26" s="130"/>
      <c r="TUL26" s="130"/>
      <c r="TUM26" s="130"/>
      <c r="TUN26" s="130"/>
      <c r="TUO26" s="130"/>
      <c r="TUP26" s="130"/>
      <c r="TUQ26" s="130"/>
      <c r="TUR26" s="130"/>
      <c r="TUS26" s="130"/>
      <c r="TUT26" s="130"/>
      <c r="TUU26" s="130"/>
      <c r="TUV26" s="130"/>
      <c r="TUW26" s="130"/>
      <c r="TUX26" s="130"/>
      <c r="TUY26" s="130"/>
      <c r="TUZ26" s="130"/>
      <c r="TVA26" s="130"/>
      <c r="TVB26" s="130"/>
      <c r="TVC26" s="130"/>
      <c r="TVD26" s="130"/>
      <c r="TVE26" s="130"/>
      <c r="TVF26" s="130"/>
      <c r="TVG26" s="130"/>
      <c r="TVH26" s="130"/>
      <c r="TVI26" s="130"/>
      <c r="TVJ26" s="130"/>
      <c r="TVK26" s="130"/>
      <c r="TVL26" s="130"/>
      <c r="TVM26" s="130"/>
      <c r="TVN26" s="130"/>
      <c r="TVO26" s="130"/>
      <c r="TVP26" s="130"/>
      <c r="TVQ26" s="130"/>
      <c r="TVR26" s="130"/>
      <c r="TVS26" s="130"/>
      <c r="TVT26" s="130"/>
      <c r="TVU26" s="130"/>
      <c r="TVV26" s="130"/>
      <c r="TVW26" s="130"/>
      <c r="TVX26" s="130"/>
      <c r="TVY26" s="130"/>
      <c r="TVZ26" s="130"/>
      <c r="TWA26" s="130"/>
      <c r="TWB26" s="130"/>
      <c r="TWC26" s="130"/>
      <c r="TWD26" s="130"/>
      <c r="TWE26" s="130"/>
      <c r="TWF26" s="130"/>
      <c r="TWG26" s="130"/>
      <c r="TWH26" s="130"/>
      <c r="TWI26" s="130"/>
      <c r="TWJ26" s="130"/>
      <c r="TWK26" s="130"/>
      <c r="TWL26" s="130"/>
      <c r="TWM26" s="130"/>
      <c r="TWN26" s="130"/>
      <c r="TWO26" s="130"/>
      <c r="TWP26" s="130"/>
      <c r="TWQ26" s="130"/>
      <c r="TWR26" s="130"/>
      <c r="TWS26" s="130"/>
      <c r="TWT26" s="130"/>
      <c r="TWU26" s="130"/>
      <c r="TWV26" s="130"/>
      <c r="TWW26" s="130"/>
      <c r="TWX26" s="130"/>
      <c r="TWY26" s="130"/>
      <c r="TWZ26" s="130"/>
      <c r="TXA26" s="130"/>
      <c r="TXB26" s="130"/>
      <c r="TXC26" s="130"/>
      <c r="TXD26" s="130"/>
      <c r="TXE26" s="130"/>
      <c r="TXF26" s="130"/>
      <c r="TXG26" s="130"/>
      <c r="TXH26" s="130"/>
      <c r="TXI26" s="130"/>
      <c r="TXJ26" s="130"/>
      <c r="TXK26" s="130"/>
      <c r="TXL26" s="130"/>
      <c r="TXM26" s="130"/>
      <c r="TXN26" s="130"/>
      <c r="TXO26" s="130"/>
      <c r="TXP26" s="130"/>
      <c r="TXQ26" s="130"/>
      <c r="TXR26" s="130"/>
      <c r="TXS26" s="130"/>
      <c r="TXT26" s="130"/>
      <c r="TXU26" s="130"/>
      <c r="TXV26" s="130"/>
      <c r="TXW26" s="130"/>
      <c r="TXX26" s="130"/>
      <c r="TXY26" s="130"/>
      <c r="TXZ26" s="130"/>
      <c r="TYA26" s="130"/>
      <c r="TYB26" s="130"/>
      <c r="TYC26" s="130"/>
      <c r="TYD26" s="130"/>
      <c r="TYE26" s="130"/>
      <c r="TYF26" s="130"/>
      <c r="TYG26" s="130"/>
      <c r="TYH26" s="130"/>
      <c r="TYI26" s="130"/>
      <c r="TYJ26" s="130"/>
      <c r="TYK26" s="130"/>
      <c r="TYL26" s="130"/>
      <c r="TYM26" s="130"/>
      <c r="TYN26" s="130"/>
      <c r="TYO26" s="130"/>
      <c r="TYP26" s="130"/>
      <c r="TYQ26" s="130"/>
      <c r="TYR26" s="130"/>
      <c r="TYS26" s="130"/>
      <c r="TYT26" s="130"/>
      <c r="TYU26" s="130"/>
      <c r="TYV26" s="130"/>
      <c r="TYW26" s="130"/>
      <c r="TYX26" s="130"/>
      <c r="TYY26" s="130"/>
      <c r="TYZ26" s="130"/>
      <c r="TZA26" s="130"/>
      <c r="TZB26" s="130"/>
      <c r="TZC26" s="130"/>
      <c r="TZD26" s="130"/>
      <c r="TZE26" s="130"/>
      <c r="TZF26" s="130"/>
      <c r="TZG26" s="130"/>
      <c r="TZH26" s="130"/>
      <c r="TZI26" s="130"/>
      <c r="TZJ26" s="130"/>
      <c r="TZK26" s="130"/>
      <c r="TZL26" s="130"/>
      <c r="TZM26" s="130"/>
      <c r="TZN26" s="130"/>
      <c r="TZO26" s="130"/>
      <c r="TZP26" s="130"/>
      <c r="TZQ26" s="130"/>
      <c r="TZR26" s="130"/>
      <c r="TZS26" s="130"/>
      <c r="TZT26" s="130"/>
      <c r="TZU26" s="130"/>
      <c r="TZV26" s="130"/>
      <c r="TZW26" s="130"/>
      <c r="TZX26" s="130"/>
      <c r="TZY26" s="130"/>
      <c r="TZZ26" s="130"/>
      <c r="UAA26" s="130"/>
      <c r="UAB26" s="130"/>
      <c r="UAC26" s="130"/>
      <c r="UAD26" s="130"/>
      <c r="UAE26" s="130"/>
      <c r="UAF26" s="130"/>
      <c r="UAG26" s="130"/>
      <c r="UAH26" s="130"/>
      <c r="UAI26" s="130"/>
      <c r="UAJ26" s="130"/>
      <c r="UAK26" s="130"/>
      <c r="UAL26" s="130"/>
      <c r="UAM26" s="130"/>
      <c r="UAN26" s="130"/>
      <c r="UAO26" s="130"/>
      <c r="UAP26" s="130"/>
      <c r="UAQ26" s="130"/>
      <c r="UAR26" s="130"/>
      <c r="UAS26" s="130"/>
      <c r="UAT26" s="130"/>
      <c r="UAU26" s="130"/>
      <c r="UAV26" s="130"/>
      <c r="UAW26" s="130"/>
      <c r="UAX26" s="130"/>
      <c r="UAY26" s="130"/>
      <c r="UAZ26" s="130"/>
      <c r="UBA26" s="130"/>
      <c r="UBB26" s="130"/>
      <c r="UBC26" s="130"/>
      <c r="UBD26" s="130"/>
      <c r="UBE26" s="130"/>
      <c r="UBF26" s="130"/>
      <c r="UBG26" s="130"/>
      <c r="UBH26" s="130"/>
      <c r="UBI26" s="130"/>
      <c r="UBJ26" s="130"/>
      <c r="UBK26" s="130"/>
      <c r="UBL26" s="130"/>
      <c r="UBM26" s="130"/>
      <c r="UBN26" s="130"/>
      <c r="UBO26" s="130"/>
      <c r="UBP26" s="130"/>
      <c r="UBQ26" s="130"/>
      <c r="UBR26" s="130"/>
      <c r="UBS26" s="130"/>
      <c r="UBT26" s="130"/>
      <c r="UBU26" s="130"/>
      <c r="UBV26" s="130"/>
      <c r="UBW26" s="130"/>
      <c r="UBX26" s="130"/>
      <c r="UBY26" s="130"/>
      <c r="UBZ26" s="130"/>
      <c r="UCA26" s="130"/>
      <c r="UCB26" s="130"/>
      <c r="UCC26" s="130"/>
      <c r="UCD26" s="130"/>
      <c r="UCE26" s="130"/>
      <c r="UCF26" s="130"/>
      <c r="UCG26" s="130"/>
      <c r="UCH26" s="130"/>
      <c r="UCI26" s="130"/>
      <c r="UCJ26" s="130"/>
      <c r="UCK26" s="130"/>
      <c r="UCL26" s="130"/>
      <c r="UCM26" s="130"/>
      <c r="UCN26" s="130"/>
      <c r="UCO26" s="130"/>
      <c r="UCP26" s="130"/>
      <c r="UCQ26" s="130"/>
      <c r="UCR26" s="130"/>
      <c r="UCS26" s="130"/>
      <c r="UCT26" s="130"/>
      <c r="UCU26" s="130"/>
      <c r="UCV26" s="130"/>
      <c r="UCW26" s="130"/>
      <c r="UCX26" s="130"/>
      <c r="UCY26" s="130"/>
      <c r="UCZ26" s="130"/>
      <c r="UDA26" s="130"/>
      <c r="UDB26" s="130"/>
      <c r="UDC26" s="130"/>
      <c r="UDD26" s="130"/>
      <c r="UDE26" s="130"/>
      <c r="UDF26" s="130"/>
      <c r="UDG26" s="130"/>
      <c r="UDH26" s="130"/>
      <c r="UDI26" s="130"/>
      <c r="UDJ26" s="130"/>
      <c r="UDK26" s="130"/>
      <c r="UDL26" s="130"/>
      <c r="UDM26" s="130"/>
      <c r="UDN26" s="130"/>
      <c r="UDO26" s="130"/>
      <c r="UDP26" s="130"/>
      <c r="UDQ26" s="130"/>
      <c r="UDR26" s="130"/>
      <c r="UDS26" s="130"/>
      <c r="UDT26" s="130"/>
      <c r="UDU26" s="130"/>
      <c r="UDV26" s="130"/>
      <c r="UDW26" s="130"/>
      <c r="UDX26" s="130"/>
      <c r="UDY26" s="130"/>
      <c r="UDZ26" s="130"/>
      <c r="UEA26" s="130"/>
      <c r="UEB26" s="130"/>
      <c r="UEC26" s="130"/>
      <c r="UED26" s="130"/>
      <c r="UEE26" s="130"/>
      <c r="UEF26" s="130"/>
      <c r="UEG26" s="130"/>
      <c r="UEH26" s="130"/>
      <c r="UEI26" s="130"/>
      <c r="UEJ26" s="130"/>
      <c r="UEK26" s="130"/>
      <c r="UEL26" s="130"/>
      <c r="UEM26" s="130"/>
      <c r="UEN26" s="130"/>
      <c r="UEO26" s="130"/>
      <c r="UEP26" s="130"/>
      <c r="UEQ26" s="130"/>
      <c r="UER26" s="130"/>
      <c r="UES26" s="130"/>
      <c r="UET26" s="130"/>
      <c r="UEU26" s="130"/>
      <c r="UEV26" s="130"/>
      <c r="UEW26" s="130"/>
      <c r="UEX26" s="130"/>
      <c r="UEY26" s="130"/>
      <c r="UEZ26" s="130"/>
      <c r="UFA26" s="130"/>
      <c r="UFB26" s="130"/>
      <c r="UFC26" s="130"/>
      <c r="UFD26" s="130"/>
      <c r="UFE26" s="130"/>
      <c r="UFF26" s="130"/>
      <c r="UFG26" s="130"/>
      <c r="UFH26" s="130"/>
      <c r="UFI26" s="130"/>
      <c r="UFJ26" s="130"/>
      <c r="UFK26" s="130"/>
      <c r="UFL26" s="130"/>
      <c r="UFM26" s="130"/>
      <c r="UFN26" s="130"/>
      <c r="UFO26" s="130"/>
      <c r="UFP26" s="130"/>
      <c r="UFQ26" s="130"/>
      <c r="UFR26" s="130"/>
      <c r="UFS26" s="130"/>
      <c r="UFT26" s="130"/>
      <c r="UFU26" s="130"/>
      <c r="UFV26" s="130"/>
      <c r="UFW26" s="130"/>
      <c r="UFX26" s="130"/>
      <c r="UFY26" s="130"/>
      <c r="UFZ26" s="130"/>
      <c r="UGA26" s="130"/>
      <c r="UGB26" s="130"/>
      <c r="UGC26" s="130"/>
      <c r="UGD26" s="130"/>
      <c r="UGE26" s="130"/>
      <c r="UGF26" s="130"/>
      <c r="UGG26" s="130"/>
      <c r="UGH26" s="130"/>
      <c r="UGI26" s="130"/>
      <c r="UGJ26" s="130"/>
      <c r="UGK26" s="130"/>
      <c r="UGL26" s="130"/>
      <c r="UGM26" s="130"/>
      <c r="UGN26" s="130"/>
      <c r="UGO26" s="130"/>
      <c r="UGP26" s="130"/>
      <c r="UGQ26" s="130"/>
      <c r="UGR26" s="130"/>
      <c r="UGS26" s="130"/>
      <c r="UGT26" s="130"/>
      <c r="UGU26" s="130"/>
      <c r="UGV26" s="130"/>
      <c r="UGW26" s="130"/>
      <c r="UGX26" s="130"/>
      <c r="UGY26" s="130"/>
      <c r="UGZ26" s="130"/>
      <c r="UHA26" s="130"/>
      <c r="UHB26" s="130"/>
      <c r="UHC26" s="130"/>
      <c r="UHD26" s="130"/>
      <c r="UHE26" s="130"/>
      <c r="UHF26" s="130"/>
      <c r="UHG26" s="130"/>
      <c r="UHH26" s="130"/>
      <c r="UHI26" s="130"/>
      <c r="UHJ26" s="130"/>
      <c r="UHK26" s="130"/>
      <c r="UHL26" s="130"/>
      <c r="UHM26" s="130"/>
      <c r="UHN26" s="130"/>
      <c r="UHO26" s="130"/>
      <c r="UHP26" s="130"/>
      <c r="UHQ26" s="130"/>
      <c r="UHR26" s="130"/>
      <c r="UHS26" s="130"/>
      <c r="UHT26" s="130"/>
      <c r="UHU26" s="130"/>
      <c r="UHV26" s="130"/>
      <c r="UHW26" s="130"/>
      <c r="UHX26" s="130"/>
      <c r="UHY26" s="130"/>
      <c r="UHZ26" s="130"/>
      <c r="UIA26" s="130"/>
      <c r="UIB26" s="130"/>
      <c r="UIC26" s="130"/>
      <c r="UID26" s="130"/>
      <c r="UIE26" s="130"/>
      <c r="UIF26" s="130"/>
      <c r="UIG26" s="130"/>
      <c r="UIH26" s="130"/>
      <c r="UII26" s="130"/>
      <c r="UIJ26" s="130"/>
      <c r="UIK26" s="130"/>
      <c r="UIL26" s="130"/>
      <c r="UIM26" s="130"/>
      <c r="UIN26" s="130"/>
      <c r="UIO26" s="130"/>
      <c r="UIP26" s="130"/>
      <c r="UIQ26" s="130"/>
      <c r="UIR26" s="130"/>
      <c r="UIS26" s="130"/>
      <c r="UIT26" s="130"/>
      <c r="UIU26" s="130"/>
      <c r="UIV26" s="130"/>
      <c r="UIW26" s="130"/>
      <c r="UIX26" s="130"/>
      <c r="UIY26" s="130"/>
      <c r="UIZ26" s="130"/>
      <c r="UJA26" s="130"/>
      <c r="UJB26" s="130"/>
      <c r="UJC26" s="130"/>
      <c r="UJD26" s="130"/>
      <c r="UJE26" s="130"/>
      <c r="UJF26" s="130"/>
      <c r="UJG26" s="130"/>
      <c r="UJH26" s="130"/>
      <c r="UJI26" s="130"/>
      <c r="UJJ26" s="130"/>
      <c r="UJK26" s="130"/>
      <c r="UJL26" s="130"/>
      <c r="UJM26" s="130"/>
      <c r="UJN26" s="130"/>
      <c r="UJO26" s="130"/>
      <c r="UJP26" s="130"/>
      <c r="UJQ26" s="130"/>
      <c r="UJR26" s="130"/>
      <c r="UJS26" s="130"/>
      <c r="UJT26" s="130"/>
      <c r="UJU26" s="130"/>
      <c r="UJV26" s="130"/>
      <c r="UJW26" s="130"/>
      <c r="UJX26" s="130"/>
      <c r="UJY26" s="130"/>
      <c r="UJZ26" s="130"/>
      <c r="UKA26" s="130"/>
      <c r="UKB26" s="130"/>
      <c r="UKC26" s="130"/>
      <c r="UKD26" s="130"/>
      <c r="UKE26" s="130"/>
      <c r="UKF26" s="130"/>
      <c r="UKG26" s="130"/>
      <c r="UKH26" s="130"/>
      <c r="UKI26" s="130"/>
      <c r="UKJ26" s="130"/>
      <c r="UKK26" s="130"/>
      <c r="UKL26" s="130"/>
      <c r="UKM26" s="130"/>
      <c r="UKN26" s="130"/>
      <c r="UKO26" s="130"/>
      <c r="UKP26" s="130"/>
      <c r="UKQ26" s="130"/>
      <c r="UKR26" s="130"/>
      <c r="UKS26" s="130"/>
      <c r="UKT26" s="130"/>
      <c r="UKU26" s="130"/>
      <c r="UKV26" s="130"/>
      <c r="UKW26" s="130"/>
      <c r="UKX26" s="130"/>
      <c r="UKY26" s="130"/>
      <c r="UKZ26" s="130"/>
      <c r="ULA26" s="130"/>
      <c r="ULB26" s="130"/>
      <c r="ULC26" s="130"/>
      <c r="ULD26" s="130"/>
      <c r="ULE26" s="130"/>
      <c r="ULF26" s="130"/>
      <c r="ULG26" s="130"/>
      <c r="ULH26" s="130"/>
      <c r="ULI26" s="130"/>
      <c r="ULJ26" s="130"/>
      <c r="ULK26" s="130"/>
      <c r="ULL26" s="130"/>
      <c r="ULM26" s="130"/>
      <c r="ULN26" s="130"/>
      <c r="ULO26" s="130"/>
      <c r="ULP26" s="130"/>
      <c r="ULQ26" s="130"/>
      <c r="ULR26" s="130"/>
      <c r="ULS26" s="130"/>
      <c r="ULT26" s="130"/>
      <c r="ULU26" s="130"/>
      <c r="ULV26" s="130"/>
      <c r="ULW26" s="130"/>
      <c r="ULX26" s="130"/>
      <c r="ULY26" s="130"/>
      <c r="ULZ26" s="130"/>
      <c r="UMA26" s="130"/>
      <c r="UMB26" s="130"/>
      <c r="UMC26" s="130"/>
      <c r="UMD26" s="130"/>
      <c r="UME26" s="130"/>
      <c r="UMF26" s="130"/>
      <c r="UMG26" s="130"/>
      <c r="UMH26" s="130"/>
      <c r="UMI26" s="130"/>
      <c r="UMJ26" s="130"/>
      <c r="UMK26" s="130"/>
      <c r="UML26" s="130"/>
      <c r="UMM26" s="130"/>
      <c r="UMN26" s="130"/>
      <c r="UMO26" s="130"/>
      <c r="UMP26" s="130"/>
      <c r="UMQ26" s="130"/>
      <c r="UMR26" s="130"/>
      <c r="UMS26" s="130"/>
      <c r="UMT26" s="130"/>
      <c r="UMU26" s="130"/>
      <c r="UMV26" s="130"/>
      <c r="UMW26" s="130"/>
      <c r="UMX26" s="130"/>
      <c r="UMY26" s="130"/>
      <c r="UMZ26" s="130"/>
      <c r="UNA26" s="130"/>
      <c r="UNB26" s="130"/>
      <c r="UNC26" s="130"/>
      <c r="UND26" s="130"/>
      <c r="UNE26" s="130"/>
      <c r="UNF26" s="130"/>
      <c r="UNG26" s="130"/>
      <c r="UNH26" s="130"/>
      <c r="UNI26" s="130"/>
      <c r="UNJ26" s="130"/>
      <c r="UNK26" s="130"/>
      <c r="UNL26" s="130"/>
      <c r="UNM26" s="130"/>
      <c r="UNN26" s="130"/>
      <c r="UNO26" s="130"/>
      <c r="UNP26" s="130"/>
      <c r="UNQ26" s="130"/>
      <c r="UNR26" s="130"/>
      <c r="UNS26" s="130"/>
      <c r="UNT26" s="130"/>
      <c r="UNU26" s="130"/>
      <c r="UNV26" s="130"/>
      <c r="UNW26" s="130"/>
      <c r="UNX26" s="130"/>
      <c r="UNY26" s="130"/>
      <c r="UNZ26" s="130"/>
      <c r="UOA26" s="130"/>
      <c r="UOB26" s="130"/>
      <c r="UOC26" s="130"/>
      <c r="UOD26" s="130"/>
      <c r="UOE26" s="130"/>
      <c r="UOF26" s="130"/>
      <c r="UOG26" s="130"/>
      <c r="UOH26" s="130"/>
      <c r="UOI26" s="130"/>
      <c r="UOJ26" s="130"/>
      <c r="UOK26" s="130"/>
      <c r="UOL26" s="130"/>
      <c r="UOM26" s="130"/>
      <c r="UON26" s="130"/>
      <c r="UOO26" s="130"/>
      <c r="UOP26" s="130"/>
      <c r="UOQ26" s="130"/>
      <c r="UOR26" s="130"/>
      <c r="UOS26" s="130"/>
      <c r="UOT26" s="130"/>
      <c r="UOU26" s="130"/>
      <c r="UOV26" s="130"/>
      <c r="UOW26" s="130"/>
      <c r="UOX26" s="130"/>
      <c r="UOY26" s="130"/>
      <c r="UOZ26" s="130"/>
      <c r="UPA26" s="130"/>
      <c r="UPB26" s="130"/>
      <c r="UPC26" s="130"/>
      <c r="UPD26" s="130"/>
      <c r="UPE26" s="130"/>
      <c r="UPF26" s="130"/>
      <c r="UPG26" s="130"/>
      <c r="UPH26" s="130"/>
      <c r="UPI26" s="130"/>
      <c r="UPJ26" s="130"/>
      <c r="UPK26" s="130"/>
      <c r="UPL26" s="130"/>
      <c r="UPM26" s="130"/>
      <c r="UPN26" s="130"/>
      <c r="UPO26" s="130"/>
      <c r="UPP26" s="130"/>
      <c r="UPQ26" s="130"/>
      <c r="UPR26" s="130"/>
      <c r="UPS26" s="130"/>
      <c r="UPT26" s="130"/>
      <c r="UPU26" s="130"/>
      <c r="UPV26" s="130"/>
      <c r="UPW26" s="130"/>
      <c r="UPX26" s="130"/>
      <c r="UPY26" s="130"/>
      <c r="UPZ26" s="130"/>
      <c r="UQA26" s="130"/>
      <c r="UQB26" s="130"/>
      <c r="UQC26" s="130"/>
      <c r="UQD26" s="130"/>
      <c r="UQE26" s="130"/>
      <c r="UQF26" s="130"/>
      <c r="UQG26" s="130"/>
      <c r="UQH26" s="130"/>
      <c r="UQI26" s="130"/>
      <c r="UQJ26" s="130"/>
      <c r="UQK26" s="130"/>
      <c r="UQL26" s="130"/>
      <c r="UQM26" s="130"/>
      <c r="UQN26" s="130"/>
      <c r="UQO26" s="130"/>
      <c r="UQP26" s="130"/>
      <c r="UQQ26" s="130"/>
      <c r="UQR26" s="130"/>
      <c r="UQS26" s="130"/>
      <c r="UQT26" s="130"/>
      <c r="UQU26" s="130"/>
      <c r="UQV26" s="130"/>
      <c r="UQW26" s="130"/>
      <c r="UQX26" s="130"/>
      <c r="UQY26" s="130"/>
      <c r="UQZ26" s="130"/>
      <c r="URA26" s="130"/>
      <c r="URB26" s="130"/>
      <c r="URC26" s="130"/>
      <c r="URD26" s="130"/>
      <c r="URE26" s="130"/>
      <c r="URF26" s="130"/>
      <c r="URG26" s="130"/>
      <c r="URH26" s="130"/>
      <c r="URI26" s="130"/>
      <c r="URJ26" s="130"/>
      <c r="URK26" s="130"/>
      <c r="URL26" s="130"/>
      <c r="URM26" s="130"/>
      <c r="URN26" s="130"/>
      <c r="URO26" s="130"/>
      <c r="URP26" s="130"/>
      <c r="URQ26" s="130"/>
      <c r="URR26" s="130"/>
      <c r="URS26" s="130"/>
      <c r="URT26" s="130"/>
      <c r="URU26" s="130"/>
      <c r="URV26" s="130"/>
      <c r="URW26" s="130"/>
      <c r="URX26" s="130"/>
      <c r="URY26" s="130"/>
      <c r="URZ26" s="130"/>
      <c r="USA26" s="130"/>
      <c r="USB26" s="130"/>
      <c r="USC26" s="130"/>
      <c r="USD26" s="130"/>
      <c r="USE26" s="130"/>
      <c r="USF26" s="130"/>
      <c r="USG26" s="130"/>
      <c r="USH26" s="130"/>
      <c r="USI26" s="130"/>
      <c r="USJ26" s="130"/>
      <c r="USK26" s="130"/>
      <c r="USL26" s="130"/>
      <c r="USM26" s="130"/>
      <c r="USN26" s="130"/>
      <c r="USO26" s="130"/>
      <c r="USP26" s="130"/>
      <c r="USQ26" s="130"/>
      <c r="USR26" s="130"/>
      <c r="USS26" s="130"/>
      <c r="UST26" s="130"/>
      <c r="USU26" s="130"/>
      <c r="USV26" s="130"/>
      <c r="USW26" s="130"/>
      <c r="USX26" s="130"/>
      <c r="USY26" s="130"/>
      <c r="USZ26" s="130"/>
      <c r="UTA26" s="130"/>
      <c r="UTB26" s="130"/>
      <c r="UTC26" s="130"/>
      <c r="UTD26" s="130"/>
      <c r="UTE26" s="130"/>
      <c r="UTF26" s="130"/>
      <c r="UTG26" s="130"/>
      <c r="UTH26" s="130"/>
      <c r="UTI26" s="130"/>
      <c r="UTJ26" s="130"/>
      <c r="UTK26" s="130"/>
      <c r="UTL26" s="130"/>
      <c r="UTM26" s="130"/>
      <c r="UTN26" s="130"/>
      <c r="UTO26" s="130"/>
      <c r="UTP26" s="130"/>
      <c r="UTQ26" s="130"/>
      <c r="UTR26" s="130"/>
      <c r="UTS26" s="130"/>
      <c r="UTT26" s="130"/>
      <c r="UTU26" s="130"/>
      <c r="UTV26" s="130"/>
      <c r="UTW26" s="130"/>
      <c r="UTX26" s="130"/>
      <c r="UTY26" s="130"/>
      <c r="UTZ26" s="130"/>
      <c r="UUA26" s="130"/>
      <c r="UUB26" s="130"/>
      <c r="UUC26" s="130"/>
      <c r="UUD26" s="130"/>
      <c r="UUE26" s="130"/>
      <c r="UUF26" s="130"/>
      <c r="UUG26" s="130"/>
      <c r="UUH26" s="130"/>
      <c r="UUI26" s="130"/>
      <c r="UUJ26" s="130"/>
      <c r="UUK26" s="130"/>
      <c r="UUL26" s="130"/>
      <c r="UUM26" s="130"/>
      <c r="UUN26" s="130"/>
      <c r="UUO26" s="130"/>
      <c r="UUP26" s="130"/>
      <c r="UUQ26" s="130"/>
      <c r="UUR26" s="130"/>
      <c r="UUS26" s="130"/>
      <c r="UUT26" s="130"/>
      <c r="UUU26" s="130"/>
      <c r="UUV26" s="130"/>
      <c r="UUW26" s="130"/>
      <c r="UUX26" s="130"/>
      <c r="UUY26" s="130"/>
      <c r="UUZ26" s="130"/>
      <c r="UVA26" s="130"/>
      <c r="UVB26" s="130"/>
      <c r="UVC26" s="130"/>
      <c r="UVD26" s="130"/>
      <c r="UVE26" s="130"/>
      <c r="UVF26" s="130"/>
      <c r="UVG26" s="130"/>
      <c r="UVH26" s="130"/>
      <c r="UVI26" s="130"/>
      <c r="UVJ26" s="130"/>
      <c r="UVK26" s="130"/>
      <c r="UVL26" s="130"/>
      <c r="UVM26" s="130"/>
      <c r="UVN26" s="130"/>
      <c r="UVO26" s="130"/>
      <c r="UVP26" s="130"/>
      <c r="UVQ26" s="130"/>
      <c r="UVR26" s="130"/>
      <c r="UVS26" s="130"/>
      <c r="UVT26" s="130"/>
      <c r="UVU26" s="130"/>
      <c r="UVV26" s="130"/>
      <c r="UVW26" s="130"/>
      <c r="UVX26" s="130"/>
      <c r="UVY26" s="130"/>
      <c r="UVZ26" s="130"/>
      <c r="UWA26" s="130"/>
      <c r="UWB26" s="130"/>
      <c r="UWC26" s="130"/>
      <c r="UWD26" s="130"/>
      <c r="UWE26" s="130"/>
      <c r="UWF26" s="130"/>
      <c r="UWG26" s="130"/>
      <c r="UWH26" s="130"/>
      <c r="UWI26" s="130"/>
      <c r="UWJ26" s="130"/>
      <c r="UWK26" s="130"/>
      <c r="UWL26" s="130"/>
      <c r="UWM26" s="130"/>
      <c r="UWN26" s="130"/>
      <c r="UWO26" s="130"/>
      <c r="UWP26" s="130"/>
      <c r="UWQ26" s="130"/>
      <c r="UWR26" s="130"/>
      <c r="UWS26" s="130"/>
      <c r="UWT26" s="130"/>
      <c r="UWU26" s="130"/>
      <c r="UWV26" s="130"/>
      <c r="UWW26" s="130"/>
      <c r="UWX26" s="130"/>
      <c r="UWY26" s="130"/>
      <c r="UWZ26" s="130"/>
      <c r="UXA26" s="130"/>
      <c r="UXB26" s="130"/>
      <c r="UXC26" s="130"/>
      <c r="UXD26" s="130"/>
      <c r="UXE26" s="130"/>
      <c r="UXF26" s="130"/>
      <c r="UXG26" s="130"/>
      <c r="UXH26" s="130"/>
      <c r="UXI26" s="130"/>
      <c r="UXJ26" s="130"/>
      <c r="UXK26" s="130"/>
      <c r="UXL26" s="130"/>
      <c r="UXM26" s="130"/>
      <c r="UXN26" s="130"/>
      <c r="UXO26" s="130"/>
      <c r="UXP26" s="130"/>
      <c r="UXQ26" s="130"/>
      <c r="UXR26" s="130"/>
      <c r="UXS26" s="130"/>
      <c r="UXT26" s="130"/>
      <c r="UXU26" s="130"/>
      <c r="UXV26" s="130"/>
      <c r="UXW26" s="130"/>
      <c r="UXX26" s="130"/>
      <c r="UXY26" s="130"/>
      <c r="UXZ26" s="130"/>
      <c r="UYA26" s="130"/>
      <c r="UYB26" s="130"/>
      <c r="UYC26" s="130"/>
      <c r="UYD26" s="130"/>
      <c r="UYE26" s="130"/>
      <c r="UYF26" s="130"/>
      <c r="UYG26" s="130"/>
      <c r="UYH26" s="130"/>
      <c r="UYI26" s="130"/>
      <c r="UYJ26" s="130"/>
      <c r="UYK26" s="130"/>
      <c r="UYL26" s="130"/>
      <c r="UYM26" s="130"/>
      <c r="UYN26" s="130"/>
      <c r="UYO26" s="130"/>
      <c r="UYP26" s="130"/>
      <c r="UYQ26" s="130"/>
      <c r="UYR26" s="130"/>
      <c r="UYS26" s="130"/>
      <c r="UYT26" s="130"/>
      <c r="UYU26" s="130"/>
      <c r="UYV26" s="130"/>
      <c r="UYW26" s="130"/>
      <c r="UYX26" s="130"/>
      <c r="UYY26" s="130"/>
      <c r="UYZ26" s="130"/>
      <c r="UZA26" s="130"/>
      <c r="UZB26" s="130"/>
      <c r="UZC26" s="130"/>
      <c r="UZD26" s="130"/>
      <c r="UZE26" s="130"/>
      <c r="UZF26" s="130"/>
      <c r="UZG26" s="130"/>
      <c r="UZH26" s="130"/>
      <c r="UZI26" s="130"/>
      <c r="UZJ26" s="130"/>
      <c r="UZK26" s="130"/>
      <c r="UZL26" s="130"/>
      <c r="UZM26" s="130"/>
      <c r="UZN26" s="130"/>
      <c r="UZO26" s="130"/>
      <c r="UZP26" s="130"/>
      <c r="UZQ26" s="130"/>
      <c r="UZR26" s="130"/>
      <c r="UZS26" s="130"/>
      <c r="UZT26" s="130"/>
      <c r="UZU26" s="130"/>
      <c r="UZV26" s="130"/>
      <c r="UZW26" s="130"/>
      <c r="UZX26" s="130"/>
      <c r="UZY26" s="130"/>
      <c r="UZZ26" s="130"/>
      <c r="VAA26" s="130"/>
      <c r="VAB26" s="130"/>
      <c r="VAC26" s="130"/>
      <c r="VAD26" s="130"/>
      <c r="VAE26" s="130"/>
      <c r="VAF26" s="130"/>
      <c r="VAG26" s="130"/>
      <c r="VAH26" s="130"/>
      <c r="VAI26" s="130"/>
      <c r="VAJ26" s="130"/>
      <c r="VAK26" s="130"/>
      <c r="VAL26" s="130"/>
      <c r="VAM26" s="130"/>
      <c r="VAN26" s="130"/>
      <c r="VAO26" s="130"/>
      <c r="VAP26" s="130"/>
      <c r="VAQ26" s="130"/>
      <c r="VAR26" s="130"/>
      <c r="VAS26" s="130"/>
      <c r="VAT26" s="130"/>
      <c r="VAU26" s="130"/>
      <c r="VAV26" s="130"/>
      <c r="VAW26" s="130"/>
      <c r="VAX26" s="130"/>
      <c r="VAY26" s="130"/>
      <c r="VAZ26" s="130"/>
      <c r="VBA26" s="130"/>
      <c r="VBB26" s="130"/>
      <c r="VBC26" s="130"/>
      <c r="VBD26" s="130"/>
      <c r="VBE26" s="130"/>
      <c r="VBF26" s="130"/>
      <c r="VBG26" s="130"/>
      <c r="VBH26" s="130"/>
      <c r="VBI26" s="130"/>
      <c r="VBJ26" s="130"/>
      <c r="VBK26" s="130"/>
      <c r="VBL26" s="130"/>
      <c r="VBM26" s="130"/>
      <c r="VBN26" s="130"/>
      <c r="VBO26" s="130"/>
      <c r="VBP26" s="130"/>
      <c r="VBQ26" s="130"/>
      <c r="VBR26" s="130"/>
      <c r="VBS26" s="130"/>
      <c r="VBT26" s="130"/>
      <c r="VBU26" s="130"/>
      <c r="VBV26" s="130"/>
      <c r="VBW26" s="130"/>
      <c r="VBX26" s="130"/>
      <c r="VBY26" s="130"/>
      <c r="VBZ26" s="130"/>
      <c r="VCA26" s="130"/>
      <c r="VCB26" s="130"/>
      <c r="VCC26" s="130"/>
      <c r="VCD26" s="130"/>
      <c r="VCE26" s="130"/>
      <c r="VCF26" s="130"/>
      <c r="VCG26" s="130"/>
      <c r="VCH26" s="130"/>
      <c r="VCI26" s="130"/>
      <c r="VCJ26" s="130"/>
      <c r="VCK26" s="130"/>
      <c r="VCL26" s="130"/>
      <c r="VCM26" s="130"/>
      <c r="VCN26" s="130"/>
      <c r="VCO26" s="130"/>
      <c r="VCP26" s="130"/>
      <c r="VCQ26" s="130"/>
      <c r="VCR26" s="130"/>
      <c r="VCS26" s="130"/>
      <c r="VCT26" s="130"/>
      <c r="VCU26" s="130"/>
      <c r="VCV26" s="130"/>
      <c r="VCW26" s="130"/>
      <c r="VCX26" s="130"/>
      <c r="VCY26" s="130"/>
      <c r="VCZ26" s="130"/>
      <c r="VDA26" s="130"/>
      <c r="VDB26" s="130"/>
      <c r="VDC26" s="130"/>
      <c r="VDD26" s="130"/>
      <c r="VDE26" s="130"/>
      <c r="VDF26" s="130"/>
      <c r="VDG26" s="130"/>
      <c r="VDH26" s="130"/>
      <c r="VDI26" s="130"/>
      <c r="VDJ26" s="130"/>
      <c r="VDK26" s="130"/>
      <c r="VDL26" s="130"/>
      <c r="VDM26" s="130"/>
      <c r="VDN26" s="130"/>
      <c r="VDO26" s="130"/>
      <c r="VDP26" s="130"/>
      <c r="VDQ26" s="130"/>
      <c r="VDR26" s="130"/>
      <c r="VDS26" s="130"/>
      <c r="VDT26" s="130"/>
      <c r="VDU26" s="130"/>
      <c r="VDV26" s="130"/>
      <c r="VDW26" s="130"/>
      <c r="VDX26" s="130"/>
      <c r="VDY26" s="130"/>
      <c r="VDZ26" s="130"/>
      <c r="VEA26" s="130"/>
      <c r="VEB26" s="130"/>
      <c r="VEC26" s="130"/>
      <c r="VED26" s="130"/>
      <c r="VEE26" s="130"/>
      <c r="VEF26" s="130"/>
      <c r="VEG26" s="130"/>
      <c r="VEH26" s="130"/>
      <c r="VEI26" s="130"/>
      <c r="VEJ26" s="130"/>
      <c r="VEK26" s="130"/>
      <c r="VEL26" s="130"/>
      <c r="VEM26" s="130"/>
      <c r="VEN26" s="130"/>
      <c r="VEO26" s="130"/>
      <c r="VEP26" s="130"/>
      <c r="VEQ26" s="130"/>
      <c r="VER26" s="130"/>
      <c r="VES26" s="130"/>
      <c r="VET26" s="130"/>
      <c r="VEU26" s="130"/>
      <c r="VEV26" s="130"/>
      <c r="VEW26" s="130"/>
      <c r="VEX26" s="130"/>
      <c r="VEY26" s="130"/>
      <c r="VEZ26" s="130"/>
      <c r="VFA26" s="130"/>
      <c r="VFB26" s="130"/>
      <c r="VFC26" s="130"/>
      <c r="VFD26" s="130"/>
      <c r="VFE26" s="130"/>
      <c r="VFF26" s="130"/>
      <c r="VFG26" s="130"/>
      <c r="VFH26" s="130"/>
      <c r="VFI26" s="130"/>
      <c r="VFJ26" s="130"/>
      <c r="VFK26" s="130"/>
      <c r="VFL26" s="130"/>
      <c r="VFM26" s="130"/>
      <c r="VFN26" s="130"/>
      <c r="VFO26" s="130"/>
      <c r="VFP26" s="130"/>
      <c r="VFQ26" s="130"/>
      <c r="VFR26" s="130"/>
      <c r="VFS26" s="130"/>
      <c r="VFT26" s="130"/>
      <c r="VFU26" s="130"/>
      <c r="VFV26" s="130"/>
      <c r="VFW26" s="130"/>
      <c r="VFX26" s="130"/>
      <c r="VFY26" s="130"/>
      <c r="VFZ26" s="130"/>
      <c r="VGA26" s="130"/>
      <c r="VGB26" s="130"/>
      <c r="VGC26" s="130"/>
      <c r="VGD26" s="130"/>
      <c r="VGE26" s="130"/>
      <c r="VGF26" s="130"/>
      <c r="VGG26" s="130"/>
      <c r="VGH26" s="130"/>
      <c r="VGI26" s="130"/>
      <c r="VGJ26" s="130"/>
      <c r="VGK26" s="130"/>
      <c r="VGL26" s="130"/>
      <c r="VGM26" s="130"/>
      <c r="VGN26" s="130"/>
      <c r="VGO26" s="130"/>
      <c r="VGP26" s="130"/>
      <c r="VGQ26" s="130"/>
      <c r="VGR26" s="130"/>
      <c r="VGS26" s="130"/>
      <c r="VGT26" s="130"/>
      <c r="VGU26" s="130"/>
      <c r="VGV26" s="130"/>
      <c r="VGW26" s="130"/>
      <c r="VGX26" s="130"/>
      <c r="VGY26" s="130"/>
      <c r="VGZ26" s="130"/>
      <c r="VHA26" s="130"/>
      <c r="VHB26" s="130"/>
      <c r="VHC26" s="130"/>
      <c r="VHD26" s="130"/>
      <c r="VHE26" s="130"/>
      <c r="VHF26" s="130"/>
      <c r="VHG26" s="130"/>
      <c r="VHH26" s="130"/>
      <c r="VHI26" s="130"/>
      <c r="VHJ26" s="130"/>
      <c r="VHK26" s="130"/>
      <c r="VHL26" s="130"/>
      <c r="VHM26" s="130"/>
      <c r="VHN26" s="130"/>
      <c r="VHO26" s="130"/>
      <c r="VHP26" s="130"/>
      <c r="VHQ26" s="130"/>
      <c r="VHR26" s="130"/>
      <c r="VHS26" s="130"/>
      <c r="VHT26" s="130"/>
      <c r="VHU26" s="130"/>
      <c r="VHV26" s="130"/>
      <c r="VHW26" s="130"/>
      <c r="VHX26" s="130"/>
      <c r="VHY26" s="130"/>
      <c r="VHZ26" s="130"/>
      <c r="VIA26" s="130"/>
      <c r="VIB26" s="130"/>
      <c r="VIC26" s="130"/>
      <c r="VID26" s="130"/>
      <c r="VIE26" s="130"/>
      <c r="VIF26" s="130"/>
      <c r="VIG26" s="130"/>
      <c r="VIH26" s="130"/>
      <c r="VII26" s="130"/>
      <c r="VIJ26" s="130"/>
      <c r="VIK26" s="130"/>
      <c r="VIL26" s="130"/>
      <c r="VIM26" s="130"/>
      <c r="VIN26" s="130"/>
      <c r="VIO26" s="130"/>
      <c r="VIP26" s="130"/>
      <c r="VIQ26" s="130"/>
      <c r="VIR26" s="130"/>
      <c r="VIS26" s="130"/>
      <c r="VIT26" s="130"/>
      <c r="VIU26" s="130"/>
      <c r="VIV26" s="130"/>
      <c r="VIW26" s="130"/>
      <c r="VIX26" s="130"/>
      <c r="VIY26" s="130"/>
      <c r="VIZ26" s="130"/>
      <c r="VJA26" s="130"/>
      <c r="VJB26" s="130"/>
      <c r="VJC26" s="130"/>
      <c r="VJD26" s="130"/>
      <c r="VJE26" s="130"/>
      <c r="VJF26" s="130"/>
      <c r="VJG26" s="130"/>
      <c r="VJH26" s="130"/>
      <c r="VJI26" s="130"/>
      <c r="VJJ26" s="130"/>
      <c r="VJK26" s="130"/>
      <c r="VJL26" s="130"/>
      <c r="VJM26" s="130"/>
      <c r="VJN26" s="130"/>
      <c r="VJO26" s="130"/>
      <c r="VJP26" s="130"/>
      <c r="VJQ26" s="130"/>
      <c r="VJR26" s="130"/>
      <c r="VJS26" s="130"/>
      <c r="VJT26" s="130"/>
      <c r="VJU26" s="130"/>
      <c r="VJV26" s="130"/>
      <c r="VJW26" s="130"/>
      <c r="VJX26" s="130"/>
      <c r="VJY26" s="130"/>
      <c r="VJZ26" s="130"/>
      <c r="VKA26" s="130"/>
      <c r="VKB26" s="130"/>
      <c r="VKC26" s="130"/>
      <c r="VKD26" s="130"/>
      <c r="VKE26" s="130"/>
      <c r="VKF26" s="130"/>
      <c r="VKG26" s="130"/>
      <c r="VKH26" s="130"/>
      <c r="VKI26" s="130"/>
      <c r="VKJ26" s="130"/>
      <c r="VKK26" s="130"/>
      <c r="VKL26" s="130"/>
      <c r="VKM26" s="130"/>
      <c r="VKN26" s="130"/>
      <c r="VKO26" s="130"/>
      <c r="VKP26" s="130"/>
      <c r="VKQ26" s="130"/>
      <c r="VKR26" s="130"/>
      <c r="VKS26" s="130"/>
      <c r="VKT26" s="130"/>
      <c r="VKU26" s="130"/>
      <c r="VKV26" s="130"/>
      <c r="VKW26" s="130"/>
      <c r="VKX26" s="130"/>
      <c r="VKY26" s="130"/>
      <c r="VKZ26" s="130"/>
      <c r="VLA26" s="130"/>
      <c r="VLB26" s="130"/>
      <c r="VLC26" s="130"/>
      <c r="VLD26" s="130"/>
      <c r="VLE26" s="130"/>
      <c r="VLF26" s="130"/>
      <c r="VLG26" s="130"/>
      <c r="VLH26" s="130"/>
      <c r="VLI26" s="130"/>
      <c r="VLJ26" s="130"/>
      <c r="VLK26" s="130"/>
      <c r="VLL26" s="130"/>
      <c r="VLM26" s="130"/>
      <c r="VLN26" s="130"/>
      <c r="VLO26" s="130"/>
      <c r="VLP26" s="130"/>
      <c r="VLQ26" s="130"/>
      <c r="VLR26" s="130"/>
      <c r="VLS26" s="130"/>
      <c r="VLT26" s="130"/>
      <c r="VLU26" s="130"/>
      <c r="VLV26" s="130"/>
      <c r="VLW26" s="130"/>
      <c r="VLX26" s="130"/>
      <c r="VLY26" s="130"/>
      <c r="VLZ26" s="130"/>
      <c r="VMA26" s="130"/>
      <c r="VMB26" s="130"/>
      <c r="VMC26" s="130"/>
      <c r="VMD26" s="130"/>
      <c r="VME26" s="130"/>
      <c r="VMF26" s="130"/>
      <c r="VMG26" s="130"/>
      <c r="VMH26" s="130"/>
      <c r="VMI26" s="130"/>
      <c r="VMJ26" s="130"/>
      <c r="VMK26" s="130"/>
      <c r="VML26" s="130"/>
      <c r="VMM26" s="130"/>
      <c r="VMN26" s="130"/>
      <c r="VMO26" s="130"/>
      <c r="VMP26" s="130"/>
      <c r="VMQ26" s="130"/>
      <c r="VMR26" s="130"/>
      <c r="VMS26" s="130"/>
      <c r="VMT26" s="130"/>
      <c r="VMU26" s="130"/>
      <c r="VMV26" s="130"/>
      <c r="VMW26" s="130"/>
      <c r="VMX26" s="130"/>
      <c r="VMY26" s="130"/>
      <c r="VMZ26" s="130"/>
      <c r="VNA26" s="130"/>
      <c r="VNB26" s="130"/>
      <c r="VNC26" s="130"/>
      <c r="VND26" s="130"/>
      <c r="VNE26" s="130"/>
      <c r="VNF26" s="130"/>
      <c r="VNG26" s="130"/>
      <c r="VNH26" s="130"/>
      <c r="VNI26" s="130"/>
      <c r="VNJ26" s="130"/>
      <c r="VNK26" s="130"/>
      <c r="VNL26" s="130"/>
      <c r="VNM26" s="130"/>
      <c r="VNN26" s="130"/>
      <c r="VNO26" s="130"/>
      <c r="VNP26" s="130"/>
      <c r="VNQ26" s="130"/>
      <c r="VNR26" s="130"/>
      <c r="VNS26" s="130"/>
      <c r="VNT26" s="130"/>
      <c r="VNU26" s="130"/>
      <c r="VNV26" s="130"/>
      <c r="VNW26" s="130"/>
      <c r="VNX26" s="130"/>
      <c r="VNY26" s="130"/>
      <c r="VNZ26" s="130"/>
      <c r="VOA26" s="130"/>
      <c r="VOB26" s="130"/>
      <c r="VOC26" s="130"/>
      <c r="VOD26" s="130"/>
      <c r="VOE26" s="130"/>
      <c r="VOF26" s="130"/>
      <c r="VOG26" s="130"/>
      <c r="VOH26" s="130"/>
      <c r="VOI26" s="130"/>
      <c r="VOJ26" s="130"/>
      <c r="VOK26" s="130"/>
      <c r="VOL26" s="130"/>
      <c r="VOM26" s="130"/>
      <c r="VON26" s="130"/>
      <c r="VOO26" s="130"/>
      <c r="VOP26" s="130"/>
      <c r="VOQ26" s="130"/>
      <c r="VOR26" s="130"/>
      <c r="VOS26" s="130"/>
      <c r="VOT26" s="130"/>
      <c r="VOU26" s="130"/>
      <c r="VOV26" s="130"/>
      <c r="VOW26" s="130"/>
      <c r="VOX26" s="130"/>
      <c r="VOY26" s="130"/>
      <c r="VOZ26" s="130"/>
      <c r="VPA26" s="130"/>
      <c r="VPB26" s="130"/>
      <c r="VPC26" s="130"/>
      <c r="VPD26" s="130"/>
      <c r="VPE26" s="130"/>
      <c r="VPF26" s="130"/>
      <c r="VPG26" s="130"/>
      <c r="VPH26" s="130"/>
      <c r="VPI26" s="130"/>
      <c r="VPJ26" s="130"/>
      <c r="VPK26" s="130"/>
      <c r="VPL26" s="130"/>
      <c r="VPM26" s="130"/>
      <c r="VPN26" s="130"/>
      <c r="VPO26" s="130"/>
      <c r="VPP26" s="130"/>
      <c r="VPQ26" s="130"/>
      <c r="VPR26" s="130"/>
      <c r="VPS26" s="130"/>
      <c r="VPT26" s="130"/>
      <c r="VPU26" s="130"/>
      <c r="VPV26" s="130"/>
      <c r="VPW26" s="130"/>
      <c r="VPX26" s="130"/>
      <c r="VPY26" s="130"/>
      <c r="VPZ26" s="130"/>
      <c r="VQA26" s="130"/>
      <c r="VQB26" s="130"/>
      <c r="VQC26" s="130"/>
      <c r="VQD26" s="130"/>
      <c r="VQE26" s="130"/>
      <c r="VQF26" s="130"/>
      <c r="VQG26" s="130"/>
      <c r="VQH26" s="130"/>
      <c r="VQI26" s="130"/>
      <c r="VQJ26" s="130"/>
      <c r="VQK26" s="130"/>
      <c r="VQL26" s="130"/>
      <c r="VQM26" s="130"/>
      <c r="VQN26" s="130"/>
      <c r="VQO26" s="130"/>
      <c r="VQP26" s="130"/>
      <c r="VQQ26" s="130"/>
      <c r="VQR26" s="130"/>
      <c r="VQS26" s="130"/>
      <c r="VQT26" s="130"/>
      <c r="VQU26" s="130"/>
      <c r="VQV26" s="130"/>
      <c r="VQW26" s="130"/>
      <c r="VQX26" s="130"/>
      <c r="VQY26" s="130"/>
      <c r="VQZ26" s="130"/>
      <c r="VRA26" s="130"/>
      <c r="VRB26" s="130"/>
      <c r="VRC26" s="130"/>
      <c r="VRD26" s="130"/>
      <c r="VRE26" s="130"/>
      <c r="VRF26" s="130"/>
      <c r="VRG26" s="130"/>
      <c r="VRH26" s="130"/>
      <c r="VRI26" s="130"/>
      <c r="VRJ26" s="130"/>
      <c r="VRK26" s="130"/>
      <c r="VRL26" s="130"/>
      <c r="VRM26" s="130"/>
      <c r="VRN26" s="130"/>
      <c r="VRO26" s="130"/>
      <c r="VRP26" s="130"/>
      <c r="VRQ26" s="130"/>
      <c r="VRR26" s="130"/>
      <c r="VRS26" s="130"/>
      <c r="VRT26" s="130"/>
      <c r="VRU26" s="130"/>
      <c r="VRV26" s="130"/>
      <c r="VRW26" s="130"/>
      <c r="VRX26" s="130"/>
      <c r="VRY26" s="130"/>
      <c r="VRZ26" s="130"/>
      <c r="VSA26" s="130"/>
      <c r="VSB26" s="130"/>
      <c r="VSC26" s="130"/>
      <c r="VSD26" s="130"/>
      <c r="VSE26" s="130"/>
      <c r="VSF26" s="130"/>
      <c r="VSG26" s="130"/>
      <c r="VSH26" s="130"/>
      <c r="VSI26" s="130"/>
      <c r="VSJ26" s="130"/>
      <c r="VSK26" s="130"/>
      <c r="VSL26" s="130"/>
      <c r="VSM26" s="130"/>
      <c r="VSN26" s="130"/>
      <c r="VSO26" s="130"/>
      <c r="VSP26" s="130"/>
      <c r="VSQ26" s="130"/>
      <c r="VSR26" s="130"/>
      <c r="VSS26" s="130"/>
      <c r="VST26" s="130"/>
      <c r="VSU26" s="130"/>
      <c r="VSV26" s="130"/>
      <c r="VSW26" s="130"/>
      <c r="VSX26" s="130"/>
      <c r="VSY26" s="130"/>
      <c r="VSZ26" s="130"/>
      <c r="VTA26" s="130"/>
      <c r="VTB26" s="130"/>
      <c r="VTC26" s="130"/>
      <c r="VTD26" s="130"/>
      <c r="VTE26" s="130"/>
      <c r="VTF26" s="130"/>
      <c r="VTG26" s="130"/>
      <c r="VTH26" s="130"/>
      <c r="VTI26" s="130"/>
      <c r="VTJ26" s="130"/>
      <c r="VTK26" s="130"/>
      <c r="VTL26" s="130"/>
      <c r="VTM26" s="130"/>
      <c r="VTN26" s="130"/>
      <c r="VTO26" s="130"/>
      <c r="VTP26" s="130"/>
      <c r="VTQ26" s="130"/>
      <c r="VTR26" s="130"/>
      <c r="VTS26" s="130"/>
      <c r="VTT26" s="130"/>
      <c r="VTU26" s="130"/>
      <c r="VTV26" s="130"/>
      <c r="VTW26" s="130"/>
      <c r="VTX26" s="130"/>
      <c r="VTY26" s="130"/>
      <c r="VTZ26" s="130"/>
      <c r="VUA26" s="130"/>
      <c r="VUB26" s="130"/>
      <c r="VUC26" s="130"/>
      <c r="VUD26" s="130"/>
      <c r="VUE26" s="130"/>
      <c r="VUF26" s="130"/>
      <c r="VUG26" s="130"/>
      <c r="VUH26" s="130"/>
      <c r="VUI26" s="130"/>
      <c r="VUJ26" s="130"/>
      <c r="VUK26" s="130"/>
      <c r="VUL26" s="130"/>
      <c r="VUM26" s="130"/>
      <c r="VUN26" s="130"/>
      <c r="VUO26" s="130"/>
      <c r="VUP26" s="130"/>
      <c r="VUQ26" s="130"/>
      <c r="VUR26" s="130"/>
      <c r="VUS26" s="130"/>
      <c r="VUT26" s="130"/>
      <c r="VUU26" s="130"/>
      <c r="VUV26" s="130"/>
      <c r="VUW26" s="130"/>
      <c r="VUX26" s="130"/>
      <c r="VUY26" s="130"/>
      <c r="VUZ26" s="130"/>
      <c r="VVA26" s="130"/>
      <c r="VVB26" s="130"/>
      <c r="VVC26" s="130"/>
      <c r="VVD26" s="130"/>
      <c r="VVE26" s="130"/>
      <c r="VVF26" s="130"/>
      <c r="VVG26" s="130"/>
      <c r="VVH26" s="130"/>
      <c r="VVI26" s="130"/>
      <c r="VVJ26" s="130"/>
      <c r="VVK26" s="130"/>
      <c r="VVL26" s="130"/>
      <c r="VVM26" s="130"/>
      <c r="VVN26" s="130"/>
      <c r="VVO26" s="130"/>
      <c r="VVP26" s="130"/>
      <c r="VVQ26" s="130"/>
      <c r="VVR26" s="130"/>
      <c r="VVS26" s="130"/>
      <c r="VVT26" s="130"/>
      <c r="VVU26" s="130"/>
      <c r="VVV26" s="130"/>
      <c r="VVW26" s="130"/>
      <c r="VVX26" s="130"/>
      <c r="VVY26" s="130"/>
      <c r="VVZ26" s="130"/>
      <c r="VWA26" s="130"/>
      <c r="VWB26" s="130"/>
      <c r="VWC26" s="130"/>
      <c r="VWD26" s="130"/>
      <c r="VWE26" s="130"/>
      <c r="VWF26" s="130"/>
      <c r="VWG26" s="130"/>
      <c r="VWH26" s="130"/>
      <c r="VWI26" s="130"/>
      <c r="VWJ26" s="130"/>
      <c r="VWK26" s="130"/>
      <c r="VWL26" s="130"/>
      <c r="VWM26" s="130"/>
      <c r="VWN26" s="130"/>
      <c r="VWO26" s="130"/>
      <c r="VWP26" s="130"/>
      <c r="VWQ26" s="130"/>
      <c r="VWR26" s="130"/>
      <c r="VWS26" s="130"/>
      <c r="VWT26" s="130"/>
      <c r="VWU26" s="130"/>
      <c r="VWV26" s="130"/>
      <c r="VWW26" s="130"/>
      <c r="VWX26" s="130"/>
      <c r="VWY26" s="130"/>
      <c r="VWZ26" s="130"/>
      <c r="VXA26" s="130"/>
      <c r="VXB26" s="130"/>
      <c r="VXC26" s="130"/>
      <c r="VXD26" s="130"/>
      <c r="VXE26" s="130"/>
      <c r="VXF26" s="130"/>
      <c r="VXG26" s="130"/>
      <c r="VXH26" s="130"/>
      <c r="VXI26" s="130"/>
      <c r="VXJ26" s="130"/>
      <c r="VXK26" s="130"/>
      <c r="VXL26" s="130"/>
      <c r="VXM26" s="130"/>
      <c r="VXN26" s="130"/>
      <c r="VXO26" s="130"/>
      <c r="VXP26" s="130"/>
      <c r="VXQ26" s="130"/>
      <c r="VXR26" s="130"/>
      <c r="VXS26" s="130"/>
      <c r="VXT26" s="130"/>
      <c r="VXU26" s="130"/>
      <c r="VXV26" s="130"/>
      <c r="VXW26" s="130"/>
      <c r="VXX26" s="130"/>
      <c r="VXY26" s="130"/>
      <c r="VXZ26" s="130"/>
      <c r="VYA26" s="130"/>
      <c r="VYB26" s="130"/>
      <c r="VYC26" s="130"/>
      <c r="VYD26" s="130"/>
      <c r="VYE26" s="130"/>
      <c r="VYF26" s="130"/>
      <c r="VYG26" s="130"/>
      <c r="VYH26" s="130"/>
      <c r="VYI26" s="130"/>
      <c r="VYJ26" s="130"/>
      <c r="VYK26" s="130"/>
      <c r="VYL26" s="130"/>
      <c r="VYM26" s="130"/>
      <c r="VYN26" s="130"/>
      <c r="VYO26" s="130"/>
      <c r="VYP26" s="130"/>
      <c r="VYQ26" s="130"/>
      <c r="VYR26" s="130"/>
      <c r="VYS26" s="130"/>
      <c r="VYT26" s="130"/>
      <c r="VYU26" s="130"/>
      <c r="VYV26" s="130"/>
      <c r="VYW26" s="130"/>
      <c r="VYX26" s="130"/>
      <c r="VYY26" s="130"/>
      <c r="VYZ26" s="130"/>
      <c r="VZA26" s="130"/>
      <c r="VZB26" s="130"/>
      <c r="VZC26" s="130"/>
      <c r="VZD26" s="130"/>
      <c r="VZE26" s="130"/>
      <c r="VZF26" s="130"/>
      <c r="VZG26" s="130"/>
      <c r="VZH26" s="130"/>
      <c r="VZI26" s="130"/>
      <c r="VZJ26" s="130"/>
      <c r="VZK26" s="130"/>
      <c r="VZL26" s="130"/>
      <c r="VZM26" s="130"/>
      <c r="VZN26" s="130"/>
      <c r="VZO26" s="130"/>
      <c r="VZP26" s="130"/>
      <c r="VZQ26" s="130"/>
      <c r="VZR26" s="130"/>
      <c r="VZS26" s="130"/>
      <c r="VZT26" s="130"/>
      <c r="VZU26" s="130"/>
      <c r="VZV26" s="130"/>
      <c r="VZW26" s="130"/>
      <c r="VZX26" s="130"/>
      <c r="VZY26" s="130"/>
      <c r="VZZ26" s="130"/>
      <c r="WAA26" s="130"/>
      <c r="WAB26" s="130"/>
      <c r="WAC26" s="130"/>
      <c r="WAD26" s="130"/>
      <c r="WAE26" s="130"/>
      <c r="WAF26" s="130"/>
      <c r="WAG26" s="130"/>
      <c r="WAH26" s="130"/>
      <c r="WAI26" s="130"/>
      <c r="WAJ26" s="130"/>
      <c r="WAK26" s="130"/>
      <c r="WAL26" s="130"/>
      <c r="WAM26" s="130"/>
      <c r="WAN26" s="130"/>
      <c r="WAO26" s="130"/>
      <c r="WAP26" s="130"/>
      <c r="WAQ26" s="130"/>
      <c r="WAR26" s="130"/>
      <c r="WAS26" s="130"/>
      <c r="WAT26" s="130"/>
      <c r="WAU26" s="130"/>
      <c r="WAV26" s="130"/>
      <c r="WAW26" s="130"/>
      <c r="WAX26" s="130"/>
      <c r="WAY26" s="130"/>
      <c r="WAZ26" s="130"/>
      <c r="WBA26" s="130"/>
      <c r="WBB26" s="130"/>
      <c r="WBC26" s="130"/>
      <c r="WBD26" s="130"/>
      <c r="WBE26" s="130"/>
      <c r="WBF26" s="130"/>
      <c r="WBG26" s="130"/>
      <c r="WBH26" s="130"/>
      <c r="WBI26" s="130"/>
      <c r="WBJ26" s="130"/>
      <c r="WBK26" s="130"/>
      <c r="WBL26" s="130"/>
      <c r="WBM26" s="130"/>
      <c r="WBN26" s="130"/>
      <c r="WBO26" s="130"/>
      <c r="WBP26" s="130"/>
      <c r="WBQ26" s="130"/>
      <c r="WBR26" s="130"/>
      <c r="WBS26" s="130"/>
      <c r="WBT26" s="130"/>
      <c r="WBU26" s="130"/>
      <c r="WBV26" s="130"/>
      <c r="WBW26" s="130"/>
      <c r="WBX26" s="130"/>
      <c r="WBY26" s="130"/>
      <c r="WBZ26" s="130"/>
      <c r="WCA26" s="130"/>
      <c r="WCB26" s="130"/>
      <c r="WCC26" s="130"/>
      <c r="WCD26" s="130"/>
      <c r="WCE26" s="130"/>
      <c r="WCF26" s="130"/>
      <c r="WCG26" s="130"/>
      <c r="WCH26" s="130"/>
      <c r="WCI26" s="130"/>
      <c r="WCJ26" s="130"/>
      <c r="WCK26" s="130"/>
      <c r="WCL26" s="130"/>
      <c r="WCM26" s="130"/>
      <c r="WCN26" s="130"/>
      <c r="WCO26" s="130"/>
      <c r="WCP26" s="130"/>
      <c r="WCQ26" s="130"/>
      <c r="WCR26" s="130"/>
      <c r="WCS26" s="130"/>
      <c r="WCT26" s="130"/>
      <c r="WCU26" s="130"/>
      <c r="WCV26" s="130"/>
      <c r="WCW26" s="130"/>
      <c r="WCX26" s="130"/>
      <c r="WCY26" s="130"/>
      <c r="WCZ26" s="130"/>
      <c r="WDA26" s="130"/>
      <c r="WDB26" s="130"/>
      <c r="WDC26" s="130"/>
      <c r="WDD26" s="130"/>
      <c r="WDE26" s="130"/>
      <c r="WDF26" s="130"/>
      <c r="WDG26" s="130"/>
      <c r="WDH26" s="130"/>
      <c r="WDI26" s="130"/>
      <c r="WDJ26" s="130"/>
      <c r="WDK26" s="130"/>
      <c r="WDL26" s="130"/>
      <c r="WDM26" s="130"/>
      <c r="WDN26" s="130"/>
      <c r="WDO26" s="130"/>
      <c r="WDP26" s="130"/>
      <c r="WDQ26" s="130"/>
      <c r="WDR26" s="130"/>
      <c r="WDS26" s="130"/>
      <c r="WDT26" s="130"/>
      <c r="WDU26" s="130"/>
      <c r="WDV26" s="130"/>
      <c r="WDW26" s="130"/>
      <c r="WDX26" s="130"/>
      <c r="WDY26" s="130"/>
      <c r="WDZ26" s="130"/>
      <c r="WEA26" s="130"/>
      <c r="WEB26" s="130"/>
      <c r="WEC26" s="130"/>
      <c r="WED26" s="130"/>
      <c r="WEE26" s="130"/>
      <c r="WEF26" s="130"/>
      <c r="WEG26" s="130"/>
      <c r="WEH26" s="130"/>
      <c r="WEI26" s="130"/>
      <c r="WEJ26" s="130"/>
      <c r="WEK26" s="130"/>
      <c r="WEL26" s="130"/>
      <c r="WEM26" s="130"/>
      <c r="WEN26" s="130"/>
      <c r="WEO26" s="130"/>
      <c r="WEP26" s="130"/>
      <c r="WEQ26" s="130"/>
      <c r="WER26" s="130"/>
      <c r="WES26" s="130"/>
      <c r="WET26" s="130"/>
      <c r="WEU26" s="130"/>
      <c r="WEV26" s="130"/>
      <c r="WEW26" s="130"/>
      <c r="WEX26" s="130"/>
      <c r="WEY26" s="130"/>
      <c r="WEZ26" s="130"/>
      <c r="WFA26" s="130"/>
      <c r="WFB26" s="130"/>
      <c r="WFC26" s="130"/>
      <c r="WFD26" s="130"/>
      <c r="WFE26" s="130"/>
      <c r="WFF26" s="130"/>
      <c r="WFG26" s="130"/>
      <c r="WFH26" s="130"/>
      <c r="WFI26" s="130"/>
      <c r="WFJ26" s="130"/>
      <c r="WFK26" s="130"/>
      <c r="WFL26" s="130"/>
      <c r="WFM26" s="130"/>
      <c r="WFN26" s="130"/>
      <c r="WFO26" s="130"/>
      <c r="WFP26" s="130"/>
      <c r="WFQ26" s="130"/>
      <c r="WFR26" s="130"/>
      <c r="WFS26" s="130"/>
      <c r="WFT26" s="130"/>
      <c r="WFU26" s="130"/>
      <c r="WFV26" s="130"/>
      <c r="WFW26" s="130"/>
      <c r="WFX26" s="130"/>
      <c r="WFY26" s="130"/>
      <c r="WFZ26" s="130"/>
      <c r="WGA26" s="130"/>
      <c r="WGB26" s="130"/>
      <c r="WGC26" s="130"/>
      <c r="WGD26" s="130"/>
      <c r="WGE26" s="130"/>
      <c r="WGF26" s="130"/>
      <c r="WGG26" s="130"/>
      <c r="WGH26" s="130"/>
      <c r="WGI26" s="130"/>
      <c r="WGJ26" s="130"/>
      <c r="WGK26" s="130"/>
      <c r="WGL26" s="130"/>
      <c r="WGM26" s="130"/>
      <c r="WGN26" s="130"/>
      <c r="WGO26" s="130"/>
      <c r="WGP26" s="130"/>
      <c r="WGQ26" s="130"/>
      <c r="WGR26" s="130"/>
      <c r="WGS26" s="130"/>
      <c r="WGT26" s="130"/>
      <c r="WGU26" s="130"/>
      <c r="WGV26" s="130"/>
      <c r="WGW26" s="130"/>
      <c r="WGX26" s="130"/>
      <c r="WGY26" s="130"/>
      <c r="WGZ26" s="130"/>
      <c r="WHA26" s="130"/>
      <c r="WHB26" s="130"/>
      <c r="WHC26" s="130"/>
      <c r="WHD26" s="130"/>
      <c r="WHE26" s="130"/>
      <c r="WHF26" s="130"/>
      <c r="WHG26" s="130"/>
      <c r="WHH26" s="130"/>
      <c r="WHI26" s="130"/>
      <c r="WHJ26" s="130"/>
      <c r="WHK26" s="130"/>
      <c r="WHL26" s="130"/>
      <c r="WHM26" s="130"/>
      <c r="WHN26" s="130"/>
      <c r="WHO26" s="130"/>
      <c r="WHP26" s="130"/>
      <c r="WHQ26" s="130"/>
      <c r="WHR26" s="130"/>
      <c r="WHS26" s="130"/>
      <c r="WHT26" s="130"/>
      <c r="WHU26" s="130"/>
      <c r="WHV26" s="130"/>
      <c r="WHW26" s="130"/>
      <c r="WHX26" s="130"/>
      <c r="WHY26" s="130"/>
      <c r="WHZ26" s="130"/>
      <c r="WIA26" s="130"/>
      <c r="WIB26" s="130"/>
      <c r="WIC26" s="130"/>
      <c r="WID26" s="130"/>
      <c r="WIE26" s="130"/>
      <c r="WIF26" s="130"/>
      <c r="WIG26" s="130"/>
      <c r="WIH26" s="130"/>
      <c r="WII26" s="130"/>
      <c r="WIJ26" s="130"/>
      <c r="WIK26" s="130"/>
      <c r="WIL26" s="130"/>
      <c r="WIM26" s="130"/>
      <c r="WIN26" s="130"/>
      <c r="WIO26" s="130"/>
      <c r="WIP26" s="130"/>
      <c r="WIQ26" s="130"/>
      <c r="WIR26" s="130"/>
      <c r="WIS26" s="130"/>
      <c r="WIT26" s="130"/>
      <c r="WIU26" s="130"/>
      <c r="WIV26" s="130"/>
      <c r="WIW26" s="130"/>
      <c r="WIX26" s="130"/>
      <c r="WIY26" s="130"/>
      <c r="WIZ26" s="130"/>
      <c r="WJA26" s="130"/>
      <c r="WJB26" s="130"/>
      <c r="WJC26" s="130"/>
      <c r="WJD26" s="130"/>
      <c r="WJE26" s="130"/>
      <c r="WJF26" s="130"/>
      <c r="WJG26" s="130"/>
      <c r="WJH26" s="130"/>
      <c r="WJI26" s="130"/>
      <c r="WJJ26" s="130"/>
      <c r="WJK26" s="130"/>
      <c r="WJL26" s="130"/>
      <c r="WJM26" s="130"/>
      <c r="WJN26" s="130"/>
      <c r="WJO26" s="130"/>
      <c r="WJP26" s="130"/>
      <c r="WJQ26" s="130"/>
      <c r="WJR26" s="130"/>
      <c r="WJS26" s="130"/>
      <c r="WJT26" s="130"/>
      <c r="WJU26" s="130"/>
      <c r="WJV26" s="130"/>
      <c r="WJW26" s="130"/>
      <c r="WJX26" s="130"/>
      <c r="WJY26" s="130"/>
      <c r="WJZ26" s="130"/>
      <c r="WKA26" s="130"/>
      <c r="WKB26" s="130"/>
      <c r="WKC26" s="130"/>
      <c r="WKD26" s="130"/>
      <c r="WKE26" s="130"/>
      <c r="WKF26" s="130"/>
      <c r="WKG26" s="130"/>
      <c r="WKH26" s="130"/>
      <c r="WKI26" s="130"/>
      <c r="WKJ26" s="130"/>
      <c r="WKK26" s="130"/>
      <c r="WKL26" s="130"/>
      <c r="WKM26" s="130"/>
      <c r="WKN26" s="130"/>
      <c r="WKO26" s="130"/>
      <c r="WKP26" s="130"/>
      <c r="WKQ26" s="130"/>
      <c r="WKR26" s="130"/>
      <c r="WKS26" s="130"/>
      <c r="WKT26" s="130"/>
      <c r="WKU26" s="130"/>
      <c r="WKV26" s="130"/>
      <c r="WKW26" s="130"/>
      <c r="WKX26" s="130"/>
      <c r="WKY26" s="130"/>
      <c r="WKZ26" s="130"/>
      <c r="WLA26" s="130"/>
      <c r="WLB26" s="130"/>
      <c r="WLC26" s="130"/>
      <c r="WLD26" s="130"/>
      <c r="WLE26" s="130"/>
      <c r="WLF26" s="130"/>
      <c r="WLG26" s="130"/>
      <c r="WLH26" s="130"/>
      <c r="WLI26" s="130"/>
      <c r="WLJ26" s="130"/>
      <c r="WLK26" s="130"/>
      <c r="WLL26" s="130"/>
      <c r="WLM26" s="130"/>
      <c r="WLN26" s="130"/>
      <c r="WLO26" s="130"/>
      <c r="WLP26" s="130"/>
      <c r="WLQ26" s="130"/>
      <c r="WLR26" s="130"/>
      <c r="WLS26" s="130"/>
      <c r="WLT26" s="130"/>
      <c r="WLU26" s="130"/>
      <c r="WLV26" s="130"/>
      <c r="WLW26" s="130"/>
      <c r="WLX26" s="130"/>
      <c r="WLY26" s="130"/>
      <c r="WLZ26" s="130"/>
      <c r="WMA26" s="130"/>
      <c r="WMB26" s="130"/>
      <c r="WMC26" s="130"/>
      <c r="WMD26" s="130"/>
      <c r="WME26" s="130"/>
      <c r="WMF26" s="130"/>
      <c r="WMG26" s="130"/>
      <c r="WMH26" s="130"/>
      <c r="WMI26" s="130"/>
      <c r="WMJ26" s="130"/>
      <c r="WMK26" s="130"/>
      <c r="WML26" s="130"/>
      <c r="WMM26" s="130"/>
      <c r="WMN26" s="130"/>
      <c r="WMO26" s="130"/>
      <c r="WMP26" s="130"/>
      <c r="WMQ26" s="130"/>
      <c r="WMR26" s="130"/>
      <c r="WMS26" s="130"/>
      <c r="WMT26" s="130"/>
      <c r="WMU26" s="130"/>
      <c r="WMV26" s="130"/>
      <c r="WMW26" s="130"/>
      <c r="WMX26" s="130"/>
      <c r="WMY26" s="130"/>
      <c r="WMZ26" s="130"/>
      <c r="WNA26" s="130"/>
      <c r="WNB26" s="130"/>
      <c r="WNC26" s="130"/>
      <c r="WND26" s="130"/>
      <c r="WNE26" s="130"/>
      <c r="WNF26" s="130"/>
      <c r="WNG26" s="130"/>
      <c r="WNH26" s="130"/>
      <c r="WNI26" s="130"/>
      <c r="WNJ26" s="130"/>
      <c r="WNK26" s="130"/>
      <c r="WNL26" s="130"/>
      <c r="WNM26" s="130"/>
      <c r="WNN26" s="130"/>
      <c r="WNO26" s="130"/>
      <c r="WNP26" s="130"/>
      <c r="WNQ26" s="130"/>
      <c r="WNR26" s="130"/>
      <c r="WNS26" s="130"/>
      <c r="WNT26" s="130"/>
      <c r="WNU26" s="130"/>
      <c r="WNV26" s="130"/>
      <c r="WNW26" s="130"/>
      <c r="WNX26" s="130"/>
      <c r="WNY26" s="130"/>
      <c r="WNZ26" s="130"/>
      <c r="WOA26" s="130"/>
      <c r="WOB26" s="130"/>
      <c r="WOC26" s="130"/>
      <c r="WOD26" s="130"/>
      <c r="WOE26" s="130"/>
      <c r="WOF26" s="130"/>
      <c r="WOG26" s="130"/>
      <c r="WOH26" s="130"/>
      <c r="WOI26" s="130"/>
      <c r="WOJ26" s="130"/>
      <c r="WOK26" s="130"/>
      <c r="WOL26" s="130"/>
      <c r="WOM26" s="130"/>
      <c r="WON26" s="130"/>
      <c r="WOO26" s="130"/>
      <c r="WOP26" s="130"/>
      <c r="WOQ26" s="130"/>
      <c r="WOR26" s="130"/>
      <c r="WOS26" s="130"/>
      <c r="WOT26" s="130"/>
      <c r="WOU26" s="130"/>
      <c r="WOV26" s="130"/>
      <c r="WOW26" s="130"/>
      <c r="WOX26" s="130"/>
      <c r="WOY26" s="130"/>
      <c r="WOZ26" s="130"/>
      <c r="WPA26" s="130"/>
      <c r="WPB26" s="130"/>
      <c r="WPC26" s="130"/>
      <c r="WPD26" s="130"/>
      <c r="WPE26" s="130"/>
      <c r="WPF26" s="130"/>
      <c r="WPG26" s="130"/>
      <c r="WPH26" s="130"/>
      <c r="WPI26" s="130"/>
      <c r="WPJ26" s="130"/>
      <c r="WPK26" s="130"/>
      <c r="WPL26" s="130"/>
      <c r="WPM26" s="130"/>
      <c r="WPN26" s="130"/>
      <c r="WPO26" s="130"/>
      <c r="WPP26" s="130"/>
      <c r="WPQ26" s="130"/>
      <c r="WPR26" s="130"/>
      <c r="WPS26" s="130"/>
      <c r="WPT26" s="130"/>
      <c r="WPU26" s="130"/>
      <c r="WPV26" s="130"/>
      <c r="WPW26" s="130"/>
      <c r="WPX26" s="130"/>
      <c r="WPY26" s="130"/>
      <c r="WPZ26" s="130"/>
      <c r="WQA26" s="130"/>
      <c r="WQB26" s="130"/>
      <c r="WQC26" s="130"/>
      <c r="WQD26" s="130"/>
      <c r="WQE26" s="130"/>
      <c r="WQF26" s="130"/>
      <c r="WQG26" s="130"/>
      <c r="WQH26" s="130"/>
      <c r="WQI26" s="130"/>
      <c r="WQJ26" s="130"/>
      <c r="WQK26" s="130"/>
      <c r="WQL26" s="130"/>
      <c r="WQM26" s="130"/>
      <c r="WQN26" s="130"/>
      <c r="WQO26" s="130"/>
      <c r="WQP26" s="130"/>
      <c r="WQQ26" s="130"/>
      <c r="WQR26" s="130"/>
      <c r="WQS26" s="130"/>
      <c r="WQT26" s="130"/>
      <c r="WQU26" s="130"/>
      <c r="WQV26" s="130"/>
      <c r="WQW26" s="130"/>
      <c r="WQX26" s="130"/>
      <c r="WQY26" s="130"/>
      <c r="WQZ26" s="130"/>
      <c r="WRA26" s="130"/>
      <c r="WRB26" s="130"/>
      <c r="WRC26" s="130"/>
      <c r="WRD26" s="130"/>
      <c r="WRE26" s="130"/>
      <c r="WRF26" s="130"/>
      <c r="WRG26" s="130"/>
      <c r="WRH26" s="130"/>
      <c r="WRI26" s="130"/>
      <c r="WRJ26" s="130"/>
      <c r="WRK26" s="130"/>
      <c r="WRL26" s="130"/>
      <c r="WRM26" s="130"/>
      <c r="WRN26" s="130"/>
      <c r="WRO26" s="130"/>
      <c r="WRP26" s="130"/>
      <c r="WRQ26" s="130"/>
      <c r="WRR26" s="130"/>
      <c r="WRS26" s="130"/>
      <c r="WRT26" s="130"/>
      <c r="WRU26" s="130"/>
      <c r="WRV26" s="130"/>
      <c r="WRW26" s="130"/>
      <c r="WRX26" s="130"/>
      <c r="WRY26" s="130"/>
      <c r="WRZ26" s="130"/>
      <c r="WSA26" s="130"/>
      <c r="WSB26" s="130"/>
      <c r="WSC26" s="130"/>
      <c r="WSD26" s="130"/>
      <c r="WSE26" s="130"/>
      <c r="WSF26" s="130"/>
      <c r="WSG26" s="130"/>
      <c r="WSH26" s="130"/>
      <c r="WSI26" s="130"/>
      <c r="WSJ26" s="130"/>
      <c r="WSK26" s="130"/>
      <c r="WSL26" s="130"/>
      <c r="WSM26" s="130"/>
      <c r="WSN26" s="130"/>
      <c r="WSO26" s="130"/>
      <c r="WSP26" s="130"/>
      <c r="WSQ26" s="130"/>
      <c r="WSR26" s="130"/>
      <c r="WSS26" s="130"/>
      <c r="WST26" s="130"/>
      <c r="WSU26" s="130"/>
      <c r="WSV26" s="130"/>
      <c r="WSW26" s="130"/>
      <c r="WSX26" s="130"/>
      <c r="WSY26" s="130"/>
      <c r="WSZ26" s="130"/>
      <c r="WTA26" s="130"/>
      <c r="WTB26" s="130"/>
      <c r="WTC26" s="130"/>
      <c r="WTD26" s="130"/>
      <c r="WTE26" s="130"/>
      <c r="WTF26" s="130"/>
      <c r="WTG26" s="130"/>
      <c r="WTH26" s="130"/>
      <c r="WTI26" s="130"/>
      <c r="WTJ26" s="130"/>
      <c r="WTK26" s="130"/>
      <c r="WTL26" s="130"/>
      <c r="WTM26" s="130"/>
      <c r="WTN26" s="130"/>
      <c r="WTO26" s="130"/>
      <c r="WTP26" s="130"/>
      <c r="WTQ26" s="130"/>
      <c r="WTR26" s="130"/>
      <c r="WTS26" s="130"/>
      <c r="WTT26" s="130"/>
      <c r="WTU26" s="130"/>
      <c r="WTV26" s="130"/>
      <c r="WTW26" s="130"/>
      <c r="WTX26" s="130"/>
      <c r="WTY26" s="130"/>
      <c r="WTZ26" s="130"/>
      <c r="WUA26" s="130"/>
      <c r="WUB26" s="130"/>
      <c r="WUC26" s="130"/>
      <c r="WUD26" s="130"/>
      <c r="WUE26" s="130"/>
      <c r="WUF26" s="130"/>
      <c r="WUG26" s="130"/>
      <c r="WUH26" s="130"/>
      <c r="WUI26" s="130"/>
      <c r="WUJ26" s="130"/>
      <c r="WUK26" s="130"/>
      <c r="WUL26" s="130"/>
      <c r="WUM26" s="130"/>
      <c r="WUN26" s="130"/>
      <c r="WUO26" s="130"/>
      <c r="WUP26" s="130"/>
      <c r="WUQ26" s="130"/>
      <c r="WUR26" s="130"/>
      <c r="WUS26" s="130"/>
      <c r="WUT26" s="130"/>
      <c r="WUU26" s="130"/>
      <c r="WUV26" s="130"/>
      <c r="WUW26" s="130"/>
      <c r="WUX26" s="130"/>
      <c r="WUY26" s="130"/>
      <c r="WUZ26" s="130"/>
      <c r="WVA26" s="130"/>
      <c r="WVB26" s="130"/>
      <c r="WVC26" s="130"/>
      <c r="WVD26" s="130"/>
      <c r="WVE26" s="130"/>
      <c r="WVF26" s="130"/>
      <c r="WVG26" s="130"/>
      <c r="WVH26" s="130"/>
      <c r="WVI26" s="130"/>
      <c r="WVJ26" s="130"/>
      <c r="WVK26" s="130"/>
      <c r="WVL26" s="130"/>
      <c r="WVM26" s="130"/>
      <c r="WVN26" s="130"/>
      <c r="WVO26" s="130"/>
      <c r="WVP26" s="130"/>
      <c r="WVQ26" s="130"/>
      <c r="WVR26" s="130"/>
      <c r="WVS26" s="130"/>
      <c r="WVT26" s="130"/>
      <c r="WVU26" s="130"/>
      <c r="WVV26" s="130"/>
      <c r="WVW26" s="130"/>
      <c r="WVX26" s="130"/>
      <c r="WVY26" s="130"/>
      <c r="WVZ26" s="130"/>
      <c r="WWA26" s="130"/>
      <c r="WWB26" s="130"/>
      <c r="WWC26" s="130"/>
      <c r="WWD26" s="130"/>
      <c r="WWE26" s="130"/>
      <c r="WWF26" s="130"/>
      <c r="WWG26" s="130"/>
      <c r="WWH26" s="130"/>
      <c r="WWI26" s="130"/>
      <c r="WWJ26" s="130"/>
      <c r="WWK26" s="130"/>
      <c r="WWL26" s="130"/>
      <c r="WWM26" s="130"/>
      <c r="WWN26" s="130"/>
      <c r="WWO26" s="130"/>
      <c r="WWP26" s="130"/>
      <c r="WWQ26" s="130"/>
      <c r="WWR26" s="130"/>
      <c r="WWS26" s="130"/>
      <c r="WWT26" s="130"/>
      <c r="WWU26" s="130"/>
      <c r="WWV26" s="130"/>
      <c r="WWW26" s="130"/>
      <c r="WWX26" s="130"/>
      <c r="WWY26" s="130"/>
      <c r="WWZ26" s="130"/>
      <c r="WXA26" s="130"/>
      <c r="WXB26" s="130"/>
      <c r="WXC26" s="130"/>
      <c r="WXD26" s="130"/>
      <c r="WXE26" s="130"/>
      <c r="WXF26" s="130"/>
      <c r="WXG26" s="130"/>
      <c r="WXH26" s="130"/>
      <c r="WXI26" s="130"/>
      <c r="WXJ26" s="130"/>
      <c r="WXK26" s="130"/>
      <c r="WXL26" s="130"/>
      <c r="WXM26" s="130"/>
      <c r="WXN26" s="130"/>
      <c r="WXO26" s="130"/>
      <c r="WXP26" s="130"/>
      <c r="WXQ26" s="130"/>
      <c r="WXR26" s="130"/>
      <c r="WXS26" s="130"/>
      <c r="WXT26" s="130"/>
      <c r="WXU26" s="130"/>
      <c r="WXV26" s="130"/>
      <c r="WXW26" s="130"/>
      <c r="WXX26" s="130"/>
      <c r="WXY26" s="130"/>
      <c r="WXZ26" s="130"/>
      <c r="WYA26" s="130"/>
      <c r="WYB26" s="130"/>
      <c r="WYC26" s="130"/>
      <c r="WYD26" s="130"/>
      <c r="WYE26" s="130"/>
      <c r="WYF26" s="130"/>
      <c r="WYG26" s="130"/>
      <c r="WYH26" s="130"/>
      <c r="WYI26" s="130"/>
      <c r="WYJ26" s="130"/>
      <c r="WYK26" s="130"/>
      <c r="WYL26" s="130"/>
      <c r="WYM26" s="130"/>
      <c r="WYN26" s="130"/>
      <c r="WYO26" s="130"/>
      <c r="WYP26" s="130"/>
      <c r="WYQ26" s="130"/>
      <c r="WYR26" s="130"/>
      <c r="WYS26" s="130"/>
      <c r="WYT26" s="130"/>
      <c r="WYU26" s="130"/>
      <c r="WYV26" s="130"/>
      <c r="WYW26" s="130"/>
      <c r="WYX26" s="130"/>
      <c r="WYY26" s="130"/>
      <c r="WYZ26" s="130"/>
      <c r="WZA26" s="130"/>
      <c r="WZB26" s="130"/>
      <c r="WZC26" s="130"/>
      <c r="WZD26" s="130"/>
      <c r="WZE26" s="130"/>
      <c r="WZF26" s="130"/>
      <c r="WZG26" s="130"/>
      <c r="WZH26" s="130"/>
      <c r="WZI26" s="130"/>
      <c r="WZJ26" s="130"/>
      <c r="WZK26" s="130"/>
      <c r="WZL26" s="130"/>
      <c r="WZM26" s="130"/>
      <c r="WZN26" s="130"/>
      <c r="WZO26" s="130"/>
      <c r="WZP26" s="130"/>
      <c r="WZQ26" s="130"/>
      <c r="WZR26" s="130"/>
      <c r="WZS26" s="130"/>
      <c r="WZT26" s="130"/>
      <c r="WZU26" s="130"/>
      <c r="WZV26" s="130"/>
      <c r="WZW26" s="130"/>
      <c r="WZX26" s="130"/>
      <c r="WZY26" s="130"/>
      <c r="WZZ26" s="130"/>
      <c r="XAA26" s="130"/>
      <c r="XAB26" s="130"/>
      <c r="XAC26" s="130"/>
      <c r="XAD26" s="130"/>
      <c r="XAE26" s="130"/>
      <c r="XAF26" s="130"/>
      <c r="XAG26" s="130"/>
      <c r="XAH26" s="130"/>
      <c r="XAI26" s="130"/>
      <c r="XAJ26" s="130"/>
      <c r="XAK26" s="130"/>
      <c r="XAL26" s="130"/>
      <c r="XAM26" s="130"/>
      <c r="XAN26" s="130"/>
      <c r="XAO26" s="130"/>
      <c r="XAP26" s="130"/>
      <c r="XAQ26" s="130"/>
      <c r="XAR26" s="130"/>
      <c r="XAS26" s="130"/>
      <c r="XAT26" s="130"/>
      <c r="XAU26" s="130"/>
      <c r="XAV26" s="130"/>
      <c r="XAW26" s="130"/>
      <c r="XAX26" s="130"/>
      <c r="XAY26" s="130"/>
      <c r="XAZ26" s="130"/>
      <c r="XBA26" s="130"/>
      <c r="XBB26" s="130"/>
      <c r="XBC26" s="130"/>
      <c r="XBD26" s="130"/>
      <c r="XBE26" s="130"/>
      <c r="XBF26" s="130"/>
      <c r="XBG26" s="130"/>
      <c r="XBH26" s="130"/>
      <c r="XBI26" s="130"/>
      <c r="XBJ26" s="130"/>
      <c r="XBK26" s="130"/>
      <c r="XBL26" s="130"/>
      <c r="XBM26" s="130"/>
      <c r="XBN26" s="130"/>
      <c r="XBO26" s="130"/>
      <c r="XBP26" s="130"/>
      <c r="XBQ26" s="130"/>
      <c r="XBR26" s="130"/>
      <c r="XBS26" s="130"/>
      <c r="XBT26" s="130"/>
      <c r="XBU26" s="130"/>
      <c r="XBV26" s="130"/>
      <c r="XBW26" s="130"/>
      <c r="XBX26" s="130"/>
      <c r="XBY26" s="130"/>
      <c r="XBZ26" s="130"/>
      <c r="XCA26" s="130"/>
      <c r="XCB26" s="130"/>
      <c r="XCC26" s="130"/>
      <c r="XCD26" s="130"/>
      <c r="XCE26" s="130"/>
      <c r="XCF26" s="130"/>
      <c r="XCG26" s="130"/>
      <c r="XCH26" s="130"/>
      <c r="XCI26" s="130"/>
      <c r="XCJ26" s="130"/>
      <c r="XCK26" s="130"/>
      <c r="XCL26" s="130"/>
      <c r="XCM26" s="130"/>
      <c r="XCN26" s="130"/>
      <c r="XCO26" s="130"/>
      <c r="XCP26" s="130"/>
      <c r="XCQ26" s="130"/>
      <c r="XCR26" s="130"/>
      <c r="XCS26" s="130"/>
      <c r="XCT26" s="130"/>
      <c r="XCU26" s="130"/>
      <c r="XCV26" s="130"/>
      <c r="XCW26" s="130"/>
      <c r="XCX26" s="130"/>
      <c r="XCY26" s="130"/>
      <c r="XCZ26" s="130"/>
      <c r="XDA26" s="130"/>
      <c r="XDB26" s="130"/>
      <c r="XDC26" s="130"/>
      <c r="XDD26" s="130"/>
      <c r="XDE26" s="130"/>
      <c r="XDF26" s="130"/>
      <c r="XDG26" s="130"/>
      <c r="XDH26" s="130"/>
      <c r="XDI26" s="130"/>
      <c r="XDJ26" s="130"/>
      <c r="XDK26" s="130"/>
      <c r="XDL26" s="130"/>
      <c r="XDM26" s="130"/>
      <c r="XDN26" s="130"/>
      <c r="XDO26" s="130"/>
      <c r="XDP26" s="130"/>
      <c r="XDQ26" s="130"/>
      <c r="XDR26" s="130"/>
      <c r="XDS26" s="130"/>
      <c r="XDT26" s="130"/>
      <c r="XDU26" s="130"/>
      <c r="XDV26" s="130"/>
      <c r="XDW26" s="130"/>
      <c r="XDX26" s="130"/>
      <c r="XDY26" s="130"/>
      <c r="XDZ26" s="130"/>
      <c r="XEA26" s="130"/>
      <c r="XEB26" s="130"/>
      <c r="XEC26" s="130"/>
      <c r="XED26" s="130"/>
      <c r="XEE26" s="130"/>
      <c r="XEF26" s="130"/>
      <c r="XEG26" s="130"/>
      <c r="XEH26" s="130"/>
      <c r="XEI26" s="130"/>
      <c r="XEJ26" s="130"/>
      <c r="XEK26" s="130"/>
      <c r="XEL26" s="130"/>
      <c r="XEM26" s="130"/>
      <c r="XEN26" s="130"/>
      <c r="XEO26" s="130"/>
      <c r="XEP26" s="130"/>
      <c r="XEQ26" s="130"/>
      <c r="XER26" s="130"/>
      <c r="XES26" s="130"/>
      <c r="XET26" s="130"/>
      <c r="XEU26" s="130"/>
      <c r="XEV26" s="130"/>
      <c r="XEW26" s="130"/>
      <c r="XEX26" s="130"/>
      <c r="XEY26" s="130"/>
      <c r="XEZ26" s="130"/>
      <c r="XFA26" s="130"/>
      <c r="XFB26" s="130"/>
      <c r="XFC26" s="130"/>
      <c r="XFD26" s="130"/>
    </row>
    <row r="27" spans="1:16384" ht="27.75" customHeight="1">
      <c r="A27" s="57">
        <v>500</v>
      </c>
      <c r="B27" s="105" t="s">
        <v>85</v>
      </c>
      <c r="C27" s="47">
        <f>LEN(C28)+LEN(D28)</f>
        <v>338</v>
      </c>
      <c r="D27" s="730" t="str">
        <f>IF(C27&gt;A27,CONCATENATE("Karaktertúllépés! Kérjük, válaszát maximum ",A27," karakterben foglalja össze!"),CONCATENATE("Még beírható karakterek száma:   ",A27-C27))</f>
        <v>Még beírható karakterek száma:   162</v>
      </c>
      <c r="E27" s="731"/>
      <c r="F27" s="62"/>
    </row>
    <row r="28" spans="1:16384" ht="160.5" customHeight="1">
      <c r="A28" s="130"/>
      <c r="B28" s="119" t="s">
        <v>115</v>
      </c>
      <c r="C28" s="68" t="s">
        <v>635</v>
      </c>
      <c r="D28" s="659" t="s">
        <v>644</v>
      </c>
      <c r="E28" s="661"/>
      <c r="F28" s="71" t="s">
        <v>31</v>
      </c>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c r="IX28" s="130"/>
      <c r="IY28" s="130"/>
      <c r="IZ28" s="130"/>
      <c r="JA28" s="130"/>
      <c r="JB28" s="130"/>
      <c r="JC28" s="130"/>
      <c r="JD28" s="130"/>
      <c r="JE28" s="130"/>
      <c r="JF28" s="130"/>
      <c r="JG28" s="130"/>
      <c r="JH28" s="130"/>
      <c r="JI28" s="130"/>
      <c r="JJ28" s="130"/>
      <c r="JK28" s="130"/>
      <c r="JL28" s="130"/>
      <c r="JM28" s="130"/>
      <c r="JN28" s="130"/>
      <c r="JO28" s="130"/>
      <c r="JP28" s="130"/>
      <c r="JQ28" s="130"/>
      <c r="JR28" s="130"/>
      <c r="JS28" s="130"/>
      <c r="JT28" s="130"/>
      <c r="JU28" s="130"/>
      <c r="JV28" s="130"/>
      <c r="JW28" s="130"/>
      <c r="JX28" s="130"/>
      <c r="JY28" s="130"/>
      <c r="JZ28" s="130"/>
      <c r="KA28" s="130"/>
      <c r="KB28" s="130"/>
      <c r="KC28" s="130"/>
      <c r="KD28" s="130"/>
      <c r="KE28" s="130"/>
      <c r="KF28" s="130"/>
      <c r="KG28" s="130"/>
      <c r="KH28" s="130"/>
      <c r="KI28" s="130"/>
      <c r="KJ28" s="130"/>
      <c r="KK28" s="130"/>
      <c r="KL28" s="130"/>
      <c r="KM28" s="130"/>
      <c r="KN28" s="130"/>
      <c r="KO28" s="130"/>
      <c r="KP28" s="130"/>
      <c r="KQ28" s="130"/>
      <c r="KR28" s="130"/>
      <c r="KS28" s="130"/>
      <c r="KT28" s="130"/>
      <c r="KU28" s="130"/>
      <c r="KV28" s="130"/>
      <c r="KW28" s="130"/>
      <c r="KX28" s="130"/>
      <c r="KY28" s="130"/>
      <c r="KZ28" s="130"/>
      <c r="LA28" s="130"/>
      <c r="LB28" s="130"/>
      <c r="LC28" s="130"/>
      <c r="LD28" s="130"/>
      <c r="LE28" s="130"/>
      <c r="LF28" s="130"/>
      <c r="LG28" s="130"/>
      <c r="LH28" s="130"/>
      <c r="LI28" s="130"/>
      <c r="LJ28" s="130"/>
      <c r="LK28" s="130"/>
      <c r="LL28" s="130"/>
      <c r="LM28" s="130"/>
      <c r="LN28" s="130"/>
      <c r="LO28" s="130"/>
      <c r="LP28" s="130"/>
      <c r="LQ28" s="130"/>
      <c r="LR28" s="130"/>
      <c r="LS28" s="130"/>
      <c r="LT28" s="130"/>
      <c r="LU28" s="130"/>
      <c r="LV28" s="130"/>
      <c r="LW28" s="130"/>
      <c r="LX28" s="130"/>
      <c r="LY28" s="130"/>
      <c r="LZ28" s="130"/>
      <c r="MA28" s="130"/>
      <c r="MB28" s="130"/>
      <c r="MC28" s="130"/>
      <c r="MD28" s="130"/>
      <c r="ME28" s="130"/>
      <c r="MF28" s="130"/>
      <c r="MG28" s="130"/>
      <c r="MH28" s="130"/>
      <c r="MI28" s="130"/>
      <c r="MJ28" s="130"/>
      <c r="MK28" s="130"/>
      <c r="ML28" s="130"/>
      <c r="MM28" s="130"/>
      <c r="MN28" s="130"/>
      <c r="MO28" s="130"/>
      <c r="MP28" s="130"/>
      <c r="MQ28" s="130"/>
      <c r="MR28" s="130"/>
      <c r="MS28" s="130"/>
      <c r="MT28" s="130"/>
      <c r="MU28" s="130"/>
      <c r="MV28" s="130"/>
      <c r="MW28" s="130"/>
      <c r="MX28" s="130"/>
      <c r="MY28" s="130"/>
      <c r="MZ28" s="130"/>
      <c r="NA28" s="130"/>
      <c r="NB28" s="130"/>
      <c r="NC28" s="130"/>
      <c r="ND28" s="130"/>
      <c r="NE28" s="130"/>
      <c r="NF28" s="130"/>
      <c r="NG28" s="130"/>
      <c r="NH28" s="130"/>
      <c r="NI28" s="130"/>
      <c r="NJ28" s="130"/>
      <c r="NK28" s="130"/>
      <c r="NL28" s="130"/>
      <c r="NM28" s="130"/>
      <c r="NN28" s="130"/>
      <c r="NO28" s="130"/>
      <c r="NP28" s="130"/>
      <c r="NQ28" s="130"/>
      <c r="NR28" s="130"/>
      <c r="NS28" s="130"/>
      <c r="NT28" s="130"/>
      <c r="NU28" s="130"/>
      <c r="NV28" s="130"/>
      <c r="NW28" s="130"/>
      <c r="NX28" s="130"/>
      <c r="NY28" s="130"/>
      <c r="NZ28" s="130"/>
      <c r="OA28" s="130"/>
      <c r="OB28" s="130"/>
      <c r="OC28" s="130"/>
      <c r="OD28" s="130"/>
      <c r="OE28" s="130"/>
      <c r="OF28" s="130"/>
      <c r="OG28" s="130"/>
      <c r="OH28" s="130"/>
      <c r="OI28" s="130"/>
      <c r="OJ28" s="130"/>
      <c r="OK28" s="130"/>
      <c r="OL28" s="130"/>
      <c r="OM28" s="130"/>
      <c r="ON28" s="130"/>
      <c r="OO28" s="130"/>
      <c r="OP28" s="130"/>
      <c r="OQ28" s="130"/>
      <c r="OR28" s="130"/>
      <c r="OS28" s="130"/>
      <c r="OT28" s="130"/>
      <c r="OU28" s="130"/>
      <c r="OV28" s="130"/>
      <c r="OW28" s="130"/>
      <c r="OX28" s="130"/>
      <c r="OY28" s="130"/>
      <c r="OZ28" s="130"/>
      <c r="PA28" s="130"/>
      <c r="PB28" s="130"/>
      <c r="PC28" s="130"/>
      <c r="PD28" s="130"/>
      <c r="PE28" s="130"/>
      <c r="PF28" s="130"/>
      <c r="PG28" s="130"/>
      <c r="PH28" s="130"/>
      <c r="PI28" s="130"/>
      <c r="PJ28" s="130"/>
      <c r="PK28" s="130"/>
      <c r="PL28" s="130"/>
      <c r="PM28" s="130"/>
      <c r="PN28" s="130"/>
      <c r="PO28" s="130"/>
      <c r="PP28" s="130"/>
      <c r="PQ28" s="130"/>
      <c r="PR28" s="130"/>
      <c r="PS28" s="130"/>
      <c r="PT28" s="130"/>
      <c r="PU28" s="130"/>
      <c r="PV28" s="130"/>
      <c r="PW28" s="130"/>
      <c r="PX28" s="130"/>
      <c r="PY28" s="130"/>
      <c r="PZ28" s="130"/>
      <c r="QA28" s="130"/>
      <c r="QB28" s="130"/>
      <c r="QC28" s="130"/>
      <c r="QD28" s="130"/>
      <c r="QE28" s="130"/>
      <c r="QF28" s="130"/>
      <c r="QG28" s="130"/>
      <c r="QH28" s="130"/>
      <c r="QI28" s="130"/>
      <c r="QJ28" s="130"/>
      <c r="QK28" s="130"/>
      <c r="QL28" s="130"/>
      <c r="QM28" s="130"/>
      <c r="QN28" s="130"/>
      <c r="QO28" s="130"/>
      <c r="QP28" s="130"/>
      <c r="QQ28" s="130"/>
      <c r="QR28" s="130"/>
      <c r="QS28" s="130"/>
      <c r="QT28" s="130"/>
      <c r="QU28" s="130"/>
      <c r="QV28" s="130"/>
      <c r="QW28" s="130"/>
      <c r="QX28" s="130"/>
      <c r="QY28" s="130"/>
      <c r="QZ28" s="130"/>
      <c r="RA28" s="130"/>
      <c r="RB28" s="130"/>
      <c r="RC28" s="130"/>
      <c r="RD28" s="130"/>
      <c r="RE28" s="130"/>
      <c r="RF28" s="130"/>
      <c r="RG28" s="130"/>
      <c r="RH28" s="130"/>
      <c r="RI28" s="130"/>
      <c r="RJ28" s="130"/>
      <c r="RK28" s="130"/>
      <c r="RL28" s="130"/>
      <c r="RM28" s="130"/>
      <c r="RN28" s="130"/>
      <c r="RO28" s="130"/>
      <c r="RP28" s="130"/>
      <c r="RQ28" s="130"/>
      <c r="RR28" s="130"/>
      <c r="RS28" s="130"/>
      <c r="RT28" s="130"/>
      <c r="RU28" s="130"/>
      <c r="RV28" s="130"/>
      <c r="RW28" s="130"/>
      <c r="RX28" s="130"/>
      <c r="RY28" s="130"/>
      <c r="RZ28" s="130"/>
      <c r="SA28" s="130"/>
      <c r="SB28" s="130"/>
      <c r="SC28" s="130"/>
      <c r="SD28" s="130"/>
      <c r="SE28" s="130"/>
      <c r="SF28" s="130"/>
      <c r="SG28" s="130"/>
      <c r="SH28" s="130"/>
      <c r="SI28" s="130"/>
      <c r="SJ28" s="130"/>
      <c r="SK28" s="130"/>
      <c r="SL28" s="130"/>
      <c r="SM28" s="130"/>
      <c r="SN28" s="130"/>
      <c r="SO28" s="130"/>
      <c r="SP28" s="130"/>
      <c r="SQ28" s="130"/>
      <c r="SR28" s="130"/>
      <c r="SS28" s="130"/>
      <c r="ST28" s="130"/>
      <c r="SU28" s="130"/>
      <c r="SV28" s="130"/>
      <c r="SW28" s="130"/>
      <c r="SX28" s="130"/>
      <c r="SY28" s="130"/>
      <c r="SZ28" s="130"/>
      <c r="TA28" s="130"/>
      <c r="TB28" s="130"/>
      <c r="TC28" s="130"/>
      <c r="TD28" s="130"/>
      <c r="TE28" s="130"/>
      <c r="TF28" s="130"/>
      <c r="TG28" s="130"/>
      <c r="TH28" s="130"/>
      <c r="TI28" s="130"/>
      <c r="TJ28" s="130"/>
      <c r="TK28" s="130"/>
      <c r="TL28" s="130"/>
      <c r="TM28" s="130"/>
      <c r="TN28" s="130"/>
      <c r="TO28" s="130"/>
      <c r="TP28" s="130"/>
      <c r="TQ28" s="130"/>
      <c r="TR28" s="130"/>
      <c r="TS28" s="130"/>
      <c r="TT28" s="130"/>
      <c r="TU28" s="130"/>
      <c r="TV28" s="130"/>
      <c r="TW28" s="130"/>
      <c r="TX28" s="130"/>
      <c r="TY28" s="130"/>
      <c r="TZ28" s="130"/>
      <c r="UA28" s="130"/>
      <c r="UB28" s="130"/>
      <c r="UC28" s="130"/>
      <c r="UD28" s="130"/>
      <c r="UE28" s="130"/>
      <c r="UF28" s="130"/>
      <c r="UG28" s="130"/>
      <c r="UH28" s="130"/>
      <c r="UI28" s="130"/>
      <c r="UJ28" s="130"/>
      <c r="UK28" s="130"/>
      <c r="UL28" s="130"/>
      <c r="UM28" s="130"/>
      <c r="UN28" s="130"/>
      <c r="UO28" s="130"/>
      <c r="UP28" s="130"/>
      <c r="UQ28" s="130"/>
      <c r="UR28" s="130"/>
      <c r="US28" s="130"/>
      <c r="UT28" s="130"/>
      <c r="UU28" s="130"/>
      <c r="UV28" s="130"/>
      <c r="UW28" s="130"/>
      <c r="UX28" s="130"/>
      <c r="UY28" s="130"/>
      <c r="UZ28" s="130"/>
      <c r="VA28" s="130"/>
      <c r="VB28" s="130"/>
      <c r="VC28" s="130"/>
      <c r="VD28" s="130"/>
      <c r="VE28" s="130"/>
      <c r="VF28" s="130"/>
      <c r="VG28" s="130"/>
      <c r="VH28" s="130"/>
      <c r="VI28" s="130"/>
      <c r="VJ28" s="130"/>
      <c r="VK28" s="130"/>
      <c r="VL28" s="130"/>
      <c r="VM28" s="130"/>
      <c r="VN28" s="130"/>
      <c r="VO28" s="130"/>
      <c r="VP28" s="130"/>
      <c r="VQ28" s="130"/>
      <c r="VR28" s="130"/>
      <c r="VS28" s="130"/>
      <c r="VT28" s="130"/>
      <c r="VU28" s="130"/>
      <c r="VV28" s="130"/>
      <c r="VW28" s="130"/>
      <c r="VX28" s="130"/>
      <c r="VY28" s="130"/>
      <c r="VZ28" s="130"/>
      <c r="WA28" s="130"/>
      <c r="WB28" s="130"/>
      <c r="WC28" s="130"/>
      <c r="WD28" s="130"/>
      <c r="WE28" s="130"/>
      <c r="WF28" s="130"/>
      <c r="WG28" s="130"/>
      <c r="WH28" s="130"/>
      <c r="WI28" s="130"/>
      <c r="WJ28" s="130"/>
      <c r="WK28" s="130"/>
      <c r="WL28" s="130"/>
      <c r="WM28" s="130"/>
      <c r="WN28" s="130"/>
      <c r="WO28" s="130"/>
      <c r="WP28" s="130"/>
      <c r="WQ28" s="130"/>
      <c r="WR28" s="130"/>
      <c r="WS28" s="130"/>
      <c r="WT28" s="130"/>
      <c r="WU28" s="130"/>
      <c r="WV28" s="130"/>
      <c r="WW28" s="130"/>
      <c r="WX28" s="130"/>
      <c r="WY28" s="130"/>
      <c r="WZ28" s="130"/>
      <c r="XA28" s="130"/>
      <c r="XB28" s="130"/>
      <c r="XC28" s="130"/>
      <c r="XD28" s="130"/>
      <c r="XE28" s="130"/>
      <c r="XF28" s="130"/>
      <c r="XG28" s="130"/>
      <c r="XH28" s="130"/>
      <c r="XI28" s="130"/>
      <c r="XJ28" s="130"/>
      <c r="XK28" s="130"/>
      <c r="XL28" s="130"/>
      <c r="XM28" s="130"/>
      <c r="XN28" s="130"/>
      <c r="XO28" s="130"/>
      <c r="XP28" s="130"/>
      <c r="XQ28" s="130"/>
      <c r="XR28" s="130"/>
      <c r="XS28" s="130"/>
      <c r="XT28" s="130"/>
      <c r="XU28" s="130"/>
      <c r="XV28" s="130"/>
      <c r="XW28" s="130"/>
      <c r="XX28" s="130"/>
      <c r="XY28" s="130"/>
      <c r="XZ28" s="130"/>
      <c r="YA28" s="130"/>
      <c r="YB28" s="130"/>
      <c r="YC28" s="130"/>
      <c r="YD28" s="130"/>
      <c r="YE28" s="130"/>
      <c r="YF28" s="130"/>
      <c r="YG28" s="130"/>
      <c r="YH28" s="130"/>
      <c r="YI28" s="130"/>
      <c r="YJ28" s="130"/>
      <c r="YK28" s="130"/>
      <c r="YL28" s="130"/>
      <c r="YM28" s="130"/>
      <c r="YN28" s="130"/>
      <c r="YO28" s="130"/>
      <c r="YP28" s="130"/>
      <c r="YQ28" s="130"/>
      <c r="YR28" s="130"/>
      <c r="YS28" s="130"/>
      <c r="YT28" s="130"/>
      <c r="YU28" s="130"/>
      <c r="YV28" s="130"/>
      <c r="YW28" s="130"/>
      <c r="YX28" s="130"/>
      <c r="YY28" s="130"/>
      <c r="YZ28" s="130"/>
      <c r="ZA28" s="130"/>
      <c r="ZB28" s="130"/>
      <c r="ZC28" s="130"/>
      <c r="ZD28" s="130"/>
      <c r="ZE28" s="130"/>
      <c r="ZF28" s="130"/>
      <c r="ZG28" s="130"/>
      <c r="ZH28" s="130"/>
      <c r="ZI28" s="130"/>
      <c r="ZJ28" s="130"/>
      <c r="ZK28" s="130"/>
      <c r="ZL28" s="130"/>
      <c r="ZM28" s="130"/>
      <c r="ZN28" s="130"/>
      <c r="ZO28" s="130"/>
      <c r="ZP28" s="130"/>
      <c r="ZQ28" s="130"/>
      <c r="ZR28" s="130"/>
      <c r="ZS28" s="130"/>
      <c r="ZT28" s="130"/>
      <c r="ZU28" s="130"/>
      <c r="ZV28" s="130"/>
      <c r="ZW28" s="130"/>
      <c r="ZX28" s="130"/>
      <c r="ZY28" s="130"/>
      <c r="ZZ28" s="130"/>
      <c r="AAA28" s="130"/>
      <c r="AAB28" s="130"/>
      <c r="AAC28" s="130"/>
      <c r="AAD28" s="130"/>
      <c r="AAE28" s="130"/>
      <c r="AAF28" s="130"/>
      <c r="AAG28" s="130"/>
      <c r="AAH28" s="130"/>
      <c r="AAI28" s="130"/>
      <c r="AAJ28" s="130"/>
      <c r="AAK28" s="130"/>
      <c r="AAL28" s="130"/>
      <c r="AAM28" s="130"/>
      <c r="AAN28" s="130"/>
      <c r="AAO28" s="130"/>
      <c r="AAP28" s="130"/>
      <c r="AAQ28" s="130"/>
      <c r="AAR28" s="130"/>
      <c r="AAS28" s="130"/>
      <c r="AAT28" s="130"/>
      <c r="AAU28" s="130"/>
      <c r="AAV28" s="130"/>
      <c r="AAW28" s="130"/>
      <c r="AAX28" s="130"/>
      <c r="AAY28" s="130"/>
      <c r="AAZ28" s="130"/>
      <c r="ABA28" s="130"/>
      <c r="ABB28" s="130"/>
      <c r="ABC28" s="130"/>
      <c r="ABD28" s="130"/>
      <c r="ABE28" s="130"/>
      <c r="ABF28" s="130"/>
      <c r="ABG28" s="130"/>
      <c r="ABH28" s="130"/>
      <c r="ABI28" s="130"/>
      <c r="ABJ28" s="130"/>
      <c r="ABK28" s="130"/>
      <c r="ABL28" s="130"/>
      <c r="ABM28" s="130"/>
      <c r="ABN28" s="130"/>
      <c r="ABO28" s="130"/>
      <c r="ABP28" s="130"/>
      <c r="ABQ28" s="130"/>
      <c r="ABR28" s="130"/>
      <c r="ABS28" s="130"/>
      <c r="ABT28" s="130"/>
      <c r="ABU28" s="130"/>
      <c r="ABV28" s="130"/>
      <c r="ABW28" s="130"/>
      <c r="ABX28" s="130"/>
      <c r="ABY28" s="130"/>
      <c r="ABZ28" s="130"/>
      <c r="ACA28" s="130"/>
      <c r="ACB28" s="130"/>
      <c r="ACC28" s="130"/>
      <c r="ACD28" s="130"/>
      <c r="ACE28" s="130"/>
      <c r="ACF28" s="130"/>
      <c r="ACG28" s="130"/>
      <c r="ACH28" s="130"/>
      <c r="ACI28" s="130"/>
      <c r="ACJ28" s="130"/>
      <c r="ACK28" s="130"/>
      <c r="ACL28" s="130"/>
      <c r="ACM28" s="130"/>
      <c r="ACN28" s="130"/>
      <c r="ACO28" s="130"/>
      <c r="ACP28" s="130"/>
      <c r="ACQ28" s="130"/>
      <c r="ACR28" s="130"/>
      <c r="ACS28" s="130"/>
      <c r="ACT28" s="130"/>
      <c r="ACU28" s="130"/>
      <c r="ACV28" s="130"/>
      <c r="ACW28" s="130"/>
      <c r="ACX28" s="130"/>
      <c r="ACY28" s="130"/>
      <c r="ACZ28" s="130"/>
      <c r="ADA28" s="130"/>
      <c r="ADB28" s="130"/>
      <c r="ADC28" s="130"/>
      <c r="ADD28" s="130"/>
      <c r="ADE28" s="130"/>
      <c r="ADF28" s="130"/>
      <c r="ADG28" s="130"/>
      <c r="ADH28" s="130"/>
      <c r="ADI28" s="130"/>
      <c r="ADJ28" s="130"/>
      <c r="ADK28" s="130"/>
      <c r="ADL28" s="130"/>
      <c r="ADM28" s="130"/>
      <c r="ADN28" s="130"/>
      <c r="ADO28" s="130"/>
      <c r="ADP28" s="130"/>
      <c r="ADQ28" s="130"/>
      <c r="ADR28" s="130"/>
      <c r="ADS28" s="130"/>
      <c r="ADT28" s="130"/>
      <c r="ADU28" s="130"/>
      <c r="ADV28" s="130"/>
      <c r="ADW28" s="130"/>
      <c r="ADX28" s="130"/>
      <c r="ADY28" s="130"/>
      <c r="ADZ28" s="130"/>
      <c r="AEA28" s="130"/>
      <c r="AEB28" s="130"/>
      <c r="AEC28" s="130"/>
      <c r="AED28" s="130"/>
      <c r="AEE28" s="130"/>
      <c r="AEF28" s="130"/>
      <c r="AEG28" s="130"/>
      <c r="AEH28" s="130"/>
      <c r="AEI28" s="130"/>
      <c r="AEJ28" s="130"/>
      <c r="AEK28" s="130"/>
      <c r="AEL28" s="130"/>
      <c r="AEM28" s="130"/>
      <c r="AEN28" s="130"/>
      <c r="AEO28" s="130"/>
      <c r="AEP28" s="130"/>
      <c r="AEQ28" s="130"/>
      <c r="AER28" s="130"/>
      <c r="AES28" s="130"/>
      <c r="AET28" s="130"/>
      <c r="AEU28" s="130"/>
      <c r="AEV28" s="130"/>
      <c r="AEW28" s="130"/>
      <c r="AEX28" s="130"/>
      <c r="AEY28" s="130"/>
      <c r="AEZ28" s="130"/>
      <c r="AFA28" s="130"/>
      <c r="AFB28" s="130"/>
      <c r="AFC28" s="130"/>
      <c r="AFD28" s="130"/>
      <c r="AFE28" s="130"/>
      <c r="AFF28" s="130"/>
      <c r="AFG28" s="130"/>
      <c r="AFH28" s="130"/>
      <c r="AFI28" s="130"/>
      <c r="AFJ28" s="130"/>
      <c r="AFK28" s="130"/>
      <c r="AFL28" s="130"/>
      <c r="AFM28" s="130"/>
      <c r="AFN28" s="130"/>
      <c r="AFO28" s="130"/>
      <c r="AFP28" s="130"/>
      <c r="AFQ28" s="130"/>
      <c r="AFR28" s="130"/>
      <c r="AFS28" s="130"/>
      <c r="AFT28" s="130"/>
      <c r="AFU28" s="130"/>
      <c r="AFV28" s="130"/>
      <c r="AFW28" s="130"/>
      <c r="AFX28" s="130"/>
      <c r="AFY28" s="130"/>
      <c r="AFZ28" s="130"/>
      <c r="AGA28" s="130"/>
      <c r="AGB28" s="130"/>
      <c r="AGC28" s="130"/>
      <c r="AGD28" s="130"/>
      <c r="AGE28" s="130"/>
      <c r="AGF28" s="130"/>
      <c r="AGG28" s="130"/>
      <c r="AGH28" s="130"/>
      <c r="AGI28" s="130"/>
      <c r="AGJ28" s="130"/>
      <c r="AGK28" s="130"/>
      <c r="AGL28" s="130"/>
      <c r="AGM28" s="130"/>
      <c r="AGN28" s="130"/>
      <c r="AGO28" s="130"/>
      <c r="AGP28" s="130"/>
      <c r="AGQ28" s="130"/>
      <c r="AGR28" s="130"/>
      <c r="AGS28" s="130"/>
      <c r="AGT28" s="130"/>
      <c r="AGU28" s="130"/>
      <c r="AGV28" s="130"/>
      <c r="AGW28" s="130"/>
      <c r="AGX28" s="130"/>
      <c r="AGY28" s="130"/>
      <c r="AGZ28" s="130"/>
      <c r="AHA28" s="130"/>
      <c r="AHB28" s="130"/>
      <c r="AHC28" s="130"/>
      <c r="AHD28" s="130"/>
      <c r="AHE28" s="130"/>
      <c r="AHF28" s="130"/>
      <c r="AHG28" s="130"/>
      <c r="AHH28" s="130"/>
      <c r="AHI28" s="130"/>
      <c r="AHJ28" s="130"/>
      <c r="AHK28" s="130"/>
      <c r="AHL28" s="130"/>
      <c r="AHM28" s="130"/>
      <c r="AHN28" s="130"/>
      <c r="AHO28" s="130"/>
      <c r="AHP28" s="130"/>
      <c r="AHQ28" s="130"/>
      <c r="AHR28" s="130"/>
      <c r="AHS28" s="130"/>
      <c r="AHT28" s="130"/>
      <c r="AHU28" s="130"/>
      <c r="AHV28" s="130"/>
      <c r="AHW28" s="130"/>
      <c r="AHX28" s="130"/>
      <c r="AHY28" s="130"/>
      <c r="AHZ28" s="130"/>
      <c r="AIA28" s="130"/>
      <c r="AIB28" s="130"/>
      <c r="AIC28" s="130"/>
      <c r="AID28" s="130"/>
      <c r="AIE28" s="130"/>
      <c r="AIF28" s="130"/>
      <c r="AIG28" s="130"/>
      <c r="AIH28" s="130"/>
      <c r="AII28" s="130"/>
      <c r="AIJ28" s="130"/>
      <c r="AIK28" s="130"/>
      <c r="AIL28" s="130"/>
      <c r="AIM28" s="130"/>
      <c r="AIN28" s="130"/>
      <c r="AIO28" s="130"/>
      <c r="AIP28" s="130"/>
      <c r="AIQ28" s="130"/>
      <c r="AIR28" s="130"/>
      <c r="AIS28" s="130"/>
      <c r="AIT28" s="130"/>
      <c r="AIU28" s="130"/>
      <c r="AIV28" s="130"/>
      <c r="AIW28" s="130"/>
      <c r="AIX28" s="130"/>
      <c r="AIY28" s="130"/>
      <c r="AIZ28" s="130"/>
      <c r="AJA28" s="130"/>
      <c r="AJB28" s="130"/>
      <c r="AJC28" s="130"/>
      <c r="AJD28" s="130"/>
      <c r="AJE28" s="130"/>
      <c r="AJF28" s="130"/>
      <c r="AJG28" s="130"/>
      <c r="AJH28" s="130"/>
      <c r="AJI28" s="130"/>
      <c r="AJJ28" s="130"/>
      <c r="AJK28" s="130"/>
      <c r="AJL28" s="130"/>
      <c r="AJM28" s="130"/>
      <c r="AJN28" s="130"/>
      <c r="AJO28" s="130"/>
      <c r="AJP28" s="130"/>
      <c r="AJQ28" s="130"/>
      <c r="AJR28" s="130"/>
      <c r="AJS28" s="130"/>
      <c r="AJT28" s="130"/>
      <c r="AJU28" s="130"/>
      <c r="AJV28" s="130"/>
      <c r="AJW28" s="130"/>
      <c r="AJX28" s="130"/>
      <c r="AJY28" s="130"/>
      <c r="AJZ28" s="130"/>
      <c r="AKA28" s="130"/>
      <c r="AKB28" s="130"/>
      <c r="AKC28" s="130"/>
      <c r="AKD28" s="130"/>
      <c r="AKE28" s="130"/>
      <c r="AKF28" s="130"/>
      <c r="AKG28" s="130"/>
      <c r="AKH28" s="130"/>
      <c r="AKI28" s="130"/>
      <c r="AKJ28" s="130"/>
      <c r="AKK28" s="130"/>
      <c r="AKL28" s="130"/>
      <c r="AKM28" s="130"/>
      <c r="AKN28" s="130"/>
      <c r="AKO28" s="130"/>
      <c r="AKP28" s="130"/>
      <c r="AKQ28" s="130"/>
      <c r="AKR28" s="130"/>
      <c r="AKS28" s="130"/>
      <c r="AKT28" s="130"/>
      <c r="AKU28" s="130"/>
      <c r="AKV28" s="130"/>
      <c r="AKW28" s="130"/>
      <c r="AKX28" s="130"/>
      <c r="AKY28" s="130"/>
      <c r="AKZ28" s="130"/>
      <c r="ALA28" s="130"/>
      <c r="ALB28" s="130"/>
      <c r="ALC28" s="130"/>
      <c r="ALD28" s="130"/>
      <c r="ALE28" s="130"/>
      <c r="ALF28" s="130"/>
      <c r="ALG28" s="130"/>
      <c r="ALH28" s="130"/>
      <c r="ALI28" s="130"/>
      <c r="ALJ28" s="130"/>
      <c r="ALK28" s="130"/>
      <c r="ALL28" s="130"/>
      <c r="ALM28" s="130"/>
      <c r="ALN28" s="130"/>
      <c r="ALO28" s="130"/>
      <c r="ALP28" s="130"/>
      <c r="ALQ28" s="130"/>
      <c r="ALR28" s="130"/>
      <c r="ALS28" s="130"/>
      <c r="ALT28" s="130"/>
      <c r="ALU28" s="130"/>
      <c r="ALV28" s="130"/>
      <c r="ALW28" s="130"/>
      <c r="ALX28" s="130"/>
      <c r="ALY28" s="130"/>
      <c r="ALZ28" s="130"/>
      <c r="AMA28" s="130"/>
      <c r="AMB28" s="130"/>
      <c r="AMC28" s="130"/>
      <c r="AMD28" s="130"/>
      <c r="AME28" s="130"/>
      <c r="AMF28" s="130"/>
      <c r="AMG28" s="130"/>
      <c r="AMH28" s="130"/>
      <c r="AMI28" s="130"/>
      <c r="AMJ28" s="130"/>
      <c r="AMK28" s="130"/>
      <c r="AML28" s="130"/>
      <c r="AMM28" s="130"/>
      <c r="AMN28" s="130"/>
      <c r="AMO28" s="130"/>
      <c r="AMP28" s="130"/>
      <c r="AMQ28" s="130"/>
      <c r="AMR28" s="130"/>
      <c r="AMS28" s="130"/>
      <c r="AMT28" s="130"/>
      <c r="AMU28" s="130"/>
      <c r="AMV28" s="130"/>
      <c r="AMW28" s="130"/>
      <c r="AMX28" s="130"/>
      <c r="AMY28" s="130"/>
      <c r="AMZ28" s="130"/>
      <c r="ANA28" s="130"/>
      <c r="ANB28" s="130"/>
      <c r="ANC28" s="130"/>
      <c r="AND28" s="130"/>
      <c r="ANE28" s="130"/>
      <c r="ANF28" s="130"/>
      <c r="ANG28" s="130"/>
      <c r="ANH28" s="130"/>
      <c r="ANI28" s="130"/>
      <c r="ANJ28" s="130"/>
      <c r="ANK28" s="130"/>
      <c r="ANL28" s="130"/>
      <c r="ANM28" s="130"/>
      <c r="ANN28" s="130"/>
      <c r="ANO28" s="130"/>
      <c r="ANP28" s="130"/>
      <c r="ANQ28" s="130"/>
      <c r="ANR28" s="130"/>
      <c r="ANS28" s="130"/>
      <c r="ANT28" s="130"/>
      <c r="ANU28" s="130"/>
      <c r="ANV28" s="130"/>
      <c r="ANW28" s="130"/>
      <c r="ANX28" s="130"/>
      <c r="ANY28" s="130"/>
      <c r="ANZ28" s="130"/>
      <c r="AOA28" s="130"/>
      <c r="AOB28" s="130"/>
      <c r="AOC28" s="130"/>
      <c r="AOD28" s="130"/>
      <c r="AOE28" s="130"/>
      <c r="AOF28" s="130"/>
      <c r="AOG28" s="130"/>
      <c r="AOH28" s="130"/>
      <c r="AOI28" s="130"/>
      <c r="AOJ28" s="130"/>
      <c r="AOK28" s="130"/>
      <c r="AOL28" s="130"/>
      <c r="AOM28" s="130"/>
      <c r="AON28" s="130"/>
      <c r="AOO28" s="130"/>
      <c r="AOP28" s="130"/>
      <c r="AOQ28" s="130"/>
      <c r="AOR28" s="130"/>
      <c r="AOS28" s="130"/>
      <c r="AOT28" s="130"/>
      <c r="AOU28" s="130"/>
      <c r="AOV28" s="130"/>
      <c r="AOW28" s="130"/>
      <c r="AOX28" s="130"/>
      <c r="AOY28" s="130"/>
      <c r="AOZ28" s="130"/>
      <c r="APA28" s="130"/>
      <c r="APB28" s="130"/>
      <c r="APC28" s="130"/>
      <c r="APD28" s="130"/>
      <c r="APE28" s="130"/>
      <c r="APF28" s="130"/>
      <c r="APG28" s="130"/>
      <c r="APH28" s="130"/>
      <c r="API28" s="130"/>
      <c r="APJ28" s="130"/>
      <c r="APK28" s="130"/>
      <c r="APL28" s="130"/>
      <c r="APM28" s="130"/>
      <c r="APN28" s="130"/>
      <c r="APO28" s="130"/>
      <c r="APP28" s="130"/>
      <c r="APQ28" s="130"/>
      <c r="APR28" s="130"/>
      <c r="APS28" s="130"/>
      <c r="APT28" s="130"/>
      <c r="APU28" s="130"/>
      <c r="APV28" s="130"/>
      <c r="APW28" s="130"/>
      <c r="APX28" s="130"/>
      <c r="APY28" s="130"/>
      <c r="APZ28" s="130"/>
      <c r="AQA28" s="130"/>
      <c r="AQB28" s="130"/>
      <c r="AQC28" s="130"/>
      <c r="AQD28" s="130"/>
      <c r="AQE28" s="130"/>
      <c r="AQF28" s="130"/>
      <c r="AQG28" s="130"/>
      <c r="AQH28" s="130"/>
      <c r="AQI28" s="130"/>
      <c r="AQJ28" s="130"/>
      <c r="AQK28" s="130"/>
      <c r="AQL28" s="130"/>
      <c r="AQM28" s="130"/>
      <c r="AQN28" s="130"/>
      <c r="AQO28" s="130"/>
      <c r="AQP28" s="130"/>
      <c r="AQQ28" s="130"/>
      <c r="AQR28" s="130"/>
      <c r="AQS28" s="130"/>
      <c r="AQT28" s="130"/>
      <c r="AQU28" s="130"/>
      <c r="AQV28" s="130"/>
      <c r="AQW28" s="130"/>
      <c r="AQX28" s="130"/>
      <c r="AQY28" s="130"/>
      <c r="AQZ28" s="130"/>
      <c r="ARA28" s="130"/>
      <c r="ARB28" s="130"/>
      <c r="ARC28" s="130"/>
      <c r="ARD28" s="130"/>
      <c r="ARE28" s="130"/>
      <c r="ARF28" s="130"/>
      <c r="ARG28" s="130"/>
      <c r="ARH28" s="130"/>
      <c r="ARI28" s="130"/>
      <c r="ARJ28" s="130"/>
      <c r="ARK28" s="130"/>
      <c r="ARL28" s="130"/>
      <c r="ARM28" s="130"/>
      <c r="ARN28" s="130"/>
      <c r="ARO28" s="130"/>
      <c r="ARP28" s="130"/>
      <c r="ARQ28" s="130"/>
      <c r="ARR28" s="130"/>
      <c r="ARS28" s="130"/>
      <c r="ART28" s="130"/>
      <c r="ARU28" s="130"/>
      <c r="ARV28" s="130"/>
      <c r="ARW28" s="130"/>
      <c r="ARX28" s="130"/>
      <c r="ARY28" s="130"/>
      <c r="ARZ28" s="130"/>
      <c r="ASA28" s="130"/>
      <c r="ASB28" s="130"/>
      <c r="ASC28" s="130"/>
      <c r="ASD28" s="130"/>
      <c r="ASE28" s="130"/>
      <c r="ASF28" s="130"/>
      <c r="ASG28" s="130"/>
      <c r="ASH28" s="130"/>
      <c r="ASI28" s="130"/>
      <c r="ASJ28" s="130"/>
      <c r="ASK28" s="130"/>
      <c r="ASL28" s="130"/>
      <c r="ASM28" s="130"/>
      <c r="ASN28" s="130"/>
      <c r="ASO28" s="130"/>
      <c r="ASP28" s="130"/>
      <c r="ASQ28" s="130"/>
      <c r="ASR28" s="130"/>
      <c r="ASS28" s="130"/>
      <c r="AST28" s="130"/>
      <c r="ASU28" s="130"/>
      <c r="ASV28" s="130"/>
      <c r="ASW28" s="130"/>
      <c r="ASX28" s="130"/>
      <c r="ASY28" s="130"/>
      <c r="ASZ28" s="130"/>
      <c r="ATA28" s="130"/>
      <c r="ATB28" s="130"/>
      <c r="ATC28" s="130"/>
      <c r="ATD28" s="130"/>
      <c r="ATE28" s="130"/>
      <c r="ATF28" s="130"/>
      <c r="ATG28" s="130"/>
      <c r="ATH28" s="130"/>
      <c r="ATI28" s="130"/>
      <c r="ATJ28" s="130"/>
      <c r="ATK28" s="130"/>
      <c r="ATL28" s="130"/>
      <c r="ATM28" s="130"/>
      <c r="ATN28" s="130"/>
      <c r="ATO28" s="130"/>
      <c r="ATP28" s="130"/>
      <c r="ATQ28" s="130"/>
      <c r="ATR28" s="130"/>
      <c r="ATS28" s="130"/>
      <c r="ATT28" s="130"/>
      <c r="ATU28" s="130"/>
      <c r="ATV28" s="130"/>
      <c r="ATW28" s="130"/>
      <c r="ATX28" s="130"/>
      <c r="ATY28" s="130"/>
      <c r="ATZ28" s="130"/>
      <c r="AUA28" s="130"/>
      <c r="AUB28" s="130"/>
      <c r="AUC28" s="130"/>
      <c r="AUD28" s="130"/>
      <c r="AUE28" s="130"/>
      <c r="AUF28" s="130"/>
      <c r="AUG28" s="130"/>
      <c r="AUH28" s="130"/>
      <c r="AUI28" s="130"/>
      <c r="AUJ28" s="130"/>
      <c r="AUK28" s="130"/>
      <c r="AUL28" s="130"/>
      <c r="AUM28" s="130"/>
      <c r="AUN28" s="130"/>
      <c r="AUO28" s="130"/>
      <c r="AUP28" s="130"/>
      <c r="AUQ28" s="130"/>
      <c r="AUR28" s="130"/>
      <c r="AUS28" s="130"/>
      <c r="AUT28" s="130"/>
      <c r="AUU28" s="130"/>
      <c r="AUV28" s="130"/>
      <c r="AUW28" s="130"/>
      <c r="AUX28" s="130"/>
      <c r="AUY28" s="130"/>
      <c r="AUZ28" s="130"/>
      <c r="AVA28" s="130"/>
      <c r="AVB28" s="130"/>
      <c r="AVC28" s="130"/>
      <c r="AVD28" s="130"/>
      <c r="AVE28" s="130"/>
      <c r="AVF28" s="130"/>
      <c r="AVG28" s="130"/>
      <c r="AVH28" s="130"/>
      <c r="AVI28" s="130"/>
      <c r="AVJ28" s="130"/>
      <c r="AVK28" s="130"/>
      <c r="AVL28" s="130"/>
      <c r="AVM28" s="130"/>
      <c r="AVN28" s="130"/>
      <c r="AVO28" s="130"/>
      <c r="AVP28" s="130"/>
      <c r="AVQ28" s="130"/>
      <c r="AVR28" s="130"/>
      <c r="AVS28" s="130"/>
      <c r="AVT28" s="130"/>
      <c r="AVU28" s="130"/>
      <c r="AVV28" s="130"/>
      <c r="AVW28" s="130"/>
      <c r="AVX28" s="130"/>
      <c r="AVY28" s="130"/>
      <c r="AVZ28" s="130"/>
      <c r="AWA28" s="130"/>
      <c r="AWB28" s="130"/>
      <c r="AWC28" s="130"/>
      <c r="AWD28" s="130"/>
      <c r="AWE28" s="130"/>
      <c r="AWF28" s="130"/>
      <c r="AWG28" s="130"/>
      <c r="AWH28" s="130"/>
      <c r="AWI28" s="130"/>
      <c r="AWJ28" s="130"/>
      <c r="AWK28" s="130"/>
      <c r="AWL28" s="130"/>
      <c r="AWM28" s="130"/>
      <c r="AWN28" s="130"/>
      <c r="AWO28" s="130"/>
      <c r="AWP28" s="130"/>
      <c r="AWQ28" s="130"/>
      <c r="AWR28" s="130"/>
      <c r="AWS28" s="130"/>
      <c r="AWT28" s="130"/>
      <c r="AWU28" s="130"/>
      <c r="AWV28" s="130"/>
      <c r="AWW28" s="130"/>
      <c r="AWX28" s="130"/>
      <c r="AWY28" s="130"/>
      <c r="AWZ28" s="130"/>
      <c r="AXA28" s="130"/>
      <c r="AXB28" s="130"/>
      <c r="AXC28" s="130"/>
      <c r="AXD28" s="130"/>
      <c r="AXE28" s="130"/>
      <c r="AXF28" s="130"/>
      <c r="AXG28" s="130"/>
      <c r="AXH28" s="130"/>
      <c r="AXI28" s="130"/>
      <c r="AXJ28" s="130"/>
      <c r="AXK28" s="130"/>
      <c r="AXL28" s="130"/>
      <c r="AXM28" s="130"/>
      <c r="AXN28" s="130"/>
      <c r="AXO28" s="130"/>
      <c r="AXP28" s="130"/>
      <c r="AXQ28" s="130"/>
      <c r="AXR28" s="130"/>
      <c r="AXS28" s="130"/>
      <c r="AXT28" s="130"/>
      <c r="AXU28" s="130"/>
      <c r="AXV28" s="130"/>
      <c r="AXW28" s="130"/>
      <c r="AXX28" s="130"/>
      <c r="AXY28" s="130"/>
      <c r="AXZ28" s="130"/>
      <c r="AYA28" s="130"/>
      <c r="AYB28" s="130"/>
      <c r="AYC28" s="130"/>
      <c r="AYD28" s="130"/>
      <c r="AYE28" s="130"/>
      <c r="AYF28" s="130"/>
      <c r="AYG28" s="130"/>
      <c r="AYH28" s="130"/>
      <c r="AYI28" s="130"/>
      <c r="AYJ28" s="130"/>
      <c r="AYK28" s="130"/>
      <c r="AYL28" s="130"/>
      <c r="AYM28" s="130"/>
      <c r="AYN28" s="130"/>
      <c r="AYO28" s="130"/>
      <c r="AYP28" s="130"/>
      <c r="AYQ28" s="130"/>
      <c r="AYR28" s="130"/>
      <c r="AYS28" s="130"/>
      <c r="AYT28" s="130"/>
      <c r="AYU28" s="130"/>
      <c r="AYV28" s="130"/>
      <c r="AYW28" s="130"/>
      <c r="AYX28" s="130"/>
      <c r="AYY28" s="130"/>
      <c r="AYZ28" s="130"/>
      <c r="AZA28" s="130"/>
      <c r="AZB28" s="130"/>
      <c r="AZC28" s="130"/>
      <c r="AZD28" s="130"/>
      <c r="AZE28" s="130"/>
      <c r="AZF28" s="130"/>
      <c r="AZG28" s="130"/>
      <c r="AZH28" s="130"/>
      <c r="AZI28" s="130"/>
      <c r="AZJ28" s="130"/>
      <c r="AZK28" s="130"/>
      <c r="AZL28" s="130"/>
      <c r="AZM28" s="130"/>
      <c r="AZN28" s="130"/>
      <c r="AZO28" s="130"/>
      <c r="AZP28" s="130"/>
      <c r="AZQ28" s="130"/>
      <c r="AZR28" s="130"/>
      <c r="AZS28" s="130"/>
      <c r="AZT28" s="130"/>
      <c r="AZU28" s="130"/>
      <c r="AZV28" s="130"/>
      <c r="AZW28" s="130"/>
      <c r="AZX28" s="130"/>
      <c r="AZY28" s="130"/>
      <c r="AZZ28" s="130"/>
      <c r="BAA28" s="130"/>
      <c r="BAB28" s="130"/>
      <c r="BAC28" s="130"/>
      <c r="BAD28" s="130"/>
      <c r="BAE28" s="130"/>
      <c r="BAF28" s="130"/>
      <c r="BAG28" s="130"/>
      <c r="BAH28" s="130"/>
      <c r="BAI28" s="130"/>
      <c r="BAJ28" s="130"/>
      <c r="BAK28" s="130"/>
      <c r="BAL28" s="130"/>
      <c r="BAM28" s="130"/>
      <c r="BAN28" s="130"/>
      <c r="BAO28" s="130"/>
      <c r="BAP28" s="130"/>
      <c r="BAQ28" s="130"/>
      <c r="BAR28" s="130"/>
      <c r="BAS28" s="130"/>
      <c r="BAT28" s="130"/>
      <c r="BAU28" s="130"/>
      <c r="BAV28" s="130"/>
      <c r="BAW28" s="130"/>
      <c r="BAX28" s="130"/>
      <c r="BAY28" s="130"/>
      <c r="BAZ28" s="130"/>
      <c r="BBA28" s="130"/>
      <c r="BBB28" s="130"/>
      <c r="BBC28" s="130"/>
      <c r="BBD28" s="130"/>
      <c r="BBE28" s="130"/>
      <c r="BBF28" s="130"/>
      <c r="BBG28" s="130"/>
      <c r="BBH28" s="130"/>
      <c r="BBI28" s="130"/>
      <c r="BBJ28" s="130"/>
      <c r="BBK28" s="130"/>
      <c r="BBL28" s="130"/>
      <c r="BBM28" s="130"/>
      <c r="BBN28" s="130"/>
      <c r="BBO28" s="130"/>
      <c r="BBP28" s="130"/>
      <c r="BBQ28" s="130"/>
      <c r="BBR28" s="130"/>
      <c r="BBS28" s="130"/>
      <c r="BBT28" s="130"/>
      <c r="BBU28" s="130"/>
      <c r="BBV28" s="130"/>
      <c r="BBW28" s="130"/>
      <c r="BBX28" s="130"/>
      <c r="BBY28" s="130"/>
      <c r="BBZ28" s="130"/>
      <c r="BCA28" s="130"/>
      <c r="BCB28" s="130"/>
      <c r="BCC28" s="130"/>
      <c r="BCD28" s="130"/>
      <c r="BCE28" s="130"/>
      <c r="BCF28" s="130"/>
      <c r="BCG28" s="130"/>
      <c r="BCH28" s="130"/>
      <c r="BCI28" s="130"/>
      <c r="BCJ28" s="130"/>
      <c r="BCK28" s="130"/>
      <c r="BCL28" s="130"/>
      <c r="BCM28" s="130"/>
      <c r="BCN28" s="130"/>
      <c r="BCO28" s="130"/>
      <c r="BCP28" s="130"/>
      <c r="BCQ28" s="130"/>
      <c r="BCR28" s="130"/>
      <c r="BCS28" s="130"/>
      <c r="BCT28" s="130"/>
      <c r="BCU28" s="130"/>
      <c r="BCV28" s="130"/>
      <c r="BCW28" s="130"/>
      <c r="BCX28" s="130"/>
      <c r="BCY28" s="130"/>
      <c r="BCZ28" s="130"/>
      <c r="BDA28" s="130"/>
      <c r="BDB28" s="130"/>
      <c r="BDC28" s="130"/>
      <c r="BDD28" s="130"/>
      <c r="BDE28" s="130"/>
      <c r="BDF28" s="130"/>
      <c r="BDG28" s="130"/>
      <c r="BDH28" s="130"/>
      <c r="BDI28" s="130"/>
      <c r="BDJ28" s="130"/>
      <c r="BDK28" s="130"/>
      <c r="BDL28" s="130"/>
      <c r="BDM28" s="130"/>
      <c r="BDN28" s="130"/>
      <c r="BDO28" s="130"/>
      <c r="BDP28" s="130"/>
      <c r="BDQ28" s="130"/>
      <c r="BDR28" s="130"/>
      <c r="BDS28" s="130"/>
      <c r="BDT28" s="130"/>
      <c r="BDU28" s="130"/>
      <c r="BDV28" s="130"/>
      <c r="BDW28" s="130"/>
      <c r="BDX28" s="130"/>
      <c r="BDY28" s="130"/>
      <c r="BDZ28" s="130"/>
      <c r="BEA28" s="130"/>
      <c r="BEB28" s="130"/>
      <c r="BEC28" s="130"/>
      <c r="BED28" s="130"/>
      <c r="BEE28" s="130"/>
      <c r="BEF28" s="130"/>
      <c r="BEG28" s="130"/>
      <c r="BEH28" s="130"/>
      <c r="BEI28" s="130"/>
      <c r="BEJ28" s="130"/>
      <c r="BEK28" s="130"/>
      <c r="BEL28" s="130"/>
      <c r="BEM28" s="130"/>
      <c r="BEN28" s="130"/>
      <c r="BEO28" s="130"/>
      <c r="BEP28" s="130"/>
      <c r="BEQ28" s="130"/>
      <c r="BER28" s="130"/>
      <c r="BES28" s="130"/>
      <c r="BET28" s="130"/>
      <c r="BEU28" s="130"/>
      <c r="BEV28" s="130"/>
      <c r="BEW28" s="130"/>
      <c r="BEX28" s="130"/>
      <c r="BEY28" s="130"/>
      <c r="BEZ28" s="130"/>
      <c r="BFA28" s="130"/>
      <c r="BFB28" s="130"/>
      <c r="BFC28" s="130"/>
      <c r="BFD28" s="130"/>
      <c r="BFE28" s="130"/>
      <c r="BFF28" s="130"/>
      <c r="BFG28" s="130"/>
      <c r="BFH28" s="130"/>
      <c r="BFI28" s="130"/>
      <c r="BFJ28" s="130"/>
      <c r="BFK28" s="130"/>
      <c r="BFL28" s="130"/>
      <c r="BFM28" s="130"/>
      <c r="BFN28" s="130"/>
      <c r="BFO28" s="130"/>
      <c r="BFP28" s="130"/>
      <c r="BFQ28" s="130"/>
      <c r="BFR28" s="130"/>
      <c r="BFS28" s="130"/>
      <c r="BFT28" s="130"/>
      <c r="BFU28" s="130"/>
      <c r="BFV28" s="130"/>
      <c r="BFW28" s="130"/>
      <c r="BFX28" s="130"/>
      <c r="BFY28" s="130"/>
      <c r="BFZ28" s="130"/>
      <c r="BGA28" s="130"/>
      <c r="BGB28" s="130"/>
      <c r="BGC28" s="130"/>
      <c r="BGD28" s="130"/>
      <c r="BGE28" s="130"/>
      <c r="BGF28" s="130"/>
      <c r="BGG28" s="130"/>
      <c r="BGH28" s="130"/>
      <c r="BGI28" s="130"/>
      <c r="BGJ28" s="130"/>
      <c r="BGK28" s="130"/>
      <c r="BGL28" s="130"/>
      <c r="BGM28" s="130"/>
      <c r="BGN28" s="130"/>
      <c r="BGO28" s="130"/>
      <c r="BGP28" s="130"/>
      <c r="BGQ28" s="130"/>
      <c r="BGR28" s="130"/>
      <c r="BGS28" s="130"/>
      <c r="BGT28" s="130"/>
      <c r="BGU28" s="130"/>
      <c r="BGV28" s="130"/>
      <c r="BGW28" s="130"/>
      <c r="BGX28" s="130"/>
      <c r="BGY28" s="130"/>
      <c r="BGZ28" s="130"/>
      <c r="BHA28" s="130"/>
      <c r="BHB28" s="130"/>
      <c r="BHC28" s="130"/>
      <c r="BHD28" s="130"/>
      <c r="BHE28" s="130"/>
      <c r="BHF28" s="130"/>
      <c r="BHG28" s="130"/>
      <c r="BHH28" s="130"/>
      <c r="BHI28" s="130"/>
      <c r="BHJ28" s="130"/>
      <c r="BHK28" s="130"/>
      <c r="BHL28" s="130"/>
      <c r="BHM28" s="130"/>
      <c r="BHN28" s="130"/>
      <c r="BHO28" s="130"/>
      <c r="BHP28" s="130"/>
      <c r="BHQ28" s="130"/>
      <c r="BHR28" s="130"/>
      <c r="BHS28" s="130"/>
      <c r="BHT28" s="130"/>
      <c r="BHU28" s="130"/>
      <c r="BHV28" s="130"/>
      <c r="BHW28" s="130"/>
      <c r="BHX28" s="130"/>
      <c r="BHY28" s="130"/>
      <c r="BHZ28" s="130"/>
      <c r="BIA28" s="130"/>
      <c r="BIB28" s="130"/>
      <c r="BIC28" s="130"/>
      <c r="BID28" s="130"/>
      <c r="BIE28" s="130"/>
      <c r="BIF28" s="130"/>
      <c r="BIG28" s="130"/>
      <c r="BIH28" s="130"/>
      <c r="BII28" s="130"/>
      <c r="BIJ28" s="130"/>
      <c r="BIK28" s="130"/>
      <c r="BIL28" s="130"/>
      <c r="BIM28" s="130"/>
      <c r="BIN28" s="130"/>
      <c r="BIO28" s="130"/>
      <c r="BIP28" s="130"/>
      <c r="BIQ28" s="130"/>
      <c r="BIR28" s="130"/>
      <c r="BIS28" s="130"/>
      <c r="BIT28" s="130"/>
      <c r="BIU28" s="130"/>
      <c r="BIV28" s="130"/>
      <c r="BIW28" s="130"/>
      <c r="BIX28" s="130"/>
      <c r="BIY28" s="130"/>
      <c r="BIZ28" s="130"/>
      <c r="BJA28" s="130"/>
      <c r="BJB28" s="130"/>
      <c r="BJC28" s="130"/>
      <c r="BJD28" s="130"/>
      <c r="BJE28" s="130"/>
      <c r="BJF28" s="130"/>
      <c r="BJG28" s="130"/>
      <c r="BJH28" s="130"/>
      <c r="BJI28" s="130"/>
      <c r="BJJ28" s="130"/>
      <c r="BJK28" s="130"/>
      <c r="BJL28" s="130"/>
      <c r="BJM28" s="130"/>
      <c r="BJN28" s="130"/>
      <c r="BJO28" s="130"/>
      <c r="BJP28" s="130"/>
      <c r="BJQ28" s="130"/>
      <c r="BJR28" s="130"/>
      <c r="BJS28" s="130"/>
      <c r="BJT28" s="130"/>
      <c r="BJU28" s="130"/>
      <c r="BJV28" s="130"/>
      <c r="BJW28" s="130"/>
      <c r="BJX28" s="130"/>
      <c r="BJY28" s="130"/>
      <c r="BJZ28" s="130"/>
      <c r="BKA28" s="130"/>
      <c r="BKB28" s="130"/>
      <c r="BKC28" s="130"/>
      <c r="BKD28" s="130"/>
      <c r="BKE28" s="130"/>
      <c r="BKF28" s="130"/>
      <c r="BKG28" s="130"/>
      <c r="BKH28" s="130"/>
      <c r="BKI28" s="130"/>
      <c r="BKJ28" s="130"/>
      <c r="BKK28" s="130"/>
      <c r="BKL28" s="130"/>
      <c r="BKM28" s="130"/>
      <c r="BKN28" s="130"/>
      <c r="BKO28" s="130"/>
      <c r="BKP28" s="130"/>
      <c r="BKQ28" s="130"/>
      <c r="BKR28" s="130"/>
      <c r="BKS28" s="130"/>
      <c r="BKT28" s="130"/>
      <c r="BKU28" s="130"/>
      <c r="BKV28" s="130"/>
      <c r="BKW28" s="130"/>
      <c r="BKX28" s="130"/>
      <c r="BKY28" s="130"/>
      <c r="BKZ28" s="130"/>
      <c r="BLA28" s="130"/>
      <c r="BLB28" s="130"/>
      <c r="BLC28" s="130"/>
      <c r="BLD28" s="130"/>
      <c r="BLE28" s="130"/>
      <c r="BLF28" s="130"/>
      <c r="BLG28" s="130"/>
      <c r="BLH28" s="130"/>
      <c r="BLI28" s="130"/>
      <c r="BLJ28" s="130"/>
      <c r="BLK28" s="130"/>
      <c r="BLL28" s="130"/>
      <c r="BLM28" s="130"/>
      <c r="BLN28" s="130"/>
      <c r="BLO28" s="130"/>
      <c r="BLP28" s="130"/>
      <c r="BLQ28" s="130"/>
      <c r="BLR28" s="130"/>
      <c r="BLS28" s="130"/>
      <c r="BLT28" s="130"/>
      <c r="BLU28" s="130"/>
      <c r="BLV28" s="130"/>
      <c r="BLW28" s="130"/>
      <c r="BLX28" s="130"/>
      <c r="BLY28" s="130"/>
      <c r="BLZ28" s="130"/>
      <c r="BMA28" s="130"/>
      <c r="BMB28" s="130"/>
      <c r="BMC28" s="130"/>
      <c r="BMD28" s="130"/>
      <c r="BME28" s="130"/>
      <c r="BMF28" s="130"/>
      <c r="BMG28" s="130"/>
      <c r="BMH28" s="130"/>
      <c r="BMI28" s="130"/>
      <c r="BMJ28" s="130"/>
      <c r="BMK28" s="130"/>
      <c r="BML28" s="130"/>
      <c r="BMM28" s="130"/>
      <c r="BMN28" s="130"/>
      <c r="BMO28" s="130"/>
      <c r="BMP28" s="130"/>
      <c r="BMQ28" s="130"/>
      <c r="BMR28" s="130"/>
      <c r="BMS28" s="130"/>
      <c r="BMT28" s="130"/>
      <c r="BMU28" s="130"/>
      <c r="BMV28" s="130"/>
      <c r="BMW28" s="130"/>
      <c r="BMX28" s="130"/>
      <c r="BMY28" s="130"/>
      <c r="BMZ28" s="130"/>
      <c r="BNA28" s="130"/>
      <c r="BNB28" s="130"/>
      <c r="BNC28" s="130"/>
      <c r="BND28" s="130"/>
      <c r="BNE28" s="130"/>
      <c r="BNF28" s="130"/>
      <c r="BNG28" s="130"/>
      <c r="BNH28" s="130"/>
      <c r="BNI28" s="130"/>
      <c r="BNJ28" s="130"/>
      <c r="BNK28" s="130"/>
      <c r="BNL28" s="130"/>
      <c r="BNM28" s="130"/>
      <c r="BNN28" s="130"/>
      <c r="BNO28" s="130"/>
      <c r="BNP28" s="130"/>
      <c r="BNQ28" s="130"/>
      <c r="BNR28" s="130"/>
      <c r="BNS28" s="130"/>
      <c r="BNT28" s="130"/>
      <c r="BNU28" s="130"/>
      <c r="BNV28" s="130"/>
      <c r="BNW28" s="130"/>
      <c r="BNX28" s="130"/>
      <c r="BNY28" s="130"/>
      <c r="BNZ28" s="130"/>
      <c r="BOA28" s="130"/>
      <c r="BOB28" s="130"/>
      <c r="BOC28" s="130"/>
      <c r="BOD28" s="130"/>
      <c r="BOE28" s="130"/>
      <c r="BOF28" s="130"/>
      <c r="BOG28" s="130"/>
      <c r="BOH28" s="130"/>
      <c r="BOI28" s="130"/>
      <c r="BOJ28" s="130"/>
      <c r="BOK28" s="130"/>
      <c r="BOL28" s="130"/>
      <c r="BOM28" s="130"/>
      <c r="BON28" s="130"/>
      <c r="BOO28" s="130"/>
      <c r="BOP28" s="130"/>
      <c r="BOQ28" s="130"/>
      <c r="BOR28" s="130"/>
      <c r="BOS28" s="130"/>
      <c r="BOT28" s="130"/>
      <c r="BOU28" s="130"/>
      <c r="BOV28" s="130"/>
      <c r="BOW28" s="130"/>
      <c r="BOX28" s="130"/>
      <c r="BOY28" s="130"/>
      <c r="BOZ28" s="130"/>
      <c r="BPA28" s="130"/>
      <c r="BPB28" s="130"/>
      <c r="BPC28" s="130"/>
      <c r="BPD28" s="130"/>
      <c r="BPE28" s="130"/>
      <c r="BPF28" s="130"/>
      <c r="BPG28" s="130"/>
      <c r="BPH28" s="130"/>
      <c r="BPI28" s="130"/>
      <c r="BPJ28" s="130"/>
      <c r="BPK28" s="130"/>
      <c r="BPL28" s="130"/>
      <c r="BPM28" s="130"/>
      <c r="BPN28" s="130"/>
      <c r="BPO28" s="130"/>
      <c r="BPP28" s="130"/>
      <c r="BPQ28" s="130"/>
      <c r="BPR28" s="130"/>
      <c r="BPS28" s="130"/>
      <c r="BPT28" s="130"/>
      <c r="BPU28" s="130"/>
      <c r="BPV28" s="130"/>
      <c r="BPW28" s="130"/>
      <c r="BPX28" s="130"/>
      <c r="BPY28" s="130"/>
      <c r="BPZ28" s="130"/>
      <c r="BQA28" s="130"/>
      <c r="BQB28" s="130"/>
      <c r="BQC28" s="130"/>
      <c r="BQD28" s="130"/>
      <c r="BQE28" s="130"/>
      <c r="BQF28" s="130"/>
      <c r="BQG28" s="130"/>
      <c r="BQH28" s="130"/>
      <c r="BQI28" s="130"/>
      <c r="BQJ28" s="130"/>
      <c r="BQK28" s="130"/>
      <c r="BQL28" s="130"/>
      <c r="BQM28" s="130"/>
      <c r="BQN28" s="130"/>
      <c r="BQO28" s="130"/>
      <c r="BQP28" s="130"/>
      <c r="BQQ28" s="130"/>
      <c r="BQR28" s="130"/>
      <c r="BQS28" s="130"/>
      <c r="BQT28" s="130"/>
      <c r="BQU28" s="130"/>
      <c r="BQV28" s="130"/>
      <c r="BQW28" s="130"/>
      <c r="BQX28" s="130"/>
      <c r="BQY28" s="130"/>
      <c r="BQZ28" s="130"/>
      <c r="BRA28" s="130"/>
      <c r="BRB28" s="130"/>
      <c r="BRC28" s="130"/>
      <c r="BRD28" s="130"/>
      <c r="BRE28" s="130"/>
      <c r="BRF28" s="130"/>
      <c r="BRG28" s="130"/>
      <c r="BRH28" s="130"/>
      <c r="BRI28" s="130"/>
      <c r="BRJ28" s="130"/>
      <c r="BRK28" s="130"/>
      <c r="BRL28" s="130"/>
      <c r="BRM28" s="130"/>
      <c r="BRN28" s="130"/>
      <c r="BRO28" s="130"/>
      <c r="BRP28" s="130"/>
      <c r="BRQ28" s="130"/>
      <c r="BRR28" s="130"/>
      <c r="BRS28" s="130"/>
      <c r="BRT28" s="130"/>
      <c r="BRU28" s="130"/>
      <c r="BRV28" s="130"/>
      <c r="BRW28" s="130"/>
      <c r="BRX28" s="130"/>
      <c r="BRY28" s="130"/>
      <c r="BRZ28" s="130"/>
      <c r="BSA28" s="130"/>
      <c r="BSB28" s="130"/>
      <c r="BSC28" s="130"/>
      <c r="BSD28" s="130"/>
      <c r="BSE28" s="130"/>
      <c r="BSF28" s="130"/>
      <c r="BSG28" s="130"/>
      <c r="BSH28" s="130"/>
      <c r="BSI28" s="130"/>
      <c r="BSJ28" s="130"/>
      <c r="BSK28" s="130"/>
      <c r="BSL28" s="130"/>
      <c r="BSM28" s="130"/>
      <c r="BSN28" s="130"/>
      <c r="BSO28" s="130"/>
      <c r="BSP28" s="130"/>
      <c r="BSQ28" s="130"/>
      <c r="BSR28" s="130"/>
      <c r="BSS28" s="130"/>
      <c r="BST28" s="130"/>
      <c r="BSU28" s="130"/>
      <c r="BSV28" s="130"/>
      <c r="BSW28" s="130"/>
      <c r="BSX28" s="130"/>
      <c r="BSY28" s="130"/>
      <c r="BSZ28" s="130"/>
      <c r="BTA28" s="130"/>
      <c r="BTB28" s="130"/>
      <c r="BTC28" s="130"/>
      <c r="BTD28" s="130"/>
      <c r="BTE28" s="130"/>
      <c r="BTF28" s="130"/>
      <c r="BTG28" s="130"/>
      <c r="BTH28" s="130"/>
      <c r="BTI28" s="130"/>
      <c r="BTJ28" s="130"/>
      <c r="BTK28" s="130"/>
      <c r="BTL28" s="130"/>
      <c r="BTM28" s="130"/>
      <c r="BTN28" s="130"/>
      <c r="BTO28" s="130"/>
      <c r="BTP28" s="130"/>
      <c r="BTQ28" s="130"/>
      <c r="BTR28" s="130"/>
      <c r="BTS28" s="130"/>
      <c r="BTT28" s="130"/>
      <c r="BTU28" s="130"/>
      <c r="BTV28" s="130"/>
      <c r="BTW28" s="130"/>
      <c r="BTX28" s="130"/>
      <c r="BTY28" s="130"/>
      <c r="BTZ28" s="130"/>
      <c r="BUA28" s="130"/>
      <c r="BUB28" s="130"/>
      <c r="BUC28" s="130"/>
      <c r="BUD28" s="130"/>
      <c r="BUE28" s="130"/>
      <c r="BUF28" s="130"/>
      <c r="BUG28" s="130"/>
      <c r="BUH28" s="130"/>
      <c r="BUI28" s="130"/>
      <c r="BUJ28" s="130"/>
      <c r="BUK28" s="130"/>
      <c r="BUL28" s="130"/>
      <c r="BUM28" s="130"/>
      <c r="BUN28" s="130"/>
      <c r="BUO28" s="130"/>
      <c r="BUP28" s="130"/>
      <c r="BUQ28" s="130"/>
      <c r="BUR28" s="130"/>
      <c r="BUS28" s="130"/>
      <c r="BUT28" s="130"/>
      <c r="BUU28" s="130"/>
      <c r="BUV28" s="130"/>
      <c r="BUW28" s="130"/>
      <c r="BUX28" s="130"/>
      <c r="BUY28" s="130"/>
      <c r="BUZ28" s="130"/>
      <c r="BVA28" s="130"/>
      <c r="BVB28" s="130"/>
      <c r="BVC28" s="130"/>
      <c r="BVD28" s="130"/>
      <c r="BVE28" s="130"/>
      <c r="BVF28" s="130"/>
      <c r="BVG28" s="130"/>
      <c r="BVH28" s="130"/>
      <c r="BVI28" s="130"/>
      <c r="BVJ28" s="130"/>
      <c r="BVK28" s="130"/>
      <c r="BVL28" s="130"/>
      <c r="BVM28" s="130"/>
      <c r="BVN28" s="130"/>
      <c r="BVO28" s="130"/>
      <c r="BVP28" s="130"/>
      <c r="BVQ28" s="130"/>
      <c r="BVR28" s="130"/>
      <c r="BVS28" s="130"/>
      <c r="BVT28" s="130"/>
      <c r="BVU28" s="130"/>
      <c r="BVV28" s="130"/>
      <c r="BVW28" s="130"/>
      <c r="BVX28" s="130"/>
      <c r="BVY28" s="130"/>
      <c r="BVZ28" s="130"/>
      <c r="BWA28" s="130"/>
      <c r="BWB28" s="130"/>
      <c r="BWC28" s="130"/>
      <c r="BWD28" s="130"/>
      <c r="BWE28" s="130"/>
      <c r="BWF28" s="130"/>
      <c r="BWG28" s="130"/>
      <c r="BWH28" s="130"/>
      <c r="BWI28" s="130"/>
      <c r="BWJ28" s="130"/>
      <c r="BWK28" s="130"/>
      <c r="BWL28" s="130"/>
      <c r="BWM28" s="130"/>
      <c r="BWN28" s="130"/>
      <c r="BWO28" s="130"/>
      <c r="BWP28" s="130"/>
      <c r="BWQ28" s="130"/>
      <c r="BWR28" s="130"/>
      <c r="BWS28" s="130"/>
      <c r="BWT28" s="130"/>
      <c r="BWU28" s="130"/>
      <c r="BWV28" s="130"/>
      <c r="BWW28" s="130"/>
      <c r="BWX28" s="130"/>
      <c r="BWY28" s="130"/>
      <c r="BWZ28" s="130"/>
      <c r="BXA28" s="130"/>
      <c r="BXB28" s="130"/>
      <c r="BXC28" s="130"/>
      <c r="BXD28" s="130"/>
      <c r="BXE28" s="130"/>
      <c r="BXF28" s="130"/>
      <c r="BXG28" s="130"/>
      <c r="BXH28" s="130"/>
      <c r="BXI28" s="130"/>
      <c r="BXJ28" s="130"/>
      <c r="BXK28" s="130"/>
      <c r="BXL28" s="130"/>
      <c r="BXM28" s="130"/>
      <c r="BXN28" s="130"/>
      <c r="BXO28" s="130"/>
      <c r="BXP28" s="130"/>
      <c r="BXQ28" s="130"/>
      <c r="BXR28" s="130"/>
      <c r="BXS28" s="130"/>
      <c r="BXT28" s="130"/>
      <c r="BXU28" s="130"/>
      <c r="BXV28" s="130"/>
      <c r="BXW28" s="130"/>
      <c r="BXX28" s="130"/>
      <c r="BXY28" s="130"/>
      <c r="BXZ28" s="130"/>
      <c r="BYA28" s="130"/>
      <c r="BYB28" s="130"/>
      <c r="BYC28" s="130"/>
      <c r="BYD28" s="130"/>
      <c r="BYE28" s="130"/>
      <c r="BYF28" s="130"/>
      <c r="BYG28" s="130"/>
      <c r="BYH28" s="130"/>
      <c r="BYI28" s="130"/>
      <c r="BYJ28" s="130"/>
      <c r="BYK28" s="130"/>
      <c r="BYL28" s="130"/>
      <c r="BYM28" s="130"/>
      <c r="BYN28" s="130"/>
      <c r="BYO28" s="130"/>
      <c r="BYP28" s="130"/>
      <c r="BYQ28" s="130"/>
      <c r="BYR28" s="130"/>
      <c r="BYS28" s="130"/>
      <c r="BYT28" s="130"/>
      <c r="BYU28" s="130"/>
      <c r="BYV28" s="130"/>
      <c r="BYW28" s="130"/>
      <c r="BYX28" s="130"/>
      <c r="BYY28" s="130"/>
      <c r="BYZ28" s="130"/>
      <c r="BZA28" s="130"/>
      <c r="BZB28" s="130"/>
      <c r="BZC28" s="130"/>
      <c r="BZD28" s="130"/>
      <c r="BZE28" s="130"/>
      <c r="BZF28" s="130"/>
      <c r="BZG28" s="130"/>
      <c r="BZH28" s="130"/>
      <c r="BZI28" s="130"/>
      <c r="BZJ28" s="130"/>
      <c r="BZK28" s="130"/>
      <c r="BZL28" s="130"/>
      <c r="BZM28" s="130"/>
      <c r="BZN28" s="130"/>
      <c r="BZO28" s="130"/>
      <c r="BZP28" s="130"/>
      <c r="BZQ28" s="130"/>
      <c r="BZR28" s="130"/>
      <c r="BZS28" s="130"/>
      <c r="BZT28" s="130"/>
      <c r="BZU28" s="130"/>
      <c r="BZV28" s="130"/>
      <c r="BZW28" s="130"/>
      <c r="BZX28" s="130"/>
      <c r="BZY28" s="130"/>
      <c r="BZZ28" s="130"/>
      <c r="CAA28" s="130"/>
      <c r="CAB28" s="130"/>
      <c r="CAC28" s="130"/>
      <c r="CAD28" s="130"/>
      <c r="CAE28" s="130"/>
      <c r="CAF28" s="130"/>
      <c r="CAG28" s="130"/>
      <c r="CAH28" s="130"/>
      <c r="CAI28" s="130"/>
      <c r="CAJ28" s="130"/>
      <c r="CAK28" s="130"/>
      <c r="CAL28" s="130"/>
      <c r="CAM28" s="130"/>
      <c r="CAN28" s="130"/>
      <c r="CAO28" s="130"/>
      <c r="CAP28" s="130"/>
      <c r="CAQ28" s="130"/>
      <c r="CAR28" s="130"/>
      <c r="CAS28" s="130"/>
      <c r="CAT28" s="130"/>
      <c r="CAU28" s="130"/>
      <c r="CAV28" s="130"/>
      <c r="CAW28" s="130"/>
      <c r="CAX28" s="130"/>
      <c r="CAY28" s="130"/>
      <c r="CAZ28" s="130"/>
      <c r="CBA28" s="130"/>
      <c r="CBB28" s="130"/>
      <c r="CBC28" s="130"/>
      <c r="CBD28" s="130"/>
      <c r="CBE28" s="130"/>
      <c r="CBF28" s="130"/>
      <c r="CBG28" s="130"/>
      <c r="CBH28" s="130"/>
      <c r="CBI28" s="130"/>
      <c r="CBJ28" s="130"/>
      <c r="CBK28" s="130"/>
      <c r="CBL28" s="130"/>
      <c r="CBM28" s="130"/>
      <c r="CBN28" s="130"/>
      <c r="CBO28" s="130"/>
      <c r="CBP28" s="130"/>
      <c r="CBQ28" s="130"/>
      <c r="CBR28" s="130"/>
      <c r="CBS28" s="130"/>
      <c r="CBT28" s="130"/>
      <c r="CBU28" s="130"/>
      <c r="CBV28" s="130"/>
      <c r="CBW28" s="130"/>
      <c r="CBX28" s="130"/>
      <c r="CBY28" s="130"/>
      <c r="CBZ28" s="130"/>
      <c r="CCA28" s="130"/>
      <c r="CCB28" s="130"/>
      <c r="CCC28" s="130"/>
      <c r="CCD28" s="130"/>
      <c r="CCE28" s="130"/>
      <c r="CCF28" s="130"/>
      <c r="CCG28" s="130"/>
      <c r="CCH28" s="130"/>
      <c r="CCI28" s="130"/>
      <c r="CCJ28" s="130"/>
      <c r="CCK28" s="130"/>
      <c r="CCL28" s="130"/>
      <c r="CCM28" s="130"/>
      <c r="CCN28" s="130"/>
      <c r="CCO28" s="130"/>
      <c r="CCP28" s="130"/>
      <c r="CCQ28" s="130"/>
      <c r="CCR28" s="130"/>
      <c r="CCS28" s="130"/>
      <c r="CCT28" s="130"/>
      <c r="CCU28" s="130"/>
      <c r="CCV28" s="130"/>
      <c r="CCW28" s="130"/>
      <c r="CCX28" s="130"/>
      <c r="CCY28" s="130"/>
      <c r="CCZ28" s="130"/>
      <c r="CDA28" s="130"/>
      <c r="CDB28" s="130"/>
      <c r="CDC28" s="130"/>
      <c r="CDD28" s="130"/>
      <c r="CDE28" s="130"/>
      <c r="CDF28" s="130"/>
      <c r="CDG28" s="130"/>
      <c r="CDH28" s="130"/>
      <c r="CDI28" s="130"/>
      <c r="CDJ28" s="130"/>
      <c r="CDK28" s="130"/>
      <c r="CDL28" s="130"/>
      <c r="CDM28" s="130"/>
      <c r="CDN28" s="130"/>
      <c r="CDO28" s="130"/>
      <c r="CDP28" s="130"/>
      <c r="CDQ28" s="130"/>
      <c r="CDR28" s="130"/>
      <c r="CDS28" s="130"/>
      <c r="CDT28" s="130"/>
      <c r="CDU28" s="130"/>
      <c r="CDV28" s="130"/>
      <c r="CDW28" s="130"/>
      <c r="CDX28" s="130"/>
      <c r="CDY28" s="130"/>
      <c r="CDZ28" s="130"/>
      <c r="CEA28" s="130"/>
      <c r="CEB28" s="130"/>
      <c r="CEC28" s="130"/>
      <c r="CED28" s="130"/>
      <c r="CEE28" s="130"/>
      <c r="CEF28" s="130"/>
      <c r="CEG28" s="130"/>
      <c r="CEH28" s="130"/>
      <c r="CEI28" s="130"/>
      <c r="CEJ28" s="130"/>
      <c r="CEK28" s="130"/>
      <c r="CEL28" s="130"/>
      <c r="CEM28" s="130"/>
      <c r="CEN28" s="130"/>
      <c r="CEO28" s="130"/>
      <c r="CEP28" s="130"/>
      <c r="CEQ28" s="130"/>
      <c r="CER28" s="130"/>
      <c r="CES28" s="130"/>
      <c r="CET28" s="130"/>
      <c r="CEU28" s="130"/>
      <c r="CEV28" s="130"/>
      <c r="CEW28" s="130"/>
      <c r="CEX28" s="130"/>
      <c r="CEY28" s="130"/>
      <c r="CEZ28" s="130"/>
      <c r="CFA28" s="130"/>
      <c r="CFB28" s="130"/>
      <c r="CFC28" s="130"/>
      <c r="CFD28" s="130"/>
      <c r="CFE28" s="130"/>
      <c r="CFF28" s="130"/>
      <c r="CFG28" s="130"/>
      <c r="CFH28" s="130"/>
      <c r="CFI28" s="130"/>
      <c r="CFJ28" s="130"/>
      <c r="CFK28" s="130"/>
      <c r="CFL28" s="130"/>
      <c r="CFM28" s="130"/>
      <c r="CFN28" s="130"/>
      <c r="CFO28" s="130"/>
      <c r="CFP28" s="130"/>
      <c r="CFQ28" s="130"/>
      <c r="CFR28" s="130"/>
      <c r="CFS28" s="130"/>
      <c r="CFT28" s="130"/>
      <c r="CFU28" s="130"/>
      <c r="CFV28" s="130"/>
      <c r="CFW28" s="130"/>
      <c r="CFX28" s="130"/>
      <c r="CFY28" s="130"/>
      <c r="CFZ28" s="130"/>
      <c r="CGA28" s="130"/>
      <c r="CGB28" s="130"/>
      <c r="CGC28" s="130"/>
      <c r="CGD28" s="130"/>
      <c r="CGE28" s="130"/>
      <c r="CGF28" s="130"/>
      <c r="CGG28" s="130"/>
      <c r="CGH28" s="130"/>
      <c r="CGI28" s="130"/>
      <c r="CGJ28" s="130"/>
      <c r="CGK28" s="130"/>
      <c r="CGL28" s="130"/>
      <c r="CGM28" s="130"/>
      <c r="CGN28" s="130"/>
      <c r="CGO28" s="130"/>
      <c r="CGP28" s="130"/>
      <c r="CGQ28" s="130"/>
      <c r="CGR28" s="130"/>
      <c r="CGS28" s="130"/>
      <c r="CGT28" s="130"/>
      <c r="CGU28" s="130"/>
      <c r="CGV28" s="130"/>
      <c r="CGW28" s="130"/>
      <c r="CGX28" s="130"/>
      <c r="CGY28" s="130"/>
      <c r="CGZ28" s="130"/>
      <c r="CHA28" s="130"/>
      <c r="CHB28" s="130"/>
      <c r="CHC28" s="130"/>
      <c r="CHD28" s="130"/>
      <c r="CHE28" s="130"/>
      <c r="CHF28" s="130"/>
      <c r="CHG28" s="130"/>
      <c r="CHH28" s="130"/>
      <c r="CHI28" s="130"/>
      <c r="CHJ28" s="130"/>
      <c r="CHK28" s="130"/>
      <c r="CHL28" s="130"/>
      <c r="CHM28" s="130"/>
      <c r="CHN28" s="130"/>
      <c r="CHO28" s="130"/>
      <c r="CHP28" s="130"/>
      <c r="CHQ28" s="130"/>
      <c r="CHR28" s="130"/>
      <c r="CHS28" s="130"/>
      <c r="CHT28" s="130"/>
      <c r="CHU28" s="130"/>
      <c r="CHV28" s="130"/>
      <c r="CHW28" s="130"/>
      <c r="CHX28" s="130"/>
      <c r="CHY28" s="130"/>
      <c r="CHZ28" s="130"/>
      <c r="CIA28" s="130"/>
      <c r="CIB28" s="130"/>
      <c r="CIC28" s="130"/>
      <c r="CID28" s="130"/>
      <c r="CIE28" s="130"/>
      <c r="CIF28" s="130"/>
      <c r="CIG28" s="130"/>
      <c r="CIH28" s="130"/>
      <c r="CII28" s="130"/>
      <c r="CIJ28" s="130"/>
      <c r="CIK28" s="130"/>
      <c r="CIL28" s="130"/>
      <c r="CIM28" s="130"/>
      <c r="CIN28" s="130"/>
      <c r="CIO28" s="130"/>
      <c r="CIP28" s="130"/>
      <c r="CIQ28" s="130"/>
      <c r="CIR28" s="130"/>
      <c r="CIS28" s="130"/>
      <c r="CIT28" s="130"/>
      <c r="CIU28" s="130"/>
      <c r="CIV28" s="130"/>
      <c r="CIW28" s="130"/>
      <c r="CIX28" s="130"/>
      <c r="CIY28" s="130"/>
      <c r="CIZ28" s="130"/>
      <c r="CJA28" s="130"/>
      <c r="CJB28" s="130"/>
      <c r="CJC28" s="130"/>
      <c r="CJD28" s="130"/>
      <c r="CJE28" s="130"/>
      <c r="CJF28" s="130"/>
      <c r="CJG28" s="130"/>
      <c r="CJH28" s="130"/>
      <c r="CJI28" s="130"/>
      <c r="CJJ28" s="130"/>
      <c r="CJK28" s="130"/>
      <c r="CJL28" s="130"/>
      <c r="CJM28" s="130"/>
      <c r="CJN28" s="130"/>
      <c r="CJO28" s="130"/>
      <c r="CJP28" s="130"/>
      <c r="CJQ28" s="130"/>
      <c r="CJR28" s="130"/>
      <c r="CJS28" s="130"/>
      <c r="CJT28" s="130"/>
      <c r="CJU28" s="130"/>
      <c r="CJV28" s="130"/>
      <c r="CJW28" s="130"/>
      <c r="CJX28" s="130"/>
      <c r="CJY28" s="130"/>
      <c r="CJZ28" s="130"/>
      <c r="CKA28" s="130"/>
      <c r="CKB28" s="130"/>
      <c r="CKC28" s="130"/>
      <c r="CKD28" s="130"/>
      <c r="CKE28" s="130"/>
      <c r="CKF28" s="130"/>
      <c r="CKG28" s="130"/>
      <c r="CKH28" s="130"/>
      <c r="CKI28" s="130"/>
      <c r="CKJ28" s="130"/>
      <c r="CKK28" s="130"/>
      <c r="CKL28" s="130"/>
      <c r="CKM28" s="130"/>
      <c r="CKN28" s="130"/>
      <c r="CKO28" s="130"/>
      <c r="CKP28" s="130"/>
      <c r="CKQ28" s="130"/>
      <c r="CKR28" s="130"/>
      <c r="CKS28" s="130"/>
      <c r="CKT28" s="130"/>
      <c r="CKU28" s="130"/>
      <c r="CKV28" s="130"/>
      <c r="CKW28" s="130"/>
      <c r="CKX28" s="130"/>
      <c r="CKY28" s="130"/>
      <c r="CKZ28" s="130"/>
      <c r="CLA28" s="130"/>
      <c r="CLB28" s="130"/>
      <c r="CLC28" s="130"/>
      <c r="CLD28" s="130"/>
      <c r="CLE28" s="130"/>
      <c r="CLF28" s="130"/>
      <c r="CLG28" s="130"/>
      <c r="CLH28" s="130"/>
      <c r="CLI28" s="130"/>
      <c r="CLJ28" s="130"/>
      <c r="CLK28" s="130"/>
      <c r="CLL28" s="130"/>
      <c r="CLM28" s="130"/>
      <c r="CLN28" s="130"/>
      <c r="CLO28" s="130"/>
      <c r="CLP28" s="130"/>
      <c r="CLQ28" s="130"/>
      <c r="CLR28" s="130"/>
      <c r="CLS28" s="130"/>
      <c r="CLT28" s="130"/>
      <c r="CLU28" s="130"/>
      <c r="CLV28" s="130"/>
      <c r="CLW28" s="130"/>
      <c r="CLX28" s="130"/>
      <c r="CLY28" s="130"/>
      <c r="CLZ28" s="130"/>
      <c r="CMA28" s="130"/>
      <c r="CMB28" s="130"/>
      <c r="CMC28" s="130"/>
      <c r="CMD28" s="130"/>
      <c r="CME28" s="130"/>
      <c r="CMF28" s="130"/>
      <c r="CMG28" s="130"/>
      <c r="CMH28" s="130"/>
      <c r="CMI28" s="130"/>
      <c r="CMJ28" s="130"/>
      <c r="CMK28" s="130"/>
      <c r="CML28" s="130"/>
      <c r="CMM28" s="130"/>
      <c r="CMN28" s="130"/>
      <c r="CMO28" s="130"/>
      <c r="CMP28" s="130"/>
      <c r="CMQ28" s="130"/>
      <c r="CMR28" s="130"/>
      <c r="CMS28" s="130"/>
      <c r="CMT28" s="130"/>
      <c r="CMU28" s="130"/>
      <c r="CMV28" s="130"/>
      <c r="CMW28" s="130"/>
      <c r="CMX28" s="130"/>
      <c r="CMY28" s="130"/>
      <c r="CMZ28" s="130"/>
      <c r="CNA28" s="130"/>
      <c r="CNB28" s="130"/>
      <c r="CNC28" s="130"/>
      <c r="CND28" s="130"/>
      <c r="CNE28" s="130"/>
      <c r="CNF28" s="130"/>
      <c r="CNG28" s="130"/>
      <c r="CNH28" s="130"/>
      <c r="CNI28" s="130"/>
      <c r="CNJ28" s="130"/>
      <c r="CNK28" s="130"/>
      <c r="CNL28" s="130"/>
      <c r="CNM28" s="130"/>
      <c r="CNN28" s="130"/>
      <c r="CNO28" s="130"/>
      <c r="CNP28" s="130"/>
      <c r="CNQ28" s="130"/>
      <c r="CNR28" s="130"/>
      <c r="CNS28" s="130"/>
      <c r="CNT28" s="130"/>
      <c r="CNU28" s="130"/>
      <c r="CNV28" s="130"/>
      <c r="CNW28" s="130"/>
      <c r="CNX28" s="130"/>
      <c r="CNY28" s="130"/>
      <c r="CNZ28" s="130"/>
      <c r="COA28" s="130"/>
      <c r="COB28" s="130"/>
      <c r="COC28" s="130"/>
      <c r="COD28" s="130"/>
      <c r="COE28" s="130"/>
      <c r="COF28" s="130"/>
      <c r="COG28" s="130"/>
      <c r="COH28" s="130"/>
      <c r="COI28" s="130"/>
      <c r="COJ28" s="130"/>
      <c r="COK28" s="130"/>
      <c r="COL28" s="130"/>
      <c r="COM28" s="130"/>
      <c r="CON28" s="130"/>
      <c r="COO28" s="130"/>
      <c r="COP28" s="130"/>
      <c r="COQ28" s="130"/>
      <c r="COR28" s="130"/>
      <c r="COS28" s="130"/>
      <c r="COT28" s="130"/>
      <c r="COU28" s="130"/>
      <c r="COV28" s="130"/>
      <c r="COW28" s="130"/>
      <c r="COX28" s="130"/>
      <c r="COY28" s="130"/>
      <c r="COZ28" s="130"/>
      <c r="CPA28" s="130"/>
      <c r="CPB28" s="130"/>
      <c r="CPC28" s="130"/>
      <c r="CPD28" s="130"/>
      <c r="CPE28" s="130"/>
      <c r="CPF28" s="130"/>
      <c r="CPG28" s="130"/>
      <c r="CPH28" s="130"/>
      <c r="CPI28" s="130"/>
      <c r="CPJ28" s="130"/>
      <c r="CPK28" s="130"/>
      <c r="CPL28" s="130"/>
      <c r="CPM28" s="130"/>
      <c r="CPN28" s="130"/>
      <c r="CPO28" s="130"/>
      <c r="CPP28" s="130"/>
      <c r="CPQ28" s="130"/>
      <c r="CPR28" s="130"/>
      <c r="CPS28" s="130"/>
      <c r="CPT28" s="130"/>
      <c r="CPU28" s="130"/>
      <c r="CPV28" s="130"/>
      <c r="CPW28" s="130"/>
      <c r="CPX28" s="130"/>
      <c r="CPY28" s="130"/>
      <c r="CPZ28" s="130"/>
      <c r="CQA28" s="130"/>
      <c r="CQB28" s="130"/>
      <c r="CQC28" s="130"/>
      <c r="CQD28" s="130"/>
      <c r="CQE28" s="130"/>
      <c r="CQF28" s="130"/>
      <c r="CQG28" s="130"/>
      <c r="CQH28" s="130"/>
      <c r="CQI28" s="130"/>
      <c r="CQJ28" s="130"/>
      <c r="CQK28" s="130"/>
      <c r="CQL28" s="130"/>
      <c r="CQM28" s="130"/>
      <c r="CQN28" s="130"/>
      <c r="CQO28" s="130"/>
      <c r="CQP28" s="130"/>
      <c r="CQQ28" s="130"/>
      <c r="CQR28" s="130"/>
      <c r="CQS28" s="130"/>
      <c r="CQT28" s="130"/>
      <c r="CQU28" s="130"/>
      <c r="CQV28" s="130"/>
      <c r="CQW28" s="130"/>
      <c r="CQX28" s="130"/>
      <c r="CQY28" s="130"/>
      <c r="CQZ28" s="130"/>
      <c r="CRA28" s="130"/>
      <c r="CRB28" s="130"/>
      <c r="CRC28" s="130"/>
      <c r="CRD28" s="130"/>
      <c r="CRE28" s="130"/>
      <c r="CRF28" s="130"/>
      <c r="CRG28" s="130"/>
      <c r="CRH28" s="130"/>
      <c r="CRI28" s="130"/>
      <c r="CRJ28" s="130"/>
      <c r="CRK28" s="130"/>
      <c r="CRL28" s="130"/>
      <c r="CRM28" s="130"/>
      <c r="CRN28" s="130"/>
      <c r="CRO28" s="130"/>
      <c r="CRP28" s="130"/>
      <c r="CRQ28" s="130"/>
      <c r="CRR28" s="130"/>
      <c r="CRS28" s="130"/>
      <c r="CRT28" s="130"/>
      <c r="CRU28" s="130"/>
      <c r="CRV28" s="130"/>
      <c r="CRW28" s="130"/>
      <c r="CRX28" s="130"/>
      <c r="CRY28" s="130"/>
      <c r="CRZ28" s="130"/>
      <c r="CSA28" s="130"/>
      <c r="CSB28" s="130"/>
      <c r="CSC28" s="130"/>
      <c r="CSD28" s="130"/>
      <c r="CSE28" s="130"/>
      <c r="CSF28" s="130"/>
      <c r="CSG28" s="130"/>
      <c r="CSH28" s="130"/>
      <c r="CSI28" s="130"/>
      <c r="CSJ28" s="130"/>
      <c r="CSK28" s="130"/>
      <c r="CSL28" s="130"/>
      <c r="CSM28" s="130"/>
      <c r="CSN28" s="130"/>
      <c r="CSO28" s="130"/>
      <c r="CSP28" s="130"/>
      <c r="CSQ28" s="130"/>
      <c r="CSR28" s="130"/>
      <c r="CSS28" s="130"/>
      <c r="CST28" s="130"/>
      <c r="CSU28" s="130"/>
      <c r="CSV28" s="130"/>
      <c r="CSW28" s="130"/>
      <c r="CSX28" s="130"/>
      <c r="CSY28" s="130"/>
      <c r="CSZ28" s="130"/>
      <c r="CTA28" s="130"/>
      <c r="CTB28" s="130"/>
      <c r="CTC28" s="130"/>
      <c r="CTD28" s="130"/>
      <c r="CTE28" s="130"/>
      <c r="CTF28" s="130"/>
      <c r="CTG28" s="130"/>
      <c r="CTH28" s="130"/>
      <c r="CTI28" s="130"/>
      <c r="CTJ28" s="130"/>
      <c r="CTK28" s="130"/>
      <c r="CTL28" s="130"/>
      <c r="CTM28" s="130"/>
      <c r="CTN28" s="130"/>
      <c r="CTO28" s="130"/>
      <c r="CTP28" s="130"/>
      <c r="CTQ28" s="130"/>
      <c r="CTR28" s="130"/>
      <c r="CTS28" s="130"/>
      <c r="CTT28" s="130"/>
      <c r="CTU28" s="130"/>
      <c r="CTV28" s="130"/>
      <c r="CTW28" s="130"/>
      <c r="CTX28" s="130"/>
      <c r="CTY28" s="130"/>
      <c r="CTZ28" s="130"/>
      <c r="CUA28" s="130"/>
      <c r="CUB28" s="130"/>
      <c r="CUC28" s="130"/>
      <c r="CUD28" s="130"/>
      <c r="CUE28" s="130"/>
      <c r="CUF28" s="130"/>
      <c r="CUG28" s="130"/>
      <c r="CUH28" s="130"/>
      <c r="CUI28" s="130"/>
      <c r="CUJ28" s="130"/>
      <c r="CUK28" s="130"/>
      <c r="CUL28" s="130"/>
      <c r="CUM28" s="130"/>
      <c r="CUN28" s="130"/>
      <c r="CUO28" s="130"/>
      <c r="CUP28" s="130"/>
      <c r="CUQ28" s="130"/>
      <c r="CUR28" s="130"/>
      <c r="CUS28" s="130"/>
      <c r="CUT28" s="130"/>
      <c r="CUU28" s="130"/>
      <c r="CUV28" s="130"/>
      <c r="CUW28" s="130"/>
      <c r="CUX28" s="130"/>
      <c r="CUY28" s="130"/>
      <c r="CUZ28" s="130"/>
      <c r="CVA28" s="130"/>
      <c r="CVB28" s="130"/>
      <c r="CVC28" s="130"/>
      <c r="CVD28" s="130"/>
      <c r="CVE28" s="130"/>
      <c r="CVF28" s="130"/>
      <c r="CVG28" s="130"/>
      <c r="CVH28" s="130"/>
      <c r="CVI28" s="130"/>
      <c r="CVJ28" s="130"/>
      <c r="CVK28" s="130"/>
      <c r="CVL28" s="130"/>
      <c r="CVM28" s="130"/>
      <c r="CVN28" s="130"/>
      <c r="CVO28" s="130"/>
      <c r="CVP28" s="130"/>
      <c r="CVQ28" s="130"/>
      <c r="CVR28" s="130"/>
      <c r="CVS28" s="130"/>
      <c r="CVT28" s="130"/>
      <c r="CVU28" s="130"/>
      <c r="CVV28" s="130"/>
      <c r="CVW28" s="130"/>
      <c r="CVX28" s="130"/>
      <c r="CVY28" s="130"/>
      <c r="CVZ28" s="130"/>
      <c r="CWA28" s="130"/>
      <c r="CWB28" s="130"/>
      <c r="CWC28" s="130"/>
      <c r="CWD28" s="130"/>
      <c r="CWE28" s="130"/>
      <c r="CWF28" s="130"/>
      <c r="CWG28" s="130"/>
      <c r="CWH28" s="130"/>
      <c r="CWI28" s="130"/>
      <c r="CWJ28" s="130"/>
      <c r="CWK28" s="130"/>
      <c r="CWL28" s="130"/>
      <c r="CWM28" s="130"/>
      <c r="CWN28" s="130"/>
      <c r="CWO28" s="130"/>
      <c r="CWP28" s="130"/>
      <c r="CWQ28" s="130"/>
      <c r="CWR28" s="130"/>
      <c r="CWS28" s="130"/>
      <c r="CWT28" s="130"/>
      <c r="CWU28" s="130"/>
      <c r="CWV28" s="130"/>
      <c r="CWW28" s="130"/>
      <c r="CWX28" s="130"/>
      <c r="CWY28" s="130"/>
      <c r="CWZ28" s="130"/>
      <c r="CXA28" s="130"/>
      <c r="CXB28" s="130"/>
      <c r="CXC28" s="130"/>
      <c r="CXD28" s="130"/>
      <c r="CXE28" s="130"/>
      <c r="CXF28" s="130"/>
      <c r="CXG28" s="130"/>
      <c r="CXH28" s="130"/>
      <c r="CXI28" s="130"/>
      <c r="CXJ28" s="130"/>
      <c r="CXK28" s="130"/>
      <c r="CXL28" s="130"/>
      <c r="CXM28" s="130"/>
      <c r="CXN28" s="130"/>
      <c r="CXO28" s="130"/>
      <c r="CXP28" s="130"/>
      <c r="CXQ28" s="130"/>
      <c r="CXR28" s="130"/>
      <c r="CXS28" s="130"/>
      <c r="CXT28" s="130"/>
      <c r="CXU28" s="130"/>
      <c r="CXV28" s="130"/>
      <c r="CXW28" s="130"/>
      <c r="CXX28" s="130"/>
      <c r="CXY28" s="130"/>
      <c r="CXZ28" s="130"/>
      <c r="CYA28" s="130"/>
      <c r="CYB28" s="130"/>
      <c r="CYC28" s="130"/>
      <c r="CYD28" s="130"/>
      <c r="CYE28" s="130"/>
      <c r="CYF28" s="130"/>
      <c r="CYG28" s="130"/>
      <c r="CYH28" s="130"/>
      <c r="CYI28" s="130"/>
      <c r="CYJ28" s="130"/>
      <c r="CYK28" s="130"/>
      <c r="CYL28" s="130"/>
      <c r="CYM28" s="130"/>
      <c r="CYN28" s="130"/>
      <c r="CYO28" s="130"/>
      <c r="CYP28" s="130"/>
      <c r="CYQ28" s="130"/>
      <c r="CYR28" s="130"/>
      <c r="CYS28" s="130"/>
      <c r="CYT28" s="130"/>
      <c r="CYU28" s="130"/>
      <c r="CYV28" s="130"/>
      <c r="CYW28" s="130"/>
      <c r="CYX28" s="130"/>
      <c r="CYY28" s="130"/>
      <c r="CYZ28" s="130"/>
      <c r="CZA28" s="130"/>
      <c r="CZB28" s="130"/>
      <c r="CZC28" s="130"/>
      <c r="CZD28" s="130"/>
      <c r="CZE28" s="130"/>
      <c r="CZF28" s="130"/>
      <c r="CZG28" s="130"/>
      <c r="CZH28" s="130"/>
      <c r="CZI28" s="130"/>
      <c r="CZJ28" s="130"/>
      <c r="CZK28" s="130"/>
      <c r="CZL28" s="130"/>
      <c r="CZM28" s="130"/>
      <c r="CZN28" s="130"/>
      <c r="CZO28" s="130"/>
      <c r="CZP28" s="130"/>
      <c r="CZQ28" s="130"/>
      <c r="CZR28" s="130"/>
      <c r="CZS28" s="130"/>
      <c r="CZT28" s="130"/>
      <c r="CZU28" s="130"/>
      <c r="CZV28" s="130"/>
      <c r="CZW28" s="130"/>
      <c r="CZX28" s="130"/>
      <c r="CZY28" s="130"/>
      <c r="CZZ28" s="130"/>
      <c r="DAA28" s="130"/>
      <c r="DAB28" s="130"/>
      <c r="DAC28" s="130"/>
      <c r="DAD28" s="130"/>
      <c r="DAE28" s="130"/>
      <c r="DAF28" s="130"/>
      <c r="DAG28" s="130"/>
      <c r="DAH28" s="130"/>
      <c r="DAI28" s="130"/>
      <c r="DAJ28" s="130"/>
      <c r="DAK28" s="130"/>
      <c r="DAL28" s="130"/>
      <c r="DAM28" s="130"/>
      <c r="DAN28" s="130"/>
      <c r="DAO28" s="130"/>
      <c r="DAP28" s="130"/>
      <c r="DAQ28" s="130"/>
      <c r="DAR28" s="130"/>
      <c r="DAS28" s="130"/>
      <c r="DAT28" s="130"/>
      <c r="DAU28" s="130"/>
      <c r="DAV28" s="130"/>
      <c r="DAW28" s="130"/>
      <c r="DAX28" s="130"/>
      <c r="DAY28" s="130"/>
      <c r="DAZ28" s="130"/>
      <c r="DBA28" s="130"/>
      <c r="DBB28" s="130"/>
      <c r="DBC28" s="130"/>
      <c r="DBD28" s="130"/>
      <c r="DBE28" s="130"/>
      <c r="DBF28" s="130"/>
      <c r="DBG28" s="130"/>
      <c r="DBH28" s="130"/>
      <c r="DBI28" s="130"/>
      <c r="DBJ28" s="130"/>
      <c r="DBK28" s="130"/>
      <c r="DBL28" s="130"/>
      <c r="DBM28" s="130"/>
      <c r="DBN28" s="130"/>
      <c r="DBO28" s="130"/>
      <c r="DBP28" s="130"/>
      <c r="DBQ28" s="130"/>
      <c r="DBR28" s="130"/>
      <c r="DBS28" s="130"/>
      <c r="DBT28" s="130"/>
      <c r="DBU28" s="130"/>
      <c r="DBV28" s="130"/>
      <c r="DBW28" s="130"/>
      <c r="DBX28" s="130"/>
      <c r="DBY28" s="130"/>
      <c r="DBZ28" s="130"/>
      <c r="DCA28" s="130"/>
      <c r="DCB28" s="130"/>
      <c r="DCC28" s="130"/>
      <c r="DCD28" s="130"/>
      <c r="DCE28" s="130"/>
      <c r="DCF28" s="130"/>
      <c r="DCG28" s="130"/>
      <c r="DCH28" s="130"/>
      <c r="DCI28" s="130"/>
      <c r="DCJ28" s="130"/>
      <c r="DCK28" s="130"/>
      <c r="DCL28" s="130"/>
      <c r="DCM28" s="130"/>
      <c r="DCN28" s="130"/>
      <c r="DCO28" s="130"/>
      <c r="DCP28" s="130"/>
      <c r="DCQ28" s="130"/>
      <c r="DCR28" s="130"/>
      <c r="DCS28" s="130"/>
      <c r="DCT28" s="130"/>
      <c r="DCU28" s="130"/>
      <c r="DCV28" s="130"/>
      <c r="DCW28" s="130"/>
      <c r="DCX28" s="130"/>
      <c r="DCY28" s="130"/>
      <c r="DCZ28" s="130"/>
      <c r="DDA28" s="130"/>
      <c r="DDB28" s="130"/>
      <c r="DDC28" s="130"/>
      <c r="DDD28" s="130"/>
      <c r="DDE28" s="130"/>
      <c r="DDF28" s="130"/>
      <c r="DDG28" s="130"/>
      <c r="DDH28" s="130"/>
      <c r="DDI28" s="130"/>
      <c r="DDJ28" s="130"/>
      <c r="DDK28" s="130"/>
      <c r="DDL28" s="130"/>
      <c r="DDM28" s="130"/>
      <c r="DDN28" s="130"/>
      <c r="DDO28" s="130"/>
      <c r="DDP28" s="130"/>
      <c r="DDQ28" s="130"/>
      <c r="DDR28" s="130"/>
      <c r="DDS28" s="130"/>
      <c r="DDT28" s="130"/>
      <c r="DDU28" s="130"/>
      <c r="DDV28" s="130"/>
      <c r="DDW28" s="130"/>
      <c r="DDX28" s="130"/>
      <c r="DDY28" s="130"/>
      <c r="DDZ28" s="130"/>
      <c r="DEA28" s="130"/>
      <c r="DEB28" s="130"/>
      <c r="DEC28" s="130"/>
      <c r="DED28" s="130"/>
      <c r="DEE28" s="130"/>
      <c r="DEF28" s="130"/>
      <c r="DEG28" s="130"/>
      <c r="DEH28" s="130"/>
      <c r="DEI28" s="130"/>
      <c r="DEJ28" s="130"/>
      <c r="DEK28" s="130"/>
      <c r="DEL28" s="130"/>
      <c r="DEM28" s="130"/>
      <c r="DEN28" s="130"/>
      <c r="DEO28" s="130"/>
      <c r="DEP28" s="130"/>
      <c r="DEQ28" s="130"/>
      <c r="DER28" s="130"/>
      <c r="DES28" s="130"/>
      <c r="DET28" s="130"/>
      <c r="DEU28" s="130"/>
      <c r="DEV28" s="130"/>
      <c r="DEW28" s="130"/>
      <c r="DEX28" s="130"/>
      <c r="DEY28" s="130"/>
      <c r="DEZ28" s="130"/>
      <c r="DFA28" s="130"/>
      <c r="DFB28" s="130"/>
      <c r="DFC28" s="130"/>
      <c r="DFD28" s="130"/>
      <c r="DFE28" s="130"/>
      <c r="DFF28" s="130"/>
      <c r="DFG28" s="130"/>
      <c r="DFH28" s="130"/>
      <c r="DFI28" s="130"/>
      <c r="DFJ28" s="130"/>
      <c r="DFK28" s="130"/>
      <c r="DFL28" s="130"/>
      <c r="DFM28" s="130"/>
      <c r="DFN28" s="130"/>
      <c r="DFO28" s="130"/>
      <c r="DFP28" s="130"/>
      <c r="DFQ28" s="130"/>
      <c r="DFR28" s="130"/>
      <c r="DFS28" s="130"/>
      <c r="DFT28" s="130"/>
      <c r="DFU28" s="130"/>
      <c r="DFV28" s="130"/>
      <c r="DFW28" s="130"/>
      <c r="DFX28" s="130"/>
      <c r="DFY28" s="130"/>
      <c r="DFZ28" s="130"/>
      <c r="DGA28" s="130"/>
      <c r="DGB28" s="130"/>
      <c r="DGC28" s="130"/>
      <c r="DGD28" s="130"/>
      <c r="DGE28" s="130"/>
      <c r="DGF28" s="130"/>
      <c r="DGG28" s="130"/>
      <c r="DGH28" s="130"/>
      <c r="DGI28" s="130"/>
      <c r="DGJ28" s="130"/>
      <c r="DGK28" s="130"/>
      <c r="DGL28" s="130"/>
      <c r="DGM28" s="130"/>
      <c r="DGN28" s="130"/>
      <c r="DGO28" s="130"/>
      <c r="DGP28" s="130"/>
      <c r="DGQ28" s="130"/>
      <c r="DGR28" s="130"/>
      <c r="DGS28" s="130"/>
      <c r="DGT28" s="130"/>
      <c r="DGU28" s="130"/>
      <c r="DGV28" s="130"/>
      <c r="DGW28" s="130"/>
      <c r="DGX28" s="130"/>
      <c r="DGY28" s="130"/>
      <c r="DGZ28" s="130"/>
      <c r="DHA28" s="130"/>
      <c r="DHB28" s="130"/>
      <c r="DHC28" s="130"/>
      <c r="DHD28" s="130"/>
      <c r="DHE28" s="130"/>
      <c r="DHF28" s="130"/>
      <c r="DHG28" s="130"/>
      <c r="DHH28" s="130"/>
      <c r="DHI28" s="130"/>
      <c r="DHJ28" s="130"/>
      <c r="DHK28" s="130"/>
      <c r="DHL28" s="130"/>
      <c r="DHM28" s="130"/>
      <c r="DHN28" s="130"/>
      <c r="DHO28" s="130"/>
      <c r="DHP28" s="130"/>
      <c r="DHQ28" s="130"/>
      <c r="DHR28" s="130"/>
      <c r="DHS28" s="130"/>
      <c r="DHT28" s="130"/>
      <c r="DHU28" s="130"/>
      <c r="DHV28" s="130"/>
      <c r="DHW28" s="130"/>
      <c r="DHX28" s="130"/>
      <c r="DHY28" s="130"/>
      <c r="DHZ28" s="130"/>
      <c r="DIA28" s="130"/>
      <c r="DIB28" s="130"/>
      <c r="DIC28" s="130"/>
      <c r="DID28" s="130"/>
      <c r="DIE28" s="130"/>
      <c r="DIF28" s="130"/>
      <c r="DIG28" s="130"/>
      <c r="DIH28" s="130"/>
      <c r="DII28" s="130"/>
      <c r="DIJ28" s="130"/>
      <c r="DIK28" s="130"/>
      <c r="DIL28" s="130"/>
      <c r="DIM28" s="130"/>
      <c r="DIN28" s="130"/>
      <c r="DIO28" s="130"/>
      <c r="DIP28" s="130"/>
      <c r="DIQ28" s="130"/>
      <c r="DIR28" s="130"/>
      <c r="DIS28" s="130"/>
      <c r="DIT28" s="130"/>
      <c r="DIU28" s="130"/>
      <c r="DIV28" s="130"/>
      <c r="DIW28" s="130"/>
      <c r="DIX28" s="130"/>
      <c r="DIY28" s="130"/>
      <c r="DIZ28" s="130"/>
      <c r="DJA28" s="130"/>
      <c r="DJB28" s="130"/>
      <c r="DJC28" s="130"/>
      <c r="DJD28" s="130"/>
      <c r="DJE28" s="130"/>
      <c r="DJF28" s="130"/>
      <c r="DJG28" s="130"/>
      <c r="DJH28" s="130"/>
      <c r="DJI28" s="130"/>
      <c r="DJJ28" s="130"/>
      <c r="DJK28" s="130"/>
      <c r="DJL28" s="130"/>
      <c r="DJM28" s="130"/>
      <c r="DJN28" s="130"/>
      <c r="DJO28" s="130"/>
      <c r="DJP28" s="130"/>
      <c r="DJQ28" s="130"/>
      <c r="DJR28" s="130"/>
      <c r="DJS28" s="130"/>
      <c r="DJT28" s="130"/>
      <c r="DJU28" s="130"/>
      <c r="DJV28" s="130"/>
      <c r="DJW28" s="130"/>
      <c r="DJX28" s="130"/>
      <c r="DJY28" s="130"/>
      <c r="DJZ28" s="130"/>
      <c r="DKA28" s="130"/>
      <c r="DKB28" s="130"/>
      <c r="DKC28" s="130"/>
      <c r="DKD28" s="130"/>
      <c r="DKE28" s="130"/>
      <c r="DKF28" s="130"/>
      <c r="DKG28" s="130"/>
      <c r="DKH28" s="130"/>
      <c r="DKI28" s="130"/>
      <c r="DKJ28" s="130"/>
      <c r="DKK28" s="130"/>
      <c r="DKL28" s="130"/>
      <c r="DKM28" s="130"/>
      <c r="DKN28" s="130"/>
      <c r="DKO28" s="130"/>
      <c r="DKP28" s="130"/>
      <c r="DKQ28" s="130"/>
      <c r="DKR28" s="130"/>
      <c r="DKS28" s="130"/>
      <c r="DKT28" s="130"/>
      <c r="DKU28" s="130"/>
      <c r="DKV28" s="130"/>
      <c r="DKW28" s="130"/>
      <c r="DKX28" s="130"/>
      <c r="DKY28" s="130"/>
      <c r="DKZ28" s="130"/>
      <c r="DLA28" s="130"/>
      <c r="DLB28" s="130"/>
      <c r="DLC28" s="130"/>
      <c r="DLD28" s="130"/>
      <c r="DLE28" s="130"/>
      <c r="DLF28" s="130"/>
      <c r="DLG28" s="130"/>
      <c r="DLH28" s="130"/>
      <c r="DLI28" s="130"/>
      <c r="DLJ28" s="130"/>
      <c r="DLK28" s="130"/>
      <c r="DLL28" s="130"/>
      <c r="DLM28" s="130"/>
      <c r="DLN28" s="130"/>
      <c r="DLO28" s="130"/>
      <c r="DLP28" s="130"/>
      <c r="DLQ28" s="130"/>
      <c r="DLR28" s="130"/>
      <c r="DLS28" s="130"/>
      <c r="DLT28" s="130"/>
      <c r="DLU28" s="130"/>
      <c r="DLV28" s="130"/>
      <c r="DLW28" s="130"/>
      <c r="DLX28" s="130"/>
      <c r="DLY28" s="130"/>
      <c r="DLZ28" s="130"/>
      <c r="DMA28" s="130"/>
      <c r="DMB28" s="130"/>
      <c r="DMC28" s="130"/>
      <c r="DMD28" s="130"/>
      <c r="DME28" s="130"/>
      <c r="DMF28" s="130"/>
      <c r="DMG28" s="130"/>
      <c r="DMH28" s="130"/>
      <c r="DMI28" s="130"/>
      <c r="DMJ28" s="130"/>
      <c r="DMK28" s="130"/>
      <c r="DML28" s="130"/>
      <c r="DMM28" s="130"/>
      <c r="DMN28" s="130"/>
      <c r="DMO28" s="130"/>
      <c r="DMP28" s="130"/>
      <c r="DMQ28" s="130"/>
      <c r="DMR28" s="130"/>
      <c r="DMS28" s="130"/>
      <c r="DMT28" s="130"/>
      <c r="DMU28" s="130"/>
      <c r="DMV28" s="130"/>
      <c r="DMW28" s="130"/>
      <c r="DMX28" s="130"/>
      <c r="DMY28" s="130"/>
      <c r="DMZ28" s="130"/>
      <c r="DNA28" s="130"/>
      <c r="DNB28" s="130"/>
      <c r="DNC28" s="130"/>
      <c r="DND28" s="130"/>
      <c r="DNE28" s="130"/>
      <c r="DNF28" s="130"/>
      <c r="DNG28" s="130"/>
      <c r="DNH28" s="130"/>
      <c r="DNI28" s="130"/>
      <c r="DNJ28" s="130"/>
      <c r="DNK28" s="130"/>
      <c r="DNL28" s="130"/>
      <c r="DNM28" s="130"/>
      <c r="DNN28" s="130"/>
      <c r="DNO28" s="130"/>
      <c r="DNP28" s="130"/>
      <c r="DNQ28" s="130"/>
      <c r="DNR28" s="130"/>
      <c r="DNS28" s="130"/>
      <c r="DNT28" s="130"/>
      <c r="DNU28" s="130"/>
      <c r="DNV28" s="130"/>
      <c r="DNW28" s="130"/>
      <c r="DNX28" s="130"/>
      <c r="DNY28" s="130"/>
      <c r="DNZ28" s="130"/>
      <c r="DOA28" s="130"/>
      <c r="DOB28" s="130"/>
      <c r="DOC28" s="130"/>
      <c r="DOD28" s="130"/>
      <c r="DOE28" s="130"/>
      <c r="DOF28" s="130"/>
      <c r="DOG28" s="130"/>
      <c r="DOH28" s="130"/>
      <c r="DOI28" s="130"/>
      <c r="DOJ28" s="130"/>
      <c r="DOK28" s="130"/>
      <c r="DOL28" s="130"/>
      <c r="DOM28" s="130"/>
      <c r="DON28" s="130"/>
      <c r="DOO28" s="130"/>
      <c r="DOP28" s="130"/>
      <c r="DOQ28" s="130"/>
      <c r="DOR28" s="130"/>
      <c r="DOS28" s="130"/>
      <c r="DOT28" s="130"/>
      <c r="DOU28" s="130"/>
      <c r="DOV28" s="130"/>
      <c r="DOW28" s="130"/>
      <c r="DOX28" s="130"/>
      <c r="DOY28" s="130"/>
      <c r="DOZ28" s="130"/>
      <c r="DPA28" s="130"/>
      <c r="DPB28" s="130"/>
      <c r="DPC28" s="130"/>
      <c r="DPD28" s="130"/>
      <c r="DPE28" s="130"/>
      <c r="DPF28" s="130"/>
      <c r="DPG28" s="130"/>
      <c r="DPH28" s="130"/>
      <c r="DPI28" s="130"/>
      <c r="DPJ28" s="130"/>
      <c r="DPK28" s="130"/>
      <c r="DPL28" s="130"/>
      <c r="DPM28" s="130"/>
      <c r="DPN28" s="130"/>
      <c r="DPO28" s="130"/>
      <c r="DPP28" s="130"/>
      <c r="DPQ28" s="130"/>
      <c r="DPR28" s="130"/>
      <c r="DPS28" s="130"/>
      <c r="DPT28" s="130"/>
      <c r="DPU28" s="130"/>
      <c r="DPV28" s="130"/>
      <c r="DPW28" s="130"/>
      <c r="DPX28" s="130"/>
      <c r="DPY28" s="130"/>
      <c r="DPZ28" s="130"/>
      <c r="DQA28" s="130"/>
      <c r="DQB28" s="130"/>
      <c r="DQC28" s="130"/>
      <c r="DQD28" s="130"/>
      <c r="DQE28" s="130"/>
      <c r="DQF28" s="130"/>
      <c r="DQG28" s="130"/>
      <c r="DQH28" s="130"/>
      <c r="DQI28" s="130"/>
      <c r="DQJ28" s="130"/>
      <c r="DQK28" s="130"/>
      <c r="DQL28" s="130"/>
      <c r="DQM28" s="130"/>
      <c r="DQN28" s="130"/>
      <c r="DQO28" s="130"/>
      <c r="DQP28" s="130"/>
      <c r="DQQ28" s="130"/>
      <c r="DQR28" s="130"/>
      <c r="DQS28" s="130"/>
      <c r="DQT28" s="130"/>
      <c r="DQU28" s="130"/>
      <c r="DQV28" s="130"/>
      <c r="DQW28" s="130"/>
      <c r="DQX28" s="130"/>
      <c r="DQY28" s="130"/>
      <c r="DQZ28" s="130"/>
      <c r="DRA28" s="130"/>
      <c r="DRB28" s="130"/>
      <c r="DRC28" s="130"/>
      <c r="DRD28" s="130"/>
      <c r="DRE28" s="130"/>
      <c r="DRF28" s="130"/>
      <c r="DRG28" s="130"/>
      <c r="DRH28" s="130"/>
      <c r="DRI28" s="130"/>
      <c r="DRJ28" s="130"/>
      <c r="DRK28" s="130"/>
      <c r="DRL28" s="130"/>
      <c r="DRM28" s="130"/>
      <c r="DRN28" s="130"/>
      <c r="DRO28" s="130"/>
      <c r="DRP28" s="130"/>
      <c r="DRQ28" s="130"/>
      <c r="DRR28" s="130"/>
      <c r="DRS28" s="130"/>
      <c r="DRT28" s="130"/>
      <c r="DRU28" s="130"/>
      <c r="DRV28" s="130"/>
      <c r="DRW28" s="130"/>
      <c r="DRX28" s="130"/>
      <c r="DRY28" s="130"/>
      <c r="DRZ28" s="130"/>
      <c r="DSA28" s="130"/>
      <c r="DSB28" s="130"/>
      <c r="DSC28" s="130"/>
      <c r="DSD28" s="130"/>
      <c r="DSE28" s="130"/>
      <c r="DSF28" s="130"/>
      <c r="DSG28" s="130"/>
      <c r="DSH28" s="130"/>
      <c r="DSI28" s="130"/>
      <c r="DSJ28" s="130"/>
      <c r="DSK28" s="130"/>
      <c r="DSL28" s="130"/>
      <c r="DSM28" s="130"/>
      <c r="DSN28" s="130"/>
      <c r="DSO28" s="130"/>
      <c r="DSP28" s="130"/>
      <c r="DSQ28" s="130"/>
      <c r="DSR28" s="130"/>
      <c r="DSS28" s="130"/>
      <c r="DST28" s="130"/>
      <c r="DSU28" s="130"/>
      <c r="DSV28" s="130"/>
      <c r="DSW28" s="130"/>
      <c r="DSX28" s="130"/>
      <c r="DSY28" s="130"/>
      <c r="DSZ28" s="130"/>
      <c r="DTA28" s="130"/>
      <c r="DTB28" s="130"/>
      <c r="DTC28" s="130"/>
      <c r="DTD28" s="130"/>
      <c r="DTE28" s="130"/>
      <c r="DTF28" s="130"/>
      <c r="DTG28" s="130"/>
      <c r="DTH28" s="130"/>
      <c r="DTI28" s="130"/>
      <c r="DTJ28" s="130"/>
      <c r="DTK28" s="130"/>
      <c r="DTL28" s="130"/>
      <c r="DTM28" s="130"/>
      <c r="DTN28" s="130"/>
      <c r="DTO28" s="130"/>
      <c r="DTP28" s="130"/>
      <c r="DTQ28" s="130"/>
      <c r="DTR28" s="130"/>
      <c r="DTS28" s="130"/>
      <c r="DTT28" s="130"/>
      <c r="DTU28" s="130"/>
      <c r="DTV28" s="130"/>
      <c r="DTW28" s="130"/>
      <c r="DTX28" s="130"/>
      <c r="DTY28" s="130"/>
      <c r="DTZ28" s="130"/>
      <c r="DUA28" s="130"/>
      <c r="DUB28" s="130"/>
      <c r="DUC28" s="130"/>
      <c r="DUD28" s="130"/>
      <c r="DUE28" s="130"/>
      <c r="DUF28" s="130"/>
      <c r="DUG28" s="130"/>
      <c r="DUH28" s="130"/>
      <c r="DUI28" s="130"/>
      <c r="DUJ28" s="130"/>
      <c r="DUK28" s="130"/>
      <c r="DUL28" s="130"/>
      <c r="DUM28" s="130"/>
      <c r="DUN28" s="130"/>
      <c r="DUO28" s="130"/>
      <c r="DUP28" s="130"/>
      <c r="DUQ28" s="130"/>
      <c r="DUR28" s="130"/>
      <c r="DUS28" s="130"/>
      <c r="DUT28" s="130"/>
      <c r="DUU28" s="130"/>
      <c r="DUV28" s="130"/>
      <c r="DUW28" s="130"/>
      <c r="DUX28" s="130"/>
      <c r="DUY28" s="130"/>
      <c r="DUZ28" s="130"/>
      <c r="DVA28" s="130"/>
      <c r="DVB28" s="130"/>
      <c r="DVC28" s="130"/>
      <c r="DVD28" s="130"/>
      <c r="DVE28" s="130"/>
      <c r="DVF28" s="130"/>
      <c r="DVG28" s="130"/>
      <c r="DVH28" s="130"/>
      <c r="DVI28" s="130"/>
      <c r="DVJ28" s="130"/>
      <c r="DVK28" s="130"/>
      <c r="DVL28" s="130"/>
      <c r="DVM28" s="130"/>
      <c r="DVN28" s="130"/>
      <c r="DVO28" s="130"/>
      <c r="DVP28" s="130"/>
      <c r="DVQ28" s="130"/>
      <c r="DVR28" s="130"/>
      <c r="DVS28" s="130"/>
      <c r="DVT28" s="130"/>
      <c r="DVU28" s="130"/>
      <c r="DVV28" s="130"/>
      <c r="DVW28" s="130"/>
      <c r="DVX28" s="130"/>
      <c r="DVY28" s="130"/>
      <c r="DVZ28" s="130"/>
      <c r="DWA28" s="130"/>
      <c r="DWB28" s="130"/>
      <c r="DWC28" s="130"/>
      <c r="DWD28" s="130"/>
      <c r="DWE28" s="130"/>
      <c r="DWF28" s="130"/>
      <c r="DWG28" s="130"/>
      <c r="DWH28" s="130"/>
      <c r="DWI28" s="130"/>
      <c r="DWJ28" s="130"/>
      <c r="DWK28" s="130"/>
      <c r="DWL28" s="130"/>
      <c r="DWM28" s="130"/>
      <c r="DWN28" s="130"/>
      <c r="DWO28" s="130"/>
      <c r="DWP28" s="130"/>
      <c r="DWQ28" s="130"/>
      <c r="DWR28" s="130"/>
      <c r="DWS28" s="130"/>
      <c r="DWT28" s="130"/>
      <c r="DWU28" s="130"/>
      <c r="DWV28" s="130"/>
      <c r="DWW28" s="130"/>
      <c r="DWX28" s="130"/>
      <c r="DWY28" s="130"/>
      <c r="DWZ28" s="130"/>
      <c r="DXA28" s="130"/>
      <c r="DXB28" s="130"/>
      <c r="DXC28" s="130"/>
      <c r="DXD28" s="130"/>
      <c r="DXE28" s="130"/>
      <c r="DXF28" s="130"/>
      <c r="DXG28" s="130"/>
      <c r="DXH28" s="130"/>
      <c r="DXI28" s="130"/>
      <c r="DXJ28" s="130"/>
      <c r="DXK28" s="130"/>
      <c r="DXL28" s="130"/>
      <c r="DXM28" s="130"/>
      <c r="DXN28" s="130"/>
      <c r="DXO28" s="130"/>
      <c r="DXP28" s="130"/>
      <c r="DXQ28" s="130"/>
      <c r="DXR28" s="130"/>
      <c r="DXS28" s="130"/>
      <c r="DXT28" s="130"/>
      <c r="DXU28" s="130"/>
      <c r="DXV28" s="130"/>
      <c r="DXW28" s="130"/>
      <c r="DXX28" s="130"/>
      <c r="DXY28" s="130"/>
      <c r="DXZ28" s="130"/>
      <c r="DYA28" s="130"/>
      <c r="DYB28" s="130"/>
      <c r="DYC28" s="130"/>
      <c r="DYD28" s="130"/>
      <c r="DYE28" s="130"/>
      <c r="DYF28" s="130"/>
      <c r="DYG28" s="130"/>
      <c r="DYH28" s="130"/>
      <c r="DYI28" s="130"/>
      <c r="DYJ28" s="130"/>
      <c r="DYK28" s="130"/>
      <c r="DYL28" s="130"/>
      <c r="DYM28" s="130"/>
      <c r="DYN28" s="130"/>
      <c r="DYO28" s="130"/>
      <c r="DYP28" s="130"/>
      <c r="DYQ28" s="130"/>
      <c r="DYR28" s="130"/>
      <c r="DYS28" s="130"/>
      <c r="DYT28" s="130"/>
      <c r="DYU28" s="130"/>
      <c r="DYV28" s="130"/>
      <c r="DYW28" s="130"/>
      <c r="DYX28" s="130"/>
      <c r="DYY28" s="130"/>
      <c r="DYZ28" s="130"/>
      <c r="DZA28" s="130"/>
      <c r="DZB28" s="130"/>
      <c r="DZC28" s="130"/>
      <c r="DZD28" s="130"/>
      <c r="DZE28" s="130"/>
      <c r="DZF28" s="130"/>
      <c r="DZG28" s="130"/>
      <c r="DZH28" s="130"/>
      <c r="DZI28" s="130"/>
      <c r="DZJ28" s="130"/>
      <c r="DZK28" s="130"/>
      <c r="DZL28" s="130"/>
      <c r="DZM28" s="130"/>
      <c r="DZN28" s="130"/>
      <c r="DZO28" s="130"/>
      <c r="DZP28" s="130"/>
      <c r="DZQ28" s="130"/>
      <c r="DZR28" s="130"/>
      <c r="DZS28" s="130"/>
      <c r="DZT28" s="130"/>
      <c r="DZU28" s="130"/>
      <c r="DZV28" s="130"/>
      <c r="DZW28" s="130"/>
      <c r="DZX28" s="130"/>
      <c r="DZY28" s="130"/>
      <c r="DZZ28" s="130"/>
      <c r="EAA28" s="130"/>
      <c r="EAB28" s="130"/>
      <c r="EAC28" s="130"/>
      <c r="EAD28" s="130"/>
      <c r="EAE28" s="130"/>
      <c r="EAF28" s="130"/>
      <c r="EAG28" s="130"/>
      <c r="EAH28" s="130"/>
      <c r="EAI28" s="130"/>
      <c r="EAJ28" s="130"/>
      <c r="EAK28" s="130"/>
      <c r="EAL28" s="130"/>
      <c r="EAM28" s="130"/>
      <c r="EAN28" s="130"/>
      <c r="EAO28" s="130"/>
      <c r="EAP28" s="130"/>
      <c r="EAQ28" s="130"/>
      <c r="EAR28" s="130"/>
      <c r="EAS28" s="130"/>
      <c r="EAT28" s="130"/>
      <c r="EAU28" s="130"/>
      <c r="EAV28" s="130"/>
      <c r="EAW28" s="130"/>
      <c r="EAX28" s="130"/>
      <c r="EAY28" s="130"/>
      <c r="EAZ28" s="130"/>
      <c r="EBA28" s="130"/>
      <c r="EBB28" s="130"/>
      <c r="EBC28" s="130"/>
      <c r="EBD28" s="130"/>
      <c r="EBE28" s="130"/>
      <c r="EBF28" s="130"/>
      <c r="EBG28" s="130"/>
      <c r="EBH28" s="130"/>
      <c r="EBI28" s="130"/>
      <c r="EBJ28" s="130"/>
      <c r="EBK28" s="130"/>
      <c r="EBL28" s="130"/>
      <c r="EBM28" s="130"/>
      <c r="EBN28" s="130"/>
      <c r="EBO28" s="130"/>
      <c r="EBP28" s="130"/>
      <c r="EBQ28" s="130"/>
      <c r="EBR28" s="130"/>
      <c r="EBS28" s="130"/>
      <c r="EBT28" s="130"/>
      <c r="EBU28" s="130"/>
      <c r="EBV28" s="130"/>
      <c r="EBW28" s="130"/>
      <c r="EBX28" s="130"/>
      <c r="EBY28" s="130"/>
      <c r="EBZ28" s="130"/>
      <c r="ECA28" s="130"/>
      <c r="ECB28" s="130"/>
      <c r="ECC28" s="130"/>
      <c r="ECD28" s="130"/>
      <c r="ECE28" s="130"/>
      <c r="ECF28" s="130"/>
      <c r="ECG28" s="130"/>
      <c r="ECH28" s="130"/>
      <c r="ECI28" s="130"/>
      <c r="ECJ28" s="130"/>
      <c r="ECK28" s="130"/>
      <c r="ECL28" s="130"/>
      <c r="ECM28" s="130"/>
      <c r="ECN28" s="130"/>
      <c r="ECO28" s="130"/>
      <c r="ECP28" s="130"/>
      <c r="ECQ28" s="130"/>
      <c r="ECR28" s="130"/>
      <c r="ECS28" s="130"/>
      <c r="ECT28" s="130"/>
      <c r="ECU28" s="130"/>
      <c r="ECV28" s="130"/>
      <c r="ECW28" s="130"/>
      <c r="ECX28" s="130"/>
      <c r="ECY28" s="130"/>
      <c r="ECZ28" s="130"/>
      <c r="EDA28" s="130"/>
      <c r="EDB28" s="130"/>
      <c r="EDC28" s="130"/>
      <c r="EDD28" s="130"/>
      <c r="EDE28" s="130"/>
      <c r="EDF28" s="130"/>
      <c r="EDG28" s="130"/>
      <c r="EDH28" s="130"/>
      <c r="EDI28" s="130"/>
      <c r="EDJ28" s="130"/>
      <c r="EDK28" s="130"/>
      <c r="EDL28" s="130"/>
      <c r="EDM28" s="130"/>
      <c r="EDN28" s="130"/>
      <c r="EDO28" s="130"/>
      <c r="EDP28" s="130"/>
      <c r="EDQ28" s="130"/>
      <c r="EDR28" s="130"/>
      <c r="EDS28" s="130"/>
      <c r="EDT28" s="130"/>
      <c r="EDU28" s="130"/>
      <c r="EDV28" s="130"/>
      <c r="EDW28" s="130"/>
      <c r="EDX28" s="130"/>
      <c r="EDY28" s="130"/>
      <c r="EDZ28" s="130"/>
      <c r="EEA28" s="130"/>
      <c r="EEB28" s="130"/>
      <c r="EEC28" s="130"/>
      <c r="EED28" s="130"/>
      <c r="EEE28" s="130"/>
      <c r="EEF28" s="130"/>
      <c r="EEG28" s="130"/>
      <c r="EEH28" s="130"/>
      <c r="EEI28" s="130"/>
      <c r="EEJ28" s="130"/>
      <c r="EEK28" s="130"/>
      <c r="EEL28" s="130"/>
      <c r="EEM28" s="130"/>
      <c r="EEN28" s="130"/>
      <c r="EEO28" s="130"/>
      <c r="EEP28" s="130"/>
      <c r="EEQ28" s="130"/>
      <c r="EER28" s="130"/>
      <c r="EES28" s="130"/>
      <c r="EET28" s="130"/>
      <c r="EEU28" s="130"/>
      <c r="EEV28" s="130"/>
      <c r="EEW28" s="130"/>
      <c r="EEX28" s="130"/>
      <c r="EEY28" s="130"/>
      <c r="EEZ28" s="130"/>
      <c r="EFA28" s="130"/>
      <c r="EFB28" s="130"/>
      <c r="EFC28" s="130"/>
      <c r="EFD28" s="130"/>
      <c r="EFE28" s="130"/>
      <c r="EFF28" s="130"/>
      <c r="EFG28" s="130"/>
      <c r="EFH28" s="130"/>
      <c r="EFI28" s="130"/>
      <c r="EFJ28" s="130"/>
      <c r="EFK28" s="130"/>
      <c r="EFL28" s="130"/>
      <c r="EFM28" s="130"/>
      <c r="EFN28" s="130"/>
      <c r="EFO28" s="130"/>
      <c r="EFP28" s="130"/>
      <c r="EFQ28" s="130"/>
      <c r="EFR28" s="130"/>
      <c r="EFS28" s="130"/>
      <c r="EFT28" s="130"/>
      <c r="EFU28" s="130"/>
      <c r="EFV28" s="130"/>
      <c r="EFW28" s="130"/>
      <c r="EFX28" s="130"/>
      <c r="EFY28" s="130"/>
      <c r="EFZ28" s="130"/>
      <c r="EGA28" s="130"/>
      <c r="EGB28" s="130"/>
      <c r="EGC28" s="130"/>
      <c r="EGD28" s="130"/>
      <c r="EGE28" s="130"/>
      <c r="EGF28" s="130"/>
      <c r="EGG28" s="130"/>
      <c r="EGH28" s="130"/>
      <c r="EGI28" s="130"/>
      <c r="EGJ28" s="130"/>
      <c r="EGK28" s="130"/>
      <c r="EGL28" s="130"/>
      <c r="EGM28" s="130"/>
      <c r="EGN28" s="130"/>
      <c r="EGO28" s="130"/>
      <c r="EGP28" s="130"/>
      <c r="EGQ28" s="130"/>
      <c r="EGR28" s="130"/>
      <c r="EGS28" s="130"/>
      <c r="EGT28" s="130"/>
      <c r="EGU28" s="130"/>
      <c r="EGV28" s="130"/>
      <c r="EGW28" s="130"/>
      <c r="EGX28" s="130"/>
      <c r="EGY28" s="130"/>
      <c r="EGZ28" s="130"/>
      <c r="EHA28" s="130"/>
      <c r="EHB28" s="130"/>
      <c r="EHC28" s="130"/>
      <c r="EHD28" s="130"/>
      <c r="EHE28" s="130"/>
      <c r="EHF28" s="130"/>
      <c r="EHG28" s="130"/>
      <c r="EHH28" s="130"/>
      <c r="EHI28" s="130"/>
      <c r="EHJ28" s="130"/>
      <c r="EHK28" s="130"/>
      <c r="EHL28" s="130"/>
      <c r="EHM28" s="130"/>
      <c r="EHN28" s="130"/>
      <c r="EHO28" s="130"/>
      <c r="EHP28" s="130"/>
      <c r="EHQ28" s="130"/>
      <c r="EHR28" s="130"/>
      <c r="EHS28" s="130"/>
      <c r="EHT28" s="130"/>
      <c r="EHU28" s="130"/>
      <c r="EHV28" s="130"/>
      <c r="EHW28" s="130"/>
      <c r="EHX28" s="130"/>
      <c r="EHY28" s="130"/>
      <c r="EHZ28" s="130"/>
      <c r="EIA28" s="130"/>
      <c r="EIB28" s="130"/>
      <c r="EIC28" s="130"/>
      <c r="EID28" s="130"/>
      <c r="EIE28" s="130"/>
      <c r="EIF28" s="130"/>
      <c r="EIG28" s="130"/>
      <c r="EIH28" s="130"/>
      <c r="EII28" s="130"/>
      <c r="EIJ28" s="130"/>
      <c r="EIK28" s="130"/>
      <c r="EIL28" s="130"/>
      <c r="EIM28" s="130"/>
      <c r="EIN28" s="130"/>
      <c r="EIO28" s="130"/>
      <c r="EIP28" s="130"/>
      <c r="EIQ28" s="130"/>
      <c r="EIR28" s="130"/>
      <c r="EIS28" s="130"/>
      <c r="EIT28" s="130"/>
      <c r="EIU28" s="130"/>
      <c r="EIV28" s="130"/>
      <c r="EIW28" s="130"/>
      <c r="EIX28" s="130"/>
      <c r="EIY28" s="130"/>
      <c r="EIZ28" s="130"/>
      <c r="EJA28" s="130"/>
      <c r="EJB28" s="130"/>
      <c r="EJC28" s="130"/>
      <c r="EJD28" s="130"/>
      <c r="EJE28" s="130"/>
      <c r="EJF28" s="130"/>
      <c r="EJG28" s="130"/>
      <c r="EJH28" s="130"/>
      <c r="EJI28" s="130"/>
      <c r="EJJ28" s="130"/>
      <c r="EJK28" s="130"/>
      <c r="EJL28" s="130"/>
      <c r="EJM28" s="130"/>
      <c r="EJN28" s="130"/>
      <c r="EJO28" s="130"/>
      <c r="EJP28" s="130"/>
      <c r="EJQ28" s="130"/>
      <c r="EJR28" s="130"/>
      <c r="EJS28" s="130"/>
      <c r="EJT28" s="130"/>
      <c r="EJU28" s="130"/>
      <c r="EJV28" s="130"/>
      <c r="EJW28" s="130"/>
      <c r="EJX28" s="130"/>
      <c r="EJY28" s="130"/>
      <c r="EJZ28" s="130"/>
      <c r="EKA28" s="130"/>
      <c r="EKB28" s="130"/>
      <c r="EKC28" s="130"/>
      <c r="EKD28" s="130"/>
      <c r="EKE28" s="130"/>
      <c r="EKF28" s="130"/>
      <c r="EKG28" s="130"/>
      <c r="EKH28" s="130"/>
      <c r="EKI28" s="130"/>
      <c r="EKJ28" s="130"/>
      <c r="EKK28" s="130"/>
      <c r="EKL28" s="130"/>
      <c r="EKM28" s="130"/>
      <c r="EKN28" s="130"/>
      <c r="EKO28" s="130"/>
      <c r="EKP28" s="130"/>
      <c r="EKQ28" s="130"/>
      <c r="EKR28" s="130"/>
      <c r="EKS28" s="130"/>
      <c r="EKT28" s="130"/>
      <c r="EKU28" s="130"/>
      <c r="EKV28" s="130"/>
      <c r="EKW28" s="130"/>
      <c r="EKX28" s="130"/>
      <c r="EKY28" s="130"/>
      <c r="EKZ28" s="130"/>
      <c r="ELA28" s="130"/>
      <c r="ELB28" s="130"/>
      <c r="ELC28" s="130"/>
      <c r="ELD28" s="130"/>
      <c r="ELE28" s="130"/>
      <c r="ELF28" s="130"/>
      <c r="ELG28" s="130"/>
      <c r="ELH28" s="130"/>
      <c r="ELI28" s="130"/>
      <c r="ELJ28" s="130"/>
      <c r="ELK28" s="130"/>
      <c r="ELL28" s="130"/>
      <c r="ELM28" s="130"/>
      <c r="ELN28" s="130"/>
      <c r="ELO28" s="130"/>
      <c r="ELP28" s="130"/>
      <c r="ELQ28" s="130"/>
      <c r="ELR28" s="130"/>
      <c r="ELS28" s="130"/>
      <c r="ELT28" s="130"/>
      <c r="ELU28" s="130"/>
      <c r="ELV28" s="130"/>
      <c r="ELW28" s="130"/>
      <c r="ELX28" s="130"/>
      <c r="ELY28" s="130"/>
      <c r="ELZ28" s="130"/>
      <c r="EMA28" s="130"/>
      <c r="EMB28" s="130"/>
      <c r="EMC28" s="130"/>
      <c r="EMD28" s="130"/>
      <c r="EME28" s="130"/>
      <c r="EMF28" s="130"/>
      <c r="EMG28" s="130"/>
      <c r="EMH28" s="130"/>
      <c r="EMI28" s="130"/>
      <c r="EMJ28" s="130"/>
      <c r="EMK28" s="130"/>
      <c r="EML28" s="130"/>
      <c r="EMM28" s="130"/>
      <c r="EMN28" s="130"/>
      <c r="EMO28" s="130"/>
      <c r="EMP28" s="130"/>
      <c r="EMQ28" s="130"/>
      <c r="EMR28" s="130"/>
      <c r="EMS28" s="130"/>
      <c r="EMT28" s="130"/>
      <c r="EMU28" s="130"/>
      <c r="EMV28" s="130"/>
      <c r="EMW28" s="130"/>
      <c r="EMX28" s="130"/>
      <c r="EMY28" s="130"/>
      <c r="EMZ28" s="130"/>
      <c r="ENA28" s="130"/>
      <c r="ENB28" s="130"/>
      <c r="ENC28" s="130"/>
      <c r="END28" s="130"/>
      <c r="ENE28" s="130"/>
      <c r="ENF28" s="130"/>
      <c r="ENG28" s="130"/>
      <c r="ENH28" s="130"/>
      <c r="ENI28" s="130"/>
      <c r="ENJ28" s="130"/>
      <c r="ENK28" s="130"/>
      <c r="ENL28" s="130"/>
      <c r="ENM28" s="130"/>
      <c r="ENN28" s="130"/>
      <c r="ENO28" s="130"/>
      <c r="ENP28" s="130"/>
      <c r="ENQ28" s="130"/>
      <c r="ENR28" s="130"/>
      <c r="ENS28" s="130"/>
      <c r="ENT28" s="130"/>
      <c r="ENU28" s="130"/>
      <c r="ENV28" s="130"/>
      <c r="ENW28" s="130"/>
      <c r="ENX28" s="130"/>
      <c r="ENY28" s="130"/>
      <c r="ENZ28" s="130"/>
      <c r="EOA28" s="130"/>
      <c r="EOB28" s="130"/>
      <c r="EOC28" s="130"/>
      <c r="EOD28" s="130"/>
      <c r="EOE28" s="130"/>
      <c r="EOF28" s="130"/>
      <c r="EOG28" s="130"/>
      <c r="EOH28" s="130"/>
      <c r="EOI28" s="130"/>
      <c r="EOJ28" s="130"/>
      <c r="EOK28" s="130"/>
      <c r="EOL28" s="130"/>
      <c r="EOM28" s="130"/>
      <c r="EON28" s="130"/>
      <c r="EOO28" s="130"/>
      <c r="EOP28" s="130"/>
      <c r="EOQ28" s="130"/>
      <c r="EOR28" s="130"/>
      <c r="EOS28" s="130"/>
      <c r="EOT28" s="130"/>
      <c r="EOU28" s="130"/>
      <c r="EOV28" s="130"/>
      <c r="EOW28" s="130"/>
      <c r="EOX28" s="130"/>
      <c r="EOY28" s="130"/>
      <c r="EOZ28" s="130"/>
      <c r="EPA28" s="130"/>
      <c r="EPB28" s="130"/>
      <c r="EPC28" s="130"/>
      <c r="EPD28" s="130"/>
      <c r="EPE28" s="130"/>
      <c r="EPF28" s="130"/>
      <c r="EPG28" s="130"/>
      <c r="EPH28" s="130"/>
      <c r="EPI28" s="130"/>
      <c r="EPJ28" s="130"/>
      <c r="EPK28" s="130"/>
      <c r="EPL28" s="130"/>
      <c r="EPM28" s="130"/>
      <c r="EPN28" s="130"/>
      <c r="EPO28" s="130"/>
      <c r="EPP28" s="130"/>
      <c r="EPQ28" s="130"/>
      <c r="EPR28" s="130"/>
      <c r="EPS28" s="130"/>
      <c r="EPT28" s="130"/>
      <c r="EPU28" s="130"/>
      <c r="EPV28" s="130"/>
      <c r="EPW28" s="130"/>
      <c r="EPX28" s="130"/>
      <c r="EPY28" s="130"/>
      <c r="EPZ28" s="130"/>
      <c r="EQA28" s="130"/>
      <c r="EQB28" s="130"/>
      <c r="EQC28" s="130"/>
      <c r="EQD28" s="130"/>
      <c r="EQE28" s="130"/>
      <c r="EQF28" s="130"/>
      <c r="EQG28" s="130"/>
      <c r="EQH28" s="130"/>
      <c r="EQI28" s="130"/>
      <c r="EQJ28" s="130"/>
      <c r="EQK28" s="130"/>
      <c r="EQL28" s="130"/>
      <c r="EQM28" s="130"/>
      <c r="EQN28" s="130"/>
      <c r="EQO28" s="130"/>
      <c r="EQP28" s="130"/>
      <c r="EQQ28" s="130"/>
      <c r="EQR28" s="130"/>
      <c r="EQS28" s="130"/>
      <c r="EQT28" s="130"/>
      <c r="EQU28" s="130"/>
      <c r="EQV28" s="130"/>
      <c r="EQW28" s="130"/>
      <c r="EQX28" s="130"/>
      <c r="EQY28" s="130"/>
      <c r="EQZ28" s="130"/>
      <c r="ERA28" s="130"/>
      <c r="ERB28" s="130"/>
      <c r="ERC28" s="130"/>
      <c r="ERD28" s="130"/>
      <c r="ERE28" s="130"/>
      <c r="ERF28" s="130"/>
      <c r="ERG28" s="130"/>
      <c r="ERH28" s="130"/>
      <c r="ERI28" s="130"/>
      <c r="ERJ28" s="130"/>
      <c r="ERK28" s="130"/>
      <c r="ERL28" s="130"/>
      <c r="ERM28" s="130"/>
      <c r="ERN28" s="130"/>
      <c r="ERO28" s="130"/>
      <c r="ERP28" s="130"/>
      <c r="ERQ28" s="130"/>
      <c r="ERR28" s="130"/>
      <c r="ERS28" s="130"/>
      <c r="ERT28" s="130"/>
      <c r="ERU28" s="130"/>
      <c r="ERV28" s="130"/>
      <c r="ERW28" s="130"/>
      <c r="ERX28" s="130"/>
      <c r="ERY28" s="130"/>
      <c r="ERZ28" s="130"/>
      <c r="ESA28" s="130"/>
      <c r="ESB28" s="130"/>
      <c r="ESC28" s="130"/>
      <c r="ESD28" s="130"/>
      <c r="ESE28" s="130"/>
      <c r="ESF28" s="130"/>
      <c r="ESG28" s="130"/>
      <c r="ESH28" s="130"/>
      <c r="ESI28" s="130"/>
      <c r="ESJ28" s="130"/>
      <c r="ESK28" s="130"/>
      <c r="ESL28" s="130"/>
      <c r="ESM28" s="130"/>
      <c r="ESN28" s="130"/>
      <c r="ESO28" s="130"/>
      <c r="ESP28" s="130"/>
      <c r="ESQ28" s="130"/>
      <c r="ESR28" s="130"/>
      <c r="ESS28" s="130"/>
      <c r="EST28" s="130"/>
      <c r="ESU28" s="130"/>
      <c r="ESV28" s="130"/>
      <c r="ESW28" s="130"/>
      <c r="ESX28" s="130"/>
      <c r="ESY28" s="130"/>
      <c r="ESZ28" s="130"/>
      <c r="ETA28" s="130"/>
      <c r="ETB28" s="130"/>
      <c r="ETC28" s="130"/>
      <c r="ETD28" s="130"/>
      <c r="ETE28" s="130"/>
      <c r="ETF28" s="130"/>
      <c r="ETG28" s="130"/>
      <c r="ETH28" s="130"/>
      <c r="ETI28" s="130"/>
      <c r="ETJ28" s="130"/>
      <c r="ETK28" s="130"/>
      <c r="ETL28" s="130"/>
      <c r="ETM28" s="130"/>
      <c r="ETN28" s="130"/>
      <c r="ETO28" s="130"/>
      <c r="ETP28" s="130"/>
      <c r="ETQ28" s="130"/>
      <c r="ETR28" s="130"/>
      <c r="ETS28" s="130"/>
      <c r="ETT28" s="130"/>
      <c r="ETU28" s="130"/>
      <c r="ETV28" s="130"/>
      <c r="ETW28" s="130"/>
      <c r="ETX28" s="130"/>
      <c r="ETY28" s="130"/>
      <c r="ETZ28" s="130"/>
      <c r="EUA28" s="130"/>
      <c r="EUB28" s="130"/>
      <c r="EUC28" s="130"/>
      <c r="EUD28" s="130"/>
      <c r="EUE28" s="130"/>
      <c r="EUF28" s="130"/>
      <c r="EUG28" s="130"/>
      <c r="EUH28" s="130"/>
      <c r="EUI28" s="130"/>
      <c r="EUJ28" s="130"/>
      <c r="EUK28" s="130"/>
      <c r="EUL28" s="130"/>
      <c r="EUM28" s="130"/>
      <c r="EUN28" s="130"/>
      <c r="EUO28" s="130"/>
      <c r="EUP28" s="130"/>
      <c r="EUQ28" s="130"/>
      <c r="EUR28" s="130"/>
      <c r="EUS28" s="130"/>
      <c r="EUT28" s="130"/>
      <c r="EUU28" s="130"/>
      <c r="EUV28" s="130"/>
      <c r="EUW28" s="130"/>
      <c r="EUX28" s="130"/>
      <c r="EUY28" s="130"/>
      <c r="EUZ28" s="130"/>
      <c r="EVA28" s="130"/>
      <c r="EVB28" s="130"/>
      <c r="EVC28" s="130"/>
      <c r="EVD28" s="130"/>
      <c r="EVE28" s="130"/>
      <c r="EVF28" s="130"/>
      <c r="EVG28" s="130"/>
      <c r="EVH28" s="130"/>
      <c r="EVI28" s="130"/>
      <c r="EVJ28" s="130"/>
      <c r="EVK28" s="130"/>
      <c r="EVL28" s="130"/>
      <c r="EVM28" s="130"/>
      <c r="EVN28" s="130"/>
      <c r="EVO28" s="130"/>
      <c r="EVP28" s="130"/>
      <c r="EVQ28" s="130"/>
      <c r="EVR28" s="130"/>
      <c r="EVS28" s="130"/>
      <c r="EVT28" s="130"/>
      <c r="EVU28" s="130"/>
      <c r="EVV28" s="130"/>
      <c r="EVW28" s="130"/>
      <c r="EVX28" s="130"/>
      <c r="EVY28" s="130"/>
      <c r="EVZ28" s="130"/>
      <c r="EWA28" s="130"/>
      <c r="EWB28" s="130"/>
      <c r="EWC28" s="130"/>
      <c r="EWD28" s="130"/>
      <c r="EWE28" s="130"/>
      <c r="EWF28" s="130"/>
      <c r="EWG28" s="130"/>
      <c r="EWH28" s="130"/>
      <c r="EWI28" s="130"/>
      <c r="EWJ28" s="130"/>
      <c r="EWK28" s="130"/>
      <c r="EWL28" s="130"/>
      <c r="EWM28" s="130"/>
      <c r="EWN28" s="130"/>
      <c r="EWO28" s="130"/>
      <c r="EWP28" s="130"/>
      <c r="EWQ28" s="130"/>
      <c r="EWR28" s="130"/>
      <c r="EWS28" s="130"/>
      <c r="EWT28" s="130"/>
      <c r="EWU28" s="130"/>
      <c r="EWV28" s="130"/>
      <c r="EWW28" s="130"/>
      <c r="EWX28" s="130"/>
      <c r="EWY28" s="130"/>
      <c r="EWZ28" s="130"/>
      <c r="EXA28" s="130"/>
      <c r="EXB28" s="130"/>
      <c r="EXC28" s="130"/>
      <c r="EXD28" s="130"/>
      <c r="EXE28" s="130"/>
      <c r="EXF28" s="130"/>
      <c r="EXG28" s="130"/>
      <c r="EXH28" s="130"/>
      <c r="EXI28" s="130"/>
      <c r="EXJ28" s="130"/>
      <c r="EXK28" s="130"/>
      <c r="EXL28" s="130"/>
      <c r="EXM28" s="130"/>
      <c r="EXN28" s="130"/>
      <c r="EXO28" s="130"/>
      <c r="EXP28" s="130"/>
      <c r="EXQ28" s="130"/>
      <c r="EXR28" s="130"/>
      <c r="EXS28" s="130"/>
      <c r="EXT28" s="130"/>
      <c r="EXU28" s="130"/>
      <c r="EXV28" s="130"/>
      <c r="EXW28" s="130"/>
      <c r="EXX28" s="130"/>
      <c r="EXY28" s="130"/>
      <c r="EXZ28" s="130"/>
      <c r="EYA28" s="130"/>
      <c r="EYB28" s="130"/>
      <c r="EYC28" s="130"/>
      <c r="EYD28" s="130"/>
      <c r="EYE28" s="130"/>
      <c r="EYF28" s="130"/>
      <c r="EYG28" s="130"/>
      <c r="EYH28" s="130"/>
      <c r="EYI28" s="130"/>
      <c r="EYJ28" s="130"/>
      <c r="EYK28" s="130"/>
      <c r="EYL28" s="130"/>
      <c r="EYM28" s="130"/>
      <c r="EYN28" s="130"/>
      <c r="EYO28" s="130"/>
      <c r="EYP28" s="130"/>
      <c r="EYQ28" s="130"/>
      <c r="EYR28" s="130"/>
      <c r="EYS28" s="130"/>
      <c r="EYT28" s="130"/>
      <c r="EYU28" s="130"/>
      <c r="EYV28" s="130"/>
      <c r="EYW28" s="130"/>
      <c r="EYX28" s="130"/>
      <c r="EYY28" s="130"/>
      <c r="EYZ28" s="130"/>
      <c r="EZA28" s="130"/>
      <c r="EZB28" s="130"/>
      <c r="EZC28" s="130"/>
      <c r="EZD28" s="130"/>
      <c r="EZE28" s="130"/>
      <c r="EZF28" s="130"/>
      <c r="EZG28" s="130"/>
      <c r="EZH28" s="130"/>
      <c r="EZI28" s="130"/>
      <c r="EZJ28" s="130"/>
      <c r="EZK28" s="130"/>
      <c r="EZL28" s="130"/>
      <c r="EZM28" s="130"/>
      <c r="EZN28" s="130"/>
      <c r="EZO28" s="130"/>
      <c r="EZP28" s="130"/>
      <c r="EZQ28" s="130"/>
      <c r="EZR28" s="130"/>
      <c r="EZS28" s="130"/>
      <c r="EZT28" s="130"/>
      <c r="EZU28" s="130"/>
      <c r="EZV28" s="130"/>
      <c r="EZW28" s="130"/>
      <c r="EZX28" s="130"/>
      <c r="EZY28" s="130"/>
      <c r="EZZ28" s="130"/>
      <c r="FAA28" s="130"/>
      <c r="FAB28" s="130"/>
      <c r="FAC28" s="130"/>
      <c r="FAD28" s="130"/>
      <c r="FAE28" s="130"/>
      <c r="FAF28" s="130"/>
      <c r="FAG28" s="130"/>
      <c r="FAH28" s="130"/>
      <c r="FAI28" s="130"/>
      <c r="FAJ28" s="130"/>
      <c r="FAK28" s="130"/>
      <c r="FAL28" s="130"/>
      <c r="FAM28" s="130"/>
      <c r="FAN28" s="130"/>
      <c r="FAO28" s="130"/>
      <c r="FAP28" s="130"/>
      <c r="FAQ28" s="130"/>
      <c r="FAR28" s="130"/>
      <c r="FAS28" s="130"/>
      <c r="FAT28" s="130"/>
      <c r="FAU28" s="130"/>
      <c r="FAV28" s="130"/>
      <c r="FAW28" s="130"/>
      <c r="FAX28" s="130"/>
      <c r="FAY28" s="130"/>
      <c r="FAZ28" s="130"/>
      <c r="FBA28" s="130"/>
      <c r="FBB28" s="130"/>
      <c r="FBC28" s="130"/>
      <c r="FBD28" s="130"/>
      <c r="FBE28" s="130"/>
      <c r="FBF28" s="130"/>
      <c r="FBG28" s="130"/>
      <c r="FBH28" s="130"/>
      <c r="FBI28" s="130"/>
      <c r="FBJ28" s="130"/>
      <c r="FBK28" s="130"/>
      <c r="FBL28" s="130"/>
      <c r="FBM28" s="130"/>
      <c r="FBN28" s="130"/>
      <c r="FBO28" s="130"/>
      <c r="FBP28" s="130"/>
      <c r="FBQ28" s="130"/>
      <c r="FBR28" s="130"/>
      <c r="FBS28" s="130"/>
      <c r="FBT28" s="130"/>
      <c r="FBU28" s="130"/>
      <c r="FBV28" s="130"/>
      <c r="FBW28" s="130"/>
      <c r="FBX28" s="130"/>
      <c r="FBY28" s="130"/>
      <c r="FBZ28" s="130"/>
      <c r="FCA28" s="130"/>
      <c r="FCB28" s="130"/>
      <c r="FCC28" s="130"/>
      <c r="FCD28" s="130"/>
      <c r="FCE28" s="130"/>
      <c r="FCF28" s="130"/>
      <c r="FCG28" s="130"/>
      <c r="FCH28" s="130"/>
      <c r="FCI28" s="130"/>
      <c r="FCJ28" s="130"/>
      <c r="FCK28" s="130"/>
      <c r="FCL28" s="130"/>
      <c r="FCM28" s="130"/>
      <c r="FCN28" s="130"/>
      <c r="FCO28" s="130"/>
      <c r="FCP28" s="130"/>
      <c r="FCQ28" s="130"/>
      <c r="FCR28" s="130"/>
      <c r="FCS28" s="130"/>
      <c r="FCT28" s="130"/>
      <c r="FCU28" s="130"/>
      <c r="FCV28" s="130"/>
      <c r="FCW28" s="130"/>
      <c r="FCX28" s="130"/>
      <c r="FCY28" s="130"/>
      <c r="FCZ28" s="130"/>
      <c r="FDA28" s="130"/>
      <c r="FDB28" s="130"/>
      <c r="FDC28" s="130"/>
      <c r="FDD28" s="130"/>
      <c r="FDE28" s="130"/>
      <c r="FDF28" s="130"/>
      <c r="FDG28" s="130"/>
      <c r="FDH28" s="130"/>
      <c r="FDI28" s="130"/>
      <c r="FDJ28" s="130"/>
      <c r="FDK28" s="130"/>
      <c r="FDL28" s="130"/>
      <c r="FDM28" s="130"/>
      <c r="FDN28" s="130"/>
      <c r="FDO28" s="130"/>
      <c r="FDP28" s="130"/>
      <c r="FDQ28" s="130"/>
      <c r="FDR28" s="130"/>
      <c r="FDS28" s="130"/>
      <c r="FDT28" s="130"/>
      <c r="FDU28" s="130"/>
      <c r="FDV28" s="130"/>
      <c r="FDW28" s="130"/>
      <c r="FDX28" s="130"/>
      <c r="FDY28" s="130"/>
      <c r="FDZ28" s="130"/>
      <c r="FEA28" s="130"/>
      <c r="FEB28" s="130"/>
      <c r="FEC28" s="130"/>
      <c r="FED28" s="130"/>
      <c r="FEE28" s="130"/>
      <c r="FEF28" s="130"/>
      <c r="FEG28" s="130"/>
      <c r="FEH28" s="130"/>
      <c r="FEI28" s="130"/>
      <c r="FEJ28" s="130"/>
      <c r="FEK28" s="130"/>
      <c r="FEL28" s="130"/>
      <c r="FEM28" s="130"/>
      <c r="FEN28" s="130"/>
      <c r="FEO28" s="130"/>
      <c r="FEP28" s="130"/>
      <c r="FEQ28" s="130"/>
      <c r="FER28" s="130"/>
      <c r="FES28" s="130"/>
      <c r="FET28" s="130"/>
      <c r="FEU28" s="130"/>
      <c r="FEV28" s="130"/>
      <c r="FEW28" s="130"/>
      <c r="FEX28" s="130"/>
      <c r="FEY28" s="130"/>
      <c r="FEZ28" s="130"/>
      <c r="FFA28" s="130"/>
      <c r="FFB28" s="130"/>
      <c r="FFC28" s="130"/>
      <c r="FFD28" s="130"/>
      <c r="FFE28" s="130"/>
      <c r="FFF28" s="130"/>
      <c r="FFG28" s="130"/>
      <c r="FFH28" s="130"/>
      <c r="FFI28" s="130"/>
      <c r="FFJ28" s="130"/>
      <c r="FFK28" s="130"/>
      <c r="FFL28" s="130"/>
      <c r="FFM28" s="130"/>
      <c r="FFN28" s="130"/>
      <c r="FFO28" s="130"/>
      <c r="FFP28" s="130"/>
      <c r="FFQ28" s="130"/>
      <c r="FFR28" s="130"/>
      <c r="FFS28" s="130"/>
      <c r="FFT28" s="130"/>
      <c r="FFU28" s="130"/>
      <c r="FFV28" s="130"/>
      <c r="FFW28" s="130"/>
      <c r="FFX28" s="130"/>
      <c r="FFY28" s="130"/>
      <c r="FFZ28" s="130"/>
      <c r="FGA28" s="130"/>
      <c r="FGB28" s="130"/>
      <c r="FGC28" s="130"/>
      <c r="FGD28" s="130"/>
      <c r="FGE28" s="130"/>
      <c r="FGF28" s="130"/>
      <c r="FGG28" s="130"/>
      <c r="FGH28" s="130"/>
      <c r="FGI28" s="130"/>
      <c r="FGJ28" s="130"/>
      <c r="FGK28" s="130"/>
      <c r="FGL28" s="130"/>
      <c r="FGM28" s="130"/>
      <c r="FGN28" s="130"/>
      <c r="FGO28" s="130"/>
      <c r="FGP28" s="130"/>
      <c r="FGQ28" s="130"/>
      <c r="FGR28" s="130"/>
      <c r="FGS28" s="130"/>
      <c r="FGT28" s="130"/>
      <c r="FGU28" s="130"/>
      <c r="FGV28" s="130"/>
      <c r="FGW28" s="130"/>
      <c r="FGX28" s="130"/>
      <c r="FGY28" s="130"/>
      <c r="FGZ28" s="130"/>
      <c r="FHA28" s="130"/>
      <c r="FHB28" s="130"/>
      <c r="FHC28" s="130"/>
      <c r="FHD28" s="130"/>
      <c r="FHE28" s="130"/>
      <c r="FHF28" s="130"/>
      <c r="FHG28" s="130"/>
      <c r="FHH28" s="130"/>
      <c r="FHI28" s="130"/>
      <c r="FHJ28" s="130"/>
      <c r="FHK28" s="130"/>
      <c r="FHL28" s="130"/>
      <c r="FHM28" s="130"/>
      <c r="FHN28" s="130"/>
      <c r="FHO28" s="130"/>
      <c r="FHP28" s="130"/>
      <c r="FHQ28" s="130"/>
      <c r="FHR28" s="130"/>
      <c r="FHS28" s="130"/>
      <c r="FHT28" s="130"/>
      <c r="FHU28" s="130"/>
      <c r="FHV28" s="130"/>
      <c r="FHW28" s="130"/>
      <c r="FHX28" s="130"/>
      <c r="FHY28" s="130"/>
      <c r="FHZ28" s="130"/>
      <c r="FIA28" s="130"/>
      <c r="FIB28" s="130"/>
      <c r="FIC28" s="130"/>
      <c r="FID28" s="130"/>
      <c r="FIE28" s="130"/>
      <c r="FIF28" s="130"/>
      <c r="FIG28" s="130"/>
      <c r="FIH28" s="130"/>
      <c r="FII28" s="130"/>
      <c r="FIJ28" s="130"/>
      <c r="FIK28" s="130"/>
      <c r="FIL28" s="130"/>
      <c r="FIM28" s="130"/>
      <c r="FIN28" s="130"/>
      <c r="FIO28" s="130"/>
      <c r="FIP28" s="130"/>
      <c r="FIQ28" s="130"/>
      <c r="FIR28" s="130"/>
      <c r="FIS28" s="130"/>
      <c r="FIT28" s="130"/>
      <c r="FIU28" s="130"/>
      <c r="FIV28" s="130"/>
      <c r="FIW28" s="130"/>
      <c r="FIX28" s="130"/>
      <c r="FIY28" s="130"/>
      <c r="FIZ28" s="130"/>
      <c r="FJA28" s="130"/>
      <c r="FJB28" s="130"/>
      <c r="FJC28" s="130"/>
      <c r="FJD28" s="130"/>
      <c r="FJE28" s="130"/>
      <c r="FJF28" s="130"/>
      <c r="FJG28" s="130"/>
      <c r="FJH28" s="130"/>
      <c r="FJI28" s="130"/>
      <c r="FJJ28" s="130"/>
      <c r="FJK28" s="130"/>
      <c r="FJL28" s="130"/>
      <c r="FJM28" s="130"/>
      <c r="FJN28" s="130"/>
      <c r="FJO28" s="130"/>
      <c r="FJP28" s="130"/>
      <c r="FJQ28" s="130"/>
      <c r="FJR28" s="130"/>
      <c r="FJS28" s="130"/>
      <c r="FJT28" s="130"/>
      <c r="FJU28" s="130"/>
      <c r="FJV28" s="130"/>
      <c r="FJW28" s="130"/>
      <c r="FJX28" s="130"/>
      <c r="FJY28" s="130"/>
      <c r="FJZ28" s="130"/>
      <c r="FKA28" s="130"/>
      <c r="FKB28" s="130"/>
      <c r="FKC28" s="130"/>
      <c r="FKD28" s="130"/>
      <c r="FKE28" s="130"/>
      <c r="FKF28" s="130"/>
      <c r="FKG28" s="130"/>
      <c r="FKH28" s="130"/>
      <c r="FKI28" s="130"/>
      <c r="FKJ28" s="130"/>
      <c r="FKK28" s="130"/>
      <c r="FKL28" s="130"/>
      <c r="FKM28" s="130"/>
      <c r="FKN28" s="130"/>
      <c r="FKO28" s="130"/>
      <c r="FKP28" s="130"/>
      <c r="FKQ28" s="130"/>
      <c r="FKR28" s="130"/>
      <c r="FKS28" s="130"/>
      <c r="FKT28" s="130"/>
      <c r="FKU28" s="130"/>
      <c r="FKV28" s="130"/>
      <c r="FKW28" s="130"/>
      <c r="FKX28" s="130"/>
      <c r="FKY28" s="130"/>
      <c r="FKZ28" s="130"/>
      <c r="FLA28" s="130"/>
      <c r="FLB28" s="130"/>
      <c r="FLC28" s="130"/>
      <c r="FLD28" s="130"/>
      <c r="FLE28" s="130"/>
      <c r="FLF28" s="130"/>
      <c r="FLG28" s="130"/>
      <c r="FLH28" s="130"/>
      <c r="FLI28" s="130"/>
      <c r="FLJ28" s="130"/>
      <c r="FLK28" s="130"/>
      <c r="FLL28" s="130"/>
      <c r="FLM28" s="130"/>
      <c r="FLN28" s="130"/>
      <c r="FLO28" s="130"/>
      <c r="FLP28" s="130"/>
      <c r="FLQ28" s="130"/>
      <c r="FLR28" s="130"/>
      <c r="FLS28" s="130"/>
      <c r="FLT28" s="130"/>
      <c r="FLU28" s="130"/>
      <c r="FLV28" s="130"/>
      <c r="FLW28" s="130"/>
      <c r="FLX28" s="130"/>
      <c r="FLY28" s="130"/>
      <c r="FLZ28" s="130"/>
      <c r="FMA28" s="130"/>
      <c r="FMB28" s="130"/>
      <c r="FMC28" s="130"/>
      <c r="FMD28" s="130"/>
      <c r="FME28" s="130"/>
      <c r="FMF28" s="130"/>
      <c r="FMG28" s="130"/>
      <c r="FMH28" s="130"/>
      <c r="FMI28" s="130"/>
      <c r="FMJ28" s="130"/>
      <c r="FMK28" s="130"/>
      <c r="FML28" s="130"/>
      <c r="FMM28" s="130"/>
      <c r="FMN28" s="130"/>
      <c r="FMO28" s="130"/>
      <c r="FMP28" s="130"/>
      <c r="FMQ28" s="130"/>
      <c r="FMR28" s="130"/>
      <c r="FMS28" s="130"/>
      <c r="FMT28" s="130"/>
      <c r="FMU28" s="130"/>
      <c r="FMV28" s="130"/>
      <c r="FMW28" s="130"/>
      <c r="FMX28" s="130"/>
      <c r="FMY28" s="130"/>
      <c r="FMZ28" s="130"/>
      <c r="FNA28" s="130"/>
      <c r="FNB28" s="130"/>
      <c r="FNC28" s="130"/>
      <c r="FND28" s="130"/>
      <c r="FNE28" s="130"/>
      <c r="FNF28" s="130"/>
      <c r="FNG28" s="130"/>
      <c r="FNH28" s="130"/>
      <c r="FNI28" s="130"/>
      <c r="FNJ28" s="130"/>
      <c r="FNK28" s="130"/>
      <c r="FNL28" s="130"/>
      <c r="FNM28" s="130"/>
      <c r="FNN28" s="130"/>
      <c r="FNO28" s="130"/>
      <c r="FNP28" s="130"/>
      <c r="FNQ28" s="130"/>
      <c r="FNR28" s="130"/>
      <c r="FNS28" s="130"/>
      <c r="FNT28" s="130"/>
      <c r="FNU28" s="130"/>
      <c r="FNV28" s="130"/>
      <c r="FNW28" s="130"/>
      <c r="FNX28" s="130"/>
      <c r="FNY28" s="130"/>
      <c r="FNZ28" s="130"/>
      <c r="FOA28" s="130"/>
      <c r="FOB28" s="130"/>
      <c r="FOC28" s="130"/>
      <c r="FOD28" s="130"/>
      <c r="FOE28" s="130"/>
      <c r="FOF28" s="130"/>
      <c r="FOG28" s="130"/>
      <c r="FOH28" s="130"/>
      <c r="FOI28" s="130"/>
      <c r="FOJ28" s="130"/>
      <c r="FOK28" s="130"/>
      <c r="FOL28" s="130"/>
      <c r="FOM28" s="130"/>
      <c r="FON28" s="130"/>
      <c r="FOO28" s="130"/>
      <c r="FOP28" s="130"/>
      <c r="FOQ28" s="130"/>
      <c r="FOR28" s="130"/>
      <c r="FOS28" s="130"/>
      <c r="FOT28" s="130"/>
      <c r="FOU28" s="130"/>
      <c r="FOV28" s="130"/>
      <c r="FOW28" s="130"/>
      <c r="FOX28" s="130"/>
      <c r="FOY28" s="130"/>
      <c r="FOZ28" s="130"/>
      <c r="FPA28" s="130"/>
      <c r="FPB28" s="130"/>
      <c r="FPC28" s="130"/>
      <c r="FPD28" s="130"/>
      <c r="FPE28" s="130"/>
      <c r="FPF28" s="130"/>
      <c r="FPG28" s="130"/>
      <c r="FPH28" s="130"/>
      <c r="FPI28" s="130"/>
      <c r="FPJ28" s="130"/>
      <c r="FPK28" s="130"/>
      <c r="FPL28" s="130"/>
      <c r="FPM28" s="130"/>
      <c r="FPN28" s="130"/>
      <c r="FPO28" s="130"/>
      <c r="FPP28" s="130"/>
      <c r="FPQ28" s="130"/>
      <c r="FPR28" s="130"/>
      <c r="FPS28" s="130"/>
      <c r="FPT28" s="130"/>
      <c r="FPU28" s="130"/>
      <c r="FPV28" s="130"/>
      <c r="FPW28" s="130"/>
      <c r="FPX28" s="130"/>
      <c r="FPY28" s="130"/>
      <c r="FPZ28" s="130"/>
      <c r="FQA28" s="130"/>
      <c r="FQB28" s="130"/>
      <c r="FQC28" s="130"/>
      <c r="FQD28" s="130"/>
      <c r="FQE28" s="130"/>
      <c r="FQF28" s="130"/>
      <c r="FQG28" s="130"/>
      <c r="FQH28" s="130"/>
      <c r="FQI28" s="130"/>
      <c r="FQJ28" s="130"/>
      <c r="FQK28" s="130"/>
      <c r="FQL28" s="130"/>
      <c r="FQM28" s="130"/>
      <c r="FQN28" s="130"/>
      <c r="FQO28" s="130"/>
      <c r="FQP28" s="130"/>
      <c r="FQQ28" s="130"/>
      <c r="FQR28" s="130"/>
      <c r="FQS28" s="130"/>
      <c r="FQT28" s="130"/>
      <c r="FQU28" s="130"/>
      <c r="FQV28" s="130"/>
      <c r="FQW28" s="130"/>
      <c r="FQX28" s="130"/>
      <c r="FQY28" s="130"/>
      <c r="FQZ28" s="130"/>
      <c r="FRA28" s="130"/>
      <c r="FRB28" s="130"/>
      <c r="FRC28" s="130"/>
      <c r="FRD28" s="130"/>
      <c r="FRE28" s="130"/>
      <c r="FRF28" s="130"/>
      <c r="FRG28" s="130"/>
      <c r="FRH28" s="130"/>
      <c r="FRI28" s="130"/>
      <c r="FRJ28" s="130"/>
      <c r="FRK28" s="130"/>
      <c r="FRL28" s="130"/>
      <c r="FRM28" s="130"/>
      <c r="FRN28" s="130"/>
      <c r="FRO28" s="130"/>
      <c r="FRP28" s="130"/>
      <c r="FRQ28" s="130"/>
      <c r="FRR28" s="130"/>
      <c r="FRS28" s="130"/>
      <c r="FRT28" s="130"/>
      <c r="FRU28" s="130"/>
      <c r="FRV28" s="130"/>
      <c r="FRW28" s="130"/>
      <c r="FRX28" s="130"/>
      <c r="FRY28" s="130"/>
      <c r="FRZ28" s="130"/>
      <c r="FSA28" s="130"/>
      <c r="FSB28" s="130"/>
      <c r="FSC28" s="130"/>
      <c r="FSD28" s="130"/>
      <c r="FSE28" s="130"/>
      <c r="FSF28" s="130"/>
      <c r="FSG28" s="130"/>
      <c r="FSH28" s="130"/>
      <c r="FSI28" s="130"/>
      <c r="FSJ28" s="130"/>
      <c r="FSK28" s="130"/>
      <c r="FSL28" s="130"/>
      <c r="FSM28" s="130"/>
      <c r="FSN28" s="130"/>
      <c r="FSO28" s="130"/>
      <c r="FSP28" s="130"/>
      <c r="FSQ28" s="130"/>
      <c r="FSR28" s="130"/>
      <c r="FSS28" s="130"/>
      <c r="FST28" s="130"/>
      <c r="FSU28" s="130"/>
      <c r="FSV28" s="130"/>
      <c r="FSW28" s="130"/>
      <c r="FSX28" s="130"/>
      <c r="FSY28" s="130"/>
      <c r="FSZ28" s="130"/>
      <c r="FTA28" s="130"/>
      <c r="FTB28" s="130"/>
      <c r="FTC28" s="130"/>
      <c r="FTD28" s="130"/>
      <c r="FTE28" s="130"/>
      <c r="FTF28" s="130"/>
      <c r="FTG28" s="130"/>
      <c r="FTH28" s="130"/>
      <c r="FTI28" s="130"/>
      <c r="FTJ28" s="130"/>
      <c r="FTK28" s="130"/>
      <c r="FTL28" s="130"/>
      <c r="FTM28" s="130"/>
      <c r="FTN28" s="130"/>
      <c r="FTO28" s="130"/>
      <c r="FTP28" s="130"/>
      <c r="FTQ28" s="130"/>
      <c r="FTR28" s="130"/>
      <c r="FTS28" s="130"/>
      <c r="FTT28" s="130"/>
      <c r="FTU28" s="130"/>
      <c r="FTV28" s="130"/>
      <c r="FTW28" s="130"/>
      <c r="FTX28" s="130"/>
      <c r="FTY28" s="130"/>
      <c r="FTZ28" s="130"/>
      <c r="FUA28" s="130"/>
      <c r="FUB28" s="130"/>
      <c r="FUC28" s="130"/>
      <c r="FUD28" s="130"/>
      <c r="FUE28" s="130"/>
      <c r="FUF28" s="130"/>
      <c r="FUG28" s="130"/>
      <c r="FUH28" s="130"/>
      <c r="FUI28" s="130"/>
      <c r="FUJ28" s="130"/>
      <c r="FUK28" s="130"/>
      <c r="FUL28" s="130"/>
      <c r="FUM28" s="130"/>
      <c r="FUN28" s="130"/>
      <c r="FUO28" s="130"/>
      <c r="FUP28" s="130"/>
      <c r="FUQ28" s="130"/>
      <c r="FUR28" s="130"/>
      <c r="FUS28" s="130"/>
      <c r="FUT28" s="130"/>
      <c r="FUU28" s="130"/>
      <c r="FUV28" s="130"/>
      <c r="FUW28" s="130"/>
      <c r="FUX28" s="130"/>
      <c r="FUY28" s="130"/>
      <c r="FUZ28" s="130"/>
      <c r="FVA28" s="130"/>
      <c r="FVB28" s="130"/>
      <c r="FVC28" s="130"/>
      <c r="FVD28" s="130"/>
      <c r="FVE28" s="130"/>
      <c r="FVF28" s="130"/>
      <c r="FVG28" s="130"/>
      <c r="FVH28" s="130"/>
      <c r="FVI28" s="130"/>
      <c r="FVJ28" s="130"/>
      <c r="FVK28" s="130"/>
      <c r="FVL28" s="130"/>
      <c r="FVM28" s="130"/>
      <c r="FVN28" s="130"/>
      <c r="FVO28" s="130"/>
      <c r="FVP28" s="130"/>
      <c r="FVQ28" s="130"/>
      <c r="FVR28" s="130"/>
      <c r="FVS28" s="130"/>
      <c r="FVT28" s="130"/>
      <c r="FVU28" s="130"/>
      <c r="FVV28" s="130"/>
      <c r="FVW28" s="130"/>
      <c r="FVX28" s="130"/>
      <c r="FVY28" s="130"/>
      <c r="FVZ28" s="130"/>
      <c r="FWA28" s="130"/>
      <c r="FWB28" s="130"/>
      <c r="FWC28" s="130"/>
      <c r="FWD28" s="130"/>
      <c r="FWE28" s="130"/>
      <c r="FWF28" s="130"/>
      <c r="FWG28" s="130"/>
      <c r="FWH28" s="130"/>
      <c r="FWI28" s="130"/>
      <c r="FWJ28" s="130"/>
      <c r="FWK28" s="130"/>
      <c r="FWL28" s="130"/>
      <c r="FWM28" s="130"/>
      <c r="FWN28" s="130"/>
      <c r="FWO28" s="130"/>
      <c r="FWP28" s="130"/>
      <c r="FWQ28" s="130"/>
      <c r="FWR28" s="130"/>
      <c r="FWS28" s="130"/>
      <c r="FWT28" s="130"/>
      <c r="FWU28" s="130"/>
      <c r="FWV28" s="130"/>
      <c r="FWW28" s="130"/>
      <c r="FWX28" s="130"/>
      <c r="FWY28" s="130"/>
      <c r="FWZ28" s="130"/>
      <c r="FXA28" s="130"/>
      <c r="FXB28" s="130"/>
      <c r="FXC28" s="130"/>
      <c r="FXD28" s="130"/>
      <c r="FXE28" s="130"/>
      <c r="FXF28" s="130"/>
      <c r="FXG28" s="130"/>
      <c r="FXH28" s="130"/>
      <c r="FXI28" s="130"/>
      <c r="FXJ28" s="130"/>
      <c r="FXK28" s="130"/>
      <c r="FXL28" s="130"/>
      <c r="FXM28" s="130"/>
      <c r="FXN28" s="130"/>
      <c r="FXO28" s="130"/>
      <c r="FXP28" s="130"/>
      <c r="FXQ28" s="130"/>
      <c r="FXR28" s="130"/>
      <c r="FXS28" s="130"/>
      <c r="FXT28" s="130"/>
      <c r="FXU28" s="130"/>
      <c r="FXV28" s="130"/>
      <c r="FXW28" s="130"/>
      <c r="FXX28" s="130"/>
      <c r="FXY28" s="130"/>
      <c r="FXZ28" s="130"/>
      <c r="FYA28" s="130"/>
      <c r="FYB28" s="130"/>
      <c r="FYC28" s="130"/>
      <c r="FYD28" s="130"/>
      <c r="FYE28" s="130"/>
      <c r="FYF28" s="130"/>
      <c r="FYG28" s="130"/>
      <c r="FYH28" s="130"/>
      <c r="FYI28" s="130"/>
      <c r="FYJ28" s="130"/>
      <c r="FYK28" s="130"/>
      <c r="FYL28" s="130"/>
      <c r="FYM28" s="130"/>
      <c r="FYN28" s="130"/>
      <c r="FYO28" s="130"/>
      <c r="FYP28" s="130"/>
      <c r="FYQ28" s="130"/>
      <c r="FYR28" s="130"/>
      <c r="FYS28" s="130"/>
      <c r="FYT28" s="130"/>
      <c r="FYU28" s="130"/>
      <c r="FYV28" s="130"/>
      <c r="FYW28" s="130"/>
      <c r="FYX28" s="130"/>
      <c r="FYY28" s="130"/>
      <c r="FYZ28" s="130"/>
      <c r="FZA28" s="130"/>
      <c r="FZB28" s="130"/>
      <c r="FZC28" s="130"/>
      <c r="FZD28" s="130"/>
      <c r="FZE28" s="130"/>
      <c r="FZF28" s="130"/>
      <c r="FZG28" s="130"/>
      <c r="FZH28" s="130"/>
      <c r="FZI28" s="130"/>
      <c r="FZJ28" s="130"/>
      <c r="FZK28" s="130"/>
      <c r="FZL28" s="130"/>
      <c r="FZM28" s="130"/>
      <c r="FZN28" s="130"/>
      <c r="FZO28" s="130"/>
      <c r="FZP28" s="130"/>
      <c r="FZQ28" s="130"/>
      <c r="FZR28" s="130"/>
      <c r="FZS28" s="130"/>
      <c r="FZT28" s="130"/>
      <c r="FZU28" s="130"/>
      <c r="FZV28" s="130"/>
      <c r="FZW28" s="130"/>
      <c r="FZX28" s="130"/>
      <c r="FZY28" s="130"/>
      <c r="FZZ28" s="130"/>
      <c r="GAA28" s="130"/>
      <c r="GAB28" s="130"/>
      <c r="GAC28" s="130"/>
      <c r="GAD28" s="130"/>
      <c r="GAE28" s="130"/>
      <c r="GAF28" s="130"/>
      <c r="GAG28" s="130"/>
      <c r="GAH28" s="130"/>
      <c r="GAI28" s="130"/>
      <c r="GAJ28" s="130"/>
      <c r="GAK28" s="130"/>
      <c r="GAL28" s="130"/>
      <c r="GAM28" s="130"/>
      <c r="GAN28" s="130"/>
      <c r="GAO28" s="130"/>
      <c r="GAP28" s="130"/>
      <c r="GAQ28" s="130"/>
      <c r="GAR28" s="130"/>
      <c r="GAS28" s="130"/>
      <c r="GAT28" s="130"/>
      <c r="GAU28" s="130"/>
      <c r="GAV28" s="130"/>
      <c r="GAW28" s="130"/>
      <c r="GAX28" s="130"/>
      <c r="GAY28" s="130"/>
      <c r="GAZ28" s="130"/>
      <c r="GBA28" s="130"/>
      <c r="GBB28" s="130"/>
      <c r="GBC28" s="130"/>
      <c r="GBD28" s="130"/>
      <c r="GBE28" s="130"/>
      <c r="GBF28" s="130"/>
      <c r="GBG28" s="130"/>
      <c r="GBH28" s="130"/>
      <c r="GBI28" s="130"/>
      <c r="GBJ28" s="130"/>
      <c r="GBK28" s="130"/>
      <c r="GBL28" s="130"/>
      <c r="GBM28" s="130"/>
      <c r="GBN28" s="130"/>
      <c r="GBO28" s="130"/>
      <c r="GBP28" s="130"/>
      <c r="GBQ28" s="130"/>
      <c r="GBR28" s="130"/>
      <c r="GBS28" s="130"/>
      <c r="GBT28" s="130"/>
      <c r="GBU28" s="130"/>
      <c r="GBV28" s="130"/>
      <c r="GBW28" s="130"/>
      <c r="GBX28" s="130"/>
      <c r="GBY28" s="130"/>
      <c r="GBZ28" s="130"/>
      <c r="GCA28" s="130"/>
      <c r="GCB28" s="130"/>
      <c r="GCC28" s="130"/>
      <c r="GCD28" s="130"/>
      <c r="GCE28" s="130"/>
      <c r="GCF28" s="130"/>
      <c r="GCG28" s="130"/>
      <c r="GCH28" s="130"/>
      <c r="GCI28" s="130"/>
      <c r="GCJ28" s="130"/>
      <c r="GCK28" s="130"/>
      <c r="GCL28" s="130"/>
      <c r="GCM28" s="130"/>
      <c r="GCN28" s="130"/>
      <c r="GCO28" s="130"/>
      <c r="GCP28" s="130"/>
      <c r="GCQ28" s="130"/>
      <c r="GCR28" s="130"/>
      <c r="GCS28" s="130"/>
      <c r="GCT28" s="130"/>
      <c r="GCU28" s="130"/>
      <c r="GCV28" s="130"/>
      <c r="GCW28" s="130"/>
      <c r="GCX28" s="130"/>
      <c r="GCY28" s="130"/>
      <c r="GCZ28" s="130"/>
      <c r="GDA28" s="130"/>
      <c r="GDB28" s="130"/>
      <c r="GDC28" s="130"/>
      <c r="GDD28" s="130"/>
      <c r="GDE28" s="130"/>
      <c r="GDF28" s="130"/>
      <c r="GDG28" s="130"/>
      <c r="GDH28" s="130"/>
      <c r="GDI28" s="130"/>
      <c r="GDJ28" s="130"/>
      <c r="GDK28" s="130"/>
      <c r="GDL28" s="130"/>
      <c r="GDM28" s="130"/>
      <c r="GDN28" s="130"/>
      <c r="GDO28" s="130"/>
      <c r="GDP28" s="130"/>
      <c r="GDQ28" s="130"/>
      <c r="GDR28" s="130"/>
      <c r="GDS28" s="130"/>
      <c r="GDT28" s="130"/>
      <c r="GDU28" s="130"/>
      <c r="GDV28" s="130"/>
      <c r="GDW28" s="130"/>
      <c r="GDX28" s="130"/>
      <c r="GDY28" s="130"/>
      <c r="GDZ28" s="130"/>
      <c r="GEA28" s="130"/>
      <c r="GEB28" s="130"/>
      <c r="GEC28" s="130"/>
      <c r="GED28" s="130"/>
      <c r="GEE28" s="130"/>
      <c r="GEF28" s="130"/>
      <c r="GEG28" s="130"/>
      <c r="GEH28" s="130"/>
      <c r="GEI28" s="130"/>
      <c r="GEJ28" s="130"/>
      <c r="GEK28" s="130"/>
      <c r="GEL28" s="130"/>
      <c r="GEM28" s="130"/>
      <c r="GEN28" s="130"/>
      <c r="GEO28" s="130"/>
      <c r="GEP28" s="130"/>
      <c r="GEQ28" s="130"/>
      <c r="GER28" s="130"/>
      <c r="GES28" s="130"/>
      <c r="GET28" s="130"/>
      <c r="GEU28" s="130"/>
      <c r="GEV28" s="130"/>
      <c r="GEW28" s="130"/>
      <c r="GEX28" s="130"/>
      <c r="GEY28" s="130"/>
      <c r="GEZ28" s="130"/>
      <c r="GFA28" s="130"/>
      <c r="GFB28" s="130"/>
      <c r="GFC28" s="130"/>
      <c r="GFD28" s="130"/>
      <c r="GFE28" s="130"/>
      <c r="GFF28" s="130"/>
      <c r="GFG28" s="130"/>
      <c r="GFH28" s="130"/>
      <c r="GFI28" s="130"/>
      <c r="GFJ28" s="130"/>
      <c r="GFK28" s="130"/>
      <c r="GFL28" s="130"/>
      <c r="GFM28" s="130"/>
      <c r="GFN28" s="130"/>
      <c r="GFO28" s="130"/>
      <c r="GFP28" s="130"/>
      <c r="GFQ28" s="130"/>
      <c r="GFR28" s="130"/>
      <c r="GFS28" s="130"/>
      <c r="GFT28" s="130"/>
      <c r="GFU28" s="130"/>
      <c r="GFV28" s="130"/>
      <c r="GFW28" s="130"/>
      <c r="GFX28" s="130"/>
      <c r="GFY28" s="130"/>
      <c r="GFZ28" s="130"/>
      <c r="GGA28" s="130"/>
      <c r="GGB28" s="130"/>
      <c r="GGC28" s="130"/>
      <c r="GGD28" s="130"/>
      <c r="GGE28" s="130"/>
      <c r="GGF28" s="130"/>
      <c r="GGG28" s="130"/>
      <c r="GGH28" s="130"/>
      <c r="GGI28" s="130"/>
      <c r="GGJ28" s="130"/>
      <c r="GGK28" s="130"/>
      <c r="GGL28" s="130"/>
      <c r="GGM28" s="130"/>
      <c r="GGN28" s="130"/>
      <c r="GGO28" s="130"/>
      <c r="GGP28" s="130"/>
      <c r="GGQ28" s="130"/>
      <c r="GGR28" s="130"/>
      <c r="GGS28" s="130"/>
      <c r="GGT28" s="130"/>
      <c r="GGU28" s="130"/>
      <c r="GGV28" s="130"/>
      <c r="GGW28" s="130"/>
      <c r="GGX28" s="130"/>
      <c r="GGY28" s="130"/>
      <c r="GGZ28" s="130"/>
      <c r="GHA28" s="130"/>
      <c r="GHB28" s="130"/>
      <c r="GHC28" s="130"/>
      <c r="GHD28" s="130"/>
      <c r="GHE28" s="130"/>
      <c r="GHF28" s="130"/>
      <c r="GHG28" s="130"/>
      <c r="GHH28" s="130"/>
      <c r="GHI28" s="130"/>
      <c r="GHJ28" s="130"/>
      <c r="GHK28" s="130"/>
      <c r="GHL28" s="130"/>
      <c r="GHM28" s="130"/>
      <c r="GHN28" s="130"/>
      <c r="GHO28" s="130"/>
      <c r="GHP28" s="130"/>
      <c r="GHQ28" s="130"/>
      <c r="GHR28" s="130"/>
      <c r="GHS28" s="130"/>
      <c r="GHT28" s="130"/>
      <c r="GHU28" s="130"/>
      <c r="GHV28" s="130"/>
      <c r="GHW28" s="130"/>
      <c r="GHX28" s="130"/>
      <c r="GHY28" s="130"/>
      <c r="GHZ28" s="130"/>
      <c r="GIA28" s="130"/>
      <c r="GIB28" s="130"/>
      <c r="GIC28" s="130"/>
      <c r="GID28" s="130"/>
      <c r="GIE28" s="130"/>
      <c r="GIF28" s="130"/>
      <c r="GIG28" s="130"/>
      <c r="GIH28" s="130"/>
      <c r="GII28" s="130"/>
      <c r="GIJ28" s="130"/>
      <c r="GIK28" s="130"/>
      <c r="GIL28" s="130"/>
      <c r="GIM28" s="130"/>
      <c r="GIN28" s="130"/>
      <c r="GIO28" s="130"/>
      <c r="GIP28" s="130"/>
      <c r="GIQ28" s="130"/>
      <c r="GIR28" s="130"/>
      <c r="GIS28" s="130"/>
      <c r="GIT28" s="130"/>
      <c r="GIU28" s="130"/>
      <c r="GIV28" s="130"/>
      <c r="GIW28" s="130"/>
      <c r="GIX28" s="130"/>
      <c r="GIY28" s="130"/>
      <c r="GIZ28" s="130"/>
      <c r="GJA28" s="130"/>
      <c r="GJB28" s="130"/>
      <c r="GJC28" s="130"/>
      <c r="GJD28" s="130"/>
      <c r="GJE28" s="130"/>
      <c r="GJF28" s="130"/>
      <c r="GJG28" s="130"/>
      <c r="GJH28" s="130"/>
      <c r="GJI28" s="130"/>
      <c r="GJJ28" s="130"/>
      <c r="GJK28" s="130"/>
      <c r="GJL28" s="130"/>
      <c r="GJM28" s="130"/>
      <c r="GJN28" s="130"/>
      <c r="GJO28" s="130"/>
      <c r="GJP28" s="130"/>
      <c r="GJQ28" s="130"/>
      <c r="GJR28" s="130"/>
      <c r="GJS28" s="130"/>
      <c r="GJT28" s="130"/>
      <c r="GJU28" s="130"/>
      <c r="GJV28" s="130"/>
      <c r="GJW28" s="130"/>
      <c r="GJX28" s="130"/>
      <c r="GJY28" s="130"/>
      <c r="GJZ28" s="130"/>
      <c r="GKA28" s="130"/>
      <c r="GKB28" s="130"/>
      <c r="GKC28" s="130"/>
      <c r="GKD28" s="130"/>
      <c r="GKE28" s="130"/>
      <c r="GKF28" s="130"/>
      <c r="GKG28" s="130"/>
      <c r="GKH28" s="130"/>
      <c r="GKI28" s="130"/>
      <c r="GKJ28" s="130"/>
      <c r="GKK28" s="130"/>
      <c r="GKL28" s="130"/>
      <c r="GKM28" s="130"/>
      <c r="GKN28" s="130"/>
      <c r="GKO28" s="130"/>
      <c r="GKP28" s="130"/>
      <c r="GKQ28" s="130"/>
      <c r="GKR28" s="130"/>
      <c r="GKS28" s="130"/>
      <c r="GKT28" s="130"/>
      <c r="GKU28" s="130"/>
      <c r="GKV28" s="130"/>
      <c r="GKW28" s="130"/>
      <c r="GKX28" s="130"/>
      <c r="GKY28" s="130"/>
      <c r="GKZ28" s="130"/>
      <c r="GLA28" s="130"/>
      <c r="GLB28" s="130"/>
      <c r="GLC28" s="130"/>
      <c r="GLD28" s="130"/>
      <c r="GLE28" s="130"/>
      <c r="GLF28" s="130"/>
      <c r="GLG28" s="130"/>
      <c r="GLH28" s="130"/>
      <c r="GLI28" s="130"/>
      <c r="GLJ28" s="130"/>
      <c r="GLK28" s="130"/>
      <c r="GLL28" s="130"/>
      <c r="GLM28" s="130"/>
      <c r="GLN28" s="130"/>
      <c r="GLO28" s="130"/>
      <c r="GLP28" s="130"/>
      <c r="GLQ28" s="130"/>
      <c r="GLR28" s="130"/>
      <c r="GLS28" s="130"/>
      <c r="GLT28" s="130"/>
      <c r="GLU28" s="130"/>
      <c r="GLV28" s="130"/>
      <c r="GLW28" s="130"/>
      <c r="GLX28" s="130"/>
      <c r="GLY28" s="130"/>
      <c r="GLZ28" s="130"/>
      <c r="GMA28" s="130"/>
      <c r="GMB28" s="130"/>
      <c r="GMC28" s="130"/>
      <c r="GMD28" s="130"/>
      <c r="GME28" s="130"/>
      <c r="GMF28" s="130"/>
      <c r="GMG28" s="130"/>
      <c r="GMH28" s="130"/>
      <c r="GMI28" s="130"/>
      <c r="GMJ28" s="130"/>
      <c r="GMK28" s="130"/>
      <c r="GML28" s="130"/>
      <c r="GMM28" s="130"/>
      <c r="GMN28" s="130"/>
      <c r="GMO28" s="130"/>
      <c r="GMP28" s="130"/>
      <c r="GMQ28" s="130"/>
      <c r="GMR28" s="130"/>
      <c r="GMS28" s="130"/>
      <c r="GMT28" s="130"/>
      <c r="GMU28" s="130"/>
      <c r="GMV28" s="130"/>
      <c r="GMW28" s="130"/>
      <c r="GMX28" s="130"/>
      <c r="GMY28" s="130"/>
      <c r="GMZ28" s="130"/>
      <c r="GNA28" s="130"/>
      <c r="GNB28" s="130"/>
      <c r="GNC28" s="130"/>
      <c r="GND28" s="130"/>
      <c r="GNE28" s="130"/>
      <c r="GNF28" s="130"/>
      <c r="GNG28" s="130"/>
      <c r="GNH28" s="130"/>
      <c r="GNI28" s="130"/>
      <c r="GNJ28" s="130"/>
      <c r="GNK28" s="130"/>
      <c r="GNL28" s="130"/>
      <c r="GNM28" s="130"/>
      <c r="GNN28" s="130"/>
      <c r="GNO28" s="130"/>
      <c r="GNP28" s="130"/>
      <c r="GNQ28" s="130"/>
      <c r="GNR28" s="130"/>
      <c r="GNS28" s="130"/>
      <c r="GNT28" s="130"/>
      <c r="GNU28" s="130"/>
      <c r="GNV28" s="130"/>
      <c r="GNW28" s="130"/>
      <c r="GNX28" s="130"/>
      <c r="GNY28" s="130"/>
      <c r="GNZ28" s="130"/>
      <c r="GOA28" s="130"/>
      <c r="GOB28" s="130"/>
      <c r="GOC28" s="130"/>
      <c r="GOD28" s="130"/>
      <c r="GOE28" s="130"/>
      <c r="GOF28" s="130"/>
      <c r="GOG28" s="130"/>
      <c r="GOH28" s="130"/>
      <c r="GOI28" s="130"/>
      <c r="GOJ28" s="130"/>
      <c r="GOK28" s="130"/>
      <c r="GOL28" s="130"/>
      <c r="GOM28" s="130"/>
      <c r="GON28" s="130"/>
      <c r="GOO28" s="130"/>
      <c r="GOP28" s="130"/>
      <c r="GOQ28" s="130"/>
      <c r="GOR28" s="130"/>
      <c r="GOS28" s="130"/>
      <c r="GOT28" s="130"/>
      <c r="GOU28" s="130"/>
      <c r="GOV28" s="130"/>
      <c r="GOW28" s="130"/>
      <c r="GOX28" s="130"/>
      <c r="GOY28" s="130"/>
      <c r="GOZ28" s="130"/>
      <c r="GPA28" s="130"/>
      <c r="GPB28" s="130"/>
      <c r="GPC28" s="130"/>
      <c r="GPD28" s="130"/>
      <c r="GPE28" s="130"/>
      <c r="GPF28" s="130"/>
      <c r="GPG28" s="130"/>
      <c r="GPH28" s="130"/>
      <c r="GPI28" s="130"/>
      <c r="GPJ28" s="130"/>
      <c r="GPK28" s="130"/>
      <c r="GPL28" s="130"/>
      <c r="GPM28" s="130"/>
      <c r="GPN28" s="130"/>
      <c r="GPO28" s="130"/>
      <c r="GPP28" s="130"/>
      <c r="GPQ28" s="130"/>
      <c r="GPR28" s="130"/>
      <c r="GPS28" s="130"/>
      <c r="GPT28" s="130"/>
      <c r="GPU28" s="130"/>
      <c r="GPV28" s="130"/>
      <c r="GPW28" s="130"/>
      <c r="GPX28" s="130"/>
      <c r="GPY28" s="130"/>
      <c r="GPZ28" s="130"/>
      <c r="GQA28" s="130"/>
      <c r="GQB28" s="130"/>
      <c r="GQC28" s="130"/>
      <c r="GQD28" s="130"/>
      <c r="GQE28" s="130"/>
      <c r="GQF28" s="130"/>
      <c r="GQG28" s="130"/>
      <c r="GQH28" s="130"/>
      <c r="GQI28" s="130"/>
      <c r="GQJ28" s="130"/>
      <c r="GQK28" s="130"/>
      <c r="GQL28" s="130"/>
      <c r="GQM28" s="130"/>
      <c r="GQN28" s="130"/>
      <c r="GQO28" s="130"/>
      <c r="GQP28" s="130"/>
      <c r="GQQ28" s="130"/>
      <c r="GQR28" s="130"/>
      <c r="GQS28" s="130"/>
      <c r="GQT28" s="130"/>
      <c r="GQU28" s="130"/>
      <c r="GQV28" s="130"/>
      <c r="GQW28" s="130"/>
      <c r="GQX28" s="130"/>
      <c r="GQY28" s="130"/>
      <c r="GQZ28" s="130"/>
      <c r="GRA28" s="130"/>
      <c r="GRB28" s="130"/>
      <c r="GRC28" s="130"/>
      <c r="GRD28" s="130"/>
      <c r="GRE28" s="130"/>
      <c r="GRF28" s="130"/>
      <c r="GRG28" s="130"/>
      <c r="GRH28" s="130"/>
      <c r="GRI28" s="130"/>
      <c r="GRJ28" s="130"/>
      <c r="GRK28" s="130"/>
      <c r="GRL28" s="130"/>
      <c r="GRM28" s="130"/>
      <c r="GRN28" s="130"/>
      <c r="GRO28" s="130"/>
      <c r="GRP28" s="130"/>
      <c r="GRQ28" s="130"/>
      <c r="GRR28" s="130"/>
      <c r="GRS28" s="130"/>
      <c r="GRT28" s="130"/>
      <c r="GRU28" s="130"/>
      <c r="GRV28" s="130"/>
      <c r="GRW28" s="130"/>
      <c r="GRX28" s="130"/>
      <c r="GRY28" s="130"/>
      <c r="GRZ28" s="130"/>
      <c r="GSA28" s="130"/>
      <c r="GSB28" s="130"/>
      <c r="GSC28" s="130"/>
      <c r="GSD28" s="130"/>
      <c r="GSE28" s="130"/>
      <c r="GSF28" s="130"/>
      <c r="GSG28" s="130"/>
      <c r="GSH28" s="130"/>
      <c r="GSI28" s="130"/>
      <c r="GSJ28" s="130"/>
      <c r="GSK28" s="130"/>
      <c r="GSL28" s="130"/>
      <c r="GSM28" s="130"/>
      <c r="GSN28" s="130"/>
      <c r="GSO28" s="130"/>
      <c r="GSP28" s="130"/>
      <c r="GSQ28" s="130"/>
      <c r="GSR28" s="130"/>
      <c r="GSS28" s="130"/>
      <c r="GST28" s="130"/>
      <c r="GSU28" s="130"/>
      <c r="GSV28" s="130"/>
      <c r="GSW28" s="130"/>
      <c r="GSX28" s="130"/>
      <c r="GSY28" s="130"/>
      <c r="GSZ28" s="130"/>
      <c r="GTA28" s="130"/>
      <c r="GTB28" s="130"/>
      <c r="GTC28" s="130"/>
      <c r="GTD28" s="130"/>
      <c r="GTE28" s="130"/>
      <c r="GTF28" s="130"/>
      <c r="GTG28" s="130"/>
      <c r="GTH28" s="130"/>
      <c r="GTI28" s="130"/>
      <c r="GTJ28" s="130"/>
      <c r="GTK28" s="130"/>
      <c r="GTL28" s="130"/>
      <c r="GTM28" s="130"/>
      <c r="GTN28" s="130"/>
      <c r="GTO28" s="130"/>
      <c r="GTP28" s="130"/>
      <c r="GTQ28" s="130"/>
      <c r="GTR28" s="130"/>
      <c r="GTS28" s="130"/>
      <c r="GTT28" s="130"/>
      <c r="GTU28" s="130"/>
      <c r="GTV28" s="130"/>
      <c r="GTW28" s="130"/>
      <c r="GTX28" s="130"/>
      <c r="GTY28" s="130"/>
      <c r="GTZ28" s="130"/>
      <c r="GUA28" s="130"/>
      <c r="GUB28" s="130"/>
      <c r="GUC28" s="130"/>
      <c r="GUD28" s="130"/>
      <c r="GUE28" s="130"/>
      <c r="GUF28" s="130"/>
      <c r="GUG28" s="130"/>
      <c r="GUH28" s="130"/>
      <c r="GUI28" s="130"/>
      <c r="GUJ28" s="130"/>
      <c r="GUK28" s="130"/>
      <c r="GUL28" s="130"/>
      <c r="GUM28" s="130"/>
      <c r="GUN28" s="130"/>
      <c r="GUO28" s="130"/>
      <c r="GUP28" s="130"/>
      <c r="GUQ28" s="130"/>
      <c r="GUR28" s="130"/>
      <c r="GUS28" s="130"/>
      <c r="GUT28" s="130"/>
      <c r="GUU28" s="130"/>
      <c r="GUV28" s="130"/>
      <c r="GUW28" s="130"/>
      <c r="GUX28" s="130"/>
      <c r="GUY28" s="130"/>
      <c r="GUZ28" s="130"/>
      <c r="GVA28" s="130"/>
      <c r="GVB28" s="130"/>
      <c r="GVC28" s="130"/>
      <c r="GVD28" s="130"/>
      <c r="GVE28" s="130"/>
      <c r="GVF28" s="130"/>
      <c r="GVG28" s="130"/>
      <c r="GVH28" s="130"/>
      <c r="GVI28" s="130"/>
      <c r="GVJ28" s="130"/>
      <c r="GVK28" s="130"/>
      <c r="GVL28" s="130"/>
      <c r="GVM28" s="130"/>
      <c r="GVN28" s="130"/>
      <c r="GVO28" s="130"/>
      <c r="GVP28" s="130"/>
      <c r="GVQ28" s="130"/>
      <c r="GVR28" s="130"/>
      <c r="GVS28" s="130"/>
      <c r="GVT28" s="130"/>
      <c r="GVU28" s="130"/>
      <c r="GVV28" s="130"/>
      <c r="GVW28" s="130"/>
      <c r="GVX28" s="130"/>
      <c r="GVY28" s="130"/>
      <c r="GVZ28" s="130"/>
      <c r="GWA28" s="130"/>
      <c r="GWB28" s="130"/>
      <c r="GWC28" s="130"/>
      <c r="GWD28" s="130"/>
      <c r="GWE28" s="130"/>
      <c r="GWF28" s="130"/>
      <c r="GWG28" s="130"/>
      <c r="GWH28" s="130"/>
      <c r="GWI28" s="130"/>
      <c r="GWJ28" s="130"/>
      <c r="GWK28" s="130"/>
      <c r="GWL28" s="130"/>
      <c r="GWM28" s="130"/>
      <c r="GWN28" s="130"/>
      <c r="GWO28" s="130"/>
      <c r="GWP28" s="130"/>
      <c r="GWQ28" s="130"/>
      <c r="GWR28" s="130"/>
      <c r="GWS28" s="130"/>
      <c r="GWT28" s="130"/>
      <c r="GWU28" s="130"/>
      <c r="GWV28" s="130"/>
      <c r="GWW28" s="130"/>
      <c r="GWX28" s="130"/>
      <c r="GWY28" s="130"/>
      <c r="GWZ28" s="130"/>
      <c r="GXA28" s="130"/>
      <c r="GXB28" s="130"/>
      <c r="GXC28" s="130"/>
      <c r="GXD28" s="130"/>
      <c r="GXE28" s="130"/>
      <c r="GXF28" s="130"/>
      <c r="GXG28" s="130"/>
      <c r="GXH28" s="130"/>
      <c r="GXI28" s="130"/>
      <c r="GXJ28" s="130"/>
      <c r="GXK28" s="130"/>
      <c r="GXL28" s="130"/>
      <c r="GXM28" s="130"/>
      <c r="GXN28" s="130"/>
      <c r="GXO28" s="130"/>
      <c r="GXP28" s="130"/>
      <c r="GXQ28" s="130"/>
      <c r="GXR28" s="130"/>
      <c r="GXS28" s="130"/>
      <c r="GXT28" s="130"/>
      <c r="GXU28" s="130"/>
      <c r="GXV28" s="130"/>
      <c r="GXW28" s="130"/>
      <c r="GXX28" s="130"/>
      <c r="GXY28" s="130"/>
      <c r="GXZ28" s="130"/>
      <c r="GYA28" s="130"/>
      <c r="GYB28" s="130"/>
      <c r="GYC28" s="130"/>
      <c r="GYD28" s="130"/>
      <c r="GYE28" s="130"/>
      <c r="GYF28" s="130"/>
      <c r="GYG28" s="130"/>
      <c r="GYH28" s="130"/>
      <c r="GYI28" s="130"/>
      <c r="GYJ28" s="130"/>
      <c r="GYK28" s="130"/>
      <c r="GYL28" s="130"/>
      <c r="GYM28" s="130"/>
      <c r="GYN28" s="130"/>
      <c r="GYO28" s="130"/>
      <c r="GYP28" s="130"/>
      <c r="GYQ28" s="130"/>
      <c r="GYR28" s="130"/>
      <c r="GYS28" s="130"/>
      <c r="GYT28" s="130"/>
      <c r="GYU28" s="130"/>
      <c r="GYV28" s="130"/>
      <c r="GYW28" s="130"/>
      <c r="GYX28" s="130"/>
      <c r="GYY28" s="130"/>
      <c r="GYZ28" s="130"/>
      <c r="GZA28" s="130"/>
      <c r="GZB28" s="130"/>
      <c r="GZC28" s="130"/>
      <c r="GZD28" s="130"/>
      <c r="GZE28" s="130"/>
      <c r="GZF28" s="130"/>
      <c r="GZG28" s="130"/>
      <c r="GZH28" s="130"/>
      <c r="GZI28" s="130"/>
      <c r="GZJ28" s="130"/>
      <c r="GZK28" s="130"/>
      <c r="GZL28" s="130"/>
      <c r="GZM28" s="130"/>
      <c r="GZN28" s="130"/>
      <c r="GZO28" s="130"/>
      <c r="GZP28" s="130"/>
      <c r="GZQ28" s="130"/>
      <c r="GZR28" s="130"/>
      <c r="GZS28" s="130"/>
      <c r="GZT28" s="130"/>
      <c r="GZU28" s="130"/>
      <c r="GZV28" s="130"/>
      <c r="GZW28" s="130"/>
      <c r="GZX28" s="130"/>
      <c r="GZY28" s="130"/>
      <c r="GZZ28" s="130"/>
      <c r="HAA28" s="130"/>
      <c r="HAB28" s="130"/>
      <c r="HAC28" s="130"/>
      <c r="HAD28" s="130"/>
      <c r="HAE28" s="130"/>
      <c r="HAF28" s="130"/>
      <c r="HAG28" s="130"/>
      <c r="HAH28" s="130"/>
      <c r="HAI28" s="130"/>
      <c r="HAJ28" s="130"/>
      <c r="HAK28" s="130"/>
      <c r="HAL28" s="130"/>
      <c r="HAM28" s="130"/>
      <c r="HAN28" s="130"/>
      <c r="HAO28" s="130"/>
      <c r="HAP28" s="130"/>
      <c r="HAQ28" s="130"/>
      <c r="HAR28" s="130"/>
      <c r="HAS28" s="130"/>
      <c r="HAT28" s="130"/>
      <c r="HAU28" s="130"/>
      <c r="HAV28" s="130"/>
      <c r="HAW28" s="130"/>
      <c r="HAX28" s="130"/>
      <c r="HAY28" s="130"/>
      <c r="HAZ28" s="130"/>
      <c r="HBA28" s="130"/>
      <c r="HBB28" s="130"/>
      <c r="HBC28" s="130"/>
      <c r="HBD28" s="130"/>
      <c r="HBE28" s="130"/>
      <c r="HBF28" s="130"/>
      <c r="HBG28" s="130"/>
      <c r="HBH28" s="130"/>
      <c r="HBI28" s="130"/>
      <c r="HBJ28" s="130"/>
      <c r="HBK28" s="130"/>
      <c r="HBL28" s="130"/>
      <c r="HBM28" s="130"/>
      <c r="HBN28" s="130"/>
      <c r="HBO28" s="130"/>
      <c r="HBP28" s="130"/>
      <c r="HBQ28" s="130"/>
      <c r="HBR28" s="130"/>
      <c r="HBS28" s="130"/>
      <c r="HBT28" s="130"/>
      <c r="HBU28" s="130"/>
      <c r="HBV28" s="130"/>
      <c r="HBW28" s="130"/>
      <c r="HBX28" s="130"/>
      <c r="HBY28" s="130"/>
      <c r="HBZ28" s="130"/>
      <c r="HCA28" s="130"/>
      <c r="HCB28" s="130"/>
      <c r="HCC28" s="130"/>
      <c r="HCD28" s="130"/>
      <c r="HCE28" s="130"/>
      <c r="HCF28" s="130"/>
      <c r="HCG28" s="130"/>
      <c r="HCH28" s="130"/>
      <c r="HCI28" s="130"/>
      <c r="HCJ28" s="130"/>
      <c r="HCK28" s="130"/>
      <c r="HCL28" s="130"/>
      <c r="HCM28" s="130"/>
      <c r="HCN28" s="130"/>
      <c r="HCO28" s="130"/>
      <c r="HCP28" s="130"/>
      <c r="HCQ28" s="130"/>
      <c r="HCR28" s="130"/>
      <c r="HCS28" s="130"/>
      <c r="HCT28" s="130"/>
      <c r="HCU28" s="130"/>
      <c r="HCV28" s="130"/>
      <c r="HCW28" s="130"/>
      <c r="HCX28" s="130"/>
      <c r="HCY28" s="130"/>
      <c r="HCZ28" s="130"/>
      <c r="HDA28" s="130"/>
      <c r="HDB28" s="130"/>
      <c r="HDC28" s="130"/>
      <c r="HDD28" s="130"/>
      <c r="HDE28" s="130"/>
      <c r="HDF28" s="130"/>
      <c r="HDG28" s="130"/>
      <c r="HDH28" s="130"/>
      <c r="HDI28" s="130"/>
      <c r="HDJ28" s="130"/>
      <c r="HDK28" s="130"/>
      <c r="HDL28" s="130"/>
      <c r="HDM28" s="130"/>
      <c r="HDN28" s="130"/>
      <c r="HDO28" s="130"/>
      <c r="HDP28" s="130"/>
      <c r="HDQ28" s="130"/>
      <c r="HDR28" s="130"/>
      <c r="HDS28" s="130"/>
      <c r="HDT28" s="130"/>
      <c r="HDU28" s="130"/>
      <c r="HDV28" s="130"/>
      <c r="HDW28" s="130"/>
      <c r="HDX28" s="130"/>
      <c r="HDY28" s="130"/>
      <c r="HDZ28" s="130"/>
      <c r="HEA28" s="130"/>
      <c r="HEB28" s="130"/>
      <c r="HEC28" s="130"/>
      <c r="HED28" s="130"/>
      <c r="HEE28" s="130"/>
      <c r="HEF28" s="130"/>
      <c r="HEG28" s="130"/>
      <c r="HEH28" s="130"/>
      <c r="HEI28" s="130"/>
      <c r="HEJ28" s="130"/>
      <c r="HEK28" s="130"/>
      <c r="HEL28" s="130"/>
      <c r="HEM28" s="130"/>
      <c r="HEN28" s="130"/>
      <c r="HEO28" s="130"/>
      <c r="HEP28" s="130"/>
      <c r="HEQ28" s="130"/>
      <c r="HER28" s="130"/>
      <c r="HES28" s="130"/>
      <c r="HET28" s="130"/>
      <c r="HEU28" s="130"/>
      <c r="HEV28" s="130"/>
      <c r="HEW28" s="130"/>
      <c r="HEX28" s="130"/>
      <c r="HEY28" s="130"/>
      <c r="HEZ28" s="130"/>
      <c r="HFA28" s="130"/>
      <c r="HFB28" s="130"/>
      <c r="HFC28" s="130"/>
      <c r="HFD28" s="130"/>
      <c r="HFE28" s="130"/>
      <c r="HFF28" s="130"/>
      <c r="HFG28" s="130"/>
      <c r="HFH28" s="130"/>
      <c r="HFI28" s="130"/>
      <c r="HFJ28" s="130"/>
      <c r="HFK28" s="130"/>
      <c r="HFL28" s="130"/>
      <c r="HFM28" s="130"/>
      <c r="HFN28" s="130"/>
      <c r="HFO28" s="130"/>
      <c r="HFP28" s="130"/>
      <c r="HFQ28" s="130"/>
      <c r="HFR28" s="130"/>
      <c r="HFS28" s="130"/>
      <c r="HFT28" s="130"/>
      <c r="HFU28" s="130"/>
      <c r="HFV28" s="130"/>
      <c r="HFW28" s="130"/>
      <c r="HFX28" s="130"/>
      <c r="HFY28" s="130"/>
      <c r="HFZ28" s="130"/>
      <c r="HGA28" s="130"/>
      <c r="HGB28" s="130"/>
      <c r="HGC28" s="130"/>
      <c r="HGD28" s="130"/>
      <c r="HGE28" s="130"/>
      <c r="HGF28" s="130"/>
      <c r="HGG28" s="130"/>
      <c r="HGH28" s="130"/>
      <c r="HGI28" s="130"/>
      <c r="HGJ28" s="130"/>
      <c r="HGK28" s="130"/>
      <c r="HGL28" s="130"/>
      <c r="HGM28" s="130"/>
      <c r="HGN28" s="130"/>
      <c r="HGO28" s="130"/>
      <c r="HGP28" s="130"/>
      <c r="HGQ28" s="130"/>
      <c r="HGR28" s="130"/>
      <c r="HGS28" s="130"/>
      <c r="HGT28" s="130"/>
      <c r="HGU28" s="130"/>
      <c r="HGV28" s="130"/>
      <c r="HGW28" s="130"/>
      <c r="HGX28" s="130"/>
      <c r="HGY28" s="130"/>
      <c r="HGZ28" s="130"/>
      <c r="HHA28" s="130"/>
      <c r="HHB28" s="130"/>
      <c r="HHC28" s="130"/>
      <c r="HHD28" s="130"/>
      <c r="HHE28" s="130"/>
      <c r="HHF28" s="130"/>
      <c r="HHG28" s="130"/>
      <c r="HHH28" s="130"/>
      <c r="HHI28" s="130"/>
      <c r="HHJ28" s="130"/>
      <c r="HHK28" s="130"/>
      <c r="HHL28" s="130"/>
      <c r="HHM28" s="130"/>
      <c r="HHN28" s="130"/>
      <c r="HHO28" s="130"/>
      <c r="HHP28" s="130"/>
      <c r="HHQ28" s="130"/>
      <c r="HHR28" s="130"/>
      <c r="HHS28" s="130"/>
      <c r="HHT28" s="130"/>
      <c r="HHU28" s="130"/>
      <c r="HHV28" s="130"/>
      <c r="HHW28" s="130"/>
      <c r="HHX28" s="130"/>
      <c r="HHY28" s="130"/>
      <c r="HHZ28" s="130"/>
      <c r="HIA28" s="130"/>
      <c r="HIB28" s="130"/>
      <c r="HIC28" s="130"/>
      <c r="HID28" s="130"/>
      <c r="HIE28" s="130"/>
      <c r="HIF28" s="130"/>
      <c r="HIG28" s="130"/>
      <c r="HIH28" s="130"/>
      <c r="HII28" s="130"/>
      <c r="HIJ28" s="130"/>
      <c r="HIK28" s="130"/>
      <c r="HIL28" s="130"/>
      <c r="HIM28" s="130"/>
      <c r="HIN28" s="130"/>
      <c r="HIO28" s="130"/>
      <c r="HIP28" s="130"/>
      <c r="HIQ28" s="130"/>
      <c r="HIR28" s="130"/>
      <c r="HIS28" s="130"/>
      <c r="HIT28" s="130"/>
      <c r="HIU28" s="130"/>
      <c r="HIV28" s="130"/>
      <c r="HIW28" s="130"/>
      <c r="HIX28" s="130"/>
      <c r="HIY28" s="130"/>
      <c r="HIZ28" s="130"/>
      <c r="HJA28" s="130"/>
      <c r="HJB28" s="130"/>
      <c r="HJC28" s="130"/>
      <c r="HJD28" s="130"/>
      <c r="HJE28" s="130"/>
      <c r="HJF28" s="130"/>
      <c r="HJG28" s="130"/>
      <c r="HJH28" s="130"/>
      <c r="HJI28" s="130"/>
      <c r="HJJ28" s="130"/>
      <c r="HJK28" s="130"/>
      <c r="HJL28" s="130"/>
      <c r="HJM28" s="130"/>
      <c r="HJN28" s="130"/>
      <c r="HJO28" s="130"/>
      <c r="HJP28" s="130"/>
      <c r="HJQ28" s="130"/>
      <c r="HJR28" s="130"/>
      <c r="HJS28" s="130"/>
      <c r="HJT28" s="130"/>
      <c r="HJU28" s="130"/>
      <c r="HJV28" s="130"/>
      <c r="HJW28" s="130"/>
      <c r="HJX28" s="130"/>
      <c r="HJY28" s="130"/>
      <c r="HJZ28" s="130"/>
      <c r="HKA28" s="130"/>
      <c r="HKB28" s="130"/>
      <c r="HKC28" s="130"/>
      <c r="HKD28" s="130"/>
      <c r="HKE28" s="130"/>
      <c r="HKF28" s="130"/>
      <c r="HKG28" s="130"/>
      <c r="HKH28" s="130"/>
      <c r="HKI28" s="130"/>
      <c r="HKJ28" s="130"/>
      <c r="HKK28" s="130"/>
      <c r="HKL28" s="130"/>
      <c r="HKM28" s="130"/>
      <c r="HKN28" s="130"/>
      <c r="HKO28" s="130"/>
      <c r="HKP28" s="130"/>
      <c r="HKQ28" s="130"/>
      <c r="HKR28" s="130"/>
      <c r="HKS28" s="130"/>
      <c r="HKT28" s="130"/>
      <c r="HKU28" s="130"/>
      <c r="HKV28" s="130"/>
      <c r="HKW28" s="130"/>
      <c r="HKX28" s="130"/>
      <c r="HKY28" s="130"/>
      <c r="HKZ28" s="130"/>
      <c r="HLA28" s="130"/>
      <c r="HLB28" s="130"/>
      <c r="HLC28" s="130"/>
      <c r="HLD28" s="130"/>
      <c r="HLE28" s="130"/>
      <c r="HLF28" s="130"/>
      <c r="HLG28" s="130"/>
      <c r="HLH28" s="130"/>
      <c r="HLI28" s="130"/>
      <c r="HLJ28" s="130"/>
      <c r="HLK28" s="130"/>
      <c r="HLL28" s="130"/>
      <c r="HLM28" s="130"/>
      <c r="HLN28" s="130"/>
      <c r="HLO28" s="130"/>
      <c r="HLP28" s="130"/>
      <c r="HLQ28" s="130"/>
      <c r="HLR28" s="130"/>
      <c r="HLS28" s="130"/>
      <c r="HLT28" s="130"/>
      <c r="HLU28" s="130"/>
      <c r="HLV28" s="130"/>
      <c r="HLW28" s="130"/>
      <c r="HLX28" s="130"/>
      <c r="HLY28" s="130"/>
      <c r="HLZ28" s="130"/>
      <c r="HMA28" s="130"/>
      <c r="HMB28" s="130"/>
      <c r="HMC28" s="130"/>
      <c r="HMD28" s="130"/>
      <c r="HME28" s="130"/>
      <c r="HMF28" s="130"/>
      <c r="HMG28" s="130"/>
      <c r="HMH28" s="130"/>
      <c r="HMI28" s="130"/>
      <c r="HMJ28" s="130"/>
      <c r="HMK28" s="130"/>
      <c r="HML28" s="130"/>
      <c r="HMM28" s="130"/>
      <c r="HMN28" s="130"/>
      <c r="HMO28" s="130"/>
      <c r="HMP28" s="130"/>
      <c r="HMQ28" s="130"/>
      <c r="HMR28" s="130"/>
      <c r="HMS28" s="130"/>
      <c r="HMT28" s="130"/>
      <c r="HMU28" s="130"/>
      <c r="HMV28" s="130"/>
      <c r="HMW28" s="130"/>
      <c r="HMX28" s="130"/>
      <c r="HMY28" s="130"/>
      <c r="HMZ28" s="130"/>
      <c r="HNA28" s="130"/>
      <c r="HNB28" s="130"/>
      <c r="HNC28" s="130"/>
      <c r="HND28" s="130"/>
      <c r="HNE28" s="130"/>
      <c r="HNF28" s="130"/>
      <c r="HNG28" s="130"/>
      <c r="HNH28" s="130"/>
      <c r="HNI28" s="130"/>
      <c r="HNJ28" s="130"/>
      <c r="HNK28" s="130"/>
      <c r="HNL28" s="130"/>
      <c r="HNM28" s="130"/>
      <c r="HNN28" s="130"/>
      <c r="HNO28" s="130"/>
      <c r="HNP28" s="130"/>
      <c r="HNQ28" s="130"/>
      <c r="HNR28" s="130"/>
      <c r="HNS28" s="130"/>
      <c r="HNT28" s="130"/>
      <c r="HNU28" s="130"/>
      <c r="HNV28" s="130"/>
      <c r="HNW28" s="130"/>
      <c r="HNX28" s="130"/>
      <c r="HNY28" s="130"/>
      <c r="HNZ28" s="130"/>
      <c r="HOA28" s="130"/>
      <c r="HOB28" s="130"/>
      <c r="HOC28" s="130"/>
      <c r="HOD28" s="130"/>
      <c r="HOE28" s="130"/>
      <c r="HOF28" s="130"/>
      <c r="HOG28" s="130"/>
      <c r="HOH28" s="130"/>
      <c r="HOI28" s="130"/>
      <c r="HOJ28" s="130"/>
      <c r="HOK28" s="130"/>
      <c r="HOL28" s="130"/>
      <c r="HOM28" s="130"/>
      <c r="HON28" s="130"/>
      <c r="HOO28" s="130"/>
      <c r="HOP28" s="130"/>
      <c r="HOQ28" s="130"/>
      <c r="HOR28" s="130"/>
      <c r="HOS28" s="130"/>
      <c r="HOT28" s="130"/>
      <c r="HOU28" s="130"/>
      <c r="HOV28" s="130"/>
      <c r="HOW28" s="130"/>
      <c r="HOX28" s="130"/>
      <c r="HOY28" s="130"/>
      <c r="HOZ28" s="130"/>
      <c r="HPA28" s="130"/>
      <c r="HPB28" s="130"/>
      <c r="HPC28" s="130"/>
      <c r="HPD28" s="130"/>
      <c r="HPE28" s="130"/>
      <c r="HPF28" s="130"/>
      <c r="HPG28" s="130"/>
      <c r="HPH28" s="130"/>
      <c r="HPI28" s="130"/>
      <c r="HPJ28" s="130"/>
      <c r="HPK28" s="130"/>
      <c r="HPL28" s="130"/>
      <c r="HPM28" s="130"/>
      <c r="HPN28" s="130"/>
      <c r="HPO28" s="130"/>
      <c r="HPP28" s="130"/>
      <c r="HPQ28" s="130"/>
      <c r="HPR28" s="130"/>
      <c r="HPS28" s="130"/>
      <c r="HPT28" s="130"/>
      <c r="HPU28" s="130"/>
      <c r="HPV28" s="130"/>
      <c r="HPW28" s="130"/>
      <c r="HPX28" s="130"/>
      <c r="HPY28" s="130"/>
      <c r="HPZ28" s="130"/>
      <c r="HQA28" s="130"/>
      <c r="HQB28" s="130"/>
      <c r="HQC28" s="130"/>
      <c r="HQD28" s="130"/>
      <c r="HQE28" s="130"/>
      <c r="HQF28" s="130"/>
      <c r="HQG28" s="130"/>
      <c r="HQH28" s="130"/>
      <c r="HQI28" s="130"/>
      <c r="HQJ28" s="130"/>
      <c r="HQK28" s="130"/>
      <c r="HQL28" s="130"/>
      <c r="HQM28" s="130"/>
      <c r="HQN28" s="130"/>
      <c r="HQO28" s="130"/>
      <c r="HQP28" s="130"/>
      <c r="HQQ28" s="130"/>
      <c r="HQR28" s="130"/>
      <c r="HQS28" s="130"/>
      <c r="HQT28" s="130"/>
      <c r="HQU28" s="130"/>
      <c r="HQV28" s="130"/>
      <c r="HQW28" s="130"/>
      <c r="HQX28" s="130"/>
      <c r="HQY28" s="130"/>
      <c r="HQZ28" s="130"/>
      <c r="HRA28" s="130"/>
      <c r="HRB28" s="130"/>
      <c r="HRC28" s="130"/>
      <c r="HRD28" s="130"/>
      <c r="HRE28" s="130"/>
      <c r="HRF28" s="130"/>
      <c r="HRG28" s="130"/>
      <c r="HRH28" s="130"/>
      <c r="HRI28" s="130"/>
      <c r="HRJ28" s="130"/>
      <c r="HRK28" s="130"/>
      <c r="HRL28" s="130"/>
      <c r="HRM28" s="130"/>
      <c r="HRN28" s="130"/>
      <c r="HRO28" s="130"/>
      <c r="HRP28" s="130"/>
      <c r="HRQ28" s="130"/>
      <c r="HRR28" s="130"/>
      <c r="HRS28" s="130"/>
      <c r="HRT28" s="130"/>
      <c r="HRU28" s="130"/>
      <c r="HRV28" s="130"/>
      <c r="HRW28" s="130"/>
      <c r="HRX28" s="130"/>
      <c r="HRY28" s="130"/>
      <c r="HRZ28" s="130"/>
      <c r="HSA28" s="130"/>
      <c r="HSB28" s="130"/>
      <c r="HSC28" s="130"/>
      <c r="HSD28" s="130"/>
      <c r="HSE28" s="130"/>
      <c r="HSF28" s="130"/>
      <c r="HSG28" s="130"/>
      <c r="HSH28" s="130"/>
      <c r="HSI28" s="130"/>
      <c r="HSJ28" s="130"/>
      <c r="HSK28" s="130"/>
      <c r="HSL28" s="130"/>
      <c r="HSM28" s="130"/>
      <c r="HSN28" s="130"/>
      <c r="HSO28" s="130"/>
      <c r="HSP28" s="130"/>
      <c r="HSQ28" s="130"/>
      <c r="HSR28" s="130"/>
      <c r="HSS28" s="130"/>
      <c r="HST28" s="130"/>
      <c r="HSU28" s="130"/>
      <c r="HSV28" s="130"/>
      <c r="HSW28" s="130"/>
      <c r="HSX28" s="130"/>
      <c r="HSY28" s="130"/>
      <c r="HSZ28" s="130"/>
      <c r="HTA28" s="130"/>
      <c r="HTB28" s="130"/>
      <c r="HTC28" s="130"/>
      <c r="HTD28" s="130"/>
      <c r="HTE28" s="130"/>
      <c r="HTF28" s="130"/>
      <c r="HTG28" s="130"/>
      <c r="HTH28" s="130"/>
      <c r="HTI28" s="130"/>
      <c r="HTJ28" s="130"/>
      <c r="HTK28" s="130"/>
      <c r="HTL28" s="130"/>
      <c r="HTM28" s="130"/>
      <c r="HTN28" s="130"/>
      <c r="HTO28" s="130"/>
      <c r="HTP28" s="130"/>
      <c r="HTQ28" s="130"/>
      <c r="HTR28" s="130"/>
      <c r="HTS28" s="130"/>
      <c r="HTT28" s="130"/>
      <c r="HTU28" s="130"/>
      <c r="HTV28" s="130"/>
      <c r="HTW28" s="130"/>
      <c r="HTX28" s="130"/>
      <c r="HTY28" s="130"/>
      <c r="HTZ28" s="130"/>
      <c r="HUA28" s="130"/>
      <c r="HUB28" s="130"/>
      <c r="HUC28" s="130"/>
      <c r="HUD28" s="130"/>
      <c r="HUE28" s="130"/>
      <c r="HUF28" s="130"/>
      <c r="HUG28" s="130"/>
      <c r="HUH28" s="130"/>
      <c r="HUI28" s="130"/>
      <c r="HUJ28" s="130"/>
      <c r="HUK28" s="130"/>
      <c r="HUL28" s="130"/>
      <c r="HUM28" s="130"/>
      <c r="HUN28" s="130"/>
      <c r="HUO28" s="130"/>
      <c r="HUP28" s="130"/>
      <c r="HUQ28" s="130"/>
      <c r="HUR28" s="130"/>
      <c r="HUS28" s="130"/>
      <c r="HUT28" s="130"/>
      <c r="HUU28" s="130"/>
      <c r="HUV28" s="130"/>
      <c r="HUW28" s="130"/>
      <c r="HUX28" s="130"/>
      <c r="HUY28" s="130"/>
      <c r="HUZ28" s="130"/>
      <c r="HVA28" s="130"/>
      <c r="HVB28" s="130"/>
      <c r="HVC28" s="130"/>
      <c r="HVD28" s="130"/>
      <c r="HVE28" s="130"/>
      <c r="HVF28" s="130"/>
      <c r="HVG28" s="130"/>
      <c r="HVH28" s="130"/>
      <c r="HVI28" s="130"/>
      <c r="HVJ28" s="130"/>
      <c r="HVK28" s="130"/>
      <c r="HVL28" s="130"/>
      <c r="HVM28" s="130"/>
      <c r="HVN28" s="130"/>
      <c r="HVO28" s="130"/>
      <c r="HVP28" s="130"/>
      <c r="HVQ28" s="130"/>
      <c r="HVR28" s="130"/>
      <c r="HVS28" s="130"/>
      <c r="HVT28" s="130"/>
      <c r="HVU28" s="130"/>
      <c r="HVV28" s="130"/>
      <c r="HVW28" s="130"/>
      <c r="HVX28" s="130"/>
      <c r="HVY28" s="130"/>
      <c r="HVZ28" s="130"/>
      <c r="HWA28" s="130"/>
      <c r="HWB28" s="130"/>
      <c r="HWC28" s="130"/>
      <c r="HWD28" s="130"/>
      <c r="HWE28" s="130"/>
      <c r="HWF28" s="130"/>
      <c r="HWG28" s="130"/>
      <c r="HWH28" s="130"/>
      <c r="HWI28" s="130"/>
      <c r="HWJ28" s="130"/>
      <c r="HWK28" s="130"/>
      <c r="HWL28" s="130"/>
      <c r="HWM28" s="130"/>
      <c r="HWN28" s="130"/>
      <c r="HWO28" s="130"/>
      <c r="HWP28" s="130"/>
      <c r="HWQ28" s="130"/>
      <c r="HWR28" s="130"/>
      <c r="HWS28" s="130"/>
      <c r="HWT28" s="130"/>
      <c r="HWU28" s="130"/>
      <c r="HWV28" s="130"/>
      <c r="HWW28" s="130"/>
      <c r="HWX28" s="130"/>
      <c r="HWY28" s="130"/>
      <c r="HWZ28" s="130"/>
      <c r="HXA28" s="130"/>
      <c r="HXB28" s="130"/>
      <c r="HXC28" s="130"/>
      <c r="HXD28" s="130"/>
      <c r="HXE28" s="130"/>
      <c r="HXF28" s="130"/>
      <c r="HXG28" s="130"/>
      <c r="HXH28" s="130"/>
      <c r="HXI28" s="130"/>
      <c r="HXJ28" s="130"/>
      <c r="HXK28" s="130"/>
      <c r="HXL28" s="130"/>
      <c r="HXM28" s="130"/>
      <c r="HXN28" s="130"/>
      <c r="HXO28" s="130"/>
      <c r="HXP28" s="130"/>
      <c r="HXQ28" s="130"/>
      <c r="HXR28" s="130"/>
      <c r="HXS28" s="130"/>
      <c r="HXT28" s="130"/>
      <c r="HXU28" s="130"/>
      <c r="HXV28" s="130"/>
      <c r="HXW28" s="130"/>
      <c r="HXX28" s="130"/>
      <c r="HXY28" s="130"/>
      <c r="HXZ28" s="130"/>
      <c r="HYA28" s="130"/>
      <c r="HYB28" s="130"/>
      <c r="HYC28" s="130"/>
      <c r="HYD28" s="130"/>
      <c r="HYE28" s="130"/>
      <c r="HYF28" s="130"/>
      <c r="HYG28" s="130"/>
      <c r="HYH28" s="130"/>
      <c r="HYI28" s="130"/>
      <c r="HYJ28" s="130"/>
      <c r="HYK28" s="130"/>
      <c r="HYL28" s="130"/>
      <c r="HYM28" s="130"/>
      <c r="HYN28" s="130"/>
      <c r="HYO28" s="130"/>
      <c r="HYP28" s="130"/>
      <c r="HYQ28" s="130"/>
      <c r="HYR28" s="130"/>
      <c r="HYS28" s="130"/>
      <c r="HYT28" s="130"/>
      <c r="HYU28" s="130"/>
      <c r="HYV28" s="130"/>
      <c r="HYW28" s="130"/>
      <c r="HYX28" s="130"/>
      <c r="HYY28" s="130"/>
      <c r="HYZ28" s="130"/>
      <c r="HZA28" s="130"/>
      <c r="HZB28" s="130"/>
      <c r="HZC28" s="130"/>
      <c r="HZD28" s="130"/>
      <c r="HZE28" s="130"/>
      <c r="HZF28" s="130"/>
      <c r="HZG28" s="130"/>
      <c r="HZH28" s="130"/>
      <c r="HZI28" s="130"/>
      <c r="HZJ28" s="130"/>
      <c r="HZK28" s="130"/>
      <c r="HZL28" s="130"/>
      <c r="HZM28" s="130"/>
      <c r="HZN28" s="130"/>
      <c r="HZO28" s="130"/>
      <c r="HZP28" s="130"/>
      <c r="HZQ28" s="130"/>
      <c r="HZR28" s="130"/>
      <c r="HZS28" s="130"/>
      <c r="HZT28" s="130"/>
      <c r="HZU28" s="130"/>
      <c r="HZV28" s="130"/>
      <c r="HZW28" s="130"/>
      <c r="HZX28" s="130"/>
      <c r="HZY28" s="130"/>
      <c r="HZZ28" s="130"/>
      <c r="IAA28" s="130"/>
      <c r="IAB28" s="130"/>
      <c r="IAC28" s="130"/>
      <c r="IAD28" s="130"/>
      <c r="IAE28" s="130"/>
      <c r="IAF28" s="130"/>
      <c r="IAG28" s="130"/>
      <c r="IAH28" s="130"/>
      <c r="IAI28" s="130"/>
      <c r="IAJ28" s="130"/>
      <c r="IAK28" s="130"/>
      <c r="IAL28" s="130"/>
      <c r="IAM28" s="130"/>
      <c r="IAN28" s="130"/>
      <c r="IAO28" s="130"/>
      <c r="IAP28" s="130"/>
      <c r="IAQ28" s="130"/>
      <c r="IAR28" s="130"/>
      <c r="IAS28" s="130"/>
      <c r="IAT28" s="130"/>
      <c r="IAU28" s="130"/>
      <c r="IAV28" s="130"/>
      <c r="IAW28" s="130"/>
      <c r="IAX28" s="130"/>
      <c r="IAY28" s="130"/>
      <c r="IAZ28" s="130"/>
      <c r="IBA28" s="130"/>
      <c r="IBB28" s="130"/>
      <c r="IBC28" s="130"/>
      <c r="IBD28" s="130"/>
      <c r="IBE28" s="130"/>
      <c r="IBF28" s="130"/>
      <c r="IBG28" s="130"/>
      <c r="IBH28" s="130"/>
      <c r="IBI28" s="130"/>
      <c r="IBJ28" s="130"/>
      <c r="IBK28" s="130"/>
      <c r="IBL28" s="130"/>
      <c r="IBM28" s="130"/>
      <c r="IBN28" s="130"/>
      <c r="IBO28" s="130"/>
      <c r="IBP28" s="130"/>
      <c r="IBQ28" s="130"/>
      <c r="IBR28" s="130"/>
      <c r="IBS28" s="130"/>
      <c r="IBT28" s="130"/>
      <c r="IBU28" s="130"/>
      <c r="IBV28" s="130"/>
      <c r="IBW28" s="130"/>
      <c r="IBX28" s="130"/>
      <c r="IBY28" s="130"/>
      <c r="IBZ28" s="130"/>
      <c r="ICA28" s="130"/>
      <c r="ICB28" s="130"/>
      <c r="ICC28" s="130"/>
      <c r="ICD28" s="130"/>
      <c r="ICE28" s="130"/>
      <c r="ICF28" s="130"/>
      <c r="ICG28" s="130"/>
      <c r="ICH28" s="130"/>
      <c r="ICI28" s="130"/>
      <c r="ICJ28" s="130"/>
      <c r="ICK28" s="130"/>
      <c r="ICL28" s="130"/>
      <c r="ICM28" s="130"/>
      <c r="ICN28" s="130"/>
      <c r="ICO28" s="130"/>
      <c r="ICP28" s="130"/>
      <c r="ICQ28" s="130"/>
      <c r="ICR28" s="130"/>
      <c r="ICS28" s="130"/>
      <c r="ICT28" s="130"/>
      <c r="ICU28" s="130"/>
      <c r="ICV28" s="130"/>
      <c r="ICW28" s="130"/>
      <c r="ICX28" s="130"/>
      <c r="ICY28" s="130"/>
      <c r="ICZ28" s="130"/>
      <c r="IDA28" s="130"/>
      <c r="IDB28" s="130"/>
      <c r="IDC28" s="130"/>
      <c r="IDD28" s="130"/>
      <c r="IDE28" s="130"/>
      <c r="IDF28" s="130"/>
      <c r="IDG28" s="130"/>
      <c r="IDH28" s="130"/>
      <c r="IDI28" s="130"/>
      <c r="IDJ28" s="130"/>
      <c r="IDK28" s="130"/>
      <c r="IDL28" s="130"/>
      <c r="IDM28" s="130"/>
      <c r="IDN28" s="130"/>
      <c r="IDO28" s="130"/>
      <c r="IDP28" s="130"/>
      <c r="IDQ28" s="130"/>
      <c r="IDR28" s="130"/>
      <c r="IDS28" s="130"/>
      <c r="IDT28" s="130"/>
      <c r="IDU28" s="130"/>
      <c r="IDV28" s="130"/>
      <c r="IDW28" s="130"/>
      <c r="IDX28" s="130"/>
      <c r="IDY28" s="130"/>
      <c r="IDZ28" s="130"/>
      <c r="IEA28" s="130"/>
      <c r="IEB28" s="130"/>
      <c r="IEC28" s="130"/>
      <c r="IED28" s="130"/>
      <c r="IEE28" s="130"/>
      <c r="IEF28" s="130"/>
      <c r="IEG28" s="130"/>
      <c r="IEH28" s="130"/>
      <c r="IEI28" s="130"/>
      <c r="IEJ28" s="130"/>
      <c r="IEK28" s="130"/>
      <c r="IEL28" s="130"/>
      <c r="IEM28" s="130"/>
      <c r="IEN28" s="130"/>
      <c r="IEO28" s="130"/>
      <c r="IEP28" s="130"/>
      <c r="IEQ28" s="130"/>
      <c r="IER28" s="130"/>
      <c r="IES28" s="130"/>
      <c r="IET28" s="130"/>
      <c r="IEU28" s="130"/>
      <c r="IEV28" s="130"/>
      <c r="IEW28" s="130"/>
      <c r="IEX28" s="130"/>
      <c r="IEY28" s="130"/>
      <c r="IEZ28" s="130"/>
      <c r="IFA28" s="130"/>
      <c r="IFB28" s="130"/>
      <c r="IFC28" s="130"/>
      <c r="IFD28" s="130"/>
      <c r="IFE28" s="130"/>
      <c r="IFF28" s="130"/>
      <c r="IFG28" s="130"/>
      <c r="IFH28" s="130"/>
      <c r="IFI28" s="130"/>
      <c r="IFJ28" s="130"/>
      <c r="IFK28" s="130"/>
      <c r="IFL28" s="130"/>
      <c r="IFM28" s="130"/>
      <c r="IFN28" s="130"/>
      <c r="IFO28" s="130"/>
      <c r="IFP28" s="130"/>
      <c r="IFQ28" s="130"/>
      <c r="IFR28" s="130"/>
      <c r="IFS28" s="130"/>
      <c r="IFT28" s="130"/>
      <c r="IFU28" s="130"/>
      <c r="IFV28" s="130"/>
      <c r="IFW28" s="130"/>
      <c r="IFX28" s="130"/>
      <c r="IFY28" s="130"/>
      <c r="IFZ28" s="130"/>
      <c r="IGA28" s="130"/>
      <c r="IGB28" s="130"/>
      <c r="IGC28" s="130"/>
      <c r="IGD28" s="130"/>
      <c r="IGE28" s="130"/>
      <c r="IGF28" s="130"/>
      <c r="IGG28" s="130"/>
      <c r="IGH28" s="130"/>
      <c r="IGI28" s="130"/>
      <c r="IGJ28" s="130"/>
      <c r="IGK28" s="130"/>
      <c r="IGL28" s="130"/>
      <c r="IGM28" s="130"/>
      <c r="IGN28" s="130"/>
      <c r="IGO28" s="130"/>
      <c r="IGP28" s="130"/>
      <c r="IGQ28" s="130"/>
      <c r="IGR28" s="130"/>
      <c r="IGS28" s="130"/>
      <c r="IGT28" s="130"/>
      <c r="IGU28" s="130"/>
      <c r="IGV28" s="130"/>
      <c r="IGW28" s="130"/>
      <c r="IGX28" s="130"/>
      <c r="IGY28" s="130"/>
      <c r="IGZ28" s="130"/>
      <c r="IHA28" s="130"/>
      <c r="IHB28" s="130"/>
      <c r="IHC28" s="130"/>
      <c r="IHD28" s="130"/>
      <c r="IHE28" s="130"/>
      <c r="IHF28" s="130"/>
      <c r="IHG28" s="130"/>
      <c r="IHH28" s="130"/>
      <c r="IHI28" s="130"/>
      <c r="IHJ28" s="130"/>
      <c r="IHK28" s="130"/>
      <c r="IHL28" s="130"/>
      <c r="IHM28" s="130"/>
      <c r="IHN28" s="130"/>
      <c r="IHO28" s="130"/>
      <c r="IHP28" s="130"/>
      <c r="IHQ28" s="130"/>
      <c r="IHR28" s="130"/>
      <c r="IHS28" s="130"/>
      <c r="IHT28" s="130"/>
      <c r="IHU28" s="130"/>
      <c r="IHV28" s="130"/>
      <c r="IHW28" s="130"/>
      <c r="IHX28" s="130"/>
      <c r="IHY28" s="130"/>
      <c r="IHZ28" s="130"/>
      <c r="IIA28" s="130"/>
      <c r="IIB28" s="130"/>
      <c r="IIC28" s="130"/>
      <c r="IID28" s="130"/>
      <c r="IIE28" s="130"/>
      <c r="IIF28" s="130"/>
      <c r="IIG28" s="130"/>
      <c r="IIH28" s="130"/>
      <c r="III28" s="130"/>
      <c r="IIJ28" s="130"/>
      <c r="IIK28" s="130"/>
      <c r="IIL28" s="130"/>
      <c r="IIM28" s="130"/>
      <c r="IIN28" s="130"/>
      <c r="IIO28" s="130"/>
      <c r="IIP28" s="130"/>
      <c r="IIQ28" s="130"/>
      <c r="IIR28" s="130"/>
      <c r="IIS28" s="130"/>
      <c r="IIT28" s="130"/>
      <c r="IIU28" s="130"/>
      <c r="IIV28" s="130"/>
      <c r="IIW28" s="130"/>
      <c r="IIX28" s="130"/>
      <c r="IIY28" s="130"/>
      <c r="IIZ28" s="130"/>
      <c r="IJA28" s="130"/>
      <c r="IJB28" s="130"/>
      <c r="IJC28" s="130"/>
      <c r="IJD28" s="130"/>
      <c r="IJE28" s="130"/>
      <c r="IJF28" s="130"/>
      <c r="IJG28" s="130"/>
      <c r="IJH28" s="130"/>
      <c r="IJI28" s="130"/>
      <c r="IJJ28" s="130"/>
      <c r="IJK28" s="130"/>
      <c r="IJL28" s="130"/>
      <c r="IJM28" s="130"/>
      <c r="IJN28" s="130"/>
      <c r="IJO28" s="130"/>
      <c r="IJP28" s="130"/>
      <c r="IJQ28" s="130"/>
      <c r="IJR28" s="130"/>
      <c r="IJS28" s="130"/>
      <c r="IJT28" s="130"/>
      <c r="IJU28" s="130"/>
      <c r="IJV28" s="130"/>
      <c r="IJW28" s="130"/>
      <c r="IJX28" s="130"/>
      <c r="IJY28" s="130"/>
      <c r="IJZ28" s="130"/>
      <c r="IKA28" s="130"/>
      <c r="IKB28" s="130"/>
      <c r="IKC28" s="130"/>
      <c r="IKD28" s="130"/>
      <c r="IKE28" s="130"/>
      <c r="IKF28" s="130"/>
      <c r="IKG28" s="130"/>
      <c r="IKH28" s="130"/>
      <c r="IKI28" s="130"/>
      <c r="IKJ28" s="130"/>
      <c r="IKK28" s="130"/>
      <c r="IKL28" s="130"/>
      <c r="IKM28" s="130"/>
      <c r="IKN28" s="130"/>
      <c r="IKO28" s="130"/>
      <c r="IKP28" s="130"/>
      <c r="IKQ28" s="130"/>
      <c r="IKR28" s="130"/>
      <c r="IKS28" s="130"/>
      <c r="IKT28" s="130"/>
      <c r="IKU28" s="130"/>
      <c r="IKV28" s="130"/>
      <c r="IKW28" s="130"/>
      <c r="IKX28" s="130"/>
      <c r="IKY28" s="130"/>
      <c r="IKZ28" s="130"/>
      <c r="ILA28" s="130"/>
      <c r="ILB28" s="130"/>
      <c r="ILC28" s="130"/>
      <c r="ILD28" s="130"/>
      <c r="ILE28" s="130"/>
      <c r="ILF28" s="130"/>
      <c r="ILG28" s="130"/>
      <c r="ILH28" s="130"/>
      <c r="ILI28" s="130"/>
      <c r="ILJ28" s="130"/>
      <c r="ILK28" s="130"/>
      <c r="ILL28" s="130"/>
      <c r="ILM28" s="130"/>
      <c r="ILN28" s="130"/>
      <c r="ILO28" s="130"/>
      <c r="ILP28" s="130"/>
      <c r="ILQ28" s="130"/>
      <c r="ILR28" s="130"/>
      <c r="ILS28" s="130"/>
      <c r="ILT28" s="130"/>
      <c r="ILU28" s="130"/>
      <c r="ILV28" s="130"/>
      <c r="ILW28" s="130"/>
      <c r="ILX28" s="130"/>
      <c r="ILY28" s="130"/>
      <c r="ILZ28" s="130"/>
      <c r="IMA28" s="130"/>
      <c r="IMB28" s="130"/>
      <c r="IMC28" s="130"/>
      <c r="IMD28" s="130"/>
      <c r="IME28" s="130"/>
      <c r="IMF28" s="130"/>
      <c r="IMG28" s="130"/>
      <c r="IMH28" s="130"/>
      <c r="IMI28" s="130"/>
      <c r="IMJ28" s="130"/>
      <c r="IMK28" s="130"/>
      <c r="IML28" s="130"/>
      <c r="IMM28" s="130"/>
      <c r="IMN28" s="130"/>
      <c r="IMO28" s="130"/>
      <c r="IMP28" s="130"/>
      <c r="IMQ28" s="130"/>
      <c r="IMR28" s="130"/>
      <c r="IMS28" s="130"/>
      <c r="IMT28" s="130"/>
      <c r="IMU28" s="130"/>
      <c r="IMV28" s="130"/>
      <c r="IMW28" s="130"/>
      <c r="IMX28" s="130"/>
      <c r="IMY28" s="130"/>
      <c r="IMZ28" s="130"/>
      <c r="INA28" s="130"/>
      <c r="INB28" s="130"/>
      <c r="INC28" s="130"/>
      <c r="IND28" s="130"/>
      <c r="INE28" s="130"/>
      <c r="INF28" s="130"/>
      <c r="ING28" s="130"/>
      <c r="INH28" s="130"/>
      <c r="INI28" s="130"/>
      <c r="INJ28" s="130"/>
      <c r="INK28" s="130"/>
      <c r="INL28" s="130"/>
      <c r="INM28" s="130"/>
      <c r="INN28" s="130"/>
      <c r="INO28" s="130"/>
      <c r="INP28" s="130"/>
      <c r="INQ28" s="130"/>
      <c r="INR28" s="130"/>
      <c r="INS28" s="130"/>
      <c r="INT28" s="130"/>
      <c r="INU28" s="130"/>
      <c r="INV28" s="130"/>
      <c r="INW28" s="130"/>
      <c r="INX28" s="130"/>
      <c r="INY28" s="130"/>
      <c r="INZ28" s="130"/>
      <c r="IOA28" s="130"/>
      <c r="IOB28" s="130"/>
      <c r="IOC28" s="130"/>
      <c r="IOD28" s="130"/>
      <c r="IOE28" s="130"/>
      <c r="IOF28" s="130"/>
      <c r="IOG28" s="130"/>
      <c r="IOH28" s="130"/>
      <c r="IOI28" s="130"/>
      <c r="IOJ28" s="130"/>
      <c r="IOK28" s="130"/>
      <c r="IOL28" s="130"/>
      <c r="IOM28" s="130"/>
      <c r="ION28" s="130"/>
      <c r="IOO28" s="130"/>
      <c r="IOP28" s="130"/>
      <c r="IOQ28" s="130"/>
      <c r="IOR28" s="130"/>
      <c r="IOS28" s="130"/>
      <c r="IOT28" s="130"/>
      <c r="IOU28" s="130"/>
      <c r="IOV28" s="130"/>
      <c r="IOW28" s="130"/>
      <c r="IOX28" s="130"/>
      <c r="IOY28" s="130"/>
      <c r="IOZ28" s="130"/>
      <c r="IPA28" s="130"/>
      <c r="IPB28" s="130"/>
      <c r="IPC28" s="130"/>
      <c r="IPD28" s="130"/>
      <c r="IPE28" s="130"/>
      <c r="IPF28" s="130"/>
      <c r="IPG28" s="130"/>
      <c r="IPH28" s="130"/>
      <c r="IPI28" s="130"/>
      <c r="IPJ28" s="130"/>
      <c r="IPK28" s="130"/>
      <c r="IPL28" s="130"/>
      <c r="IPM28" s="130"/>
      <c r="IPN28" s="130"/>
      <c r="IPO28" s="130"/>
      <c r="IPP28" s="130"/>
      <c r="IPQ28" s="130"/>
      <c r="IPR28" s="130"/>
      <c r="IPS28" s="130"/>
      <c r="IPT28" s="130"/>
      <c r="IPU28" s="130"/>
      <c r="IPV28" s="130"/>
      <c r="IPW28" s="130"/>
      <c r="IPX28" s="130"/>
      <c r="IPY28" s="130"/>
      <c r="IPZ28" s="130"/>
      <c r="IQA28" s="130"/>
      <c r="IQB28" s="130"/>
      <c r="IQC28" s="130"/>
      <c r="IQD28" s="130"/>
      <c r="IQE28" s="130"/>
      <c r="IQF28" s="130"/>
      <c r="IQG28" s="130"/>
      <c r="IQH28" s="130"/>
      <c r="IQI28" s="130"/>
      <c r="IQJ28" s="130"/>
      <c r="IQK28" s="130"/>
      <c r="IQL28" s="130"/>
      <c r="IQM28" s="130"/>
      <c r="IQN28" s="130"/>
      <c r="IQO28" s="130"/>
      <c r="IQP28" s="130"/>
      <c r="IQQ28" s="130"/>
      <c r="IQR28" s="130"/>
      <c r="IQS28" s="130"/>
      <c r="IQT28" s="130"/>
      <c r="IQU28" s="130"/>
      <c r="IQV28" s="130"/>
      <c r="IQW28" s="130"/>
      <c r="IQX28" s="130"/>
      <c r="IQY28" s="130"/>
      <c r="IQZ28" s="130"/>
      <c r="IRA28" s="130"/>
      <c r="IRB28" s="130"/>
      <c r="IRC28" s="130"/>
      <c r="IRD28" s="130"/>
      <c r="IRE28" s="130"/>
      <c r="IRF28" s="130"/>
      <c r="IRG28" s="130"/>
      <c r="IRH28" s="130"/>
      <c r="IRI28" s="130"/>
      <c r="IRJ28" s="130"/>
      <c r="IRK28" s="130"/>
      <c r="IRL28" s="130"/>
      <c r="IRM28" s="130"/>
      <c r="IRN28" s="130"/>
      <c r="IRO28" s="130"/>
      <c r="IRP28" s="130"/>
      <c r="IRQ28" s="130"/>
      <c r="IRR28" s="130"/>
      <c r="IRS28" s="130"/>
      <c r="IRT28" s="130"/>
      <c r="IRU28" s="130"/>
      <c r="IRV28" s="130"/>
      <c r="IRW28" s="130"/>
      <c r="IRX28" s="130"/>
      <c r="IRY28" s="130"/>
      <c r="IRZ28" s="130"/>
      <c r="ISA28" s="130"/>
      <c r="ISB28" s="130"/>
      <c r="ISC28" s="130"/>
      <c r="ISD28" s="130"/>
      <c r="ISE28" s="130"/>
      <c r="ISF28" s="130"/>
      <c r="ISG28" s="130"/>
      <c r="ISH28" s="130"/>
      <c r="ISI28" s="130"/>
      <c r="ISJ28" s="130"/>
      <c r="ISK28" s="130"/>
      <c r="ISL28" s="130"/>
      <c r="ISM28" s="130"/>
      <c r="ISN28" s="130"/>
      <c r="ISO28" s="130"/>
      <c r="ISP28" s="130"/>
      <c r="ISQ28" s="130"/>
      <c r="ISR28" s="130"/>
      <c r="ISS28" s="130"/>
      <c r="IST28" s="130"/>
      <c r="ISU28" s="130"/>
      <c r="ISV28" s="130"/>
      <c r="ISW28" s="130"/>
      <c r="ISX28" s="130"/>
      <c r="ISY28" s="130"/>
      <c r="ISZ28" s="130"/>
      <c r="ITA28" s="130"/>
      <c r="ITB28" s="130"/>
      <c r="ITC28" s="130"/>
      <c r="ITD28" s="130"/>
      <c r="ITE28" s="130"/>
      <c r="ITF28" s="130"/>
      <c r="ITG28" s="130"/>
      <c r="ITH28" s="130"/>
      <c r="ITI28" s="130"/>
      <c r="ITJ28" s="130"/>
      <c r="ITK28" s="130"/>
      <c r="ITL28" s="130"/>
      <c r="ITM28" s="130"/>
      <c r="ITN28" s="130"/>
      <c r="ITO28" s="130"/>
      <c r="ITP28" s="130"/>
      <c r="ITQ28" s="130"/>
      <c r="ITR28" s="130"/>
      <c r="ITS28" s="130"/>
      <c r="ITT28" s="130"/>
      <c r="ITU28" s="130"/>
      <c r="ITV28" s="130"/>
      <c r="ITW28" s="130"/>
      <c r="ITX28" s="130"/>
      <c r="ITY28" s="130"/>
      <c r="ITZ28" s="130"/>
      <c r="IUA28" s="130"/>
      <c r="IUB28" s="130"/>
      <c r="IUC28" s="130"/>
      <c r="IUD28" s="130"/>
      <c r="IUE28" s="130"/>
      <c r="IUF28" s="130"/>
      <c r="IUG28" s="130"/>
      <c r="IUH28" s="130"/>
      <c r="IUI28" s="130"/>
      <c r="IUJ28" s="130"/>
      <c r="IUK28" s="130"/>
      <c r="IUL28" s="130"/>
      <c r="IUM28" s="130"/>
      <c r="IUN28" s="130"/>
      <c r="IUO28" s="130"/>
      <c r="IUP28" s="130"/>
      <c r="IUQ28" s="130"/>
      <c r="IUR28" s="130"/>
      <c r="IUS28" s="130"/>
      <c r="IUT28" s="130"/>
      <c r="IUU28" s="130"/>
      <c r="IUV28" s="130"/>
      <c r="IUW28" s="130"/>
      <c r="IUX28" s="130"/>
      <c r="IUY28" s="130"/>
      <c r="IUZ28" s="130"/>
      <c r="IVA28" s="130"/>
      <c r="IVB28" s="130"/>
      <c r="IVC28" s="130"/>
      <c r="IVD28" s="130"/>
      <c r="IVE28" s="130"/>
      <c r="IVF28" s="130"/>
      <c r="IVG28" s="130"/>
      <c r="IVH28" s="130"/>
      <c r="IVI28" s="130"/>
      <c r="IVJ28" s="130"/>
      <c r="IVK28" s="130"/>
      <c r="IVL28" s="130"/>
      <c r="IVM28" s="130"/>
      <c r="IVN28" s="130"/>
      <c r="IVO28" s="130"/>
      <c r="IVP28" s="130"/>
      <c r="IVQ28" s="130"/>
      <c r="IVR28" s="130"/>
      <c r="IVS28" s="130"/>
      <c r="IVT28" s="130"/>
      <c r="IVU28" s="130"/>
      <c r="IVV28" s="130"/>
      <c r="IVW28" s="130"/>
      <c r="IVX28" s="130"/>
      <c r="IVY28" s="130"/>
      <c r="IVZ28" s="130"/>
      <c r="IWA28" s="130"/>
      <c r="IWB28" s="130"/>
      <c r="IWC28" s="130"/>
      <c r="IWD28" s="130"/>
      <c r="IWE28" s="130"/>
      <c r="IWF28" s="130"/>
      <c r="IWG28" s="130"/>
      <c r="IWH28" s="130"/>
      <c r="IWI28" s="130"/>
      <c r="IWJ28" s="130"/>
      <c r="IWK28" s="130"/>
      <c r="IWL28" s="130"/>
      <c r="IWM28" s="130"/>
      <c r="IWN28" s="130"/>
      <c r="IWO28" s="130"/>
      <c r="IWP28" s="130"/>
      <c r="IWQ28" s="130"/>
      <c r="IWR28" s="130"/>
      <c r="IWS28" s="130"/>
      <c r="IWT28" s="130"/>
      <c r="IWU28" s="130"/>
      <c r="IWV28" s="130"/>
      <c r="IWW28" s="130"/>
      <c r="IWX28" s="130"/>
      <c r="IWY28" s="130"/>
      <c r="IWZ28" s="130"/>
      <c r="IXA28" s="130"/>
      <c r="IXB28" s="130"/>
      <c r="IXC28" s="130"/>
      <c r="IXD28" s="130"/>
      <c r="IXE28" s="130"/>
      <c r="IXF28" s="130"/>
      <c r="IXG28" s="130"/>
      <c r="IXH28" s="130"/>
      <c r="IXI28" s="130"/>
      <c r="IXJ28" s="130"/>
      <c r="IXK28" s="130"/>
      <c r="IXL28" s="130"/>
      <c r="IXM28" s="130"/>
      <c r="IXN28" s="130"/>
      <c r="IXO28" s="130"/>
      <c r="IXP28" s="130"/>
      <c r="IXQ28" s="130"/>
      <c r="IXR28" s="130"/>
      <c r="IXS28" s="130"/>
      <c r="IXT28" s="130"/>
      <c r="IXU28" s="130"/>
      <c r="IXV28" s="130"/>
      <c r="IXW28" s="130"/>
      <c r="IXX28" s="130"/>
      <c r="IXY28" s="130"/>
      <c r="IXZ28" s="130"/>
      <c r="IYA28" s="130"/>
      <c r="IYB28" s="130"/>
      <c r="IYC28" s="130"/>
      <c r="IYD28" s="130"/>
      <c r="IYE28" s="130"/>
      <c r="IYF28" s="130"/>
      <c r="IYG28" s="130"/>
      <c r="IYH28" s="130"/>
      <c r="IYI28" s="130"/>
      <c r="IYJ28" s="130"/>
      <c r="IYK28" s="130"/>
      <c r="IYL28" s="130"/>
      <c r="IYM28" s="130"/>
      <c r="IYN28" s="130"/>
      <c r="IYO28" s="130"/>
      <c r="IYP28" s="130"/>
      <c r="IYQ28" s="130"/>
      <c r="IYR28" s="130"/>
      <c r="IYS28" s="130"/>
      <c r="IYT28" s="130"/>
      <c r="IYU28" s="130"/>
      <c r="IYV28" s="130"/>
      <c r="IYW28" s="130"/>
      <c r="IYX28" s="130"/>
      <c r="IYY28" s="130"/>
      <c r="IYZ28" s="130"/>
      <c r="IZA28" s="130"/>
      <c r="IZB28" s="130"/>
      <c r="IZC28" s="130"/>
      <c r="IZD28" s="130"/>
      <c r="IZE28" s="130"/>
      <c r="IZF28" s="130"/>
      <c r="IZG28" s="130"/>
      <c r="IZH28" s="130"/>
      <c r="IZI28" s="130"/>
      <c r="IZJ28" s="130"/>
      <c r="IZK28" s="130"/>
      <c r="IZL28" s="130"/>
      <c r="IZM28" s="130"/>
      <c r="IZN28" s="130"/>
      <c r="IZO28" s="130"/>
      <c r="IZP28" s="130"/>
      <c r="IZQ28" s="130"/>
      <c r="IZR28" s="130"/>
      <c r="IZS28" s="130"/>
      <c r="IZT28" s="130"/>
      <c r="IZU28" s="130"/>
      <c r="IZV28" s="130"/>
      <c r="IZW28" s="130"/>
      <c r="IZX28" s="130"/>
      <c r="IZY28" s="130"/>
      <c r="IZZ28" s="130"/>
      <c r="JAA28" s="130"/>
      <c r="JAB28" s="130"/>
      <c r="JAC28" s="130"/>
      <c r="JAD28" s="130"/>
      <c r="JAE28" s="130"/>
      <c r="JAF28" s="130"/>
      <c r="JAG28" s="130"/>
      <c r="JAH28" s="130"/>
      <c r="JAI28" s="130"/>
      <c r="JAJ28" s="130"/>
      <c r="JAK28" s="130"/>
      <c r="JAL28" s="130"/>
      <c r="JAM28" s="130"/>
      <c r="JAN28" s="130"/>
      <c r="JAO28" s="130"/>
      <c r="JAP28" s="130"/>
      <c r="JAQ28" s="130"/>
      <c r="JAR28" s="130"/>
      <c r="JAS28" s="130"/>
      <c r="JAT28" s="130"/>
      <c r="JAU28" s="130"/>
      <c r="JAV28" s="130"/>
      <c r="JAW28" s="130"/>
      <c r="JAX28" s="130"/>
      <c r="JAY28" s="130"/>
      <c r="JAZ28" s="130"/>
      <c r="JBA28" s="130"/>
      <c r="JBB28" s="130"/>
      <c r="JBC28" s="130"/>
      <c r="JBD28" s="130"/>
      <c r="JBE28" s="130"/>
      <c r="JBF28" s="130"/>
      <c r="JBG28" s="130"/>
      <c r="JBH28" s="130"/>
      <c r="JBI28" s="130"/>
      <c r="JBJ28" s="130"/>
      <c r="JBK28" s="130"/>
      <c r="JBL28" s="130"/>
      <c r="JBM28" s="130"/>
      <c r="JBN28" s="130"/>
      <c r="JBO28" s="130"/>
      <c r="JBP28" s="130"/>
      <c r="JBQ28" s="130"/>
      <c r="JBR28" s="130"/>
      <c r="JBS28" s="130"/>
      <c r="JBT28" s="130"/>
      <c r="JBU28" s="130"/>
      <c r="JBV28" s="130"/>
      <c r="JBW28" s="130"/>
      <c r="JBX28" s="130"/>
      <c r="JBY28" s="130"/>
      <c r="JBZ28" s="130"/>
      <c r="JCA28" s="130"/>
      <c r="JCB28" s="130"/>
      <c r="JCC28" s="130"/>
      <c r="JCD28" s="130"/>
      <c r="JCE28" s="130"/>
      <c r="JCF28" s="130"/>
      <c r="JCG28" s="130"/>
      <c r="JCH28" s="130"/>
      <c r="JCI28" s="130"/>
      <c r="JCJ28" s="130"/>
      <c r="JCK28" s="130"/>
      <c r="JCL28" s="130"/>
      <c r="JCM28" s="130"/>
      <c r="JCN28" s="130"/>
      <c r="JCO28" s="130"/>
      <c r="JCP28" s="130"/>
      <c r="JCQ28" s="130"/>
      <c r="JCR28" s="130"/>
      <c r="JCS28" s="130"/>
      <c r="JCT28" s="130"/>
      <c r="JCU28" s="130"/>
      <c r="JCV28" s="130"/>
      <c r="JCW28" s="130"/>
      <c r="JCX28" s="130"/>
      <c r="JCY28" s="130"/>
      <c r="JCZ28" s="130"/>
      <c r="JDA28" s="130"/>
      <c r="JDB28" s="130"/>
      <c r="JDC28" s="130"/>
      <c r="JDD28" s="130"/>
      <c r="JDE28" s="130"/>
      <c r="JDF28" s="130"/>
      <c r="JDG28" s="130"/>
      <c r="JDH28" s="130"/>
      <c r="JDI28" s="130"/>
      <c r="JDJ28" s="130"/>
      <c r="JDK28" s="130"/>
      <c r="JDL28" s="130"/>
      <c r="JDM28" s="130"/>
      <c r="JDN28" s="130"/>
      <c r="JDO28" s="130"/>
      <c r="JDP28" s="130"/>
      <c r="JDQ28" s="130"/>
      <c r="JDR28" s="130"/>
      <c r="JDS28" s="130"/>
      <c r="JDT28" s="130"/>
      <c r="JDU28" s="130"/>
      <c r="JDV28" s="130"/>
      <c r="JDW28" s="130"/>
      <c r="JDX28" s="130"/>
      <c r="JDY28" s="130"/>
      <c r="JDZ28" s="130"/>
      <c r="JEA28" s="130"/>
      <c r="JEB28" s="130"/>
      <c r="JEC28" s="130"/>
      <c r="JED28" s="130"/>
      <c r="JEE28" s="130"/>
      <c r="JEF28" s="130"/>
      <c r="JEG28" s="130"/>
      <c r="JEH28" s="130"/>
      <c r="JEI28" s="130"/>
      <c r="JEJ28" s="130"/>
      <c r="JEK28" s="130"/>
      <c r="JEL28" s="130"/>
      <c r="JEM28" s="130"/>
      <c r="JEN28" s="130"/>
      <c r="JEO28" s="130"/>
      <c r="JEP28" s="130"/>
      <c r="JEQ28" s="130"/>
      <c r="JER28" s="130"/>
      <c r="JES28" s="130"/>
      <c r="JET28" s="130"/>
      <c r="JEU28" s="130"/>
      <c r="JEV28" s="130"/>
      <c r="JEW28" s="130"/>
      <c r="JEX28" s="130"/>
      <c r="JEY28" s="130"/>
      <c r="JEZ28" s="130"/>
      <c r="JFA28" s="130"/>
      <c r="JFB28" s="130"/>
      <c r="JFC28" s="130"/>
      <c r="JFD28" s="130"/>
      <c r="JFE28" s="130"/>
      <c r="JFF28" s="130"/>
      <c r="JFG28" s="130"/>
      <c r="JFH28" s="130"/>
      <c r="JFI28" s="130"/>
      <c r="JFJ28" s="130"/>
      <c r="JFK28" s="130"/>
      <c r="JFL28" s="130"/>
      <c r="JFM28" s="130"/>
      <c r="JFN28" s="130"/>
      <c r="JFO28" s="130"/>
      <c r="JFP28" s="130"/>
      <c r="JFQ28" s="130"/>
      <c r="JFR28" s="130"/>
      <c r="JFS28" s="130"/>
      <c r="JFT28" s="130"/>
      <c r="JFU28" s="130"/>
      <c r="JFV28" s="130"/>
      <c r="JFW28" s="130"/>
      <c r="JFX28" s="130"/>
      <c r="JFY28" s="130"/>
      <c r="JFZ28" s="130"/>
      <c r="JGA28" s="130"/>
      <c r="JGB28" s="130"/>
      <c r="JGC28" s="130"/>
      <c r="JGD28" s="130"/>
      <c r="JGE28" s="130"/>
      <c r="JGF28" s="130"/>
      <c r="JGG28" s="130"/>
      <c r="JGH28" s="130"/>
      <c r="JGI28" s="130"/>
      <c r="JGJ28" s="130"/>
      <c r="JGK28" s="130"/>
      <c r="JGL28" s="130"/>
      <c r="JGM28" s="130"/>
      <c r="JGN28" s="130"/>
      <c r="JGO28" s="130"/>
      <c r="JGP28" s="130"/>
      <c r="JGQ28" s="130"/>
      <c r="JGR28" s="130"/>
      <c r="JGS28" s="130"/>
      <c r="JGT28" s="130"/>
      <c r="JGU28" s="130"/>
      <c r="JGV28" s="130"/>
      <c r="JGW28" s="130"/>
      <c r="JGX28" s="130"/>
      <c r="JGY28" s="130"/>
      <c r="JGZ28" s="130"/>
      <c r="JHA28" s="130"/>
      <c r="JHB28" s="130"/>
      <c r="JHC28" s="130"/>
      <c r="JHD28" s="130"/>
      <c r="JHE28" s="130"/>
      <c r="JHF28" s="130"/>
      <c r="JHG28" s="130"/>
      <c r="JHH28" s="130"/>
      <c r="JHI28" s="130"/>
      <c r="JHJ28" s="130"/>
      <c r="JHK28" s="130"/>
      <c r="JHL28" s="130"/>
      <c r="JHM28" s="130"/>
      <c r="JHN28" s="130"/>
      <c r="JHO28" s="130"/>
      <c r="JHP28" s="130"/>
      <c r="JHQ28" s="130"/>
      <c r="JHR28" s="130"/>
      <c r="JHS28" s="130"/>
      <c r="JHT28" s="130"/>
      <c r="JHU28" s="130"/>
      <c r="JHV28" s="130"/>
      <c r="JHW28" s="130"/>
      <c r="JHX28" s="130"/>
      <c r="JHY28" s="130"/>
      <c r="JHZ28" s="130"/>
      <c r="JIA28" s="130"/>
      <c r="JIB28" s="130"/>
      <c r="JIC28" s="130"/>
      <c r="JID28" s="130"/>
      <c r="JIE28" s="130"/>
      <c r="JIF28" s="130"/>
      <c r="JIG28" s="130"/>
      <c r="JIH28" s="130"/>
      <c r="JII28" s="130"/>
      <c r="JIJ28" s="130"/>
      <c r="JIK28" s="130"/>
      <c r="JIL28" s="130"/>
      <c r="JIM28" s="130"/>
      <c r="JIN28" s="130"/>
      <c r="JIO28" s="130"/>
      <c r="JIP28" s="130"/>
      <c r="JIQ28" s="130"/>
      <c r="JIR28" s="130"/>
      <c r="JIS28" s="130"/>
      <c r="JIT28" s="130"/>
      <c r="JIU28" s="130"/>
      <c r="JIV28" s="130"/>
      <c r="JIW28" s="130"/>
      <c r="JIX28" s="130"/>
      <c r="JIY28" s="130"/>
      <c r="JIZ28" s="130"/>
      <c r="JJA28" s="130"/>
      <c r="JJB28" s="130"/>
      <c r="JJC28" s="130"/>
      <c r="JJD28" s="130"/>
      <c r="JJE28" s="130"/>
      <c r="JJF28" s="130"/>
      <c r="JJG28" s="130"/>
      <c r="JJH28" s="130"/>
      <c r="JJI28" s="130"/>
      <c r="JJJ28" s="130"/>
      <c r="JJK28" s="130"/>
      <c r="JJL28" s="130"/>
      <c r="JJM28" s="130"/>
      <c r="JJN28" s="130"/>
      <c r="JJO28" s="130"/>
      <c r="JJP28" s="130"/>
      <c r="JJQ28" s="130"/>
      <c r="JJR28" s="130"/>
      <c r="JJS28" s="130"/>
      <c r="JJT28" s="130"/>
      <c r="JJU28" s="130"/>
      <c r="JJV28" s="130"/>
      <c r="JJW28" s="130"/>
      <c r="JJX28" s="130"/>
      <c r="JJY28" s="130"/>
      <c r="JJZ28" s="130"/>
      <c r="JKA28" s="130"/>
      <c r="JKB28" s="130"/>
      <c r="JKC28" s="130"/>
      <c r="JKD28" s="130"/>
      <c r="JKE28" s="130"/>
      <c r="JKF28" s="130"/>
      <c r="JKG28" s="130"/>
      <c r="JKH28" s="130"/>
      <c r="JKI28" s="130"/>
      <c r="JKJ28" s="130"/>
      <c r="JKK28" s="130"/>
      <c r="JKL28" s="130"/>
      <c r="JKM28" s="130"/>
      <c r="JKN28" s="130"/>
      <c r="JKO28" s="130"/>
      <c r="JKP28" s="130"/>
      <c r="JKQ28" s="130"/>
      <c r="JKR28" s="130"/>
      <c r="JKS28" s="130"/>
      <c r="JKT28" s="130"/>
      <c r="JKU28" s="130"/>
      <c r="JKV28" s="130"/>
      <c r="JKW28" s="130"/>
      <c r="JKX28" s="130"/>
      <c r="JKY28" s="130"/>
      <c r="JKZ28" s="130"/>
      <c r="JLA28" s="130"/>
      <c r="JLB28" s="130"/>
      <c r="JLC28" s="130"/>
      <c r="JLD28" s="130"/>
      <c r="JLE28" s="130"/>
      <c r="JLF28" s="130"/>
      <c r="JLG28" s="130"/>
      <c r="JLH28" s="130"/>
      <c r="JLI28" s="130"/>
      <c r="JLJ28" s="130"/>
      <c r="JLK28" s="130"/>
      <c r="JLL28" s="130"/>
      <c r="JLM28" s="130"/>
      <c r="JLN28" s="130"/>
      <c r="JLO28" s="130"/>
      <c r="JLP28" s="130"/>
      <c r="JLQ28" s="130"/>
      <c r="JLR28" s="130"/>
      <c r="JLS28" s="130"/>
      <c r="JLT28" s="130"/>
      <c r="JLU28" s="130"/>
      <c r="JLV28" s="130"/>
      <c r="JLW28" s="130"/>
      <c r="JLX28" s="130"/>
      <c r="JLY28" s="130"/>
      <c r="JLZ28" s="130"/>
      <c r="JMA28" s="130"/>
      <c r="JMB28" s="130"/>
      <c r="JMC28" s="130"/>
      <c r="JMD28" s="130"/>
      <c r="JME28" s="130"/>
      <c r="JMF28" s="130"/>
      <c r="JMG28" s="130"/>
      <c r="JMH28" s="130"/>
      <c r="JMI28" s="130"/>
      <c r="JMJ28" s="130"/>
      <c r="JMK28" s="130"/>
      <c r="JML28" s="130"/>
      <c r="JMM28" s="130"/>
      <c r="JMN28" s="130"/>
      <c r="JMO28" s="130"/>
      <c r="JMP28" s="130"/>
      <c r="JMQ28" s="130"/>
      <c r="JMR28" s="130"/>
      <c r="JMS28" s="130"/>
      <c r="JMT28" s="130"/>
      <c r="JMU28" s="130"/>
      <c r="JMV28" s="130"/>
      <c r="JMW28" s="130"/>
      <c r="JMX28" s="130"/>
      <c r="JMY28" s="130"/>
      <c r="JMZ28" s="130"/>
      <c r="JNA28" s="130"/>
      <c r="JNB28" s="130"/>
      <c r="JNC28" s="130"/>
      <c r="JND28" s="130"/>
      <c r="JNE28" s="130"/>
      <c r="JNF28" s="130"/>
      <c r="JNG28" s="130"/>
      <c r="JNH28" s="130"/>
      <c r="JNI28" s="130"/>
      <c r="JNJ28" s="130"/>
      <c r="JNK28" s="130"/>
      <c r="JNL28" s="130"/>
      <c r="JNM28" s="130"/>
      <c r="JNN28" s="130"/>
      <c r="JNO28" s="130"/>
      <c r="JNP28" s="130"/>
      <c r="JNQ28" s="130"/>
      <c r="JNR28" s="130"/>
      <c r="JNS28" s="130"/>
      <c r="JNT28" s="130"/>
      <c r="JNU28" s="130"/>
      <c r="JNV28" s="130"/>
      <c r="JNW28" s="130"/>
      <c r="JNX28" s="130"/>
      <c r="JNY28" s="130"/>
      <c r="JNZ28" s="130"/>
      <c r="JOA28" s="130"/>
      <c r="JOB28" s="130"/>
      <c r="JOC28" s="130"/>
      <c r="JOD28" s="130"/>
      <c r="JOE28" s="130"/>
      <c r="JOF28" s="130"/>
      <c r="JOG28" s="130"/>
      <c r="JOH28" s="130"/>
      <c r="JOI28" s="130"/>
      <c r="JOJ28" s="130"/>
      <c r="JOK28" s="130"/>
      <c r="JOL28" s="130"/>
      <c r="JOM28" s="130"/>
      <c r="JON28" s="130"/>
      <c r="JOO28" s="130"/>
      <c r="JOP28" s="130"/>
      <c r="JOQ28" s="130"/>
      <c r="JOR28" s="130"/>
      <c r="JOS28" s="130"/>
      <c r="JOT28" s="130"/>
      <c r="JOU28" s="130"/>
      <c r="JOV28" s="130"/>
      <c r="JOW28" s="130"/>
      <c r="JOX28" s="130"/>
      <c r="JOY28" s="130"/>
      <c r="JOZ28" s="130"/>
      <c r="JPA28" s="130"/>
      <c r="JPB28" s="130"/>
      <c r="JPC28" s="130"/>
      <c r="JPD28" s="130"/>
      <c r="JPE28" s="130"/>
      <c r="JPF28" s="130"/>
      <c r="JPG28" s="130"/>
      <c r="JPH28" s="130"/>
      <c r="JPI28" s="130"/>
      <c r="JPJ28" s="130"/>
      <c r="JPK28" s="130"/>
      <c r="JPL28" s="130"/>
      <c r="JPM28" s="130"/>
      <c r="JPN28" s="130"/>
      <c r="JPO28" s="130"/>
      <c r="JPP28" s="130"/>
      <c r="JPQ28" s="130"/>
      <c r="JPR28" s="130"/>
      <c r="JPS28" s="130"/>
      <c r="JPT28" s="130"/>
      <c r="JPU28" s="130"/>
      <c r="JPV28" s="130"/>
      <c r="JPW28" s="130"/>
      <c r="JPX28" s="130"/>
      <c r="JPY28" s="130"/>
      <c r="JPZ28" s="130"/>
      <c r="JQA28" s="130"/>
      <c r="JQB28" s="130"/>
      <c r="JQC28" s="130"/>
      <c r="JQD28" s="130"/>
      <c r="JQE28" s="130"/>
      <c r="JQF28" s="130"/>
      <c r="JQG28" s="130"/>
      <c r="JQH28" s="130"/>
      <c r="JQI28" s="130"/>
      <c r="JQJ28" s="130"/>
      <c r="JQK28" s="130"/>
      <c r="JQL28" s="130"/>
      <c r="JQM28" s="130"/>
      <c r="JQN28" s="130"/>
      <c r="JQO28" s="130"/>
      <c r="JQP28" s="130"/>
      <c r="JQQ28" s="130"/>
      <c r="JQR28" s="130"/>
      <c r="JQS28" s="130"/>
      <c r="JQT28" s="130"/>
      <c r="JQU28" s="130"/>
      <c r="JQV28" s="130"/>
      <c r="JQW28" s="130"/>
      <c r="JQX28" s="130"/>
      <c r="JQY28" s="130"/>
      <c r="JQZ28" s="130"/>
      <c r="JRA28" s="130"/>
      <c r="JRB28" s="130"/>
      <c r="JRC28" s="130"/>
      <c r="JRD28" s="130"/>
      <c r="JRE28" s="130"/>
      <c r="JRF28" s="130"/>
      <c r="JRG28" s="130"/>
      <c r="JRH28" s="130"/>
      <c r="JRI28" s="130"/>
      <c r="JRJ28" s="130"/>
      <c r="JRK28" s="130"/>
      <c r="JRL28" s="130"/>
      <c r="JRM28" s="130"/>
      <c r="JRN28" s="130"/>
      <c r="JRO28" s="130"/>
      <c r="JRP28" s="130"/>
      <c r="JRQ28" s="130"/>
      <c r="JRR28" s="130"/>
      <c r="JRS28" s="130"/>
      <c r="JRT28" s="130"/>
      <c r="JRU28" s="130"/>
      <c r="JRV28" s="130"/>
      <c r="JRW28" s="130"/>
      <c r="JRX28" s="130"/>
      <c r="JRY28" s="130"/>
      <c r="JRZ28" s="130"/>
      <c r="JSA28" s="130"/>
      <c r="JSB28" s="130"/>
      <c r="JSC28" s="130"/>
      <c r="JSD28" s="130"/>
      <c r="JSE28" s="130"/>
      <c r="JSF28" s="130"/>
      <c r="JSG28" s="130"/>
      <c r="JSH28" s="130"/>
      <c r="JSI28" s="130"/>
      <c r="JSJ28" s="130"/>
      <c r="JSK28" s="130"/>
      <c r="JSL28" s="130"/>
      <c r="JSM28" s="130"/>
      <c r="JSN28" s="130"/>
      <c r="JSO28" s="130"/>
      <c r="JSP28" s="130"/>
      <c r="JSQ28" s="130"/>
      <c r="JSR28" s="130"/>
      <c r="JSS28" s="130"/>
      <c r="JST28" s="130"/>
      <c r="JSU28" s="130"/>
      <c r="JSV28" s="130"/>
      <c r="JSW28" s="130"/>
      <c r="JSX28" s="130"/>
      <c r="JSY28" s="130"/>
      <c r="JSZ28" s="130"/>
      <c r="JTA28" s="130"/>
      <c r="JTB28" s="130"/>
      <c r="JTC28" s="130"/>
      <c r="JTD28" s="130"/>
      <c r="JTE28" s="130"/>
      <c r="JTF28" s="130"/>
      <c r="JTG28" s="130"/>
      <c r="JTH28" s="130"/>
      <c r="JTI28" s="130"/>
      <c r="JTJ28" s="130"/>
      <c r="JTK28" s="130"/>
      <c r="JTL28" s="130"/>
      <c r="JTM28" s="130"/>
      <c r="JTN28" s="130"/>
      <c r="JTO28" s="130"/>
      <c r="JTP28" s="130"/>
      <c r="JTQ28" s="130"/>
      <c r="JTR28" s="130"/>
      <c r="JTS28" s="130"/>
      <c r="JTT28" s="130"/>
      <c r="JTU28" s="130"/>
      <c r="JTV28" s="130"/>
      <c r="JTW28" s="130"/>
      <c r="JTX28" s="130"/>
      <c r="JTY28" s="130"/>
      <c r="JTZ28" s="130"/>
      <c r="JUA28" s="130"/>
      <c r="JUB28" s="130"/>
      <c r="JUC28" s="130"/>
      <c r="JUD28" s="130"/>
      <c r="JUE28" s="130"/>
      <c r="JUF28" s="130"/>
      <c r="JUG28" s="130"/>
      <c r="JUH28" s="130"/>
      <c r="JUI28" s="130"/>
      <c r="JUJ28" s="130"/>
      <c r="JUK28" s="130"/>
      <c r="JUL28" s="130"/>
      <c r="JUM28" s="130"/>
      <c r="JUN28" s="130"/>
      <c r="JUO28" s="130"/>
      <c r="JUP28" s="130"/>
      <c r="JUQ28" s="130"/>
      <c r="JUR28" s="130"/>
      <c r="JUS28" s="130"/>
      <c r="JUT28" s="130"/>
      <c r="JUU28" s="130"/>
      <c r="JUV28" s="130"/>
      <c r="JUW28" s="130"/>
      <c r="JUX28" s="130"/>
      <c r="JUY28" s="130"/>
      <c r="JUZ28" s="130"/>
      <c r="JVA28" s="130"/>
      <c r="JVB28" s="130"/>
      <c r="JVC28" s="130"/>
      <c r="JVD28" s="130"/>
      <c r="JVE28" s="130"/>
      <c r="JVF28" s="130"/>
      <c r="JVG28" s="130"/>
      <c r="JVH28" s="130"/>
      <c r="JVI28" s="130"/>
      <c r="JVJ28" s="130"/>
      <c r="JVK28" s="130"/>
      <c r="JVL28" s="130"/>
      <c r="JVM28" s="130"/>
      <c r="JVN28" s="130"/>
      <c r="JVO28" s="130"/>
      <c r="JVP28" s="130"/>
      <c r="JVQ28" s="130"/>
      <c r="JVR28" s="130"/>
      <c r="JVS28" s="130"/>
      <c r="JVT28" s="130"/>
      <c r="JVU28" s="130"/>
      <c r="JVV28" s="130"/>
      <c r="JVW28" s="130"/>
      <c r="JVX28" s="130"/>
      <c r="JVY28" s="130"/>
      <c r="JVZ28" s="130"/>
      <c r="JWA28" s="130"/>
      <c r="JWB28" s="130"/>
      <c r="JWC28" s="130"/>
      <c r="JWD28" s="130"/>
      <c r="JWE28" s="130"/>
      <c r="JWF28" s="130"/>
      <c r="JWG28" s="130"/>
      <c r="JWH28" s="130"/>
      <c r="JWI28" s="130"/>
      <c r="JWJ28" s="130"/>
      <c r="JWK28" s="130"/>
      <c r="JWL28" s="130"/>
      <c r="JWM28" s="130"/>
      <c r="JWN28" s="130"/>
      <c r="JWO28" s="130"/>
      <c r="JWP28" s="130"/>
      <c r="JWQ28" s="130"/>
      <c r="JWR28" s="130"/>
      <c r="JWS28" s="130"/>
      <c r="JWT28" s="130"/>
      <c r="JWU28" s="130"/>
      <c r="JWV28" s="130"/>
      <c r="JWW28" s="130"/>
      <c r="JWX28" s="130"/>
      <c r="JWY28" s="130"/>
      <c r="JWZ28" s="130"/>
      <c r="JXA28" s="130"/>
      <c r="JXB28" s="130"/>
      <c r="JXC28" s="130"/>
      <c r="JXD28" s="130"/>
      <c r="JXE28" s="130"/>
      <c r="JXF28" s="130"/>
      <c r="JXG28" s="130"/>
      <c r="JXH28" s="130"/>
      <c r="JXI28" s="130"/>
      <c r="JXJ28" s="130"/>
      <c r="JXK28" s="130"/>
      <c r="JXL28" s="130"/>
      <c r="JXM28" s="130"/>
      <c r="JXN28" s="130"/>
      <c r="JXO28" s="130"/>
      <c r="JXP28" s="130"/>
      <c r="JXQ28" s="130"/>
      <c r="JXR28" s="130"/>
      <c r="JXS28" s="130"/>
      <c r="JXT28" s="130"/>
      <c r="JXU28" s="130"/>
      <c r="JXV28" s="130"/>
      <c r="JXW28" s="130"/>
      <c r="JXX28" s="130"/>
      <c r="JXY28" s="130"/>
      <c r="JXZ28" s="130"/>
      <c r="JYA28" s="130"/>
      <c r="JYB28" s="130"/>
      <c r="JYC28" s="130"/>
      <c r="JYD28" s="130"/>
      <c r="JYE28" s="130"/>
      <c r="JYF28" s="130"/>
      <c r="JYG28" s="130"/>
      <c r="JYH28" s="130"/>
      <c r="JYI28" s="130"/>
      <c r="JYJ28" s="130"/>
      <c r="JYK28" s="130"/>
      <c r="JYL28" s="130"/>
      <c r="JYM28" s="130"/>
      <c r="JYN28" s="130"/>
      <c r="JYO28" s="130"/>
      <c r="JYP28" s="130"/>
      <c r="JYQ28" s="130"/>
      <c r="JYR28" s="130"/>
      <c r="JYS28" s="130"/>
      <c r="JYT28" s="130"/>
      <c r="JYU28" s="130"/>
      <c r="JYV28" s="130"/>
      <c r="JYW28" s="130"/>
      <c r="JYX28" s="130"/>
      <c r="JYY28" s="130"/>
      <c r="JYZ28" s="130"/>
      <c r="JZA28" s="130"/>
      <c r="JZB28" s="130"/>
      <c r="JZC28" s="130"/>
      <c r="JZD28" s="130"/>
      <c r="JZE28" s="130"/>
      <c r="JZF28" s="130"/>
      <c r="JZG28" s="130"/>
      <c r="JZH28" s="130"/>
      <c r="JZI28" s="130"/>
      <c r="JZJ28" s="130"/>
      <c r="JZK28" s="130"/>
      <c r="JZL28" s="130"/>
      <c r="JZM28" s="130"/>
      <c r="JZN28" s="130"/>
      <c r="JZO28" s="130"/>
      <c r="JZP28" s="130"/>
      <c r="JZQ28" s="130"/>
      <c r="JZR28" s="130"/>
      <c r="JZS28" s="130"/>
      <c r="JZT28" s="130"/>
      <c r="JZU28" s="130"/>
      <c r="JZV28" s="130"/>
      <c r="JZW28" s="130"/>
      <c r="JZX28" s="130"/>
      <c r="JZY28" s="130"/>
      <c r="JZZ28" s="130"/>
      <c r="KAA28" s="130"/>
      <c r="KAB28" s="130"/>
      <c r="KAC28" s="130"/>
      <c r="KAD28" s="130"/>
      <c r="KAE28" s="130"/>
      <c r="KAF28" s="130"/>
      <c r="KAG28" s="130"/>
      <c r="KAH28" s="130"/>
      <c r="KAI28" s="130"/>
      <c r="KAJ28" s="130"/>
      <c r="KAK28" s="130"/>
      <c r="KAL28" s="130"/>
      <c r="KAM28" s="130"/>
      <c r="KAN28" s="130"/>
      <c r="KAO28" s="130"/>
      <c r="KAP28" s="130"/>
      <c r="KAQ28" s="130"/>
      <c r="KAR28" s="130"/>
      <c r="KAS28" s="130"/>
      <c r="KAT28" s="130"/>
      <c r="KAU28" s="130"/>
      <c r="KAV28" s="130"/>
      <c r="KAW28" s="130"/>
      <c r="KAX28" s="130"/>
      <c r="KAY28" s="130"/>
      <c r="KAZ28" s="130"/>
      <c r="KBA28" s="130"/>
      <c r="KBB28" s="130"/>
      <c r="KBC28" s="130"/>
      <c r="KBD28" s="130"/>
      <c r="KBE28" s="130"/>
      <c r="KBF28" s="130"/>
      <c r="KBG28" s="130"/>
      <c r="KBH28" s="130"/>
      <c r="KBI28" s="130"/>
      <c r="KBJ28" s="130"/>
      <c r="KBK28" s="130"/>
      <c r="KBL28" s="130"/>
      <c r="KBM28" s="130"/>
      <c r="KBN28" s="130"/>
      <c r="KBO28" s="130"/>
      <c r="KBP28" s="130"/>
      <c r="KBQ28" s="130"/>
      <c r="KBR28" s="130"/>
      <c r="KBS28" s="130"/>
      <c r="KBT28" s="130"/>
      <c r="KBU28" s="130"/>
      <c r="KBV28" s="130"/>
      <c r="KBW28" s="130"/>
      <c r="KBX28" s="130"/>
      <c r="KBY28" s="130"/>
      <c r="KBZ28" s="130"/>
      <c r="KCA28" s="130"/>
      <c r="KCB28" s="130"/>
      <c r="KCC28" s="130"/>
      <c r="KCD28" s="130"/>
      <c r="KCE28" s="130"/>
      <c r="KCF28" s="130"/>
      <c r="KCG28" s="130"/>
      <c r="KCH28" s="130"/>
      <c r="KCI28" s="130"/>
      <c r="KCJ28" s="130"/>
      <c r="KCK28" s="130"/>
      <c r="KCL28" s="130"/>
      <c r="KCM28" s="130"/>
      <c r="KCN28" s="130"/>
      <c r="KCO28" s="130"/>
      <c r="KCP28" s="130"/>
      <c r="KCQ28" s="130"/>
      <c r="KCR28" s="130"/>
      <c r="KCS28" s="130"/>
      <c r="KCT28" s="130"/>
      <c r="KCU28" s="130"/>
      <c r="KCV28" s="130"/>
      <c r="KCW28" s="130"/>
      <c r="KCX28" s="130"/>
      <c r="KCY28" s="130"/>
      <c r="KCZ28" s="130"/>
      <c r="KDA28" s="130"/>
      <c r="KDB28" s="130"/>
      <c r="KDC28" s="130"/>
      <c r="KDD28" s="130"/>
      <c r="KDE28" s="130"/>
      <c r="KDF28" s="130"/>
      <c r="KDG28" s="130"/>
      <c r="KDH28" s="130"/>
      <c r="KDI28" s="130"/>
      <c r="KDJ28" s="130"/>
      <c r="KDK28" s="130"/>
      <c r="KDL28" s="130"/>
      <c r="KDM28" s="130"/>
      <c r="KDN28" s="130"/>
      <c r="KDO28" s="130"/>
      <c r="KDP28" s="130"/>
      <c r="KDQ28" s="130"/>
      <c r="KDR28" s="130"/>
      <c r="KDS28" s="130"/>
      <c r="KDT28" s="130"/>
      <c r="KDU28" s="130"/>
      <c r="KDV28" s="130"/>
      <c r="KDW28" s="130"/>
      <c r="KDX28" s="130"/>
      <c r="KDY28" s="130"/>
      <c r="KDZ28" s="130"/>
      <c r="KEA28" s="130"/>
      <c r="KEB28" s="130"/>
      <c r="KEC28" s="130"/>
      <c r="KED28" s="130"/>
      <c r="KEE28" s="130"/>
      <c r="KEF28" s="130"/>
      <c r="KEG28" s="130"/>
      <c r="KEH28" s="130"/>
      <c r="KEI28" s="130"/>
      <c r="KEJ28" s="130"/>
      <c r="KEK28" s="130"/>
      <c r="KEL28" s="130"/>
      <c r="KEM28" s="130"/>
      <c r="KEN28" s="130"/>
      <c r="KEO28" s="130"/>
      <c r="KEP28" s="130"/>
      <c r="KEQ28" s="130"/>
      <c r="KER28" s="130"/>
      <c r="KES28" s="130"/>
      <c r="KET28" s="130"/>
      <c r="KEU28" s="130"/>
      <c r="KEV28" s="130"/>
      <c r="KEW28" s="130"/>
      <c r="KEX28" s="130"/>
      <c r="KEY28" s="130"/>
      <c r="KEZ28" s="130"/>
      <c r="KFA28" s="130"/>
      <c r="KFB28" s="130"/>
      <c r="KFC28" s="130"/>
      <c r="KFD28" s="130"/>
      <c r="KFE28" s="130"/>
      <c r="KFF28" s="130"/>
      <c r="KFG28" s="130"/>
      <c r="KFH28" s="130"/>
      <c r="KFI28" s="130"/>
      <c r="KFJ28" s="130"/>
      <c r="KFK28" s="130"/>
      <c r="KFL28" s="130"/>
      <c r="KFM28" s="130"/>
      <c r="KFN28" s="130"/>
      <c r="KFO28" s="130"/>
      <c r="KFP28" s="130"/>
      <c r="KFQ28" s="130"/>
      <c r="KFR28" s="130"/>
      <c r="KFS28" s="130"/>
      <c r="KFT28" s="130"/>
      <c r="KFU28" s="130"/>
      <c r="KFV28" s="130"/>
      <c r="KFW28" s="130"/>
      <c r="KFX28" s="130"/>
      <c r="KFY28" s="130"/>
      <c r="KFZ28" s="130"/>
      <c r="KGA28" s="130"/>
      <c r="KGB28" s="130"/>
      <c r="KGC28" s="130"/>
      <c r="KGD28" s="130"/>
      <c r="KGE28" s="130"/>
      <c r="KGF28" s="130"/>
      <c r="KGG28" s="130"/>
      <c r="KGH28" s="130"/>
      <c r="KGI28" s="130"/>
      <c r="KGJ28" s="130"/>
      <c r="KGK28" s="130"/>
      <c r="KGL28" s="130"/>
      <c r="KGM28" s="130"/>
      <c r="KGN28" s="130"/>
      <c r="KGO28" s="130"/>
      <c r="KGP28" s="130"/>
      <c r="KGQ28" s="130"/>
      <c r="KGR28" s="130"/>
      <c r="KGS28" s="130"/>
      <c r="KGT28" s="130"/>
      <c r="KGU28" s="130"/>
      <c r="KGV28" s="130"/>
      <c r="KGW28" s="130"/>
      <c r="KGX28" s="130"/>
      <c r="KGY28" s="130"/>
      <c r="KGZ28" s="130"/>
      <c r="KHA28" s="130"/>
      <c r="KHB28" s="130"/>
      <c r="KHC28" s="130"/>
      <c r="KHD28" s="130"/>
      <c r="KHE28" s="130"/>
      <c r="KHF28" s="130"/>
      <c r="KHG28" s="130"/>
      <c r="KHH28" s="130"/>
      <c r="KHI28" s="130"/>
      <c r="KHJ28" s="130"/>
      <c r="KHK28" s="130"/>
      <c r="KHL28" s="130"/>
      <c r="KHM28" s="130"/>
      <c r="KHN28" s="130"/>
      <c r="KHO28" s="130"/>
      <c r="KHP28" s="130"/>
      <c r="KHQ28" s="130"/>
      <c r="KHR28" s="130"/>
      <c r="KHS28" s="130"/>
      <c r="KHT28" s="130"/>
      <c r="KHU28" s="130"/>
      <c r="KHV28" s="130"/>
      <c r="KHW28" s="130"/>
      <c r="KHX28" s="130"/>
      <c r="KHY28" s="130"/>
      <c r="KHZ28" s="130"/>
      <c r="KIA28" s="130"/>
      <c r="KIB28" s="130"/>
      <c r="KIC28" s="130"/>
      <c r="KID28" s="130"/>
      <c r="KIE28" s="130"/>
      <c r="KIF28" s="130"/>
      <c r="KIG28" s="130"/>
      <c r="KIH28" s="130"/>
      <c r="KII28" s="130"/>
      <c r="KIJ28" s="130"/>
      <c r="KIK28" s="130"/>
      <c r="KIL28" s="130"/>
      <c r="KIM28" s="130"/>
      <c r="KIN28" s="130"/>
      <c r="KIO28" s="130"/>
      <c r="KIP28" s="130"/>
      <c r="KIQ28" s="130"/>
      <c r="KIR28" s="130"/>
      <c r="KIS28" s="130"/>
      <c r="KIT28" s="130"/>
      <c r="KIU28" s="130"/>
      <c r="KIV28" s="130"/>
      <c r="KIW28" s="130"/>
      <c r="KIX28" s="130"/>
      <c r="KIY28" s="130"/>
      <c r="KIZ28" s="130"/>
      <c r="KJA28" s="130"/>
      <c r="KJB28" s="130"/>
      <c r="KJC28" s="130"/>
      <c r="KJD28" s="130"/>
      <c r="KJE28" s="130"/>
      <c r="KJF28" s="130"/>
      <c r="KJG28" s="130"/>
      <c r="KJH28" s="130"/>
      <c r="KJI28" s="130"/>
      <c r="KJJ28" s="130"/>
      <c r="KJK28" s="130"/>
      <c r="KJL28" s="130"/>
      <c r="KJM28" s="130"/>
      <c r="KJN28" s="130"/>
      <c r="KJO28" s="130"/>
      <c r="KJP28" s="130"/>
      <c r="KJQ28" s="130"/>
      <c r="KJR28" s="130"/>
      <c r="KJS28" s="130"/>
      <c r="KJT28" s="130"/>
      <c r="KJU28" s="130"/>
      <c r="KJV28" s="130"/>
      <c r="KJW28" s="130"/>
      <c r="KJX28" s="130"/>
      <c r="KJY28" s="130"/>
      <c r="KJZ28" s="130"/>
      <c r="KKA28" s="130"/>
      <c r="KKB28" s="130"/>
      <c r="KKC28" s="130"/>
      <c r="KKD28" s="130"/>
      <c r="KKE28" s="130"/>
      <c r="KKF28" s="130"/>
      <c r="KKG28" s="130"/>
      <c r="KKH28" s="130"/>
      <c r="KKI28" s="130"/>
      <c r="KKJ28" s="130"/>
      <c r="KKK28" s="130"/>
      <c r="KKL28" s="130"/>
      <c r="KKM28" s="130"/>
      <c r="KKN28" s="130"/>
      <c r="KKO28" s="130"/>
      <c r="KKP28" s="130"/>
      <c r="KKQ28" s="130"/>
      <c r="KKR28" s="130"/>
      <c r="KKS28" s="130"/>
      <c r="KKT28" s="130"/>
      <c r="KKU28" s="130"/>
      <c r="KKV28" s="130"/>
      <c r="KKW28" s="130"/>
      <c r="KKX28" s="130"/>
      <c r="KKY28" s="130"/>
      <c r="KKZ28" s="130"/>
      <c r="KLA28" s="130"/>
      <c r="KLB28" s="130"/>
      <c r="KLC28" s="130"/>
      <c r="KLD28" s="130"/>
      <c r="KLE28" s="130"/>
      <c r="KLF28" s="130"/>
      <c r="KLG28" s="130"/>
      <c r="KLH28" s="130"/>
      <c r="KLI28" s="130"/>
      <c r="KLJ28" s="130"/>
      <c r="KLK28" s="130"/>
      <c r="KLL28" s="130"/>
      <c r="KLM28" s="130"/>
      <c r="KLN28" s="130"/>
      <c r="KLO28" s="130"/>
      <c r="KLP28" s="130"/>
      <c r="KLQ28" s="130"/>
      <c r="KLR28" s="130"/>
      <c r="KLS28" s="130"/>
      <c r="KLT28" s="130"/>
      <c r="KLU28" s="130"/>
      <c r="KLV28" s="130"/>
      <c r="KLW28" s="130"/>
      <c r="KLX28" s="130"/>
      <c r="KLY28" s="130"/>
      <c r="KLZ28" s="130"/>
      <c r="KMA28" s="130"/>
      <c r="KMB28" s="130"/>
      <c r="KMC28" s="130"/>
      <c r="KMD28" s="130"/>
      <c r="KME28" s="130"/>
      <c r="KMF28" s="130"/>
      <c r="KMG28" s="130"/>
      <c r="KMH28" s="130"/>
      <c r="KMI28" s="130"/>
      <c r="KMJ28" s="130"/>
      <c r="KMK28" s="130"/>
      <c r="KML28" s="130"/>
      <c r="KMM28" s="130"/>
      <c r="KMN28" s="130"/>
      <c r="KMO28" s="130"/>
      <c r="KMP28" s="130"/>
      <c r="KMQ28" s="130"/>
      <c r="KMR28" s="130"/>
      <c r="KMS28" s="130"/>
      <c r="KMT28" s="130"/>
      <c r="KMU28" s="130"/>
      <c r="KMV28" s="130"/>
      <c r="KMW28" s="130"/>
      <c r="KMX28" s="130"/>
      <c r="KMY28" s="130"/>
      <c r="KMZ28" s="130"/>
      <c r="KNA28" s="130"/>
      <c r="KNB28" s="130"/>
      <c r="KNC28" s="130"/>
      <c r="KND28" s="130"/>
      <c r="KNE28" s="130"/>
      <c r="KNF28" s="130"/>
      <c r="KNG28" s="130"/>
      <c r="KNH28" s="130"/>
      <c r="KNI28" s="130"/>
      <c r="KNJ28" s="130"/>
      <c r="KNK28" s="130"/>
      <c r="KNL28" s="130"/>
      <c r="KNM28" s="130"/>
      <c r="KNN28" s="130"/>
      <c r="KNO28" s="130"/>
      <c r="KNP28" s="130"/>
      <c r="KNQ28" s="130"/>
      <c r="KNR28" s="130"/>
      <c r="KNS28" s="130"/>
      <c r="KNT28" s="130"/>
      <c r="KNU28" s="130"/>
      <c r="KNV28" s="130"/>
      <c r="KNW28" s="130"/>
      <c r="KNX28" s="130"/>
      <c r="KNY28" s="130"/>
      <c r="KNZ28" s="130"/>
      <c r="KOA28" s="130"/>
      <c r="KOB28" s="130"/>
      <c r="KOC28" s="130"/>
      <c r="KOD28" s="130"/>
      <c r="KOE28" s="130"/>
      <c r="KOF28" s="130"/>
      <c r="KOG28" s="130"/>
      <c r="KOH28" s="130"/>
      <c r="KOI28" s="130"/>
      <c r="KOJ28" s="130"/>
      <c r="KOK28" s="130"/>
      <c r="KOL28" s="130"/>
      <c r="KOM28" s="130"/>
      <c r="KON28" s="130"/>
      <c r="KOO28" s="130"/>
      <c r="KOP28" s="130"/>
      <c r="KOQ28" s="130"/>
      <c r="KOR28" s="130"/>
      <c r="KOS28" s="130"/>
      <c r="KOT28" s="130"/>
      <c r="KOU28" s="130"/>
      <c r="KOV28" s="130"/>
      <c r="KOW28" s="130"/>
      <c r="KOX28" s="130"/>
      <c r="KOY28" s="130"/>
      <c r="KOZ28" s="130"/>
      <c r="KPA28" s="130"/>
      <c r="KPB28" s="130"/>
      <c r="KPC28" s="130"/>
      <c r="KPD28" s="130"/>
      <c r="KPE28" s="130"/>
      <c r="KPF28" s="130"/>
      <c r="KPG28" s="130"/>
      <c r="KPH28" s="130"/>
      <c r="KPI28" s="130"/>
      <c r="KPJ28" s="130"/>
      <c r="KPK28" s="130"/>
      <c r="KPL28" s="130"/>
      <c r="KPM28" s="130"/>
      <c r="KPN28" s="130"/>
      <c r="KPO28" s="130"/>
      <c r="KPP28" s="130"/>
      <c r="KPQ28" s="130"/>
      <c r="KPR28" s="130"/>
      <c r="KPS28" s="130"/>
      <c r="KPT28" s="130"/>
      <c r="KPU28" s="130"/>
      <c r="KPV28" s="130"/>
      <c r="KPW28" s="130"/>
      <c r="KPX28" s="130"/>
      <c r="KPY28" s="130"/>
      <c r="KPZ28" s="130"/>
      <c r="KQA28" s="130"/>
      <c r="KQB28" s="130"/>
      <c r="KQC28" s="130"/>
      <c r="KQD28" s="130"/>
      <c r="KQE28" s="130"/>
      <c r="KQF28" s="130"/>
      <c r="KQG28" s="130"/>
      <c r="KQH28" s="130"/>
      <c r="KQI28" s="130"/>
      <c r="KQJ28" s="130"/>
      <c r="KQK28" s="130"/>
      <c r="KQL28" s="130"/>
      <c r="KQM28" s="130"/>
      <c r="KQN28" s="130"/>
      <c r="KQO28" s="130"/>
      <c r="KQP28" s="130"/>
      <c r="KQQ28" s="130"/>
      <c r="KQR28" s="130"/>
      <c r="KQS28" s="130"/>
      <c r="KQT28" s="130"/>
      <c r="KQU28" s="130"/>
      <c r="KQV28" s="130"/>
      <c r="KQW28" s="130"/>
      <c r="KQX28" s="130"/>
      <c r="KQY28" s="130"/>
      <c r="KQZ28" s="130"/>
      <c r="KRA28" s="130"/>
      <c r="KRB28" s="130"/>
      <c r="KRC28" s="130"/>
      <c r="KRD28" s="130"/>
      <c r="KRE28" s="130"/>
      <c r="KRF28" s="130"/>
      <c r="KRG28" s="130"/>
      <c r="KRH28" s="130"/>
      <c r="KRI28" s="130"/>
      <c r="KRJ28" s="130"/>
      <c r="KRK28" s="130"/>
      <c r="KRL28" s="130"/>
      <c r="KRM28" s="130"/>
      <c r="KRN28" s="130"/>
      <c r="KRO28" s="130"/>
      <c r="KRP28" s="130"/>
      <c r="KRQ28" s="130"/>
      <c r="KRR28" s="130"/>
      <c r="KRS28" s="130"/>
      <c r="KRT28" s="130"/>
      <c r="KRU28" s="130"/>
      <c r="KRV28" s="130"/>
      <c r="KRW28" s="130"/>
      <c r="KRX28" s="130"/>
      <c r="KRY28" s="130"/>
      <c r="KRZ28" s="130"/>
      <c r="KSA28" s="130"/>
      <c r="KSB28" s="130"/>
      <c r="KSC28" s="130"/>
      <c r="KSD28" s="130"/>
      <c r="KSE28" s="130"/>
      <c r="KSF28" s="130"/>
      <c r="KSG28" s="130"/>
      <c r="KSH28" s="130"/>
      <c r="KSI28" s="130"/>
      <c r="KSJ28" s="130"/>
      <c r="KSK28" s="130"/>
      <c r="KSL28" s="130"/>
      <c r="KSM28" s="130"/>
      <c r="KSN28" s="130"/>
      <c r="KSO28" s="130"/>
      <c r="KSP28" s="130"/>
      <c r="KSQ28" s="130"/>
      <c r="KSR28" s="130"/>
      <c r="KSS28" s="130"/>
      <c r="KST28" s="130"/>
      <c r="KSU28" s="130"/>
      <c r="KSV28" s="130"/>
      <c r="KSW28" s="130"/>
      <c r="KSX28" s="130"/>
      <c r="KSY28" s="130"/>
      <c r="KSZ28" s="130"/>
      <c r="KTA28" s="130"/>
      <c r="KTB28" s="130"/>
      <c r="KTC28" s="130"/>
      <c r="KTD28" s="130"/>
      <c r="KTE28" s="130"/>
      <c r="KTF28" s="130"/>
      <c r="KTG28" s="130"/>
      <c r="KTH28" s="130"/>
      <c r="KTI28" s="130"/>
      <c r="KTJ28" s="130"/>
      <c r="KTK28" s="130"/>
      <c r="KTL28" s="130"/>
      <c r="KTM28" s="130"/>
      <c r="KTN28" s="130"/>
      <c r="KTO28" s="130"/>
      <c r="KTP28" s="130"/>
      <c r="KTQ28" s="130"/>
      <c r="KTR28" s="130"/>
      <c r="KTS28" s="130"/>
      <c r="KTT28" s="130"/>
      <c r="KTU28" s="130"/>
      <c r="KTV28" s="130"/>
      <c r="KTW28" s="130"/>
      <c r="KTX28" s="130"/>
      <c r="KTY28" s="130"/>
      <c r="KTZ28" s="130"/>
      <c r="KUA28" s="130"/>
      <c r="KUB28" s="130"/>
      <c r="KUC28" s="130"/>
      <c r="KUD28" s="130"/>
      <c r="KUE28" s="130"/>
      <c r="KUF28" s="130"/>
      <c r="KUG28" s="130"/>
      <c r="KUH28" s="130"/>
      <c r="KUI28" s="130"/>
      <c r="KUJ28" s="130"/>
      <c r="KUK28" s="130"/>
      <c r="KUL28" s="130"/>
      <c r="KUM28" s="130"/>
      <c r="KUN28" s="130"/>
      <c r="KUO28" s="130"/>
      <c r="KUP28" s="130"/>
      <c r="KUQ28" s="130"/>
      <c r="KUR28" s="130"/>
      <c r="KUS28" s="130"/>
      <c r="KUT28" s="130"/>
      <c r="KUU28" s="130"/>
      <c r="KUV28" s="130"/>
      <c r="KUW28" s="130"/>
      <c r="KUX28" s="130"/>
      <c r="KUY28" s="130"/>
      <c r="KUZ28" s="130"/>
      <c r="KVA28" s="130"/>
      <c r="KVB28" s="130"/>
      <c r="KVC28" s="130"/>
      <c r="KVD28" s="130"/>
      <c r="KVE28" s="130"/>
      <c r="KVF28" s="130"/>
      <c r="KVG28" s="130"/>
      <c r="KVH28" s="130"/>
      <c r="KVI28" s="130"/>
      <c r="KVJ28" s="130"/>
      <c r="KVK28" s="130"/>
      <c r="KVL28" s="130"/>
      <c r="KVM28" s="130"/>
      <c r="KVN28" s="130"/>
      <c r="KVO28" s="130"/>
      <c r="KVP28" s="130"/>
      <c r="KVQ28" s="130"/>
      <c r="KVR28" s="130"/>
      <c r="KVS28" s="130"/>
      <c r="KVT28" s="130"/>
      <c r="KVU28" s="130"/>
      <c r="KVV28" s="130"/>
      <c r="KVW28" s="130"/>
      <c r="KVX28" s="130"/>
      <c r="KVY28" s="130"/>
      <c r="KVZ28" s="130"/>
      <c r="KWA28" s="130"/>
      <c r="KWB28" s="130"/>
      <c r="KWC28" s="130"/>
      <c r="KWD28" s="130"/>
      <c r="KWE28" s="130"/>
      <c r="KWF28" s="130"/>
      <c r="KWG28" s="130"/>
      <c r="KWH28" s="130"/>
      <c r="KWI28" s="130"/>
      <c r="KWJ28" s="130"/>
      <c r="KWK28" s="130"/>
      <c r="KWL28" s="130"/>
      <c r="KWM28" s="130"/>
      <c r="KWN28" s="130"/>
      <c r="KWO28" s="130"/>
      <c r="KWP28" s="130"/>
      <c r="KWQ28" s="130"/>
      <c r="KWR28" s="130"/>
      <c r="KWS28" s="130"/>
      <c r="KWT28" s="130"/>
      <c r="KWU28" s="130"/>
      <c r="KWV28" s="130"/>
      <c r="KWW28" s="130"/>
      <c r="KWX28" s="130"/>
      <c r="KWY28" s="130"/>
      <c r="KWZ28" s="130"/>
      <c r="KXA28" s="130"/>
      <c r="KXB28" s="130"/>
      <c r="KXC28" s="130"/>
      <c r="KXD28" s="130"/>
      <c r="KXE28" s="130"/>
      <c r="KXF28" s="130"/>
      <c r="KXG28" s="130"/>
      <c r="KXH28" s="130"/>
      <c r="KXI28" s="130"/>
      <c r="KXJ28" s="130"/>
      <c r="KXK28" s="130"/>
      <c r="KXL28" s="130"/>
      <c r="KXM28" s="130"/>
      <c r="KXN28" s="130"/>
      <c r="KXO28" s="130"/>
      <c r="KXP28" s="130"/>
      <c r="KXQ28" s="130"/>
      <c r="KXR28" s="130"/>
      <c r="KXS28" s="130"/>
      <c r="KXT28" s="130"/>
      <c r="KXU28" s="130"/>
      <c r="KXV28" s="130"/>
      <c r="KXW28" s="130"/>
      <c r="KXX28" s="130"/>
      <c r="KXY28" s="130"/>
      <c r="KXZ28" s="130"/>
      <c r="KYA28" s="130"/>
      <c r="KYB28" s="130"/>
      <c r="KYC28" s="130"/>
      <c r="KYD28" s="130"/>
      <c r="KYE28" s="130"/>
      <c r="KYF28" s="130"/>
      <c r="KYG28" s="130"/>
      <c r="KYH28" s="130"/>
      <c r="KYI28" s="130"/>
      <c r="KYJ28" s="130"/>
      <c r="KYK28" s="130"/>
      <c r="KYL28" s="130"/>
      <c r="KYM28" s="130"/>
      <c r="KYN28" s="130"/>
      <c r="KYO28" s="130"/>
      <c r="KYP28" s="130"/>
      <c r="KYQ28" s="130"/>
      <c r="KYR28" s="130"/>
      <c r="KYS28" s="130"/>
      <c r="KYT28" s="130"/>
      <c r="KYU28" s="130"/>
      <c r="KYV28" s="130"/>
      <c r="KYW28" s="130"/>
      <c r="KYX28" s="130"/>
      <c r="KYY28" s="130"/>
      <c r="KYZ28" s="130"/>
      <c r="KZA28" s="130"/>
      <c r="KZB28" s="130"/>
      <c r="KZC28" s="130"/>
      <c r="KZD28" s="130"/>
      <c r="KZE28" s="130"/>
      <c r="KZF28" s="130"/>
      <c r="KZG28" s="130"/>
      <c r="KZH28" s="130"/>
      <c r="KZI28" s="130"/>
      <c r="KZJ28" s="130"/>
      <c r="KZK28" s="130"/>
      <c r="KZL28" s="130"/>
      <c r="KZM28" s="130"/>
      <c r="KZN28" s="130"/>
      <c r="KZO28" s="130"/>
      <c r="KZP28" s="130"/>
      <c r="KZQ28" s="130"/>
      <c r="KZR28" s="130"/>
      <c r="KZS28" s="130"/>
      <c r="KZT28" s="130"/>
      <c r="KZU28" s="130"/>
      <c r="KZV28" s="130"/>
      <c r="KZW28" s="130"/>
      <c r="KZX28" s="130"/>
      <c r="KZY28" s="130"/>
      <c r="KZZ28" s="130"/>
      <c r="LAA28" s="130"/>
      <c r="LAB28" s="130"/>
      <c r="LAC28" s="130"/>
      <c r="LAD28" s="130"/>
      <c r="LAE28" s="130"/>
      <c r="LAF28" s="130"/>
      <c r="LAG28" s="130"/>
      <c r="LAH28" s="130"/>
      <c r="LAI28" s="130"/>
      <c r="LAJ28" s="130"/>
      <c r="LAK28" s="130"/>
      <c r="LAL28" s="130"/>
      <c r="LAM28" s="130"/>
      <c r="LAN28" s="130"/>
      <c r="LAO28" s="130"/>
      <c r="LAP28" s="130"/>
      <c r="LAQ28" s="130"/>
      <c r="LAR28" s="130"/>
      <c r="LAS28" s="130"/>
      <c r="LAT28" s="130"/>
      <c r="LAU28" s="130"/>
      <c r="LAV28" s="130"/>
      <c r="LAW28" s="130"/>
      <c r="LAX28" s="130"/>
      <c r="LAY28" s="130"/>
      <c r="LAZ28" s="130"/>
      <c r="LBA28" s="130"/>
      <c r="LBB28" s="130"/>
      <c r="LBC28" s="130"/>
      <c r="LBD28" s="130"/>
      <c r="LBE28" s="130"/>
      <c r="LBF28" s="130"/>
      <c r="LBG28" s="130"/>
      <c r="LBH28" s="130"/>
      <c r="LBI28" s="130"/>
      <c r="LBJ28" s="130"/>
      <c r="LBK28" s="130"/>
      <c r="LBL28" s="130"/>
      <c r="LBM28" s="130"/>
      <c r="LBN28" s="130"/>
      <c r="LBO28" s="130"/>
      <c r="LBP28" s="130"/>
      <c r="LBQ28" s="130"/>
      <c r="LBR28" s="130"/>
      <c r="LBS28" s="130"/>
      <c r="LBT28" s="130"/>
      <c r="LBU28" s="130"/>
      <c r="LBV28" s="130"/>
      <c r="LBW28" s="130"/>
      <c r="LBX28" s="130"/>
      <c r="LBY28" s="130"/>
      <c r="LBZ28" s="130"/>
      <c r="LCA28" s="130"/>
      <c r="LCB28" s="130"/>
      <c r="LCC28" s="130"/>
      <c r="LCD28" s="130"/>
      <c r="LCE28" s="130"/>
      <c r="LCF28" s="130"/>
      <c r="LCG28" s="130"/>
      <c r="LCH28" s="130"/>
      <c r="LCI28" s="130"/>
      <c r="LCJ28" s="130"/>
      <c r="LCK28" s="130"/>
      <c r="LCL28" s="130"/>
      <c r="LCM28" s="130"/>
      <c r="LCN28" s="130"/>
      <c r="LCO28" s="130"/>
      <c r="LCP28" s="130"/>
      <c r="LCQ28" s="130"/>
      <c r="LCR28" s="130"/>
      <c r="LCS28" s="130"/>
      <c r="LCT28" s="130"/>
      <c r="LCU28" s="130"/>
      <c r="LCV28" s="130"/>
      <c r="LCW28" s="130"/>
      <c r="LCX28" s="130"/>
      <c r="LCY28" s="130"/>
      <c r="LCZ28" s="130"/>
      <c r="LDA28" s="130"/>
      <c r="LDB28" s="130"/>
      <c r="LDC28" s="130"/>
      <c r="LDD28" s="130"/>
      <c r="LDE28" s="130"/>
      <c r="LDF28" s="130"/>
      <c r="LDG28" s="130"/>
      <c r="LDH28" s="130"/>
      <c r="LDI28" s="130"/>
      <c r="LDJ28" s="130"/>
      <c r="LDK28" s="130"/>
      <c r="LDL28" s="130"/>
      <c r="LDM28" s="130"/>
      <c r="LDN28" s="130"/>
      <c r="LDO28" s="130"/>
      <c r="LDP28" s="130"/>
      <c r="LDQ28" s="130"/>
      <c r="LDR28" s="130"/>
      <c r="LDS28" s="130"/>
      <c r="LDT28" s="130"/>
      <c r="LDU28" s="130"/>
      <c r="LDV28" s="130"/>
      <c r="LDW28" s="130"/>
      <c r="LDX28" s="130"/>
      <c r="LDY28" s="130"/>
      <c r="LDZ28" s="130"/>
      <c r="LEA28" s="130"/>
      <c r="LEB28" s="130"/>
      <c r="LEC28" s="130"/>
      <c r="LED28" s="130"/>
      <c r="LEE28" s="130"/>
      <c r="LEF28" s="130"/>
      <c r="LEG28" s="130"/>
      <c r="LEH28" s="130"/>
      <c r="LEI28" s="130"/>
      <c r="LEJ28" s="130"/>
      <c r="LEK28" s="130"/>
      <c r="LEL28" s="130"/>
      <c r="LEM28" s="130"/>
      <c r="LEN28" s="130"/>
      <c r="LEO28" s="130"/>
      <c r="LEP28" s="130"/>
      <c r="LEQ28" s="130"/>
      <c r="LER28" s="130"/>
      <c r="LES28" s="130"/>
      <c r="LET28" s="130"/>
      <c r="LEU28" s="130"/>
      <c r="LEV28" s="130"/>
      <c r="LEW28" s="130"/>
      <c r="LEX28" s="130"/>
      <c r="LEY28" s="130"/>
      <c r="LEZ28" s="130"/>
      <c r="LFA28" s="130"/>
      <c r="LFB28" s="130"/>
      <c r="LFC28" s="130"/>
      <c r="LFD28" s="130"/>
      <c r="LFE28" s="130"/>
      <c r="LFF28" s="130"/>
      <c r="LFG28" s="130"/>
      <c r="LFH28" s="130"/>
      <c r="LFI28" s="130"/>
      <c r="LFJ28" s="130"/>
      <c r="LFK28" s="130"/>
      <c r="LFL28" s="130"/>
      <c r="LFM28" s="130"/>
      <c r="LFN28" s="130"/>
      <c r="LFO28" s="130"/>
      <c r="LFP28" s="130"/>
      <c r="LFQ28" s="130"/>
      <c r="LFR28" s="130"/>
      <c r="LFS28" s="130"/>
      <c r="LFT28" s="130"/>
      <c r="LFU28" s="130"/>
      <c r="LFV28" s="130"/>
      <c r="LFW28" s="130"/>
      <c r="LFX28" s="130"/>
      <c r="LFY28" s="130"/>
      <c r="LFZ28" s="130"/>
      <c r="LGA28" s="130"/>
      <c r="LGB28" s="130"/>
      <c r="LGC28" s="130"/>
      <c r="LGD28" s="130"/>
      <c r="LGE28" s="130"/>
      <c r="LGF28" s="130"/>
      <c r="LGG28" s="130"/>
      <c r="LGH28" s="130"/>
      <c r="LGI28" s="130"/>
      <c r="LGJ28" s="130"/>
      <c r="LGK28" s="130"/>
      <c r="LGL28" s="130"/>
      <c r="LGM28" s="130"/>
      <c r="LGN28" s="130"/>
      <c r="LGO28" s="130"/>
      <c r="LGP28" s="130"/>
      <c r="LGQ28" s="130"/>
      <c r="LGR28" s="130"/>
      <c r="LGS28" s="130"/>
      <c r="LGT28" s="130"/>
      <c r="LGU28" s="130"/>
      <c r="LGV28" s="130"/>
      <c r="LGW28" s="130"/>
      <c r="LGX28" s="130"/>
      <c r="LGY28" s="130"/>
      <c r="LGZ28" s="130"/>
      <c r="LHA28" s="130"/>
      <c r="LHB28" s="130"/>
      <c r="LHC28" s="130"/>
      <c r="LHD28" s="130"/>
      <c r="LHE28" s="130"/>
      <c r="LHF28" s="130"/>
      <c r="LHG28" s="130"/>
      <c r="LHH28" s="130"/>
      <c r="LHI28" s="130"/>
      <c r="LHJ28" s="130"/>
      <c r="LHK28" s="130"/>
      <c r="LHL28" s="130"/>
      <c r="LHM28" s="130"/>
      <c r="LHN28" s="130"/>
      <c r="LHO28" s="130"/>
      <c r="LHP28" s="130"/>
      <c r="LHQ28" s="130"/>
      <c r="LHR28" s="130"/>
      <c r="LHS28" s="130"/>
      <c r="LHT28" s="130"/>
      <c r="LHU28" s="130"/>
      <c r="LHV28" s="130"/>
      <c r="LHW28" s="130"/>
      <c r="LHX28" s="130"/>
      <c r="LHY28" s="130"/>
      <c r="LHZ28" s="130"/>
      <c r="LIA28" s="130"/>
      <c r="LIB28" s="130"/>
      <c r="LIC28" s="130"/>
      <c r="LID28" s="130"/>
      <c r="LIE28" s="130"/>
      <c r="LIF28" s="130"/>
      <c r="LIG28" s="130"/>
      <c r="LIH28" s="130"/>
      <c r="LII28" s="130"/>
      <c r="LIJ28" s="130"/>
      <c r="LIK28" s="130"/>
      <c r="LIL28" s="130"/>
      <c r="LIM28" s="130"/>
      <c r="LIN28" s="130"/>
      <c r="LIO28" s="130"/>
      <c r="LIP28" s="130"/>
      <c r="LIQ28" s="130"/>
      <c r="LIR28" s="130"/>
      <c r="LIS28" s="130"/>
      <c r="LIT28" s="130"/>
      <c r="LIU28" s="130"/>
      <c r="LIV28" s="130"/>
      <c r="LIW28" s="130"/>
      <c r="LIX28" s="130"/>
      <c r="LIY28" s="130"/>
      <c r="LIZ28" s="130"/>
      <c r="LJA28" s="130"/>
      <c r="LJB28" s="130"/>
      <c r="LJC28" s="130"/>
      <c r="LJD28" s="130"/>
      <c r="LJE28" s="130"/>
      <c r="LJF28" s="130"/>
      <c r="LJG28" s="130"/>
      <c r="LJH28" s="130"/>
      <c r="LJI28" s="130"/>
      <c r="LJJ28" s="130"/>
      <c r="LJK28" s="130"/>
      <c r="LJL28" s="130"/>
      <c r="LJM28" s="130"/>
      <c r="LJN28" s="130"/>
      <c r="LJO28" s="130"/>
      <c r="LJP28" s="130"/>
      <c r="LJQ28" s="130"/>
      <c r="LJR28" s="130"/>
      <c r="LJS28" s="130"/>
      <c r="LJT28" s="130"/>
      <c r="LJU28" s="130"/>
      <c r="LJV28" s="130"/>
      <c r="LJW28" s="130"/>
      <c r="LJX28" s="130"/>
      <c r="LJY28" s="130"/>
      <c r="LJZ28" s="130"/>
      <c r="LKA28" s="130"/>
      <c r="LKB28" s="130"/>
      <c r="LKC28" s="130"/>
      <c r="LKD28" s="130"/>
      <c r="LKE28" s="130"/>
      <c r="LKF28" s="130"/>
      <c r="LKG28" s="130"/>
      <c r="LKH28" s="130"/>
      <c r="LKI28" s="130"/>
      <c r="LKJ28" s="130"/>
      <c r="LKK28" s="130"/>
      <c r="LKL28" s="130"/>
      <c r="LKM28" s="130"/>
      <c r="LKN28" s="130"/>
      <c r="LKO28" s="130"/>
      <c r="LKP28" s="130"/>
      <c r="LKQ28" s="130"/>
      <c r="LKR28" s="130"/>
      <c r="LKS28" s="130"/>
      <c r="LKT28" s="130"/>
      <c r="LKU28" s="130"/>
      <c r="LKV28" s="130"/>
      <c r="LKW28" s="130"/>
      <c r="LKX28" s="130"/>
      <c r="LKY28" s="130"/>
      <c r="LKZ28" s="130"/>
      <c r="LLA28" s="130"/>
      <c r="LLB28" s="130"/>
      <c r="LLC28" s="130"/>
      <c r="LLD28" s="130"/>
      <c r="LLE28" s="130"/>
      <c r="LLF28" s="130"/>
      <c r="LLG28" s="130"/>
      <c r="LLH28" s="130"/>
      <c r="LLI28" s="130"/>
      <c r="LLJ28" s="130"/>
      <c r="LLK28" s="130"/>
      <c r="LLL28" s="130"/>
      <c r="LLM28" s="130"/>
      <c r="LLN28" s="130"/>
      <c r="LLO28" s="130"/>
      <c r="LLP28" s="130"/>
      <c r="LLQ28" s="130"/>
      <c r="LLR28" s="130"/>
      <c r="LLS28" s="130"/>
      <c r="LLT28" s="130"/>
      <c r="LLU28" s="130"/>
      <c r="LLV28" s="130"/>
      <c r="LLW28" s="130"/>
      <c r="LLX28" s="130"/>
      <c r="LLY28" s="130"/>
      <c r="LLZ28" s="130"/>
      <c r="LMA28" s="130"/>
      <c r="LMB28" s="130"/>
      <c r="LMC28" s="130"/>
      <c r="LMD28" s="130"/>
      <c r="LME28" s="130"/>
      <c r="LMF28" s="130"/>
      <c r="LMG28" s="130"/>
      <c r="LMH28" s="130"/>
      <c r="LMI28" s="130"/>
      <c r="LMJ28" s="130"/>
      <c r="LMK28" s="130"/>
      <c r="LML28" s="130"/>
      <c r="LMM28" s="130"/>
      <c r="LMN28" s="130"/>
      <c r="LMO28" s="130"/>
      <c r="LMP28" s="130"/>
      <c r="LMQ28" s="130"/>
      <c r="LMR28" s="130"/>
      <c r="LMS28" s="130"/>
      <c r="LMT28" s="130"/>
      <c r="LMU28" s="130"/>
      <c r="LMV28" s="130"/>
      <c r="LMW28" s="130"/>
      <c r="LMX28" s="130"/>
      <c r="LMY28" s="130"/>
      <c r="LMZ28" s="130"/>
      <c r="LNA28" s="130"/>
      <c r="LNB28" s="130"/>
      <c r="LNC28" s="130"/>
      <c r="LND28" s="130"/>
      <c r="LNE28" s="130"/>
      <c r="LNF28" s="130"/>
      <c r="LNG28" s="130"/>
      <c r="LNH28" s="130"/>
      <c r="LNI28" s="130"/>
      <c r="LNJ28" s="130"/>
      <c r="LNK28" s="130"/>
      <c r="LNL28" s="130"/>
      <c r="LNM28" s="130"/>
      <c r="LNN28" s="130"/>
      <c r="LNO28" s="130"/>
      <c r="LNP28" s="130"/>
      <c r="LNQ28" s="130"/>
      <c r="LNR28" s="130"/>
      <c r="LNS28" s="130"/>
      <c r="LNT28" s="130"/>
      <c r="LNU28" s="130"/>
      <c r="LNV28" s="130"/>
      <c r="LNW28" s="130"/>
      <c r="LNX28" s="130"/>
      <c r="LNY28" s="130"/>
      <c r="LNZ28" s="130"/>
      <c r="LOA28" s="130"/>
      <c r="LOB28" s="130"/>
      <c r="LOC28" s="130"/>
      <c r="LOD28" s="130"/>
      <c r="LOE28" s="130"/>
      <c r="LOF28" s="130"/>
      <c r="LOG28" s="130"/>
      <c r="LOH28" s="130"/>
      <c r="LOI28" s="130"/>
      <c r="LOJ28" s="130"/>
      <c r="LOK28" s="130"/>
      <c r="LOL28" s="130"/>
      <c r="LOM28" s="130"/>
      <c r="LON28" s="130"/>
      <c r="LOO28" s="130"/>
      <c r="LOP28" s="130"/>
      <c r="LOQ28" s="130"/>
      <c r="LOR28" s="130"/>
      <c r="LOS28" s="130"/>
      <c r="LOT28" s="130"/>
      <c r="LOU28" s="130"/>
      <c r="LOV28" s="130"/>
      <c r="LOW28" s="130"/>
      <c r="LOX28" s="130"/>
      <c r="LOY28" s="130"/>
      <c r="LOZ28" s="130"/>
      <c r="LPA28" s="130"/>
      <c r="LPB28" s="130"/>
      <c r="LPC28" s="130"/>
      <c r="LPD28" s="130"/>
      <c r="LPE28" s="130"/>
      <c r="LPF28" s="130"/>
      <c r="LPG28" s="130"/>
      <c r="LPH28" s="130"/>
      <c r="LPI28" s="130"/>
      <c r="LPJ28" s="130"/>
      <c r="LPK28" s="130"/>
      <c r="LPL28" s="130"/>
      <c r="LPM28" s="130"/>
      <c r="LPN28" s="130"/>
      <c r="LPO28" s="130"/>
      <c r="LPP28" s="130"/>
      <c r="LPQ28" s="130"/>
      <c r="LPR28" s="130"/>
      <c r="LPS28" s="130"/>
      <c r="LPT28" s="130"/>
      <c r="LPU28" s="130"/>
      <c r="LPV28" s="130"/>
      <c r="LPW28" s="130"/>
      <c r="LPX28" s="130"/>
      <c r="LPY28" s="130"/>
      <c r="LPZ28" s="130"/>
      <c r="LQA28" s="130"/>
      <c r="LQB28" s="130"/>
      <c r="LQC28" s="130"/>
      <c r="LQD28" s="130"/>
      <c r="LQE28" s="130"/>
      <c r="LQF28" s="130"/>
      <c r="LQG28" s="130"/>
      <c r="LQH28" s="130"/>
      <c r="LQI28" s="130"/>
      <c r="LQJ28" s="130"/>
      <c r="LQK28" s="130"/>
      <c r="LQL28" s="130"/>
      <c r="LQM28" s="130"/>
      <c r="LQN28" s="130"/>
      <c r="LQO28" s="130"/>
      <c r="LQP28" s="130"/>
      <c r="LQQ28" s="130"/>
      <c r="LQR28" s="130"/>
      <c r="LQS28" s="130"/>
      <c r="LQT28" s="130"/>
      <c r="LQU28" s="130"/>
      <c r="LQV28" s="130"/>
      <c r="LQW28" s="130"/>
      <c r="LQX28" s="130"/>
      <c r="LQY28" s="130"/>
      <c r="LQZ28" s="130"/>
      <c r="LRA28" s="130"/>
      <c r="LRB28" s="130"/>
      <c r="LRC28" s="130"/>
      <c r="LRD28" s="130"/>
      <c r="LRE28" s="130"/>
      <c r="LRF28" s="130"/>
      <c r="LRG28" s="130"/>
      <c r="LRH28" s="130"/>
      <c r="LRI28" s="130"/>
      <c r="LRJ28" s="130"/>
      <c r="LRK28" s="130"/>
      <c r="LRL28" s="130"/>
      <c r="LRM28" s="130"/>
      <c r="LRN28" s="130"/>
      <c r="LRO28" s="130"/>
      <c r="LRP28" s="130"/>
      <c r="LRQ28" s="130"/>
      <c r="LRR28" s="130"/>
      <c r="LRS28" s="130"/>
      <c r="LRT28" s="130"/>
      <c r="LRU28" s="130"/>
      <c r="LRV28" s="130"/>
      <c r="LRW28" s="130"/>
      <c r="LRX28" s="130"/>
      <c r="LRY28" s="130"/>
      <c r="LRZ28" s="130"/>
      <c r="LSA28" s="130"/>
      <c r="LSB28" s="130"/>
      <c r="LSC28" s="130"/>
      <c r="LSD28" s="130"/>
      <c r="LSE28" s="130"/>
      <c r="LSF28" s="130"/>
      <c r="LSG28" s="130"/>
      <c r="LSH28" s="130"/>
      <c r="LSI28" s="130"/>
      <c r="LSJ28" s="130"/>
      <c r="LSK28" s="130"/>
      <c r="LSL28" s="130"/>
      <c r="LSM28" s="130"/>
      <c r="LSN28" s="130"/>
      <c r="LSO28" s="130"/>
      <c r="LSP28" s="130"/>
      <c r="LSQ28" s="130"/>
      <c r="LSR28" s="130"/>
      <c r="LSS28" s="130"/>
      <c r="LST28" s="130"/>
      <c r="LSU28" s="130"/>
      <c r="LSV28" s="130"/>
      <c r="LSW28" s="130"/>
      <c r="LSX28" s="130"/>
      <c r="LSY28" s="130"/>
      <c r="LSZ28" s="130"/>
      <c r="LTA28" s="130"/>
      <c r="LTB28" s="130"/>
      <c r="LTC28" s="130"/>
      <c r="LTD28" s="130"/>
      <c r="LTE28" s="130"/>
      <c r="LTF28" s="130"/>
      <c r="LTG28" s="130"/>
      <c r="LTH28" s="130"/>
      <c r="LTI28" s="130"/>
      <c r="LTJ28" s="130"/>
      <c r="LTK28" s="130"/>
      <c r="LTL28" s="130"/>
      <c r="LTM28" s="130"/>
      <c r="LTN28" s="130"/>
      <c r="LTO28" s="130"/>
      <c r="LTP28" s="130"/>
      <c r="LTQ28" s="130"/>
      <c r="LTR28" s="130"/>
      <c r="LTS28" s="130"/>
      <c r="LTT28" s="130"/>
      <c r="LTU28" s="130"/>
      <c r="LTV28" s="130"/>
      <c r="LTW28" s="130"/>
      <c r="LTX28" s="130"/>
      <c r="LTY28" s="130"/>
      <c r="LTZ28" s="130"/>
      <c r="LUA28" s="130"/>
      <c r="LUB28" s="130"/>
      <c r="LUC28" s="130"/>
      <c r="LUD28" s="130"/>
      <c r="LUE28" s="130"/>
      <c r="LUF28" s="130"/>
      <c r="LUG28" s="130"/>
      <c r="LUH28" s="130"/>
      <c r="LUI28" s="130"/>
      <c r="LUJ28" s="130"/>
      <c r="LUK28" s="130"/>
      <c r="LUL28" s="130"/>
      <c r="LUM28" s="130"/>
      <c r="LUN28" s="130"/>
      <c r="LUO28" s="130"/>
      <c r="LUP28" s="130"/>
      <c r="LUQ28" s="130"/>
      <c r="LUR28" s="130"/>
      <c r="LUS28" s="130"/>
      <c r="LUT28" s="130"/>
      <c r="LUU28" s="130"/>
      <c r="LUV28" s="130"/>
      <c r="LUW28" s="130"/>
      <c r="LUX28" s="130"/>
      <c r="LUY28" s="130"/>
      <c r="LUZ28" s="130"/>
      <c r="LVA28" s="130"/>
      <c r="LVB28" s="130"/>
      <c r="LVC28" s="130"/>
      <c r="LVD28" s="130"/>
      <c r="LVE28" s="130"/>
      <c r="LVF28" s="130"/>
      <c r="LVG28" s="130"/>
      <c r="LVH28" s="130"/>
      <c r="LVI28" s="130"/>
      <c r="LVJ28" s="130"/>
      <c r="LVK28" s="130"/>
      <c r="LVL28" s="130"/>
      <c r="LVM28" s="130"/>
      <c r="LVN28" s="130"/>
      <c r="LVO28" s="130"/>
      <c r="LVP28" s="130"/>
      <c r="LVQ28" s="130"/>
      <c r="LVR28" s="130"/>
      <c r="LVS28" s="130"/>
      <c r="LVT28" s="130"/>
      <c r="LVU28" s="130"/>
      <c r="LVV28" s="130"/>
      <c r="LVW28" s="130"/>
      <c r="LVX28" s="130"/>
      <c r="LVY28" s="130"/>
      <c r="LVZ28" s="130"/>
      <c r="LWA28" s="130"/>
      <c r="LWB28" s="130"/>
      <c r="LWC28" s="130"/>
      <c r="LWD28" s="130"/>
      <c r="LWE28" s="130"/>
      <c r="LWF28" s="130"/>
      <c r="LWG28" s="130"/>
      <c r="LWH28" s="130"/>
      <c r="LWI28" s="130"/>
      <c r="LWJ28" s="130"/>
      <c r="LWK28" s="130"/>
      <c r="LWL28" s="130"/>
      <c r="LWM28" s="130"/>
      <c r="LWN28" s="130"/>
      <c r="LWO28" s="130"/>
      <c r="LWP28" s="130"/>
      <c r="LWQ28" s="130"/>
      <c r="LWR28" s="130"/>
      <c r="LWS28" s="130"/>
      <c r="LWT28" s="130"/>
      <c r="LWU28" s="130"/>
      <c r="LWV28" s="130"/>
      <c r="LWW28" s="130"/>
      <c r="LWX28" s="130"/>
      <c r="LWY28" s="130"/>
      <c r="LWZ28" s="130"/>
      <c r="LXA28" s="130"/>
      <c r="LXB28" s="130"/>
      <c r="LXC28" s="130"/>
      <c r="LXD28" s="130"/>
      <c r="LXE28" s="130"/>
      <c r="LXF28" s="130"/>
      <c r="LXG28" s="130"/>
      <c r="LXH28" s="130"/>
      <c r="LXI28" s="130"/>
      <c r="LXJ28" s="130"/>
      <c r="LXK28" s="130"/>
      <c r="LXL28" s="130"/>
      <c r="LXM28" s="130"/>
      <c r="LXN28" s="130"/>
      <c r="LXO28" s="130"/>
      <c r="LXP28" s="130"/>
      <c r="LXQ28" s="130"/>
      <c r="LXR28" s="130"/>
      <c r="LXS28" s="130"/>
      <c r="LXT28" s="130"/>
      <c r="LXU28" s="130"/>
      <c r="LXV28" s="130"/>
      <c r="LXW28" s="130"/>
      <c r="LXX28" s="130"/>
      <c r="LXY28" s="130"/>
      <c r="LXZ28" s="130"/>
      <c r="LYA28" s="130"/>
      <c r="LYB28" s="130"/>
      <c r="LYC28" s="130"/>
      <c r="LYD28" s="130"/>
      <c r="LYE28" s="130"/>
      <c r="LYF28" s="130"/>
      <c r="LYG28" s="130"/>
      <c r="LYH28" s="130"/>
      <c r="LYI28" s="130"/>
      <c r="LYJ28" s="130"/>
      <c r="LYK28" s="130"/>
      <c r="LYL28" s="130"/>
      <c r="LYM28" s="130"/>
      <c r="LYN28" s="130"/>
      <c r="LYO28" s="130"/>
      <c r="LYP28" s="130"/>
      <c r="LYQ28" s="130"/>
      <c r="LYR28" s="130"/>
      <c r="LYS28" s="130"/>
      <c r="LYT28" s="130"/>
      <c r="LYU28" s="130"/>
      <c r="LYV28" s="130"/>
      <c r="LYW28" s="130"/>
      <c r="LYX28" s="130"/>
      <c r="LYY28" s="130"/>
      <c r="LYZ28" s="130"/>
      <c r="LZA28" s="130"/>
      <c r="LZB28" s="130"/>
      <c r="LZC28" s="130"/>
      <c r="LZD28" s="130"/>
      <c r="LZE28" s="130"/>
      <c r="LZF28" s="130"/>
      <c r="LZG28" s="130"/>
      <c r="LZH28" s="130"/>
      <c r="LZI28" s="130"/>
      <c r="LZJ28" s="130"/>
      <c r="LZK28" s="130"/>
      <c r="LZL28" s="130"/>
      <c r="LZM28" s="130"/>
      <c r="LZN28" s="130"/>
      <c r="LZO28" s="130"/>
      <c r="LZP28" s="130"/>
      <c r="LZQ28" s="130"/>
      <c r="LZR28" s="130"/>
      <c r="LZS28" s="130"/>
      <c r="LZT28" s="130"/>
      <c r="LZU28" s="130"/>
      <c r="LZV28" s="130"/>
      <c r="LZW28" s="130"/>
      <c r="LZX28" s="130"/>
      <c r="LZY28" s="130"/>
      <c r="LZZ28" s="130"/>
      <c r="MAA28" s="130"/>
      <c r="MAB28" s="130"/>
      <c r="MAC28" s="130"/>
      <c r="MAD28" s="130"/>
      <c r="MAE28" s="130"/>
      <c r="MAF28" s="130"/>
      <c r="MAG28" s="130"/>
      <c r="MAH28" s="130"/>
      <c r="MAI28" s="130"/>
      <c r="MAJ28" s="130"/>
      <c r="MAK28" s="130"/>
      <c r="MAL28" s="130"/>
      <c r="MAM28" s="130"/>
      <c r="MAN28" s="130"/>
      <c r="MAO28" s="130"/>
      <c r="MAP28" s="130"/>
      <c r="MAQ28" s="130"/>
      <c r="MAR28" s="130"/>
      <c r="MAS28" s="130"/>
      <c r="MAT28" s="130"/>
      <c r="MAU28" s="130"/>
      <c r="MAV28" s="130"/>
      <c r="MAW28" s="130"/>
      <c r="MAX28" s="130"/>
      <c r="MAY28" s="130"/>
      <c r="MAZ28" s="130"/>
      <c r="MBA28" s="130"/>
      <c r="MBB28" s="130"/>
      <c r="MBC28" s="130"/>
      <c r="MBD28" s="130"/>
      <c r="MBE28" s="130"/>
      <c r="MBF28" s="130"/>
      <c r="MBG28" s="130"/>
      <c r="MBH28" s="130"/>
      <c r="MBI28" s="130"/>
      <c r="MBJ28" s="130"/>
      <c r="MBK28" s="130"/>
      <c r="MBL28" s="130"/>
      <c r="MBM28" s="130"/>
      <c r="MBN28" s="130"/>
      <c r="MBO28" s="130"/>
      <c r="MBP28" s="130"/>
      <c r="MBQ28" s="130"/>
      <c r="MBR28" s="130"/>
      <c r="MBS28" s="130"/>
      <c r="MBT28" s="130"/>
      <c r="MBU28" s="130"/>
      <c r="MBV28" s="130"/>
      <c r="MBW28" s="130"/>
      <c r="MBX28" s="130"/>
      <c r="MBY28" s="130"/>
      <c r="MBZ28" s="130"/>
      <c r="MCA28" s="130"/>
      <c r="MCB28" s="130"/>
      <c r="MCC28" s="130"/>
      <c r="MCD28" s="130"/>
      <c r="MCE28" s="130"/>
      <c r="MCF28" s="130"/>
      <c r="MCG28" s="130"/>
      <c r="MCH28" s="130"/>
      <c r="MCI28" s="130"/>
      <c r="MCJ28" s="130"/>
      <c r="MCK28" s="130"/>
      <c r="MCL28" s="130"/>
      <c r="MCM28" s="130"/>
      <c r="MCN28" s="130"/>
      <c r="MCO28" s="130"/>
      <c r="MCP28" s="130"/>
      <c r="MCQ28" s="130"/>
      <c r="MCR28" s="130"/>
      <c r="MCS28" s="130"/>
      <c r="MCT28" s="130"/>
      <c r="MCU28" s="130"/>
      <c r="MCV28" s="130"/>
      <c r="MCW28" s="130"/>
      <c r="MCX28" s="130"/>
      <c r="MCY28" s="130"/>
      <c r="MCZ28" s="130"/>
      <c r="MDA28" s="130"/>
      <c r="MDB28" s="130"/>
      <c r="MDC28" s="130"/>
      <c r="MDD28" s="130"/>
      <c r="MDE28" s="130"/>
      <c r="MDF28" s="130"/>
      <c r="MDG28" s="130"/>
      <c r="MDH28" s="130"/>
      <c r="MDI28" s="130"/>
      <c r="MDJ28" s="130"/>
      <c r="MDK28" s="130"/>
      <c r="MDL28" s="130"/>
      <c r="MDM28" s="130"/>
      <c r="MDN28" s="130"/>
      <c r="MDO28" s="130"/>
      <c r="MDP28" s="130"/>
      <c r="MDQ28" s="130"/>
      <c r="MDR28" s="130"/>
      <c r="MDS28" s="130"/>
      <c r="MDT28" s="130"/>
      <c r="MDU28" s="130"/>
      <c r="MDV28" s="130"/>
      <c r="MDW28" s="130"/>
      <c r="MDX28" s="130"/>
      <c r="MDY28" s="130"/>
      <c r="MDZ28" s="130"/>
      <c r="MEA28" s="130"/>
      <c r="MEB28" s="130"/>
      <c r="MEC28" s="130"/>
      <c r="MED28" s="130"/>
      <c r="MEE28" s="130"/>
      <c r="MEF28" s="130"/>
      <c r="MEG28" s="130"/>
      <c r="MEH28" s="130"/>
      <c r="MEI28" s="130"/>
      <c r="MEJ28" s="130"/>
      <c r="MEK28" s="130"/>
      <c r="MEL28" s="130"/>
      <c r="MEM28" s="130"/>
      <c r="MEN28" s="130"/>
      <c r="MEO28" s="130"/>
      <c r="MEP28" s="130"/>
      <c r="MEQ28" s="130"/>
      <c r="MER28" s="130"/>
      <c r="MES28" s="130"/>
      <c r="MET28" s="130"/>
      <c r="MEU28" s="130"/>
      <c r="MEV28" s="130"/>
      <c r="MEW28" s="130"/>
      <c r="MEX28" s="130"/>
      <c r="MEY28" s="130"/>
      <c r="MEZ28" s="130"/>
      <c r="MFA28" s="130"/>
      <c r="MFB28" s="130"/>
      <c r="MFC28" s="130"/>
      <c r="MFD28" s="130"/>
      <c r="MFE28" s="130"/>
      <c r="MFF28" s="130"/>
      <c r="MFG28" s="130"/>
      <c r="MFH28" s="130"/>
      <c r="MFI28" s="130"/>
      <c r="MFJ28" s="130"/>
      <c r="MFK28" s="130"/>
      <c r="MFL28" s="130"/>
      <c r="MFM28" s="130"/>
      <c r="MFN28" s="130"/>
      <c r="MFO28" s="130"/>
      <c r="MFP28" s="130"/>
      <c r="MFQ28" s="130"/>
      <c r="MFR28" s="130"/>
      <c r="MFS28" s="130"/>
      <c r="MFT28" s="130"/>
      <c r="MFU28" s="130"/>
      <c r="MFV28" s="130"/>
      <c r="MFW28" s="130"/>
      <c r="MFX28" s="130"/>
      <c r="MFY28" s="130"/>
      <c r="MFZ28" s="130"/>
      <c r="MGA28" s="130"/>
      <c r="MGB28" s="130"/>
      <c r="MGC28" s="130"/>
      <c r="MGD28" s="130"/>
      <c r="MGE28" s="130"/>
      <c r="MGF28" s="130"/>
      <c r="MGG28" s="130"/>
      <c r="MGH28" s="130"/>
      <c r="MGI28" s="130"/>
      <c r="MGJ28" s="130"/>
      <c r="MGK28" s="130"/>
      <c r="MGL28" s="130"/>
      <c r="MGM28" s="130"/>
      <c r="MGN28" s="130"/>
      <c r="MGO28" s="130"/>
      <c r="MGP28" s="130"/>
      <c r="MGQ28" s="130"/>
      <c r="MGR28" s="130"/>
      <c r="MGS28" s="130"/>
      <c r="MGT28" s="130"/>
      <c r="MGU28" s="130"/>
      <c r="MGV28" s="130"/>
      <c r="MGW28" s="130"/>
      <c r="MGX28" s="130"/>
      <c r="MGY28" s="130"/>
      <c r="MGZ28" s="130"/>
      <c r="MHA28" s="130"/>
      <c r="MHB28" s="130"/>
      <c r="MHC28" s="130"/>
      <c r="MHD28" s="130"/>
      <c r="MHE28" s="130"/>
      <c r="MHF28" s="130"/>
      <c r="MHG28" s="130"/>
      <c r="MHH28" s="130"/>
      <c r="MHI28" s="130"/>
      <c r="MHJ28" s="130"/>
      <c r="MHK28" s="130"/>
      <c r="MHL28" s="130"/>
      <c r="MHM28" s="130"/>
      <c r="MHN28" s="130"/>
      <c r="MHO28" s="130"/>
      <c r="MHP28" s="130"/>
      <c r="MHQ28" s="130"/>
      <c r="MHR28" s="130"/>
      <c r="MHS28" s="130"/>
      <c r="MHT28" s="130"/>
      <c r="MHU28" s="130"/>
      <c r="MHV28" s="130"/>
      <c r="MHW28" s="130"/>
      <c r="MHX28" s="130"/>
      <c r="MHY28" s="130"/>
      <c r="MHZ28" s="130"/>
      <c r="MIA28" s="130"/>
      <c r="MIB28" s="130"/>
      <c r="MIC28" s="130"/>
      <c r="MID28" s="130"/>
      <c r="MIE28" s="130"/>
      <c r="MIF28" s="130"/>
      <c r="MIG28" s="130"/>
      <c r="MIH28" s="130"/>
      <c r="MII28" s="130"/>
      <c r="MIJ28" s="130"/>
      <c r="MIK28" s="130"/>
      <c r="MIL28" s="130"/>
      <c r="MIM28" s="130"/>
      <c r="MIN28" s="130"/>
      <c r="MIO28" s="130"/>
      <c r="MIP28" s="130"/>
      <c r="MIQ28" s="130"/>
      <c r="MIR28" s="130"/>
      <c r="MIS28" s="130"/>
      <c r="MIT28" s="130"/>
      <c r="MIU28" s="130"/>
      <c r="MIV28" s="130"/>
      <c r="MIW28" s="130"/>
      <c r="MIX28" s="130"/>
      <c r="MIY28" s="130"/>
      <c r="MIZ28" s="130"/>
      <c r="MJA28" s="130"/>
      <c r="MJB28" s="130"/>
      <c r="MJC28" s="130"/>
      <c r="MJD28" s="130"/>
      <c r="MJE28" s="130"/>
      <c r="MJF28" s="130"/>
      <c r="MJG28" s="130"/>
      <c r="MJH28" s="130"/>
      <c r="MJI28" s="130"/>
      <c r="MJJ28" s="130"/>
      <c r="MJK28" s="130"/>
      <c r="MJL28" s="130"/>
      <c r="MJM28" s="130"/>
      <c r="MJN28" s="130"/>
      <c r="MJO28" s="130"/>
      <c r="MJP28" s="130"/>
      <c r="MJQ28" s="130"/>
      <c r="MJR28" s="130"/>
      <c r="MJS28" s="130"/>
      <c r="MJT28" s="130"/>
      <c r="MJU28" s="130"/>
      <c r="MJV28" s="130"/>
      <c r="MJW28" s="130"/>
      <c r="MJX28" s="130"/>
      <c r="MJY28" s="130"/>
      <c r="MJZ28" s="130"/>
      <c r="MKA28" s="130"/>
      <c r="MKB28" s="130"/>
      <c r="MKC28" s="130"/>
      <c r="MKD28" s="130"/>
      <c r="MKE28" s="130"/>
      <c r="MKF28" s="130"/>
      <c r="MKG28" s="130"/>
      <c r="MKH28" s="130"/>
      <c r="MKI28" s="130"/>
      <c r="MKJ28" s="130"/>
      <c r="MKK28" s="130"/>
      <c r="MKL28" s="130"/>
      <c r="MKM28" s="130"/>
      <c r="MKN28" s="130"/>
      <c r="MKO28" s="130"/>
      <c r="MKP28" s="130"/>
      <c r="MKQ28" s="130"/>
      <c r="MKR28" s="130"/>
      <c r="MKS28" s="130"/>
      <c r="MKT28" s="130"/>
      <c r="MKU28" s="130"/>
      <c r="MKV28" s="130"/>
      <c r="MKW28" s="130"/>
      <c r="MKX28" s="130"/>
      <c r="MKY28" s="130"/>
      <c r="MKZ28" s="130"/>
      <c r="MLA28" s="130"/>
      <c r="MLB28" s="130"/>
      <c r="MLC28" s="130"/>
      <c r="MLD28" s="130"/>
      <c r="MLE28" s="130"/>
      <c r="MLF28" s="130"/>
      <c r="MLG28" s="130"/>
      <c r="MLH28" s="130"/>
      <c r="MLI28" s="130"/>
      <c r="MLJ28" s="130"/>
      <c r="MLK28" s="130"/>
      <c r="MLL28" s="130"/>
      <c r="MLM28" s="130"/>
      <c r="MLN28" s="130"/>
      <c r="MLO28" s="130"/>
      <c r="MLP28" s="130"/>
      <c r="MLQ28" s="130"/>
      <c r="MLR28" s="130"/>
      <c r="MLS28" s="130"/>
      <c r="MLT28" s="130"/>
      <c r="MLU28" s="130"/>
      <c r="MLV28" s="130"/>
      <c r="MLW28" s="130"/>
      <c r="MLX28" s="130"/>
      <c r="MLY28" s="130"/>
      <c r="MLZ28" s="130"/>
      <c r="MMA28" s="130"/>
      <c r="MMB28" s="130"/>
      <c r="MMC28" s="130"/>
      <c r="MMD28" s="130"/>
      <c r="MME28" s="130"/>
      <c r="MMF28" s="130"/>
      <c r="MMG28" s="130"/>
      <c r="MMH28" s="130"/>
      <c r="MMI28" s="130"/>
      <c r="MMJ28" s="130"/>
      <c r="MMK28" s="130"/>
      <c r="MML28" s="130"/>
      <c r="MMM28" s="130"/>
      <c r="MMN28" s="130"/>
      <c r="MMO28" s="130"/>
      <c r="MMP28" s="130"/>
      <c r="MMQ28" s="130"/>
      <c r="MMR28" s="130"/>
      <c r="MMS28" s="130"/>
      <c r="MMT28" s="130"/>
      <c r="MMU28" s="130"/>
      <c r="MMV28" s="130"/>
      <c r="MMW28" s="130"/>
      <c r="MMX28" s="130"/>
      <c r="MMY28" s="130"/>
      <c r="MMZ28" s="130"/>
      <c r="MNA28" s="130"/>
      <c r="MNB28" s="130"/>
      <c r="MNC28" s="130"/>
      <c r="MND28" s="130"/>
      <c r="MNE28" s="130"/>
      <c r="MNF28" s="130"/>
      <c r="MNG28" s="130"/>
      <c r="MNH28" s="130"/>
      <c r="MNI28" s="130"/>
      <c r="MNJ28" s="130"/>
      <c r="MNK28" s="130"/>
      <c r="MNL28" s="130"/>
      <c r="MNM28" s="130"/>
      <c r="MNN28" s="130"/>
      <c r="MNO28" s="130"/>
      <c r="MNP28" s="130"/>
      <c r="MNQ28" s="130"/>
      <c r="MNR28" s="130"/>
      <c r="MNS28" s="130"/>
      <c r="MNT28" s="130"/>
      <c r="MNU28" s="130"/>
      <c r="MNV28" s="130"/>
      <c r="MNW28" s="130"/>
      <c r="MNX28" s="130"/>
      <c r="MNY28" s="130"/>
      <c r="MNZ28" s="130"/>
      <c r="MOA28" s="130"/>
      <c r="MOB28" s="130"/>
      <c r="MOC28" s="130"/>
      <c r="MOD28" s="130"/>
      <c r="MOE28" s="130"/>
      <c r="MOF28" s="130"/>
      <c r="MOG28" s="130"/>
      <c r="MOH28" s="130"/>
      <c r="MOI28" s="130"/>
      <c r="MOJ28" s="130"/>
      <c r="MOK28" s="130"/>
      <c r="MOL28" s="130"/>
      <c r="MOM28" s="130"/>
      <c r="MON28" s="130"/>
      <c r="MOO28" s="130"/>
      <c r="MOP28" s="130"/>
      <c r="MOQ28" s="130"/>
      <c r="MOR28" s="130"/>
      <c r="MOS28" s="130"/>
      <c r="MOT28" s="130"/>
      <c r="MOU28" s="130"/>
      <c r="MOV28" s="130"/>
      <c r="MOW28" s="130"/>
      <c r="MOX28" s="130"/>
      <c r="MOY28" s="130"/>
      <c r="MOZ28" s="130"/>
      <c r="MPA28" s="130"/>
      <c r="MPB28" s="130"/>
      <c r="MPC28" s="130"/>
      <c r="MPD28" s="130"/>
      <c r="MPE28" s="130"/>
      <c r="MPF28" s="130"/>
      <c r="MPG28" s="130"/>
      <c r="MPH28" s="130"/>
      <c r="MPI28" s="130"/>
      <c r="MPJ28" s="130"/>
      <c r="MPK28" s="130"/>
      <c r="MPL28" s="130"/>
      <c r="MPM28" s="130"/>
      <c r="MPN28" s="130"/>
      <c r="MPO28" s="130"/>
      <c r="MPP28" s="130"/>
      <c r="MPQ28" s="130"/>
      <c r="MPR28" s="130"/>
      <c r="MPS28" s="130"/>
      <c r="MPT28" s="130"/>
      <c r="MPU28" s="130"/>
      <c r="MPV28" s="130"/>
      <c r="MPW28" s="130"/>
      <c r="MPX28" s="130"/>
      <c r="MPY28" s="130"/>
      <c r="MPZ28" s="130"/>
      <c r="MQA28" s="130"/>
      <c r="MQB28" s="130"/>
      <c r="MQC28" s="130"/>
      <c r="MQD28" s="130"/>
      <c r="MQE28" s="130"/>
      <c r="MQF28" s="130"/>
      <c r="MQG28" s="130"/>
      <c r="MQH28" s="130"/>
      <c r="MQI28" s="130"/>
      <c r="MQJ28" s="130"/>
      <c r="MQK28" s="130"/>
      <c r="MQL28" s="130"/>
      <c r="MQM28" s="130"/>
      <c r="MQN28" s="130"/>
      <c r="MQO28" s="130"/>
      <c r="MQP28" s="130"/>
      <c r="MQQ28" s="130"/>
      <c r="MQR28" s="130"/>
      <c r="MQS28" s="130"/>
      <c r="MQT28" s="130"/>
      <c r="MQU28" s="130"/>
      <c r="MQV28" s="130"/>
      <c r="MQW28" s="130"/>
      <c r="MQX28" s="130"/>
      <c r="MQY28" s="130"/>
      <c r="MQZ28" s="130"/>
      <c r="MRA28" s="130"/>
      <c r="MRB28" s="130"/>
      <c r="MRC28" s="130"/>
      <c r="MRD28" s="130"/>
      <c r="MRE28" s="130"/>
      <c r="MRF28" s="130"/>
      <c r="MRG28" s="130"/>
      <c r="MRH28" s="130"/>
      <c r="MRI28" s="130"/>
      <c r="MRJ28" s="130"/>
      <c r="MRK28" s="130"/>
      <c r="MRL28" s="130"/>
      <c r="MRM28" s="130"/>
      <c r="MRN28" s="130"/>
      <c r="MRO28" s="130"/>
      <c r="MRP28" s="130"/>
      <c r="MRQ28" s="130"/>
      <c r="MRR28" s="130"/>
      <c r="MRS28" s="130"/>
      <c r="MRT28" s="130"/>
      <c r="MRU28" s="130"/>
      <c r="MRV28" s="130"/>
      <c r="MRW28" s="130"/>
      <c r="MRX28" s="130"/>
      <c r="MRY28" s="130"/>
      <c r="MRZ28" s="130"/>
      <c r="MSA28" s="130"/>
      <c r="MSB28" s="130"/>
      <c r="MSC28" s="130"/>
      <c r="MSD28" s="130"/>
      <c r="MSE28" s="130"/>
      <c r="MSF28" s="130"/>
      <c r="MSG28" s="130"/>
      <c r="MSH28" s="130"/>
      <c r="MSI28" s="130"/>
      <c r="MSJ28" s="130"/>
      <c r="MSK28" s="130"/>
      <c r="MSL28" s="130"/>
      <c r="MSM28" s="130"/>
      <c r="MSN28" s="130"/>
      <c r="MSO28" s="130"/>
      <c r="MSP28" s="130"/>
      <c r="MSQ28" s="130"/>
      <c r="MSR28" s="130"/>
      <c r="MSS28" s="130"/>
      <c r="MST28" s="130"/>
      <c r="MSU28" s="130"/>
      <c r="MSV28" s="130"/>
      <c r="MSW28" s="130"/>
      <c r="MSX28" s="130"/>
      <c r="MSY28" s="130"/>
      <c r="MSZ28" s="130"/>
      <c r="MTA28" s="130"/>
      <c r="MTB28" s="130"/>
      <c r="MTC28" s="130"/>
      <c r="MTD28" s="130"/>
      <c r="MTE28" s="130"/>
      <c r="MTF28" s="130"/>
      <c r="MTG28" s="130"/>
      <c r="MTH28" s="130"/>
      <c r="MTI28" s="130"/>
      <c r="MTJ28" s="130"/>
      <c r="MTK28" s="130"/>
      <c r="MTL28" s="130"/>
      <c r="MTM28" s="130"/>
      <c r="MTN28" s="130"/>
      <c r="MTO28" s="130"/>
      <c r="MTP28" s="130"/>
      <c r="MTQ28" s="130"/>
      <c r="MTR28" s="130"/>
      <c r="MTS28" s="130"/>
      <c r="MTT28" s="130"/>
      <c r="MTU28" s="130"/>
      <c r="MTV28" s="130"/>
      <c r="MTW28" s="130"/>
      <c r="MTX28" s="130"/>
      <c r="MTY28" s="130"/>
      <c r="MTZ28" s="130"/>
      <c r="MUA28" s="130"/>
      <c r="MUB28" s="130"/>
      <c r="MUC28" s="130"/>
      <c r="MUD28" s="130"/>
      <c r="MUE28" s="130"/>
      <c r="MUF28" s="130"/>
      <c r="MUG28" s="130"/>
      <c r="MUH28" s="130"/>
      <c r="MUI28" s="130"/>
      <c r="MUJ28" s="130"/>
      <c r="MUK28" s="130"/>
      <c r="MUL28" s="130"/>
      <c r="MUM28" s="130"/>
      <c r="MUN28" s="130"/>
      <c r="MUO28" s="130"/>
      <c r="MUP28" s="130"/>
      <c r="MUQ28" s="130"/>
      <c r="MUR28" s="130"/>
      <c r="MUS28" s="130"/>
      <c r="MUT28" s="130"/>
      <c r="MUU28" s="130"/>
      <c r="MUV28" s="130"/>
      <c r="MUW28" s="130"/>
      <c r="MUX28" s="130"/>
      <c r="MUY28" s="130"/>
      <c r="MUZ28" s="130"/>
      <c r="MVA28" s="130"/>
      <c r="MVB28" s="130"/>
      <c r="MVC28" s="130"/>
      <c r="MVD28" s="130"/>
      <c r="MVE28" s="130"/>
      <c r="MVF28" s="130"/>
      <c r="MVG28" s="130"/>
      <c r="MVH28" s="130"/>
      <c r="MVI28" s="130"/>
      <c r="MVJ28" s="130"/>
      <c r="MVK28" s="130"/>
      <c r="MVL28" s="130"/>
      <c r="MVM28" s="130"/>
      <c r="MVN28" s="130"/>
      <c r="MVO28" s="130"/>
      <c r="MVP28" s="130"/>
      <c r="MVQ28" s="130"/>
      <c r="MVR28" s="130"/>
      <c r="MVS28" s="130"/>
      <c r="MVT28" s="130"/>
      <c r="MVU28" s="130"/>
      <c r="MVV28" s="130"/>
      <c r="MVW28" s="130"/>
      <c r="MVX28" s="130"/>
      <c r="MVY28" s="130"/>
      <c r="MVZ28" s="130"/>
      <c r="MWA28" s="130"/>
      <c r="MWB28" s="130"/>
      <c r="MWC28" s="130"/>
      <c r="MWD28" s="130"/>
      <c r="MWE28" s="130"/>
      <c r="MWF28" s="130"/>
      <c r="MWG28" s="130"/>
      <c r="MWH28" s="130"/>
      <c r="MWI28" s="130"/>
      <c r="MWJ28" s="130"/>
      <c r="MWK28" s="130"/>
      <c r="MWL28" s="130"/>
      <c r="MWM28" s="130"/>
      <c r="MWN28" s="130"/>
      <c r="MWO28" s="130"/>
      <c r="MWP28" s="130"/>
      <c r="MWQ28" s="130"/>
      <c r="MWR28" s="130"/>
      <c r="MWS28" s="130"/>
      <c r="MWT28" s="130"/>
      <c r="MWU28" s="130"/>
      <c r="MWV28" s="130"/>
      <c r="MWW28" s="130"/>
      <c r="MWX28" s="130"/>
      <c r="MWY28" s="130"/>
      <c r="MWZ28" s="130"/>
      <c r="MXA28" s="130"/>
      <c r="MXB28" s="130"/>
      <c r="MXC28" s="130"/>
      <c r="MXD28" s="130"/>
      <c r="MXE28" s="130"/>
      <c r="MXF28" s="130"/>
      <c r="MXG28" s="130"/>
      <c r="MXH28" s="130"/>
      <c r="MXI28" s="130"/>
      <c r="MXJ28" s="130"/>
      <c r="MXK28" s="130"/>
      <c r="MXL28" s="130"/>
      <c r="MXM28" s="130"/>
      <c r="MXN28" s="130"/>
      <c r="MXO28" s="130"/>
      <c r="MXP28" s="130"/>
      <c r="MXQ28" s="130"/>
      <c r="MXR28" s="130"/>
      <c r="MXS28" s="130"/>
      <c r="MXT28" s="130"/>
      <c r="MXU28" s="130"/>
      <c r="MXV28" s="130"/>
      <c r="MXW28" s="130"/>
      <c r="MXX28" s="130"/>
      <c r="MXY28" s="130"/>
      <c r="MXZ28" s="130"/>
      <c r="MYA28" s="130"/>
      <c r="MYB28" s="130"/>
      <c r="MYC28" s="130"/>
      <c r="MYD28" s="130"/>
      <c r="MYE28" s="130"/>
      <c r="MYF28" s="130"/>
      <c r="MYG28" s="130"/>
      <c r="MYH28" s="130"/>
      <c r="MYI28" s="130"/>
      <c r="MYJ28" s="130"/>
      <c r="MYK28" s="130"/>
      <c r="MYL28" s="130"/>
      <c r="MYM28" s="130"/>
      <c r="MYN28" s="130"/>
      <c r="MYO28" s="130"/>
      <c r="MYP28" s="130"/>
      <c r="MYQ28" s="130"/>
      <c r="MYR28" s="130"/>
      <c r="MYS28" s="130"/>
      <c r="MYT28" s="130"/>
      <c r="MYU28" s="130"/>
      <c r="MYV28" s="130"/>
      <c r="MYW28" s="130"/>
      <c r="MYX28" s="130"/>
      <c r="MYY28" s="130"/>
      <c r="MYZ28" s="130"/>
      <c r="MZA28" s="130"/>
      <c r="MZB28" s="130"/>
      <c r="MZC28" s="130"/>
      <c r="MZD28" s="130"/>
      <c r="MZE28" s="130"/>
      <c r="MZF28" s="130"/>
      <c r="MZG28" s="130"/>
      <c r="MZH28" s="130"/>
      <c r="MZI28" s="130"/>
      <c r="MZJ28" s="130"/>
      <c r="MZK28" s="130"/>
      <c r="MZL28" s="130"/>
      <c r="MZM28" s="130"/>
      <c r="MZN28" s="130"/>
      <c r="MZO28" s="130"/>
      <c r="MZP28" s="130"/>
      <c r="MZQ28" s="130"/>
      <c r="MZR28" s="130"/>
      <c r="MZS28" s="130"/>
      <c r="MZT28" s="130"/>
      <c r="MZU28" s="130"/>
      <c r="MZV28" s="130"/>
      <c r="MZW28" s="130"/>
      <c r="MZX28" s="130"/>
      <c r="MZY28" s="130"/>
      <c r="MZZ28" s="130"/>
      <c r="NAA28" s="130"/>
      <c r="NAB28" s="130"/>
      <c r="NAC28" s="130"/>
      <c r="NAD28" s="130"/>
      <c r="NAE28" s="130"/>
      <c r="NAF28" s="130"/>
      <c r="NAG28" s="130"/>
      <c r="NAH28" s="130"/>
      <c r="NAI28" s="130"/>
      <c r="NAJ28" s="130"/>
      <c r="NAK28" s="130"/>
      <c r="NAL28" s="130"/>
      <c r="NAM28" s="130"/>
      <c r="NAN28" s="130"/>
      <c r="NAO28" s="130"/>
      <c r="NAP28" s="130"/>
      <c r="NAQ28" s="130"/>
      <c r="NAR28" s="130"/>
      <c r="NAS28" s="130"/>
      <c r="NAT28" s="130"/>
      <c r="NAU28" s="130"/>
      <c r="NAV28" s="130"/>
      <c r="NAW28" s="130"/>
      <c r="NAX28" s="130"/>
      <c r="NAY28" s="130"/>
      <c r="NAZ28" s="130"/>
      <c r="NBA28" s="130"/>
      <c r="NBB28" s="130"/>
      <c r="NBC28" s="130"/>
      <c r="NBD28" s="130"/>
      <c r="NBE28" s="130"/>
      <c r="NBF28" s="130"/>
      <c r="NBG28" s="130"/>
      <c r="NBH28" s="130"/>
      <c r="NBI28" s="130"/>
      <c r="NBJ28" s="130"/>
      <c r="NBK28" s="130"/>
      <c r="NBL28" s="130"/>
      <c r="NBM28" s="130"/>
      <c r="NBN28" s="130"/>
      <c r="NBO28" s="130"/>
      <c r="NBP28" s="130"/>
      <c r="NBQ28" s="130"/>
      <c r="NBR28" s="130"/>
      <c r="NBS28" s="130"/>
      <c r="NBT28" s="130"/>
      <c r="NBU28" s="130"/>
      <c r="NBV28" s="130"/>
      <c r="NBW28" s="130"/>
      <c r="NBX28" s="130"/>
      <c r="NBY28" s="130"/>
      <c r="NBZ28" s="130"/>
      <c r="NCA28" s="130"/>
      <c r="NCB28" s="130"/>
      <c r="NCC28" s="130"/>
      <c r="NCD28" s="130"/>
      <c r="NCE28" s="130"/>
      <c r="NCF28" s="130"/>
      <c r="NCG28" s="130"/>
      <c r="NCH28" s="130"/>
      <c r="NCI28" s="130"/>
      <c r="NCJ28" s="130"/>
      <c r="NCK28" s="130"/>
      <c r="NCL28" s="130"/>
      <c r="NCM28" s="130"/>
      <c r="NCN28" s="130"/>
      <c r="NCO28" s="130"/>
      <c r="NCP28" s="130"/>
      <c r="NCQ28" s="130"/>
      <c r="NCR28" s="130"/>
      <c r="NCS28" s="130"/>
      <c r="NCT28" s="130"/>
      <c r="NCU28" s="130"/>
      <c r="NCV28" s="130"/>
      <c r="NCW28" s="130"/>
      <c r="NCX28" s="130"/>
      <c r="NCY28" s="130"/>
      <c r="NCZ28" s="130"/>
      <c r="NDA28" s="130"/>
      <c r="NDB28" s="130"/>
      <c r="NDC28" s="130"/>
      <c r="NDD28" s="130"/>
      <c r="NDE28" s="130"/>
      <c r="NDF28" s="130"/>
      <c r="NDG28" s="130"/>
      <c r="NDH28" s="130"/>
      <c r="NDI28" s="130"/>
      <c r="NDJ28" s="130"/>
      <c r="NDK28" s="130"/>
      <c r="NDL28" s="130"/>
      <c r="NDM28" s="130"/>
      <c r="NDN28" s="130"/>
      <c r="NDO28" s="130"/>
      <c r="NDP28" s="130"/>
      <c r="NDQ28" s="130"/>
      <c r="NDR28" s="130"/>
      <c r="NDS28" s="130"/>
      <c r="NDT28" s="130"/>
      <c r="NDU28" s="130"/>
      <c r="NDV28" s="130"/>
      <c r="NDW28" s="130"/>
      <c r="NDX28" s="130"/>
      <c r="NDY28" s="130"/>
      <c r="NDZ28" s="130"/>
      <c r="NEA28" s="130"/>
      <c r="NEB28" s="130"/>
      <c r="NEC28" s="130"/>
      <c r="NED28" s="130"/>
      <c r="NEE28" s="130"/>
      <c r="NEF28" s="130"/>
      <c r="NEG28" s="130"/>
      <c r="NEH28" s="130"/>
      <c r="NEI28" s="130"/>
      <c r="NEJ28" s="130"/>
      <c r="NEK28" s="130"/>
      <c r="NEL28" s="130"/>
      <c r="NEM28" s="130"/>
      <c r="NEN28" s="130"/>
      <c r="NEO28" s="130"/>
      <c r="NEP28" s="130"/>
      <c r="NEQ28" s="130"/>
      <c r="NER28" s="130"/>
      <c r="NES28" s="130"/>
      <c r="NET28" s="130"/>
      <c r="NEU28" s="130"/>
      <c r="NEV28" s="130"/>
      <c r="NEW28" s="130"/>
      <c r="NEX28" s="130"/>
      <c r="NEY28" s="130"/>
      <c r="NEZ28" s="130"/>
      <c r="NFA28" s="130"/>
      <c r="NFB28" s="130"/>
      <c r="NFC28" s="130"/>
      <c r="NFD28" s="130"/>
      <c r="NFE28" s="130"/>
      <c r="NFF28" s="130"/>
      <c r="NFG28" s="130"/>
      <c r="NFH28" s="130"/>
      <c r="NFI28" s="130"/>
      <c r="NFJ28" s="130"/>
      <c r="NFK28" s="130"/>
      <c r="NFL28" s="130"/>
      <c r="NFM28" s="130"/>
      <c r="NFN28" s="130"/>
      <c r="NFO28" s="130"/>
      <c r="NFP28" s="130"/>
      <c r="NFQ28" s="130"/>
      <c r="NFR28" s="130"/>
      <c r="NFS28" s="130"/>
      <c r="NFT28" s="130"/>
      <c r="NFU28" s="130"/>
      <c r="NFV28" s="130"/>
      <c r="NFW28" s="130"/>
      <c r="NFX28" s="130"/>
      <c r="NFY28" s="130"/>
      <c r="NFZ28" s="130"/>
      <c r="NGA28" s="130"/>
      <c r="NGB28" s="130"/>
      <c r="NGC28" s="130"/>
      <c r="NGD28" s="130"/>
      <c r="NGE28" s="130"/>
      <c r="NGF28" s="130"/>
      <c r="NGG28" s="130"/>
      <c r="NGH28" s="130"/>
      <c r="NGI28" s="130"/>
      <c r="NGJ28" s="130"/>
      <c r="NGK28" s="130"/>
      <c r="NGL28" s="130"/>
      <c r="NGM28" s="130"/>
      <c r="NGN28" s="130"/>
      <c r="NGO28" s="130"/>
      <c r="NGP28" s="130"/>
      <c r="NGQ28" s="130"/>
      <c r="NGR28" s="130"/>
      <c r="NGS28" s="130"/>
      <c r="NGT28" s="130"/>
      <c r="NGU28" s="130"/>
      <c r="NGV28" s="130"/>
      <c r="NGW28" s="130"/>
      <c r="NGX28" s="130"/>
      <c r="NGY28" s="130"/>
      <c r="NGZ28" s="130"/>
      <c r="NHA28" s="130"/>
      <c r="NHB28" s="130"/>
      <c r="NHC28" s="130"/>
      <c r="NHD28" s="130"/>
      <c r="NHE28" s="130"/>
      <c r="NHF28" s="130"/>
      <c r="NHG28" s="130"/>
      <c r="NHH28" s="130"/>
      <c r="NHI28" s="130"/>
      <c r="NHJ28" s="130"/>
      <c r="NHK28" s="130"/>
      <c r="NHL28" s="130"/>
      <c r="NHM28" s="130"/>
      <c r="NHN28" s="130"/>
      <c r="NHO28" s="130"/>
      <c r="NHP28" s="130"/>
      <c r="NHQ28" s="130"/>
      <c r="NHR28" s="130"/>
      <c r="NHS28" s="130"/>
      <c r="NHT28" s="130"/>
      <c r="NHU28" s="130"/>
      <c r="NHV28" s="130"/>
      <c r="NHW28" s="130"/>
      <c r="NHX28" s="130"/>
      <c r="NHY28" s="130"/>
      <c r="NHZ28" s="130"/>
      <c r="NIA28" s="130"/>
      <c r="NIB28" s="130"/>
      <c r="NIC28" s="130"/>
      <c r="NID28" s="130"/>
      <c r="NIE28" s="130"/>
      <c r="NIF28" s="130"/>
      <c r="NIG28" s="130"/>
      <c r="NIH28" s="130"/>
      <c r="NII28" s="130"/>
      <c r="NIJ28" s="130"/>
      <c r="NIK28" s="130"/>
      <c r="NIL28" s="130"/>
      <c r="NIM28" s="130"/>
      <c r="NIN28" s="130"/>
      <c r="NIO28" s="130"/>
      <c r="NIP28" s="130"/>
      <c r="NIQ28" s="130"/>
      <c r="NIR28" s="130"/>
      <c r="NIS28" s="130"/>
      <c r="NIT28" s="130"/>
      <c r="NIU28" s="130"/>
      <c r="NIV28" s="130"/>
      <c r="NIW28" s="130"/>
      <c r="NIX28" s="130"/>
      <c r="NIY28" s="130"/>
      <c r="NIZ28" s="130"/>
      <c r="NJA28" s="130"/>
      <c r="NJB28" s="130"/>
      <c r="NJC28" s="130"/>
      <c r="NJD28" s="130"/>
      <c r="NJE28" s="130"/>
      <c r="NJF28" s="130"/>
      <c r="NJG28" s="130"/>
      <c r="NJH28" s="130"/>
      <c r="NJI28" s="130"/>
      <c r="NJJ28" s="130"/>
      <c r="NJK28" s="130"/>
      <c r="NJL28" s="130"/>
      <c r="NJM28" s="130"/>
      <c r="NJN28" s="130"/>
      <c r="NJO28" s="130"/>
      <c r="NJP28" s="130"/>
      <c r="NJQ28" s="130"/>
      <c r="NJR28" s="130"/>
      <c r="NJS28" s="130"/>
      <c r="NJT28" s="130"/>
      <c r="NJU28" s="130"/>
      <c r="NJV28" s="130"/>
      <c r="NJW28" s="130"/>
      <c r="NJX28" s="130"/>
      <c r="NJY28" s="130"/>
      <c r="NJZ28" s="130"/>
      <c r="NKA28" s="130"/>
      <c r="NKB28" s="130"/>
      <c r="NKC28" s="130"/>
      <c r="NKD28" s="130"/>
      <c r="NKE28" s="130"/>
      <c r="NKF28" s="130"/>
      <c r="NKG28" s="130"/>
      <c r="NKH28" s="130"/>
      <c r="NKI28" s="130"/>
      <c r="NKJ28" s="130"/>
      <c r="NKK28" s="130"/>
      <c r="NKL28" s="130"/>
      <c r="NKM28" s="130"/>
      <c r="NKN28" s="130"/>
      <c r="NKO28" s="130"/>
      <c r="NKP28" s="130"/>
      <c r="NKQ28" s="130"/>
      <c r="NKR28" s="130"/>
      <c r="NKS28" s="130"/>
      <c r="NKT28" s="130"/>
      <c r="NKU28" s="130"/>
      <c r="NKV28" s="130"/>
      <c r="NKW28" s="130"/>
      <c r="NKX28" s="130"/>
      <c r="NKY28" s="130"/>
      <c r="NKZ28" s="130"/>
      <c r="NLA28" s="130"/>
      <c r="NLB28" s="130"/>
      <c r="NLC28" s="130"/>
      <c r="NLD28" s="130"/>
      <c r="NLE28" s="130"/>
      <c r="NLF28" s="130"/>
      <c r="NLG28" s="130"/>
      <c r="NLH28" s="130"/>
      <c r="NLI28" s="130"/>
      <c r="NLJ28" s="130"/>
      <c r="NLK28" s="130"/>
      <c r="NLL28" s="130"/>
      <c r="NLM28" s="130"/>
      <c r="NLN28" s="130"/>
      <c r="NLO28" s="130"/>
      <c r="NLP28" s="130"/>
      <c r="NLQ28" s="130"/>
      <c r="NLR28" s="130"/>
      <c r="NLS28" s="130"/>
      <c r="NLT28" s="130"/>
      <c r="NLU28" s="130"/>
      <c r="NLV28" s="130"/>
      <c r="NLW28" s="130"/>
      <c r="NLX28" s="130"/>
      <c r="NLY28" s="130"/>
      <c r="NLZ28" s="130"/>
      <c r="NMA28" s="130"/>
      <c r="NMB28" s="130"/>
      <c r="NMC28" s="130"/>
      <c r="NMD28" s="130"/>
      <c r="NME28" s="130"/>
      <c r="NMF28" s="130"/>
      <c r="NMG28" s="130"/>
      <c r="NMH28" s="130"/>
      <c r="NMI28" s="130"/>
      <c r="NMJ28" s="130"/>
      <c r="NMK28" s="130"/>
      <c r="NML28" s="130"/>
      <c r="NMM28" s="130"/>
      <c r="NMN28" s="130"/>
      <c r="NMO28" s="130"/>
      <c r="NMP28" s="130"/>
      <c r="NMQ28" s="130"/>
      <c r="NMR28" s="130"/>
      <c r="NMS28" s="130"/>
      <c r="NMT28" s="130"/>
      <c r="NMU28" s="130"/>
      <c r="NMV28" s="130"/>
      <c r="NMW28" s="130"/>
      <c r="NMX28" s="130"/>
      <c r="NMY28" s="130"/>
      <c r="NMZ28" s="130"/>
      <c r="NNA28" s="130"/>
      <c r="NNB28" s="130"/>
      <c r="NNC28" s="130"/>
      <c r="NND28" s="130"/>
      <c r="NNE28" s="130"/>
      <c r="NNF28" s="130"/>
      <c r="NNG28" s="130"/>
      <c r="NNH28" s="130"/>
      <c r="NNI28" s="130"/>
      <c r="NNJ28" s="130"/>
      <c r="NNK28" s="130"/>
      <c r="NNL28" s="130"/>
      <c r="NNM28" s="130"/>
      <c r="NNN28" s="130"/>
      <c r="NNO28" s="130"/>
      <c r="NNP28" s="130"/>
      <c r="NNQ28" s="130"/>
      <c r="NNR28" s="130"/>
      <c r="NNS28" s="130"/>
      <c r="NNT28" s="130"/>
      <c r="NNU28" s="130"/>
      <c r="NNV28" s="130"/>
      <c r="NNW28" s="130"/>
      <c r="NNX28" s="130"/>
      <c r="NNY28" s="130"/>
      <c r="NNZ28" s="130"/>
      <c r="NOA28" s="130"/>
      <c r="NOB28" s="130"/>
      <c r="NOC28" s="130"/>
      <c r="NOD28" s="130"/>
      <c r="NOE28" s="130"/>
      <c r="NOF28" s="130"/>
      <c r="NOG28" s="130"/>
      <c r="NOH28" s="130"/>
      <c r="NOI28" s="130"/>
      <c r="NOJ28" s="130"/>
      <c r="NOK28" s="130"/>
      <c r="NOL28" s="130"/>
      <c r="NOM28" s="130"/>
      <c r="NON28" s="130"/>
      <c r="NOO28" s="130"/>
      <c r="NOP28" s="130"/>
      <c r="NOQ28" s="130"/>
      <c r="NOR28" s="130"/>
      <c r="NOS28" s="130"/>
      <c r="NOT28" s="130"/>
      <c r="NOU28" s="130"/>
      <c r="NOV28" s="130"/>
      <c r="NOW28" s="130"/>
      <c r="NOX28" s="130"/>
      <c r="NOY28" s="130"/>
      <c r="NOZ28" s="130"/>
      <c r="NPA28" s="130"/>
      <c r="NPB28" s="130"/>
      <c r="NPC28" s="130"/>
      <c r="NPD28" s="130"/>
      <c r="NPE28" s="130"/>
      <c r="NPF28" s="130"/>
      <c r="NPG28" s="130"/>
      <c r="NPH28" s="130"/>
      <c r="NPI28" s="130"/>
      <c r="NPJ28" s="130"/>
      <c r="NPK28" s="130"/>
      <c r="NPL28" s="130"/>
      <c r="NPM28" s="130"/>
      <c r="NPN28" s="130"/>
      <c r="NPO28" s="130"/>
      <c r="NPP28" s="130"/>
      <c r="NPQ28" s="130"/>
      <c r="NPR28" s="130"/>
      <c r="NPS28" s="130"/>
      <c r="NPT28" s="130"/>
      <c r="NPU28" s="130"/>
      <c r="NPV28" s="130"/>
      <c r="NPW28" s="130"/>
      <c r="NPX28" s="130"/>
      <c r="NPY28" s="130"/>
      <c r="NPZ28" s="130"/>
      <c r="NQA28" s="130"/>
      <c r="NQB28" s="130"/>
      <c r="NQC28" s="130"/>
      <c r="NQD28" s="130"/>
      <c r="NQE28" s="130"/>
      <c r="NQF28" s="130"/>
      <c r="NQG28" s="130"/>
      <c r="NQH28" s="130"/>
      <c r="NQI28" s="130"/>
      <c r="NQJ28" s="130"/>
      <c r="NQK28" s="130"/>
      <c r="NQL28" s="130"/>
      <c r="NQM28" s="130"/>
      <c r="NQN28" s="130"/>
      <c r="NQO28" s="130"/>
      <c r="NQP28" s="130"/>
      <c r="NQQ28" s="130"/>
      <c r="NQR28" s="130"/>
      <c r="NQS28" s="130"/>
      <c r="NQT28" s="130"/>
      <c r="NQU28" s="130"/>
      <c r="NQV28" s="130"/>
      <c r="NQW28" s="130"/>
      <c r="NQX28" s="130"/>
      <c r="NQY28" s="130"/>
      <c r="NQZ28" s="130"/>
      <c r="NRA28" s="130"/>
      <c r="NRB28" s="130"/>
      <c r="NRC28" s="130"/>
      <c r="NRD28" s="130"/>
      <c r="NRE28" s="130"/>
      <c r="NRF28" s="130"/>
      <c r="NRG28" s="130"/>
      <c r="NRH28" s="130"/>
      <c r="NRI28" s="130"/>
      <c r="NRJ28" s="130"/>
      <c r="NRK28" s="130"/>
      <c r="NRL28" s="130"/>
      <c r="NRM28" s="130"/>
      <c r="NRN28" s="130"/>
      <c r="NRO28" s="130"/>
      <c r="NRP28" s="130"/>
      <c r="NRQ28" s="130"/>
      <c r="NRR28" s="130"/>
      <c r="NRS28" s="130"/>
      <c r="NRT28" s="130"/>
      <c r="NRU28" s="130"/>
      <c r="NRV28" s="130"/>
      <c r="NRW28" s="130"/>
      <c r="NRX28" s="130"/>
      <c r="NRY28" s="130"/>
      <c r="NRZ28" s="130"/>
      <c r="NSA28" s="130"/>
      <c r="NSB28" s="130"/>
      <c r="NSC28" s="130"/>
      <c r="NSD28" s="130"/>
      <c r="NSE28" s="130"/>
      <c r="NSF28" s="130"/>
      <c r="NSG28" s="130"/>
      <c r="NSH28" s="130"/>
      <c r="NSI28" s="130"/>
      <c r="NSJ28" s="130"/>
      <c r="NSK28" s="130"/>
      <c r="NSL28" s="130"/>
      <c r="NSM28" s="130"/>
      <c r="NSN28" s="130"/>
      <c r="NSO28" s="130"/>
      <c r="NSP28" s="130"/>
      <c r="NSQ28" s="130"/>
      <c r="NSR28" s="130"/>
      <c r="NSS28" s="130"/>
      <c r="NST28" s="130"/>
      <c r="NSU28" s="130"/>
      <c r="NSV28" s="130"/>
      <c r="NSW28" s="130"/>
      <c r="NSX28" s="130"/>
      <c r="NSY28" s="130"/>
      <c r="NSZ28" s="130"/>
      <c r="NTA28" s="130"/>
      <c r="NTB28" s="130"/>
      <c r="NTC28" s="130"/>
      <c r="NTD28" s="130"/>
      <c r="NTE28" s="130"/>
      <c r="NTF28" s="130"/>
      <c r="NTG28" s="130"/>
      <c r="NTH28" s="130"/>
      <c r="NTI28" s="130"/>
      <c r="NTJ28" s="130"/>
      <c r="NTK28" s="130"/>
      <c r="NTL28" s="130"/>
      <c r="NTM28" s="130"/>
      <c r="NTN28" s="130"/>
      <c r="NTO28" s="130"/>
      <c r="NTP28" s="130"/>
      <c r="NTQ28" s="130"/>
      <c r="NTR28" s="130"/>
      <c r="NTS28" s="130"/>
      <c r="NTT28" s="130"/>
      <c r="NTU28" s="130"/>
      <c r="NTV28" s="130"/>
      <c r="NTW28" s="130"/>
      <c r="NTX28" s="130"/>
      <c r="NTY28" s="130"/>
      <c r="NTZ28" s="130"/>
      <c r="NUA28" s="130"/>
      <c r="NUB28" s="130"/>
      <c r="NUC28" s="130"/>
      <c r="NUD28" s="130"/>
      <c r="NUE28" s="130"/>
      <c r="NUF28" s="130"/>
      <c r="NUG28" s="130"/>
      <c r="NUH28" s="130"/>
      <c r="NUI28" s="130"/>
      <c r="NUJ28" s="130"/>
      <c r="NUK28" s="130"/>
      <c r="NUL28" s="130"/>
      <c r="NUM28" s="130"/>
      <c r="NUN28" s="130"/>
      <c r="NUO28" s="130"/>
      <c r="NUP28" s="130"/>
      <c r="NUQ28" s="130"/>
      <c r="NUR28" s="130"/>
      <c r="NUS28" s="130"/>
      <c r="NUT28" s="130"/>
      <c r="NUU28" s="130"/>
      <c r="NUV28" s="130"/>
      <c r="NUW28" s="130"/>
      <c r="NUX28" s="130"/>
      <c r="NUY28" s="130"/>
      <c r="NUZ28" s="130"/>
      <c r="NVA28" s="130"/>
      <c r="NVB28" s="130"/>
      <c r="NVC28" s="130"/>
      <c r="NVD28" s="130"/>
      <c r="NVE28" s="130"/>
      <c r="NVF28" s="130"/>
      <c r="NVG28" s="130"/>
      <c r="NVH28" s="130"/>
      <c r="NVI28" s="130"/>
      <c r="NVJ28" s="130"/>
      <c r="NVK28" s="130"/>
      <c r="NVL28" s="130"/>
      <c r="NVM28" s="130"/>
      <c r="NVN28" s="130"/>
      <c r="NVO28" s="130"/>
      <c r="NVP28" s="130"/>
      <c r="NVQ28" s="130"/>
      <c r="NVR28" s="130"/>
      <c r="NVS28" s="130"/>
      <c r="NVT28" s="130"/>
      <c r="NVU28" s="130"/>
      <c r="NVV28" s="130"/>
      <c r="NVW28" s="130"/>
      <c r="NVX28" s="130"/>
      <c r="NVY28" s="130"/>
      <c r="NVZ28" s="130"/>
      <c r="NWA28" s="130"/>
      <c r="NWB28" s="130"/>
      <c r="NWC28" s="130"/>
      <c r="NWD28" s="130"/>
      <c r="NWE28" s="130"/>
      <c r="NWF28" s="130"/>
      <c r="NWG28" s="130"/>
      <c r="NWH28" s="130"/>
      <c r="NWI28" s="130"/>
      <c r="NWJ28" s="130"/>
      <c r="NWK28" s="130"/>
      <c r="NWL28" s="130"/>
      <c r="NWM28" s="130"/>
      <c r="NWN28" s="130"/>
      <c r="NWO28" s="130"/>
      <c r="NWP28" s="130"/>
      <c r="NWQ28" s="130"/>
      <c r="NWR28" s="130"/>
      <c r="NWS28" s="130"/>
      <c r="NWT28" s="130"/>
      <c r="NWU28" s="130"/>
      <c r="NWV28" s="130"/>
      <c r="NWW28" s="130"/>
      <c r="NWX28" s="130"/>
      <c r="NWY28" s="130"/>
      <c r="NWZ28" s="130"/>
      <c r="NXA28" s="130"/>
      <c r="NXB28" s="130"/>
      <c r="NXC28" s="130"/>
      <c r="NXD28" s="130"/>
      <c r="NXE28" s="130"/>
      <c r="NXF28" s="130"/>
      <c r="NXG28" s="130"/>
      <c r="NXH28" s="130"/>
      <c r="NXI28" s="130"/>
      <c r="NXJ28" s="130"/>
      <c r="NXK28" s="130"/>
      <c r="NXL28" s="130"/>
      <c r="NXM28" s="130"/>
      <c r="NXN28" s="130"/>
      <c r="NXO28" s="130"/>
      <c r="NXP28" s="130"/>
      <c r="NXQ28" s="130"/>
      <c r="NXR28" s="130"/>
      <c r="NXS28" s="130"/>
      <c r="NXT28" s="130"/>
      <c r="NXU28" s="130"/>
      <c r="NXV28" s="130"/>
      <c r="NXW28" s="130"/>
      <c r="NXX28" s="130"/>
      <c r="NXY28" s="130"/>
      <c r="NXZ28" s="130"/>
      <c r="NYA28" s="130"/>
      <c r="NYB28" s="130"/>
      <c r="NYC28" s="130"/>
      <c r="NYD28" s="130"/>
      <c r="NYE28" s="130"/>
      <c r="NYF28" s="130"/>
      <c r="NYG28" s="130"/>
      <c r="NYH28" s="130"/>
      <c r="NYI28" s="130"/>
      <c r="NYJ28" s="130"/>
      <c r="NYK28" s="130"/>
      <c r="NYL28" s="130"/>
      <c r="NYM28" s="130"/>
      <c r="NYN28" s="130"/>
      <c r="NYO28" s="130"/>
      <c r="NYP28" s="130"/>
      <c r="NYQ28" s="130"/>
      <c r="NYR28" s="130"/>
      <c r="NYS28" s="130"/>
      <c r="NYT28" s="130"/>
      <c r="NYU28" s="130"/>
      <c r="NYV28" s="130"/>
      <c r="NYW28" s="130"/>
      <c r="NYX28" s="130"/>
      <c r="NYY28" s="130"/>
      <c r="NYZ28" s="130"/>
      <c r="NZA28" s="130"/>
      <c r="NZB28" s="130"/>
      <c r="NZC28" s="130"/>
      <c r="NZD28" s="130"/>
      <c r="NZE28" s="130"/>
      <c r="NZF28" s="130"/>
      <c r="NZG28" s="130"/>
      <c r="NZH28" s="130"/>
      <c r="NZI28" s="130"/>
      <c r="NZJ28" s="130"/>
      <c r="NZK28" s="130"/>
      <c r="NZL28" s="130"/>
      <c r="NZM28" s="130"/>
      <c r="NZN28" s="130"/>
      <c r="NZO28" s="130"/>
      <c r="NZP28" s="130"/>
      <c r="NZQ28" s="130"/>
      <c r="NZR28" s="130"/>
      <c r="NZS28" s="130"/>
      <c r="NZT28" s="130"/>
      <c r="NZU28" s="130"/>
      <c r="NZV28" s="130"/>
      <c r="NZW28" s="130"/>
      <c r="NZX28" s="130"/>
      <c r="NZY28" s="130"/>
      <c r="NZZ28" s="130"/>
      <c r="OAA28" s="130"/>
      <c r="OAB28" s="130"/>
      <c r="OAC28" s="130"/>
      <c r="OAD28" s="130"/>
      <c r="OAE28" s="130"/>
      <c r="OAF28" s="130"/>
      <c r="OAG28" s="130"/>
      <c r="OAH28" s="130"/>
      <c r="OAI28" s="130"/>
      <c r="OAJ28" s="130"/>
      <c r="OAK28" s="130"/>
      <c r="OAL28" s="130"/>
      <c r="OAM28" s="130"/>
      <c r="OAN28" s="130"/>
      <c r="OAO28" s="130"/>
      <c r="OAP28" s="130"/>
      <c r="OAQ28" s="130"/>
      <c r="OAR28" s="130"/>
      <c r="OAS28" s="130"/>
      <c r="OAT28" s="130"/>
      <c r="OAU28" s="130"/>
      <c r="OAV28" s="130"/>
      <c r="OAW28" s="130"/>
      <c r="OAX28" s="130"/>
      <c r="OAY28" s="130"/>
      <c r="OAZ28" s="130"/>
      <c r="OBA28" s="130"/>
      <c r="OBB28" s="130"/>
      <c r="OBC28" s="130"/>
      <c r="OBD28" s="130"/>
      <c r="OBE28" s="130"/>
      <c r="OBF28" s="130"/>
      <c r="OBG28" s="130"/>
      <c r="OBH28" s="130"/>
      <c r="OBI28" s="130"/>
      <c r="OBJ28" s="130"/>
      <c r="OBK28" s="130"/>
      <c r="OBL28" s="130"/>
      <c r="OBM28" s="130"/>
      <c r="OBN28" s="130"/>
      <c r="OBO28" s="130"/>
      <c r="OBP28" s="130"/>
      <c r="OBQ28" s="130"/>
      <c r="OBR28" s="130"/>
      <c r="OBS28" s="130"/>
      <c r="OBT28" s="130"/>
      <c r="OBU28" s="130"/>
      <c r="OBV28" s="130"/>
      <c r="OBW28" s="130"/>
      <c r="OBX28" s="130"/>
      <c r="OBY28" s="130"/>
      <c r="OBZ28" s="130"/>
      <c r="OCA28" s="130"/>
      <c r="OCB28" s="130"/>
      <c r="OCC28" s="130"/>
      <c r="OCD28" s="130"/>
      <c r="OCE28" s="130"/>
      <c r="OCF28" s="130"/>
      <c r="OCG28" s="130"/>
      <c r="OCH28" s="130"/>
      <c r="OCI28" s="130"/>
      <c r="OCJ28" s="130"/>
      <c r="OCK28" s="130"/>
      <c r="OCL28" s="130"/>
      <c r="OCM28" s="130"/>
      <c r="OCN28" s="130"/>
      <c r="OCO28" s="130"/>
      <c r="OCP28" s="130"/>
      <c r="OCQ28" s="130"/>
      <c r="OCR28" s="130"/>
      <c r="OCS28" s="130"/>
      <c r="OCT28" s="130"/>
      <c r="OCU28" s="130"/>
      <c r="OCV28" s="130"/>
      <c r="OCW28" s="130"/>
      <c r="OCX28" s="130"/>
      <c r="OCY28" s="130"/>
      <c r="OCZ28" s="130"/>
      <c r="ODA28" s="130"/>
      <c r="ODB28" s="130"/>
      <c r="ODC28" s="130"/>
      <c r="ODD28" s="130"/>
      <c r="ODE28" s="130"/>
      <c r="ODF28" s="130"/>
      <c r="ODG28" s="130"/>
      <c r="ODH28" s="130"/>
      <c r="ODI28" s="130"/>
      <c r="ODJ28" s="130"/>
      <c r="ODK28" s="130"/>
      <c r="ODL28" s="130"/>
      <c r="ODM28" s="130"/>
      <c r="ODN28" s="130"/>
      <c r="ODO28" s="130"/>
      <c r="ODP28" s="130"/>
      <c r="ODQ28" s="130"/>
      <c r="ODR28" s="130"/>
      <c r="ODS28" s="130"/>
      <c r="ODT28" s="130"/>
      <c r="ODU28" s="130"/>
      <c r="ODV28" s="130"/>
      <c r="ODW28" s="130"/>
      <c r="ODX28" s="130"/>
      <c r="ODY28" s="130"/>
      <c r="ODZ28" s="130"/>
      <c r="OEA28" s="130"/>
      <c r="OEB28" s="130"/>
      <c r="OEC28" s="130"/>
      <c r="OED28" s="130"/>
      <c r="OEE28" s="130"/>
      <c r="OEF28" s="130"/>
      <c r="OEG28" s="130"/>
      <c r="OEH28" s="130"/>
      <c r="OEI28" s="130"/>
      <c r="OEJ28" s="130"/>
      <c r="OEK28" s="130"/>
      <c r="OEL28" s="130"/>
      <c r="OEM28" s="130"/>
      <c r="OEN28" s="130"/>
      <c r="OEO28" s="130"/>
      <c r="OEP28" s="130"/>
      <c r="OEQ28" s="130"/>
      <c r="OER28" s="130"/>
      <c r="OES28" s="130"/>
      <c r="OET28" s="130"/>
      <c r="OEU28" s="130"/>
      <c r="OEV28" s="130"/>
      <c r="OEW28" s="130"/>
      <c r="OEX28" s="130"/>
      <c r="OEY28" s="130"/>
      <c r="OEZ28" s="130"/>
      <c r="OFA28" s="130"/>
      <c r="OFB28" s="130"/>
      <c r="OFC28" s="130"/>
      <c r="OFD28" s="130"/>
      <c r="OFE28" s="130"/>
      <c r="OFF28" s="130"/>
      <c r="OFG28" s="130"/>
      <c r="OFH28" s="130"/>
      <c r="OFI28" s="130"/>
      <c r="OFJ28" s="130"/>
      <c r="OFK28" s="130"/>
      <c r="OFL28" s="130"/>
      <c r="OFM28" s="130"/>
      <c r="OFN28" s="130"/>
      <c r="OFO28" s="130"/>
      <c r="OFP28" s="130"/>
      <c r="OFQ28" s="130"/>
      <c r="OFR28" s="130"/>
      <c r="OFS28" s="130"/>
      <c r="OFT28" s="130"/>
      <c r="OFU28" s="130"/>
      <c r="OFV28" s="130"/>
      <c r="OFW28" s="130"/>
      <c r="OFX28" s="130"/>
      <c r="OFY28" s="130"/>
      <c r="OFZ28" s="130"/>
      <c r="OGA28" s="130"/>
      <c r="OGB28" s="130"/>
      <c r="OGC28" s="130"/>
      <c r="OGD28" s="130"/>
      <c r="OGE28" s="130"/>
      <c r="OGF28" s="130"/>
      <c r="OGG28" s="130"/>
      <c r="OGH28" s="130"/>
      <c r="OGI28" s="130"/>
      <c r="OGJ28" s="130"/>
      <c r="OGK28" s="130"/>
      <c r="OGL28" s="130"/>
      <c r="OGM28" s="130"/>
      <c r="OGN28" s="130"/>
      <c r="OGO28" s="130"/>
      <c r="OGP28" s="130"/>
      <c r="OGQ28" s="130"/>
      <c r="OGR28" s="130"/>
      <c r="OGS28" s="130"/>
      <c r="OGT28" s="130"/>
      <c r="OGU28" s="130"/>
      <c r="OGV28" s="130"/>
      <c r="OGW28" s="130"/>
      <c r="OGX28" s="130"/>
      <c r="OGY28" s="130"/>
      <c r="OGZ28" s="130"/>
      <c r="OHA28" s="130"/>
      <c r="OHB28" s="130"/>
      <c r="OHC28" s="130"/>
      <c r="OHD28" s="130"/>
      <c r="OHE28" s="130"/>
      <c r="OHF28" s="130"/>
      <c r="OHG28" s="130"/>
      <c r="OHH28" s="130"/>
      <c r="OHI28" s="130"/>
      <c r="OHJ28" s="130"/>
      <c r="OHK28" s="130"/>
      <c r="OHL28" s="130"/>
      <c r="OHM28" s="130"/>
      <c r="OHN28" s="130"/>
      <c r="OHO28" s="130"/>
      <c r="OHP28" s="130"/>
      <c r="OHQ28" s="130"/>
      <c r="OHR28" s="130"/>
      <c r="OHS28" s="130"/>
      <c r="OHT28" s="130"/>
      <c r="OHU28" s="130"/>
      <c r="OHV28" s="130"/>
      <c r="OHW28" s="130"/>
      <c r="OHX28" s="130"/>
      <c r="OHY28" s="130"/>
      <c r="OHZ28" s="130"/>
      <c r="OIA28" s="130"/>
      <c r="OIB28" s="130"/>
      <c r="OIC28" s="130"/>
      <c r="OID28" s="130"/>
      <c r="OIE28" s="130"/>
      <c r="OIF28" s="130"/>
      <c r="OIG28" s="130"/>
      <c r="OIH28" s="130"/>
      <c r="OII28" s="130"/>
      <c r="OIJ28" s="130"/>
      <c r="OIK28" s="130"/>
      <c r="OIL28" s="130"/>
      <c r="OIM28" s="130"/>
      <c r="OIN28" s="130"/>
      <c r="OIO28" s="130"/>
      <c r="OIP28" s="130"/>
      <c r="OIQ28" s="130"/>
      <c r="OIR28" s="130"/>
      <c r="OIS28" s="130"/>
      <c r="OIT28" s="130"/>
      <c r="OIU28" s="130"/>
      <c r="OIV28" s="130"/>
      <c r="OIW28" s="130"/>
      <c r="OIX28" s="130"/>
      <c r="OIY28" s="130"/>
      <c r="OIZ28" s="130"/>
      <c r="OJA28" s="130"/>
      <c r="OJB28" s="130"/>
      <c r="OJC28" s="130"/>
      <c r="OJD28" s="130"/>
      <c r="OJE28" s="130"/>
      <c r="OJF28" s="130"/>
      <c r="OJG28" s="130"/>
      <c r="OJH28" s="130"/>
      <c r="OJI28" s="130"/>
      <c r="OJJ28" s="130"/>
      <c r="OJK28" s="130"/>
      <c r="OJL28" s="130"/>
      <c r="OJM28" s="130"/>
      <c r="OJN28" s="130"/>
      <c r="OJO28" s="130"/>
      <c r="OJP28" s="130"/>
      <c r="OJQ28" s="130"/>
      <c r="OJR28" s="130"/>
      <c r="OJS28" s="130"/>
      <c r="OJT28" s="130"/>
      <c r="OJU28" s="130"/>
      <c r="OJV28" s="130"/>
      <c r="OJW28" s="130"/>
      <c r="OJX28" s="130"/>
      <c r="OJY28" s="130"/>
      <c r="OJZ28" s="130"/>
      <c r="OKA28" s="130"/>
      <c r="OKB28" s="130"/>
      <c r="OKC28" s="130"/>
      <c r="OKD28" s="130"/>
      <c r="OKE28" s="130"/>
      <c r="OKF28" s="130"/>
      <c r="OKG28" s="130"/>
      <c r="OKH28" s="130"/>
      <c r="OKI28" s="130"/>
      <c r="OKJ28" s="130"/>
      <c r="OKK28" s="130"/>
      <c r="OKL28" s="130"/>
      <c r="OKM28" s="130"/>
      <c r="OKN28" s="130"/>
      <c r="OKO28" s="130"/>
      <c r="OKP28" s="130"/>
      <c r="OKQ28" s="130"/>
      <c r="OKR28" s="130"/>
      <c r="OKS28" s="130"/>
      <c r="OKT28" s="130"/>
      <c r="OKU28" s="130"/>
      <c r="OKV28" s="130"/>
      <c r="OKW28" s="130"/>
      <c r="OKX28" s="130"/>
      <c r="OKY28" s="130"/>
      <c r="OKZ28" s="130"/>
      <c r="OLA28" s="130"/>
      <c r="OLB28" s="130"/>
      <c r="OLC28" s="130"/>
      <c r="OLD28" s="130"/>
      <c r="OLE28" s="130"/>
      <c r="OLF28" s="130"/>
      <c r="OLG28" s="130"/>
      <c r="OLH28" s="130"/>
      <c r="OLI28" s="130"/>
      <c r="OLJ28" s="130"/>
      <c r="OLK28" s="130"/>
      <c r="OLL28" s="130"/>
      <c r="OLM28" s="130"/>
      <c r="OLN28" s="130"/>
      <c r="OLO28" s="130"/>
      <c r="OLP28" s="130"/>
      <c r="OLQ28" s="130"/>
      <c r="OLR28" s="130"/>
      <c r="OLS28" s="130"/>
      <c r="OLT28" s="130"/>
      <c r="OLU28" s="130"/>
      <c r="OLV28" s="130"/>
      <c r="OLW28" s="130"/>
      <c r="OLX28" s="130"/>
      <c r="OLY28" s="130"/>
      <c r="OLZ28" s="130"/>
      <c r="OMA28" s="130"/>
      <c r="OMB28" s="130"/>
      <c r="OMC28" s="130"/>
      <c r="OMD28" s="130"/>
      <c r="OME28" s="130"/>
      <c r="OMF28" s="130"/>
      <c r="OMG28" s="130"/>
      <c r="OMH28" s="130"/>
      <c r="OMI28" s="130"/>
      <c r="OMJ28" s="130"/>
      <c r="OMK28" s="130"/>
      <c r="OML28" s="130"/>
      <c r="OMM28" s="130"/>
      <c r="OMN28" s="130"/>
      <c r="OMO28" s="130"/>
      <c r="OMP28" s="130"/>
      <c r="OMQ28" s="130"/>
      <c r="OMR28" s="130"/>
      <c r="OMS28" s="130"/>
      <c r="OMT28" s="130"/>
      <c r="OMU28" s="130"/>
      <c r="OMV28" s="130"/>
      <c r="OMW28" s="130"/>
      <c r="OMX28" s="130"/>
      <c r="OMY28" s="130"/>
      <c r="OMZ28" s="130"/>
      <c r="ONA28" s="130"/>
      <c r="ONB28" s="130"/>
      <c r="ONC28" s="130"/>
      <c r="OND28" s="130"/>
      <c r="ONE28" s="130"/>
      <c r="ONF28" s="130"/>
      <c r="ONG28" s="130"/>
      <c r="ONH28" s="130"/>
      <c r="ONI28" s="130"/>
      <c r="ONJ28" s="130"/>
      <c r="ONK28" s="130"/>
      <c r="ONL28" s="130"/>
      <c r="ONM28" s="130"/>
      <c r="ONN28" s="130"/>
      <c r="ONO28" s="130"/>
      <c r="ONP28" s="130"/>
      <c r="ONQ28" s="130"/>
      <c r="ONR28" s="130"/>
      <c r="ONS28" s="130"/>
      <c r="ONT28" s="130"/>
      <c r="ONU28" s="130"/>
      <c r="ONV28" s="130"/>
      <c r="ONW28" s="130"/>
      <c r="ONX28" s="130"/>
      <c r="ONY28" s="130"/>
      <c r="ONZ28" s="130"/>
      <c r="OOA28" s="130"/>
      <c r="OOB28" s="130"/>
      <c r="OOC28" s="130"/>
      <c r="OOD28" s="130"/>
      <c r="OOE28" s="130"/>
      <c r="OOF28" s="130"/>
      <c r="OOG28" s="130"/>
      <c r="OOH28" s="130"/>
      <c r="OOI28" s="130"/>
      <c r="OOJ28" s="130"/>
      <c r="OOK28" s="130"/>
      <c r="OOL28" s="130"/>
      <c r="OOM28" s="130"/>
      <c r="OON28" s="130"/>
      <c r="OOO28" s="130"/>
      <c r="OOP28" s="130"/>
      <c r="OOQ28" s="130"/>
      <c r="OOR28" s="130"/>
      <c r="OOS28" s="130"/>
      <c r="OOT28" s="130"/>
      <c r="OOU28" s="130"/>
      <c r="OOV28" s="130"/>
      <c r="OOW28" s="130"/>
      <c r="OOX28" s="130"/>
      <c r="OOY28" s="130"/>
      <c r="OOZ28" s="130"/>
      <c r="OPA28" s="130"/>
      <c r="OPB28" s="130"/>
      <c r="OPC28" s="130"/>
      <c r="OPD28" s="130"/>
      <c r="OPE28" s="130"/>
      <c r="OPF28" s="130"/>
      <c r="OPG28" s="130"/>
      <c r="OPH28" s="130"/>
      <c r="OPI28" s="130"/>
      <c r="OPJ28" s="130"/>
      <c r="OPK28" s="130"/>
      <c r="OPL28" s="130"/>
      <c r="OPM28" s="130"/>
      <c r="OPN28" s="130"/>
      <c r="OPO28" s="130"/>
      <c r="OPP28" s="130"/>
      <c r="OPQ28" s="130"/>
      <c r="OPR28" s="130"/>
      <c r="OPS28" s="130"/>
      <c r="OPT28" s="130"/>
      <c r="OPU28" s="130"/>
      <c r="OPV28" s="130"/>
      <c r="OPW28" s="130"/>
      <c r="OPX28" s="130"/>
      <c r="OPY28" s="130"/>
      <c r="OPZ28" s="130"/>
      <c r="OQA28" s="130"/>
      <c r="OQB28" s="130"/>
      <c r="OQC28" s="130"/>
      <c r="OQD28" s="130"/>
      <c r="OQE28" s="130"/>
      <c r="OQF28" s="130"/>
      <c r="OQG28" s="130"/>
      <c r="OQH28" s="130"/>
      <c r="OQI28" s="130"/>
      <c r="OQJ28" s="130"/>
      <c r="OQK28" s="130"/>
      <c r="OQL28" s="130"/>
      <c r="OQM28" s="130"/>
      <c r="OQN28" s="130"/>
      <c r="OQO28" s="130"/>
      <c r="OQP28" s="130"/>
      <c r="OQQ28" s="130"/>
      <c r="OQR28" s="130"/>
      <c r="OQS28" s="130"/>
      <c r="OQT28" s="130"/>
      <c r="OQU28" s="130"/>
      <c r="OQV28" s="130"/>
      <c r="OQW28" s="130"/>
      <c r="OQX28" s="130"/>
      <c r="OQY28" s="130"/>
      <c r="OQZ28" s="130"/>
      <c r="ORA28" s="130"/>
      <c r="ORB28" s="130"/>
      <c r="ORC28" s="130"/>
      <c r="ORD28" s="130"/>
      <c r="ORE28" s="130"/>
      <c r="ORF28" s="130"/>
      <c r="ORG28" s="130"/>
      <c r="ORH28" s="130"/>
      <c r="ORI28" s="130"/>
      <c r="ORJ28" s="130"/>
      <c r="ORK28" s="130"/>
      <c r="ORL28" s="130"/>
      <c r="ORM28" s="130"/>
      <c r="ORN28" s="130"/>
      <c r="ORO28" s="130"/>
      <c r="ORP28" s="130"/>
      <c r="ORQ28" s="130"/>
      <c r="ORR28" s="130"/>
      <c r="ORS28" s="130"/>
      <c r="ORT28" s="130"/>
      <c r="ORU28" s="130"/>
      <c r="ORV28" s="130"/>
      <c r="ORW28" s="130"/>
      <c r="ORX28" s="130"/>
      <c r="ORY28" s="130"/>
      <c r="ORZ28" s="130"/>
      <c r="OSA28" s="130"/>
      <c r="OSB28" s="130"/>
      <c r="OSC28" s="130"/>
      <c r="OSD28" s="130"/>
      <c r="OSE28" s="130"/>
      <c r="OSF28" s="130"/>
      <c r="OSG28" s="130"/>
      <c r="OSH28" s="130"/>
      <c r="OSI28" s="130"/>
      <c r="OSJ28" s="130"/>
      <c r="OSK28" s="130"/>
      <c r="OSL28" s="130"/>
      <c r="OSM28" s="130"/>
      <c r="OSN28" s="130"/>
      <c r="OSO28" s="130"/>
      <c r="OSP28" s="130"/>
      <c r="OSQ28" s="130"/>
      <c r="OSR28" s="130"/>
      <c r="OSS28" s="130"/>
      <c r="OST28" s="130"/>
      <c r="OSU28" s="130"/>
      <c r="OSV28" s="130"/>
      <c r="OSW28" s="130"/>
      <c r="OSX28" s="130"/>
      <c r="OSY28" s="130"/>
      <c r="OSZ28" s="130"/>
      <c r="OTA28" s="130"/>
      <c r="OTB28" s="130"/>
      <c r="OTC28" s="130"/>
      <c r="OTD28" s="130"/>
      <c r="OTE28" s="130"/>
      <c r="OTF28" s="130"/>
      <c r="OTG28" s="130"/>
      <c r="OTH28" s="130"/>
      <c r="OTI28" s="130"/>
      <c r="OTJ28" s="130"/>
      <c r="OTK28" s="130"/>
      <c r="OTL28" s="130"/>
      <c r="OTM28" s="130"/>
      <c r="OTN28" s="130"/>
      <c r="OTO28" s="130"/>
      <c r="OTP28" s="130"/>
      <c r="OTQ28" s="130"/>
      <c r="OTR28" s="130"/>
      <c r="OTS28" s="130"/>
      <c r="OTT28" s="130"/>
      <c r="OTU28" s="130"/>
      <c r="OTV28" s="130"/>
      <c r="OTW28" s="130"/>
      <c r="OTX28" s="130"/>
      <c r="OTY28" s="130"/>
      <c r="OTZ28" s="130"/>
      <c r="OUA28" s="130"/>
      <c r="OUB28" s="130"/>
      <c r="OUC28" s="130"/>
      <c r="OUD28" s="130"/>
      <c r="OUE28" s="130"/>
      <c r="OUF28" s="130"/>
      <c r="OUG28" s="130"/>
      <c r="OUH28" s="130"/>
      <c r="OUI28" s="130"/>
      <c r="OUJ28" s="130"/>
      <c r="OUK28" s="130"/>
      <c r="OUL28" s="130"/>
      <c r="OUM28" s="130"/>
      <c r="OUN28" s="130"/>
      <c r="OUO28" s="130"/>
      <c r="OUP28" s="130"/>
      <c r="OUQ28" s="130"/>
      <c r="OUR28" s="130"/>
      <c r="OUS28" s="130"/>
      <c r="OUT28" s="130"/>
      <c r="OUU28" s="130"/>
      <c r="OUV28" s="130"/>
      <c r="OUW28" s="130"/>
      <c r="OUX28" s="130"/>
      <c r="OUY28" s="130"/>
      <c r="OUZ28" s="130"/>
      <c r="OVA28" s="130"/>
      <c r="OVB28" s="130"/>
      <c r="OVC28" s="130"/>
      <c r="OVD28" s="130"/>
      <c r="OVE28" s="130"/>
      <c r="OVF28" s="130"/>
      <c r="OVG28" s="130"/>
      <c r="OVH28" s="130"/>
      <c r="OVI28" s="130"/>
      <c r="OVJ28" s="130"/>
      <c r="OVK28" s="130"/>
      <c r="OVL28" s="130"/>
      <c r="OVM28" s="130"/>
      <c r="OVN28" s="130"/>
      <c r="OVO28" s="130"/>
      <c r="OVP28" s="130"/>
      <c r="OVQ28" s="130"/>
      <c r="OVR28" s="130"/>
      <c r="OVS28" s="130"/>
      <c r="OVT28" s="130"/>
      <c r="OVU28" s="130"/>
      <c r="OVV28" s="130"/>
      <c r="OVW28" s="130"/>
      <c r="OVX28" s="130"/>
      <c r="OVY28" s="130"/>
      <c r="OVZ28" s="130"/>
      <c r="OWA28" s="130"/>
      <c r="OWB28" s="130"/>
      <c r="OWC28" s="130"/>
      <c r="OWD28" s="130"/>
      <c r="OWE28" s="130"/>
      <c r="OWF28" s="130"/>
      <c r="OWG28" s="130"/>
      <c r="OWH28" s="130"/>
      <c r="OWI28" s="130"/>
      <c r="OWJ28" s="130"/>
      <c r="OWK28" s="130"/>
      <c r="OWL28" s="130"/>
      <c r="OWM28" s="130"/>
      <c r="OWN28" s="130"/>
      <c r="OWO28" s="130"/>
      <c r="OWP28" s="130"/>
      <c r="OWQ28" s="130"/>
      <c r="OWR28" s="130"/>
      <c r="OWS28" s="130"/>
      <c r="OWT28" s="130"/>
      <c r="OWU28" s="130"/>
      <c r="OWV28" s="130"/>
      <c r="OWW28" s="130"/>
      <c r="OWX28" s="130"/>
      <c r="OWY28" s="130"/>
      <c r="OWZ28" s="130"/>
      <c r="OXA28" s="130"/>
      <c r="OXB28" s="130"/>
      <c r="OXC28" s="130"/>
      <c r="OXD28" s="130"/>
      <c r="OXE28" s="130"/>
      <c r="OXF28" s="130"/>
      <c r="OXG28" s="130"/>
      <c r="OXH28" s="130"/>
      <c r="OXI28" s="130"/>
      <c r="OXJ28" s="130"/>
      <c r="OXK28" s="130"/>
      <c r="OXL28" s="130"/>
      <c r="OXM28" s="130"/>
      <c r="OXN28" s="130"/>
      <c r="OXO28" s="130"/>
      <c r="OXP28" s="130"/>
      <c r="OXQ28" s="130"/>
      <c r="OXR28" s="130"/>
      <c r="OXS28" s="130"/>
      <c r="OXT28" s="130"/>
      <c r="OXU28" s="130"/>
      <c r="OXV28" s="130"/>
      <c r="OXW28" s="130"/>
      <c r="OXX28" s="130"/>
      <c r="OXY28" s="130"/>
      <c r="OXZ28" s="130"/>
      <c r="OYA28" s="130"/>
      <c r="OYB28" s="130"/>
      <c r="OYC28" s="130"/>
      <c r="OYD28" s="130"/>
      <c r="OYE28" s="130"/>
      <c r="OYF28" s="130"/>
      <c r="OYG28" s="130"/>
      <c r="OYH28" s="130"/>
      <c r="OYI28" s="130"/>
      <c r="OYJ28" s="130"/>
      <c r="OYK28" s="130"/>
      <c r="OYL28" s="130"/>
      <c r="OYM28" s="130"/>
      <c r="OYN28" s="130"/>
      <c r="OYO28" s="130"/>
      <c r="OYP28" s="130"/>
      <c r="OYQ28" s="130"/>
      <c r="OYR28" s="130"/>
      <c r="OYS28" s="130"/>
      <c r="OYT28" s="130"/>
      <c r="OYU28" s="130"/>
      <c r="OYV28" s="130"/>
      <c r="OYW28" s="130"/>
      <c r="OYX28" s="130"/>
      <c r="OYY28" s="130"/>
      <c r="OYZ28" s="130"/>
      <c r="OZA28" s="130"/>
      <c r="OZB28" s="130"/>
      <c r="OZC28" s="130"/>
      <c r="OZD28" s="130"/>
      <c r="OZE28" s="130"/>
      <c r="OZF28" s="130"/>
      <c r="OZG28" s="130"/>
      <c r="OZH28" s="130"/>
      <c r="OZI28" s="130"/>
      <c r="OZJ28" s="130"/>
      <c r="OZK28" s="130"/>
      <c r="OZL28" s="130"/>
      <c r="OZM28" s="130"/>
      <c r="OZN28" s="130"/>
      <c r="OZO28" s="130"/>
      <c r="OZP28" s="130"/>
      <c r="OZQ28" s="130"/>
      <c r="OZR28" s="130"/>
      <c r="OZS28" s="130"/>
      <c r="OZT28" s="130"/>
      <c r="OZU28" s="130"/>
      <c r="OZV28" s="130"/>
      <c r="OZW28" s="130"/>
      <c r="OZX28" s="130"/>
      <c r="OZY28" s="130"/>
      <c r="OZZ28" s="130"/>
      <c r="PAA28" s="130"/>
      <c r="PAB28" s="130"/>
      <c r="PAC28" s="130"/>
      <c r="PAD28" s="130"/>
      <c r="PAE28" s="130"/>
      <c r="PAF28" s="130"/>
      <c r="PAG28" s="130"/>
      <c r="PAH28" s="130"/>
      <c r="PAI28" s="130"/>
      <c r="PAJ28" s="130"/>
      <c r="PAK28" s="130"/>
      <c r="PAL28" s="130"/>
      <c r="PAM28" s="130"/>
      <c r="PAN28" s="130"/>
      <c r="PAO28" s="130"/>
      <c r="PAP28" s="130"/>
      <c r="PAQ28" s="130"/>
      <c r="PAR28" s="130"/>
      <c r="PAS28" s="130"/>
      <c r="PAT28" s="130"/>
      <c r="PAU28" s="130"/>
      <c r="PAV28" s="130"/>
      <c r="PAW28" s="130"/>
      <c r="PAX28" s="130"/>
      <c r="PAY28" s="130"/>
      <c r="PAZ28" s="130"/>
      <c r="PBA28" s="130"/>
      <c r="PBB28" s="130"/>
      <c r="PBC28" s="130"/>
      <c r="PBD28" s="130"/>
      <c r="PBE28" s="130"/>
      <c r="PBF28" s="130"/>
      <c r="PBG28" s="130"/>
      <c r="PBH28" s="130"/>
      <c r="PBI28" s="130"/>
      <c r="PBJ28" s="130"/>
      <c r="PBK28" s="130"/>
      <c r="PBL28" s="130"/>
      <c r="PBM28" s="130"/>
      <c r="PBN28" s="130"/>
      <c r="PBO28" s="130"/>
      <c r="PBP28" s="130"/>
      <c r="PBQ28" s="130"/>
      <c r="PBR28" s="130"/>
      <c r="PBS28" s="130"/>
      <c r="PBT28" s="130"/>
      <c r="PBU28" s="130"/>
      <c r="PBV28" s="130"/>
      <c r="PBW28" s="130"/>
      <c r="PBX28" s="130"/>
      <c r="PBY28" s="130"/>
      <c r="PBZ28" s="130"/>
      <c r="PCA28" s="130"/>
      <c r="PCB28" s="130"/>
      <c r="PCC28" s="130"/>
      <c r="PCD28" s="130"/>
      <c r="PCE28" s="130"/>
      <c r="PCF28" s="130"/>
      <c r="PCG28" s="130"/>
      <c r="PCH28" s="130"/>
      <c r="PCI28" s="130"/>
      <c r="PCJ28" s="130"/>
      <c r="PCK28" s="130"/>
      <c r="PCL28" s="130"/>
      <c r="PCM28" s="130"/>
      <c r="PCN28" s="130"/>
      <c r="PCO28" s="130"/>
      <c r="PCP28" s="130"/>
      <c r="PCQ28" s="130"/>
      <c r="PCR28" s="130"/>
      <c r="PCS28" s="130"/>
      <c r="PCT28" s="130"/>
      <c r="PCU28" s="130"/>
      <c r="PCV28" s="130"/>
      <c r="PCW28" s="130"/>
      <c r="PCX28" s="130"/>
      <c r="PCY28" s="130"/>
      <c r="PCZ28" s="130"/>
      <c r="PDA28" s="130"/>
      <c r="PDB28" s="130"/>
      <c r="PDC28" s="130"/>
      <c r="PDD28" s="130"/>
      <c r="PDE28" s="130"/>
      <c r="PDF28" s="130"/>
      <c r="PDG28" s="130"/>
      <c r="PDH28" s="130"/>
      <c r="PDI28" s="130"/>
      <c r="PDJ28" s="130"/>
      <c r="PDK28" s="130"/>
      <c r="PDL28" s="130"/>
      <c r="PDM28" s="130"/>
      <c r="PDN28" s="130"/>
      <c r="PDO28" s="130"/>
      <c r="PDP28" s="130"/>
      <c r="PDQ28" s="130"/>
      <c r="PDR28" s="130"/>
      <c r="PDS28" s="130"/>
      <c r="PDT28" s="130"/>
      <c r="PDU28" s="130"/>
      <c r="PDV28" s="130"/>
      <c r="PDW28" s="130"/>
      <c r="PDX28" s="130"/>
      <c r="PDY28" s="130"/>
      <c r="PDZ28" s="130"/>
      <c r="PEA28" s="130"/>
      <c r="PEB28" s="130"/>
      <c r="PEC28" s="130"/>
      <c r="PED28" s="130"/>
      <c r="PEE28" s="130"/>
      <c r="PEF28" s="130"/>
      <c r="PEG28" s="130"/>
      <c r="PEH28" s="130"/>
      <c r="PEI28" s="130"/>
      <c r="PEJ28" s="130"/>
      <c r="PEK28" s="130"/>
      <c r="PEL28" s="130"/>
      <c r="PEM28" s="130"/>
      <c r="PEN28" s="130"/>
      <c r="PEO28" s="130"/>
      <c r="PEP28" s="130"/>
      <c r="PEQ28" s="130"/>
      <c r="PER28" s="130"/>
      <c r="PES28" s="130"/>
      <c r="PET28" s="130"/>
      <c r="PEU28" s="130"/>
      <c r="PEV28" s="130"/>
      <c r="PEW28" s="130"/>
      <c r="PEX28" s="130"/>
      <c r="PEY28" s="130"/>
      <c r="PEZ28" s="130"/>
      <c r="PFA28" s="130"/>
      <c r="PFB28" s="130"/>
      <c r="PFC28" s="130"/>
      <c r="PFD28" s="130"/>
      <c r="PFE28" s="130"/>
      <c r="PFF28" s="130"/>
      <c r="PFG28" s="130"/>
      <c r="PFH28" s="130"/>
      <c r="PFI28" s="130"/>
      <c r="PFJ28" s="130"/>
      <c r="PFK28" s="130"/>
      <c r="PFL28" s="130"/>
      <c r="PFM28" s="130"/>
      <c r="PFN28" s="130"/>
      <c r="PFO28" s="130"/>
      <c r="PFP28" s="130"/>
      <c r="PFQ28" s="130"/>
      <c r="PFR28" s="130"/>
      <c r="PFS28" s="130"/>
      <c r="PFT28" s="130"/>
      <c r="PFU28" s="130"/>
      <c r="PFV28" s="130"/>
      <c r="PFW28" s="130"/>
      <c r="PFX28" s="130"/>
      <c r="PFY28" s="130"/>
      <c r="PFZ28" s="130"/>
      <c r="PGA28" s="130"/>
      <c r="PGB28" s="130"/>
      <c r="PGC28" s="130"/>
      <c r="PGD28" s="130"/>
      <c r="PGE28" s="130"/>
      <c r="PGF28" s="130"/>
      <c r="PGG28" s="130"/>
      <c r="PGH28" s="130"/>
      <c r="PGI28" s="130"/>
      <c r="PGJ28" s="130"/>
      <c r="PGK28" s="130"/>
      <c r="PGL28" s="130"/>
      <c r="PGM28" s="130"/>
      <c r="PGN28" s="130"/>
      <c r="PGO28" s="130"/>
      <c r="PGP28" s="130"/>
      <c r="PGQ28" s="130"/>
      <c r="PGR28" s="130"/>
      <c r="PGS28" s="130"/>
      <c r="PGT28" s="130"/>
      <c r="PGU28" s="130"/>
      <c r="PGV28" s="130"/>
      <c r="PGW28" s="130"/>
      <c r="PGX28" s="130"/>
      <c r="PGY28" s="130"/>
      <c r="PGZ28" s="130"/>
      <c r="PHA28" s="130"/>
      <c r="PHB28" s="130"/>
      <c r="PHC28" s="130"/>
      <c r="PHD28" s="130"/>
      <c r="PHE28" s="130"/>
      <c r="PHF28" s="130"/>
      <c r="PHG28" s="130"/>
      <c r="PHH28" s="130"/>
      <c r="PHI28" s="130"/>
      <c r="PHJ28" s="130"/>
      <c r="PHK28" s="130"/>
      <c r="PHL28" s="130"/>
      <c r="PHM28" s="130"/>
      <c r="PHN28" s="130"/>
      <c r="PHO28" s="130"/>
      <c r="PHP28" s="130"/>
      <c r="PHQ28" s="130"/>
      <c r="PHR28" s="130"/>
      <c r="PHS28" s="130"/>
      <c r="PHT28" s="130"/>
      <c r="PHU28" s="130"/>
      <c r="PHV28" s="130"/>
      <c r="PHW28" s="130"/>
      <c r="PHX28" s="130"/>
      <c r="PHY28" s="130"/>
      <c r="PHZ28" s="130"/>
      <c r="PIA28" s="130"/>
      <c r="PIB28" s="130"/>
      <c r="PIC28" s="130"/>
      <c r="PID28" s="130"/>
      <c r="PIE28" s="130"/>
      <c r="PIF28" s="130"/>
      <c r="PIG28" s="130"/>
      <c r="PIH28" s="130"/>
      <c r="PII28" s="130"/>
      <c r="PIJ28" s="130"/>
      <c r="PIK28" s="130"/>
      <c r="PIL28" s="130"/>
      <c r="PIM28" s="130"/>
      <c r="PIN28" s="130"/>
      <c r="PIO28" s="130"/>
      <c r="PIP28" s="130"/>
      <c r="PIQ28" s="130"/>
      <c r="PIR28" s="130"/>
      <c r="PIS28" s="130"/>
      <c r="PIT28" s="130"/>
      <c r="PIU28" s="130"/>
      <c r="PIV28" s="130"/>
      <c r="PIW28" s="130"/>
      <c r="PIX28" s="130"/>
      <c r="PIY28" s="130"/>
      <c r="PIZ28" s="130"/>
      <c r="PJA28" s="130"/>
      <c r="PJB28" s="130"/>
      <c r="PJC28" s="130"/>
      <c r="PJD28" s="130"/>
      <c r="PJE28" s="130"/>
      <c r="PJF28" s="130"/>
      <c r="PJG28" s="130"/>
      <c r="PJH28" s="130"/>
      <c r="PJI28" s="130"/>
      <c r="PJJ28" s="130"/>
      <c r="PJK28" s="130"/>
      <c r="PJL28" s="130"/>
      <c r="PJM28" s="130"/>
      <c r="PJN28" s="130"/>
      <c r="PJO28" s="130"/>
      <c r="PJP28" s="130"/>
      <c r="PJQ28" s="130"/>
      <c r="PJR28" s="130"/>
      <c r="PJS28" s="130"/>
      <c r="PJT28" s="130"/>
      <c r="PJU28" s="130"/>
      <c r="PJV28" s="130"/>
      <c r="PJW28" s="130"/>
      <c r="PJX28" s="130"/>
      <c r="PJY28" s="130"/>
      <c r="PJZ28" s="130"/>
      <c r="PKA28" s="130"/>
      <c r="PKB28" s="130"/>
      <c r="PKC28" s="130"/>
      <c r="PKD28" s="130"/>
      <c r="PKE28" s="130"/>
      <c r="PKF28" s="130"/>
      <c r="PKG28" s="130"/>
      <c r="PKH28" s="130"/>
      <c r="PKI28" s="130"/>
      <c r="PKJ28" s="130"/>
      <c r="PKK28" s="130"/>
      <c r="PKL28" s="130"/>
      <c r="PKM28" s="130"/>
      <c r="PKN28" s="130"/>
      <c r="PKO28" s="130"/>
      <c r="PKP28" s="130"/>
      <c r="PKQ28" s="130"/>
      <c r="PKR28" s="130"/>
      <c r="PKS28" s="130"/>
      <c r="PKT28" s="130"/>
      <c r="PKU28" s="130"/>
      <c r="PKV28" s="130"/>
      <c r="PKW28" s="130"/>
      <c r="PKX28" s="130"/>
      <c r="PKY28" s="130"/>
      <c r="PKZ28" s="130"/>
      <c r="PLA28" s="130"/>
      <c r="PLB28" s="130"/>
      <c r="PLC28" s="130"/>
      <c r="PLD28" s="130"/>
      <c r="PLE28" s="130"/>
      <c r="PLF28" s="130"/>
      <c r="PLG28" s="130"/>
      <c r="PLH28" s="130"/>
      <c r="PLI28" s="130"/>
      <c r="PLJ28" s="130"/>
      <c r="PLK28" s="130"/>
      <c r="PLL28" s="130"/>
      <c r="PLM28" s="130"/>
      <c r="PLN28" s="130"/>
      <c r="PLO28" s="130"/>
      <c r="PLP28" s="130"/>
      <c r="PLQ28" s="130"/>
      <c r="PLR28" s="130"/>
      <c r="PLS28" s="130"/>
      <c r="PLT28" s="130"/>
      <c r="PLU28" s="130"/>
      <c r="PLV28" s="130"/>
      <c r="PLW28" s="130"/>
      <c r="PLX28" s="130"/>
      <c r="PLY28" s="130"/>
      <c r="PLZ28" s="130"/>
      <c r="PMA28" s="130"/>
      <c r="PMB28" s="130"/>
      <c r="PMC28" s="130"/>
      <c r="PMD28" s="130"/>
      <c r="PME28" s="130"/>
      <c r="PMF28" s="130"/>
      <c r="PMG28" s="130"/>
      <c r="PMH28" s="130"/>
      <c r="PMI28" s="130"/>
      <c r="PMJ28" s="130"/>
      <c r="PMK28" s="130"/>
      <c r="PML28" s="130"/>
      <c r="PMM28" s="130"/>
      <c r="PMN28" s="130"/>
      <c r="PMO28" s="130"/>
      <c r="PMP28" s="130"/>
      <c r="PMQ28" s="130"/>
      <c r="PMR28" s="130"/>
      <c r="PMS28" s="130"/>
      <c r="PMT28" s="130"/>
      <c r="PMU28" s="130"/>
      <c r="PMV28" s="130"/>
      <c r="PMW28" s="130"/>
      <c r="PMX28" s="130"/>
      <c r="PMY28" s="130"/>
      <c r="PMZ28" s="130"/>
      <c r="PNA28" s="130"/>
      <c r="PNB28" s="130"/>
      <c r="PNC28" s="130"/>
      <c r="PND28" s="130"/>
      <c r="PNE28" s="130"/>
      <c r="PNF28" s="130"/>
      <c r="PNG28" s="130"/>
      <c r="PNH28" s="130"/>
      <c r="PNI28" s="130"/>
      <c r="PNJ28" s="130"/>
      <c r="PNK28" s="130"/>
      <c r="PNL28" s="130"/>
      <c r="PNM28" s="130"/>
      <c r="PNN28" s="130"/>
      <c r="PNO28" s="130"/>
      <c r="PNP28" s="130"/>
      <c r="PNQ28" s="130"/>
      <c r="PNR28" s="130"/>
      <c r="PNS28" s="130"/>
      <c r="PNT28" s="130"/>
      <c r="PNU28" s="130"/>
      <c r="PNV28" s="130"/>
      <c r="PNW28" s="130"/>
      <c r="PNX28" s="130"/>
      <c r="PNY28" s="130"/>
      <c r="PNZ28" s="130"/>
      <c r="POA28" s="130"/>
      <c r="POB28" s="130"/>
      <c r="POC28" s="130"/>
      <c r="POD28" s="130"/>
      <c r="POE28" s="130"/>
      <c r="POF28" s="130"/>
      <c r="POG28" s="130"/>
      <c r="POH28" s="130"/>
      <c r="POI28" s="130"/>
      <c r="POJ28" s="130"/>
      <c r="POK28" s="130"/>
      <c r="POL28" s="130"/>
      <c r="POM28" s="130"/>
      <c r="PON28" s="130"/>
      <c r="POO28" s="130"/>
      <c r="POP28" s="130"/>
      <c r="POQ28" s="130"/>
      <c r="POR28" s="130"/>
      <c r="POS28" s="130"/>
      <c r="POT28" s="130"/>
      <c r="POU28" s="130"/>
      <c r="POV28" s="130"/>
      <c r="POW28" s="130"/>
      <c r="POX28" s="130"/>
      <c r="POY28" s="130"/>
      <c r="POZ28" s="130"/>
      <c r="PPA28" s="130"/>
      <c r="PPB28" s="130"/>
      <c r="PPC28" s="130"/>
      <c r="PPD28" s="130"/>
      <c r="PPE28" s="130"/>
      <c r="PPF28" s="130"/>
      <c r="PPG28" s="130"/>
      <c r="PPH28" s="130"/>
      <c r="PPI28" s="130"/>
      <c r="PPJ28" s="130"/>
      <c r="PPK28" s="130"/>
      <c r="PPL28" s="130"/>
      <c r="PPM28" s="130"/>
      <c r="PPN28" s="130"/>
      <c r="PPO28" s="130"/>
      <c r="PPP28" s="130"/>
      <c r="PPQ28" s="130"/>
      <c r="PPR28" s="130"/>
      <c r="PPS28" s="130"/>
      <c r="PPT28" s="130"/>
      <c r="PPU28" s="130"/>
      <c r="PPV28" s="130"/>
      <c r="PPW28" s="130"/>
      <c r="PPX28" s="130"/>
      <c r="PPY28" s="130"/>
      <c r="PPZ28" s="130"/>
      <c r="PQA28" s="130"/>
      <c r="PQB28" s="130"/>
      <c r="PQC28" s="130"/>
      <c r="PQD28" s="130"/>
      <c r="PQE28" s="130"/>
      <c r="PQF28" s="130"/>
      <c r="PQG28" s="130"/>
      <c r="PQH28" s="130"/>
      <c r="PQI28" s="130"/>
      <c r="PQJ28" s="130"/>
      <c r="PQK28" s="130"/>
      <c r="PQL28" s="130"/>
      <c r="PQM28" s="130"/>
      <c r="PQN28" s="130"/>
      <c r="PQO28" s="130"/>
      <c r="PQP28" s="130"/>
      <c r="PQQ28" s="130"/>
      <c r="PQR28" s="130"/>
      <c r="PQS28" s="130"/>
      <c r="PQT28" s="130"/>
      <c r="PQU28" s="130"/>
      <c r="PQV28" s="130"/>
      <c r="PQW28" s="130"/>
      <c r="PQX28" s="130"/>
      <c r="PQY28" s="130"/>
      <c r="PQZ28" s="130"/>
      <c r="PRA28" s="130"/>
      <c r="PRB28" s="130"/>
      <c r="PRC28" s="130"/>
      <c r="PRD28" s="130"/>
      <c r="PRE28" s="130"/>
      <c r="PRF28" s="130"/>
      <c r="PRG28" s="130"/>
      <c r="PRH28" s="130"/>
      <c r="PRI28" s="130"/>
      <c r="PRJ28" s="130"/>
      <c r="PRK28" s="130"/>
      <c r="PRL28" s="130"/>
      <c r="PRM28" s="130"/>
      <c r="PRN28" s="130"/>
      <c r="PRO28" s="130"/>
      <c r="PRP28" s="130"/>
      <c r="PRQ28" s="130"/>
      <c r="PRR28" s="130"/>
      <c r="PRS28" s="130"/>
      <c r="PRT28" s="130"/>
      <c r="PRU28" s="130"/>
      <c r="PRV28" s="130"/>
      <c r="PRW28" s="130"/>
      <c r="PRX28" s="130"/>
      <c r="PRY28" s="130"/>
      <c r="PRZ28" s="130"/>
      <c r="PSA28" s="130"/>
      <c r="PSB28" s="130"/>
      <c r="PSC28" s="130"/>
      <c r="PSD28" s="130"/>
      <c r="PSE28" s="130"/>
      <c r="PSF28" s="130"/>
      <c r="PSG28" s="130"/>
      <c r="PSH28" s="130"/>
      <c r="PSI28" s="130"/>
      <c r="PSJ28" s="130"/>
      <c r="PSK28" s="130"/>
      <c r="PSL28" s="130"/>
      <c r="PSM28" s="130"/>
      <c r="PSN28" s="130"/>
      <c r="PSO28" s="130"/>
      <c r="PSP28" s="130"/>
      <c r="PSQ28" s="130"/>
      <c r="PSR28" s="130"/>
      <c r="PSS28" s="130"/>
      <c r="PST28" s="130"/>
      <c r="PSU28" s="130"/>
      <c r="PSV28" s="130"/>
      <c r="PSW28" s="130"/>
      <c r="PSX28" s="130"/>
      <c r="PSY28" s="130"/>
      <c r="PSZ28" s="130"/>
      <c r="PTA28" s="130"/>
      <c r="PTB28" s="130"/>
      <c r="PTC28" s="130"/>
      <c r="PTD28" s="130"/>
      <c r="PTE28" s="130"/>
      <c r="PTF28" s="130"/>
      <c r="PTG28" s="130"/>
      <c r="PTH28" s="130"/>
      <c r="PTI28" s="130"/>
      <c r="PTJ28" s="130"/>
      <c r="PTK28" s="130"/>
      <c r="PTL28" s="130"/>
      <c r="PTM28" s="130"/>
      <c r="PTN28" s="130"/>
      <c r="PTO28" s="130"/>
      <c r="PTP28" s="130"/>
      <c r="PTQ28" s="130"/>
      <c r="PTR28" s="130"/>
      <c r="PTS28" s="130"/>
      <c r="PTT28" s="130"/>
      <c r="PTU28" s="130"/>
      <c r="PTV28" s="130"/>
      <c r="PTW28" s="130"/>
      <c r="PTX28" s="130"/>
      <c r="PTY28" s="130"/>
      <c r="PTZ28" s="130"/>
      <c r="PUA28" s="130"/>
      <c r="PUB28" s="130"/>
      <c r="PUC28" s="130"/>
      <c r="PUD28" s="130"/>
      <c r="PUE28" s="130"/>
      <c r="PUF28" s="130"/>
      <c r="PUG28" s="130"/>
      <c r="PUH28" s="130"/>
      <c r="PUI28" s="130"/>
      <c r="PUJ28" s="130"/>
      <c r="PUK28" s="130"/>
      <c r="PUL28" s="130"/>
      <c r="PUM28" s="130"/>
      <c r="PUN28" s="130"/>
      <c r="PUO28" s="130"/>
      <c r="PUP28" s="130"/>
      <c r="PUQ28" s="130"/>
      <c r="PUR28" s="130"/>
      <c r="PUS28" s="130"/>
      <c r="PUT28" s="130"/>
      <c r="PUU28" s="130"/>
      <c r="PUV28" s="130"/>
      <c r="PUW28" s="130"/>
      <c r="PUX28" s="130"/>
      <c r="PUY28" s="130"/>
      <c r="PUZ28" s="130"/>
      <c r="PVA28" s="130"/>
      <c r="PVB28" s="130"/>
      <c r="PVC28" s="130"/>
      <c r="PVD28" s="130"/>
      <c r="PVE28" s="130"/>
      <c r="PVF28" s="130"/>
      <c r="PVG28" s="130"/>
      <c r="PVH28" s="130"/>
      <c r="PVI28" s="130"/>
      <c r="PVJ28" s="130"/>
      <c r="PVK28" s="130"/>
      <c r="PVL28" s="130"/>
      <c r="PVM28" s="130"/>
      <c r="PVN28" s="130"/>
      <c r="PVO28" s="130"/>
      <c r="PVP28" s="130"/>
      <c r="PVQ28" s="130"/>
      <c r="PVR28" s="130"/>
      <c r="PVS28" s="130"/>
      <c r="PVT28" s="130"/>
      <c r="PVU28" s="130"/>
      <c r="PVV28" s="130"/>
      <c r="PVW28" s="130"/>
      <c r="PVX28" s="130"/>
      <c r="PVY28" s="130"/>
      <c r="PVZ28" s="130"/>
      <c r="PWA28" s="130"/>
      <c r="PWB28" s="130"/>
      <c r="PWC28" s="130"/>
      <c r="PWD28" s="130"/>
      <c r="PWE28" s="130"/>
      <c r="PWF28" s="130"/>
      <c r="PWG28" s="130"/>
      <c r="PWH28" s="130"/>
      <c r="PWI28" s="130"/>
      <c r="PWJ28" s="130"/>
      <c r="PWK28" s="130"/>
      <c r="PWL28" s="130"/>
      <c r="PWM28" s="130"/>
      <c r="PWN28" s="130"/>
      <c r="PWO28" s="130"/>
      <c r="PWP28" s="130"/>
      <c r="PWQ28" s="130"/>
      <c r="PWR28" s="130"/>
      <c r="PWS28" s="130"/>
      <c r="PWT28" s="130"/>
      <c r="PWU28" s="130"/>
      <c r="PWV28" s="130"/>
      <c r="PWW28" s="130"/>
      <c r="PWX28" s="130"/>
      <c r="PWY28" s="130"/>
      <c r="PWZ28" s="130"/>
      <c r="PXA28" s="130"/>
      <c r="PXB28" s="130"/>
      <c r="PXC28" s="130"/>
      <c r="PXD28" s="130"/>
      <c r="PXE28" s="130"/>
      <c r="PXF28" s="130"/>
      <c r="PXG28" s="130"/>
      <c r="PXH28" s="130"/>
      <c r="PXI28" s="130"/>
      <c r="PXJ28" s="130"/>
      <c r="PXK28" s="130"/>
      <c r="PXL28" s="130"/>
      <c r="PXM28" s="130"/>
      <c r="PXN28" s="130"/>
      <c r="PXO28" s="130"/>
      <c r="PXP28" s="130"/>
      <c r="PXQ28" s="130"/>
      <c r="PXR28" s="130"/>
      <c r="PXS28" s="130"/>
      <c r="PXT28" s="130"/>
      <c r="PXU28" s="130"/>
      <c r="PXV28" s="130"/>
      <c r="PXW28" s="130"/>
      <c r="PXX28" s="130"/>
      <c r="PXY28" s="130"/>
      <c r="PXZ28" s="130"/>
      <c r="PYA28" s="130"/>
      <c r="PYB28" s="130"/>
      <c r="PYC28" s="130"/>
      <c r="PYD28" s="130"/>
      <c r="PYE28" s="130"/>
      <c r="PYF28" s="130"/>
      <c r="PYG28" s="130"/>
      <c r="PYH28" s="130"/>
      <c r="PYI28" s="130"/>
      <c r="PYJ28" s="130"/>
      <c r="PYK28" s="130"/>
      <c r="PYL28" s="130"/>
      <c r="PYM28" s="130"/>
      <c r="PYN28" s="130"/>
      <c r="PYO28" s="130"/>
      <c r="PYP28" s="130"/>
      <c r="PYQ28" s="130"/>
      <c r="PYR28" s="130"/>
      <c r="PYS28" s="130"/>
      <c r="PYT28" s="130"/>
      <c r="PYU28" s="130"/>
      <c r="PYV28" s="130"/>
      <c r="PYW28" s="130"/>
      <c r="PYX28" s="130"/>
      <c r="PYY28" s="130"/>
      <c r="PYZ28" s="130"/>
      <c r="PZA28" s="130"/>
      <c r="PZB28" s="130"/>
      <c r="PZC28" s="130"/>
      <c r="PZD28" s="130"/>
      <c r="PZE28" s="130"/>
      <c r="PZF28" s="130"/>
      <c r="PZG28" s="130"/>
      <c r="PZH28" s="130"/>
      <c r="PZI28" s="130"/>
      <c r="PZJ28" s="130"/>
      <c r="PZK28" s="130"/>
      <c r="PZL28" s="130"/>
      <c r="PZM28" s="130"/>
      <c r="PZN28" s="130"/>
      <c r="PZO28" s="130"/>
      <c r="PZP28" s="130"/>
      <c r="PZQ28" s="130"/>
      <c r="PZR28" s="130"/>
      <c r="PZS28" s="130"/>
      <c r="PZT28" s="130"/>
      <c r="PZU28" s="130"/>
      <c r="PZV28" s="130"/>
      <c r="PZW28" s="130"/>
      <c r="PZX28" s="130"/>
      <c r="PZY28" s="130"/>
      <c r="PZZ28" s="130"/>
      <c r="QAA28" s="130"/>
      <c r="QAB28" s="130"/>
      <c r="QAC28" s="130"/>
      <c r="QAD28" s="130"/>
      <c r="QAE28" s="130"/>
      <c r="QAF28" s="130"/>
      <c r="QAG28" s="130"/>
      <c r="QAH28" s="130"/>
      <c r="QAI28" s="130"/>
      <c r="QAJ28" s="130"/>
      <c r="QAK28" s="130"/>
      <c r="QAL28" s="130"/>
      <c r="QAM28" s="130"/>
      <c r="QAN28" s="130"/>
      <c r="QAO28" s="130"/>
      <c r="QAP28" s="130"/>
      <c r="QAQ28" s="130"/>
      <c r="QAR28" s="130"/>
      <c r="QAS28" s="130"/>
      <c r="QAT28" s="130"/>
      <c r="QAU28" s="130"/>
      <c r="QAV28" s="130"/>
      <c r="QAW28" s="130"/>
      <c r="QAX28" s="130"/>
      <c r="QAY28" s="130"/>
      <c r="QAZ28" s="130"/>
      <c r="QBA28" s="130"/>
      <c r="QBB28" s="130"/>
      <c r="QBC28" s="130"/>
      <c r="QBD28" s="130"/>
      <c r="QBE28" s="130"/>
      <c r="QBF28" s="130"/>
      <c r="QBG28" s="130"/>
      <c r="QBH28" s="130"/>
      <c r="QBI28" s="130"/>
      <c r="QBJ28" s="130"/>
      <c r="QBK28" s="130"/>
      <c r="QBL28" s="130"/>
      <c r="QBM28" s="130"/>
      <c r="QBN28" s="130"/>
      <c r="QBO28" s="130"/>
      <c r="QBP28" s="130"/>
      <c r="QBQ28" s="130"/>
      <c r="QBR28" s="130"/>
      <c r="QBS28" s="130"/>
      <c r="QBT28" s="130"/>
      <c r="QBU28" s="130"/>
      <c r="QBV28" s="130"/>
      <c r="QBW28" s="130"/>
      <c r="QBX28" s="130"/>
      <c r="QBY28" s="130"/>
      <c r="QBZ28" s="130"/>
      <c r="QCA28" s="130"/>
      <c r="QCB28" s="130"/>
      <c r="QCC28" s="130"/>
      <c r="QCD28" s="130"/>
      <c r="QCE28" s="130"/>
      <c r="QCF28" s="130"/>
      <c r="QCG28" s="130"/>
      <c r="QCH28" s="130"/>
      <c r="QCI28" s="130"/>
      <c r="QCJ28" s="130"/>
      <c r="QCK28" s="130"/>
      <c r="QCL28" s="130"/>
      <c r="QCM28" s="130"/>
      <c r="QCN28" s="130"/>
      <c r="QCO28" s="130"/>
      <c r="QCP28" s="130"/>
      <c r="QCQ28" s="130"/>
      <c r="QCR28" s="130"/>
      <c r="QCS28" s="130"/>
      <c r="QCT28" s="130"/>
      <c r="QCU28" s="130"/>
      <c r="QCV28" s="130"/>
      <c r="QCW28" s="130"/>
      <c r="QCX28" s="130"/>
      <c r="QCY28" s="130"/>
      <c r="QCZ28" s="130"/>
      <c r="QDA28" s="130"/>
      <c r="QDB28" s="130"/>
      <c r="QDC28" s="130"/>
      <c r="QDD28" s="130"/>
      <c r="QDE28" s="130"/>
      <c r="QDF28" s="130"/>
      <c r="QDG28" s="130"/>
      <c r="QDH28" s="130"/>
      <c r="QDI28" s="130"/>
      <c r="QDJ28" s="130"/>
      <c r="QDK28" s="130"/>
      <c r="QDL28" s="130"/>
      <c r="QDM28" s="130"/>
      <c r="QDN28" s="130"/>
      <c r="QDO28" s="130"/>
      <c r="QDP28" s="130"/>
      <c r="QDQ28" s="130"/>
      <c r="QDR28" s="130"/>
      <c r="QDS28" s="130"/>
      <c r="QDT28" s="130"/>
      <c r="QDU28" s="130"/>
      <c r="QDV28" s="130"/>
      <c r="QDW28" s="130"/>
      <c r="QDX28" s="130"/>
      <c r="QDY28" s="130"/>
      <c r="QDZ28" s="130"/>
      <c r="QEA28" s="130"/>
      <c r="QEB28" s="130"/>
      <c r="QEC28" s="130"/>
      <c r="QED28" s="130"/>
      <c r="QEE28" s="130"/>
      <c r="QEF28" s="130"/>
      <c r="QEG28" s="130"/>
      <c r="QEH28" s="130"/>
      <c r="QEI28" s="130"/>
      <c r="QEJ28" s="130"/>
      <c r="QEK28" s="130"/>
      <c r="QEL28" s="130"/>
      <c r="QEM28" s="130"/>
      <c r="QEN28" s="130"/>
      <c r="QEO28" s="130"/>
      <c r="QEP28" s="130"/>
      <c r="QEQ28" s="130"/>
      <c r="QER28" s="130"/>
      <c r="QES28" s="130"/>
      <c r="QET28" s="130"/>
      <c r="QEU28" s="130"/>
      <c r="QEV28" s="130"/>
      <c r="QEW28" s="130"/>
      <c r="QEX28" s="130"/>
      <c r="QEY28" s="130"/>
      <c r="QEZ28" s="130"/>
      <c r="QFA28" s="130"/>
      <c r="QFB28" s="130"/>
      <c r="QFC28" s="130"/>
      <c r="QFD28" s="130"/>
      <c r="QFE28" s="130"/>
      <c r="QFF28" s="130"/>
      <c r="QFG28" s="130"/>
      <c r="QFH28" s="130"/>
      <c r="QFI28" s="130"/>
      <c r="QFJ28" s="130"/>
      <c r="QFK28" s="130"/>
      <c r="QFL28" s="130"/>
      <c r="QFM28" s="130"/>
      <c r="QFN28" s="130"/>
      <c r="QFO28" s="130"/>
      <c r="QFP28" s="130"/>
      <c r="QFQ28" s="130"/>
      <c r="QFR28" s="130"/>
      <c r="QFS28" s="130"/>
      <c r="QFT28" s="130"/>
      <c r="QFU28" s="130"/>
      <c r="QFV28" s="130"/>
      <c r="QFW28" s="130"/>
      <c r="QFX28" s="130"/>
      <c r="QFY28" s="130"/>
      <c r="QFZ28" s="130"/>
      <c r="QGA28" s="130"/>
      <c r="QGB28" s="130"/>
      <c r="QGC28" s="130"/>
      <c r="QGD28" s="130"/>
      <c r="QGE28" s="130"/>
      <c r="QGF28" s="130"/>
      <c r="QGG28" s="130"/>
      <c r="QGH28" s="130"/>
      <c r="QGI28" s="130"/>
      <c r="QGJ28" s="130"/>
      <c r="QGK28" s="130"/>
      <c r="QGL28" s="130"/>
      <c r="QGM28" s="130"/>
      <c r="QGN28" s="130"/>
      <c r="QGO28" s="130"/>
      <c r="QGP28" s="130"/>
      <c r="QGQ28" s="130"/>
      <c r="QGR28" s="130"/>
      <c r="QGS28" s="130"/>
      <c r="QGT28" s="130"/>
      <c r="QGU28" s="130"/>
      <c r="QGV28" s="130"/>
      <c r="QGW28" s="130"/>
      <c r="QGX28" s="130"/>
      <c r="QGY28" s="130"/>
      <c r="QGZ28" s="130"/>
      <c r="QHA28" s="130"/>
      <c r="QHB28" s="130"/>
      <c r="QHC28" s="130"/>
      <c r="QHD28" s="130"/>
      <c r="QHE28" s="130"/>
      <c r="QHF28" s="130"/>
      <c r="QHG28" s="130"/>
      <c r="QHH28" s="130"/>
      <c r="QHI28" s="130"/>
      <c r="QHJ28" s="130"/>
      <c r="QHK28" s="130"/>
      <c r="QHL28" s="130"/>
      <c r="QHM28" s="130"/>
      <c r="QHN28" s="130"/>
      <c r="QHO28" s="130"/>
      <c r="QHP28" s="130"/>
      <c r="QHQ28" s="130"/>
      <c r="QHR28" s="130"/>
      <c r="QHS28" s="130"/>
      <c r="QHT28" s="130"/>
      <c r="QHU28" s="130"/>
      <c r="QHV28" s="130"/>
      <c r="QHW28" s="130"/>
      <c r="QHX28" s="130"/>
      <c r="QHY28" s="130"/>
      <c r="QHZ28" s="130"/>
      <c r="QIA28" s="130"/>
      <c r="QIB28" s="130"/>
      <c r="QIC28" s="130"/>
      <c r="QID28" s="130"/>
      <c r="QIE28" s="130"/>
      <c r="QIF28" s="130"/>
      <c r="QIG28" s="130"/>
      <c r="QIH28" s="130"/>
      <c r="QII28" s="130"/>
      <c r="QIJ28" s="130"/>
      <c r="QIK28" s="130"/>
      <c r="QIL28" s="130"/>
      <c r="QIM28" s="130"/>
      <c r="QIN28" s="130"/>
      <c r="QIO28" s="130"/>
      <c r="QIP28" s="130"/>
      <c r="QIQ28" s="130"/>
      <c r="QIR28" s="130"/>
      <c r="QIS28" s="130"/>
      <c r="QIT28" s="130"/>
      <c r="QIU28" s="130"/>
      <c r="QIV28" s="130"/>
      <c r="QIW28" s="130"/>
      <c r="QIX28" s="130"/>
      <c r="QIY28" s="130"/>
      <c r="QIZ28" s="130"/>
      <c r="QJA28" s="130"/>
      <c r="QJB28" s="130"/>
      <c r="QJC28" s="130"/>
      <c r="QJD28" s="130"/>
      <c r="QJE28" s="130"/>
      <c r="QJF28" s="130"/>
      <c r="QJG28" s="130"/>
      <c r="QJH28" s="130"/>
      <c r="QJI28" s="130"/>
      <c r="QJJ28" s="130"/>
      <c r="QJK28" s="130"/>
      <c r="QJL28" s="130"/>
      <c r="QJM28" s="130"/>
      <c r="QJN28" s="130"/>
      <c r="QJO28" s="130"/>
      <c r="QJP28" s="130"/>
      <c r="QJQ28" s="130"/>
      <c r="QJR28" s="130"/>
      <c r="QJS28" s="130"/>
      <c r="QJT28" s="130"/>
      <c r="QJU28" s="130"/>
      <c r="QJV28" s="130"/>
      <c r="QJW28" s="130"/>
      <c r="QJX28" s="130"/>
      <c r="QJY28" s="130"/>
      <c r="QJZ28" s="130"/>
      <c r="QKA28" s="130"/>
      <c r="QKB28" s="130"/>
      <c r="QKC28" s="130"/>
      <c r="QKD28" s="130"/>
      <c r="QKE28" s="130"/>
      <c r="QKF28" s="130"/>
      <c r="QKG28" s="130"/>
      <c r="QKH28" s="130"/>
      <c r="QKI28" s="130"/>
      <c r="QKJ28" s="130"/>
      <c r="QKK28" s="130"/>
      <c r="QKL28" s="130"/>
      <c r="QKM28" s="130"/>
      <c r="QKN28" s="130"/>
      <c r="QKO28" s="130"/>
      <c r="QKP28" s="130"/>
      <c r="QKQ28" s="130"/>
      <c r="QKR28" s="130"/>
      <c r="QKS28" s="130"/>
      <c r="QKT28" s="130"/>
      <c r="QKU28" s="130"/>
      <c r="QKV28" s="130"/>
      <c r="QKW28" s="130"/>
      <c r="QKX28" s="130"/>
      <c r="QKY28" s="130"/>
      <c r="QKZ28" s="130"/>
      <c r="QLA28" s="130"/>
      <c r="QLB28" s="130"/>
      <c r="QLC28" s="130"/>
      <c r="QLD28" s="130"/>
      <c r="QLE28" s="130"/>
      <c r="QLF28" s="130"/>
      <c r="QLG28" s="130"/>
      <c r="QLH28" s="130"/>
      <c r="QLI28" s="130"/>
      <c r="QLJ28" s="130"/>
      <c r="QLK28" s="130"/>
      <c r="QLL28" s="130"/>
      <c r="QLM28" s="130"/>
      <c r="QLN28" s="130"/>
      <c r="QLO28" s="130"/>
      <c r="QLP28" s="130"/>
      <c r="QLQ28" s="130"/>
      <c r="QLR28" s="130"/>
      <c r="QLS28" s="130"/>
      <c r="QLT28" s="130"/>
      <c r="QLU28" s="130"/>
      <c r="QLV28" s="130"/>
      <c r="QLW28" s="130"/>
      <c r="QLX28" s="130"/>
      <c r="QLY28" s="130"/>
      <c r="QLZ28" s="130"/>
      <c r="QMA28" s="130"/>
      <c r="QMB28" s="130"/>
      <c r="QMC28" s="130"/>
      <c r="QMD28" s="130"/>
      <c r="QME28" s="130"/>
      <c r="QMF28" s="130"/>
      <c r="QMG28" s="130"/>
      <c r="QMH28" s="130"/>
      <c r="QMI28" s="130"/>
      <c r="QMJ28" s="130"/>
      <c r="QMK28" s="130"/>
      <c r="QML28" s="130"/>
      <c r="QMM28" s="130"/>
      <c r="QMN28" s="130"/>
      <c r="QMO28" s="130"/>
      <c r="QMP28" s="130"/>
      <c r="QMQ28" s="130"/>
      <c r="QMR28" s="130"/>
      <c r="QMS28" s="130"/>
      <c r="QMT28" s="130"/>
      <c r="QMU28" s="130"/>
      <c r="QMV28" s="130"/>
      <c r="QMW28" s="130"/>
      <c r="QMX28" s="130"/>
      <c r="QMY28" s="130"/>
      <c r="QMZ28" s="130"/>
      <c r="QNA28" s="130"/>
      <c r="QNB28" s="130"/>
      <c r="QNC28" s="130"/>
      <c r="QND28" s="130"/>
      <c r="QNE28" s="130"/>
      <c r="QNF28" s="130"/>
      <c r="QNG28" s="130"/>
      <c r="QNH28" s="130"/>
      <c r="QNI28" s="130"/>
      <c r="QNJ28" s="130"/>
      <c r="QNK28" s="130"/>
      <c r="QNL28" s="130"/>
      <c r="QNM28" s="130"/>
      <c r="QNN28" s="130"/>
      <c r="QNO28" s="130"/>
      <c r="QNP28" s="130"/>
      <c r="QNQ28" s="130"/>
      <c r="QNR28" s="130"/>
      <c r="QNS28" s="130"/>
      <c r="QNT28" s="130"/>
      <c r="QNU28" s="130"/>
      <c r="QNV28" s="130"/>
      <c r="QNW28" s="130"/>
      <c r="QNX28" s="130"/>
      <c r="QNY28" s="130"/>
      <c r="QNZ28" s="130"/>
      <c r="QOA28" s="130"/>
      <c r="QOB28" s="130"/>
      <c r="QOC28" s="130"/>
      <c r="QOD28" s="130"/>
      <c r="QOE28" s="130"/>
      <c r="QOF28" s="130"/>
      <c r="QOG28" s="130"/>
      <c r="QOH28" s="130"/>
      <c r="QOI28" s="130"/>
      <c r="QOJ28" s="130"/>
      <c r="QOK28" s="130"/>
      <c r="QOL28" s="130"/>
      <c r="QOM28" s="130"/>
      <c r="QON28" s="130"/>
      <c r="QOO28" s="130"/>
      <c r="QOP28" s="130"/>
      <c r="QOQ28" s="130"/>
      <c r="QOR28" s="130"/>
      <c r="QOS28" s="130"/>
      <c r="QOT28" s="130"/>
      <c r="QOU28" s="130"/>
      <c r="QOV28" s="130"/>
      <c r="QOW28" s="130"/>
      <c r="QOX28" s="130"/>
      <c r="QOY28" s="130"/>
      <c r="QOZ28" s="130"/>
      <c r="QPA28" s="130"/>
      <c r="QPB28" s="130"/>
      <c r="QPC28" s="130"/>
      <c r="QPD28" s="130"/>
      <c r="QPE28" s="130"/>
      <c r="QPF28" s="130"/>
      <c r="QPG28" s="130"/>
      <c r="QPH28" s="130"/>
      <c r="QPI28" s="130"/>
      <c r="QPJ28" s="130"/>
      <c r="QPK28" s="130"/>
      <c r="QPL28" s="130"/>
      <c r="QPM28" s="130"/>
      <c r="QPN28" s="130"/>
      <c r="QPO28" s="130"/>
      <c r="QPP28" s="130"/>
      <c r="QPQ28" s="130"/>
      <c r="QPR28" s="130"/>
      <c r="QPS28" s="130"/>
      <c r="QPT28" s="130"/>
      <c r="QPU28" s="130"/>
      <c r="QPV28" s="130"/>
      <c r="QPW28" s="130"/>
      <c r="QPX28" s="130"/>
      <c r="QPY28" s="130"/>
      <c r="QPZ28" s="130"/>
      <c r="QQA28" s="130"/>
      <c r="QQB28" s="130"/>
      <c r="QQC28" s="130"/>
      <c r="QQD28" s="130"/>
      <c r="QQE28" s="130"/>
      <c r="QQF28" s="130"/>
      <c r="QQG28" s="130"/>
      <c r="QQH28" s="130"/>
      <c r="QQI28" s="130"/>
      <c r="QQJ28" s="130"/>
      <c r="QQK28" s="130"/>
      <c r="QQL28" s="130"/>
      <c r="QQM28" s="130"/>
      <c r="QQN28" s="130"/>
      <c r="QQO28" s="130"/>
      <c r="QQP28" s="130"/>
      <c r="QQQ28" s="130"/>
      <c r="QQR28" s="130"/>
      <c r="QQS28" s="130"/>
      <c r="QQT28" s="130"/>
      <c r="QQU28" s="130"/>
      <c r="QQV28" s="130"/>
      <c r="QQW28" s="130"/>
      <c r="QQX28" s="130"/>
      <c r="QQY28" s="130"/>
      <c r="QQZ28" s="130"/>
      <c r="QRA28" s="130"/>
      <c r="QRB28" s="130"/>
      <c r="QRC28" s="130"/>
      <c r="QRD28" s="130"/>
      <c r="QRE28" s="130"/>
      <c r="QRF28" s="130"/>
      <c r="QRG28" s="130"/>
      <c r="QRH28" s="130"/>
      <c r="QRI28" s="130"/>
      <c r="QRJ28" s="130"/>
      <c r="QRK28" s="130"/>
      <c r="QRL28" s="130"/>
      <c r="QRM28" s="130"/>
      <c r="QRN28" s="130"/>
      <c r="QRO28" s="130"/>
      <c r="QRP28" s="130"/>
      <c r="QRQ28" s="130"/>
      <c r="QRR28" s="130"/>
      <c r="QRS28" s="130"/>
      <c r="QRT28" s="130"/>
      <c r="QRU28" s="130"/>
      <c r="QRV28" s="130"/>
      <c r="QRW28" s="130"/>
      <c r="QRX28" s="130"/>
      <c r="QRY28" s="130"/>
      <c r="QRZ28" s="130"/>
      <c r="QSA28" s="130"/>
      <c r="QSB28" s="130"/>
      <c r="QSC28" s="130"/>
      <c r="QSD28" s="130"/>
      <c r="QSE28" s="130"/>
      <c r="QSF28" s="130"/>
      <c r="QSG28" s="130"/>
      <c r="QSH28" s="130"/>
      <c r="QSI28" s="130"/>
      <c r="QSJ28" s="130"/>
      <c r="QSK28" s="130"/>
      <c r="QSL28" s="130"/>
      <c r="QSM28" s="130"/>
      <c r="QSN28" s="130"/>
      <c r="QSO28" s="130"/>
      <c r="QSP28" s="130"/>
      <c r="QSQ28" s="130"/>
      <c r="QSR28" s="130"/>
      <c r="QSS28" s="130"/>
      <c r="QST28" s="130"/>
      <c r="QSU28" s="130"/>
      <c r="QSV28" s="130"/>
      <c r="QSW28" s="130"/>
      <c r="QSX28" s="130"/>
      <c r="QSY28" s="130"/>
      <c r="QSZ28" s="130"/>
      <c r="QTA28" s="130"/>
      <c r="QTB28" s="130"/>
      <c r="QTC28" s="130"/>
      <c r="QTD28" s="130"/>
      <c r="QTE28" s="130"/>
      <c r="QTF28" s="130"/>
      <c r="QTG28" s="130"/>
      <c r="QTH28" s="130"/>
      <c r="QTI28" s="130"/>
      <c r="QTJ28" s="130"/>
      <c r="QTK28" s="130"/>
      <c r="QTL28" s="130"/>
      <c r="QTM28" s="130"/>
      <c r="QTN28" s="130"/>
      <c r="QTO28" s="130"/>
      <c r="QTP28" s="130"/>
      <c r="QTQ28" s="130"/>
      <c r="QTR28" s="130"/>
      <c r="QTS28" s="130"/>
      <c r="QTT28" s="130"/>
      <c r="QTU28" s="130"/>
      <c r="QTV28" s="130"/>
      <c r="QTW28" s="130"/>
      <c r="QTX28" s="130"/>
      <c r="QTY28" s="130"/>
      <c r="QTZ28" s="130"/>
      <c r="QUA28" s="130"/>
      <c r="QUB28" s="130"/>
      <c r="QUC28" s="130"/>
      <c r="QUD28" s="130"/>
      <c r="QUE28" s="130"/>
      <c r="QUF28" s="130"/>
      <c r="QUG28" s="130"/>
      <c r="QUH28" s="130"/>
      <c r="QUI28" s="130"/>
      <c r="QUJ28" s="130"/>
      <c r="QUK28" s="130"/>
      <c r="QUL28" s="130"/>
      <c r="QUM28" s="130"/>
      <c r="QUN28" s="130"/>
      <c r="QUO28" s="130"/>
      <c r="QUP28" s="130"/>
      <c r="QUQ28" s="130"/>
      <c r="QUR28" s="130"/>
      <c r="QUS28" s="130"/>
      <c r="QUT28" s="130"/>
      <c r="QUU28" s="130"/>
      <c r="QUV28" s="130"/>
      <c r="QUW28" s="130"/>
      <c r="QUX28" s="130"/>
      <c r="QUY28" s="130"/>
      <c r="QUZ28" s="130"/>
      <c r="QVA28" s="130"/>
      <c r="QVB28" s="130"/>
      <c r="QVC28" s="130"/>
      <c r="QVD28" s="130"/>
      <c r="QVE28" s="130"/>
      <c r="QVF28" s="130"/>
      <c r="QVG28" s="130"/>
      <c r="QVH28" s="130"/>
      <c r="QVI28" s="130"/>
      <c r="QVJ28" s="130"/>
      <c r="QVK28" s="130"/>
      <c r="QVL28" s="130"/>
      <c r="QVM28" s="130"/>
      <c r="QVN28" s="130"/>
      <c r="QVO28" s="130"/>
      <c r="QVP28" s="130"/>
      <c r="QVQ28" s="130"/>
      <c r="QVR28" s="130"/>
      <c r="QVS28" s="130"/>
      <c r="QVT28" s="130"/>
      <c r="QVU28" s="130"/>
      <c r="QVV28" s="130"/>
      <c r="QVW28" s="130"/>
      <c r="QVX28" s="130"/>
      <c r="QVY28" s="130"/>
      <c r="QVZ28" s="130"/>
      <c r="QWA28" s="130"/>
      <c r="QWB28" s="130"/>
      <c r="QWC28" s="130"/>
      <c r="QWD28" s="130"/>
      <c r="QWE28" s="130"/>
      <c r="QWF28" s="130"/>
      <c r="QWG28" s="130"/>
      <c r="QWH28" s="130"/>
      <c r="QWI28" s="130"/>
      <c r="QWJ28" s="130"/>
      <c r="QWK28" s="130"/>
      <c r="QWL28" s="130"/>
      <c r="QWM28" s="130"/>
      <c r="QWN28" s="130"/>
      <c r="QWO28" s="130"/>
      <c r="QWP28" s="130"/>
      <c r="QWQ28" s="130"/>
      <c r="QWR28" s="130"/>
      <c r="QWS28" s="130"/>
      <c r="QWT28" s="130"/>
      <c r="QWU28" s="130"/>
      <c r="QWV28" s="130"/>
      <c r="QWW28" s="130"/>
      <c r="QWX28" s="130"/>
      <c r="QWY28" s="130"/>
      <c r="QWZ28" s="130"/>
      <c r="QXA28" s="130"/>
      <c r="QXB28" s="130"/>
      <c r="QXC28" s="130"/>
      <c r="QXD28" s="130"/>
      <c r="QXE28" s="130"/>
      <c r="QXF28" s="130"/>
      <c r="QXG28" s="130"/>
      <c r="QXH28" s="130"/>
      <c r="QXI28" s="130"/>
      <c r="QXJ28" s="130"/>
      <c r="QXK28" s="130"/>
      <c r="QXL28" s="130"/>
      <c r="QXM28" s="130"/>
      <c r="QXN28" s="130"/>
      <c r="QXO28" s="130"/>
      <c r="QXP28" s="130"/>
      <c r="QXQ28" s="130"/>
      <c r="QXR28" s="130"/>
      <c r="QXS28" s="130"/>
      <c r="QXT28" s="130"/>
      <c r="QXU28" s="130"/>
      <c r="QXV28" s="130"/>
      <c r="QXW28" s="130"/>
      <c r="QXX28" s="130"/>
      <c r="QXY28" s="130"/>
      <c r="QXZ28" s="130"/>
      <c r="QYA28" s="130"/>
      <c r="QYB28" s="130"/>
      <c r="QYC28" s="130"/>
      <c r="QYD28" s="130"/>
      <c r="QYE28" s="130"/>
      <c r="QYF28" s="130"/>
      <c r="QYG28" s="130"/>
      <c r="QYH28" s="130"/>
      <c r="QYI28" s="130"/>
      <c r="QYJ28" s="130"/>
      <c r="QYK28" s="130"/>
      <c r="QYL28" s="130"/>
      <c r="QYM28" s="130"/>
      <c r="QYN28" s="130"/>
      <c r="QYO28" s="130"/>
      <c r="QYP28" s="130"/>
      <c r="QYQ28" s="130"/>
      <c r="QYR28" s="130"/>
      <c r="QYS28" s="130"/>
      <c r="QYT28" s="130"/>
      <c r="QYU28" s="130"/>
      <c r="QYV28" s="130"/>
      <c r="QYW28" s="130"/>
      <c r="QYX28" s="130"/>
      <c r="QYY28" s="130"/>
      <c r="QYZ28" s="130"/>
      <c r="QZA28" s="130"/>
      <c r="QZB28" s="130"/>
      <c r="QZC28" s="130"/>
      <c r="QZD28" s="130"/>
      <c r="QZE28" s="130"/>
      <c r="QZF28" s="130"/>
      <c r="QZG28" s="130"/>
      <c r="QZH28" s="130"/>
      <c r="QZI28" s="130"/>
      <c r="QZJ28" s="130"/>
      <c r="QZK28" s="130"/>
      <c r="QZL28" s="130"/>
      <c r="QZM28" s="130"/>
      <c r="QZN28" s="130"/>
      <c r="QZO28" s="130"/>
      <c r="QZP28" s="130"/>
      <c r="QZQ28" s="130"/>
      <c r="QZR28" s="130"/>
      <c r="QZS28" s="130"/>
      <c r="QZT28" s="130"/>
      <c r="QZU28" s="130"/>
      <c r="QZV28" s="130"/>
      <c r="QZW28" s="130"/>
      <c r="QZX28" s="130"/>
      <c r="QZY28" s="130"/>
      <c r="QZZ28" s="130"/>
      <c r="RAA28" s="130"/>
      <c r="RAB28" s="130"/>
      <c r="RAC28" s="130"/>
      <c r="RAD28" s="130"/>
      <c r="RAE28" s="130"/>
      <c r="RAF28" s="130"/>
      <c r="RAG28" s="130"/>
      <c r="RAH28" s="130"/>
      <c r="RAI28" s="130"/>
      <c r="RAJ28" s="130"/>
      <c r="RAK28" s="130"/>
      <c r="RAL28" s="130"/>
      <c r="RAM28" s="130"/>
      <c r="RAN28" s="130"/>
      <c r="RAO28" s="130"/>
      <c r="RAP28" s="130"/>
      <c r="RAQ28" s="130"/>
      <c r="RAR28" s="130"/>
      <c r="RAS28" s="130"/>
      <c r="RAT28" s="130"/>
      <c r="RAU28" s="130"/>
      <c r="RAV28" s="130"/>
      <c r="RAW28" s="130"/>
      <c r="RAX28" s="130"/>
      <c r="RAY28" s="130"/>
      <c r="RAZ28" s="130"/>
      <c r="RBA28" s="130"/>
      <c r="RBB28" s="130"/>
      <c r="RBC28" s="130"/>
      <c r="RBD28" s="130"/>
      <c r="RBE28" s="130"/>
      <c r="RBF28" s="130"/>
      <c r="RBG28" s="130"/>
      <c r="RBH28" s="130"/>
      <c r="RBI28" s="130"/>
      <c r="RBJ28" s="130"/>
      <c r="RBK28" s="130"/>
      <c r="RBL28" s="130"/>
      <c r="RBM28" s="130"/>
      <c r="RBN28" s="130"/>
      <c r="RBO28" s="130"/>
      <c r="RBP28" s="130"/>
      <c r="RBQ28" s="130"/>
      <c r="RBR28" s="130"/>
      <c r="RBS28" s="130"/>
      <c r="RBT28" s="130"/>
      <c r="RBU28" s="130"/>
      <c r="RBV28" s="130"/>
      <c r="RBW28" s="130"/>
      <c r="RBX28" s="130"/>
      <c r="RBY28" s="130"/>
      <c r="RBZ28" s="130"/>
      <c r="RCA28" s="130"/>
      <c r="RCB28" s="130"/>
      <c r="RCC28" s="130"/>
      <c r="RCD28" s="130"/>
      <c r="RCE28" s="130"/>
      <c r="RCF28" s="130"/>
      <c r="RCG28" s="130"/>
      <c r="RCH28" s="130"/>
      <c r="RCI28" s="130"/>
      <c r="RCJ28" s="130"/>
      <c r="RCK28" s="130"/>
      <c r="RCL28" s="130"/>
      <c r="RCM28" s="130"/>
      <c r="RCN28" s="130"/>
      <c r="RCO28" s="130"/>
      <c r="RCP28" s="130"/>
      <c r="RCQ28" s="130"/>
      <c r="RCR28" s="130"/>
      <c r="RCS28" s="130"/>
      <c r="RCT28" s="130"/>
      <c r="RCU28" s="130"/>
      <c r="RCV28" s="130"/>
      <c r="RCW28" s="130"/>
      <c r="RCX28" s="130"/>
      <c r="RCY28" s="130"/>
      <c r="RCZ28" s="130"/>
      <c r="RDA28" s="130"/>
      <c r="RDB28" s="130"/>
      <c r="RDC28" s="130"/>
      <c r="RDD28" s="130"/>
      <c r="RDE28" s="130"/>
      <c r="RDF28" s="130"/>
      <c r="RDG28" s="130"/>
      <c r="RDH28" s="130"/>
      <c r="RDI28" s="130"/>
      <c r="RDJ28" s="130"/>
      <c r="RDK28" s="130"/>
      <c r="RDL28" s="130"/>
      <c r="RDM28" s="130"/>
      <c r="RDN28" s="130"/>
      <c r="RDO28" s="130"/>
      <c r="RDP28" s="130"/>
      <c r="RDQ28" s="130"/>
      <c r="RDR28" s="130"/>
      <c r="RDS28" s="130"/>
      <c r="RDT28" s="130"/>
      <c r="RDU28" s="130"/>
      <c r="RDV28" s="130"/>
      <c r="RDW28" s="130"/>
      <c r="RDX28" s="130"/>
      <c r="RDY28" s="130"/>
      <c r="RDZ28" s="130"/>
      <c r="REA28" s="130"/>
      <c r="REB28" s="130"/>
      <c r="REC28" s="130"/>
      <c r="RED28" s="130"/>
      <c r="REE28" s="130"/>
      <c r="REF28" s="130"/>
      <c r="REG28" s="130"/>
      <c r="REH28" s="130"/>
      <c r="REI28" s="130"/>
      <c r="REJ28" s="130"/>
      <c r="REK28" s="130"/>
      <c r="REL28" s="130"/>
      <c r="REM28" s="130"/>
      <c r="REN28" s="130"/>
      <c r="REO28" s="130"/>
      <c r="REP28" s="130"/>
      <c r="REQ28" s="130"/>
      <c r="RER28" s="130"/>
      <c r="RES28" s="130"/>
      <c r="RET28" s="130"/>
      <c r="REU28" s="130"/>
      <c r="REV28" s="130"/>
      <c r="REW28" s="130"/>
      <c r="REX28" s="130"/>
      <c r="REY28" s="130"/>
      <c r="REZ28" s="130"/>
      <c r="RFA28" s="130"/>
      <c r="RFB28" s="130"/>
      <c r="RFC28" s="130"/>
      <c r="RFD28" s="130"/>
      <c r="RFE28" s="130"/>
      <c r="RFF28" s="130"/>
      <c r="RFG28" s="130"/>
      <c r="RFH28" s="130"/>
      <c r="RFI28" s="130"/>
      <c r="RFJ28" s="130"/>
      <c r="RFK28" s="130"/>
      <c r="RFL28" s="130"/>
      <c r="RFM28" s="130"/>
      <c r="RFN28" s="130"/>
      <c r="RFO28" s="130"/>
      <c r="RFP28" s="130"/>
      <c r="RFQ28" s="130"/>
      <c r="RFR28" s="130"/>
      <c r="RFS28" s="130"/>
      <c r="RFT28" s="130"/>
      <c r="RFU28" s="130"/>
      <c r="RFV28" s="130"/>
      <c r="RFW28" s="130"/>
      <c r="RFX28" s="130"/>
      <c r="RFY28" s="130"/>
      <c r="RFZ28" s="130"/>
      <c r="RGA28" s="130"/>
      <c r="RGB28" s="130"/>
      <c r="RGC28" s="130"/>
      <c r="RGD28" s="130"/>
      <c r="RGE28" s="130"/>
      <c r="RGF28" s="130"/>
      <c r="RGG28" s="130"/>
      <c r="RGH28" s="130"/>
      <c r="RGI28" s="130"/>
      <c r="RGJ28" s="130"/>
      <c r="RGK28" s="130"/>
      <c r="RGL28" s="130"/>
      <c r="RGM28" s="130"/>
      <c r="RGN28" s="130"/>
      <c r="RGO28" s="130"/>
      <c r="RGP28" s="130"/>
      <c r="RGQ28" s="130"/>
      <c r="RGR28" s="130"/>
      <c r="RGS28" s="130"/>
      <c r="RGT28" s="130"/>
      <c r="RGU28" s="130"/>
      <c r="RGV28" s="130"/>
      <c r="RGW28" s="130"/>
      <c r="RGX28" s="130"/>
      <c r="RGY28" s="130"/>
      <c r="RGZ28" s="130"/>
      <c r="RHA28" s="130"/>
      <c r="RHB28" s="130"/>
      <c r="RHC28" s="130"/>
      <c r="RHD28" s="130"/>
      <c r="RHE28" s="130"/>
      <c r="RHF28" s="130"/>
      <c r="RHG28" s="130"/>
      <c r="RHH28" s="130"/>
      <c r="RHI28" s="130"/>
      <c r="RHJ28" s="130"/>
      <c r="RHK28" s="130"/>
      <c r="RHL28" s="130"/>
      <c r="RHM28" s="130"/>
      <c r="RHN28" s="130"/>
      <c r="RHO28" s="130"/>
      <c r="RHP28" s="130"/>
      <c r="RHQ28" s="130"/>
      <c r="RHR28" s="130"/>
      <c r="RHS28" s="130"/>
      <c r="RHT28" s="130"/>
      <c r="RHU28" s="130"/>
      <c r="RHV28" s="130"/>
      <c r="RHW28" s="130"/>
      <c r="RHX28" s="130"/>
      <c r="RHY28" s="130"/>
      <c r="RHZ28" s="130"/>
      <c r="RIA28" s="130"/>
      <c r="RIB28" s="130"/>
      <c r="RIC28" s="130"/>
      <c r="RID28" s="130"/>
      <c r="RIE28" s="130"/>
      <c r="RIF28" s="130"/>
      <c r="RIG28" s="130"/>
      <c r="RIH28" s="130"/>
      <c r="RII28" s="130"/>
      <c r="RIJ28" s="130"/>
      <c r="RIK28" s="130"/>
      <c r="RIL28" s="130"/>
      <c r="RIM28" s="130"/>
      <c r="RIN28" s="130"/>
      <c r="RIO28" s="130"/>
      <c r="RIP28" s="130"/>
      <c r="RIQ28" s="130"/>
      <c r="RIR28" s="130"/>
      <c r="RIS28" s="130"/>
      <c r="RIT28" s="130"/>
      <c r="RIU28" s="130"/>
      <c r="RIV28" s="130"/>
      <c r="RIW28" s="130"/>
      <c r="RIX28" s="130"/>
      <c r="RIY28" s="130"/>
      <c r="RIZ28" s="130"/>
      <c r="RJA28" s="130"/>
      <c r="RJB28" s="130"/>
      <c r="RJC28" s="130"/>
      <c r="RJD28" s="130"/>
      <c r="RJE28" s="130"/>
      <c r="RJF28" s="130"/>
      <c r="RJG28" s="130"/>
      <c r="RJH28" s="130"/>
      <c r="RJI28" s="130"/>
      <c r="RJJ28" s="130"/>
      <c r="RJK28" s="130"/>
      <c r="RJL28" s="130"/>
      <c r="RJM28" s="130"/>
      <c r="RJN28" s="130"/>
      <c r="RJO28" s="130"/>
      <c r="RJP28" s="130"/>
      <c r="RJQ28" s="130"/>
      <c r="RJR28" s="130"/>
      <c r="RJS28" s="130"/>
      <c r="RJT28" s="130"/>
      <c r="RJU28" s="130"/>
      <c r="RJV28" s="130"/>
      <c r="RJW28" s="130"/>
      <c r="RJX28" s="130"/>
      <c r="RJY28" s="130"/>
      <c r="RJZ28" s="130"/>
      <c r="RKA28" s="130"/>
      <c r="RKB28" s="130"/>
      <c r="RKC28" s="130"/>
      <c r="RKD28" s="130"/>
      <c r="RKE28" s="130"/>
      <c r="RKF28" s="130"/>
      <c r="RKG28" s="130"/>
      <c r="RKH28" s="130"/>
      <c r="RKI28" s="130"/>
      <c r="RKJ28" s="130"/>
      <c r="RKK28" s="130"/>
      <c r="RKL28" s="130"/>
      <c r="RKM28" s="130"/>
      <c r="RKN28" s="130"/>
      <c r="RKO28" s="130"/>
      <c r="RKP28" s="130"/>
      <c r="RKQ28" s="130"/>
      <c r="RKR28" s="130"/>
      <c r="RKS28" s="130"/>
      <c r="RKT28" s="130"/>
      <c r="RKU28" s="130"/>
      <c r="RKV28" s="130"/>
      <c r="RKW28" s="130"/>
      <c r="RKX28" s="130"/>
      <c r="RKY28" s="130"/>
      <c r="RKZ28" s="130"/>
      <c r="RLA28" s="130"/>
      <c r="RLB28" s="130"/>
      <c r="RLC28" s="130"/>
      <c r="RLD28" s="130"/>
      <c r="RLE28" s="130"/>
      <c r="RLF28" s="130"/>
      <c r="RLG28" s="130"/>
      <c r="RLH28" s="130"/>
      <c r="RLI28" s="130"/>
      <c r="RLJ28" s="130"/>
      <c r="RLK28" s="130"/>
      <c r="RLL28" s="130"/>
      <c r="RLM28" s="130"/>
      <c r="RLN28" s="130"/>
      <c r="RLO28" s="130"/>
      <c r="RLP28" s="130"/>
      <c r="RLQ28" s="130"/>
      <c r="RLR28" s="130"/>
      <c r="RLS28" s="130"/>
      <c r="RLT28" s="130"/>
      <c r="RLU28" s="130"/>
      <c r="RLV28" s="130"/>
      <c r="RLW28" s="130"/>
      <c r="RLX28" s="130"/>
      <c r="RLY28" s="130"/>
      <c r="RLZ28" s="130"/>
      <c r="RMA28" s="130"/>
      <c r="RMB28" s="130"/>
      <c r="RMC28" s="130"/>
      <c r="RMD28" s="130"/>
      <c r="RME28" s="130"/>
      <c r="RMF28" s="130"/>
      <c r="RMG28" s="130"/>
      <c r="RMH28" s="130"/>
      <c r="RMI28" s="130"/>
      <c r="RMJ28" s="130"/>
      <c r="RMK28" s="130"/>
      <c r="RML28" s="130"/>
      <c r="RMM28" s="130"/>
      <c r="RMN28" s="130"/>
      <c r="RMO28" s="130"/>
      <c r="RMP28" s="130"/>
      <c r="RMQ28" s="130"/>
      <c r="RMR28" s="130"/>
      <c r="RMS28" s="130"/>
      <c r="RMT28" s="130"/>
      <c r="RMU28" s="130"/>
      <c r="RMV28" s="130"/>
      <c r="RMW28" s="130"/>
      <c r="RMX28" s="130"/>
      <c r="RMY28" s="130"/>
      <c r="RMZ28" s="130"/>
      <c r="RNA28" s="130"/>
      <c r="RNB28" s="130"/>
      <c r="RNC28" s="130"/>
      <c r="RND28" s="130"/>
      <c r="RNE28" s="130"/>
      <c r="RNF28" s="130"/>
      <c r="RNG28" s="130"/>
      <c r="RNH28" s="130"/>
      <c r="RNI28" s="130"/>
      <c r="RNJ28" s="130"/>
      <c r="RNK28" s="130"/>
      <c r="RNL28" s="130"/>
      <c r="RNM28" s="130"/>
      <c r="RNN28" s="130"/>
      <c r="RNO28" s="130"/>
      <c r="RNP28" s="130"/>
      <c r="RNQ28" s="130"/>
      <c r="RNR28" s="130"/>
      <c r="RNS28" s="130"/>
      <c r="RNT28" s="130"/>
      <c r="RNU28" s="130"/>
      <c r="RNV28" s="130"/>
      <c r="RNW28" s="130"/>
      <c r="RNX28" s="130"/>
      <c r="RNY28" s="130"/>
      <c r="RNZ28" s="130"/>
      <c r="ROA28" s="130"/>
      <c r="ROB28" s="130"/>
      <c r="ROC28" s="130"/>
      <c r="ROD28" s="130"/>
      <c r="ROE28" s="130"/>
      <c r="ROF28" s="130"/>
      <c r="ROG28" s="130"/>
      <c r="ROH28" s="130"/>
      <c r="ROI28" s="130"/>
      <c r="ROJ28" s="130"/>
      <c r="ROK28" s="130"/>
      <c r="ROL28" s="130"/>
      <c r="ROM28" s="130"/>
      <c r="RON28" s="130"/>
      <c r="ROO28" s="130"/>
      <c r="ROP28" s="130"/>
      <c r="ROQ28" s="130"/>
      <c r="ROR28" s="130"/>
      <c r="ROS28" s="130"/>
      <c r="ROT28" s="130"/>
      <c r="ROU28" s="130"/>
      <c r="ROV28" s="130"/>
      <c r="ROW28" s="130"/>
      <c r="ROX28" s="130"/>
      <c r="ROY28" s="130"/>
      <c r="ROZ28" s="130"/>
      <c r="RPA28" s="130"/>
      <c r="RPB28" s="130"/>
      <c r="RPC28" s="130"/>
      <c r="RPD28" s="130"/>
      <c r="RPE28" s="130"/>
      <c r="RPF28" s="130"/>
      <c r="RPG28" s="130"/>
      <c r="RPH28" s="130"/>
      <c r="RPI28" s="130"/>
      <c r="RPJ28" s="130"/>
      <c r="RPK28" s="130"/>
      <c r="RPL28" s="130"/>
      <c r="RPM28" s="130"/>
      <c r="RPN28" s="130"/>
      <c r="RPO28" s="130"/>
      <c r="RPP28" s="130"/>
      <c r="RPQ28" s="130"/>
      <c r="RPR28" s="130"/>
      <c r="RPS28" s="130"/>
      <c r="RPT28" s="130"/>
      <c r="RPU28" s="130"/>
      <c r="RPV28" s="130"/>
      <c r="RPW28" s="130"/>
      <c r="RPX28" s="130"/>
      <c r="RPY28" s="130"/>
      <c r="RPZ28" s="130"/>
      <c r="RQA28" s="130"/>
      <c r="RQB28" s="130"/>
      <c r="RQC28" s="130"/>
      <c r="RQD28" s="130"/>
      <c r="RQE28" s="130"/>
      <c r="RQF28" s="130"/>
      <c r="RQG28" s="130"/>
      <c r="RQH28" s="130"/>
      <c r="RQI28" s="130"/>
      <c r="RQJ28" s="130"/>
      <c r="RQK28" s="130"/>
      <c r="RQL28" s="130"/>
      <c r="RQM28" s="130"/>
      <c r="RQN28" s="130"/>
      <c r="RQO28" s="130"/>
      <c r="RQP28" s="130"/>
      <c r="RQQ28" s="130"/>
      <c r="RQR28" s="130"/>
      <c r="RQS28" s="130"/>
      <c r="RQT28" s="130"/>
      <c r="RQU28" s="130"/>
      <c r="RQV28" s="130"/>
      <c r="RQW28" s="130"/>
      <c r="RQX28" s="130"/>
      <c r="RQY28" s="130"/>
      <c r="RQZ28" s="130"/>
      <c r="RRA28" s="130"/>
      <c r="RRB28" s="130"/>
      <c r="RRC28" s="130"/>
      <c r="RRD28" s="130"/>
      <c r="RRE28" s="130"/>
      <c r="RRF28" s="130"/>
      <c r="RRG28" s="130"/>
      <c r="RRH28" s="130"/>
      <c r="RRI28" s="130"/>
      <c r="RRJ28" s="130"/>
      <c r="RRK28" s="130"/>
      <c r="RRL28" s="130"/>
      <c r="RRM28" s="130"/>
      <c r="RRN28" s="130"/>
      <c r="RRO28" s="130"/>
      <c r="RRP28" s="130"/>
      <c r="RRQ28" s="130"/>
      <c r="RRR28" s="130"/>
      <c r="RRS28" s="130"/>
      <c r="RRT28" s="130"/>
      <c r="RRU28" s="130"/>
      <c r="RRV28" s="130"/>
      <c r="RRW28" s="130"/>
      <c r="RRX28" s="130"/>
      <c r="RRY28" s="130"/>
      <c r="RRZ28" s="130"/>
      <c r="RSA28" s="130"/>
      <c r="RSB28" s="130"/>
      <c r="RSC28" s="130"/>
      <c r="RSD28" s="130"/>
      <c r="RSE28" s="130"/>
      <c r="RSF28" s="130"/>
      <c r="RSG28" s="130"/>
      <c r="RSH28" s="130"/>
      <c r="RSI28" s="130"/>
      <c r="RSJ28" s="130"/>
      <c r="RSK28" s="130"/>
      <c r="RSL28" s="130"/>
      <c r="RSM28" s="130"/>
      <c r="RSN28" s="130"/>
      <c r="RSO28" s="130"/>
      <c r="RSP28" s="130"/>
      <c r="RSQ28" s="130"/>
      <c r="RSR28" s="130"/>
      <c r="RSS28" s="130"/>
      <c r="RST28" s="130"/>
      <c r="RSU28" s="130"/>
      <c r="RSV28" s="130"/>
      <c r="RSW28" s="130"/>
      <c r="RSX28" s="130"/>
      <c r="RSY28" s="130"/>
      <c r="RSZ28" s="130"/>
      <c r="RTA28" s="130"/>
      <c r="RTB28" s="130"/>
      <c r="RTC28" s="130"/>
      <c r="RTD28" s="130"/>
      <c r="RTE28" s="130"/>
      <c r="RTF28" s="130"/>
      <c r="RTG28" s="130"/>
      <c r="RTH28" s="130"/>
      <c r="RTI28" s="130"/>
      <c r="RTJ28" s="130"/>
      <c r="RTK28" s="130"/>
      <c r="RTL28" s="130"/>
      <c r="RTM28" s="130"/>
      <c r="RTN28" s="130"/>
      <c r="RTO28" s="130"/>
      <c r="RTP28" s="130"/>
      <c r="RTQ28" s="130"/>
      <c r="RTR28" s="130"/>
      <c r="RTS28" s="130"/>
      <c r="RTT28" s="130"/>
      <c r="RTU28" s="130"/>
      <c r="RTV28" s="130"/>
      <c r="RTW28" s="130"/>
      <c r="RTX28" s="130"/>
      <c r="RTY28" s="130"/>
      <c r="RTZ28" s="130"/>
      <c r="RUA28" s="130"/>
      <c r="RUB28" s="130"/>
      <c r="RUC28" s="130"/>
      <c r="RUD28" s="130"/>
      <c r="RUE28" s="130"/>
      <c r="RUF28" s="130"/>
      <c r="RUG28" s="130"/>
      <c r="RUH28" s="130"/>
      <c r="RUI28" s="130"/>
      <c r="RUJ28" s="130"/>
      <c r="RUK28" s="130"/>
      <c r="RUL28" s="130"/>
      <c r="RUM28" s="130"/>
      <c r="RUN28" s="130"/>
      <c r="RUO28" s="130"/>
      <c r="RUP28" s="130"/>
      <c r="RUQ28" s="130"/>
      <c r="RUR28" s="130"/>
      <c r="RUS28" s="130"/>
      <c r="RUT28" s="130"/>
      <c r="RUU28" s="130"/>
      <c r="RUV28" s="130"/>
      <c r="RUW28" s="130"/>
      <c r="RUX28" s="130"/>
      <c r="RUY28" s="130"/>
      <c r="RUZ28" s="130"/>
      <c r="RVA28" s="130"/>
      <c r="RVB28" s="130"/>
      <c r="RVC28" s="130"/>
      <c r="RVD28" s="130"/>
      <c r="RVE28" s="130"/>
      <c r="RVF28" s="130"/>
      <c r="RVG28" s="130"/>
      <c r="RVH28" s="130"/>
      <c r="RVI28" s="130"/>
      <c r="RVJ28" s="130"/>
      <c r="RVK28" s="130"/>
      <c r="RVL28" s="130"/>
      <c r="RVM28" s="130"/>
      <c r="RVN28" s="130"/>
      <c r="RVO28" s="130"/>
      <c r="RVP28" s="130"/>
      <c r="RVQ28" s="130"/>
      <c r="RVR28" s="130"/>
      <c r="RVS28" s="130"/>
      <c r="RVT28" s="130"/>
      <c r="RVU28" s="130"/>
      <c r="RVV28" s="130"/>
      <c r="RVW28" s="130"/>
      <c r="RVX28" s="130"/>
      <c r="RVY28" s="130"/>
      <c r="RVZ28" s="130"/>
      <c r="RWA28" s="130"/>
      <c r="RWB28" s="130"/>
      <c r="RWC28" s="130"/>
      <c r="RWD28" s="130"/>
      <c r="RWE28" s="130"/>
      <c r="RWF28" s="130"/>
      <c r="RWG28" s="130"/>
      <c r="RWH28" s="130"/>
      <c r="RWI28" s="130"/>
      <c r="RWJ28" s="130"/>
      <c r="RWK28" s="130"/>
      <c r="RWL28" s="130"/>
      <c r="RWM28" s="130"/>
      <c r="RWN28" s="130"/>
      <c r="RWO28" s="130"/>
      <c r="RWP28" s="130"/>
      <c r="RWQ28" s="130"/>
      <c r="RWR28" s="130"/>
      <c r="RWS28" s="130"/>
      <c r="RWT28" s="130"/>
      <c r="RWU28" s="130"/>
      <c r="RWV28" s="130"/>
      <c r="RWW28" s="130"/>
      <c r="RWX28" s="130"/>
      <c r="RWY28" s="130"/>
      <c r="RWZ28" s="130"/>
      <c r="RXA28" s="130"/>
      <c r="RXB28" s="130"/>
      <c r="RXC28" s="130"/>
      <c r="RXD28" s="130"/>
      <c r="RXE28" s="130"/>
      <c r="RXF28" s="130"/>
      <c r="RXG28" s="130"/>
      <c r="RXH28" s="130"/>
      <c r="RXI28" s="130"/>
      <c r="RXJ28" s="130"/>
      <c r="RXK28" s="130"/>
      <c r="RXL28" s="130"/>
      <c r="RXM28" s="130"/>
      <c r="RXN28" s="130"/>
      <c r="RXO28" s="130"/>
      <c r="RXP28" s="130"/>
      <c r="RXQ28" s="130"/>
      <c r="RXR28" s="130"/>
      <c r="RXS28" s="130"/>
      <c r="RXT28" s="130"/>
      <c r="RXU28" s="130"/>
      <c r="RXV28" s="130"/>
      <c r="RXW28" s="130"/>
      <c r="RXX28" s="130"/>
      <c r="RXY28" s="130"/>
      <c r="RXZ28" s="130"/>
      <c r="RYA28" s="130"/>
      <c r="RYB28" s="130"/>
      <c r="RYC28" s="130"/>
      <c r="RYD28" s="130"/>
      <c r="RYE28" s="130"/>
      <c r="RYF28" s="130"/>
      <c r="RYG28" s="130"/>
      <c r="RYH28" s="130"/>
      <c r="RYI28" s="130"/>
      <c r="RYJ28" s="130"/>
      <c r="RYK28" s="130"/>
      <c r="RYL28" s="130"/>
      <c r="RYM28" s="130"/>
      <c r="RYN28" s="130"/>
      <c r="RYO28" s="130"/>
      <c r="RYP28" s="130"/>
      <c r="RYQ28" s="130"/>
      <c r="RYR28" s="130"/>
      <c r="RYS28" s="130"/>
      <c r="RYT28" s="130"/>
      <c r="RYU28" s="130"/>
      <c r="RYV28" s="130"/>
      <c r="RYW28" s="130"/>
      <c r="RYX28" s="130"/>
      <c r="RYY28" s="130"/>
      <c r="RYZ28" s="130"/>
      <c r="RZA28" s="130"/>
      <c r="RZB28" s="130"/>
      <c r="RZC28" s="130"/>
      <c r="RZD28" s="130"/>
      <c r="RZE28" s="130"/>
      <c r="RZF28" s="130"/>
      <c r="RZG28" s="130"/>
      <c r="RZH28" s="130"/>
      <c r="RZI28" s="130"/>
      <c r="RZJ28" s="130"/>
      <c r="RZK28" s="130"/>
      <c r="RZL28" s="130"/>
      <c r="RZM28" s="130"/>
      <c r="RZN28" s="130"/>
      <c r="RZO28" s="130"/>
      <c r="RZP28" s="130"/>
      <c r="RZQ28" s="130"/>
      <c r="RZR28" s="130"/>
      <c r="RZS28" s="130"/>
      <c r="RZT28" s="130"/>
      <c r="RZU28" s="130"/>
      <c r="RZV28" s="130"/>
      <c r="RZW28" s="130"/>
      <c r="RZX28" s="130"/>
      <c r="RZY28" s="130"/>
      <c r="RZZ28" s="130"/>
      <c r="SAA28" s="130"/>
      <c r="SAB28" s="130"/>
      <c r="SAC28" s="130"/>
      <c r="SAD28" s="130"/>
      <c r="SAE28" s="130"/>
      <c r="SAF28" s="130"/>
      <c r="SAG28" s="130"/>
      <c r="SAH28" s="130"/>
      <c r="SAI28" s="130"/>
      <c r="SAJ28" s="130"/>
      <c r="SAK28" s="130"/>
      <c r="SAL28" s="130"/>
      <c r="SAM28" s="130"/>
      <c r="SAN28" s="130"/>
      <c r="SAO28" s="130"/>
      <c r="SAP28" s="130"/>
      <c r="SAQ28" s="130"/>
      <c r="SAR28" s="130"/>
      <c r="SAS28" s="130"/>
      <c r="SAT28" s="130"/>
      <c r="SAU28" s="130"/>
      <c r="SAV28" s="130"/>
      <c r="SAW28" s="130"/>
      <c r="SAX28" s="130"/>
      <c r="SAY28" s="130"/>
      <c r="SAZ28" s="130"/>
      <c r="SBA28" s="130"/>
      <c r="SBB28" s="130"/>
      <c r="SBC28" s="130"/>
      <c r="SBD28" s="130"/>
      <c r="SBE28" s="130"/>
      <c r="SBF28" s="130"/>
      <c r="SBG28" s="130"/>
      <c r="SBH28" s="130"/>
      <c r="SBI28" s="130"/>
      <c r="SBJ28" s="130"/>
      <c r="SBK28" s="130"/>
      <c r="SBL28" s="130"/>
      <c r="SBM28" s="130"/>
      <c r="SBN28" s="130"/>
      <c r="SBO28" s="130"/>
      <c r="SBP28" s="130"/>
      <c r="SBQ28" s="130"/>
      <c r="SBR28" s="130"/>
      <c r="SBS28" s="130"/>
      <c r="SBT28" s="130"/>
      <c r="SBU28" s="130"/>
      <c r="SBV28" s="130"/>
      <c r="SBW28" s="130"/>
      <c r="SBX28" s="130"/>
      <c r="SBY28" s="130"/>
      <c r="SBZ28" s="130"/>
      <c r="SCA28" s="130"/>
      <c r="SCB28" s="130"/>
      <c r="SCC28" s="130"/>
      <c r="SCD28" s="130"/>
      <c r="SCE28" s="130"/>
      <c r="SCF28" s="130"/>
      <c r="SCG28" s="130"/>
      <c r="SCH28" s="130"/>
      <c r="SCI28" s="130"/>
      <c r="SCJ28" s="130"/>
      <c r="SCK28" s="130"/>
      <c r="SCL28" s="130"/>
      <c r="SCM28" s="130"/>
      <c r="SCN28" s="130"/>
      <c r="SCO28" s="130"/>
      <c r="SCP28" s="130"/>
      <c r="SCQ28" s="130"/>
      <c r="SCR28" s="130"/>
      <c r="SCS28" s="130"/>
      <c r="SCT28" s="130"/>
      <c r="SCU28" s="130"/>
      <c r="SCV28" s="130"/>
      <c r="SCW28" s="130"/>
      <c r="SCX28" s="130"/>
      <c r="SCY28" s="130"/>
      <c r="SCZ28" s="130"/>
      <c r="SDA28" s="130"/>
      <c r="SDB28" s="130"/>
      <c r="SDC28" s="130"/>
      <c r="SDD28" s="130"/>
      <c r="SDE28" s="130"/>
      <c r="SDF28" s="130"/>
      <c r="SDG28" s="130"/>
      <c r="SDH28" s="130"/>
      <c r="SDI28" s="130"/>
      <c r="SDJ28" s="130"/>
      <c r="SDK28" s="130"/>
      <c r="SDL28" s="130"/>
      <c r="SDM28" s="130"/>
      <c r="SDN28" s="130"/>
      <c r="SDO28" s="130"/>
      <c r="SDP28" s="130"/>
      <c r="SDQ28" s="130"/>
      <c r="SDR28" s="130"/>
      <c r="SDS28" s="130"/>
      <c r="SDT28" s="130"/>
      <c r="SDU28" s="130"/>
      <c r="SDV28" s="130"/>
      <c r="SDW28" s="130"/>
      <c r="SDX28" s="130"/>
      <c r="SDY28" s="130"/>
      <c r="SDZ28" s="130"/>
      <c r="SEA28" s="130"/>
      <c r="SEB28" s="130"/>
      <c r="SEC28" s="130"/>
      <c r="SED28" s="130"/>
      <c r="SEE28" s="130"/>
      <c r="SEF28" s="130"/>
      <c r="SEG28" s="130"/>
      <c r="SEH28" s="130"/>
      <c r="SEI28" s="130"/>
      <c r="SEJ28" s="130"/>
      <c r="SEK28" s="130"/>
      <c r="SEL28" s="130"/>
      <c r="SEM28" s="130"/>
      <c r="SEN28" s="130"/>
      <c r="SEO28" s="130"/>
      <c r="SEP28" s="130"/>
      <c r="SEQ28" s="130"/>
      <c r="SER28" s="130"/>
      <c r="SES28" s="130"/>
      <c r="SET28" s="130"/>
      <c r="SEU28" s="130"/>
      <c r="SEV28" s="130"/>
      <c r="SEW28" s="130"/>
      <c r="SEX28" s="130"/>
      <c r="SEY28" s="130"/>
      <c r="SEZ28" s="130"/>
      <c r="SFA28" s="130"/>
      <c r="SFB28" s="130"/>
      <c r="SFC28" s="130"/>
      <c r="SFD28" s="130"/>
      <c r="SFE28" s="130"/>
      <c r="SFF28" s="130"/>
      <c r="SFG28" s="130"/>
      <c r="SFH28" s="130"/>
      <c r="SFI28" s="130"/>
      <c r="SFJ28" s="130"/>
      <c r="SFK28" s="130"/>
      <c r="SFL28" s="130"/>
      <c r="SFM28" s="130"/>
      <c r="SFN28" s="130"/>
      <c r="SFO28" s="130"/>
      <c r="SFP28" s="130"/>
      <c r="SFQ28" s="130"/>
      <c r="SFR28" s="130"/>
      <c r="SFS28" s="130"/>
      <c r="SFT28" s="130"/>
      <c r="SFU28" s="130"/>
      <c r="SFV28" s="130"/>
      <c r="SFW28" s="130"/>
      <c r="SFX28" s="130"/>
      <c r="SFY28" s="130"/>
      <c r="SFZ28" s="130"/>
      <c r="SGA28" s="130"/>
      <c r="SGB28" s="130"/>
      <c r="SGC28" s="130"/>
      <c r="SGD28" s="130"/>
      <c r="SGE28" s="130"/>
      <c r="SGF28" s="130"/>
      <c r="SGG28" s="130"/>
      <c r="SGH28" s="130"/>
      <c r="SGI28" s="130"/>
      <c r="SGJ28" s="130"/>
      <c r="SGK28" s="130"/>
      <c r="SGL28" s="130"/>
      <c r="SGM28" s="130"/>
      <c r="SGN28" s="130"/>
      <c r="SGO28" s="130"/>
      <c r="SGP28" s="130"/>
      <c r="SGQ28" s="130"/>
      <c r="SGR28" s="130"/>
      <c r="SGS28" s="130"/>
      <c r="SGT28" s="130"/>
      <c r="SGU28" s="130"/>
      <c r="SGV28" s="130"/>
      <c r="SGW28" s="130"/>
      <c r="SGX28" s="130"/>
      <c r="SGY28" s="130"/>
      <c r="SGZ28" s="130"/>
      <c r="SHA28" s="130"/>
      <c r="SHB28" s="130"/>
      <c r="SHC28" s="130"/>
      <c r="SHD28" s="130"/>
      <c r="SHE28" s="130"/>
      <c r="SHF28" s="130"/>
      <c r="SHG28" s="130"/>
      <c r="SHH28" s="130"/>
      <c r="SHI28" s="130"/>
      <c r="SHJ28" s="130"/>
      <c r="SHK28" s="130"/>
      <c r="SHL28" s="130"/>
      <c r="SHM28" s="130"/>
      <c r="SHN28" s="130"/>
      <c r="SHO28" s="130"/>
      <c r="SHP28" s="130"/>
      <c r="SHQ28" s="130"/>
      <c r="SHR28" s="130"/>
      <c r="SHS28" s="130"/>
      <c r="SHT28" s="130"/>
      <c r="SHU28" s="130"/>
      <c r="SHV28" s="130"/>
      <c r="SHW28" s="130"/>
      <c r="SHX28" s="130"/>
      <c r="SHY28" s="130"/>
      <c r="SHZ28" s="130"/>
      <c r="SIA28" s="130"/>
      <c r="SIB28" s="130"/>
      <c r="SIC28" s="130"/>
      <c r="SID28" s="130"/>
      <c r="SIE28" s="130"/>
      <c r="SIF28" s="130"/>
      <c r="SIG28" s="130"/>
      <c r="SIH28" s="130"/>
      <c r="SII28" s="130"/>
      <c r="SIJ28" s="130"/>
      <c r="SIK28" s="130"/>
      <c r="SIL28" s="130"/>
      <c r="SIM28" s="130"/>
      <c r="SIN28" s="130"/>
      <c r="SIO28" s="130"/>
      <c r="SIP28" s="130"/>
      <c r="SIQ28" s="130"/>
      <c r="SIR28" s="130"/>
      <c r="SIS28" s="130"/>
      <c r="SIT28" s="130"/>
      <c r="SIU28" s="130"/>
      <c r="SIV28" s="130"/>
      <c r="SIW28" s="130"/>
      <c r="SIX28" s="130"/>
      <c r="SIY28" s="130"/>
      <c r="SIZ28" s="130"/>
      <c r="SJA28" s="130"/>
      <c r="SJB28" s="130"/>
      <c r="SJC28" s="130"/>
      <c r="SJD28" s="130"/>
      <c r="SJE28" s="130"/>
      <c r="SJF28" s="130"/>
      <c r="SJG28" s="130"/>
      <c r="SJH28" s="130"/>
      <c r="SJI28" s="130"/>
      <c r="SJJ28" s="130"/>
      <c r="SJK28" s="130"/>
      <c r="SJL28" s="130"/>
      <c r="SJM28" s="130"/>
      <c r="SJN28" s="130"/>
      <c r="SJO28" s="130"/>
      <c r="SJP28" s="130"/>
      <c r="SJQ28" s="130"/>
      <c r="SJR28" s="130"/>
      <c r="SJS28" s="130"/>
      <c r="SJT28" s="130"/>
      <c r="SJU28" s="130"/>
      <c r="SJV28" s="130"/>
      <c r="SJW28" s="130"/>
      <c r="SJX28" s="130"/>
      <c r="SJY28" s="130"/>
      <c r="SJZ28" s="130"/>
      <c r="SKA28" s="130"/>
      <c r="SKB28" s="130"/>
      <c r="SKC28" s="130"/>
      <c r="SKD28" s="130"/>
      <c r="SKE28" s="130"/>
      <c r="SKF28" s="130"/>
      <c r="SKG28" s="130"/>
      <c r="SKH28" s="130"/>
      <c r="SKI28" s="130"/>
      <c r="SKJ28" s="130"/>
      <c r="SKK28" s="130"/>
      <c r="SKL28" s="130"/>
      <c r="SKM28" s="130"/>
      <c r="SKN28" s="130"/>
      <c r="SKO28" s="130"/>
      <c r="SKP28" s="130"/>
      <c r="SKQ28" s="130"/>
      <c r="SKR28" s="130"/>
      <c r="SKS28" s="130"/>
      <c r="SKT28" s="130"/>
      <c r="SKU28" s="130"/>
      <c r="SKV28" s="130"/>
      <c r="SKW28" s="130"/>
      <c r="SKX28" s="130"/>
      <c r="SKY28" s="130"/>
      <c r="SKZ28" s="130"/>
      <c r="SLA28" s="130"/>
      <c r="SLB28" s="130"/>
      <c r="SLC28" s="130"/>
      <c r="SLD28" s="130"/>
      <c r="SLE28" s="130"/>
      <c r="SLF28" s="130"/>
      <c r="SLG28" s="130"/>
      <c r="SLH28" s="130"/>
      <c r="SLI28" s="130"/>
      <c r="SLJ28" s="130"/>
      <c r="SLK28" s="130"/>
      <c r="SLL28" s="130"/>
      <c r="SLM28" s="130"/>
      <c r="SLN28" s="130"/>
      <c r="SLO28" s="130"/>
      <c r="SLP28" s="130"/>
      <c r="SLQ28" s="130"/>
      <c r="SLR28" s="130"/>
      <c r="SLS28" s="130"/>
      <c r="SLT28" s="130"/>
      <c r="SLU28" s="130"/>
      <c r="SLV28" s="130"/>
      <c r="SLW28" s="130"/>
      <c r="SLX28" s="130"/>
      <c r="SLY28" s="130"/>
      <c r="SLZ28" s="130"/>
      <c r="SMA28" s="130"/>
      <c r="SMB28" s="130"/>
      <c r="SMC28" s="130"/>
      <c r="SMD28" s="130"/>
      <c r="SME28" s="130"/>
      <c r="SMF28" s="130"/>
      <c r="SMG28" s="130"/>
      <c r="SMH28" s="130"/>
      <c r="SMI28" s="130"/>
      <c r="SMJ28" s="130"/>
      <c r="SMK28" s="130"/>
      <c r="SML28" s="130"/>
      <c r="SMM28" s="130"/>
      <c r="SMN28" s="130"/>
      <c r="SMO28" s="130"/>
      <c r="SMP28" s="130"/>
      <c r="SMQ28" s="130"/>
      <c r="SMR28" s="130"/>
      <c r="SMS28" s="130"/>
      <c r="SMT28" s="130"/>
      <c r="SMU28" s="130"/>
      <c r="SMV28" s="130"/>
      <c r="SMW28" s="130"/>
      <c r="SMX28" s="130"/>
      <c r="SMY28" s="130"/>
      <c r="SMZ28" s="130"/>
      <c r="SNA28" s="130"/>
      <c r="SNB28" s="130"/>
      <c r="SNC28" s="130"/>
      <c r="SND28" s="130"/>
      <c r="SNE28" s="130"/>
      <c r="SNF28" s="130"/>
      <c r="SNG28" s="130"/>
      <c r="SNH28" s="130"/>
      <c r="SNI28" s="130"/>
      <c r="SNJ28" s="130"/>
      <c r="SNK28" s="130"/>
      <c r="SNL28" s="130"/>
      <c r="SNM28" s="130"/>
      <c r="SNN28" s="130"/>
      <c r="SNO28" s="130"/>
      <c r="SNP28" s="130"/>
      <c r="SNQ28" s="130"/>
      <c r="SNR28" s="130"/>
      <c r="SNS28" s="130"/>
      <c r="SNT28" s="130"/>
      <c r="SNU28" s="130"/>
      <c r="SNV28" s="130"/>
      <c r="SNW28" s="130"/>
      <c r="SNX28" s="130"/>
      <c r="SNY28" s="130"/>
      <c r="SNZ28" s="130"/>
      <c r="SOA28" s="130"/>
      <c r="SOB28" s="130"/>
      <c r="SOC28" s="130"/>
      <c r="SOD28" s="130"/>
      <c r="SOE28" s="130"/>
      <c r="SOF28" s="130"/>
      <c r="SOG28" s="130"/>
      <c r="SOH28" s="130"/>
      <c r="SOI28" s="130"/>
      <c r="SOJ28" s="130"/>
      <c r="SOK28" s="130"/>
      <c r="SOL28" s="130"/>
      <c r="SOM28" s="130"/>
      <c r="SON28" s="130"/>
      <c r="SOO28" s="130"/>
      <c r="SOP28" s="130"/>
      <c r="SOQ28" s="130"/>
      <c r="SOR28" s="130"/>
      <c r="SOS28" s="130"/>
      <c r="SOT28" s="130"/>
      <c r="SOU28" s="130"/>
      <c r="SOV28" s="130"/>
      <c r="SOW28" s="130"/>
      <c r="SOX28" s="130"/>
      <c r="SOY28" s="130"/>
      <c r="SOZ28" s="130"/>
      <c r="SPA28" s="130"/>
      <c r="SPB28" s="130"/>
      <c r="SPC28" s="130"/>
      <c r="SPD28" s="130"/>
      <c r="SPE28" s="130"/>
      <c r="SPF28" s="130"/>
      <c r="SPG28" s="130"/>
      <c r="SPH28" s="130"/>
      <c r="SPI28" s="130"/>
      <c r="SPJ28" s="130"/>
      <c r="SPK28" s="130"/>
      <c r="SPL28" s="130"/>
      <c r="SPM28" s="130"/>
      <c r="SPN28" s="130"/>
      <c r="SPO28" s="130"/>
      <c r="SPP28" s="130"/>
      <c r="SPQ28" s="130"/>
      <c r="SPR28" s="130"/>
      <c r="SPS28" s="130"/>
      <c r="SPT28" s="130"/>
      <c r="SPU28" s="130"/>
      <c r="SPV28" s="130"/>
      <c r="SPW28" s="130"/>
      <c r="SPX28" s="130"/>
      <c r="SPY28" s="130"/>
      <c r="SPZ28" s="130"/>
      <c r="SQA28" s="130"/>
      <c r="SQB28" s="130"/>
      <c r="SQC28" s="130"/>
      <c r="SQD28" s="130"/>
      <c r="SQE28" s="130"/>
      <c r="SQF28" s="130"/>
      <c r="SQG28" s="130"/>
      <c r="SQH28" s="130"/>
      <c r="SQI28" s="130"/>
      <c r="SQJ28" s="130"/>
      <c r="SQK28" s="130"/>
      <c r="SQL28" s="130"/>
      <c r="SQM28" s="130"/>
      <c r="SQN28" s="130"/>
      <c r="SQO28" s="130"/>
      <c r="SQP28" s="130"/>
      <c r="SQQ28" s="130"/>
      <c r="SQR28" s="130"/>
      <c r="SQS28" s="130"/>
      <c r="SQT28" s="130"/>
      <c r="SQU28" s="130"/>
      <c r="SQV28" s="130"/>
      <c r="SQW28" s="130"/>
      <c r="SQX28" s="130"/>
      <c r="SQY28" s="130"/>
      <c r="SQZ28" s="130"/>
      <c r="SRA28" s="130"/>
      <c r="SRB28" s="130"/>
      <c r="SRC28" s="130"/>
      <c r="SRD28" s="130"/>
      <c r="SRE28" s="130"/>
      <c r="SRF28" s="130"/>
      <c r="SRG28" s="130"/>
      <c r="SRH28" s="130"/>
      <c r="SRI28" s="130"/>
      <c r="SRJ28" s="130"/>
      <c r="SRK28" s="130"/>
      <c r="SRL28" s="130"/>
      <c r="SRM28" s="130"/>
      <c r="SRN28" s="130"/>
      <c r="SRO28" s="130"/>
      <c r="SRP28" s="130"/>
      <c r="SRQ28" s="130"/>
      <c r="SRR28" s="130"/>
      <c r="SRS28" s="130"/>
      <c r="SRT28" s="130"/>
      <c r="SRU28" s="130"/>
      <c r="SRV28" s="130"/>
      <c r="SRW28" s="130"/>
      <c r="SRX28" s="130"/>
      <c r="SRY28" s="130"/>
      <c r="SRZ28" s="130"/>
      <c r="SSA28" s="130"/>
      <c r="SSB28" s="130"/>
      <c r="SSC28" s="130"/>
      <c r="SSD28" s="130"/>
      <c r="SSE28" s="130"/>
      <c r="SSF28" s="130"/>
      <c r="SSG28" s="130"/>
      <c r="SSH28" s="130"/>
      <c r="SSI28" s="130"/>
      <c r="SSJ28" s="130"/>
      <c r="SSK28" s="130"/>
      <c r="SSL28" s="130"/>
      <c r="SSM28" s="130"/>
      <c r="SSN28" s="130"/>
      <c r="SSO28" s="130"/>
      <c r="SSP28" s="130"/>
      <c r="SSQ28" s="130"/>
      <c r="SSR28" s="130"/>
      <c r="SSS28" s="130"/>
      <c r="SST28" s="130"/>
      <c r="SSU28" s="130"/>
      <c r="SSV28" s="130"/>
      <c r="SSW28" s="130"/>
      <c r="SSX28" s="130"/>
      <c r="SSY28" s="130"/>
      <c r="SSZ28" s="130"/>
      <c r="STA28" s="130"/>
      <c r="STB28" s="130"/>
      <c r="STC28" s="130"/>
      <c r="STD28" s="130"/>
      <c r="STE28" s="130"/>
      <c r="STF28" s="130"/>
      <c r="STG28" s="130"/>
      <c r="STH28" s="130"/>
      <c r="STI28" s="130"/>
      <c r="STJ28" s="130"/>
      <c r="STK28" s="130"/>
      <c r="STL28" s="130"/>
      <c r="STM28" s="130"/>
      <c r="STN28" s="130"/>
      <c r="STO28" s="130"/>
      <c r="STP28" s="130"/>
      <c r="STQ28" s="130"/>
      <c r="STR28" s="130"/>
      <c r="STS28" s="130"/>
      <c r="STT28" s="130"/>
      <c r="STU28" s="130"/>
      <c r="STV28" s="130"/>
      <c r="STW28" s="130"/>
      <c r="STX28" s="130"/>
      <c r="STY28" s="130"/>
      <c r="STZ28" s="130"/>
      <c r="SUA28" s="130"/>
      <c r="SUB28" s="130"/>
      <c r="SUC28" s="130"/>
      <c r="SUD28" s="130"/>
      <c r="SUE28" s="130"/>
      <c r="SUF28" s="130"/>
      <c r="SUG28" s="130"/>
      <c r="SUH28" s="130"/>
      <c r="SUI28" s="130"/>
      <c r="SUJ28" s="130"/>
      <c r="SUK28" s="130"/>
      <c r="SUL28" s="130"/>
      <c r="SUM28" s="130"/>
      <c r="SUN28" s="130"/>
      <c r="SUO28" s="130"/>
      <c r="SUP28" s="130"/>
      <c r="SUQ28" s="130"/>
      <c r="SUR28" s="130"/>
      <c r="SUS28" s="130"/>
      <c r="SUT28" s="130"/>
      <c r="SUU28" s="130"/>
      <c r="SUV28" s="130"/>
      <c r="SUW28" s="130"/>
      <c r="SUX28" s="130"/>
      <c r="SUY28" s="130"/>
      <c r="SUZ28" s="130"/>
      <c r="SVA28" s="130"/>
      <c r="SVB28" s="130"/>
      <c r="SVC28" s="130"/>
      <c r="SVD28" s="130"/>
      <c r="SVE28" s="130"/>
      <c r="SVF28" s="130"/>
      <c r="SVG28" s="130"/>
      <c r="SVH28" s="130"/>
      <c r="SVI28" s="130"/>
      <c r="SVJ28" s="130"/>
      <c r="SVK28" s="130"/>
      <c r="SVL28" s="130"/>
      <c r="SVM28" s="130"/>
      <c r="SVN28" s="130"/>
      <c r="SVO28" s="130"/>
      <c r="SVP28" s="130"/>
      <c r="SVQ28" s="130"/>
      <c r="SVR28" s="130"/>
      <c r="SVS28" s="130"/>
      <c r="SVT28" s="130"/>
      <c r="SVU28" s="130"/>
      <c r="SVV28" s="130"/>
      <c r="SVW28" s="130"/>
      <c r="SVX28" s="130"/>
      <c r="SVY28" s="130"/>
      <c r="SVZ28" s="130"/>
      <c r="SWA28" s="130"/>
      <c r="SWB28" s="130"/>
      <c r="SWC28" s="130"/>
      <c r="SWD28" s="130"/>
      <c r="SWE28" s="130"/>
      <c r="SWF28" s="130"/>
      <c r="SWG28" s="130"/>
      <c r="SWH28" s="130"/>
      <c r="SWI28" s="130"/>
      <c r="SWJ28" s="130"/>
      <c r="SWK28" s="130"/>
      <c r="SWL28" s="130"/>
      <c r="SWM28" s="130"/>
      <c r="SWN28" s="130"/>
      <c r="SWO28" s="130"/>
      <c r="SWP28" s="130"/>
      <c r="SWQ28" s="130"/>
      <c r="SWR28" s="130"/>
      <c r="SWS28" s="130"/>
      <c r="SWT28" s="130"/>
      <c r="SWU28" s="130"/>
      <c r="SWV28" s="130"/>
      <c r="SWW28" s="130"/>
      <c r="SWX28" s="130"/>
      <c r="SWY28" s="130"/>
      <c r="SWZ28" s="130"/>
      <c r="SXA28" s="130"/>
      <c r="SXB28" s="130"/>
      <c r="SXC28" s="130"/>
      <c r="SXD28" s="130"/>
      <c r="SXE28" s="130"/>
      <c r="SXF28" s="130"/>
      <c r="SXG28" s="130"/>
      <c r="SXH28" s="130"/>
      <c r="SXI28" s="130"/>
      <c r="SXJ28" s="130"/>
      <c r="SXK28" s="130"/>
      <c r="SXL28" s="130"/>
      <c r="SXM28" s="130"/>
      <c r="SXN28" s="130"/>
      <c r="SXO28" s="130"/>
      <c r="SXP28" s="130"/>
      <c r="SXQ28" s="130"/>
      <c r="SXR28" s="130"/>
      <c r="SXS28" s="130"/>
      <c r="SXT28" s="130"/>
      <c r="SXU28" s="130"/>
      <c r="SXV28" s="130"/>
      <c r="SXW28" s="130"/>
      <c r="SXX28" s="130"/>
      <c r="SXY28" s="130"/>
      <c r="SXZ28" s="130"/>
      <c r="SYA28" s="130"/>
      <c r="SYB28" s="130"/>
      <c r="SYC28" s="130"/>
      <c r="SYD28" s="130"/>
      <c r="SYE28" s="130"/>
      <c r="SYF28" s="130"/>
      <c r="SYG28" s="130"/>
      <c r="SYH28" s="130"/>
      <c r="SYI28" s="130"/>
      <c r="SYJ28" s="130"/>
      <c r="SYK28" s="130"/>
      <c r="SYL28" s="130"/>
      <c r="SYM28" s="130"/>
      <c r="SYN28" s="130"/>
      <c r="SYO28" s="130"/>
      <c r="SYP28" s="130"/>
      <c r="SYQ28" s="130"/>
      <c r="SYR28" s="130"/>
      <c r="SYS28" s="130"/>
      <c r="SYT28" s="130"/>
      <c r="SYU28" s="130"/>
      <c r="SYV28" s="130"/>
      <c r="SYW28" s="130"/>
      <c r="SYX28" s="130"/>
      <c r="SYY28" s="130"/>
      <c r="SYZ28" s="130"/>
      <c r="SZA28" s="130"/>
      <c r="SZB28" s="130"/>
      <c r="SZC28" s="130"/>
      <c r="SZD28" s="130"/>
      <c r="SZE28" s="130"/>
      <c r="SZF28" s="130"/>
      <c r="SZG28" s="130"/>
      <c r="SZH28" s="130"/>
      <c r="SZI28" s="130"/>
      <c r="SZJ28" s="130"/>
      <c r="SZK28" s="130"/>
      <c r="SZL28" s="130"/>
      <c r="SZM28" s="130"/>
      <c r="SZN28" s="130"/>
      <c r="SZO28" s="130"/>
      <c r="SZP28" s="130"/>
      <c r="SZQ28" s="130"/>
      <c r="SZR28" s="130"/>
      <c r="SZS28" s="130"/>
      <c r="SZT28" s="130"/>
      <c r="SZU28" s="130"/>
      <c r="SZV28" s="130"/>
      <c r="SZW28" s="130"/>
      <c r="SZX28" s="130"/>
      <c r="SZY28" s="130"/>
      <c r="SZZ28" s="130"/>
      <c r="TAA28" s="130"/>
      <c r="TAB28" s="130"/>
      <c r="TAC28" s="130"/>
      <c r="TAD28" s="130"/>
      <c r="TAE28" s="130"/>
      <c r="TAF28" s="130"/>
      <c r="TAG28" s="130"/>
      <c r="TAH28" s="130"/>
      <c r="TAI28" s="130"/>
      <c r="TAJ28" s="130"/>
      <c r="TAK28" s="130"/>
      <c r="TAL28" s="130"/>
      <c r="TAM28" s="130"/>
      <c r="TAN28" s="130"/>
      <c r="TAO28" s="130"/>
      <c r="TAP28" s="130"/>
      <c r="TAQ28" s="130"/>
      <c r="TAR28" s="130"/>
      <c r="TAS28" s="130"/>
      <c r="TAT28" s="130"/>
      <c r="TAU28" s="130"/>
      <c r="TAV28" s="130"/>
      <c r="TAW28" s="130"/>
      <c r="TAX28" s="130"/>
      <c r="TAY28" s="130"/>
      <c r="TAZ28" s="130"/>
      <c r="TBA28" s="130"/>
      <c r="TBB28" s="130"/>
      <c r="TBC28" s="130"/>
      <c r="TBD28" s="130"/>
      <c r="TBE28" s="130"/>
      <c r="TBF28" s="130"/>
      <c r="TBG28" s="130"/>
      <c r="TBH28" s="130"/>
      <c r="TBI28" s="130"/>
      <c r="TBJ28" s="130"/>
      <c r="TBK28" s="130"/>
      <c r="TBL28" s="130"/>
      <c r="TBM28" s="130"/>
      <c r="TBN28" s="130"/>
      <c r="TBO28" s="130"/>
      <c r="TBP28" s="130"/>
      <c r="TBQ28" s="130"/>
      <c r="TBR28" s="130"/>
      <c r="TBS28" s="130"/>
      <c r="TBT28" s="130"/>
      <c r="TBU28" s="130"/>
      <c r="TBV28" s="130"/>
      <c r="TBW28" s="130"/>
      <c r="TBX28" s="130"/>
      <c r="TBY28" s="130"/>
      <c r="TBZ28" s="130"/>
      <c r="TCA28" s="130"/>
      <c r="TCB28" s="130"/>
      <c r="TCC28" s="130"/>
      <c r="TCD28" s="130"/>
      <c r="TCE28" s="130"/>
      <c r="TCF28" s="130"/>
      <c r="TCG28" s="130"/>
      <c r="TCH28" s="130"/>
      <c r="TCI28" s="130"/>
      <c r="TCJ28" s="130"/>
      <c r="TCK28" s="130"/>
      <c r="TCL28" s="130"/>
      <c r="TCM28" s="130"/>
      <c r="TCN28" s="130"/>
      <c r="TCO28" s="130"/>
      <c r="TCP28" s="130"/>
      <c r="TCQ28" s="130"/>
      <c r="TCR28" s="130"/>
      <c r="TCS28" s="130"/>
      <c r="TCT28" s="130"/>
      <c r="TCU28" s="130"/>
      <c r="TCV28" s="130"/>
      <c r="TCW28" s="130"/>
      <c r="TCX28" s="130"/>
      <c r="TCY28" s="130"/>
      <c r="TCZ28" s="130"/>
      <c r="TDA28" s="130"/>
      <c r="TDB28" s="130"/>
      <c r="TDC28" s="130"/>
      <c r="TDD28" s="130"/>
      <c r="TDE28" s="130"/>
      <c r="TDF28" s="130"/>
      <c r="TDG28" s="130"/>
      <c r="TDH28" s="130"/>
      <c r="TDI28" s="130"/>
      <c r="TDJ28" s="130"/>
      <c r="TDK28" s="130"/>
      <c r="TDL28" s="130"/>
      <c r="TDM28" s="130"/>
      <c r="TDN28" s="130"/>
      <c r="TDO28" s="130"/>
      <c r="TDP28" s="130"/>
      <c r="TDQ28" s="130"/>
      <c r="TDR28" s="130"/>
      <c r="TDS28" s="130"/>
      <c r="TDT28" s="130"/>
      <c r="TDU28" s="130"/>
      <c r="TDV28" s="130"/>
      <c r="TDW28" s="130"/>
      <c r="TDX28" s="130"/>
      <c r="TDY28" s="130"/>
      <c r="TDZ28" s="130"/>
      <c r="TEA28" s="130"/>
      <c r="TEB28" s="130"/>
      <c r="TEC28" s="130"/>
      <c r="TED28" s="130"/>
      <c r="TEE28" s="130"/>
      <c r="TEF28" s="130"/>
      <c r="TEG28" s="130"/>
      <c r="TEH28" s="130"/>
      <c r="TEI28" s="130"/>
      <c r="TEJ28" s="130"/>
      <c r="TEK28" s="130"/>
      <c r="TEL28" s="130"/>
      <c r="TEM28" s="130"/>
      <c r="TEN28" s="130"/>
      <c r="TEO28" s="130"/>
      <c r="TEP28" s="130"/>
      <c r="TEQ28" s="130"/>
      <c r="TER28" s="130"/>
      <c r="TES28" s="130"/>
      <c r="TET28" s="130"/>
      <c r="TEU28" s="130"/>
      <c r="TEV28" s="130"/>
      <c r="TEW28" s="130"/>
      <c r="TEX28" s="130"/>
      <c r="TEY28" s="130"/>
      <c r="TEZ28" s="130"/>
      <c r="TFA28" s="130"/>
      <c r="TFB28" s="130"/>
      <c r="TFC28" s="130"/>
      <c r="TFD28" s="130"/>
      <c r="TFE28" s="130"/>
      <c r="TFF28" s="130"/>
      <c r="TFG28" s="130"/>
      <c r="TFH28" s="130"/>
      <c r="TFI28" s="130"/>
      <c r="TFJ28" s="130"/>
      <c r="TFK28" s="130"/>
      <c r="TFL28" s="130"/>
      <c r="TFM28" s="130"/>
      <c r="TFN28" s="130"/>
      <c r="TFO28" s="130"/>
      <c r="TFP28" s="130"/>
      <c r="TFQ28" s="130"/>
      <c r="TFR28" s="130"/>
      <c r="TFS28" s="130"/>
      <c r="TFT28" s="130"/>
      <c r="TFU28" s="130"/>
      <c r="TFV28" s="130"/>
      <c r="TFW28" s="130"/>
      <c r="TFX28" s="130"/>
      <c r="TFY28" s="130"/>
      <c r="TFZ28" s="130"/>
      <c r="TGA28" s="130"/>
      <c r="TGB28" s="130"/>
      <c r="TGC28" s="130"/>
      <c r="TGD28" s="130"/>
      <c r="TGE28" s="130"/>
      <c r="TGF28" s="130"/>
      <c r="TGG28" s="130"/>
      <c r="TGH28" s="130"/>
      <c r="TGI28" s="130"/>
      <c r="TGJ28" s="130"/>
      <c r="TGK28" s="130"/>
      <c r="TGL28" s="130"/>
      <c r="TGM28" s="130"/>
      <c r="TGN28" s="130"/>
      <c r="TGO28" s="130"/>
      <c r="TGP28" s="130"/>
      <c r="TGQ28" s="130"/>
      <c r="TGR28" s="130"/>
      <c r="TGS28" s="130"/>
      <c r="TGT28" s="130"/>
      <c r="TGU28" s="130"/>
      <c r="TGV28" s="130"/>
      <c r="TGW28" s="130"/>
      <c r="TGX28" s="130"/>
      <c r="TGY28" s="130"/>
      <c r="TGZ28" s="130"/>
      <c r="THA28" s="130"/>
      <c r="THB28" s="130"/>
      <c r="THC28" s="130"/>
      <c r="THD28" s="130"/>
      <c r="THE28" s="130"/>
      <c r="THF28" s="130"/>
      <c r="THG28" s="130"/>
      <c r="THH28" s="130"/>
      <c r="THI28" s="130"/>
      <c r="THJ28" s="130"/>
      <c r="THK28" s="130"/>
      <c r="THL28" s="130"/>
      <c r="THM28" s="130"/>
      <c r="THN28" s="130"/>
      <c r="THO28" s="130"/>
      <c r="THP28" s="130"/>
      <c r="THQ28" s="130"/>
      <c r="THR28" s="130"/>
      <c r="THS28" s="130"/>
      <c r="THT28" s="130"/>
      <c r="THU28" s="130"/>
      <c r="THV28" s="130"/>
      <c r="THW28" s="130"/>
      <c r="THX28" s="130"/>
      <c r="THY28" s="130"/>
      <c r="THZ28" s="130"/>
      <c r="TIA28" s="130"/>
      <c r="TIB28" s="130"/>
      <c r="TIC28" s="130"/>
      <c r="TID28" s="130"/>
      <c r="TIE28" s="130"/>
      <c r="TIF28" s="130"/>
      <c r="TIG28" s="130"/>
      <c r="TIH28" s="130"/>
      <c r="TII28" s="130"/>
      <c r="TIJ28" s="130"/>
      <c r="TIK28" s="130"/>
      <c r="TIL28" s="130"/>
      <c r="TIM28" s="130"/>
      <c r="TIN28" s="130"/>
      <c r="TIO28" s="130"/>
      <c r="TIP28" s="130"/>
      <c r="TIQ28" s="130"/>
      <c r="TIR28" s="130"/>
      <c r="TIS28" s="130"/>
      <c r="TIT28" s="130"/>
      <c r="TIU28" s="130"/>
      <c r="TIV28" s="130"/>
      <c r="TIW28" s="130"/>
      <c r="TIX28" s="130"/>
      <c r="TIY28" s="130"/>
      <c r="TIZ28" s="130"/>
      <c r="TJA28" s="130"/>
      <c r="TJB28" s="130"/>
      <c r="TJC28" s="130"/>
      <c r="TJD28" s="130"/>
      <c r="TJE28" s="130"/>
      <c r="TJF28" s="130"/>
      <c r="TJG28" s="130"/>
      <c r="TJH28" s="130"/>
      <c r="TJI28" s="130"/>
      <c r="TJJ28" s="130"/>
      <c r="TJK28" s="130"/>
      <c r="TJL28" s="130"/>
      <c r="TJM28" s="130"/>
      <c r="TJN28" s="130"/>
      <c r="TJO28" s="130"/>
      <c r="TJP28" s="130"/>
      <c r="TJQ28" s="130"/>
      <c r="TJR28" s="130"/>
      <c r="TJS28" s="130"/>
      <c r="TJT28" s="130"/>
      <c r="TJU28" s="130"/>
      <c r="TJV28" s="130"/>
      <c r="TJW28" s="130"/>
      <c r="TJX28" s="130"/>
      <c r="TJY28" s="130"/>
      <c r="TJZ28" s="130"/>
      <c r="TKA28" s="130"/>
      <c r="TKB28" s="130"/>
      <c r="TKC28" s="130"/>
      <c r="TKD28" s="130"/>
      <c r="TKE28" s="130"/>
      <c r="TKF28" s="130"/>
      <c r="TKG28" s="130"/>
      <c r="TKH28" s="130"/>
      <c r="TKI28" s="130"/>
      <c r="TKJ28" s="130"/>
      <c r="TKK28" s="130"/>
      <c r="TKL28" s="130"/>
      <c r="TKM28" s="130"/>
      <c r="TKN28" s="130"/>
      <c r="TKO28" s="130"/>
      <c r="TKP28" s="130"/>
      <c r="TKQ28" s="130"/>
      <c r="TKR28" s="130"/>
      <c r="TKS28" s="130"/>
      <c r="TKT28" s="130"/>
      <c r="TKU28" s="130"/>
      <c r="TKV28" s="130"/>
      <c r="TKW28" s="130"/>
      <c r="TKX28" s="130"/>
      <c r="TKY28" s="130"/>
      <c r="TKZ28" s="130"/>
      <c r="TLA28" s="130"/>
      <c r="TLB28" s="130"/>
      <c r="TLC28" s="130"/>
      <c r="TLD28" s="130"/>
      <c r="TLE28" s="130"/>
      <c r="TLF28" s="130"/>
      <c r="TLG28" s="130"/>
      <c r="TLH28" s="130"/>
      <c r="TLI28" s="130"/>
      <c r="TLJ28" s="130"/>
      <c r="TLK28" s="130"/>
      <c r="TLL28" s="130"/>
      <c r="TLM28" s="130"/>
      <c r="TLN28" s="130"/>
      <c r="TLO28" s="130"/>
      <c r="TLP28" s="130"/>
      <c r="TLQ28" s="130"/>
      <c r="TLR28" s="130"/>
      <c r="TLS28" s="130"/>
      <c r="TLT28" s="130"/>
      <c r="TLU28" s="130"/>
      <c r="TLV28" s="130"/>
      <c r="TLW28" s="130"/>
      <c r="TLX28" s="130"/>
      <c r="TLY28" s="130"/>
      <c r="TLZ28" s="130"/>
      <c r="TMA28" s="130"/>
      <c r="TMB28" s="130"/>
      <c r="TMC28" s="130"/>
      <c r="TMD28" s="130"/>
      <c r="TME28" s="130"/>
      <c r="TMF28" s="130"/>
      <c r="TMG28" s="130"/>
      <c r="TMH28" s="130"/>
      <c r="TMI28" s="130"/>
      <c r="TMJ28" s="130"/>
      <c r="TMK28" s="130"/>
      <c r="TML28" s="130"/>
      <c r="TMM28" s="130"/>
      <c r="TMN28" s="130"/>
      <c r="TMO28" s="130"/>
      <c r="TMP28" s="130"/>
      <c r="TMQ28" s="130"/>
      <c r="TMR28" s="130"/>
      <c r="TMS28" s="130"/>
      <c r="TMT28" s="130"/>
      <c r="TMU28" s="130"/>
      <c r="TMV28" s="130"/>
      <c r="TMW28" s="130"/>
      <c r="TMX28" s="130"/>
      <c r="TMY28" s="130"/>
      <c r="TMZ28" s="130"/>
      <c r="TNA28" s="130"/>
      <c r="TNB28" s="130"/>
      <c r="TNC28" s="130"/>
      <c r="TND28" s="130"/>
      <c r="TNE28" s="130"/>
      <c r="TNF28" s="130"/>
      <c r="TNG28" s="130"/>
      <c r="TNH28" s="130"/>
      <c r="TNI28" s="130"/>
      <c r="TNJ28" s="130"/>
      <c r="TNK28" s="130"/>
      <c r="TNL28" s="130"/>
      <c r="TNM28" s="130"/>
      <c r="TNN28" s="130"/>
      <c r="TNO28" s="130"/>
      <c r="TNP28" s="130"/>
      <c r="TNQ28" s="130"/>
      <c r="TNR28" s="130"/>
      <c r="TNS28" s="130"/>
      <c r="TNT28" s="130"/>
      <c r="TNU28" s="130"/>
      <c r="TNV28" s="130"/>
      <c r="TNW28" s="130"/>
      <c r="TNX28" s="130"/>
      <c r="TNY28" s="130"/>
      <c r="TNZ28" s="130"/>
      <c r="TOA28" s="130"/>
      <c r="TOB28" s="130"/>
      <c r="TOC28" s="130"/>
      <c r="TOD28" s="130"/>
      <c r="TOE28" s="130"/>
      <c r="TOF28" s="130"/>
      <c r="TOG28" s="130"/>
      <c r="TOH28" s="130"/>
      <c r="TOI28" s="130"/>
      <c r="TOJ28" s="130"/>
      <c r="TOK28" s="130"/>
      <c r="TOL28" s="130"/>
      <c r="TOM28" s="130"/>
      <c r="TON28" s="130"/>
      <c r="TOO28" s="130"/>
      <c r="TOP28" s="130"/>
      <c r="TOQ28" s="130"/>
      <c r="TOR28" s="130"/>
      <c r="TOS28" s="130"/>
      <c r="TOT28" s="130"/>
      <c r="TOU28" s="130"/>
      <c r="TOV28" s="130"/>
      <c r="TOW28" s="130"/>
      <c r="TOX28" s="130"/>
      <c r="TOY28" s="130"/>
      <c r="TOZ28" s="130"/>
      <c r="TPA28" s="130"/>
      <c r="TPB28" s="130"/>
      <c r="TPC28" s="130"/>
      <c r="TPD28" s="130"/>
      <c r="TPE28" s="130"/>
      <c r="TPF28" s="130"/>
      <c r="TPG28" s="130"/>
      <c r="TPH28" s="130"/>
      <c r="TPI28" s="130"/>
      <c r="TPJ28" s="130"/>
      <c r="TPK28" s="130"/>
      <c r="TPL28" s="130"/>
      <c r="TPM28" s="130"/>
      <c r="TPN28" s="130"/>
      <c r="TPO28" s="130"/>
      <c r="TPP28" s="130"/>
      <c r="TPQ28" s="130"/>
      <c r="TPR28" s="130"/>
      <c r="TPS28" s="130"/>
      <c r="TPT28" s="130"/>
      <c r="TPU28" s="130"/>
      <c r="TPV28" s="130"/>
      <c r="TPW28" s="130"/>
      <c r="TPX28" s="130"/>
      <c r="TPY28" s="130"/>
      <c r="TPZ28" s="130"/>
      <c r="TQA28" s="130"/>
      <c r="TQB28" s="130"/>
      <c r="TQC28" s="130"/>
      <c r="TQD28" s="130"/>
      <c r="TQE28" s="130"/>
      <c r="TQF28" s="130"/>
      <c r="TQG28" s="130"/>
      <c r="TQH28" s="130"/>
      <c r="TQI28" s="130"/>
      <c r="TQJ28" s="130"/>
      <c r="TQK28" s="130"/>
      <c r="TQL28" s="130"/>
      <c r="TQM28" s="130"/>
      <c r="TQN28" s="130"/>
      <c r="TQO28" s="130"/>
      <c r="TQP28" s="130"/>
      <c r="TQQ28" s="130"/>
      <c r="TQR28" s="130"/>
      <c r="TQS28" s="130"/>
      <c r="TQT28" s="130"/>
      <c r="TQU28" s="130"/>
      <c r="TQV28" s="130"/>
      <c r="TQW28" s="130"/>
      <c r="TQX28" s="130"/>
      <c r="TQY28" s="130"/>
      <c r="TQZ28" s="130"/>
      <c r="TRA28" s="130"/>
      <c r="TRB28" s="130"/>
      <c r="TRC28" s="130"/>
      <c r="TRD28" s="130"/>
      <c r="TRE28" s="130"/>
      <c r="TRF28" s="130"/>
      <c r="TRG28" s="130"/>
      <c r="TRH28" s="130"/>
      <c r="TRI28" s="130"/>
      <c r="TRJ28" s="130"/>
      <c r="TRK28" s="130"/>
      <c r="TRL28" s="130"/>
      <c r="TRM28" s="130"/>
      <c r="TRN28" s="130"/>
      <c r="TRO28" s="130"/>
      <c r="TRP28" s="130"/>
      <c r="TRQ28" s="130"/>
      <c r="TRR28" s="130"/>
      <c r="TRS28" s="130"/>
      <c r="TRT28" s="130"/>
      <c r="TRU28" s="130"/>
      <c r="TRV28" s="130"/>
      <c r="TRW28" s="130"/>
      <c r="TRX28" s="130"/>
      <c r="TRY28" s="130"/>
      <c r="TRZ28" s="130"/>
      <c r="TSA28" s="130"/>
      <c r="TSB28" s="130"/>
      <c r="TSC28" s="130"/>
      <c r="TSD28" s="130"/>
      <c r="TSE28" s="130"/>
      <c r="TSF28" s="130"/>
      <c r="TSG28" s="130"/>
      <c r="TSH28" s="130"/>
      <c r="TSI28" s="130"/>
      <c r="TSJ28" s="130"/>
      <c r="TSK28" s="130"/>
      <c r="TSL28" s="130"/>
      <c r="TSM28" s="130"/>
      <c r="TSN28" s="130"/>
      <c r="TSO28" s="130"/>
      <c r="TSP28" s="130"/>
      <c r="TSQ28" s="130"/>
      <c r="TSR28" s="130"/>
      <c r="TSS28" s="130"/>
      <c r="TST28" s="130"/>
      <c r="TSU28" s="130"/>
      <c r="TSV28" s="130"/>
      <c r="TSW28" s="130"/>
      <c r="TSX28" s="130"/>
      <c r="TSY28" s="130"/>
      <c r="TSZ28" s="130"/>
      <c r="TTA28" s="130"/>
      <c r="TTB28" s="130"/>
      <c r="TTC28" s="130"/>
      <c r="TTD28" s="130"/>
      <c r="TTE28" s="130"/>
      <c r="TTF28" s="130"/>
      <c r="TTG28" s="130"/>
      <c r="TTH28" s="130"/>
      <c r="TTI28" s="130"/>
      <c r="TTJ28" s="130"/>
      <c r="TTK28" s="130"/>
      <c r="TTL28" s="130"/>
      <c r="TTM28" s="130"/>
      <c r="TTN28" s="130"/>
      <c r="TTO28" s="130"/>
      <c r="TTP28" s="130"/>
      <c r="TTQ28" s="130"/>
      <c r="TTR28" s="130"/>
      <c r="TTS28" s="130"/>
      <c r="TTT28" s="130"/>
      <c r="TTU28" s="130"/>
      <c r="TTV28" s="130"/>
      <c r="TTW28" s="130"/>
      <c r="TTX28" s="130"/>
      <c r="TTY28" s="130"/>
      <c r="TTZ28" s="130"/>
      <c r="TUA28" s="130"/>
      <c r="TUB28" s="130"/>
      <c r="TUC28" s="130"/>
      <c r="TUD28" s="130"/>
      <c r="TUE28" s="130"/>
      <c r="TUF28" s="130"/>
      <c r="TUG28" s="130"/>
      <c r="TUH28" s="130"/>
      <c r="TUI28" s="130"/>
      <c r="TUJ28" s="130"/>
      <c r="TUK28" s="130"/>
      <c r="TUL28" s="130"/>
      <c r="TUM28" s="130"/>
      <c r="TUN28" s="130"/>
      <c r="TUO28" s="130"/>
      <c r="TUP28" s="130"/>
      <c r="TUQ28" s="130"/>
      <c r="TUR28" s="130"/>
      <c r="TUS28" s="130"/>
      <c r="TUT28" s="130"/>
      <c r="TUU28" s="130"/>
      <c r="TUV28" s="130"/>
      <c r="TUW28" s="130"/>
      <c r="TUX28" s="130"/>
      <c r="TUY28" s="130"/>
      <c r="TUZ28" s="130"/>
      <c r="TVA28" s="130"/>
      <c r="TVB28" s="130"/>
      <c r="TVC28" s="130"/>
      <c r="TVD28" s="130"/>
      <c r="TVE28" s="130"/>
      <c r="TVF28" s="130"/>
      <c r="TVG28" s="130"/>
      <c r="TVH28" s="130"/>
      <c r="TVI28" s="130"/>
      <c r="TVJ28" s="130"/>
      <c r="TVK28" s="130"/>
      <c r="TVL28" s="130"/>
      <c r="TVM28" s="130"/>
      <c r="TVN28" s="130"/>
      <c r="TVO28" s="130"/>
      <c r="TVP28" s="130"/>
      <c r="TVQ28" s="130"/>
      <c r="TVR28" s="130"/>
      <c r="TVS28" s="130"/>
      <c r="TVT28" s="130"/>
      <c r="TVU28" s="130"/>
      <c r="TVV28" s="130"/>
      <c r="TVW28" s="130"/>
      <c r="TVX28" s="130"/>
      <c r="TVY28" s="130"/>
      <c r="TVZ28" s="130"/>
      <c r="TWA28" s="130"/>
      <c r="TWB28" s="130"/>
      <c r="TWC28" s="130"/>
      <c r="TWD28" s="130"/>
      <c r="TWE28" s="130"/>
      <c r="TWF28" s="130"/>
      <c r="TWG28" s="130"/>
      <c r="TWH28" s="130"/>
      <c r="TWI28" s="130"/>
      <c r="TWJ28" s="130"/>
      <c r="TWK28" s="130"/>
      <c r="TWL28" s="130"/>
      <c r="TWM28" s="130"/>
      <c r="TWN28" s="130"/>
      <c r="TWO28" s="130"/>
      <c r="TWP28" s="130"/>
      <c r="TWQ28" s="130"/>
      <c r="TWR28" s="130"/>
      <c r="TWS28" s="130"/>
      <c r="TWT28" s="130"/>
      <c r="TWU28" s="130"/>
      <c r="TWV28" s="130"/>
      <c r="TWW28" s="130"/>
      <c r="TWX28" s="130"/>
      <c r="TWY28" s="130"/>
      <c r="TWZ28" s="130"/>
      <c r="TXA28" s="130"/>
      <c r="TXB28" s="130"/>
      <c r="TXC28" s="130"/>
      <c r="TXD28" s="130"/>
      <c r="TXE28" s="130"/>
      <c r="TXF28" s="130"/>
      <c r="TXG28" s="130"/>
      <c r="TXH28" s="130"/>
      <c r="TXI28" s="130"/>
      <c r="TXJ28" s="130"/>
      <c r="TXK28" s="130"/>
      <c r="TXL28" s="130"/>
      <c r="TXM28" s="130"/>
      <c r="TXN28" s="130"/>
      <c r="TXO28" s="130"/>
      <c r="TXP28" s="130"/>
      <c r="TXQ28" s="130"/>
      <c r="TXR28" s="130"/>
      <c r="TXS28" s="130"/>
      <c r="TXT28" s="130"/>
      <c r="TXU28" s="130"/>
      <c r="TXV28" s="130"/>
      <c r="TXW28" s="130"/>
      <c r="TXX28" s="130"/>
      <c r="TXY28" s="130"/>
      <c r="TXZ28" s="130"/>
      <c r="TYA28" s="130"/>
      <c r="TYB28" s="130"/>
      <c r="TYC28" s="130"/>
      <c r="TYD28" s="130"/>
      <c r="TYE28" s="130"/>
      <c r="TYF28" s="130"/>
      <c r="TYG28" s="130"/>
      <c r="TYH28" s="130"/>
      <c r="TYI28" s="130"/>
      <c r="TYJ28" s="130"/>
      <c r="TYK28" s="130"/>
      <c r="TYL28" s="130"/>
      <c r="TYM28" s="130"/>
      <c r="TYN28" s="130"/>
      <c r="TYO28" s="130"/>
      <c r="TYP28" s="130"/>
      <c r="TYQ28" s="130"/>
      <c r="TYR28" s="130"/>
      <c r="TYS28" s="130"/>
      <c r="TYT28" s="130"/>
      <c r="TYU28" s="130"/>
      <c r="TYV28" s="130"/>
      <c r="TYW28" s="130"/>
      <c r="TYX28" s="130"/>
      <c r="TYY28" s="130"/>
      <c r="TYZ28" s="130"/>
      <c r="TZA28" s="130"/>
      <c r="TZB28" s="130"/>
      <c r="TZC28" s="130"/>
      <c r="TZD28" s="130"/>
      <c r="TZE28" s="130"/>
      <c r="TZF28" s="130"/>
      <c r="TZG28" s="130"/>
      <c r="TZH28" s="130"/>
      <c r="TZI28" s="130"/>
      <c r="TZJ28" s="130"/>
      <c r="TZK28" s="130"/>
      <c r="TZL28" s="130"/>
      <c r="TZM28" s="130"/>
      <c r="TZN28" s="130"/>
      <c r="TZO28" s="130"/>
      <c r="TZP28" s="130"/>
      <c r="TZQ28" s="130"/>
      <c r="TZR28" s="130"/>
      <c r="TZS28" s="130"/>
      <c r="TZT28" s="130"/>
      <c r="TZU28" s="130"/>
      <c r="TZV28" s="130"/>
      <c r="TZW28" s="130"/>
      <c r="TZX28" s="130"/>
      <c r="TZY28" s="130"/>
      <c r="TZZ28" s="130"/>
      <c r="UAA28" s="130"/>
      <c r="UAB28" s="130"/>
      <c r="UAC28" s="130"/>
      <c r="UAD28" s="130"/>
      <c r="UAE28" s="130"/>
      <c r="UAF28" s="130"/>
      <c r="UAG28" s="130"/>
      <c r="UAH28" s="130"/>
      <c r="UAI28" s="130"/>
      <c r="UAJ28" s="130"/>
      <c r="UAK28" s="130"/>
      <c r="UAL28" s="130"/>
      <c r="UAM28" s="130"/>
      <c r="UAN28" s="130"/>
      <c r="UAO28" s="130"/>
      <c r="UAP28" s="130"/>
      <c r="UAQ28" s="130"/>
      <c r="UAR28" s="130"/>
      <c r="UAS28" s="130"/>
      <c r="UAT28" s="130"/>
      <c r="UAU28" s="130"/>
      <c r="UAV28" s="130"/>
      <c r="UAW28" s="130"/>
      <c r="UAX28" s="130"/>
      <c r="UAY28" s="130"/>
      <c r="UAZ28" s="130"/>
      <c r="UBA28" s="130"/>
      <c r="UBB28" s="130"/>
      <c r="UBC28" s="130"/>
      <c r="UBD28" s="130"/>
      <c r="UBE28" s="130"/>
      <c r="UBF28" s="130"/>
      <c r="UBG28" s="130"/>
      <c r="UBH28" s="130"/>
      <c r="UBI28" s="130"/>
      <c r="UBJ28" s="130"/>
      <c r="UBK28" s="130"/>
      <c r="UBL28" s="130"/>
      <c r="UBM28" s="130"/>
      <c r="UBN28" s="130"/>
      <c r="UBO28" s="130"/>
      <c r="UBP28" s="130"/>
      <c r="UBQ28" s="130"/>
      <c r="UBR28" s="130"/>
      <c r="UBS28" s="130"/>
      <c r="UBT28" s="130"/>
      <c r="UBU28" s="130"/>
      <c r="UBV28" s="130"/>
      <c r="UBW28" s="130"/>
      <c r="UBX28" s="130"/>
      <c r="UBY28" s="130"/>
      <c r="UBZ28" s="130"/>
      <c r="UCA28" s="130"/>
      <c r="UCB28" s="130"/>
      <c r="UCC28" s="130"/>
      <c r="UCD28" s="130"/>
      <c r="UCE28" s="130"/>
      <c r="UCF28" s="130"/>
      <c r="UCG28" s="130"/>
      <c r="UCH28" s="130"/>
      <c r="UCI28" s="130"/>
      <c r="UCJ28" s="130"/>
      <c r="UCK28" s="130"/>
      <c r="UCL28" s="130"/>
      <c r="UCM28" s="130"/>
      <c r="UCN28" s="130"/>
      <c r="UCO28" s="130"/>
      <c r="UCP28" s="130"/>
      <c r="UCQ28" s="130"/>
      <c r="UCR28" s="130"/>
      <c r="UCS28" s="130"/>
      <c r="UCT28" s="130"/>
      <c r="UCU28" s="130"/>
      <c r="UCV28" s="130"/>
      <c r="UCW28" s="130"/>
      <c r="UCX28" s="130"/>
      <c r="UCY28" s="130"/>
      <c r="UCZ28" s="130"/>
      <c r="UDA28" s="130"/>
      <c r="UDB28" s="130"/>
      <c r="UDC28" s="130"/>
      <c r="UDD28" s="130"/>
      <c r="UDE28" s="130"/>
      <c r="UDF28" s="130"/>
      <c r="UDG28" s="130"/>
      <c r="UDH28" s="130"/>
      <c r="UDI28" s="130"/>
      <c r="UDJ28" s="130"/>
      <c r="UDK28" s="130"/>
      <c r="UDL28" s="130"/>
      <c r="UDM28" s="130"/>
      <c r="UDN28" s="130"/>
      <c r="UDO28" s="130"/>
      <c r="UDP28" s="130"/>
      <c r="UDQ28" s="130"/>
      <c r="UDR28" s="130"/>
      <c r="UDS28" s="130"/>
      <c r="UDT28" s="130"/>
      <c r="UDU28" s="130"/>
      <c r="UDV28" s="130"/>
      <c r="UDW28" s="130"/>
      <c r="UDX28" s="130"/>
      <c r="UDY28" s="130"/>
      <c r="UDZ28" s="130"/>
      <c r="UEA28" s="130"/>
      <c r="UEB28" s="130"/>
      <c r="UEC28" s="130"/>
      <c r="UED28" s="130"/>
      <c r="UEE28" s="130"/>
      <c r="UEF28" s="130"/>
      <c r="UEG28" s="130"/>
      <c r="UEH28" s="130"/>
      <c r="UEI28" s="130"/>
      <c r="UEJ28" s="130"/>
      <c r="UEK28" s="130"/>
      <c r="UEL28" s="130"/>
      <c r="UEM28" s="130"/>
      <c r="UEN28" s="130"/>
      <c r="UEO28" s="130"/>
      <c r="UEP28" s="130"/>
      <c r="UEQ28" s="130"/>
      <c r="UER28" s="130"/>
      <c r="UES28" s="130"/>
      <c r="UET28" s="130"/>
      <c r="UEU28" s="130"/>
      <c r="UEV28" s="130"/>
      <c r="UEW28" s="130"/>
      <c r="UEX28" s="130"/>
      <c r="UEY28" s="130"/>
      <c r="UEZ28" s="130"/>
      <c r="UFA28" s="130"/>
      <c r="UFB28" s="130"/>
      <c r="UFC28" s="130"/>
      <c r="UFD28" s="130"/>
      <c r="UFE28" s="130"/>
      <c r="UFF28" s="130"/>
      <c r="UFG28" s="130"/>
      <c r="UFH28" s="130"/>
      <c r="UFI28" s="130"/>
      <c r="UFJ28" s="130"/>
      <c r="UFK28" s="130"/>
      <c r="UFL28" s="130"/>
      <c r="UFM28" s="130"/>
      <c r="UFN28" s="130"/>
      <c r="UFO28" s="130"/>
      <c r="UFP28" s="130"/>
      <c r="UFQ28" s="130"/>
      <c r="UFR28" s="130"/>
      <c r="UFS28" s="130"/>
      <c r="UFT28" s="130"/>
      <c r="UFU28" s="130"/>
      <c r="UFV28" s="130"/>
      <c r="UFW28" s="130"/>
      <c r="UFX28" s="130"/>
      <c r="UFY28" s="130"/>
      <c r="UFZ28" s="130"/>
      <c r="UGA28" s="130"/>
      <c r="UGB28" s="130"/>
      <c r="UGC28" s="130"/>
      <c r="UGD28" s="130"/>
      <c r="UGE28" s="130"/>
      <c r="UGF28" s="130"/>
      <c r="UGG28" s="130"/>
      <c r="UGH28" s="130"/>
      <c r="UGI28" s="130"/>
      <c r="UGJ28" s="130"/>
      <c r="UGK28" s="130"/>
      <c r="UGL28" s="130"/>
      <c r="UGM28" s="130"/>
      <c r="UGN28" s="130"/>
      <c r="UGO28" s="130"/>
      <c r="UGP28" s="130"/>
      <c r="UGQ28" s="130"/>
      <c r="UGR28" s="130"/>
      <c r="UGS28" s="130"/>
      <c r="UGT28" s="130"/>
      <c r="UGU28" s="130"/>
      <c r="UGV28" s="130"/>
      <c r="UGW28" s="130"/>
      <c r="UGX28" s="130"/>
      <c r="UGY28" s="130"/>
      <c r="UGZ28" s="130"/>
      <c r="UHA28" s="130"/>
      <c r="UHB28" s="130"/>
      <c r="UHC28" s="130"/>
      <c r="UHD28" s="130"/>
      <c r="UHE28" s="130"/>
      <c r="UHF28" s="130"/>
      <c r="UHG28" s="130"/>
      <c r="UHH28" s="130"/>
      <c r="UHI28" s="130"/>
      <c r="UHJ28" s="130"/>
      <c r="UHK28" s="130"/>
      <c r="UHL28" s="130"/>
      <c r="UHM28" s="130"/>
      <c r="UHN28" s="130"/>
      <c r="UHO28" s="130"/>
      <c r="UHP28" s="130"/>
      <c r="UHQ28" s="130"/>
      <c r="UHR28" s="130"/>
      <c r="UHS28" s="130"/>
      <c r="UHT28" s="130"/>
      <c r="UHU28" s="130"/>
      <c r="UHV28" s="130"/>
      <c r="UHW28" s="130"/>
      <c r="UHX28" s="130"/>
      <c r="UHY28" s="130"/>
      <c r="UHZ28" s="130"/>
      <c r="UIA28" s="130"/>
      <c r="UIB28" s="130"/>
      <c r="UIC28" s="130"/>
      <c r="UID28" s="130"/>
      <c r="UIE28" s="130"/>
      <c r="UIF28" s="130"/>
      <c r="UIG28" s="130"/>
      <c r="UIH28" s="130"/>
      <c r="UII28" s="130"/>
      <c r="UIJ28" s="130"/>
      <c r="UIK28" s="130"/>
      <c r="UIL28" s="130"/>
      <c r="UIM28" s="130"/>
      <c r="UIN28" s="130"/>
      <c r="UIO28" s="130"/>
      <c r="UIP28" s="130"/>
      <c r="UIQ28" s="130"/>
      <c r="UIR28" s="130"/>
      <c r="UIS28" s="130"/>
      <c r="UIT28" s="130"/>
      <c r="UIU28" s="130"/>
      <c r="UIV28" s="130"/>
      <c r="UIW28" s="130"/>
      <c r="UIX28" s="130"/>
      <c r="UIY28" s="130"/>
      <c r="UIZ28" s="130"/>
      <c r="UJA28" s="130"/>
      <c r="UJB28" s="130"/>
      <c r="UJC28" s="130"/>
      <c r="UJD28" s="130"/>
      <c r="UJE28" s="130"/>
      <c r="UJF28" s="130"/>
      <c r="UJG28" s="130"/>
      <c r="UJH28" s="130"/>
      <c r="UJI28" s="130"/>
      <c r="UJJ28" s="130"/>
      <c r="UJK28" s="130"/>
      <c r="UJL28" s="130"/>
      <c r="UJM28" s="130"/>
      <c r="UJN28" s="130"/>
      <c r="UJO28" s="130"/>
      <c r="UJP28" s="130"/>
      <c r="UJQ28" s="130"/>
      <c r="UJR28" s="130"/>
      <c r="UJS28" s="130"/>
      <c r="UJT28" s="130"/>
      <c r="UJU28" s="130"/>
      <c r="UJV28" s="130"/>
      <c r="UJW28" s="130"/>
      <c r="UJX28" s="130"/>
      <c r="UJY28" s="130"/>
      <c r="UJZ28" s="130"/>
      <c r="UKA28" s="130"/>
      <c r="UKB28" s="130"/>
      <c r="UKC28" s="130"/>
      <c r="UKD28" s="130"/>
      <c r="UKE28" s="130"/>
      <c r="UKF28" s="130"/>
      <c r="UKG28" s="130"/>
      <c r="UKH28" s="130"/>
      <c r="UKI28" s="130"/>
      <c r="UKJ28" s="130"/>
      <c r="UKK28" s="130"/>
      <c r="UKL28" s="130"/>
      <c r="UKM28" s="130"/>
      <c r="UKN28" s="130"/>
      <c r="UKO28" s="130"/>
      <c r="UKP28" s="130"/>
      <c r="UKQ28" s="130"/>
      <c r="UKR28" s="130"/>
      <c r="UKS28" s="130"/>
      <c r="UKT28" s="130"/>
      <c r="UKU28" s="130"/>
      <c r="UKV28" s="130"/>
      <c r="UKW28" s="130"/>
      <c r="UKX28" s="130"/>
      <c r="UKY28" s="130"/>
      <c r="UKZ28" s="130"/>
      <c r="ULA28" s="130"/>
      <c r="ULB28" s="130"/>
      <c r="ULC28" s="130"/>
      <c r="ULD28" s="130"/>
      <c r="ULE28" s="130"/>
      <c r="ULF28" s="130"/>
      <c r="ULG28" s="130"/>
      <c r="ULH28" s="130"/>
      <c r="ULI28" s="130"/>
      <c r="ULJ28" s="130"/>
      <c r="ULK28" s="130"/>
      <c r="ULL28" s="130"/>
      <c r="ULM28" s="130"/>
      <c r="ULN28" s="130"/>
      <c r="ULO28" s="130"/>
      <c r="ULP28" s="130"/>
      <c r="ULQ28" s="130"/>
      <c r="ULR28" s="130"/>
      <c r="ULS28" s="130"/>
      <c r="ULT28" s="130"/>
      <c r="ULU28" s="130"/>
      <c r="ULV28" s="130"/>
      <c r="ULW28" s="130"/>
      <c r="ULX28" s="130"/>
      <c r="ULY28" s="130"/>
      <c r="ULZ28" s="130"/>
      <c r="UMA28" s="130"/>
      <c r="UMB28" s="130"/>
      <c r="UMC28" s="130"/>
      <c r="UMD28" s="130"/>
      <c r="UME28" s="130"/>
      <c r="UMF28" s="130"/>
      <c r="UMG28" s="130"/>
      <c r="UMH28" s="130"/>
      <c r="UMI28" s="130"/>
      <c r="UMJ28" s="130"/>
      <c r="UMK28" s="130"/>
      <c r="UML28" s="130"/>
      <c r="UMM28" s="130"/>
      <c r="UMN28" s="130"/>
      <c r="UMO28" s="130"/>
      <c r="UMP28" s="130"/>
      <c r="UMQ28" s="130"/>
      <c r="UMR28" s="130"/>
      <c r="UMS28" s="130"/>
      <c r="UMT28" s="130"/>
      <c r="UMU28" s="130"/>
      <c r="UMV28" s="130"/>
      <c r="UMW28" s="130"/>
      <c r="UMX28" s="130"/>
      <c r="UMY28" s="130"/>
      <c r="UMZ28" s="130"/>
      <c r="UNA28" s="130"/>
      <c r="UNB28" s="130"/>
      <c r="UNC28" s="130"/>
      <c r="UND28" s="130"/>
      <c r="UNE28" s="130"/>
      <c r="UNF28" s="130"/>
      <c r="UNG28" s="130"/>
      <c r="UNH28" s="130"/>
      <c r="UNI28" s="130"/>
      <c r="UNJ28" s="130"/>
      <c r="UNK28" s="130"/>
      <c r="UNL28" s="130"/>
      <c r="UNM28" s="130"/>
      <c r="UNN28" s="130"/>
      <c r="UNO28" s="130"/>
      <c r="UNP28" s="130"/>
      <c r="UNQ28" s="130"/>
      <c r="UNR28" s="130"/>
      <c r="UNS28" s="130"/>
      <c r="UNT28" s="130"/>
      <c r="UNU28" s="130"/>
      <c r="UNV28" s="130"/>
      <c r="UNW28" s="130"/>
      <c r="UNX28" s="130"/>
      <c r="UNY28" s="130"/>
      <c r="UNZ28" s="130"/>
      <c r="UOA28" s="130"/>
      <c r="UOB28" s="130"/>
      <c r="UOC28" s="130"/>
      <c r="UOD28" s="130"/>
      <c r="UOE28" s="130"/>
      <c r="UOF28" s="130"/>
      <c r="UOG28" s="130"/>
      <c r="UOH28" s="130"/>
      <c r="UOI28" s="130"/>
      <c r="UOJ28" s="130"/>
      <c r="UOK28" s="130"/>
      <c r="UOL28" s="130"/>
      <c r="UOM28" s="130"/>
      <c r="UON28" s="130"/>
      <c r="UOO28" s="130"/>
      <c r="UOP28" s="130"/>
      <c r="UOQ28" s="130"/>
      <c r="UOR28" s="130"/>
      <c r="UOS28" s="130"/>
      <c r="UOT28" s="130"/>
      <c r="UOU28" s="130"/>
      <c r="UOV28" s="130"/>
      <c r="UOW28" s="130"/>
      <c r="UOX28" s="130"/>
      <c r="UOY28" s="130"/>
      <c r="UOZ28" s="130"/>
      <c r="UPA28" s="130"/>
      <c r="UPB28" s="130"/>
      <c r="UPC28" s="130"/>
      <c r="UPD28" s="130"/>
      <c r="UPE28" s="130"/>
      <c r="UPF28" s="130"/>
      <c r="UPG28" s="130"/>
      <c r="UPH28" s="130"/>
      <c r="UPI28" s="130"/>
      <c r="UPJ28" s="130"/>
      <c r="UPK28" s="130"/>
      <c r="UPL28" s="130"/>
      <c r="UPM28" s="130"/>
      <c r="UPN28" s="130"/>
      <c r="UPO28" s="130"/>
      <c r="UPP28" s="130"/>
      <c r="UPQ28" s="130"/>
      <c r="UPR28" s="130"/>
      <c r="UPS28" s="130"/>
      <c r="UPT28" s="130"/>
      <c r="UPU28" s="130"/>
      <c r="UPV28" s="130"/>
      <c r="UPW28" s="130"/>
      <c r="UPX28" s="130"/>
      <c r="UPY28" s="130"/>
      <c r="UPZ28" s="130"/>
      <c r="UQA28" s="130"/>
      <c r="UQB28" s="130"/>
      <c r="UQC28" s="130"/>
      <c r="UQD28" s="130"/>
      <c r="UQE28" s="130"/>
      <c r="UQF28" s="130"/>
      <c r="UQG28" s="130"/>
      <c r="UQH28" s="130"/>
      <c r="UQI28" s="130"/>
      <c r="UQJ28" s="130"/>
      <c r="UQK28" s="130"/>
      <c r="UQL28" s="130"/>
      <c r="UQM28" s="130"/>
      <c r="UQN28" s="130"/>
      <c r="UQO28" s="130"/>
      <c r="UQP28" s="130"/>
      <c r="UQQ28" s="130"/>
      <c r="UQR28" s="130"/>
      <c r="UQS28" s="130"/>
      <c r="UQT28" s="130"/>
      <c r="UQU28" s="130"/>
      <c r="UQV28" s="130"/>
      <c r="UQW28" s="130"/>
      <c r="UQX28" s="130"/>
      <c r="UQY28" s="130"/>
      <c r="UQZ28" s="130"/>
      <c r="URA28" s="130"/>
      <c r="URB28" s="130"/>
      <c r="URC28" s="130"/>
      <c r="URD28" s="130"/>
      <c r="URE28" s="130"/>
      <c r="URF28" s="130"/>
      <c r="URG28" s="130"/>
      <c r="URH28" s="130"/>
      <c r="URI28" s="130"/>
      <c r="URJ28" s="130"/>
      <c r="URK28" s="130"/>
      <c r="URL28" s="130"/>
      <c r="URM28" s="130"/>
      <c r="URN28" s="130"/>
      <c r="URO28" s="130"/>
      <c r="URP28" s="130"/>
      <c r="URQ28" s="130"/>
      <c r="URR28" s="130"/>
      <c r="URS28" s="130"/>
      <c r="URT28" s="130"/>
      <c r="URU28" s="130"/>
      <c r="URV28" s="130"/>
      <c r="URW28" s="130"/>
      <c r="URX28" s="130"/>
      <c r="URY28" s="130"/>
      <c r="URZ28" s="130"/>
      <c r="USA28" s="130"/>
      <c r="USB28" s="130"/>
      <c r="USC28" s="130"/>
      <c r="USD28" s="130"/>
      <c r="USE28" s="130"/>
      <c r="USF28" s="130"/>
      <c r="USG28" s="130"/>
      <c r="USH28" s="130"/>
      <c r="USI28" s="130"/>
      <c r="USJ28" s="130"/>
      <c r="USK28" s="130"/>
      <c r="USL28" s="130"/>
      <c r="USM28" s="130"/>
      <c r="USN28" s="130"/>
      <c r="USO28" s="130"/>
      <c r="USP28" s="130"/>
      <c r="USQ28" s="130"/>
      <c r="USR28" s="130"/>
      <c r="USS28" s="130"/>
      <c r="UST28" s="130"/>
      <c r="USU28" s="130"/>
      <c r="USV28" s="130"/>
      <c r="USW28" s="130"/>
      <c r="USX28" s="130"/>
      <c r="USY28" s="130"/>
      <c r="USZ28" s="130"/>
      <c r="UTA28" s="130"/>
      <c r="UTB28" s="130"/>
      <c r="UTC28" s="130"/>
      <c r="UTD28" s="130"/>
      <c r="UTE28" s="130"/>
      <c r="UTF28" s="130"/>
      <c r="UTG28" s="130"/>
      <c r="UTH28" s="130"/>
      <c r="UTI28" s="130"/>
      <c r="UTJ28" s="130"/>
      <c r="UTK28" s="130"/>
      <c r="UTL28" s="130"/>
      <c r="UTM28" s="130"/>
      <c r="UTN28" s="130"/>
      <c r="UTO28" s="130"/>
      <c r="UTP28" s="130"/>
      <c r="UTQ28" s="130"/>
      <c r="UTR28" s="130"/>
      <c r="UTS28" s="130"/>
      <c r="UTT28" s="130"/>
      <c r="UTU28" s="130"/>
      <c r="UTV28" s="130"/>
      <c r="UTW28" s="130"/>
      <c r="UTX28" s="130"/>
      <c r="UTY28" s="130"/>
      <c r="UTZ28" s="130"/>
      <c r="UUA28" s="130"/>
      <c r="UUB28" s="130"/>
      <c r="UUC28" s="130"/>
      <c r="UUD28" s="130"/>
      <c r="UUE28" s="130"/>
      <c r="UUF28" s="130"/>
      <c r="UUG28" s="130"/>
      <c r="UUH28" s="130"/>
      <c r="UUI28" s="130"/>
      <c r="UUJ28" s="130"/>
      <c r="UUK28" s="130"/>
      <c r="UUL28" s="130"/>
      <c r="UUM28" s="130"/>
      <c r="UUN28" s="130"/>
      <c r="UUO28" s="130"/>
      <c r="UUP28" s="130"/>
      <c r="UUQ28" s="130"/>
      <c r="UUR28" s="130"/>
      <c r="UUS28" s="130"/>
      <c r="UUT28" s="130"/>
      <c r="UUU28" s="130"/>
      <c r="UUV28" s="130"/>
      <c r="UUW28" s="130"/>
      <c r="UUX28" s="130"/>
      <c r="UUY28" s="130"/>
      <c r="UUZ28" s="130"/>
      <c r="UVA28" s="130"/>
      <c r="UVB28" s="130"/>
      <c r="UVC28" s="130"/>
      <c r="UVD28" s="130"/>
      <c r="UVE28" s="130"/>
      <c r="UVF28" s="130"/>
      <c r="UVG28" s="130"/>
      <c r="UVH28" s="130"/>
      <c r="UVI28" s="130"/>
      <c r="UVJ28" s="130"/>
      <c r="UVK28" s="130"/>
      <c r="UVL28" s="130"/>
      <c r="UVM28" s="130"/>
      <c r="UVN28" s="130"/>
      <c r="UVO28" s="130"/>
      <c r="UVP28" s="130"/>
      <c r="UVQ28" s="130"/>
      <c r="UVR28" s="130"/>
      <c r="UVS28" s="130"/>
      <c r="UVT28" s="130"/>
      <c r="UVU28" s="130"/>
      <c r="UVV28" s="130"/>
      <c r="UVW28" s="130"/>
      <c r="UVX28" s="130"/>
      <c r="UVY28" s="130"/>
      <c r="UVZ28" s="130"/>
      <c r="UWA28" s="130"/>
      <c r="UWB28" s="130"/>
      <c r="UWC28" s="130"/>
      <c r="UWD28" s="130"/>
      <c r="UWE28" s="130"/>
      <c r="UWF28" s="130"/>
      <c r="UWG28" s="130"/>
      <c r="UWH28" s="130"/>
      <c r="UWI28" s="130"/>
      <c r="UWJ28" s="130"/>
      <c r="UWK28" s="130"/>
      <c r="UWL28" s="130"/>
      <c r="UWM28" s="130"/>
      <c r="UWN28" s="130"/>
      <c r="UWO28" s="130"/>
      <c r="UWP28" s="130"/>
      <c r="UWQ28" s="130"/>
      <c r="UWR28" s="130"/>
      <c r="UWS28" s="130"/>
      <c r="UWT28" s="130"/>
      <c r="UWU28" s="130"/>
      <c r="UWV28" s="130"/>
      <c r="UWW28" s="130"/>
      <c r="UWX28" s="130"/>
      <c r="UWY28" s="130"/>
      <c r="UWZ28" s="130"/>
      <c r="UXA28" s="130"/>
      <c r="UXB28" s="130"/>
      <c r="UXC28" s="130"/>
      <c r="UXD28" s="130"/>
      <c r="UXE28" s="130"/>
      <c r="UXF28" s="130"/>
      <c r="UXG28" s="130"/>
      <c r="UXH28" s="130"/>
      <c r="UXI28" s="130"/>
      <c r="UXJ28" s="130"/>
      <c r="UXK28" s="130"/>
      <c r="UXL28" s="130"/>
      <c r="UXM28" s="130"/>
      <c r="UXN28" s="130"/>
      <c r="UXO28" s="130"/>
      <c r="UXP28" s="130"/>
      <c r="UXQ28" s="130"/>
      <c r="UXR28" s="130"/>
      <c r="UXS28" s="130"/>
      <c r="UXT28" s="130"/>
      <c r="UXU28" s="130"/>
      <c r="UXV28" s="130"/>
      <c r="UXW28" s="130"/>
      <c r="UXX28" s="130"/>
      <c r="UXY28" s="130"/>
      <c r="UXZ28" s="130"/>
      <c r="UYA28" s="130"/>
      <c r="UYB28" s="130"/>
      <c r="UYC28" s="130"/>
      <c r="UYD28" s="130"/>
      <c r="UYE28" s="130"/>
      <c r="UYF28" s="130"/>
      <c r="UYG28" s="130"/>
      <c r="UYH28" s="130"/>
      <c r="UYI28" s="130"/>
      <c r="UYJ28" s="130"/>
      <c r="UYK28" s="130"/>
      <c r="UYL28" s="130"/>
      <c r="UYM28" s="130"/>
      <c r="UYN28" s="130"/>
      <c r="UYO28" s="130"/>
      <c r="UYP28" s="130"/>
      <c r="UYQ28" s="130"/>
      <c r="UYR28" s="130"/>
      <c r="UYS28" s="130"/>
      <c r="UYT28" s="130"/>
      <c r="UYU28" s="130"/>
      <c r="UYV28" s="130"/>
      <c r="UYW28" s="130"/>
      <c r="UYX28" s="130"/>
      <c r="UYY28" s="130"/>
      <c r="UYZ28" s="130"/>
      <c r="UZA28" s="130"/>
      <c r="UZB28" s="130"/>
      <c r="UZC28" s="130"/>
      <c r="UZD28" s="130"/>
      <c r="UZE28" s="130"/>
      <c r="UZF28" s="130"/>
      <c r="UZG28" s="130"/>
      <c r="UZH28" s="130"/>
      <c r="UZI28" s="130"/>
      <c r="UZJ28" s="130"/>
      <c r="UZK28" s="130"/>
      <c r="UZL28" s="130"/>
      <c r="UZM28" s="130"/>
      <c r="UZN28" s="130"/>
      <c r="UZO28" s="130"/>
      <c r="UZP28" s="130"/>
      <c r="UZQ28" s="130"/>
      <c r="UZR28" s="130"/>
      <c r="UZS28" s="130"/>
      <c r="UZT28" s="130"/>
      <c r="UZU28" s="130"/>
      <c r="UZV28" s="130"/>
      <c r="UZW28" s="130"/>
      <c r="UZX28" s="130"/>
      <c r="UZY28" s="130"/>
      <c r="UZZ28" s="130"/>
      <c r="VAA28" s="130"/>
      <c r="VAB28" s="130"/>
      <c r="VAC28" s="130"/>
      <c r="VAD28" s="130"/>
      <c r="VAE28" s="130"/>
      <c r="VAF28" s="130"/>
      <c r="VAG28" s="130"/>
      <c r="VAH28" s="130"/>
      <c r="VAI28" s="130"/>
      <c r="VAJ28" s="130"/>
      <c r="VAK28" s="130"/>
      <c r="VAL28" s="130"/>
      <c r="VAM28" s="130"/>
      <c r="VAN28" s="130"/>
      <c r="VAO28" s="130"/>
      <c r="VAP28" s="130"/>
      <c r="VAQ28" s="130"/>
      <c r="VAR28" s="130"/>
      <c r="VAS28" s="130"/>
      <c r="VAT28" s="130"/>
      <c r="VAU28" s="130"/>
      <c r="VAV28" s="130"/>
      <c r="VAW28" s="130"/>
      <c r="VAX28" s="130"/>
      <c r="VAY28" s="130"/>
      <c r="VAZ28" s="130"/>
      <c r="VBA28" s="130"/>
      <c r="VBB28" s="130"/>
      <c r="VBC28" s="130"/>
      <c r="VBD28" s="130"/>
      <c r="VBE28" s="130"/>
      <c r="VBF28" s="130"/>
      <c r="VBG28" s="130"/>
      <c r="VBH28" s="130"/>
      <c r="VBI28" s="130"/>
      <c r="VBJ28" s="130"/>
      <c r="VBK28" s="130"/>
      <c r="VBL28" s="130"/>
      <c r="VBM28" s="130"/>
      <c r="VBN28" s="130"/>
      <c r="VBO28" s="130"/>
      <c r="VBP28" s="130"/>
      <c r="VBQ28" s="130"/>
      <c r="VBR28" s="130"/>
      <c r="VBS28" s="130"/>
      <c r="VBT28" s="130"/>
      <c r="VBU28" s="130"/>
      <c r="VBV28" s="130"/>
      <c r="VBW28" s="130"/>
      <c r="VBX28" s="130"/>
      <c r="VBY28" s="130"/>
      <c r="VBZ28" s="130"/>
      <c r="VCA28" s="130"/>
      <c r="VCB28" s="130"/>
      <c r="VCC28" s="130"/>
      <c r="VCD28" s="130"/>
      <c r="VCE28" s="130"/>
      <c r="VCF28" s="130"/>
      <c r="VCG28" s="130"/>
      <c r="VCH28" s="130"/>
      <c r="VCI28" s="130"/>
      <c r="VCJ28" s="130"/>
      <c r="VCK28" s="130"/>
      <c r="VCL28" s="130"/>
      <c r="VCM28" s="130"/>
      <c r="VCN28" s="130"/>
      <c r="VCO28" s="130"/>
      <c r="VCP28" s="130"/>
      <c r="VCQ28" s="130"/>
      <c r="VCR28" s="130"/>
      <c r="VCS28" s="130"/>
      <c r="VCT28" s="130"/>
      <c r="VCU28" s="130"/>
      <c r="VCV28" s="130"/>
      <c r="VCW28" s="130"/>
      <c r="VCX28" s="130"/>
      <c r="VCY28" s="130"/>
      <c r="VCZ28" s="130"/>
      <c r="VDA28" s="130"/>
      <c r="VDB28" s="130"/>
      <c r="VDC28" s="130"/>
      <c r="VDD28" s="130"/>
      <c r="VDE28" s="130"/>
      <c r="VDF28" s="130"/>
      <c r="VDG28" s="130"/>
      <c r="VDH28" s="130"/>
      <c r="VDI28" s="130"/>
      <c r="VDJ28" s="130"/>
      <c r="VDK28" s="130"/>
      <c r="VDL28" s="130"/>
      <c r="VDM28" s="130"/>
      <c r="VDN28" s="130"/>
      <c r="VDO28" s="130"/>
      <c r="VDP28" s="130"/>
      <c r="VDQ28" s="130"/>
      <c r="VDR28" s="130"/>
      <c r="VDS28" s="130"/>
      <c r="VDT28" s="130"/>
      <c r="VDU28" s="130"/>
      <c r="VDV28" s="130"/>
      <c r="VDW28" s="130"/>
      <c r="VDX28" s="130"/>
      <c r="VDY28" s="130"/>
      <c r="VDZ28" s="130"/>
      <c r="VEA28" s="130"/>
      <c r="VEB28" s="130"/>
      <c r="VEC28" s="130"/>
      <c r="VED28" s="130"/>
      <c r="VEE28" s="130"/>
      <c r="VEF28" s="130"/>
      <c r="VEG28" s="130"/>
      <c r="VEH28" s="130"/>
      <c r="VEI28" s="130"/>
      <c r="VEJ28" s="130"/>
      <c r="VEK28" s="130"/>
      <c r="VEL28" s="130"/>
      <c r="VEM28" s="130"/>
      <c r="VEN28" s="130"/>
      <c r="VEO28" s="130"/>
      <c r="VEP28" s="130"/>
      <c r="VEQ28" s="130"/>
      <c r="VER28" s="130"/>
      <c r="VES28" s="130"/>
      <c r="VET28" s="130"/>
      <c r="VEU28" s="130"/>
      <c r="VEV28" s="130"/>
      <c r="VEW28" s="130"/>
      <c r="VEX28" s="130"/>
      <c r="VEY28" s="130"/>
      <c r="VEZ28" s="130"/>
      <c r="VFA28" s="130"/>
      <c r="VFB28" s="130"/>
      <c r="VFC28" s="130"/>
      <c r="VFD28" s="130"/>
      <c r="VFE28" s="130"/>
      <c r="VFF28" s="130"/>
      <c r="VFG28" s="130"/>
      <c r="VFH28" s="130"/>
      <c r="VFI28" s="130"/>
      <c r="VFJ28" s="130"/>
      <c r="VFK28" s="130"/>
      <c r="VFL28" s="130"/>
      <c r="VFM28" s="130"/>
      <c r="VFN28" s="130"/>
      <c r="VFO28" s="130"/>
      <c r="VFP28" s="130"/>
      <c r="VFQ28" s="130"/>
      <c r="VFR28" s="130"/>
      <c r="VFS28" s="130"/>
      <c r="VFT28" s="130"/>
      <c r="VFU28" s="130"/>
      <c r="VFV28" s="130"/>
      <c r="VFW28" s="130"/>
      <c r="VFX28" s="130"/>
      <c r="VFY28" s="130"/>
      <c r="VFZ28" s="130"/>
      <c r="VGA28" s="130"/>
      <c r="VGB28" s="130"/>
      <c r="VGC28" s="130"/>
      <c r="VGD28" s="130"/>
      <c r="VGE28" s="130"/>
      <c r="VGF28" s="130"/>
      <c r="VGG28" s="130"/>
      <c r="VGH28" s="130"/>
      <c r="VGI28" s="130"/>
      <c r="VGJ28" s="130"/>
      <c r="VGK28" s="130"/>
      <c r="VGL28" s="130"/>
      <c r="VGM28" s="130"/>
      <c r="VGN28" s="130"/>
      <c r="VGO28" s="130"/>
      <c r="VGP28" s="130"/>
      <c r="VGQ28" s="130"/>
      <c r="VGR28" s="130"/>
      <c r="VGS28" s="130"/>
      <c r="VGT28" s="130"/>
      <c r="VGU28" s="130"/>
      <c r="VGV28" s="130"/>
      <c r="VGW28" s="130"/>
      <c r="VGX28" s="130"/>
      <c r="VGY28" s="130"/>
      <c r="VGZ28" s="130"/>
      <c r="VHA28" s="130"/>
      <c r="VHB28" s="130"/>
      <c r="VHC28" s="130"/>
      <c r="VHD28" s="130"/>
      <c r="VHE28" s="130"/>
      <c r="VHF28" s="130"/>
      <c r="VHG28" s="130"/>
      <c r="VHH28" s="130"/>
      <c r="VHI28" s="130"/>
      <c r="VHJ28" s="130"/>
      <c r="VHK28" s="130"/>
      <c r="VHL28" s="130"/>
      <c r="VHM28" s="130"/>
      <c r="VHN28" s="130"/>
      <c r="VHO28" s="130"/>
      <c r="VHP28" s="130"/>
      <c r="VHQ28" s="130"/>
      <c r="VHR28" s="130"/>
      <c r="VHS28" s="130"/>
      <c r="VHT28" s="130"/>
      <c r="VHU28" s="130"/>
      <c r="VHV28" s="130"/>
      <c r="VHW28" s="130"/>
      <c r="VHX28" s="130"/>
      <c r="VHY28" s="130"/>
      <c r="VHZ28" s="130"/>
      <c r="VIA28" s="130"/>
      <c r="VIB28" s="130"/>
      <c r="VIC28" s="130"/>
      <c r="VID28" s="130"/>
      <c r="VIE28" s="130"/>
      <c r="VIF28" s="130"/>
      <c r="VIG28" s="130"/>
      <c r="VIH28" s="130"/>
      <c r="VII28" s="130"/>
      <c r="VIJ28" s="130"/>
      <c r="VIK28" s="130"/>
      <c r="VIL28" s="130"/>
      <c r="VIM28" s="130"/>
      <c r="VIN28" s="130"/>
      <c r="VIO28" s="130"/>
      <c r="VIP28" s="130"/>
      <c r="VIQ28" s="130"/>
      <c r="VIR28" s="130"/>
      <c r="VIS28" s="130"/>
      <c r="VIT28" s="130"/>
      <c r="VIU28" s="130"/>
      <c r="VIV28" s="130"/>
      <c r="VIW28" s="130"/>
      <c r="VIX28" s="130"/>
      <c r="VIY28" s="130"/>
      <c r="VIZ28" s="130"/>
      <c r="VJA28" s="130"/>
      <c r="VJB28" s="130"/>
      <c r="VJC28" s="130"/>
      <c r="VJD28" s="130"/>
      <c r="VJE28" s="130"/>
      <c r="VJF28" s="130"/>
      <c r="VJG28" s="130"/>
      <c r="VJH28" s="130"/>
      <c r="VJI28" s="130"/>
      <c r="VJJ28" s="130"/>
      <c r="VJK28" s="130"/>
      <c r="VJL28" s="130"/>
      <c r="VJM28" s="130"/>
      <c r="VJN28" s="130"/>
      <c r="VJO28" s="130"/>
      <c r="VJP28" s="130"/>
      <c r="VJQ28" s="130"/>
      <c r="VJR28" s="130"/>
      <c r="VJS28" s="130"/>
      <c r="VJT28" s="130"/>
      <c r="VJU28" s="130"/>
      <c r="VJV28" s="130"/>
      <c r="VJW28" s="130"/>
      <c r="VJX28" s="130"/>
      <c r="VJY28" s="130"/>
      <c r="VJZ28" s="130"/>
      <c r="VKA28" s="130"/>
      <c r="VKB28" s="130"/>
      <c r="VKC28" s="130"/>
      <c r="VKD28" s="130"/>
      <c r="VKE28" s="130"/>
      <c r="VKF28" s="130"/>
      <c r="VKG28" s="130"/>
      <c r="VKH28" s="130"/>
      <c r="VKI28" s="130"/>
      <c r="VKJ28" s="130"/>
      <c r="VKK28" s="130"/>
      <c r="VKL28" s="130"/>
      <c r="VKM28" s="130"/>
      <c r="VKN28" s="130"/>
      <c r="VKO28" s="130"/>
      <c r="VKP28" s="130"/>
      <c r="VKQ28" s="130"/>
      <c r="VKR28" s="130"/>
      <c r="VKS28" s="130"/>
      <c r="VKT28" s="130"/>
      <c r="VKU28" s="130"/>
      <c r="VKV28" s="130"/>
      <c r="VKW28" s="130"/>
      <c r="VKX28" s="130"/>
      <c r="VKY28" s="130"/>
      <c r="VKZ28" s="130"/>
      <c r="VLA28" s="130"/>
      <c r="VLB28" s="130"/>
      <c r="VLC28" s="130"/>
      <c r="VLD28" s="130"/>
      <c r="VLE28" s="130"/>
      <c r="VLF28" s="130"/>
      <c r="VLG28" s="130"/>
      <c r="VLH28" s="130"/>
      <c r="VLI28" s="130"/>
      <c r="VLJ28" s="130"/>
      <c r="VLK28" s="130"/>
      <c r="VLL28" s="130"/>
      <c r="VLM28" s="130"/>
      <c r="VLN28" s="130"/>
      <c r="VLO28" s="130"/>
      <c r="VLP28" s="130"/>
      <c r="VLQ28" s="130"/>
      <c r="VLR28" s="130"/>
      <c r="VLS28" s="130"/>
      <c r="VLT28" s="130"/>
      <c r="VLU28" s="130"/>
      <c r="VLV28" s="130"/>
      <c r="VLW28" s="130"/>
      <c r="VLX28" s="130"/>
      <c r="VLY28" s="130"/>
      <c r="VLZ28" s="130"/>
      <c r="VMA28" s="130"/>
      <c r="VMB28" s="130"/>
      <c r="VMC28" s="130"/>
      <c r="VMD28" s="130"/>
      <c r="VME28" s="130"/>
      <c r="VMF28" s="130"/>
      <c r="VMG28" s="130"/>
      <c r="VMH28" s="130"/>
      <c r="VMI28" s="130"/>
      <c r="VMJ28" s="130"/>
      <c r="VMK28" s="130"/>
      <c r="VML28" s="130"/>
      <c r="VMM28" s="130"/>
      <c r="VMN28" s="130"/>
      <c r="VMO28" s="130"/>
      <c r="VMP28" s="130"/>
      <c r="VMQ28" s="130"/>
      <c r="VMR28" s="130"/>
      <c r="VMS28" s="130"/>
      <c r="VMT28" s="130"/>
      <c r="VMU28" s="130"/>
      <c r="VMV28" s="130"/>
      <c r="VMW28" s="130"/>
      <c r="VMX28" s="130"/>
      <c r="VMY28" s="130"/>
      <c r="VMZ28" s="130"/>
      <c r="VNA28" s="130"/>
      <c r="VNB28" s="130"/>
      <c r="VNC28" s="130"/>
      <c r="VND28" s="130"/>
      <c r="VNE28" s="130"/>
      <c r="VNF28" s="130"/>
      <c r="VNG28" s="130"/>
      <c r="VNH28" s="130"/>
      <c r="VNI28" s="130"/>
      <c r="VNJ28" s="130"/>
      <c r="VNK28" s="130"/>
      <c r="VNL28" s="130"/>
      <c r="VNM28" s="130"/>
      <c r="VNN28" s="130"/>
      <c r="VNO28" s="130"/>
      <c r="VNP28" s="130"/>
      <c r="VNQ28" s="130"/>
      <c r="VNR28" s="130"/>
      <c r="VNS28" s="130"/>
      <c r="VNT28" s="130"/>
      <c r="VNU28" s="130"/>
      <c r="VNV28" s="130"/>
      <c r="VNW28" s="130"/>
      <c r="VNX28" s="130"/>
      <c r="VNY28" s="130"/>
      <c r="VNZ28" s="130"/>
      <c r="VOA28" s="130"/>
      <c r="VOB28" s="130"/>
      <c r="VOC28" s="130"/>
      <c r="VOD28" s="130"/>
      <c r="VOE28" s="130"/>
      <c r="VOF28" s="130"/>
      <c r="VOG28" s="130"/>
      <c r="VOH28" s="130"/>
      <c r="VOI28" s="130"/>
      <c r="VOJ28" s="130"/>
      <c r="VOK28" s="130"/>
      <c r="VOL28" s="130"/>
      <c r="VOM28" s="130"/>
      <c r="VON28" s="130"/>
      <c r="VOO28" s="130"/>
      <c r="VOP28" s="130"/>
      <c r="VOQ28" s="130"/>
      <c r="VOR28" s="130"/>
      <c r="VOS28" s="130"/>
      <c r="VOT28" s="130"/>
      <c r="VOU28" s="130"/>
      <c r="VOV28" s="130"/>
      <c r="VOW28" s="130"/>
      <c r="VOX28" s="130"/>
      <c r="VOY28" s="130"/>
      <c r="VOZ28" s="130"/>
      <c r="VPA28" s="130"/>
      <c r="VPB28" s="130"/>
      <c r="VPC28" s="130"/>
      <c r="VPD28" s="130"/>
      <c r="VPE28" s="130"/>
      <c r="VPF28" s="130"/>
      <c r="VPG28" s="130"/>
      <c r="VPH28" s="130"/>
      <c r="VPI28" s="130"/>
      <c r="VPJ28" s="130"/>
      <c r="VPK28" s="130"/>
      <c r="VPL28" s="130"/>
      <c r="VPM28" s="130"/>
      <c r="VPN28" s="130"/>
      <c r="VPO28" s="130"/>
      <c r="VPP28" s="130"/>
      <c r="VPQ28" s="130"/>
      <c r="VPR28" s="130"/>
      <c r="VPS28" s="130"/>
      <c r="VPT28" s="130"/>
      <c r="VPU28" s="130"/>
      <c r="VPV28" s="130"/>
      <c r="VPW28" s="130"/>
      <c r="VPX28" s="130"/>
      <c r="VPY28" s="130"/>
      <c r="VPZ28" s="130"/>
      <c r="VQA28" s="130"/>
      <c r="VQB28" s="130"/>
      <c r="VQC28" s="130"/>
      <c r="VQD28" s="130"/>
      <c r="VQE28" s="130"/>
      <c r="VQF28" s="130"/>
      <c r="VQG28" s="130"/>
      <c r="VQH28" s="130"/>
      <c r="VQI28" s="130"/>
      <c r="VQJ28" s="130"/>
      <c r="VQK28" s="130"/>
      <c r="VQL28" s="130"/>
      <c r="VQM28" s="130"/>
      <c r="VQN28" s="130"/>
      <c r="VQO28" s="130"/>
      <c r="VQP28" s="130"/>
      <c r="VQQ28" s="130"/>
      <c r="VQR28" s="130"/>
      <c r="VQS28" s="130"/>
      <c r="VQT28" s="130"/>
      <c r="VQU28" s="130"/>
      <c r="VQV28" s="130"/>
      <c r="VQW28" s="130"/>
      <c r="VQX28" s="130"/>
      <c r="VQY28" s="130"/>
      <c r="VQZ28" s="130"/>
      <c r="VRA28" s="130"/>
      <c r="VRB28" s="130"/>
      <c r="VRC28" s="130"/>
      <c r="VRD28" s="130"/>
      <c r="VRE28" s="130"/>
      <c r="VRF28" s="130"/>
      <c r="VRG28" s="130"/>
      <c r="VRH28" s="130"/>
      <c r="VRI28" s="130"/>
      <c r="VRJ28" s="130"/>
      <c r="VRK28" s="130"/>
      <c r="VRL28" s="130"/>
      <c r="VRM28" s="130"/>
      <c r="VRN28" s="130"/>
      <c r="VRO28" s="130"/>
      <c r="VRP28" s="130"/>
      <c r="VRQ28" s="130"/>
      <c r="VRR28" s="130"/>
      <c r="VRS28" s="130"/>
      <c r="VRT28" s="130"/>
      <c r="VRU28" s="130"/>
      <c r="VRV28" s="130"/>
      <c r="VRW28" s="130"/>
      <c r="VRX28" s="130"/>
      <c r="VRY28" s="130"/>
      <c r="VRZ28" s="130"/>
      <c r="VSA28" s="130"/>
      <c r="VSB28" s="130"/>
      <c r="VSC28" s="130"/>
      <c r="VSD28" s="130"/>
      <c r="VSE28" s="130"/>
      <c r="VSF28" s="130"/>
      <c r="VSG28" s="130"/>
      <c r="VSH28" s="130"/>
      <c r="VSI28" s="130"/>
      <c r="VSJ28" s="130"/>
      <c r="VSK28" s="130"/>
      <c r="VSL28" s="130"/>
      <c r="VSM28" s="130"/>
      <c r="VSN28" s="130"/>
      <c r="VSO28" s="130"/>
      <c r="VSP28" s="130"/>
      <c r="VSQ28" s="130"/>
      <c r="VSR28" s="130"/>
      <c r="VSS28" s="130"/>
      <c r="VST28" s="130"/>
      <c r="VSU28" s="130"/>
      <c r="VSV28" s="130"/>
      <c r="VSW28" s="130"/>
      <c r="VSX28" s="130"/>
      <c r="VSY28" s="130"/>
      <c r="VSZ28" s="130"/>
      <c r="VTA28" s="130"/>
      <c r="VTB28" s="130"/>
      <c r="VTC28" s="130"/>
      <c r="VTD28" s="130"/>
      <c r="VTE28" s="130"/>
      <c r="VTF28" s="130"/>
      <c r="VTG28" s="130"/>
      <c r="VTH28" s="130"/>
      <c r="VTI28" s="130"/>
      <c r="VTJ28" s="130"/>
      <c r="VTK28" s="130"/>
      <c r="VTL28" s="130"/>
      <c r="VTM28" s="130"/>
      <c r="VTN28" s="130"/>
      <c r="VTO28" s="130"/>
      <c r="VTP28" s="130"/>
      <c r="VTQ28" s="130"/>
      <c r="VTR28" s="130"/>
      <c r="VTS28" s="130"/>
      <c r="VTT28" s="130"/>
      <c r="VTU28" s="130"/>
      <c r="VTV28" s="130"/>
      <c r="VTW28" s="130"/>
      <c r="VTX28" s="130"/>
      <c r="VTY28" s="130"/>
      <c r="VTZ28" s="130"/>
      <c r="VUA28" s="130"/>
      <c r="VUB28" s="130"/>
      <c r="VUC28" s="130"/>
      <c r="VUD28" s="130"/>
      <c r="VUE28" s="130"/>
      <c r="VUF28" s="130"/>
      <c r="VUG28" s="130"/>
      <c r="VUH28" s="130"/>
      <c r="VUI28" s="130"/>
      <c r="VUJ28" s="130"/>
      <c r="VUK28" s="130"/>
      <c r="VUL28" s="130"/>
      <c r="VUM28" s="130"/>
      <c r="VUN28" s="130"/>
      <c r="VUO28" s="130"/>
      <c r="VUP28" s="130"/>
      <c r="VUQ28" s="130"/>
      <c r="VUR28" s="130"/>
      <c r="VUS28" s="130"/>
      <c r="VUT28" s="130"/>
      <c r="VUU28" s="130"/>
      <c r="VUV28" s="130"/>
      <c r="VUW28" s="130"/>
      <c r="VUX28" s="130"/>
      <c r="VUY28" s="130"/>
      <c r="VUZ28" s="130"/>
      <c r="VVA28" s="130"/>
      <c r="VVB28" s="130"/>
      <c r="VVC28" s="130"/>
      <c r="VVD28" s="130"/>
      <c r="VVE28" s="130"/>
      <c r="VVF28" s="130"/>
      <c r="VVG28" s="130"/>
      <c r="VVH28" s="130"/>
      <c r="VVI28" s="130"/>
      <c r="VVJ28" s="130"/>
      <c r="VVK28" s="130"/>
      <c r="VVL28" s="130"/>
      <c r="VVM28" s="130"/>
      <c r="VVN28" s="130"/>
      <c r="VVO28" s="130"/>
      <c r="VVP28" s="130"/>
      <c r="VVQ28" s="130"/>
      <c r="VVR28" s="130"/>
      <c r="VVS28" s="130"/>
      <c r="VVT28" s="130"/>
      <c r="VVU28" s="130"/>
      <c r="VVV28" s="130"/>
      <c r="VVW28" s="130"/>
      <c r="VVX28" s="130"/>
      <c r="VVY28" s="130"/>
      <c r="VVZ28" s="130"/>
      <c r="VWA28" s="130"/>
      <c r="VWB28" s="130"/>
      <c r="VWC28" s="130"/>
      <c r="VWD28" s="130"/>
      <c r="VWE28" s="130"/>
      <c r="VWF28" s="130"/>
      <c r="VWG28" s="130"/>
      <c r="VWH28" s="130"/>
      <c r="VWI28" s="130"/>
      <c r="VWJ28" s="130"/>
      <c r="VWK28" s="130"/>
      <c r="VWL28" s="130"/>
      <c r="VWM28" s="130"/>
      <c r="VWN28" s="130"/>
      <c r="VWO28" s="130"/>
      <c r="VWP28" s="130"/>
      <c r="VWQ28" s="130"/>
      <c r="VWR28" s="130"/>
      <c r="VWS28" s="130"/>
      <c r="VWT28" s="130"/>
      <c r="VWU28" s="130"/>
      <c r="VWV28" s="130"/>
      <c r="VWW28" s="130"/>
      <c r="VWX28" s="130"/>
      <c r="VWY28" s="130"/>
      <c r="VWZ28" s="130"/>
      <c r="VXA28" s="130"/>
      <c r="VXB28" s="130"/>
      <c r="VXC28" s="130"/>
      <c r="VXD28" s="130"/>
      <c r="VXE28" s="130"/>
      <c r="VXF28" s="130"/>
      <c r="VXG28" s="130"/>
      <c r="VXH28" s="130"/>
      <c r="VXI28" s="130"/>
      <c r="VXJ28" s="130"/>
      <c r="VXK28" s="130"/>
      <c r="VXL28" s="130"/>
      <c r="VXM28" s="130"/>
      <c r="VXN28" s="130"/>
      <c r="VXO28" s="130"/>
      <c r="VXP28" s="130"/>
      <c r="VXQ28" s="130"/>
      <c r="VXR28" s="130"/>
      <c r="VXS28" s="130"/>
      <c r="VXT28" s="130"/>
      <c r="VXU28" s="130"/>
      <c r="VXV28" s="130"/>
      <c r="VXW28" s="130"/>
      <c r="VXX28" s="130"/>
      <c r="VXY28" s="130"/>
      <c r="VXZ28" s="130"/>
      <c r="VYA28" s="130"/>
      <c r="VYB28" s="130"/>
      <c r="VYC28" s="130"/>
      <c r="VYD28" s="130"/>
      <c r="VYE28" s="130"/>
      <c r="VYF28" s="130"/>
      <c r="VYG28" s="130"/>
      <c r="VYH28" s="130"/>
      <c r="VYI28" s="130"/>
      <c r="VYJ28" s="130"/>
      <c r="VYK28" s="130"/>
      <c r="VYL28" s="130"/>
      <c r="VYM28" s="130"/>
      <c r="VYN28" s="130"/>
      <c r="VYO28" s="130"/>
      <c r="VYP28" s="130"/>
      <c r="VYQ28" s="130"/>
      <c r="VYR28" s="130"/>
      <c r="VYS28" s="130"/>
      <c r="VYT28" s="130"/>
      <c r="VYU28" s="130"/>
      <c r="VYV28" s="130"/>
      <c r="VYW28" s="130"/>
      <c r="VYX28" s="130"/>
      <c r="VYY28" s="130"/>
      <c r="VYZ28" s="130"/>
      <c r="VZA28" s="130"/>
      <c r="VZB28" s="130"/>
      <c r="VZC28" s="130"/>
      <c r="VZD28" s="130"/>
      <c r="VZE28" s="130"/>
      <c r="VZF28" s="130"/>
      <c r="VZG28" s="130"/>
      <c r="VZH28" s="130"/>
      <c r="VZI28" s="130"/>
      <c r="VZJ28" s="130"/>
      <c r="VZK28" s="130"/>
      <c r="VZL28" s="130"/>
      <c r="VZM28" s="130"/>
      <c r="VZN28" s="130"/>
      <c r="VZO28" s="130"/>
      <c r="VZP28" s="130"/>
      <c r="VZQ28" s="130"/>
      <c r="VZR28" s="130"/>
      <c r="VZS28" s="130"/>
      <c r="VZT28" s="130"/>
      <c r="VZU28" s="130"/>
      <c r="VZV28" s="130"/>
      <c r="VZW28" s="130"/>
      <c r="VZX28" s="130"/>
      <c r="VZY28" s="130"/>
      <c r="VZZ28" s="130"/>
      <c r="WAA28" s="130"/>
      <c r="WAB28" s="130"/>
      <c r="WAC28" s="130"/>
      <c r="WAD28" s="130"/>
      <c r="WAE28" s="130"/>
      <c r="WAF28" s="130"/>
      <c r="WAG28" s="130"/>
      <c r="WAH28" s="130"/>
      <c r="WAI28" s="130"/>
      <c r="WAJ28" s="130"/>
      <c r="WAK28" s="130"/>
      <c r="WAL28" s="130"/>
      <c r="WAM28" s="130"/>
      <c r="WAN28" s="130"/>
      <c r="WAO28" s="130"/>
      <c r="WAP28" s="130"/>
      <c r="WAQ28" s="130"/>
      <c r="WAR28" s="130"/>
      <c r="WAS28" s="130"/>
      <c r="WAT28" s="130"/>
      <c r="WAU28" s="130"/>
      <c r="WAV28" s="130"/>
      <c r="WAW28" s="130"/>
      <c r="WAX28" s="130"/>
      <c r="WAY28" s="130"/>
      <c r="WAZ28" s="130"/>
      <c r="WBA28" s="130"/>
      <c r="WBB28" s="130"/>
      <c r="WBC28" s="130"/>
      <c r="WBD28" s="130"/>
      <c r="WBE28" s="130"/>
      <c r="WBF28" s="130"/>
      <c r="WBG28" s="130"/>
      <c r="WBH28" s="130"/>
      <c r="WBI28" s="130"/>
      <c r="WBJ28" s="130"/>
      <c r="WBK28" s="130"/>
      <c r="WBL28" s="130"/>
      <c r="WBM28" s="130"/>
      <c r="WBN28" s="130"/>
      <c r="WBO28" s="130"/>
      <c r="WBP28" s="130"/>
      <c r="WBQ28" s="130"/>
      <c r="WBR28" s="130"/>
      <c r="WBS28" s="130"/>
      <c r="WBT28" s="130"/>
      <c r="WBU28" s="130"/>
      <c r="WBV28" s="130"/>
      <c r="WBW28" s="130"/>
      <c r="WBX28" s="130"/>
      <c r="WBY28" s="130"/>
      <c r="WBZ28" s="130"/>
      <c r="WCA28" s="130"/>
      <c r="WCB28" s="130"/>
      <c r="WCC28" s="130"/>
      <c r="WCD28" s="130"/>
      <c r="WCE28" s="130"/>
      <c r="WCF28" s="130"/>
      <c r="WCG28" s="130"/>
      <c r="WCH28" s="130"/>
      <c r="WCI28" s="130"/>
      <c r="WCJ28" s="130"/>
      <c r="WCK28" s="130"/>
      <c r="WCL28" s="130"/>
      <c r="WCM28" s="130"/>
      <c r="WCN28" s="130"/>
      <c r="WCO28" s="130"/>
      <c r="WCP28" s="130"/>
      <c r="WCQ28" s="130"/>
      <c r="WCR28" s="130"/>
      <c r="WCS28" s="130"/>
      <c r="WCT28" s="130"/>
      <c r="WCU28" s="130"/>
      <c r="WCV28" s="130"/>
      <c r="WCW28" s="130"/>
      <c r="WCX28" s="130"/>
      <c r="WCY28" s="130"/>
      <c r="WCZ28" s="130"/>
      <c r="WDA28" s="130"/>
      <c r="WDB28" s="130"/>
      <c r="WDC28" s="130"/>
      <c r="WDD28" s="130"/>
      <c r="WDE28" s="130"/>
      <c r="WDF28" s="130"/>
      <c r="WDG28" s="130"/>
      <c r="WDH28" s="130"/>
      <c r="WDI28" s="130"/>
      <c r="WDJ28" s="130"/>
      <c r="WDK28" s="130"/>
      <c r="WDL28" s="130"/>
      <c r="WDM28" s="130"/>
      <c r="WDN28" s="130"/>
      <c r="WDO28" s="130"/>
      <c r="WDP28" s="130"/>
      <c r="WDQ28" s="130"/>
      <c r="WDR28" s="130"/>
      <c r="WDS28" s="130"/>
      <c r="WDT28" s="130"/>
      <c r="WDU28" s="130"/>
      <c r="WDV28" s="130"/>
      <c r="WDW28" s="130"/>
      <c r="WDX28" s="130"/>
      <c r="WDY28" s="130"/>
      <c r="WDZ28" s="130"/>
      <c r="WEA28" s="130"/>
      <c r="WEB28" s="130"/>
      <c r="WEC28" s="130"/>
      <c r="WED28" s="130"/>
      <c r="WEE28" s="130"/>
      <c r="WEF28" s="130"/>
      <c r="WEG28" s="130"/>
      <c r="WEH28" s="130"/>
      <c r="WEI28" s="130"/>
      <c r="WEJ28" s="130"/>
      <c r="WEK28" s="130"/>
      <c r="WEL28" s="130"/>
      <c r="WEM28" s="130"/>
      <c r="WEN28" s="130"/>
      <c r="WEO28" s="130"/>
      <c r="WEP28" s="130"/>
      <c r="WEQ28" s="130"/>
      <c r="WER28" s="130"/>
      <c r="WES28" s="130"/>
      <c r="WET28" s="130"/>
      <c r="WEU28" s="130"/>
      <c r="WEV28" s="130"/>
      <c r="WEW28" s="130"/>
      <c r="WEX28" s="130"/>
      <c r="WEY28" s="130"/>
      <c r="WEZ28" s="130"/>
      <c r="WFA28" s="130"/>
      <c r="WFB28" s="130"/>
      <c r="WFC28" s="130"/>
      <c r="WFD28" s="130"/>
      <c r="WFE28" s="130"/>
      <c r="WFF28" s="130"/>
      <c r="WFG28" s="130"/>
      <c r="WFH28" s="130"/>
      <c r="WFI28" s="130"/>
      <c r="WFJ28" s="130"/>
      <c r="WFK28" s="130"/>
      <c r="WFL28" s="130"/>
      <c r="WFM28" s="130"/>
      <c r="WFN28" s="130"/>
      <c r="WFO28" s="130"/>
      <c r="WFP28" s="130"/>
      <c r="WFQ28" s="130"/>
      <c r="WFR28" s="130"/>
      <c r="WFS28" s="130"/>
      <c r="WFT28" s="130"/>
      <c r="WFU28" s="130"/>
      <c r="WFV28" s="130"/>
      <c r="WFW28" s="130"/>
      <c r="WFX28" s="130"/>
      <c r="WFY28" s="130"/>
      <c r="WFZ28" s="130"/>
      <c r="WGA28" s="130"/>
      <c r="WGB28" s="130"/>
      <c r="WGC28" s="130"/>
      <c r="WGD28" s="130"/>
      <c r="WGE28" s="130"/>
      <c r="WGF28" s="130"/>
      <c r="WGG28" s="130"/>
      <c r="WGH28" s="130"/>
      <c r="WGI28" s="130"/>
      <c r="WGJ28" s="130"/>
      <c r="WGK28" s="130"/>
      <c r="WGL28" s="130"/>
      <c r="WGM28" s="130"/>
      <c r="WGN28" s="130"/>
      <c r="WGO28" s="130"/>
      <c r="WGP28" s="130"/>
      <c r="WGQ28" s="130"/>
      <c r="WGR28" s="130"/>
      <c r="WGS28" s="130"/>
      <c r="WGT28" s="130"/>
      <c r="WGU28" s="130"/>
      <c r="WGV28" s="130"/>
      <c r="WGW28" s="130"/>
      <c r="WGX28" s="130"/>
      <c r="WGY28" s="130"/>
      <c r="WGZ28" s="130"/>
      <c r="WHA28" s="130"/>
      <c r="WHB28" s="130"/>
      <c r="WHC28" s="130"/>
      <c r="WHD28" s="130"/>
      <c r="WHE28" s="130"/>
      <c r="WHF28" s="130"/>
      <c r="WHG28" s="130"/>
      <c r="WHH28" s="130"/>
      <c r="WHI28" s="130"/>
      <c r="WHJ28" s="130"/>
      <c r="WHK28" s="130"/>
      <c r="WHL28" s="130"/>
      <c r="WHM28" s="130"/>
      <c r="WHN28" s="130"/>
      <c r="WHO28" s="130"/>
      <c r="WHP28" s="130"/>
      <c r="WHQ28" s="130"/>
      <c r="WHR28" s="130"/>
      <c r="WHS28" s="130"/>
      <c r="WHT28" s="130"/>
      <c r="WHU28" s="130"/>
      <c r="WHV28" s="130"/>
      <c r="WHW28" s="130"/>
      <c r="WHX28" s="130"/>
      <c r="WHY28" s="130"/>
      <c r="WHZ28" s="130"/>
      <c r="WIA28" s="130"/>
      <c r="WIB28" s="130"/>
      <c r="WIC28" s="130"/>
      <c r="WID28" s="130"/>
      <c r="WIE28" s="130"/>
      <c r="WIF28" s="130"/>
      <c r="WIG28" s="130"/>
      <c r="WIH28" s="130"/>
      <c r="WII28" s="130"/>
      <c r="WIJ28" s="130"/>
      <c r="WIK28" s="130"/>
      <c r="WIL28" s="130"/>
      <c r="WIM28" s="130"/>
      <c r="WIN28" s="130"/>
      <c r="WIO28" s="130"/>
      <c r="WIP28" s="130"/>
      <c r="WIQ28" s="130"/>
      <c r="WIR28" s="130"/>
      <c r="WIS28" s="130"/>
      <c r="WIT28" s="130"/>
      <c r="WIU28" s="130"/>
      <c r="WIV28" s="130"/>
      <c r="WIW28" s="130"/>
      <c r="WIX28" s="130"/>
      <c r="WIY28" s="130"/>
      <c r="WIZ28" s="130"/>
      <c r="WJA28" s="130"/>
      <c r="WJB28" s="130"/>
      <c r="WJC28" s="130"/>
      <c r="WJD28" s="130"/>
      <c r="WJE28" s="130"/>
      <c r="WJF28" s="130"/>
      <c r="WJG28" s="130"/>
      <c r="WJH28" s="130"/>
      <c r="WJI28" s="130"/>
      <c r="WJJ28" s="130"/>
      <c r="WJK28" s="130"/>
      <c r="WJL28" s="130"/>
      <c r="WJM28" s="130"/>
      <c r="WJN28" s="130"/>
      <c r="WJO28" s="130"/>
      <c r="WJP28" s="130"/>
      <c r="WJQ28" s="130"/>
      <c r="WJR28" s="130"/>
      <c r="WJS28" s="130"/>
      <c r="WJT28" s="130"/>
      <c r="WJU28" s="130"/>
      <c r="WJV28" s="130"/>
      <c r="WJW28" s="130"/>
      <c r="WJX28" s="130"/>
      <c r="WJY28" s="130"/>
      <c r="WJZ28" s="130"/>
      <c r="WKA28" s="130"/>
      <c r="WKB28" s="130"/>
      <c r="WKC28" s="130"/>
      <c r="WKD28" s="130"/>
      <c r="WKE28" s="130"/>
      <c r="WKF28" s="130"/>
      <c r="WKG28" s="130"/>
      <c r="WKH28" s="130"/>
      <c r="WKI28" s="130"/>
      <c r="WKJ28" s="130"/>
      <c r="WKK28" s="130"/>
      <c r="WKL28" s="130"/>
      <c r="WKM28" s="130"/>
      <c r="WKN28" s="130"/>
      <c r="WKO28" s="130"/>
      <c r="WKP28" s="130"/>
      <c r="WKQ28" s="130"/>
      <c r="WKR28" s="130"/>
      <c r="WKS28" s="130"/>
      <c r="WKT28" s="130"/>
      <c r="WKU28" s="130"/>
      <c r="WKV28" s="130"/>
      <c r="WKW28" s="130"/>
      <c r="WKX28" s="130"/>
      <c r="WKY28" s="130"/>
      <c r="WKZ28" s="130"/>
      <c r="WLA28" s="130"/>
      <c r="WLB28" s="130"/>
      <c r="WLC28" s="130"/>
      <c r="WLD28" s="130"/>
      <c r="WLE28" s="130"/>
      <c r="WLF28" s="130"/>
      <c r="WLG28" s="130"/>
      <c r="WLH28" s="130"/>
      <c r="WLI28" s="130"/>
      <c r="WLJ28" s="130"/>
      <c r="WLK28" s="130"/>
      <c r="WLL28" s="130"/>
      <c r="WLM28" s="130"/>
      <c r="WLN28" s="130"/>
      <c r="WLO28" s="130"/>
      <c r="WLP28" s="130"/>
      <c r="WLQ28" s="130"/>
      <c r="WLR28" s="130"/>
      <c r="WLS28" s="130"/>
      <c r="WLT28" s="130"/>
      <c r="WLU28" s="130"/>
      <c r="WLV28" s="130"/>
      <c r="WLW28" s="130"/>
      <c r="WLX28" s="130"/>
      <c r="WLY28" s="130"/>
      <c r="WLZ28" s="130"/>
      <c r="WMA28" s="130"/>
      <c r="WMB28" s="130"/>
      <c r="WMC28" s="130"/>
      <c r="WMD28" s="130"/>
      <c r="WME28" s="130"/>
      <c r="WMF28" s="130"/>
      <c r="WMG28" s="130"/>
      <c r="WMH28" s="130"/>
      <c r="WMI28" s="130"/>
      <c r="WMJ28" s="130"/>
      <c r="WMK28" s="130"/>
      <c r="WML28" s="130"/>
      <c r="WMM28" s="130"/>
      <c r="WMN28" s="130"/>
      <c r="WMO28" s="130"/>
      <c r="WMP28" s="130"/>
      <c r="WMQ28" s="130"/>
      <c r="WMR28" s="130"/>
      <c r="WMS28" s="130"/>
      <c r="WMT28" s="130"/>
      <c r="WMU28" s="130"/>
      <c r="WMV28" s="130"/>
      <c r="WMW28" s="130"/>
      <c r="WMX28" s="130"/>
      <c r="WMY28" s="130"/>
      <c r="WMZ28" s="130"/>
      <c r="WNA28" s="130"/>
      <c r="WNB28" s="130"/>
      <c r="WNC28" s="130"/>
      <c r="WND28" s="130"/>
      <c r="WNE28" s="130"/>
      <c r="WNF28" s="130"/>
      <c r="WNG28" s="130"/>
      <c r="WNH28" s="130"/>
      <c r="WNI28" s="130"/>
      <c r="WNJ28" s="130"/>
      <c r="WNK28" s="130"/>
      <c r="WNL28" s="130"/>
      <c r="WNM28" s="130"/>
      <c r="WNN28" s="130"/>
      <c r="WNO28" s="130"/>
      <c r="WNP28" s="130"/>
      <c r="WNQ28" s="130"/>
      <c r="WNR28" s="130"/>
      <c r="WNS28" s="130"/>
      <c r="WNT28" s="130"/>
      <c r="WNU28" s="130"/>
      <c r="WNV28" s="130"/>
      <c r="WNW28" s="130"/>
      <c r="WNX28" s="130"/>
      <c r="WNY28" s="130"/>
      <c r="WNZ28" s="130"/>
      <c r="WOA28" s="130"/>
      <c r="WOB28" s="130"/>
      <c r="WOC28" s="130"/>
      <c r="WOD28" s="130"/>
      <c r="WOE28" s="130"/>
      <c r="WOF28" s="130"/>
      <c r="WOG28" s="130"/>
      <c r="WOH28" s="130"/>
      <c r="WOI28" s="130"/>
      <c r="WOJ28" s="130"/>
      <c r="WOK28" s="130"/>
      <c r="WOL28" s="130"/>
      <c r="WOM28" s="130"/>
      <c r="WON28" s="130"/>
      <c r="WOO28" s="130"/>
      <c r="WOP28" s="130"/>
      <c r="WOQ28" s="130"/>
      <c r="WOR28" s="130"/>
      <c r="WOS28" s="130"/>
      <c r="WOT28" s="130"/>
      <c r="WOU28" s="130"/>
      <c r="WOV28" s="130"/>
      <c r="WOW28" s="130"/>
      <c r="WOX28" s="130"/>
      <c r="WOY28" s="130"/>
      <c r="WOZ28" s="130"/>
      <c r="WPA28" s="130"/>
      <c r="WPB28" s="130"/>
      <c r="WPC28" s="130"/>
      <c r="WPD28" s="130"/>
      <c r="WPE28" s="130"/>
      <c r="WPF28" s="130"/>
      <c r="WPG28" s="130"/>
      <c r="WPH28" s="130"/>
      <c r="WPI28" s="130"/>
      <c r="WPJ28" s="130"/>
      <c r="WPK28" s="130"/>
      <c r="WPL28" s="130"/>
      <c r="WPM28" s="130"/>
      <c r="WPN28" s="130"/>
      <c r="WPO28" s="130"/>
      <c r="WPP28" s="130"/>
      <c r="WPQ28" s="130"/>
      <c r="WPR28" s="130"/>
      <c r="WPS28" s="130"/>
      <c r="WPT28" s="130"/>
      <c r="WPU28" s="130"/>
      <c r="WPV28" s="130"/>
      <c r="WPW28" s="130"/>
      <c r="WPX28" s="130"/>
      <c r="WPY28" s="130"/>
      <c r="WPZ28" s="130"/>
      <c r="WQA28" s="130"/>
      <c r="WQB28" s="130"/>
      <c r="WQC28" s="130"/>
      <c r="WQD28" s="130"/>
      <c r="WQE28" s="130"/>
      <c r="WQF28" s="130"/>
      <c r="WQG28" s="130"/>
      <c r="WQH28" s="130"/>
      <c r="WQI28" s="130"/>
      <c r="WQJ28" s="130"/>
      <c r="WQK28" s="130"/>
      <c r="WQL28" s="130"/>
      <c r="WQM28" s="130"/>
      <c r="WQN28" s="130"/>
      <c r="WQO28" s="130"/>
      <c r="WQP28" s="130"/>
      <c r="WQQ28" s="130"/>
      <c r="WQR28" s="130"/>
      <c r="WQS28" s="130"/>
      <c r="WQT28" s="130"/>
      <c r="WQU28" s="130"/>
      <c r="WQV28" s="130"/>
      <c r="WQW28" s="130"/>
      <c r="WQX28" s="130"/>
      <c r="WQY28" s="130"/>
      <c r="WQZ28" s="130"/>
      <c r="WRA28" s="130"/>
      <c r="WRB28" s="130"/>
      <c r="WRC28" s="130"/>
      <c r="WRD28" s="130"/>
      <c r="WRE28" s="130"/>
      <c r="WRF28" s="130"/>
      <c r="WRG28" s="130"/>
      <c r="WRH28" s="130"/>
      <c r="WRI28" s="130"/>
      <c r="WRJ28" s="130"/>
      <c r="WRK28" s="130"/>
      <c r="WRL28" s="130"/>
      <c r="WRM28" s="130"/>
      <c r="WRN28" s="130"/>
      <c r="WRO28" s="130"/>
      <c r="WRP28" s="130"/>
      <c r="WRQ28" s="130"/>
      <c r="WRR28" s="130"/>
      <c r="WRS28" s="130"/>
      <c r="WRT28" s="130"/>
      <c r="WRU28" s="130"/>
      <c r="WRV28" s="130"/>
      <c r="WRW28" s="130"/>
      <c r="WRX28" s="130"/>
      <c r="WRY28" s="130"/>
      <c r="WRZ28" s="130"/>
      <c r="WSA28" s="130"/>
      <c r="WSB28" s="130"/>
      <c r="WSC28" s="130"/>
      <c r="WSD28" s="130"/>
      <c r="WSE28" s="130"/>
      <c r="WSF28" s="130"/>
      <c r="WSG28" s="130"/>
      <c r="WSH28" s="130"/>
      <c r="WSI28" s="130"/>
      <c r="WSJ28" s="130"/>
      <c r="WSK28" s="130"/>
      <c r="WSL28" s="130"/>
      <c r="WSM28" s="130"/>
      <c r="WSN28" s="130"/>
      <c r="WSO28" s="130"/>
      <c r="WSP28" s="130"/>
      <c r="WSQ28" s="130"/>
      <c r="WSR28" s="130"/>
      <c r="WSS28" s="130"/>
      <c r="WST28" s="130"/>
      <c r="WSU28" s="130"/>
      <c r="WSV28" s="130"/>
      <c r="WSW28" s="130"/>
      <c r="WSX28" s="130"/>
      <c r="WSY28" s="130"/>
      <c r="WSZ28" s="130"/>
      <c r="WTA28" s="130"/>
      <c r="WTB28" s="130"/>
      <c r="WTC28" s="130"/>
      <c r="WTD28" s="130"/>
      <c r="WTE28" s="130"/>
      <c r="WTF28" s="130"/>
      <c r="WTG28" s="130"/>
      <c r="WTH28" s="130"/>
      <c r="WTI28" s="130"/>
      <c r="WTJ28" s="130"/>
      <c r="WTK28" s="130"/>
      <c r="WTL28" s="130"/>
      <c r="WTM28" s="130"/>
      <c r="WTN28" s="130"/>
      <c r="WTO28" s="130"/>
      <c r="WTP28" s="130"/>
      <c r="WTQ28" s="130"/>
      <c r="WTR28" s="130"/>
      <c r="WTS28" s="130"/>
      <c r="WTT28" s="130"/>
      <c r="WTU28" s="130"/>
      <c r="WTV28" s="130"/>
      <c r="WTW28" s="130"/>
      <c r="WTX28" s="130"/>
      <c r="WTY28" s="130"/>
      <c r="WTZ28" s="130"/>
      <c r="WUA28" s="130"/>
      <c r="WUB28" s="130"/>
      <c r="WUC28" s="130"/>
      <c r="WUD28" s="130"/>
      <c r="WUE28" s="130"/>
      <c r="WUF28" s="130"/>
      <c r="WUG28" s="130"/>
      <c r="WUH28" s="130"/>
      <c r="WUI28" s="130"/>
      <c r="WUJ28" s="130"/>
      <c r="WUK28" s="130"/>
      <c r="WUL28" s="130"/>
      <c r="WUM28" s="130"/>
      <c r="WUN28" s="130"/>
      <c r="WUO28" s="130"/>
      <c r="WUP28" s="130"/>
      <c r="WUQ28" s="130"/>
      <c r="WUR28" s="130"/>
      <c r="WUS28" s="130"/>
      <c r="WUT28" s="130"/>
      <c r="WUU28" s="130"/>
      <c r="WUV28" s="130"/>
      <c r="WUW28" s="130"/>
      <c r="WUX28" s="130"/>
      <c r="WUY28" s="130"/>
      <c r="WUZ28" s="130"/>
      <c r="WVA28" s="130"/>
      <c r="WVB28" s="130"/>
      <c r="WVC28" s="130"/>
      <c r="WVD28" s="130"/>
      <c r="WVE28" s="130"/>
      <c r="WVF28" s="130"/>
      <c r="WVG28" s="130"/>
      <c r="WVH28" s="130"/>
      <c r="WVI28" s="130"/>
      <c r="WVJ28" s="130"/>
      <c r="WVK28" s="130"/>
      <c r="WVL28" s="130"/>
      <c r="WVM28" s="130"/>
      <c r="WVN28" s="130"/>
      <c r="WVO28" s="130"/>
      <c r="WVP28" s="130"/>
      <c r="WVQ28" s="130"/>
      <c r="WVR28" s="130"/>
      <c r="WVS28" s="130"/>
      <c r="WVT28" s="130"/>
      <c r="WVU28" s="130"/>
      <c r="WVV28" s="130"/>
      <c r="WVW28" s="130"/>
      <c r="WVX28" s="130"/>
      <c r="WVY28" s="130"/>
      <c r="WVZ28" s="130"/>
      <c r="WWA28" s="130"/>
      <c r="WWB28" s="130"/>
      <c r="WWC28" s="130"/>
      <c r="WWD28" s="130"/>
      <c r="WWE28" s="130"/>
      <c r="WWF28" s="130"/>
      <c r="WWG28" s="130"/>
      <c r="WWH28" s="130"/>
      <c r="WWI28" s="130"/>
      <c r="WWJ28" s="130"/>
      <c r="WWK28" s="130"/>
      <c r="WWL28" s="130"/>
      <c r="WWM28" s="130"/>
      <c r="WWN28" s="130"/>
      <c r="WWO28" s="130"/>
      <c r="WWP28" s="130"/>
      <c r="WWQ28" s="130"/>
      <c r="WWR28" s="130"/>
      <c r="WWS28" s="130"/>
      <c r="WWT28" s="130"/>
      <c r="WWU28" s="130"/>
      <c r="WWV28" s="130"/>
      <c r="WWW28" s="130"/>
      <c r="WWX28" s="130"/>
      <c r="WWY28" s="130"/>
      <c r="WWZ28" s="130"/>
      <c r="WXA28" s="130"/>
      <c r="WXB28" s="130"/>
      <c r="WXC28" s="130"/>
      <c r="WXD28" s="130"/>
      <c r="WXE28" s="130"/>
      <c r="WXF28" s="130"/>
      <c r="WXG28" s="130"/>
      <c r="WXH28" s="130"/>
      <c r="WXI28" s="130"/>
      <c r="WXJ28" s="130"/>
      <c r="WXK28" s="130"/>
      <c r="WXL28" s="130"/>
      <c r="WXM28" s="130"/>
      <c r="WXN28" s="130"/>
      <c r="WXO28" s="130"/>
      <c r="WXP28" s="130"/>
      <c r="WXQ28" s="130"/>
      <c r="WXR28" s="130"/>
      <c r="WXS28" s="130"/>
      <c r="WXT28" s="130"/>
      <c r="WXU28" s="130"/>
      <c r="WXV28" s="130"/>
      <c r="WXW28" s="130"/>
      <c r="WXX28" s="130"/>
      <c r="WXY28" s="130"/>
      <c r="WXZ28" s="130"/>
      <c r="WYA28" s="130"/>
      <c r="WYB28" s="130"/>
      <c r="WYC28" s="130"/>
      <c r="WYD28" s="130"/>
      <c r="WYE28" s="130"/>
      <c r="WYF28" s="130"/>
      <c r="WYG28" s="130"/>
      <c r="WYH28" s="130"/>
      <c r="WYI28" s="130"/>
      <c r="WYJ28" s="130"/>
      <c r="WYK28" s="130"/>
      <c r="WYL28" s="130"/>
      <c r="WYM28" s="130"/>
      <c r="WYN28" s="130"/>
      <c r="WYO28" s="130"/>
      <c r="WYP28" s="130"/>
      <c r="WYQ28" s="130"/>
      <c r="WYR28" s="130"/>
      <c r="WYS28" s="130"/>
      <c r="WYT28" s="130"/>
      <c r="WYU28" s="130"/>
      <c r="WYV28" s="130"/>
      <c r="WYW28" s="130"/>
      <c r="WYX28" s="130"/>
      <c r="WYY28" s="130"/>
      <c r="WYZ28" s="130"/>
      <c r="WZA28" s="130"/>
      <c r="WZB28" s="130"/>
      <c r="WZC28" s="130"/>
      <c r="WZD28" s="130"/>
      <c r="WZE28" s="130"/>
      <c r="WZF28" s="130"/>
      <c r="WZG28" s="130"/>
      <c r="WZH28" s="130"/>
      <c r="WZI28" s="130"/>
      <c r="WZJ28" s="130"/>
      <c r="WZK28" s="130"/>
      <c r="WZL28" s="130"/>
      <c r="WZM28" s="130"/>
      <c r="WZN28" s="130"/>
      <c r="WZO28" s="130"/>
      <c r="WZP28" s="130"/>
      <c r="WZQ28" s="130"/>
      <c r="WZR28" s="130"/>
      <c r="WZS28" s="130"/>
      <c r="WZT28" s="130"/>
      <c r="WZU28" s="130"/>
      <c r="WZV28" s="130"/>
      <c r="WZW28" s="130"/>
      <c r="WZX28" s="130"/>
      <c r="WZY28" s="130"/>
      <c r="WZZ28" s="130"/>
      <c r="XAA28" s="130"/>
      <c r="XAB28" s="130"/>
      <c r="XAC28" s="130"/>
      <c r="XAD28" s="130"/>
      <c r="XAE28" s="130"/>
      <c r="XAF28" s="130"/>
      <c r="XAG28" s="130"/>
      <c r="XAH28" s="130"/>
      <c r="XAI28" s="130"/>
      <c r="XAJ28" s="130"/>
      <c r="XAK28" s="130"/>
      <c r="XAL28" s="130"/>
      <c r="XAM28" s="130"/>
      <c r="XAN28" s="130"/>
      <c r="XAO28" s="130"/>
      <c r="XAP28" s="130"/>
      <c r="XAQ28" s="130"/>
      <c r="XAR28" s="130"/>
      <c r="XAS28" s="130"/>
      <c r="XAT28" s="130"/>
      <c r="XAU28" s="130"/>
      <c r="XAV28" s="130"/>
      <c r="XAW28" s="130"/>
      <c r="XAX28" s="130"/>
      <c r="XAY28" s="130"/>
      <c r="XAZ28" s="130"/>
      <c r="XBA28" s="130"/>
      <c r="XBB28" s="130"/>
      <c r="XBC28" s="130"/>
      <c r="XBD28" s="130"/>
      <c r="XBE28" s="130"/>
      <c r="XBF28" s="130"/>
      <c r="XBG28" s="130"/>
      <c r="XBH28" s="130"/>
      <c r="XBI28" s="130"/>
      <c r="XBJ28" s="130"/>
      <c r="XBK28" s="130"/>
      <c r="XBL28" s="130"/>
      <c r="XBM28" s="130"/>
      <c r="XBN28" s="130"/>
      <c r="XBO28" s="130"/>
      <c r="XBP28" s="130"/>
      <c r="XBQ28" s="130"/>
      <c r="XBR28" s="130"/>
      <c r="XBS28" s="130"/>
      <c r="XBT28" s="130"/>
      <c r="XBU28" s="130"/>
      <c r="XBV28" s="130"/>
      <c r="XBW28" s="130"/>
      <c r="XBX28" s="130"/>
      <c r="XBY28" s="130"/>
      <c r="XBZ28" s="130"/>
      <c r="XCA28" s="130"/>
      <c r="XCB28" s="130"/>
      <c r="XCC28" s="130"/>
      <c r="XCD28" s="130"/>
      <c r="XCE28" s="130"/>
      <c r="XCF28" s="130"/>
      <c r="XCG28" s="130"/>
      <c r="XCH28" s="130"/>
      <c r="XCI28" s="130"/>
      <c r="XCJ28" s="130"/>
      <c r="XCK28" s="130"/>
      <c r="XCL28" s="130"/>
      <c r="XCM28" s="130"/>
      <c r="XCN28" s="130"/>
      <c r="XCO28" s="130"/>
      <c r="XCP28" s="130"/>
      <c r="XCQ28" s="130"/>
      <c r="XCR28" s="130"/>
      <c r="XCS28" s="130"/>
      <c r="XCT28" s="130"/>
      <c r="XCU28" s="130"/>
      <c r="XCV28" s="130"/>
      <c r="XCW28" s="130"/>
      <c r="XCX28" s="130"/>
      <c r="XCY28" s="130"/>
      <c r="XCZ28" s="130"/>
      <c r="XDA28" s="130"/>
      <c r="XDB28" s="130"/>
      <c r="XDC28" s="130"/>
      <c r="XDD28" s="130"/>
      <c r="XDE28" s="130"/>
      <c r="XDF28" s="130"/>
      <c r="XDG28" s="130"/>
      <c r="XDH28" s="130"/>
      <c r="XDI28" s="130"/>
      <c r="XDJ28" s="130"/>
      <c r="XDK28" s="130"/>
      <c r="XDL28" s="130"/>
      <c r="XDM28" s="130"/>
      <c r="XDN28" s="130"/>
      <c r="XDO28" s="130"/>
      <c r="XDP28" s="130"/>
      <c r="XDQ28" s="130"/>
      <c r="XDR28" s="130"/>
      <c r="XDS28" s="130"/>
      <c r="XDT28" s="130"/>
      <c r="XDU28" s="130"/>
      <c r="XDV28" s="130"/>
      <c r="XDW28" s="130"/>
      <c r="XDX28" s="130"/>
      <c r="XDY28" s="130"/>
      <c r="XDZ28" s="130"/>
      <c r="XEA28" s="130"/>
      <c r="XEB28" s="130"/>
      <c r="XEC28" s="130"/>
      <c r="XED28" s="130"/>
      <c r="XEE28" s="130"/>
      <c r="XEF28" s="130"/>
      <c r="XEG28" s="130"/>
      <c r="XEH28" s="130"/>
      <c r="XEI28" s="130"/>
      <c r="XEJ28" s="130"/>
      <c r="XEK28" s="130"/>
      <c r="XEL28" s="130"/>
      <c r="XEM28" s="130"/>
      <c r="XEN28" s="130"/>
      <c r="XEO28" s="130"/>
      <c r="XEP28" s="130"/>
      <c r="XEQ28" s="130"/>
      <c r="XER28" s="130"/>
      <c r="XES28" s="130"/>
      <c r="XET28" s="130"/>
      <c r="XEU28" s="130"/>
      <c r="XEV28" s="130"/>
      <c r="XEW28" s="130"/>
      <c r="XEX28" s="130"/>
      <c r="XEY28" s="130"/>
      <c r="XEZ28" s="130"/>
      <c r="XFA28" s="130"/>
      <c r="XFB28" s="130"/>
      <c r="XFC28" s="130"/>
      <c r="XFD28" s="130"/>
    </row>
    <row r="29" spans="1:16384" ht="27.75" customHeight="1">
      <c r="A29" s="57">
        <v>500</v>
      </c>
      <c r="B29" s="105" t="s">
        <v>85</v>
      </c>
      <c r="C29" s="47">
        <f>LEN(C30)+LEN(D30)</f>
        <v>192</v>
      </c>
      <c r="D29" s="730" t="str">
        <f>IF(C29&gt;A29,CONCATENATE("Karaktertúllépés! Kérjük, válaszát maximum ",A29," karakterben foglalja össze!"),CONCATENATE("Még beírható karakterek száma:   ",A29-C29))</f>
        <v>Még beírható karakterek száma:   308</v>
      </c>
      <c r="E29" s="731"/>
      <c r="F29" s="62"/>
    </row>
    <row r="30" spans="1:16384" ht="147.75" customHeight="1">
      <c r="A30" s="130"/>
      <c r="B30" s="119" t="s">
        <v>116</v>
      </c>
      <c r="C30" s="68" t="s">
        <v>660</v>
      </c>
      <c r="D30" s="659" t="s">
        <v>661</v>
      </c>
      <c r="E30" s="661"/>
      <c r="F30" s="71" t="s">
        <v>32</v>
      </c>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c r="HU30" s="130"/>
      <c r="HV30" s="130"/>
      <c r="HW30" s="130"/>
      <c r="HX30" s="130"/>
      <c r="HY30" s="130"/>
      <c r="HZ30" s="130"/>
      <c r="IA30" s="130"/>
      <c r="IB30" s="130"/>
      <c r="IC30" s="130"/>
      <c r="ID30" s="130"/>
      <c r="IE30" s="130"/>
      <c r="IF30" s="130"/>
      <c r="IG30" s="130"/>
      <c r="IH30" s="130"/>
      <c r="II30" s="130"/>
      <c r="IJ30" s="130"/>
      <c r="IK30" s="130"/>
      <c r="IL30" s="130"/>
      <c r="IM30" s="130"/>
      <c r="IN30" s="130"/>
      <c r="IO30" s="130"/>
      <c r="IP30" s="130"/>
      <c r="IQ30" s="130"/>
      <c r="IR30" s="130"/>
      <c r="IS30" s="130"/>
      <c r="IT30" s="130"/>
      <c r="IU30" s="130"/>
      <c r="IV30" s="130"/>
      <c r="IW30" s="130"/>
      <c r="IX30" s="130"/>
      <c r="IY30" s="130"/>
      <c r="IZ30" s="130"/>
      <c r="JA30" s="130"/>
      <c r="JB30" s="130"/>
      <c r="JC30" s="130"/>
      <c r="JD30" s="130"/>
      <c r="JE30" s="130"/>
      <c r="JF30" s="130"/>
      <c r="JG30" s="130"/>
      <c r="JH30" s="130"/>
      <c r="JI30" s="130"/>
      <c r="JJ30" s="130"/>
      <c r="JK30" s="130"/>
      <c r="JL30" s="130"/>
      <c r="JM30" s="130"/>
      <c r="JN30" s="130"/>
      <c r="JO30" s="130"/>
      <c r="JP30" s="130"/>
      <c r="JQ30" s="130"/>
      <c r="JR30" s="130"/>
      <c r="JS30" s="130"/>
      <c r="JT30" s="130"/>
      <c r="JU30" s="130"/>
      <c r="JV30" s="130"/>
      <c r="JW30" s="130"/>
      <c r="JX30" s="130"/>
      <c r="JY30" s="130"/>
      <c r="JZ30" s="130"/>
      <c r="KA30" s="130"/>
      <c r="KB30" s="130"/>
      <c r="KC30" s="130"/>
      <c r="KD30" s="130"/>
      <c r="KE30" s="130"/>
      <c r="KF30" s="130"/>
      <c r="KG30" s="130"/>
      <c r="KH30" s="130"/>
      <c r="KI30" s="130"/>
      <c r="KJ30" s="130"/>
      <c r="KK30" s="130"/>
      <c r="KL30" s="130"/>
      <c r="KM30" s="130"/>
      <c r="KN30" s="130"/>
      <c r="KO30" s="130"/>
      <c r="KP30" s="130"/>
      <c r="KQ30" s="130"/>
      <c r="KR30" s="130"/>
      <c r="KS30" s="130"/>
      <c r="KT30" s="130"/>
      <c r="KU30" s="130"/>
      <c r="KV30" s="130"/>
      <c r="KW30" s="130"/>
      <c r="KX30" s="130"/>
      <c r="KY30" s="130"/>
      <c r="KZ30" s="130"/>
      <c r="LA30" s="130"/>
      <c r="LB30" s="130"/>
      <c r="LC30" s="130"/>
      <c r="LD30" s="130"/>
      <c r="LE30" s="130"/>
      <c r="LF30" s="130"/>
      <c r="LG30" s="130"/>
      <c r="LH30" s="130"/>
      <c r="LI30" s="130"/>
      <c r="LJ30" s="130"/>
      <c r="LK30" s="130"/>
      <c r="LL30" s="130"/>
      <c r="LM30" s="130"/>
      <c r="LN30" s="130"/>
      <c r="LO30" s="130"/>
      <c r="LP30" s="130"/>
      <c r="LQ30" s="130"/>
      <c r="LR30" s="130"/>
      <c r="LS30" s="130"/>
      <c r="LT30" s="130"/>
      <c r="LU30" s="130"/>
      <c r="LV30" s="130"/>
      <c r="LW30" s="130"/>
      <c r="LX30" s="130"/>
      <c r="LY30" s="130"/>
      <c r="LZ30" s="130"/>
      <c r="MA30" s="130"/>
      <c r="MB30" s="130"/>
      <c r="MC30" s="130"/>
      <c r="MD30" s="130"/>
      <c r="ME30" s="130"/>
      <c r="MF30" s="130"/>
      <c r="MG30" s="130"/>
      <c r="MH30" s="130"/>
      <c r="MI30" s="130"/>
      <c r="MJ30" s="130"/>
      <c r="MK30" s="130"/>
      <c r="ML30" s="130"/>
      <c r="MM30" s="130"/>
      <c r="MN30" s="130"/>
      <c r="MO30" s="130"/>
      <c r="MP30" s="130"/>
      <c r="MQ30" s="130"/>
      <c r="MR30" s="130"/>
      <c r="MS30" s="130"/>
      <c r="MT30" s="130"/>
      <c r="MU30" s="130"/>
      <c r="MV30" s="130"/>
      <c r="MW30" s="130"/>
      <c r="MX30" s="130"/>
      <c r="MY30" s="130"/>
      <c r="MZ30" s="130"/>
      <c r="NA30" s="130"/>
      <c r="NB30" s="130"/>
      <c r="NC30" s="130"/>
      <c r="ND30" s="130"/>
      <c r="NE30" s="130"/>
      <c r="NF30" s="130"/>
      <c r="NG30" s="130"/>
      <c r="NH30" s="130"/>
      <c r="NI30" s="130"/>
      <c r="NJ30" s="130"/>
      <c r="NK30" s="130"/>
      <c r="NL30" s="130"/>
      <c r="NM30" s="130"/>
      <c r="NN30" s="130"/>
      <c r="NO30" s="130"/>
      <c r="NP30" s="130"/>
      <c r="NQ30" s="130"/>
      <c r="NR30" s="130"/>
      <c r="NS30" s="130"/>
      <c r="NT30" s="130"/>
      <c r="NU30" s="130"/>
      <c r="NV30" s="130"/>
      <c r="NW30" s="130"/>
      <c r="NX30" s="130"/>
      <c r="NY30" s="130"/>
      <c r="NZ30" s="130"/>
      <c r="OA30" s="130"/>
      <c r="OB30" s="130"/>
      <c r="OC30" s="130"/>
      <c r="OD30" s="130"/>
      <c r="OE30" s="130"/>
      <c r="OF30" s="130"/>
      <c r="OG30" s="130"/>
      <c r="OH30" s="130"/>
      <c r="OI30" s="130"/>
      <c r="OJ30" s="130"/>
      <c r="OK30" s="130"/>
      <c r="OL30" s="130"/>
      <c r="OM30" s="130"/>
      <c r="ON30" s="130"/>
      <c r="OO30" s="130"/>
      <c r="OP30" s="130"/>
      <c r="OQ30" s="130"/>
      <c r="OR30" s="130"/>
      <c r="OS30" s="130"/>
      <c r="OT30" s="130"/>
      <c r="OU30" s="130"/>
      <c r="OV30" s="130"/>
      <c r="OW30" s="130"/>
      <c r="OX30" s="130"/>
      <c r="OY30" s="130"/>
      <c r="OZ30" s="130"/>
      <c r="PA30" s="130"/>
      <c r="PB30" s="130"/>
      <c r="PC30" s="130"/>
      <c r="PD30" s="130"/>
      <c r="PE30" s="130"/>
      <c r="PF30" s="130"/>
      <c r="PG30" s="130"/>
      <c r="PH30" s="130"/>
      <c r="PI30" s="130"/>
      <c r="PJ30" s="130"/>
      <c r="PK30" s="130"/>
      <c r="PL30" s="130"/>
      <c r="PM30" s="130"/>
      <c r="PN30" s="130"/>
      <c r="PO30" s="130"/>
      <c r="PP30" s="130"/>
      <c r="PQ30" s="130"/>
      <c r="PR30" s="130"/>
      <c r="PS30" s="130"/>
      <c r="PT30" s="130"/>
      <c r="PU30" s="130"/>
      <c r="PV30" s="130"/>
      <c r="PW30" s="130"/>
      <c r="PX30" s="130"/>
      <c r="PY30" s="130"/>
      <c r="PZ30" s="130"/>
      <c r="QA30" s="130"/>
      <c r="QB30" s="130"/>
      <c r="QC30" s="130"/>
      <c r="QD30" s="130"/>
      <c r="QE30" s="130"/>
      <c r="QF30" s="130"/>
      <c r="QG30" s="130"/>
      <c r="QH30" s="130"/>
      <c r="QI30" s="130"/>
      <c r="QJ30" s="130"/>
      <c r="QK30" s="130"/>
      <c r="QL30" s="130"/>
      <c r="QM30" s="130"/>
      <c r="QN30" s="130"/>
      <c r="QO30" s="130"/>
      <c r="QP30" s="130"/>
      <c r="QQ30" s="130"/>
      <c r="QR30" s="130"/>
      <c r="QS30" s="130"/>
      <c r="QT30" s="130"/>
      <c r="QU30" s="130"/>
      <c r="QV30" s="130"/>
      <c r="QW30" s="130"/>
      <c r="QX30" s="130"/>
      <c r="QY30" s="130"/>
      <c r="QZ30" s="130"/>
      <c r="RA30" s="130"/>
      <c r="RB30" s="130"/>
      <c r="RC30" s="130"/>
      <c r="RD30" s="130"/>
      <c r="RE30" s="130"/>
      <c r="RF30" s="130"/>
      <c r="RG30" s="130"/>
      <c r="RH30" s="130"/>
      <c r="RI30" s="130"/>
      <c r="RJ30" s="130"/>
      <c r="RK30" s="130"/>
      <c r="RL30" s="130"/>
      <c r="RM30" s="130"/>
      <c r="RN30" s="130"/>
      <c r="RO30" s="130"/>
      <c r="RP30" s="130"/>
      <c r="RQ30" s="130"/>
      <c r="RR30" s="130"/>
      <c r="RS30" s="130"/>
      <c r="RT30" s="130"/>
      <c r="RU30" s="130"/>
      <c r="RV30" s="130"/>
      <c r="RW30" s="130"/>
      <c r="RX30" s="130"/>
      <c r="RY30" s="130"/>
      <c r="RZ30" s="130"/>
      <c r="SA30" s="130"/>
      <c r="SB30" s="130"/>
      <c r="SC30" s="130"/>
      <c r="SD30" s="130"/>
      <c r="SE30" s="130"/>
      <c r="SF30" s="130"/>
      <c r="SG30" s="130"/>
      <c r="SH30" s="130"/>
      <c r="SI30" s="130"/>
      <c r="SJ30" s="130"/>
      <c r="SK30" s="130"/>
      <c r="SL30" s="130"/>
      <c r="SM30" s="130"/>
      <c r="SN30" s="130"/>
      <c r="SO30" s="130"/>
      <c r="SP30" s="130"/>
      <c r="SQ30" s="130"/>
      <c r="SR30" s="130"/>
      <c r="SS30" s="130"/>
      <c r="ST30" s="130"/>
      <c r="SU30" s="130"/>
      <c r="SV30" s="130"/>
      <c r="SW30" s="130"/>
      <c r="SX30" s="130"/>
      <c r="SY30" s="130"/>
      <c r="SZ30" s="130"/>
      <c r="TA30" s="130"/>
      <c r="TB30" s="130"/>
      <c r="TC30" s="130"/>
      <c r="TD30" s="130"/>
      <c r="TE30" s="130"/>
      <c r="TF30" s="130"/>
      <c r="TG30" s="130"/>
      <c r="TH30" s="130"/>
      <c r="TI30" s="130"/>
      <c r="TJ30" s="130"/>
      <c r="TK30" s="130"/>
      <c r="TL30" s="130"/>
      <c r="TM30" s="130"/>
      <c r="TN30" s="130"/>
      <c r="TO30" s="130"/>
      <c r="TP30" s="130"/>
      <c r="TQ30" s="130"/>
      <c r="TR30" s="130"/>
      <c r="TS30" s="130"/>
      <c r="TT30" s="130"/>
      <c r="TU30" s="130"/>
      <c r="TV30" s="130"/>
      <c r="TW30" s="130"/>
      <c r="TX30" s="130"/>
      <c r="TY30" s="130"/>
      <c r="TZ30" s="130"/>
      <c r="UA30" s="130"/>
      <c r="UB30" s="130"/>
      <c r="UC30" s="130"/>
      <c r="UD30" s="130"/>
      <c r="UE30" s="130"/>
      <c r="UF30" s="130"/>
      <c r="UG30" s="130"/>
      <c r="UH30" s="130"/>
      <c r="UI30" s="130"/>
      <c r="UJ30" s="130"/>
      <c r="UK30" s="130"/>
      <c r="UL30" s="130"/>
      <c r="UM30" s="130"/>
      <c r="UN30" s="130"/>
      <c r="UO30" s="130"/>
      <c r="UP30" s="130"/>
      <c r="UQ30" s="130"/>
      <c r="UR30" s="130"/>
      <c r="US30" s="130"/>
      <c r="UT30" s="130"/>
      <c r="UU30" s="130"/>
      <c r="UV30" s="130"/>
      <c r="UW30" s="130"/>
      <c r="UX30" s="130"/>
      <c r="UY30" s="130"/>
      <c r="UZ30" s="130"/>
      <c r="VA30" s="130"/>
      <c r="VB30" s="130"/>
      <c r="VC30" s="130"/>
      <c r="VD30" s="130"/>
      <c r="VE30" s="130"/>
      <c r="VF30" s="130"/>
      <c r="VG30" s="130"/>
      <c r="VH30" s="130"/>
      <c r="VI30" s="130"/>
      <c r="VJ30" s="130"/>
      <c r="VK30" s="130"/>
      <c r="VL30" s="130"/>
      <c r="VM30" s="130"/>
      <c r="VN30" s="130"/>
      <c r="VO30" s="130"/>
      <c r="VP30" s="130"/>
      <c r="VQ30" s="130"/>
      <c r="VR30" s="130"/>
      <c r="VS30" s="130"/>
      <c r="VT30" s="130"/>
      <c r="VU30" s="130"/>
      <c r="VV30" s="130"/>
      <c r="VW30" s="130"/>
      <c r="VX30" s="130"/>
      <c r="VY30" s="130"/>
      <c r="VZ30" s="130"/>
      <c r="WA30" s="130"/>
      <c r="WB30" s="130"/>
      <c r="WC30" s="130"/>
      <c r="WD30" s="130"/>
      <c r="WE30" s="130"/>
      <c r="WF30" s="130"/>
      <c r="WG30" s="130"/>
      <c r="WH30" s="130"/>
      <c r="WI30" s="130"/>
      <c r="WJ30" s="130"/>
      <c r="WK30" s="130"/>
      <c r="WL30" s="130"/>
      <c r="WM30" s="130"/>
      <c r="WN30" s="130"/>
      <c r="WO30" s="130"/>
      <c r="WP30" s="130"/>
      <c r="WQ30" s="130"/>
      <c r="WR30" s="130"/>
      <c r="WS30" s="130"/>
      <c r="WT30" s="130"/>
      <c r="WU30" s="130"/>
      <c r="WV30" s="130"/>
      <c r="WW30" s="130"/>
      <c r="WX30" s="130"/>
      <c r="WY30" s="130"/>
      <c r="WZ30" s="130"/>
      <c r="XA30" s="130"/>
      <c r="XB30" s="130"/>
      <c r="XC30" s="130"/>
      <c r="XD30" s="130"/>
      <c r="XE30" s="130"/>
      <c r="XF30" s="130"/>
      <c r="XG30" s="130"/>
      <c r="XH30" s="130"/>
      <c r="XI30" s="130"/>
      <c r="XJ30" s="130"/>
      <c r="XK30" s="130"/>
      <c r="XL30" s="130"/>
      <c r="XM30" s="130"/>
      <c r="XN30" s="130"/>
      <c r="XO30" s="130"/>
      <c r="XP30" s="130"/>
      <c r="XQ30" s="130"/>
      <c r="XR30" s="130"/>
      <c r="XS30" s="130"/>
      <c r="XT30" s="130"/>
      <c r="XU30" s="130"/>
      <c r="XV30" s="130"/>
      <c r="XW30" s="130"/>
      <c r="XX30" s="130"/>
      <c r="XY30" s="130"/>
      <c r="XZ30" s="130"/>
      <c r="YA30" s="130"/>
      <c r="YB30" s="130"/>
      <c r="YC30" s="130"/>
      <c r="YD30" s="130"/>
      <c r="YE30" s="130"/>
      <c r="YF30" s="130"/>
      <c r="YG30" s="130"/>
      <c r="YH30" s="130"/>
      <c r="YI30" s="130"/>
      <c r="YJ30" s="130"/>
      <c r="YK30" s="130"/>
      <c r="YL30" s="130"/>
      <c r="YM30" s="130"/>
      <c r="YN30" s="130"/>
      <c r="YO30" s="130"/>
      <c r="YP30" s="130"/>
      <c r="YQ30" s="130"/>
      <c r="YR30" s="130"/>
      <c r="YS30" s="130"/>
      <c r="YT30" s="130"/>
      <c r="YU30" s="130"/>
      <c r="YV30" s="130"/>
      <c r="YW30" s="130"/>
      <c r="YX30" s="130"/>
      <c r="YY30" s="130"/>
      <c r="YZ30" s="130"/>
      <c r="ZA30" s="130"/>
      <c r="ZB30" s="130"/>
      <c r="ZC30" s="130"/>
      <c r="ZD30" s="130"/>
      <c r="ZE30" s="130"/>
      <c r="ZF30" s="130"/>
      <c r="ZG30" s="130"/>
      <c r="ZH30" s="130"/>
      <c r="ZI30" s="130"/>
      <c r="ZJ30" s="130"/>
      <c r="ZK30" s="130"/>
      <c r="ZL30" s="130"/>
      <c r="ZM30" s="130"/>
      <c r="ZN30" s="130"/>
      <c r="ZO30" s="130"/>
      <c r="ZP30" s="130"/>
      <c r="ZQ30" s="130"/>
      <c r="ZR30" s="130"/>
      <c r="ZS30" s="130"/>
      <c r="ZT30" s="130"/>
      <c r="ZU30" s="130"/>
      <c r="ZV30" s="130"/>
      <c r="ZW30" s="130"/>
      <c r="ZX30" s="130"/>
      <c r="ZY30" s="130"/>
      <c r="ZZ30" s="130"/>
      <c r="AAA30" s="130"/>
      <c r="AAB30" s="130"/>
      <c r="AAC30" s="130"/>
      <c r="AAD30" s="130"/>
      <c r="AAE30" s="130"/>
      <c r="AAF30" s="130"/>
      <c r="AAG30" s="130"/>
      <c r="AAH30" s="130"/>
      <c r="AAI30" s="130"/>
      <c r="AAJ30" s="130"/>
      <c r="AAK30" s="130"/>
      <c r="AAL30" s="130"/>
      <c r="AAM30" s="130"/>
      <c r="AAN30" s="130"/>
      <c r="AAO30" s="130"/>
      <c r="AAP30" s="130"/>
      <c r="AAQ30" s="130"/>
      <c r="AAR30" s="130"/>
      <c r="AAS30" s="130"/>
      <c r="AAT30" s="130"/>
      <c r="AAU30" s="130"/>
      <c r="AAV30" s="130"/>
      <c r="AAW30" s="130"/>
      <c r="AAX30" s="130"/>
      <c r="AAY30" s="130"/>
      <c r="AAZ30" s="130"/>
      <c r="ABA30" s="130"/>
      <c r="ABB30" s="130"/>
      <c r="ABC30" s="130"/>
      <c r="ABD30" s="130"/>
      <c r="ABE30" s="130"/>
      <c r="ABF30" s="130"/>
      <c r="ABG30" s="130"/>
      <c r="ABH30" s="130"/>
      <c r="ABI30" s="130"/>
      <c r="ABJ30" s="130"/>
      <c r="ABK30" s="130"/>
      <c r="ABL30" s="130"/>
      <c r="ABM30" s="130"/>
      <c r="ABN30" s="130"/>
      <c r="ABO30" s="130"/>
      <c r="ABP30" s="130"/>
      <c r="ABQ30" s="130"/>
      <c r="ABR30" s="130"/>
      <c r="ABS30" s="130"/>
      <c r="ABT30" s="130"/>
      <c r="ABU30" s="130"/>
      <c r="ABV30" s="130"/>
      <c r="ABW30" s="130"/>
      <c r="ABX30" s="130"/>
      <c r="ABY30" s="130"/>
      <c r="ABZ30" s="130"/>
      <c r="ACA30" s="130"/>
      <c r="ACB30" s="130"/>
      <c r="ACC30" s="130"/>
      <c r="ACD30" s="130"/>
      <c r="ACE30" s="130"/>
      <c r="ACF30" s="130"/>
      <c r="ACG30" s="130"/>
      <c r="ACH30" s="130"/>
      <c r="ACI30" s="130"/>
      <c r="ACJ30" s="130"/>
      <c r="ACK30" s="130"/>
      <c r="ACL30" s="130"/>
      <c r="ACM30" s="130"/>
      <c r="ACN30" s="130"/>
      <c r="ACO30" s="130"/>
      <c r="ACP30" s="130"/>
      <c r="ACQ30" s="130"/>
      <c r="ACR30" s="130"/>
      <c r="ACS30" s="130"/>
      <c r="ACT30" s="130"/>
      <c r="ACU30" s="130"/>
      <c r="ACV30" s="130"/>
      <c r="ACW30" s="130"/>
      <c r="ACX30" s="130"/>
      <c r="ACY30" s="130"/>
      <c r="ACZ30" s="130"/>
      <c r="ADA30" s="130"/>
      <c r="ADB30" s="130"/>
      <c r="ADC30" s="130"/>
      <c r="ADD30" s="130"/>
      <c r="ADE30" s="130"/>
      <c r="ADF30" s="130"/>
      <c r="ADG30" s="130"/>
      <c r="ADH30" s="130"/>
      <c r="ADI30" s="130"/>
      <c r="ADJ30" s="130"/>
      <c r="ADK30" s="130"/>
      <c r="ADL30" s="130"/>
      <c r="ADM30" s="130"/>
      <c r="ADN30" s="130"/>
      <c r="ADO30" s="130"/>
      <c r="ADP30" s="130"/>
      <c r="ADQ30" s="130"/>
      <c r="ADR30" s="130"/>
      <c r="ADS30" s="130"/>
      <c r="ADT30" s="130"/>
      <c r="ADU30" s="130"/>
      <c r="ADV30" s="130"/>
      <c r="ADW30" s="130"/>
      <c r="ADX30" s="130"/>
      <c r="ADY30" s="130"/>
      <c r="ADZ30" s="130"/>
      <c r="AEA30" s="130"/>
      <c r="AEB30" s="130"/>
      <c r="AEC30" s="130"/>
      <c r="AED30" s="130"/>
      <c r="AEE30" s="130"/>
      <c r="AEF30" s="130"/>
      <c r="AEG30" s="130"/>
      <c r="AEH30" s="130"/>
      <c r="AEI30" s="130"/>
      <c r="AEJ30" s="130"/>
      <c r="AEK30" s="130"/>
      <c r="AEL30" s="130"/>
      <c r="AEM30" s="130"/>
      <c r="AEN30" s="130"/>
      <c r="AEO30" s="130"/>
      <c r="AEP30" s="130"/>
      <c r="AEQ30" s="130"/>
      <c r="AER30" s="130"/>
      <c r="AES30" s="130"/>
      <c r="AET30" s="130"/>
      <c r="AEU30" s="130"/>
      <c r="AEV30" s="130"/>
      <c r="AEW30" s="130"/>
      <c r="AEX30" s="130"/>
      <c r="AEY30" s="130"/>
      <c r="AEZ30" s="130"/>
      <c r="AFA30" s="130"/>
      <c r="AFB30" s="130"/>
      <c r="AFC30" s="130"/>
      <c r="AFD30" s="130"/>
      <c r="AFE30" s="130"/>
      <c r="AFF30" s="130"/>
      <c r="AFG30" s="130"/>
      <c r="AFH30" s="130"/>
      <c r="AFI30" s="130"/>
      <c r="AFJ30" s="130"/>
      <c r="AFK30" s="130"/>
      <c r="AFL30" s="130"/>
      <c r="AFM30" s="130"/>
      <c r="AFN30" s="130"/>
      <c r="AFO30" s="130"/>
      <c r="AFP30" s="130"/>
      <c r="AFQ30" s="130"/>
      <c r="AFR30" s="130"/>
      <c r="AFS30" s="130"/>
      <c r="AFT30" s="130"/>
      <c r="AFU30" s="130"/>
      <c r="AFV30" s="130"/>
      <c r="AFW30" s="130"/>
      <c r="AFX30" s="130"/>
      <c r="AFY30" s="130"/>
      <c r="AFZ30" s="130"/>
      <c r="AGA30" s="130"/>
      <c r="AGB30" s="130"/>
      <c r="AGC30" s="130"/>
      <c r="AGD30" s="130"/>
      <c r="AGE30" s="130"/>
      <c r="AGF30" s="130"/>
      <c r="AGG30" s="130"/>
      <c r="AGH30" s="130"/>
      <c r="AGI30" s="130"/>
      <c r="AGJ30" s="130"/>
      <c r="AGK30" s="130"/>
      <c r="AGL30" s="130"/>
      <c r="AGM30" s="130"/>
      <c r="AGN30" s="130"/>
      <c r="AGO30" s="130"/>
      <c r="AGP30" s="130"/>
      <c r="AGQ30" s="130"/>
      <c r="AGR30" s="130"/>
      <c r="AGS30" s="130"/>
      <c r="AGT30" s="130"/>
      <c r="AGU30" s="130"/>
      <c r="AGV30" s="130"/>
      <c r="AGW30" s="130"/>
      <c r="AGX30" s="130"/>
      <c r="AGY30" s="130"/>
      <c r="AGZ30" s="130"/>
      <c r="AHA30" s="130"/>
      <c r="AHB30" s="130"/>
      <c r="AHC30" s="130"/>
      <c r="AHD30" s="130"/>
      <c r="AHE30" s="130"/>
      <c r="AHF30" s="130"/>
      <c r="AHG30" s="130"/>
      <c r="AHH30" s="130"/>
      <c r="AHI30" s="130"/>
      <c r="AHJ30" s="130"/>
      <c r="AHK30" s="130"/>
      <c r="AHL30" s="130"/>
      <c r="AHM30" s="130"/>
      <c r="AHN30" s="130"/>
      <c r="AHO30" s="130"/>
      <c r="AHP30" s="130"/>
      <c r="AHQ30" s="130"/>
      <c r="AHR30" s="130"/>
      <c r="AHS30" s="130"/>
      <c r="AHT30" s="130"/>
      <c r="AHU30" s="130"/>
      <c r="AHV30" s="130"/>
      <c r="AHW30" s="130"/>
      <c r="AHX30" s="130"/>
      <c r="AHY30" s="130"/>
      <c r="AHZ30" s="130"/>
      <c r="AIA30" s="130"/>
      <c r="AIB30" s="130"/>
      <c r="AIC30" s="130"/>
      <c r="AID30" s="130"/>
      <c r="AIE30" s="130"/>
      <c r="AIF30" s="130"/>
      <c r="AIG30" s="130"/>
      <c r="AIH30" s="130"/>
      <c r="AII30" s="130"/>
      <c r="AIJ30" s="130"/>
      <c r="AIK30" s="130"/>
      <c r="AIL30" s="130"/>
      <c r="AIM30" s="130"/>
      <c r="AIN30" s="130"/>
      <c r="AIO30" s="130"/>
      <c r="AIP30" s="130"/>
      <c r="AIQ30" s="130"/>
      <c r="AIR30" s="130"/>
      <c r="AIS30" s="130"/>
      <c r="AIT30" s="130"/>
      <c r="AIU30" s="130"/>
      <c r="AIV30" s="130"/>
      <c r="AIW30" s="130"/>
      <c r="AIX30" s="130"/>
      <c r="AIY30" s="130"/>
      <c r="AIZ30" s="130"/>
      <c r="AJA30" s="130"/>
      <c r="AJB30" s="130"/>
      <c r="AJC30" s="130"/>
      <c r="AJD30" s="130"/>
      <c r="AJE30" s="130"/>
      <c r="AJF30" s="130"/>
      <c r="AJG30" s="130"/>
      <c r="AJH30" s="130"/>
      <c r="AJI30" s="130"/>
      <c r="AJJ30" s="130"/>
      <c r="AJK30" s="130"/>
      <c r="AJL30" s="130"/>
      <c r="AJM30" s="130"/>
      <c r="AJN30" s="130"/>
      <c r="AJO30" s="130"/>
      <c r="AJP30" s="130"/>
      <c r="AJQ30" s="130"/>
      <c r="AJR30" s="130"/>
      <c r="AJS30" s="130"/>
      <c r="AJT30" s="130"/>
      <c r="AJU30" s="130"/>
      <c r="AJV30" s="130"/>
      <c r="AJW30" s="130"/>
      <c r="AJX30" s="130"/>
      <c r="AJY30" s="130"/>
      <c r="AJZ30" s="130"/>
      <c r="AKA30" s="130"/>
      <c r="AKB30" s="130"/>
      <c r="AKC30" s="130"/>
      <c r="AKD30" s="130"/>
      <c r="AKE30" s="130"/>
      <c r="AKF30" s="130"/>
      <c r="AKG30" s="130"/>
      <c r="AKH30" s="130"/>
      <c r="AKI30" s="130"/>
      <c r="AKJ30" s="130"/>
      <c r="AKK30" s="130"/>
      <c r="AKL30" s="130"/>
      <c r="AKM30" s="130"/>
      <c r="AKN30" s="130"/>
      <c r="AKO30" s="130"/>
      <c r="AKP30" s="130"/>
      <c r="AKQ30" s="130"/>
      <c r="AKR30" s="130"/>
      <c r="AKS30" s="130"/>
      <c r="AKT30" s="130"/>
      <c r="AKU30" s="130"/>
      <c r="AKV30" s="130"/>
      <c r="AKW30" s="130"/>
      <c r="AKX30" s="130"/>
      <c r="AKY30" s="130"/>
      <c r="AKZ30" s="130"/>
      <c r="ALA30" s="130"/>
      <c r="ALB30" s="130"/>
      <c r="ALC30" s="130"/>
      <c r="ALD30" s="130"/>
      <c r="ALE30" s="130"/>
      <c r="ALF30" s="130"/>
      <c r="ALG30" s="130"/>
      <c r="ALH30" s="130"/>
      <c r="ALI30" s="130"/>
      <c r="ALJ30" s="130"/>
      <c r="ALK30" s="130"/>
      <c r="ALL30" s="130"/>
      <c r="ALM30" s="130"/>
      <c r="ALN30" s="130"/>
      <c r="ALO30" s="130"/>
      <c r="ALP30" s="130"/>
      <c r="ALQ30" s="130"/>
      <c r="ALR30" s="130"/>
      <c r="ALS30" s="130"/>
      <c r="ALT30" s="130"/>
      <c r="ALU30" s="130"/>
      <c r="ALV30" s="130"/>
      <c r="ALW30" s="130"/>
      <c r="ALX30" s="130"/>
      <c r="ALY30" s="130"/>
      <c r="ALZ30" s="130"/>
      <c r="AMA30" s="130"/>
      <c r="AMB30" s="130"/>
      <c r="AMC30" s="130"/>
      <c r="AMD30" s="130"/>
      <c r="AME30" s="130"/>
      <c r="AMF30" s="130"/>
      <c r="AMG30" s="130"/>
      <c r="AMH30" s="130"/>
      <c r="AMI30" s="130"/>
      <c r="AMJ30" s="130"/>
      <c r="AMK30" s="130"/>
      <c r="AML30" s="130"/>
      <c r="AMM30" s="130"/>
      <c r="AMN30" s="130"/>
      <c r="AMO30" s="130"/>
      <c r="AMP30" s="130"/>
      <c r="AMQ30" s="130"/>
      <c r="AMR30" s="130"/>
      <c r="AMS30" s="130"/>
      <c r="AMT30" s="130"/>
      <c r="AMU30" s="130"/>
      <c r="AMV30" s="130"/>
      <c r="AMW30" s="130"/>
      <c r="AMX30" s="130"/>
      <c r="AMY30" s="130"/>
      <c r="AMZ30" s="130"/>
      <c r="ANA30" s="130"/>
      <c r="ANB30" s="130"/>
      <c r="ANC30" s="130"/>
      <c r="AND30" s="130"/>
      <c r="ANE30" s="130"/>
      <c r="ANF30" s="130"/>
      <c r="ANG30" s="130"/>
      <c r="ANH30" s="130"/>
      <c r="ANI30" s="130"/>
      <c r="ANJ30" s="130"/>
      <c r="ANK30" s="130"/>
      <c r="ANL30" s="130"/>
      <c r="ANM30" s="130"/>
      <c r="ANN30" s="130"/>
      <c r="ANO30" s="130"/>
      <c r="ANP30" s="130"/>
      <c r="ANQ30" s="130"/>
      <c r="ANR30" s="130"/>
      <c r="ANS30" s="130"/>
      <c r="ANT30" s="130"/>
      <c r="ANU30" s="130"/>
      <c r="ANV30" s="130"/>
      <c r="ANW30" s="130"/>
      <c r="ANX30" s="130"/>
      <c r="ANY30" s="130"/>
      <c r="ANZ30" s="130"/>
      <c r="AOA30" s="130"/>
      <c r="AOB30" s="130"/>
      <c r="AOC30" s="130"/>
      <c r="AOD30" s="130"/>
      <c r="AOE30" s="130"/>
      <c r="AOF30" s="130"/>
      <c r="AOG30" s="130"/>
      <c r="AOH30" s="130"/>
      <c r="AOI30" s="130"/>
      <c r="AOJ30" s="130"/>
      <c r="AOK30" s="130"/>
      <c r="AOL30" s="130"/>
      <c r="AOM30" s="130"/>
      <c r="AON30" s="130"/>
      <c r="AOO30" s="130"/>
      <c r="AOP30" s="130"/>
      <c r="AOQ30" s="130"/>
      <c r="AOR30" s="130"/>
      <c r="AOS30" s="130"/>
      <c r="AOT30" s="130"/>
      <c r="AOU30" s="130"/>
      <c r="AOV30" s="130"/>
      <c r="AOW30" s="130"/>
      <c r="AOX30" s="130"/>
      <c r="AOY30" s="130"/>
      <c r="AOZ30" s="130"/>
      <c r="APA30" s="130"/>
      <c r="APB30" s="130"/>
      <c r="APC30" s="130"/>
      <c r="APD30" s="130"/>
      <c r="APE30" s="130"/>
      <c r="APF30" s="130"/>
      <c r="APG30" s="130"/>
      <c r="APH30" s="130"/>
      <c r="API30" s="130"/>
      <c r="APJ30" s="130"/>
      <c r="APK30" s="130"/>
      <c r="APL30" s="130"/>
      <c r="APM30" s="130"/>
      <c r="APN30" s="130"/>
      <c r="APO30" s="130"/>
      <c r="APP30" s="130"/>
      <c r="APQ30" s="130"/>
      <c r="APR30" s="130"/>
      <c r="APS30" s="130"/>
      <c r="APT30" s="130"/>
      <c r="APU30" s="130"/>
      <c r="APV30" s="130"/>
      <c r="APW30" s="130"/>
      <c r="APX30" s="130"/>
      <c r="APY30" s="130"/>
      <c r="APZ30" s="130"/>
      <c r="AQA30" s="130"/>
      <c r="AQB30" s="130"/>
      <c r="AQC30" s="130"/>
      <c r="AQD30" s="130"/>
      <c r="AQE30" s="130"/>
      <c r="AQF30" s="130"/>
      <c r="AQG30" s="130"/>
      <c r="AQH30" s="130"/>
      <c r="AQI30" s="130"/>
      <c r="AQJ30" s="130"/>
      <c r="AQK30" s="130"/>
      <c r="AQL30" s="130"/>
      <c r="AQM30" s="130"/>
      <c r="AQN30" s="130"/>
      <c r="AQO30" s="130"/>
      <c r="AQP30" s="130"/>
      <c r="AQQ30" s="130"/>
      <c r="AQR30" s="130"/>
      <c r="AQS30" s="130"/>
      <c r="AQT30" s="130"/>
      <c r="AQU30" s="130"/>
      <c r="AQV30" s="130"/>
      <c r="AQW30" s="130"/>
      <c r="AQX30" s="130"/>
      <c r="AQY30" s="130"/>
      <c r="AQZ30" s="130"/>
      <c r="ARA30" s="130"/>
      <c r="ARB30" s="130"/>
      <c r="ARC30" s="130"/>
      <c r="ARD30" s="130"/>
      <c r="ARE30" s="130"/>
      <c r="ARF30" s="130"/>
      <c r="ARG30" s="130"/>
      <c r="ARH30" s="130"/>
      <c r="ARI30" s="130"/>
      <c r="ARJ30" s="130"/>
      <c r="ARK30" s="130"/>
      <c r="ARL30" s="130"/>
      <c r="ARM30" s="130"/>
      <c r="ARN30" s="130"/>
      <c r="ARO30" s="130"/>
      <c r="ARP30" s="130"/>
      <c r="ARQ30" s="130"/>
      <c r="ARR30" s="130"/>
      <c r="ARS30" s="130"/>
      <c r="ART30" s="130"/>
      <c r="ARU30" s="130"/>
      <c r="ARV30" s="130"/>
      <c r="ARW30" s="130"/>
      <c r="ARX30" s="130"/>
      <c r="ARY30" s="130"/>
      <c r="ARZ30" s="130"/>
      <c r="ASA30" s="130"/>
      <c r="ASB30" s="130"/>
      <c r="ASC30" s="130"/>
      <c r="ASD30" s="130"/>
      <c r="ASE30" s="130"/>
      <c r="ASF30" s="130"/>
      <c r="ASG30" s="130"/>
      <c r="ASH30" s="130"/>
      <c r="ASI30" s="130"/>
      <c r="ASJ30" s="130"/>
      <c r="ASK30" s="130"/>
      <c r="ASL30" s="130"/>
      <c r="ASM30" s="130"/>
      <c r="ASN30" s="130"/>
      <c r="ASO30" s="130"/>
      <c r="ASP30" s="130"/>
      <c r="ASQ30" s="130"/>
      <c r="ASR30" s="130"/>
      <c r="ASS30" s="130"/>
      <c r="AST30" s="130"/>
      <c r="ASU30" s="130"/>
      <c r="ASV30" s="130"/>
      <c r="ASW30" s="130"/>
      <c r="ASX30" s="130"/>
      <c r="ASY30" s="130"/>
      <c r="ASZ30" s="130"/>
      <c r="ATA30" s="130"/>
      <c r="ATB30" s="130"/>
      <c r="ATC30" s="130"/>
      <c r="ATD30" s="130"/>
      <c r="ATE30" s="130"/>
      <c r="ATF30" s="130"/>
      <c r="ATG30" s="130"/>
      <c r="ATH30" s="130"/>
      <c r="ATI30" s="130"/>
      <c r="ATJ30" s="130"/>
      <c r="ATK30" s="130"/>
      <c r="ATL30" s="130"/>
      <c r="ATM30" s="130"/>
      <c r="ATN30" s="130"/>
      <c r="ATO30" s="130"/>
      <c r="ATP30" s="130"/>
      <c r="ATQ30" s="130"/>
      <c r="ATR30" s="130"/>
      <c r="ATS30" s="130"/>
      <c r="ATT30" s="130"/>
      <c r="ATU30" s="130"/>
      <c r="ATV30" s="130"/>
      <c r="ATW30" s="130"/>
      <c r="ATX30" s="130"/>
      <c r="ATY30" s="130"/>
      <c r="ATZ30" s="130"/>
      <c r="AUA30" s="130"/>
      <c r="AUB30" s="130"/>
      <c r="AUC30" s="130"/>
      <c r="AUD30" s="130"/>
      <c r="AUE30" s="130"/>
      <c r="AUF30" s="130"/>
      <c r="AUG30" s="130"/>
      <c r="AUH30" s="130"/>
      <c r="AUI30" s="130"/>
      <c r="AUJ30" s="130"/>
      <c r="AUK30" s="130"/>
      <c r="AUL30" s="130"/>
      <c r="AUM30" s="130"/>
      <c r="AUN30" s="130"/>
      <c r="AUO30" s="130"/>
      <c r="AUP30" s="130"/>
      <c r="AUQ30" s="130"/>
      <c r="AUR30" s="130"/>
      <c r="AUS30" s="130"/>
      <c r="AUT30" s="130"/>
      <c r="AUU30" s="130"/>
      <c r="AUV30" s="130"/>
      <c r="AUW30" s="130"/>
      <c r="AUX30" s="130"/>
      <c r="AUY30" s="130"/>
      <c r="AUZ30" s="130"/>
      <c r="AVA30" s="130"/>
      <c r="AVB30" s="130"/>
      <c r="AVC30" s="130"/>
      <c r="AVD30" s="130"/>
      <c r="AVE30" s="130"/>
      <c r="AVF30" s="130"/>
      <c r="AVG30" s="130"/>
      <c r="AVH30" s="130"/>
      <c r="AVI30" s="130"/>
      <c r="AVJ30" s="130"/>
      <c r="AVK30" s="130"/>
      <c r="AVL30" s="130"/>
      <c r="AVM30" s="130"/>
      <c r="AVN30" s="130"/>
      <c r="AVO30" s="130"/>
      <c r="AVP30" s="130"/>
      <c r="AVQ30" s="130"/>
      <c r="AVR30" s="130"/>
      <c r="AVS30" s="130"/>
      <c r="AVT30" s="130"/>
      <c r="AVU30" s="130"/>
      <c r="AVV30" s="130"/>
      <c r="AVW30" s="130"/>
      <c r="AVX30" s="130"/>
      <c r="AVY30" s="130"/>
      <c r="AVZ30" s="130"/>
      <c r="AWA30" s="130"/>
      <c r="AWB30" s="130"/>
      <c r="AWC30" s="130"/>
      <c r="AWD30" s="130"/>
      <c r="AWE30" s="130"/>
      <c r="AWF30" s="130"/>
      <c r="AWG30" s="130"/>
      <c r="AWH30" s="130"/>
      <c r="AWI30" s="130"/>
      <c r="AWJ30" s="130"/>
      <c r="AWK30" s="130"/>
      <c r="AWL30" s="130"/>
      <c r="AWM30" s="130"/>
      <c r="AWN30" s="130"/>
      <c r="AWO30" s="130"/>
      <c r="AWP30" s="130"/>
      <c r="AWQ30" s="130"/>
      <c r="AWR30" s="130"/>
      <c r="AWS30" s="130"/>
      <c r="AWT30" s="130"/>
      <c r="AWU30" s="130"/>
      <c r="AWV30" s="130"/>
      <c r="AWW30" s="130"/>
      <c r="AWX30" s="130"/>
      <c r="AWY30" s="130"/>
      <c r="AWZ30" s="130"/>
      <c r="AXA30" s="130"/>
      <c r="AXB30" s="130"/>
      <c r="AXC30" s="130"/>
      <c r="AXD30" s="130"/>
      <c r="AXE30" s="130"/>
      <c r="AXF30" s="130"/>
      <c r="AXG30" s="130"/>
      <c r="AXH30" s="130"/>
      <c r="AXI30" s="130"/>
      <c r="AXJ30" s="130"/>
      <c r="AXK30" s="130"/>
      <c r="AXL30" s="130"/>
      <c r="AXM30" s="130"/>
      <c r="AXN30" s="130"/>
      <c r="AXO30" s="130"/>
      <c r="AXP30" s="130"/>
      <c r="AXQ30" s="130"/>
      <c r="AXR30" s="130"/>
      <c r="AXS30" s="130"/>
      <c r="AXT30" s="130"/>
      <c r="AXU30" s="130"/>
      <c r="AXV30" s="130"/>
      <c r="AXW30" s="130"/>
      <c r="AXX30" s="130"/>
      <c r="AXY30" s="130"/>
      <c r="AXZ30" s="130"/>
      <c r="AYA30" s="130"/>
      <c r="AYB30" s="130"/>
      <c r="AYC30" s="130"/>
      <c r="AYD30" s="130"/>
      <c r="AYE30" s="130"/>
      <c r="AYF30" s="130"/>
      <c r="AYG30" s="130"/>
      <c r="AYH30" s="130"/>
      <c r="AYI30" s="130"/>
      <c r="AYJ30" s="130"/>
      <c r="AYK30" s="130"/>
      <c r="AYL30" s="130"/>
      <c r="AYM30" s="130"/>
      <c r="AYN30" s="130"/>
      <c r="AYO30" s="130"/>
      <c r="AYP30" s="130"/>
      <c r="AYQ30" s="130"/>
      <c r="AYR30" s="130"/>
      <c r="AYS30" s="130"/>
      <c r="AYT30" s="130"/>
      <c r="AYU30" s="130"/>
      <c r="AYV30" s="130"/>
      <c r="AYW30" s="130"/>
      <c r="AYX30" s="130"/>
      <c r="AYY30" s="130"/>
      <c r="AYZ30" s="130"/>
      <c r="AZA30" s="130"/>
      <c r="AZB30" s="130"/>
      <c r="AZC30" s="130"/>
      <c r="AZD30" s="130"/>
      <c r="AZE30" s="130"/>
      <c r="AZF30" s="130"/>
      <c r="AZG30" s="130"/>
      <c r="AZH30" s="130"/>
      <c r="AZI30" s="130"/>
      <c r="AZJ30" s="130"/>
      <c r="AZK30" s="130"/>
      <c r="AZL30" s="130"/>
      <c r="AZM30" s="130"/>
      <c r="AZN30" s="130"/>
      <c r="AZO30" s="130"/>
      <c r="AZP30" s="130"/>
      <c r="AZQ30" s="130"/>
      <c r="AZR30" s="130"/>
      <c r="AZS30" s="130"/>
      <c r="AZT30" s="130"/>
      <c r="AZU30" s="130"/>
      <c r="AZV30" s="130"/>
      <c r="AZW30" s="130"/>
      <c r="AZX30" s="130"/>
      <c r="AZY30" s="130"/>
      <c r="AZZ30" s="130"/>
      <c r="BAA30" s="130"/>
      <c r="BAB30" s="130"/>
      <c r="BAC30" s="130"/>
      <c r="BAD30" s="130"/>
      <c r="BAE30" s="130"/>
      <c r="BAF30" s="130"/>
      <c r="BAG30" s="130"/>
      <c r="BAH30" s="130"/>
      <c r="BAI30" s="130"/>
      <c r="BAJ30" s="130"/>
      <c r="BAK30" s="130"/>
      <c r="BAL30" s="130"/>
      <c r="BAM30" s="130"/>
      <c r="BAN30" s="130"/>
      <c r="BAO30" s="130"/>
      <c r="BAP30" s="130"/>
      <c r="BAQ30" s="130"/>
      <c r="BAR30" s="130"/>
      <c r="BAS30" s="130"/>
      <c r="BAT30" s="130"/>
      <c r="BAU30" s="130"/>
      <c r="BAV30" s="130"/>
      <c r="BAW30" s="130"/>
      <c r="BAX30" s="130"/>
      <c r="BAY30" s="130"/>
      <c r="BAZ30" s="130"/>
      <c r="BBA30" s="130"/>
      <c r="BBB30" s="130"/>
      <c r="BBC30" s="130"/>
      <c r="BBD30" s="130"/>
      <c r="BBE30" s="130"/>
      <c r="BBF30" s="130"/>
      <c r="BBG30" s="130"/>
      <c r="BBH30" s="130"/>
      <c r="BBI30" s="130"/>
      <c r="BBJ30" s="130"/>
      <c r="BBK30" s="130"/>
      <c r="BBL30" s="130"/>
      <c r="BBM30" s="130"/>
      <c r="BBN30" s="130"/>
      <c r="BBO30" s="130"/>
      <c r="BBP30" s="130"/>
      <c r="BBQ30" s="130"/>
      <c r="BBR30" s="130"/>
      <c r="BBS30" s="130"/>
      <c r="BBT30" s="130"/>
      <c r="BBU30" s="130"/>
      <c r="BBV30" s="130"/>
      <c r="BBW30" s="130"/>
      <c r="BBX30" s="130"/>
      <c r="BBY30" s="130"/>
      <c r="BBZ30" s="130"/>
      <c r="BCA30" s="130"/>
      <c r="BCB30" s="130"/>
      <c r="BCC30" s="130"/>
      <c r="BCD30" s="130"/>
      <c r="BCE30" s="130"/>
      <c r="BCF30" s="130"/>
      <c r="BCG30" s="130"/>
      <c r="BCH30" s="130"/>
      <c r="BCI30" s="130"/>
      <c r="BCJ30" s="130"/>
      <c r="BCK30" s="130"/>
      <c r="BCL30" s="130"/>
      <c r="BCM30" s="130"/>
      <c r="BCN30" s="130"/>
      <c r="BCO30" s="130"/>
      <c r="BCP30" s="130"/>
      <c r="BCQ30" s="130"/>
      <c r="BCR30" s="130"/>
      <c r="BCS30" s="130"/>
      <c r="BCT30" s="130"/>
      <c r="BCU30" s="130"/>
      <c r="BCV30" s="130"/>
      <c r="BCW30" s="130"/>
      <c r="BCX30" s="130"/>
      <c r="BCY30" s="130"/>
      <c r="BCZ30" s="130"/>
      <c r="BDA30" s="130"/>
      <c r="BDB30" s="130"/>
      <c r="BDC30" s="130"/>
      <c r="BDD30" s="130"/>
      <c r="BDE30" s="130"/>
      <c r="BDF30" s="130"/>
      <c r="BDG30" s="130"/>
      <c r="BDH30" s="130"/>
      <c r="BDI30" s="130"/>
      <c r="BDJ30" s="130"/>
      <c r="BDK30" s="130"/>
      <c r="BDL30" s="130"/>
      <c r="BDM30" s="130"/>
      <c r="BDN30" s="130"/>
      <c r="BDO30" s="130"/>
      <c r="BDP30" s="130"/>
      <c r="BDQ30" s="130"/>
      <c r="BDR30" s="130"/>
      <c r="BDS30" s="130"/>
      <c r="BDT30" s="130"/>
      <c r="BDU30" s="130"/>
      <c r="BDV30" s="130"/>
      <c r="BDW30" s="130"/>
      <c r="BDX30" s="130"/>
      <c r="BDY30" s="130"/>
      <c r="BDZ30" s="130"/>
      <c r="BEA30" s="130"/>
      <c r="BEB30" s="130"/>
      <c r="BEC30" s="130"/>
      <c r="BED30" s="130"/>
      <c r="BEE30" s="130"/>
      <c r="BEF30" s="130"/>
      <c r="BEG30" s="130"/>
      <c r="BEH30" s="130"/>
      <c r="BEI30" s="130"/>
      <c r="BEJ30" s="130"/>
      <c r="BEK30" s="130"/>
      <c r="BEL30" s="130"/>
      <c r="BEM30" s="130"/>
      <c r="BEN30" s="130"/>
      <c r="BEO30" s="130"/>
      <c r="BEP30" s="130"/>
      <c r="BEQ30" s="130"/>
      <c r="BER30" s="130"/>
      <c r="BES30" s="130"/>
      <c r="BET30" s="130"/>
      <c r="BEU30" s="130"/>
      <c r="BEV30" s="130"/>
      <c r="BEW30" s="130"/>
      <c r="BEX30" s="130"/>
      <c r="BEY30" s="130"/>
      <c r="BEZ30" s="130"/>
      <c r="BFA30" s="130"/>
      <c r="BFB30" s="130"/>
      <c r="BFC30" s="130"/>
      <c r="BFD30" s="130"/>
      <c r="BFE30" s="130"/>
      <c r="BFF30" s="130"/>
      <c r="BFG30" s="130"/>
      <c r="BFH30" s="130"/>
      <c r="BFI30" s="130"/>
      <c r="BFJ30" s="130"/>
      <c r="BFK30" s="130"/>
      <c r="BFL30" s="130"/>
      <c r="BFM30" s="130"/>
      <c r="BFN30" s="130"/>
      <c r="BFO30" s="130"/>
      <c r="BFP30" s="130"/>
      <c r="BFQ30" s="130"/>
      <c r="BFR30" s="130"/>
      <c r="BFS30" s="130"/>
      <c r="BFT30" s="130"/>
      <c r="BFU30" s="130"/>
      <c r="BFV30" s="130"/>
      <c r="BFW30" s="130"/>
      <c r="BFX30" s="130"/>
      <c r="BFY30" s="130"/>
      <c r="BFZ30" s="130"/>
      <c r="BGA30" s="130"/>
      <c r="BGB30" s="130"/>
      <c r="BGC30" s="130"/>
      <c r="BGD30" s="130"/>
      <c r="BGE30" s="130"/>
      <c r="BGF30" s="130"/>
      <c r="BGG30" s="130"/>
      <c r="BGH30" s="130"/>
      <c r="BGI30" s="130"/>
      <c r="BGJ30" s="130"/>
      <c r="BGK30" s="130"/>
      <c r="BGL30" s="130"/>
      <c r="BGM30" s="130"/>
      <c r="BGN30" s="130"/>
      <c r="BGO30" s="130"/>
      <c r="BGP30" s="130"/>
      <c r="BGQ30" s="130"/>
      <c r="BGR30" s="130"/>
      <c r="BGS30" s="130"/>
      <c r="BGT30" s="130"/>
      <c r="BGU30" s="130"/>
      <c r="BGV30" s="130"/>
      <c r="BGW30" s="130"/>
      <c r="BGX30" s="130"/>
      <c r="BGY30" s="130"/>
      <c r="BGZ30" s="130"/>
      <c r="BHA30" s="130"/>
      <c r="BHB30" s="130"/>
      <c r="BHC30" s="130"/>
      <c r="BHD30" s="130"/>
      <c r="BHE30" s="130"/>
      <c r="BHF30" s="130"/>
      <c r="BHG30" s="130"/>
      <c r="BHH30" s="130"/>
      <c r="BHI30" s="130"/>
      <c r="BHJ30" s="130"/>
      <c r="BHK30" s="130"/>
      <c r="BHL30" s="130"/>
      <c r="BHM30" s="130"/>
      <c r="BHN30" s="130"/>
      <c r="BHO30" s="130"/>
      <c r="BHP30" s="130"/>
      <c r="BHQ30" s="130"/>
      <c r="BHR30" s="130"/>
      <c r="BHS30" s="130"/>
      <c r="BHT30" s="130"/>
      <c r="BHU30" s="130"/>
      <c r="BHV30" s="130"/>
      <c r="BHW30" s="130"/>
      <c r="BHX30" s="130"/>
      <c r="BHY30" s="130"/>
      <c r="BHZ30" s="130"/>
      <c r="BIA30" s="130"/>
      <c r="BIB30" s="130"/>
      <c r="BIC30" s="130"/>
      <c r="BID30" s="130"/>
      <c r="BIE30" s="130"/>
      <c r="BIF30" s="130"/>
      <c r="BIG30" s="130"/>
      <c r="BIH30" s="130"/>
      <c r="BII30" s="130"/>
      <c r="BIJ30" s="130"/>
      <c r="BIK30" s="130"/>
      <c r="BIL30" s="130"/>
      <c r="BIM30" s="130"/>
      <c r="BIN30" s="130"/>
      <c r="BIO30" s="130"/>
      <c r="BIP30" s="130"/>
      <c r="BIQ30" s="130"/>
      <c r="BIR30" s="130"/>
      <c r="BIS30" s="130"/>
      <c r="BIT30" s="130"/>
      <c r="BIU30" s="130"/>
      <c r="BIV30" s="130"/>
      <c r="BIW30" s="130"/>
      <c r="BIX30" s="130"/>
      <c r="BIY30" s="130"/>
      <c r="BIZ30" s="130"/>
      <c r="BJA30" s="130"/>
      <c r="BJB30" s="130"/>
      <c r="BJC30" s="130"/>
      <c r="BJD30" s="130"/>
      <c r="BJE30" s="130"/>
      <c r="BJF30" s="130"/>
      <c r="BJG30" s="130"/>
      <c r="BJH30" s="130"/>
      <c r="BJI30" s="130"/>
      <c r="BJJ30" s="130"/>
      <c r="BJK30" s="130"/>
      <c r="BJL30" s="130"/>
      <c r="BJM30" s="130"/>
      <c r="BJN30" s="130"/>
      <c r="BJO30" s="130"/>
      <c r="BJP30" s="130"/>
      <c r="BJQ30" s="130"/>
      <c r="BJR30" s="130"/>
      <c r="BJS30" s="130"/>
      <c r="BJT30" s="130"/>
      <c r="BJU30" s="130"/>
      <c r="BJV30" s="130"/>
      <c r="BJW30" s="130"/>
      <c r="BJX30" s="130"/>
      <c r="BJY30" s="130"/>
      <c r="BJZ30" s="130"/>
      <c r="BKA30" s="130"/>
      <c r="BKB30" s="130"/>
      <c r="BKC30" s="130"/>
      <c r="BKD30" s="130"/>
      <c r="BKE30" s="130"/>
      <c r="BKF30" s="130"/>
      <c r="BKG30" s="130"/>
      <c r="BKH30" s="130"/>
      <c r="BKI30" s="130"/>
      <c r="BKJ30" s="130"/>
      <c r="BKK30" s="130"/>
      <c r="BKL30" s="130"/>
      <c r="BKM30" s="130"/>
      <c r="BKN30" s="130"/>
      <c r="BKO30" s="130"/>
      <c r="BKP30" s="130"/>
      <c r="BKQ30" s="130"/>
      <c r="BKR30" s="130"/>
      <c r="BKS30" s="130"/>
      <c r="BKT30" s="130"/>
      <c r="BKU30" s="130"/>
      <c r="BKV30" s="130"/>
      <c r="BKW30" s="130"/>
      <c r="BKX30" s="130"/>
      <c r="BKY30" s="130"/>
      <c r="BKZ30" s="130"/>
      <c r="BLA30" s="130"/>
      <c r="BLB30" s="130"/>
      <c r="BLC30" s="130"/>
      <c r="BLD30" s="130"/>
      <c r="BLE30" s="130"/>
      <c r="BLF30" s="130"/>
      <c r="BLG30" s="130"/>
      <c r="BLH30" s="130"/>
      <c r="BLI30" s="130"/>
      <c r="BLJ30" s="130"/>
      <c r="BLK30" s="130"/>
      <c r="BLL30" s="130"/>
      <c r="BLM30" s="130"/>
      <c r="BLN30" s="130"/>
      <c r="BLO30" s="130"/>
      <c r="BLP30" s="130"/>
      <c r="BLQ30" s="130"/>
      <c r="BLR30" s="130"/>
      <c r="BLS30" s="130"/>
      <c r="BLT30" s="130"/>
      <c r="BLU30" s="130"/>
      <c r="BLV30" s="130"/>
      <c r="BLW30" s="130"/>
      <c r="BLX30" s="130"/>
      <c r="BLY30" s="130"/>
      <c r="BLZ30" s="130"/>
      <c r="BMA30" s="130"/>
      <c r="BMB30" s="130"/>
      <c r="BMC30" s="130"/>
      <c r="BMD30" s="130"/>
      <c r="BME30" s="130"/>
      <c r="BMF30" s="130"/>
      <c r="BMG30" s="130"/>
      <c r="BMH30" s="130"/>
      <c r="BMI30" s="130"/>
      <c r="BMJ30" s="130"/>
      <c r="BMK30" s="130"/>
      <c r="BML30" s="130"/>
      <c r="BMM30" s="130"/>
      <c r="BMN30" s="130"/>
      <c r="BMO30" s="130"/>
      <c r="BMP30" s="130"/>
      <c r="BMQ30" s="130"/>
      <c r="BMR30" s="130"/>
      <c r="BMS30" s="130"/>
      <c r="BMT30" s="130"/>
      <c r="BMU30" s="130"/>
      <c r="BMV30" s="130"/>
      <c r="BMW30" s="130"/>
      <c r="BMX30" s="130"/>
      <c r="BMY30" s="130"/>
      <c r="BMZ30" s="130"/>
      <c r="BNA30" s="130"/>
      <c r="BNB30" s="130"/>
      <c r="BNC30" s="130"/>
      <c r="BND30" s="130"/>
      <c r="BNE30" s="130"/>
      <c r="BNF30" s="130"/>
      <c r="BNG30" s="130"/>
      <c r="BNH30" s="130"/>
      <c r="BNI30" s="130"/>
      <c r="BNJ30" s="130"/>
      <c r="BNK30" s="130"/>
      <c r="BNL30" s="130"/>
      <c r="BNM30" s="130"/>
      <c r="BNN30" s="130"/>
      <c r="BNO30" s="130"/>
      <c r="BNP30" s="130"/>
      <c r="BNQ30" s="130"/>
      <c r="BNR30" s="130"/>
      <c r="BNS30" s="130"/>
      <c r="BNT30" s="130"/>
      <c r="BNU30" s="130"/>
      <c r="BNV30" s="130"/>
      <c r="BNW30" s="130"/>
      <c r="BNX30" s="130"/>
      <c r="BNY30" s="130"/>
      <c r="BNZ30" s="130"/>
      <c r="BOA30" s="130"/>
      <c r="BOB30" s="130"/>
      <c r="BOC30" s="130"/>
      <c r="BOD30" s="130"/>
      <c r="BOE30" s="130"/>
      <c r="BOF30" s="130"/>
      <c r="BOG30" s="130"/>
      <c r="BOH30" s="130"/>
      <c r="BOI30" s="130"/>
      <c r="BOJ30" s="130"/>
      <c r="BOK30" s="130"/>
      <c r="BOL30" s="130"/>
      <c r="BOM30" s="130"/>
      <c r="BON30" s="130"/>
      <c r="BOO30" s="130"/>
      <c r="BOP30" s="130"/>
      <c r="BOQ30" s="130"/>
      <c r="BOR30" s="130"/>
      <c r="BOS30" s="130"/>
      <c r="BOT30" s="130"/>
      <c r="BOU30" s="130"/>
      <c r="BOV30" s="130"/>
      <c r="BOW30" s="130"/>
      <c r="BOX30" s="130"/>
      <c r="BOY30" s="130"/>
      <c r="BOZ30" s="130"/>
      <c r="BPA30" s="130"/>
      <c r="BPB30" s="130"/>
      <c r="BPC30" s="130"/>
      <c r="BPD30" s="130"/>
      <c r="BPE30" s="130"/>
      <c r="BPF30" s="130"/>
      <c r="BPG30" s="130"/>
      <c r="BPH30" s="130"/>
      <c r="BPI30" s="130"/>
      <c r="BPJ30" s="130"/>
      <c r="BPK30" s="130"/>
      <c r="BPL30" s="130"/>
      <c r="BPM30" s="130"/>
      <c r="BPN30" s="130"/>
      <c r="BPO30" s="130"/>
      <c r="BPP30" s="130"/>
      <c r="BPQ30" s="130"/>
      <c r="BPR30" s="130"/>
      <c r="BPS30" s="130"/>
      <c r="BPT30" s="130"/>
      <c r="BPU30" s="130"/>
      <c r="BPV30" s="130"/>
      <c r="BPW30" s="130"/>
      <c r="BPX30" s="130"/>
      <c r="BPY30" s="130"/>
      <c r="BPZ30" s="130"/>
      <c r="BQA30" s="130"/>
      <c r="BQB30" s="130"/>
      <c r="BQC30" s="130"/>
      <c r="BQD30" s="130"/>
      <c r="BQE30" s="130"/>
      <c r="BQF30" s="130"/>
      <c r="BQG30" s="130"/>
      <c r="BQH30" s="130"/>
      <c r="BQI30" s="130"/>
      <c r="BQJ30" s="130"/>
      <c r="BQK30" s="130"/>
      <c r="BQL30" s="130"/>
      <c r="BQM30" s="130"/>
      <c r="BQN30" s="130"/>
      <c r="BQO30" s="130"/>
      <c r="BQP30" s="130"/>
      <c r="BQQ30" s="130"/>
      <c r="BQR30" s="130"/>
      <c r="BQS30" s="130"/>
      <c r="BQT30" s="130"/>
      <c r="BQU30" s="130"/>
      <c r="BQV30" s="130"/>
      <c r="BQW30" s="130"/>
      <c r="BQX30" s="130"/>
      <c r="BQY30" s="130"/>
      <c r="BQZ30" s="130"/>
      <c r="BRA30" s="130"/>
      <c r="BRB30" s="130"/>
      <c r="BRC30" s="130"/>
      <c r="BRD30" s="130"/>
      <c r="BRE30" s="130"/>
      <c r="BRF30" s="130"/>
      <c r="BRG30" s="130"/>
      <c r="BRH30" s="130"/>
      <c r="BRI30" s="130"/>
      <c r="BRJ30" s="130"/>
      <c r="BRK30" s="130"/>
      <c r="BRL30" s="130"/>
      <c r="BRM30" s="130"/>
      <c r="BRN30" s="130"/>
      <c r="BRO30" s="130"/>
      <c r="BRP30" s="130"/>
      <c r="BRQ30" s="130"/>
      <c r="BRR30" s="130"/>
      <c r="BRS30" s="130"/>
      <c r="BRT30" s="130"/>
      <c r="BRU30" s="130"/>
      <c r="BRV30" s="130"/>
      <c r="BRW30" s="130"/>
      <c r="BRX30" s="130"/>
      <c r="BRY30" s="130"/>
      <c r="BRZ30" s="130"/>
      <c r="BSA30" s="130"/>
      <c r="BSB30" s="130"/>
      <c r="BSC30" s="130"/>
      <c r="BSD30" s="130"/>
      <c r="BSE30" s="130"/>
      <c r="BSF30" s="130"/>
      <c r="BSG30" s="130"/>
      <c r="BSH30" s="130"/>
      <c r="BSI30" s="130"/>
      <c r="BSJ30" s="130"/>
      <c r="BSK30" s="130"/>
      <c r="BSL30" s="130"/>
      <c r="BSM30" s="130"/>
      <c r="BSN30" s="130"/>
      <c r="BSO30" s="130"/>
      <c r="BSP30" s="130"/>
      <c r="BSQ30" s="130"/>
      <c r="BSR30" s="130"/>
      <c r="BSS30" s="130"/>
      <c r="BST30" s="130"/>
      <c r="BSU30" s="130"/>
      <c r="BSV30" s="130"/>
      <c r="BSW30" s="130"/>
      <c r="BSX30" s="130"/>
      <c r="BSY30" s="130"/>
      <c r="BSZ30" s="130"/>
      <c r="BTA30" s="130"/>
      <c r="BTB30" s="130"/>
      <c r="BTC30" s="130"/>
      <c r="BTD30" s="130"/>
      <c r="BTE30" s="130"/>
      <c r="BTF30" s="130"/>
      <c r="BTG30" s="130"/>
      <c r="BTH30" s="130"/>
      <c r="BTI30" s="130"/>
      <c r="BTJ30" s="130"/>
      <c r="BTK30" s="130"/>
      <c r="BTL30" s="130"/>
      <c r="BTM30" s="130"/>
      <c r="BTN30" s="130"/>
      <c r="BTO30" s="130"/>
      <c r="BTP30" s="130"/>
      <c r="BTQ30" s="130"/>
      <c r="BTR30" s="130"/>
      <c r="BTS30" s="130"/>
      <c r="BTT30" s="130"/>
      <c r="BTU30" s="130"/>
      <c r="BTV30" s="130"/>
      <c r="BTW30" s="130"/>
      <c r="BTX30" s="130"/>
      <c r="BTY30" s="130"/>
      <c r="BTZ30" s="130"/>
      <c r="BUA30" s="130"/>
      <c r="BUB30" s="130"/>
      <c r="BUC30" s="130"/>
      <c r="BUD30" s="130"/>
      <c r="BUE30" s="130"/>
      <c r="BUF30" s="130"/>
      <c r="BUG30" s="130"/>
      <c r="BUH30" s="130"/>
      <c r="BUI30" s="130"/>
      <c r="BUJ30" s="130"/>
      <c r="BUK30" s="130"/>
      <c r="BUL30" s="130"/>
      <c r="BUM30" s="130"/>
      <c r="BUN30" s="130"/>
      <c r="BUO30" s="130"/>
      <c r="BUP30" s="130"/>
      <c r="BUQ30" s="130"/>
      <c r="BUR30" s="130"/>
      <c r="BUS30" s="130"/>
      <c r="BUT30" s="130"/>
      <c r="BUU30" s="130"/>
      <c r="BUV30" s="130"/>
      <c r="BUW30" s="130"/>
      <c r="BUX30" s="130"/>
      <c r="BUY30" s="130"/>
      <c r="BUZ30" s="130"/>
      <c r="BVA30" s="130"/>
      <c r="BVB30" s="130"/>
      <c r="BVC30" s="130"/>
      <c r="BVD30" s="130"/>
      <c r="BVE30" s="130"/>
      <c r="BVF30" s="130"/>
      <c r="BVG30" s="130"/>
      <c r="BVH30" s="130"/>
      <c r="BVI30" s="130"/>
      <c r="BVJ30" s="130"/>
      <c r="BVK30" s="130"/>
      <c r="BVL30" s="130"/>
      <c r="BVM30" s="130"/>
      <c r="BVN30" s="130"/>
      <c r="BVO30" s="130"/>
      <c r="BVP30" s="130"/>
      <c r="BVQ30" s="130"/>
      <c r="BVR30" s="130"/>
      <c r="BVS30" s="130"/>
      <c r="BVT30" s="130"/>
      <c r="BVU30" s="130"/>
      <c r="BVV30" s="130"/>
      <c r="BVW30" s="130"/>
      <c r="BVX30" s="130"/>
      <c r="BVY30" s="130"/>
      <c r="BVZ30" s="130"/>
      <c r="BWA30" s="130"/>
      <c r="BWB30" s="130"/>
      <c r="BWC30" s="130"/>
      <c r="BWD30" s="130"/>
      <c r="BWE30" s="130"/>
      <c r="BWF30" s="130"/>
      <c r="BWG30" s="130"/>
      <c r="BWH30" s="130"/>
      <c r="BWI30" s="130"/>
      <c r="BWJ30" s="130"/>
      <c r="BWK30" s="130"/>
      <c r="BWL30" s="130"/>
      <c r="BWM30" s="130"/>
      <c r="BWN30" s="130"/>
      <c r="BWO30" s="130"/>
      <c r="BWP30" s="130"/>
      <c r="BWQ30" s="130"/>
      <c r="BWR30" s="130"/>
      <c r="BWS30" s="130"/>
      <c r="BWT30" s="130"/>
      <c r="BWU30" s="130"/>
      <c r="BWV30" s="130"/>
      <c r="BWW30" s="130"/>
      <c r="BWX30" s="130"/>
      <c r="BWY30" s="130"/>
      <c r="BWZ30" s="130"/>
      <c r="BXA30" s="130"/>
      <c r="BXB30" s="130"/>
      <c r="BXC30" s="130"/>
      <c r="BXD30" s="130"/>
      <c r="BXE30" s="130"/>
      <c r="BXF30" s="130"/>
      <c r="BXG30" s="130"/>
      <c r="BXH30" s="130"/>
      <c r="BXI30" s="130"/>
      <c r="BXJ30" s="130"/>
      <c r="BXK30" s="130"/>
      <c r="BXL30" s="130"/>
      <c r="BXM30" s="130"/>
      <c r="BXN30" s="130"/>
      <c r="BXO30" s="130"/>
      <c r="BXP30" s="130"/>
      <c r="BXQ30" s="130"/>
      <c r="BXR30" s="130"/>
      <c r="BXS30" s="130"/>
      <c r="BXT30" s="130"/>
      <c r="BXU30" s="130"/>
      <c r="BXV30" s="130"/>
      <c r="BXW30" s="130"/>
      <c r="BXX30" s="130"/>
      <c r="BXY30" s="130"/>
      <c r="BXZ30" s="130"/>
      <c r="BYA30" s="130"/>
      <c r="BYB30" s="130"/>
      <c r="BYC30" s="130"/>
      <c r="BYD30" s="130"/>
      <c r="BYE30" s="130"/>
      <c r="BYF30" s="130"/>
      <c r="BYG30" s="130"/>
      <c r="BYH30" s="130"/>
      <c r="BYI30" s="130"/>
      <c r="BYJ30" s="130"/>
      <c r="BYK30" s="130"/>
      <c r="BYL30" s="130"/>
      <c r="BYM30" s="130"/>
      <c r="BYN30" s="130"/>
      <c r="BYO30" s="130"/>
      <c r="BYP30" s="130"/>
      <c r="BYQ30" s="130"/>
      <c r="BYR30" s="130"/>
      <c r="BYS30" s="130"/>
      <c r="BYT30" s="130"/>
      <c r="BYU30" s="130"/>
      <c r="BYV30" s="130"/>
      <c r="BYW30" s="130"/>
      <c r="BYX30" s="130"/>
      <c r="BYY30" s="130"/>
      <c r="BYZ30" s="130"/>
      <c r="BZA30" s="130"/>
      <c r="BZB30" s="130"/>
      <c r="BZC30" s="130"/>
      <c r="BZD30" s="130"/>
      <c r="BZE30" s="130"/>
      <c r="BZF30" s="130"/>
      <c r="BZG30" s="130"/>
      <c r="BZH30" s="130"/>
      <c r="BZI30" s="130"/>
      <c r="BZJ30" s="130"/>
      <c r="BZK30" s="130"/>
      <c r="BZL30" s="130"/>
      <c r="BZM30" s="130"/>
      <c r="BZN30" s="130"/>
      <c r="BZO30" s="130"/>
      <c r="BZP30" s="130"/>
      <c r="BZQ30" s="130"/>
      <c r="BZR30" s="130"/>
      <c r="BZS30" s="130"/>
      <c r="BZT30" s="130"/>
      <c r="BZU30" s="130"/>
      <c r="BZV30" s="130"/>
      <c r="BZW30" s="130"/>
      <c r="BZX30" s="130"/>
      <c r="BZY30" s="130"/>
      <c r="BZZ30" s="130"/>
      <c r="CAA30" s="130"/>
      <c r="CAB30" s="130"/>
      <c r="CAC30" s="130"/>
      <c r="CAD30" s="130"/>
      <c r="CAE30" s="130"/>
      <c r="CAF30" s="130"/>
      <c r="CAG30" s="130"/>
      <c r="CAH30" s="130"/>
      <c r="CAI30" s="130"/>
      <c r="CAJ30" s="130"/>
      <c r="CAK30" s="130"/>
      <c r="CAL30" s="130"/>
      <c r="CAM30" s="130"/>
      <c r="CAN30" s="130"/>
      <c r="CAO30" s="130"/>
      <c r="CAP30" s="130"/>
      <c r="CAQ30" s="130"/>
      <c r="CAR30" s="130"/>
      <c r="CAS30" s="130"/>
      <c r="CAT30" s="130"/>
      <c r="CAU30" s="130"/>
      <c r="CAV30" s="130"/>
      <c r="CAW30" s="130"/>
      <c r="CAX30" s="130"/>
      <c r="CAY30" s="130"/>
      <c r="CAZ30" s="130"/>
      <c r="CBA30" s="130"/>
      <c r="CBB30" s="130"/>
      <c r="CBC30" s="130"/>
      <c r="CBD30" s="130"/>
      <c r="CBE30" s="130"/>
      <c r="CBF30" s="130"/>
      <c r="CBG30" s="130"/>
      <c r="CBH30" s="130"/>
      <c r="CBI30" s="130"/>
      <c r="CBJ30" s="130"/>
      <c r="CBK30" s="130"/>
      <c r="CBL30" s="130"/>
      <c r="CBM30" s="130"/>
      <c r="CBN30" s="130"/>
      <c r="CBO30" s="130"/>
      <c r="CBP30" s="130"/>
      <c r="CBQ30" s="130"/>
      <c r="CBR30" s="130"/>
      <c r="CBS30" s="130"/>
      <c r="CBT30" s="130"/>
      <c r="CBU30" s="130"/>
      <c r="CBV30" s="130"/>
      <c r="CBW30" s="130"/>
      <c r="CBX30" s="130"/>
      <c r="CBY30" s="130"/>
      <c r="CBZ30" s="130"/>
      <c r="CCA30" s="130"/>
      <c r="CCB30" s="130"/>
      <c r="CCC30" s="130"/>
      <c r="CCD30" s="130"/>
      <c r="CCE30" s="130"/>
      <c r="CCF30" s="130"/>
      <c r="CCG30" s="130"/>
      <c r="CCH30" s="130"/>
      <c r="CCI30" s="130"/>
      <c r="CCJ30" s="130"/>
      <c r="CCK30" s="130"/>
      <c r="CCL30" s="130"/>
      <c r="CCM30" s="130"/>
      <c r="CCN30" s="130"/>
      <c r="CCO30" s="130"/>
      <c r="CCP30" s="130"/>
      <c r="CCQ30" s="130"/>
      <c r="CCR30" s="130"/>
      <c r="CCS30" s="130"/>
      <c r="CCT30" s="130"/>
      <c r="CCU30" s="130"/>
      <c r="CCV30" s="130"/>
      <c r="CCW30" s="130"/>
      <c r="CCX30" s="130"/>
      <c r="CCY30" s="130"/>
      <c r="CCZ30" s="130"/>
      <c r="CDA30" s="130"/>
      <c r="CDB30" s="130"/>
      <c r="CDC30" s="130"/>
      <c r="CDD30" s="130"/>
      <c r="CDE30" s="130"/>
      <c r="CDF30" s="130"/>
      <c r="CDG30" s="130"/>
      <c r="CDH30" s="130"/>
      <c r="CDI30" s="130"/>
      <c r="CDJ30" s="130"/>
      <c r="CDK30" s="130"/>
      <c r="CDL30" s="130"/>
      <c r="CDM30" s="130"/>
      <c r="CDN30" s="130"/>
      <c r="CDO30" s="130"/>
      <c r="CDP30" s="130"/>
      <c r="CDQ30" s="130"/>
      <c r="CDR30" s="130"/>
      <c r="CDS30" s="130"/>
      <c r="CDT30" s="130"/>
      <c r="CDU30" s="130"/>
      <c r="CDV30" s="130"/>
      <c r="CDW30" s="130"/>
      <c r="CDX30" s="130"/>
      <c r="CDY30" s="130"/>
      <c r="CDZ30" s="130"/>
      <c r="CEA30" s="130"/>
      <c r="CEB30" s="130"/>
      <c r="CEC30" s="130"/>
      <c r="CED30" s="130"/>
      <c r="CEE30" s="130"/>
      <c r="CEF30" s="130"/>
      <c r="CEG30" s="130"/>
      <c r="CEH30" s="130"/>
      <c r="CEI30" s="130"/>
      <c r="CEJ30" s="130"/>
      <c r="CEK30" s="130"/>
      <c r="CEL30" s="130"/>
      <c r="CEM30" s="130"/>
      <c r="CEN30" s="130"/>
      <c r="CEO30" s="130"/>
      <c r="CEP30" s="130"/>
      <c r="CEQ30" s="130"/>
      <c r="CER30" s="130"/>
      <c r="CES30" s="130"/>
      <c r="CET30" s="130"/>
      <c r="CEU30" s="130"/>
      <c r="CEV30" s="130"/>
      <c r="CEW30" s="130"/>
      <c r="CEX30" s="130"/>
      <c r="CEY30" s="130"/>
      <c r="CEZ30" s="130"/>
      <c r="CFA30" s="130"/>
      <c r="CFB30" s="130"/>
      <c r="CFC30" s="130"/>
      <c r="CFD30" s="130"/>
      <c r="CFE30" s="130"/>
      <c r="CFF30" s="130"/>
      <c r="CFG30" s="130"/>
      <c r="CFH30" s="130"/>
      <c r="CFI30" s="130"/>
      <c r="CFJ30" s="130"/>
      <c r="CFK30" s="130"/>
      <c r="CFL30" s="130"/>
      <c r="CFM30" s="130"/>
      <c r="CFN30" s="130"/>
      <c r="CFO30" s="130"/>
      <c r="CFP30" s="130"/>
      <c r="CFQ30" s="130"/>
      <c r="CFR30" s="130"/>
      <c r="CFS30" s="130"/>
      <c r="CFT30" s="130"/>
      <c r="CFU30" s="130"/>
      <c r="CFV30" s="130"/>
      <c r="CFW30" s="130"/>
      <c r="CFX30" s="130"/>
      <c r="CFY30" s="130"/>
      <c r="CFZ30" s="130"/>
      <c r="CGA30" s="130"/>
      <c r="CGB30" s="130"/>
      <c r="CGC30" s="130"/>
      <c r="CGD30" s="130"/>
      <c r="CGE30" s="130"/>
      <c r="CGF30" s="130"/>
      <c r="CGG30" s="130"/>
      <c r="CGH30" s="130"/>
      <c r="CGI30" s="130"/>
      <c r="CGJ30" s="130"/>
      <c r="CGK30" s="130"/>
      <c r="CGL30" s="130"/>
      <c r="CGM30" s="130"/>
      <c r="CGN30" s="130"/>
      <c r="CGO30" s="130"/>
      <c r="CGP30" s="130"/>
      <c r="CGQ30" s="130"/>
      <c r="CGR30" s="130"/>
      <c r="CGS30" s="130"/>
      <c r="CGT30" s="130"/>
      <c r="CGU30" s="130"/>
      <c r="CGV30" s="130"/>
      <c r="CGW30" s="130"/>
      <c r="CGX30" s="130"/>
      <c r="CGY30" s="130"/>
      <c r="CGZ30" s="130"/>
      <c r="CHA30" s="130"/>
      <c r="CHB30" s="130"/>
      <c r="CHC30" s="130"/>
      <c r="CHD30" s="130"/>
      <c r="CHE30" s="130"/>
      <c r="CHF30" s="130"/>
      <c r="CHG30" s="130"/>
      <c r="CHH30" s="130"/>
      <c r="CHI30" s="130"/>
      <c r="CHJ30" s="130"/>
      <c r="CHK30" s="130"/>
      <c r="CHL30" s="130"/>
      <c r="CHM30" s="130"/>
      <c r="CHN30" s="130"/>
      <c r="CHO30" s="130"/>
      <c r="CHP30" s="130"/>
      <c r="CHQ30" s="130"/>
      <c r="CHR30" s="130"/>
      <c r="CHS30" s="130"/>
      <c r="CHT30" s="130"/>
      <c r="CHU30" s="130"/>
      <c r="CHV30" s="130"/>
      <c r="CHW30" s="130"/>
      <c r="CHX30" s="130"/>
      <c r="CHY30" s="130"/>
      <c r="CHZ30" s="130"/>
      <c r="CIA30" s="130"/>
      <c r="CIB30" s="130"/>
      <c r="CIC30" s="130"/>
      <c r="CID30" s="130"/>
      <c r="CIE30" s="130"/>
      <c r="CIF30" s="130"/>
      <c r="CIG30" s="130"/>
      <c r="CIH30" s="130"/>
      <c r="CII30" s="130"/>
      <c r="CIJ30" s="130"/>
      <c r="CIK30" s="130"/>
      <c r="CIL30" s="130"/>
      <c r="CIM30" s="130"/>
      <c r="CIN30" s="130"/>
      <c r="CIO30" s="130"/>
      <c r="CIP30" s="130"/>
      <c r="CIQ30" s="130"/>
      <c r="CIR30" s="130"/>
      <c r="CIS30" s="130"/>
      <c r="CIT30" s="130"/>
      <c r="CIU30" s="130"/>
      <c r="CIV30" s="130"/>
      <c r="CIW30" s="130"/>
      <c r="CIX30" s="130"/>
      <c r="CIY30" s="130"/>
      <c r="CIZ30" s="130"/>
      <c r="CJA30" s="130"/>
      <c r="CJB30" s="130"/>
      <c r="CJC30" s="130"/>
      <c r="CJD30" s="130"/>
      <c r="CJE30" s="130"/>
      <c r="CJF30" s="130"/>
      <c r="CJG30" s="130"/>
      <c r="CJH30" s="130"/>
      <c r="CJI30" s="130"/>
      <c r="CJJ30" s="130"/>
      <c r="CJK30" s="130"/>
      <c r="CJL30" s="130"/>
      <c r="CJM30" s="130"/>
      <c r="CJN30" s="130"/>
      <c r="CJO30" s="130"/>
      <c r="CJP30" s="130"/>
      <c r="CJQ30" s="130"/>
      <c r="CJR30" s="130"/>
      <c r="CJS30" s="130"/>
      <c r="CJT30" s="130"/>
      <c r="CJU30" s="130"/>
      <c r="CJV30" s="130"/>
      <c r="CJW30" s="130"/>
      <c r="CJX30" s="130"/>
      <c r="CJY30" s="130"/>
      <c r="CJZ30" s="130"/>
      <c r="CKA30" s="130"/>
      <c r="CKB30" s="130"/>
      <c r="CKC30" s="130"/>
      <c r="CKD30" s="130"/>
      <c r="CKE30" s="130"/>
      <c r="CKF30" s="130"/>
      <c r="CKG30" s="130"/>
      <c r="CKH30" s="130"/>
      <c r="CKI30" s="130"/>
      <c r="CKJ30" s="130"/>
      <c r="CKK30" s="130"/>
      <c r="CKL30" s="130"/>
      <c r="CKM30" s="130"/>
      <c r="CKN30" s="130"/>
      <c r="CKO30" s="130"/>
      <c r="CKP30" s="130"/>
      <c r="CKQ30" s="130"/>
      <c r="CKR30" s="130"/>
      <c r="CKS30" s="130"/>
      <c r="CKT30" s="130"/>
      <c r="CKU30" s="130"/>
      <c r="CKV30" s="130"/>
      <c r="CKW30" s="130"/>
      <c r="CKX30" s="130"/>
      <c r="CKY30" s="130"/>
      <c r="CKZ30" s="130"/>
      <c r="CLA30" s="130"/>
      <c r="CLB30" s="130"/>
      <c r="CLC30" s="130"/>
      <c r="CLD30" s="130"/>
      <c r="CLE30" s="130"/>
      <c r="CLF30" s="130"/>
      <c r="CLG30" s="130"/>
      <c r="CLH30" s="130"/>
      <c r="CLI30" s="130"/>
      <c r="CLJ30" s="130"/>
      <c r="CLK30" s="130"/>
      <c r="CLL30" s="130"/>
      <c r="CLM30" s="130"/>
      <c r="CLN30" s="130"/>
      <c r="CLO30" s="130"/>
      <c r="CLP30" s="130"/>
      <c r="CLQ30" s="130"/>
      <c r="CLR30" s="130"/>
      <c r="CLS30" s="130"/>
      <c r="CLT30" s="130"/>
      <c r="CLU30" s="130"/>
      <c r="CLV30" s="130"/>
      <c r="CLW30" s="130"/>
      <c r="CLX30" s="130"/>
      <c r="CLY30" s="130"/>
      <c r="CLZ30" s="130"/>
      <c r="CMA30" s="130"/>
      <c r="CMB30" s="130"/>
      <c r="CMC30" s="130"/>
      <c r="CMD30" s="130"/>
      <c r="CME30" s="130"/>
      <c r="CMF30" s="130"/>
      <c r="CMG30" s="130"/>
      <c r="CMH30" s="130"/>
      <c r="CMI30" s="130"/>
      <c r="CMJ30" s="130"/>
      <c r="CMK30" s="130"/>
      <c r="CML30" s="130"/>
      <c r="CMM30" s="130"/>
      <c r="CMN30" s="130"/>
      <c r="CMO30" s="130"/>
      <c r="CMP30" s="130"/>
      <c r="CMQ30" s="130"/>
      <c r="CMR30" s="130"/>
      <c r="CMS30" s="130"/>
      <c r="CMT30" s="130"/>
      <c r="CMU30" s="130"/>
      <c r="CMV30" s="130"/>
      <c r="CMW30" s="130"/>
      <c r="CMX30" s="130"/>
      <c r="CMY30" s="130"/>
      <c r="CMZ30" s="130"/>
      <c r="CNA30" s="130"/>
      <c r="CNB30" s="130"/>
      <c r="CNC30" s="130"/>
      <c r="CND30" s="130"/>
      <c r="CNE30" s="130"/>
      <c r="CNF30" s="130"/>
      <c r="CNG30" s="130"/>
      <c r="CNH30" s="130"/>
      <c r="CNI30" s="130"/>
      <c r="CNJ30" s="130"/>
      <c r="CNK30" s="130"/>
      <c r="CNL30" s="130"/>
      <c r="CNM30" s="130"/>
      <c r="CNN30" s="130"/>
      <c r="CNO30" s="130"/>
      <c r="CNP30" s="130"/>
      <c r="CNQ30" s="130"/>
      <c r="CNR30" s="130"/>
      <c r="CNS30" s="130"/>
      <c r="CNT30" s="130"/>
      <c r="CNU30" s="130"/>
      <c r="CNV30" s="130"/>
      <c r="CNW30" s="130"/>
      <c r="CNX30" s="130"/>
      <c r="CNY30" s="130"/>
      <c r="CNZ30" s="130"/>
      <c r="COA30" s="130"/>
      <c r="COB30" s="130"/>
      <c r="COC30" s="130"/>
      <c r="COD30" s="130"/>
      <c r="COE30" s="130"/>
      <c r="COF30" s="130"/>
      <c r="COG30" s="130"/>
      <c r="COH30" s="130"/>
      <c r="COI30" s="130"/>
      <c r="COJ30" s="130"/>
      <c r="COK30" s="130"/>
      <c r="COL30" s="130"/>
      <c r="COM30" s="130"/>
      <c r="CON30" s="130"/>
      <c r="COO30" s="130"/>
      <c r="COP30" s="130"/>
      <c r="COQ30" s="130"/>
      <c r="COR30" s="130"/>
      <c r="COS30" s="130"/>
      <c r="COT30" s="130"/>
      <c r="COU30" s="130"/>
      <c r="COV30" s="130"/>
      <c r="COW30" s="130"/>
      <c r="COX30" s="130"/>
      <c r="COY30" s="130"/>
      <c r="COZ30" s="130"/>
      <c r="CPA30" s="130"/>
      <c r="CPB30" s="130"/>
      <c r="CPC30" s="130"/>
      <c r="CPD30" s="130"/>
      <c r="CPE30" s="130"/>
      <c r="CPF30" s="130"/>
      <c r="CPG30" s="130"/>
      <c r="CPH30" s="130"/>
      <c r="CPI30" s="130"/>
      <c r="CPJ30" s="130"/>
      <c r="CPK30" s="130"/>
      <c r="CPL30" s="130"/>
      <c r="CPM30" s="130"/>
      <c r="CPN30" s="130"/>
      <c r="CPO30" s="130"/>
      <c r="CPP30" s="130"/>
      <c r="CPQ30" s="130"/>
      <c r="CPR30" s="130"/>
      <c r="CPS30" s="130"/>
      <c r="CPT30" s="130"/>
      <c r="CPU30" s="130"/>
      <c r="CPV30" s="130"/>
      <c r="CPW30" s="130"/>
      <c r="CPX30" s="130"/>
      <c r="CPY30" s="130"/>
      <c r="CPZ30" s="130"/>
      <c r="CQA30" s="130"/>
      <c r="CQB30" s="130"/>
      <c r="CQC30" s="130"/>
      <c r="CQD30" s="130"/>
      <c r="CQE30" s="130"/>
      <c r="CQF30" s="130"/>
      <c r="CQG30" s="130"/>
      <c r="CQH30" s="130"/>
      <c r="CQI30" s="130"/>
      <c r="CQJ30" s="130"/>
      <c r="CQK30" s="130"/>
      <c r="CQL30" s="130"/>
      <c r="CQM30" s="130"/>
      <c r="CQN30" s="130"/>
      <c r="CQO30" s="130"/>
      <c r="CQP30" s="130"/>
      <c r="CQQ30" s="130"/>
      <c r="CQR30" s="130"/>
      <c r="CQS30" s="130"/>
      <c r="CQT30" s="130"/>
      <c r="CQU30" s="130"/>
      <c r="CQV30" s="130"/>
      <c r="CQW30" s="130"/>
      <c r="CQX30" s="130"/>
      <c r="CQY30" s="130"/>
      <c r="CQZ30" s="130"/>
      <c r="CRA30" s="130"/>
      <c r="CRB30" s="130"/>
      <c r="CRC30" s="130"/>
      <c r="CRD30" s="130"/>
      <c r="CRE30" s="130"/>
      <c r="CRF30" s="130"/>
      <c r="CRG30" s="130"/>
      <c r="CRH30" s="130"/>
      <c r="CRI30" s="130"/>
      <c r="CRJ30" s="130"/>
      <c r="CRK30" s="130"/>
      <c r="CRL30" s="130"/>
      <c r="CRM30" s="130"/>
      <c r="CRN30" s="130"/>
      <c r="CRO30" s="130"/>
      <c r="CRP30" s="130"/>
      <c r="CRQ30" s="130"/>
      <c r="CRR30" s="130"/>
      <c r="CRS30" s="130"/>
      <c r="CRT30" s="130"/>
      <c r="CRU30" s="130"/>
      <c r="CRV30" s="130"/>
      <c r="CRW30" s="130"/>
      <c r="CRX30" s="130"/>
      <c r="CRY30" s="130"/>
      <c r="CRZ30" s="130"/>
      <c r="CSA30" s="130"/>
      <c r="CSB30" s="130"/>
      <c r="CSC30" s="130"/>
      <c r="CSD30" s="130"/>
      <c r="CSE30" s="130"/>
      <c r="CSF30" s="130"/>
      <c r="CSG30" s="130"/>
      <c r="CSH30" s="130"/>
      <c r="CSI30" s="130"/>
      <c r="CSJ30" s="130"/>
      <c r="CSK30" s="130"/>
      <c r="CSL30" s="130"/>
      <c r="CSM30" s="130"/>
      <c r="CSN30" s="130"/>
      <c r="CSO30" s="130"/>
      <c r="CSP30" s="130"/>
      <c r="CSQ30" s="130"/>
      <c r="CSR30" s="130"/>
      <c r="CSS30" s="130"/>
      <c r="CST30" s="130"/>
      <c r="CSU30" s="130"/>
      <c r="CSV30" s="130"/>
      <c r="CSW30" s="130"/>
      <c r="CSX30" s="130"/>
      <c r="CSY30" s="130"/>
      <c r="CSZ30" s="130"/>
      <c r="CTA30" s="130"/>
      <c r="CTB30" s="130"/>
      <c r="CTC30" s="130"/>
      <c r="CTD30" s="130"/>
      <c r="CTE30" s="130"/>
      <c r="CTF30" s="130"/>
      <c r="CTG30" s="130"/>
      <c r="CTH30" s="130"/>
      <c r="CTI30" s="130"/>
      <c r="CTJ30" s="130"/>
      <c r="CTK30" s="130"/>
      <c r="CTL30" s="130"/>
      <c r="CTM30" s="130"/>
      <c r="CTN30" s="130"/>
      <c r="CTO30" s="130"/>
      <c r="CTP30" s="130"/>
      <c r="CTQ30" s="130"/>
      <c r="CTR30" s="130"/>
      <c r="CTS30" s="130"/>
      <c r="CTT30" s="130"/>
      <c r="CTU30" s="130"/>
      <c r="CTV30" s="130"/>
      <c r="CTW30" s="130"/>
      <c r="CTX30" s="130"/>
      <c r="CTY30" s="130"/>
      <c r="CTZ30" s="130"/>
      <c r="CUA30" s="130"/>
      <c r="CUB30" s="130"/>
      <c r="CUC30" s="130"/>
      <c r="CUD30" s="130"/>
      <c r="CUE30" s="130"/>
      <c r="CUF30" s="130"/>
      <c r="CUG30" s="130"/>
      <c r="CUH30" s="130"/>
      <c r="CUI30" s="130"/>
      <c r="CUJ30" s="130"/>
      <c r="CUK30" s="130"/>
      <c r="CUL30" s="130"/>
      <c r="CUM30" s="130"/>
      <c r="CUN30" s="130"/>
      <c r="CUO30" s="130"/>
      <c r="CUP30" s="130"/>
      <c r="CUQ30" s="130"/>
      <c r="CUR30" s="130"/>
      <c r="CUS30" s="130"/>
      <c r="CUT30" s="130"/>
      <c r="CUU30" s="130"/>
      <c r="CUV30" s="130"/>
      <c r="CUW30" s="130"/>
      <c r="CUX30" s="130"/>
      <c r="CUY30" s="130"/>
      <c r="CUZ30" s="130"/>
      <c r="CVA30" s="130"/>
      <c r="CVB30" s="130"/>
      <c r="CVC30" s="130"/>
      <c r="CVD30" s="130"/>
      <c r="CVE30" s="130"/>
      <c r="CVF30" s="130"/>
      <c r="CVG30" s="130"/>
      <c r="CVH30" s="130"/>
      <c r="CVI30" s="130"/>
      <c r="CVJ30" s="130"/>
      <c r="CVK30" s="130"/>
      <c r="CVL30" s="130"/>
      <c r="CVM30" s="130"/>
      <c r="CVN30" s="130"/>
      <c r="CVO30" s="130"/>
      <c r="CVP30" s="130"/>
      <c r="CVQ30" s="130"/>
      <c r="CVR30" s="130"/>
      <c r="CVS30" s="130"/>
      <c r="CVT30" s="130"/>
      <c r="CVU30" s="130"/>
      <c r="CVV30" s="130"/>
      <c r="CVW30" s="130"/>
      <c r="CVX30" s="130"/>
      <c r="CVY30" s="130"/>
      <c r="CVZ30" s="130"/>
      <c r="CWA30" s="130"/>
      <c r="CWB30" s="130"/>
      <c r="CWC30" s="130"/>
      <c r="CWD30" s="130"/>
      <c r="CWE30" s="130"/>
      <c r="CWF30" s="130"/>
      <c r="CWG30" s="130"/>
      <c r="CWH30" s="130"/>
      <c r="CWI30" s="130"/>
      <c r="CWJ30" s="130"/>
      <c r="CWK30" s="130"/>
      <c r="CWL30" s="130"/>
      <c r="CWM30" s="130"/>
      <c r="CWN30" s="130"/>
      <c r="CWO30" s="130"/>
      <c r="CWP30" s="130"/>
      <c r="CWQ30" s="130"/>
      <c r="CWR30" s="130"/>
      <c r="CWS30" s="130"/>
      <c r="CWT30" s="130"/>
      <c r="CWU30" s="130"/>
      <c r="CWV30" s="130"/>
      <c r="CWW30" s="130"/>
      <c r="CWX30" s="130"/>
      <c r="CWY30" s="130"/>
      <c r="CWZ30" s="130"/>
      <c r="CXA30" s="130"/>
      <c r="CXB30" s="130"/>
      <c r="CXC30" s="130"/>
      <c r="CXD30" s="130"/>
      <c r="CXE30" s="130"/>
      <c r="CXF30" s="130"/>
      <c r="CXG30" s="130"/>
      <c r="CXH30" s="130"/>
      <c r="CXI30" s="130"/>
      <c r="CXJ30" s="130"/>
      <c r="CXK30" s="130"/>
      <c r="CXL30" s="130"/>
      <c r="CXM30" s="130"/>
      <c r="CXN30" s="130"/>
      <c r="CXO30" s="130"/>
      <c r="CXP30" s="130"/>
      <c r="CXQ30" s="130"/>
      <c r="CXR30" s="130"/>
      <c r="CXS30" s="130"/>
      <c r="CXT30" s="130"/>
      <c r="CXU30" s="130"/>
      <c r="CXV30" s="130"/>
      <c r="CXW30" s="130"/>
      <c r="CXX30" s="130"/>
      <c r="CXY30" s="130"/>
      <c r="CXZ30" s="130"/>
      <c r="CYA30" s="130"/>
      <c r="CYB30" s="130"/>
      <c r="CYC30" s="130"/>
      <c r="CYD30" s="130"/>
      <c r="CYE30" s="130"/>
      <c r="CYF30" s="130"/>
      <c r="CYG30" s="130"/>
      <c r="CYH30" s="130"/>
      <c r="CYI30" s="130"/>
      <c r="CYJ30" s="130"/>
      <c r="CYK30" s="130"/>
      <c r="CYL30" s="130"/>
      <c r="CYM30" s="130"/>
      <c r="CYN30" s="130"/>
      <c r="CYO30" s="130"/>
      <c r="CYP30" s="130"/>
      <c r="CYQ30" s="130"/>
      <c r="CYR30" s="130"/>
      <c r="CYS30" s="130"/>
      <c r="CYT30" s="130"/>
      <c r="CYU30" s="130"/>
      <c r="CYV30" s="130"/>
      <c r="CYW30" s="130"/>
      <c r="CYX30" s="130"/>
      <c r="CYY30" s="130"/>
      <c r="CYZ30" s="130"/>
      <c r="CZA30" s="130"/>
      <c r="CZB30" s="130"/>
      <c r="CZC30" s="130"/>
      <c r="CZD30" s="130"/>
      <c r="CZE30" s="130"/>
      <c r="CZF30" s="130"/>
      <c r="CZG30" s="130"/>
      <c r="CZH30" s="130"/>
      <c r="CZI30" s="130"/>
      <c r="CZJ30" s="130"/>
      <c r="CZK30" s="130"/>
      <c r="CZL30" s="130"/>
      <c r="CZM30" s="130"/>
      <c r="CZN30" s="130"/>
      <c r="CZO30" s="130"/>
      <c r="CZP30" s="130"/>
      <c r="CZQ30" s="130"/>
      <c r="CZR30" s="130"/>
      <c r="CZS30" s="130"/>
      <c r="CZT30" s="130"/>
      <c r="CZU30" s="130"/>
      <c r="CZV30" s="130"/>
      <c r="CZW30" s="130"/>
      <c r="CZX30" s="130"/>
      <c r="CZY30" s="130"/>
      <c r="CZZ30" s="130"/>
      <c r="DAA30" s="130"/>
      <c r="DAB30" s="130"/>
      <c r="DAC30" s="130"/>
      <c r="DAD30" s="130"/>
      <c r="DAE30" s="130"/>
      <c r="DAF30" s="130"/>
      <c r="DAG30" s="130"/>
      <c r="DAH30" s="130"/>
      <c r="DAI30" s="130"/>
      <c r="DAJ30" s="130"/>
      <c r="DAK30" s="130"/>
      <c r="DAL30" s="130"/>
      <c r="DAM30" s="130"/>
      <c r="DAN30" s="130"/>
      <c r="DAO30" s="130"/>
      <c r="DAP30" s="130"/>
      <c r="DAQ30" s="130"/>
      <c r="DAR30" s="130"/>
      <c r="DAS30" s="130"/>
      <c r="DAT30" s="130"/>
      <c r="DAU30" s="130"/>
      <c r="DAV30" s="130"/>
      <c r="DAW30" s="130"/>
      <c r="DAX30" s="130"/>
      <c r="DAY30" s="130"/>
      <c r="DAZ30" s="130"/>
      <c r="DBA30" s="130"/>
      <c r="DBB30" s="130"/>
      <c r="DBC30" s="130"/>
      <c r="DBD30" s="130"/>
      <c r="DBE30" s="130"/>
      <c r="DBF30" s="130"/>
      <c r="DBG30" s="130"/>
      <c r="DBH30" s="130"/>
      <c r="DBI30" s="130"/>
      <c r="DBJ30" s="130"/>
      <c r="DBK30" s="130"/>
      <c r="DBL30" s="130"/>
      <c r="DBM30" s="130"/>
      <c r="DBN30" s="130"/>
      <c r="DBO30" s="130"/>
      <c r="DBP30" s="130"/>
      <c r="DBQ30" s="130"/>
      <c r="DBR30" s="130"/>
      <c r="DBS30" s="130"/>
      <c r="DBT30" s="130"/>
      <c r="DBU30" s="130"/>
      <c r="DBV30" s="130"/>
      <c r="DBW30" s="130"/>
      <c r="DBX30" s="130"/>
      <c r="DBY30" s="130"/>
      <c r="DBZ30" s="130"/>
      <c r="DCA30" s="130"/>
      <c r="DCB30" s="130"/>
      <c r="DCC30" s="130"/>
      <c r="DCD30" s="130"/>
      <c r="DCE30" s="130"/>
      <c r="DCF30" s="130"/>
      <c r="DCG30" s="130"/>
      <c r="DCH30" s="130"/>
      <c r="DCI30" s="130"/>
      <c r="DCJ30" s="130"/>
      <c r="DCK30" s="130"/>
      <c r="DCL30" s="130"/>
      <c r="DCM30" s="130"/>
      <c r="DCN30" s="130"/>
      <c r="DCO30" s="130"/>
      <c r="DCP30" s="130"/>
      <c r="DCQ30" s="130"/>
      <c r="DCR30" s="130"/>
      <c r="DCS30" s="130"/>
      <c r="DCT30" s="130"/>
      <c r="DCU30" s="130"/>
      <c r="DCV30" s="130"/>
      <c r="DCW30" s="130"/>
      <c r="DCX30" s="130"/>
      <c r="DCY30" s="130"/>
      <c r="DCZ30" s="130"/>
      <c r="DDA30" s="130"/>
      <c r="DDB30" s="130"/>
      <c r="DDC30" s="130"/>
      <c r="DDD30" s="130"/>
      <c r="DDE30" s="130"/>
      <c r="DDF30" s="130"/>
      <c r="DDG30" s="130"/>
      <c r="DDH30" s="130"/>
      <c r="DDI30" s="130"/>
      <c r="DDJ30" s="130"/>
      <c r="DDK30" s="130"/>
      <c r="DDL30" s="130"/>
      <c r="DDM30" s="130"/>
      <c r="DDN30" s="130"/>
      <c r="DDO30" s="130"/>
      <c r="DDP30" s="130"/>
      <c r="DDQ30" s="130"/>
      <c r="DDR30" s="130"/>
      <c r="DDS30" s="130"/>
      <c r="DDT30" s="130"/>
      <c r="DDU30" s="130"/>
      <c r="DDV30" s="130"/>
      <c r="DDW30" s="130"/>
      <c r="DDX30" s="130"/>
      <c r="DDY30" s="130"/>
      <c r="DDZ30" s="130"/>
      <c r="DEA30" s="130"/>
      <c r="DEB30" s="130"/>
      <c r="DEC30" s="130"/>
      <c r="DED30" s="130"/>
      <c r="DEE30" s="130"/>
      <c r="DEF30" s="130"/>
      <c r="DEG30" s="130"/>
      <c r="DEH30" s="130"/>
      <c r="DEI30" s="130"/>
      <c r="DEJ30" s="130"/>
      <c r="DEK30" s="130"/>
      <c r="DEL30" s="130"/>
      <c r="DEM30" s="130"/>
      <c r="DEN30" s="130"/>
      <c r="DEO30" s="130"/>
      <c r="DEP30" s="130"/>
      <c r="DEQ30" s="130"/>
      <c r="DER30" s="130"/>
      <c r="DES30" s="130"/>
      <c r="DET30" s="130"/>
      <c r="DEU30" s="130"/>
      <c r="DEV30" s="130"/>
      <c r="DEW30" s="130"/>
      <c r="DEX30" s="130"/>
      <c r="DEY30" s="130"/>
      <c r="DEZ30" s="130"/>
      <c r="DFA30" s="130"/>
      <c r="DFB30" s="130"/>
      <c r="DFC30" s="130"/>
      <c r="DFD30" s="130"/>
      <c r="DFE30" s="130"/>
      <c r="DFF30" s="130"/>
      <c r="DFG30" s="130"/>
      <c r="DFH30" s="130"/>
      <c r="DFI30" s="130"/>
      <c r="DFJ30" s="130"/>
      <c r="DFK30" s="130"/>
      <c r="DFL30" s="130"/>
      <c r="DFM30" s="130"/>
      <c r="DFN30" s="130"/>
      <c r="DFO30" s="130"/>
      <c r="DFP30" s="130"/>
      <c r="DFQ30" s="130"/>
      <c r="DFR30" s="130"/>
      <c r="DFS30" s="130"/>
      <c r="DFT30" s="130"/>
      <c r="DFU30" s="130"/>
      <c r="DFV30" s="130"/>
      <c r="DFW30" s="130"/>
      <c r="DFX30" s="130"/>
      <c r="DFY30" s="130"/>
      <c r="DFZ30" s="130"/>
      <c r="DGA30" s="130"/>
      <c r="DGB30" s="130"/>
      <c r="DGC30" s="130"/>
      <c r="DGD30" s="130"/>
      <c r="DGE30" s="130"/>
      <c r="DGF30" s="130"/>
      <c r="DGG30" s="130"/>
      <c r="DGH30" s="130"/>
      <c r="DGI30" s="130"/>
      <c r="DGJ30" s="130"/>
      <c r="DGK30" s="130"/>
      <c r="DGL30" s="130"/>
      <c r="DGM30" s="130"/>
      <c r="DGN30" s="130"/>
      <c r="DGO30" s="130"/>
      <c r="DGP30" s="130"/>
      <c r="DGQ30" s="130"/>
      <c r="DGR30" s="130"/>
      <c r="DGS30" s="130"/>
      <c r="DGT30" s="130"/>
      <c r="DGU30" s="130"/>
      <c r="DGV30" s="130"/>
      <c r="DGW30" s="130"/>
      <c r="DGX30" s="130"/>
      <c r="DGY30" s="130"/>
      <c r="DGZ30" s="130"/>
      <c r="DHA30" s="130"/>
      <c r="DHB30" s="130"/>
      <c r="DHC30" s="130"/>
      <c r="DHD30" s="130"/>
      <c r="DHE30" s="130"/>
      <c r="DHF30" s="130"/>
      <c r="DHG30" s="130"/>
      <c r="DHH30" s="130"/>
      <c r="DHI30" s="130"/>
      <c r="DHJ30" s="130"/>
      <c r="DHK30" s="130"/>
      <c r="DHL30" s="130"/>
      <c r="DHM30" s="130"/>
      <c r="DHN30" s="130"/>
      <c r="DHO30" s="130"/>
      <c r="DHP30" s="130"/>
      <c r="DHQ30" s="130"/>
      <c r="DHR30" s="130"/>
      <c r="DHS30" s="130"/>
      <c r="DHT30" s="130"/>
      <c r="DHU30" s="130"/>
      <c r="DHV30" s="130"/>
      <c r="DHW30" s="130"/>
      <c r="DHX30" s="130"/>
      <c r="DHY30" s="130"/>
      <c r="DHZ30" s="130"/>
      <c r="DIA30" s="130"/>
      <c r="DIB30" s="130"/>
      <c r="DIC30" s="130"/>
      <c r="DID30" s="130"/>
      <c r="DIE30" s="130"/>
      <c r="DIF30" s="130"/>
      <c r="DIG30" s="130"/>
      <c r="DIH30" s="130"/>
      <c r="DII30" s="130"/>
      <c r="DIJ30" s="130"/>
      <c r="DIK30" s="130"/>
      <c r="DIL30" s="130"/>
      <c r="DIM30" s="130"/>
      <c r="DIN30" s="130"/>
      <c r="DIO30" s="130"/>
      <c r="DIP30" s="130"/>
      <c r="DIQ30" s="130"/>
      <c r="DIR30" s="130"/>
      <c r="DIS30" s="130"/>
      <c r="DIT30" s="130"/>
      <c r="DIU30" s="130"/>
      <c r="DIV30" s="130"/>
      <c r="DIW30" s="130"/>
      <c r="DIX30" s="130"/>
      <c r="DIY30" s="130"/>
      <c r="DIZ30" s="130"/>
      <c r="DJA30" s="130"/>
      <c r="DJB30" s="130"/>
      <c r="DJC30" s="130"/>
      <c r="DJD30" s="130"/>
      <c r="DJE30" s="130"/>
      <c r="DJF30" s="130"/>
      <c r="DJG30" s="130"/>
      <c r="DJH30" s="130"/>
      <c r="DJI30" s="130"/>
      <c r="DJJ30" s="130"/>
      <c r="DJK30" s="130"/>
      <c r="DJL30" s="130"/>
      <c r="DJM30" s="130"/>
      <c r="DJN30" s="130"/>
      <c r="DJO30" s="130"/>
      <c r="DJP30" s="130"/>
      <c r="DJQ30" s="130"/>
      <c r="DJR30" s="130"/>
      <c r="DJS30" s="130"/>
      <c r="DJT30" s="130"/>
      <c r="DJU30" s="130"/>
      <c r="DJV30" s="130"/>
      <c r="DJW30" s="130"/>
      <c r="DJX30" s="130"/>
      <c r="DJY30" s="130"/>
      <c r="DJZ30" s="130"/>
      <c r="DKA30" s="130"/>
      <c r="DKB30" s="130"/>
      <c r="DKC30" s="130"/>
      <c r="DKD30" s="130"/>
      <c r="DKE30" s="130"/>
      <c r="DKF30" s="130"/>
      <c r="DKG30" s="130"/>
      <c r="DKH30" s="130"/>
      <c r="DKI30" s="130"/>
      <c r="DKJ30" s="130"/>
      <c r="DKK30" s="130"/>
      <c r="DKL30" s="130"/>
      <c r="DKM30" s="130"/>
      <c r="DKN30" s="130"/>
      <c r="DKO30" s="130"/>
      <c r="DKP30" s="130"/>
      <c r="DKQ30" s="130"/>
      <c r="DKR30" s="130"/>
      <c r="DKS30" s="130"/>
      <c r="DKT30" s="130"/>
      <c r="DKU30" s="130"/>
      <c r="DKV30" s="130"/>
      <c r="DKW30" s="130"/>
      <c r="DKX30" s="130"/>
      <c r="DKY30" s="130"/>
      <c r="DKZ30" s="130"/>
      <c r="DLA30" s="130"/>
      <c r="DLB30" s="130"/>
      <c r="DLC30" s="130"/>
      <c r="DLD30" s="130"/>
      <c r="DLE30" s="130"/>
      <c r="DLF30" s="130"/>
      <c r="DLG30" s="130"/>
      <c r="DLH30" s="130"/>
      <c r="DLI30" s="130"/>
      <c r="DLJ30" s="130"/>
      <c r="DLK30" s="130"/>
      <c r="DLL30" s="130"/>
      <c r="DLM30" s="130"/>
      <c r="DLN30" s="130"/>
      <c r="DLO30" s="130"/>
      <c r="DLP30" s="130"/>
      <c r="DLQ30" s="130"/>
      <c r="DLR30" s="130"/>
      <c r="DLS30" s="130"/>
      <c r="DLT30" s="130"/>
      <c r="DLU30" s="130"/>
      <c r="DLV30" s="130"/>
      <c r="DLW30" s="130"/>
      <c r="DLX30" s="130"/>
      <c r="DLY30" s="130"/>
      <c r="DLZ30" s="130"/>
      <c r="DMA30" s="130"/>
      <c r="DMB30" s="130"/>
      <c r="DMC30" s="130"/>
      <c r="DMD30" s="130"/>
      <c r="DME30" s="130"/>
      <c r="DMF30" s="130"/>
      <c r="DMG30" s="130"/>
      <c r="DMH30" s="130"/>
      <c r="DMI30" s="130"/>
      <c r="DMJ30" s="130"/>
      <c r="DMK30" s="130"/>
      <c r="DML30" s="130"/>
      <c r="DMM30" s="130"/>
      <c r="DMN30" s="130"/>
      <c r="DMO30" s="130"/>
      <c r="DMP30" s="130"/>
      <c r="DMQ30" s="130"/>
      <c r="DMR30" s="130"/>
      <c r="DMS30" s="130"/>
      <c r="DMT30" s="130"/>
      <c r="DMU30" s="130"/>
      <c r="DMV30" s="130"/>
      <c r="DMW30" s="130"/>
      <c r="DMX30" s="130"/>
      <c r="DMY30" s="130"/>
      <c r="DMZ30" s="130"/>
      <c r="DNA30" s="130"/>
      <c r="DNB30" s="130"/>
      <c r="DNC30" s="130"/>
      <c r="DND30" s="130"/>
      <c r="DNE30" s="130"/>
      <c r="DNF30" s="130"/>
      <c r="DNG30" s="130"/>
      <c r="DNH30" s="130"/>
      <c r="DNI30" s="130"/>
      <c r="DNJ30" s="130"/>
      <c r="DNK30" s="130"/>
      <c r="DNL30" s="130"/>
      <c r="DNM30" s="130"/>
      <c r="DNN30" s="130"/>
      <c r="DNO30" s="130"/>
      <c r="DNP30" s="130"/>
      <c r="DNQ30" s="130"/>
      <c r="DNR30" s="130"/>
      <c r="DNS30" s="130"/>
      <c r="DNT30" s="130"/>
      <c r="DNU30" s="130"/>
      <c r="DNV30" s="130"/>
      <c r="DNW30" s="130"/>
      <c r="DNX30" s="130"/>
      <c r="DNY30" s="130"/>
      <c r="DNZ30" s="130"/>
      <c r="DOA30" s="130"/>
      <c r="DOB30" s="130"/>
      <c r="DOC30" s="130"/>
      <c r="DOD30" s="130"/>
      <c r="DOE30" s="130"/>
      <c r="DOF30" s="130"/>
      <c r="DOG30" s="130"/>
      <c r="DOH30" s="130"/>
      <c r="DOI30" s="130"/>
      <c r="DOJ30" s="130"/>
      <c r="DOK30" s="130"/>
      <c r="DOL30" s="130"/>
      <c r="DOM30" s="130"/>
      <c r="DON30" s="130"/>
      <c r="DOO30" s="130"/>
      <c r="DOP30" s="130"/>
      <c r="DOQ30" s="130"/>
      <c r="DOR30" s="130"/>
      <c r="DOS30" s="130"/>
      <c r="DOT30" s="130"/>
      <c r="DOU30" s="130"/>
      <c r="DOV30" s="130"/>
      <c r="DOW30" s="130"/>
      <c r="DOX30" s="130"/>
      <c r="DOY30" s="130"/>
      <c r="DOZ30" s="130"/>
      <c r="DPA30" s="130"/>
      <c r="DPB30" s="130"/>
      <c r="DPC30" s="130"/>
      <c r="DPD30" s="130"/>
      <c r="DPE30" s="130"/>
      <c r="DPF30" s="130"/>
      <c r="DPG30" s="130"/>
      <c r="DPH30" s="130"/>
      <c r="DPI30" s="130"/>
      <c r="DPJ30" s="130"/>
      <c r="DPK30" s="130"/>
      <c r="DPL30" s="130"/>
      <c r="DPM30" s="130"/>
      <c r="DPN30" s="130"/>
      <c r="DPO30" s="130"/>
      <c r="DPP30" s="130"/>
      <c r="DPQ30" s="130"/>
      <c r="DPR30" s="130"/>
      <c r="DPS30" s="130"/>
      <c r="DPT30" s="130"/>
      <c r="DPU30" s="130"/>
      <c r="DPV30" s="130"/>
      <c r="DPW30" s="130"/>
      <c r="DPX30" s="130"/>
      <c r="DPY30" s="130"/>
      <c r="DPZ30" s="130"/>
      <c r="DQA30" s="130"/>
      <c r="DQB30" s="130"/>
      <c r="DQC30" s="130"/>
      <c r="DQD30" s="130"/>
      <c r="DQE30" s="130"/>
      <c r="DQF30" s="130"/>
      <c r="DQG30" s="130"/>
      <c r="DQH30" s="130"/>
      <c r="DQI30" s="130"/>
      <c r="DQJ30" s="130"/>
      <c r="DQK30" s="130"/>
      <c r="DQL30" s="130"/>
      <c r="DQM30" s="130"/>
      <c r="DQN30" s="130"/>
      <c r="DQO30" s="130"/>
      <c r="DQP30" s="130"/>
      <c r="DQQ30" s="130"/>
      <c r="DQR30" s="130"/>
      <c r="DQS30" s="130"/>
      <c r="DQT30" s="130"/>
      <c r="DQU30" s="130"/>
      <c r="DQV30" s="130"/>
      <c r="DQW30" s="130"/>
      <c r="DQX30" s="130"/>
      <c r="DQY30" s="130"/>
      <c r="DQZ30" s="130"/>
      <c r="DRA30" s="130"/>
      <c r="DRB30" s="130"/>
      <c r="DRC30" s="130"/>
      <c r="DRD30" s="130"/>
      <c r="DRE30" s="130"/>
      <c r="DRF30" s="130"/>
      <c r="DRG30" s="130"/>
      <c r="DRH30" s="130"/>
      <c r="DRI30" s="130"/>
      <c r="DRJ30" s="130"/>
      <c r="DRK30" s="130"/>
      <c r="DRL30" s="130"/>
      <c r="DRM30" s="130"/>
      <c r="DRN30" s="130"/>
      <c r="DRO30" s="130"/>
      <c r="DRP30" s="130"/>
      <c r="DRQ30" s="130"/>
      <c r="DRR30" s="130"/>
      <c r="DRS30" s="130"/>
      <c r="DRT30" s="130"/>
      <c r="DRU30" s="130"/>
      <c r="DRV30" s="130"/>
      <c r="DRW30" s="130"/>
      <c r="DRX30" s="130"/>
      <c r="DRY30" s="130"/>
      <c r="DRZ30" s="130"/>
      <c r="DSA30" s="130"/>
      <c r="DSB30" s="130"/>
      <c r="DSC30" s="130"/>
      <c r="DSD30" s="130"/>
      <c r="DSE30" s="130"/>
      <c r="DSF30" s="130"/>
      <c r="DSG30" s="130"/>
      <c r="DSH30" s="130"/>
      <c r="DSI30" s="130"/>
      <c r="DSJ30" s="130"/>
      <c r="DSK30" s="130"/>
      <c r="DSL30" s="130"/>
      <c r="DSM30" s="130"/>
      <c r="DSN30" s="130"/>
      <c r="DSO30" s="130"/>
      <c r="DSP30" s="130"/>
      <c r="DSQ30" s="130"/>
      <c r="DSR30" s="130"/>
      <c r="DSS30" s="130"/>
      <c r="DST30" s="130"/>
      <c r="DSU30" s="130"/>
      <c r="DSV30" s="130"/>
      <c r="DSW30" s="130"/>
      <c r="DSX30" s="130"/>
      <c r="DSY30" s="130"/>
      <c r="DSZ30" s="130"/>
      <c r="DTA30" s="130"/>
      <c r="DTB30" s="130"/>
      <c r="DTC30" s="130"/>
      <c r="DTD30" s="130"/>
      <c r="DTE30" s="130"/>
      <c r="DTF30" s="130"/>
      <c r="DTG30" s="130"/>
      <c r="DTH30" s="130"/>
      <c r="DTI30" s="130"/>
      <c r="DTJ30" s="130"/>
      <c r="DTK30" s="130"/>
      <c r="DTL30" s="130"/>
      <c r="DTM30" s="130"/>
      <c r="DTN30" s="130"/>
      <c r="DTO30" s="130"/>
      <c r="DTP30" s="130"/>
      <c r="DTQ30" s="130"/>
      <c r="DTR30" s="130"/>
      <c r="DTS30" s="130"/>
      <c r="DTT30" s="130"/>
      <c r="DTU30" s="130"/>
      <c r="DTV30" s="130"/>
      <c r="DTW30" s="130"/>
      <c r="DTX30" s="130"/>
      <c r="DTY30" s="130"/>
      <c r="DTZ30" s="130"/>
      <c r="DUA30" s="130"/>
      <c r="DUB30" s="130"/>
      <c r="DUC30" s="130"/>
      <c r="DUD30" s="130"/>
      <c r="DUE30" s="130"/>
      <c r="DUF30" s="130"/>
      <c r="DUG30" s="130"/>
      <c r="DUH30" s="130"/>
      <c r="DUI30" s="130"/>
      <c r="DUJ30" s="130"/>
      <c r="DUK30" s="130"/>
      <c r="DUL30" s="130"/>
      <c r="DUM30" s="130"/>
      <c r="DUN30" s="130"/>
      <c r="DUO30" s="130"/>
      <c r="DUP30" s="130"/>
      <c r="DUQ30" s="130"/>
      <c r="DUR30" s="130"/>
      <c r="DUS30" s="130"/>
      <c r="DUT30" s="130"/>
      <c r="DUU30" s="130"/>
      <c r="DUV30" s="130"/>
      <c r="DUW30" s="130"/>
      <c r="DUX30" s="130"/>
      <c r="DUY30" s="130"/>
      <c r="DUZ30" s="130"/>
      <c r="DVA30" s="130"/>
      <c r="DVB30" s="130"/>
      <c r="DVC30" s="130"/>
      <c r="DVD30" s="130"/>
      <c r="DVE30" s="130"/>
      <c r="DVF30" s="130"/>
      <c r="DVG30" s="130"/>
      <c r="DVH30" s="130"/>
      <c r="DVI30" s="130"/>
      <c r="DVJ30" s="130"/>
      <c r="DVK30" s="130"/>
      <c r="DVL30" s="130"/>
      <c r="DVM30" s="130"/>
      <c r="DVN30" s="130"/>
      <c r="DVO30" s="130"/>
      <c r="DVP30" s="130"/>
      <c r="DVQ30" s="130"/>
      <c r="DVR30" s="130"/>
      <c r="DVS30" s="130"/>
      <c r="DVT30" s="130"/>
      <c r="DVU30" s="130"/>
      <c r="DVV30" s="130"/>
      <c r="DVW30" s="130"/>
      <c r="DVX30" s="130"/>
      <c r="DVY30" s="130"/>
      <c r="DVZ30" s="130"/>
      <c r="DWA30" s="130"/>
      <c r="DWB30" s="130"/>
      <c r="DWC30" s="130"/>
      <c r="DWD30" s="130"/>
      <c r="DWE30" s="130"/>
      <c r="DWF30" s="130"/>
      <c r="DWG30" s="130"/>
      <c r="DWH30" s="130"/>
      <c r="DWI30" s="130"/>
      <c r="DWJ30" s="130"/>
      <c r="DWK30" s="130"/>
      <c r="DWL30" s="130"/>
      <c r="DWM30" s="130"/>
      <c r="DWN30" s="130"/>
      <c r="DWO30" s="130"/>
      <c r="DWP30" s="130"/>
      <c r="DWQ30" s="130"/>
      <c r="DWR30" s="130"/>
      <c r="DWS30" s="130"/>
      <c r="DWT30" s="130"/>
      <c r="DWU30" s="130"/>
      <c r="DWV30" s="130"/>
      <c r="DWW30" s="130"/>
      <c r="DWX30" s="130"/>
      <c r="DWY30" s="130"/>
      <c r="DWZ30" s="130"/>
      <c r="DXA30" s="130"/>
      <c r="DXB30" s="130"/>
      <c r="DXC30" s="130"/>
      <c r="DXD30" s="130"/>
      <c r="DXE30" s="130"/>
      <c r="DXF30" s="130"/>
      <c r="DXG30" s="130"/>
      <c r="DXH30" s="130"/>
      <c r="DXI30" s="130"/>
      <c r="DXJ30" s="130"/>
      <c r="DXK30" s="130"/>
      <c r="DXL30" s="130"/>
      <c r="DXM30" s="130"/>
      <c r="DXN30" s="130"/>
      <c r="DXO30" s="130"/>
      <c r="DXP30" s="130"/>
      <c r="DXQ30" s="130"/>
      <c r="DXR30" s="130"/>
      <c r="DXS30" s="130"/>
      <c r="DXT30" s="130"/>
      <c r="DXU30" s="130"/>
      <c r="DXV30" s="130"/>
      <c r="DXW30" s="130"/>
      <c r="DXX30" s="130"/>
      <c r="DXY30" s="130"/>
      <c r="DXZ30" s="130"/>
      <c r="DYA30" s="130"/>
      <c r="DYB30" s="130"/>
      <c r="DYC30" s="130"/>
      <c r="DYD30" s="130"/>
      <c r="DYE30" s="130"/>
      <c r="DYF30" s="130"/>
      <c r="DYG30" s="130"/>
      <c r="DYH30" s="130"/>
      <c r="DYI30" s="130"/>
      <c r="DYJ30" s="130"/>
      <c r="DYK30" s="130"/>
      <c r="DYL30" s="130"/>
      <c r="DYM30" s="130"/>
      <c r="DYN30" s="130"/>
      <c r="DYO30" s="130"/>
      <c r="DYP30" s="130"/>
      <c r="DYQ30" s="130"/>
      <c r="DYR30" s="130"/>
      <c r="DYS30" s="130"/>
      <c r="DYT30" s="130"/>
      <c r="DYU30" s="130"/>
      <c r="DYV30" s="130"/>
      <c r="DYW30" s="130"/>
      <c r="DYX30" s="130"/>
      <c r="DYY30" s="130"/>
      <c r="DYZ30" s="130"/>
      <c r="DZA30" s="130"/>
      <c r="DZB30" s="130"/>
      <c r="DZC30" s="130"/>
      <c r="DZD30" s="130"/>
      <c r="DZE30" s="130"/>
      <c r="DZF30" s="130"/>
      <c r="DZG30" s="130"/>
      <c r="DZH30" s="130"/>
      <c r="DZI30" s="130"/>
      <c r="DZJ30" s="130"/>
      <c r="DZK30" s="130"/>
      <c r="DZL30" s="130"/>
      <c r="DZM30" s="130"/>
      <c r="DZN30" s="130"/>
      <c r="DZO30" s="130"/>
      <c r="DZP30" s="130"/>
      <c r="DZQ30" s="130"/>
      <c r="DZR30" s="130"/>
      <c r="DZS30" s="130"/>
      <c r="DZT30" s="130"/>
      <c r="DZU30" s="130"/>
      <c r="DZV30" s="130"/>
      <c r="DZW30" s="130"/>
      <c r="DZX30" s="130"/>
      <c r="DZY30" s="130"/>
      <c r="DZZ30" s="130"/>
      <c r="EAA30" s="130"/>
      <c r="EAB30" s="130"/>
      <c r="EAC30" s="130"/>
      <c r="EAD30" s="130"/>
      <c r="EAE30" s="130"/>
      <c r="EAF30" s="130"/>
      <c r="EAG30" s="130"/>
      <c r="EAH30" s="130"/>
      <c r="EAI30" s="130"/>
      <c r="EAJ30" s="130"/>
      <c r="EAK30" s="130"/>
      <c r="EAL30" s="130"/>
      <c r="EAM30" s="130"/>
      <c r="EAN30" s="130"/>
      <c r="EAO30" s="130"/>
      <c r="EAP30" s="130"/>
      <c r="EAQ30" s="130"/>
      <c r="EAR30" s="130"/>
      <c r="EAS30" s="130"/>
      <c r="EAT30" s="130"/>
      <c r="EAU30" s="130"/>
      <c r="EAV30" s="130"/>
      <c r="EAW30" s="130"/>
      <c r="EAX30" s="130"/>
      <c r="EAY30" s="130"/>
      <c r="EAZ30" s="130"/>
      <c r="EBA30" s="130"/>
      <c r="EBB30" s="130"/>
      <c r="EBC30" s="130"/>
      <c r="EBD30" s="130"/>
      <c r="EBE30" s="130"/>
      <c r="EBF30" s="130"/>
      <c r="EBG30" s="130"/>
      <c r="EBH30" s="130"/>
      <c r="EBI30" s="130"/>
      <c r="EBJ30" s="130"/>
      <c r="EBK30" s="130"/>
      <c r="EBL30" s="130"/>
      <c r="EBM30" s="130"/>
      <c r="EBN30" s="130"/>
      <c r="EBO30" s="130"/>
      <c r="EBP30" s="130"/>
      <c r="EBQ30" s="130"/>
      <c r="EBR30" s="130"/>
      <c r="EBS30" s="130"/>
      <c r="EBT30" s="130"/>
      <c r="EBU30" s="130"/>
      <c r="EBV30" s="130"/>
      <c r="EBW30" s="130"/>
      <c r="EBX30" s="130"/>
      <c r="EBY30" s="130"/>
      <c r="EBZ30" s="130"/>
      <c r="ECA30" s="130"/>
      <c r="ECB30" s="130"/>
      <c r="ECC30" s="130"/>
      <c r="ECD30" s="130"/>
      <c r="ECE30" s="130"/>
      <c r="ECF30" s="130"/>
      <c r="ECG30" s="130"/>
      <c r="ECH30" s="130"/>
      <c r="ECI30" s="130"/>
      <c r="ECJ30" s="130"/>
      <c r="ECK30" s="130"/>
      <c r="ECL30" s="130"/>
      <c r="ECM30" s="130"/>
      <c r="ECN30" s="130"/>
      <c r="ECO30" s="130"/>
      <c r="ECP30" s="130"/>
      <c r="ECQ30" s="130"/>
      <c r="ECR30" s="130"/>
      <c r="ECS30" s="130"/>
      <c r="ECT30" s="130"/>
      <c r="ECU30" s="130"/>
      <c r="ECV30" s="130"/>
      <c r="ECW30" s="130"/>
      <c r="ECX30" s="130"/>
      <c r="ECY30" s="130"/>
      <c r="ECZ30" s="130"/>
      <c r="EDA30" s="130"/>
      <c r="EDB30" s="130"/>
      <c r="EDC30" s="130"/>
      <c r="EDD30" s="130"/>
      <c r="EDE30" s="130"/>
      <c r="EDF30" s="130"/>
      <c r="EDG30" s="130"/>
      <c r="EDH30" s="130"/>
      <c r="EDI30" s="130"/>
      <c r="EDJ30" s="130"/>
      <c r="EDK30" s="130"/>
      <c r="EDL30" s="130"/>
      <c r="EDM30" s="130"/>
      <c r="EDN30" s="130"/>
      <c r="EDO30" s="130"/>
      <c r="EDP30" s="130"/>
      <c r="EDQ30" s="130"/>
      <c r="EDR30" s="130"/>
      <c r="EDS30" s="130"/>
      <c r="EDT30" s="130"/>
      <c r="EDU30" s="130"/>
      <c r="EDV30" s="130"/>
      <c r="EDW30" s="130"/>
      <c r="EDX30" s="130"/>
      <c r="EDY30" s="130"/>
      <c r="EDZ30" s="130"/>
      <c r="EEA30" s="130"/>
      <c r="EEB30" s="130"/>
      <c r="EEC30" s="130"/>
      <c r="EED30" s="130"/>
      <c r="EEE30" s="130"/>
      <c r="EEF30" s="130"/>
      <c r="EEG30" s="130"/>
      <c r="EEH30" s="130"/>
      <c r="EEI30" s="130"/>
      <c r="EEJ30" s="130"/>
      <c r="EEK30" s="130"/>
      <c r="EEL30" s="130"/>
      <c r="EEM30" s="130"/>
      <c r="EEN30" s="130"/>
      <c r="EEO30" s="130"/>
      <c r="EEP30" s="130"/>
      <c r="EEQ30" s="130"/>
      <c r="EER30" s="130"/>
      <c r="EES30" s="130"/>
      <c r="EET30" s="130"/>
      <c r="EEU30" s="130"/>
      <c r="EEV30" s="130"/>
      <c r="EEW30" s="130"/>
      <c r="EEX30" s="130"/>
      <c r="EEY30" s="130"/>
      <c r="EEZ30" s="130"/>
      <c r="EFA30" s="130"/>
      <c r="EFB30" s="130"/>
      <c r="EFC30" s="130"/>
      <c r="EFD30" s="130"/>
      <c r="EFE30" s="130"/>
      <c r="EFF30" s="130"/>
      <c r="EFG30" s="130"/>
      <c r="EFH30" s="130"/>
      <c r="EFI30" s="130"/>
      <c r="EFJ30" s="130"/>
      <c r="EFK30" s="130"/>
      <c r="EFL30" s="130"/>
      <c r="EFM30" s="130"/>
      <c r="EFN30" s="130"/>
      <c r="EFO30" s="130"/>
      <c r="EFP30" s="130"/>
      <c r="EFQ30" s="130"/>
      <c r="EFR30" s="130"/>
      <c r="EFS30" s="130"/>
      <c r="EFT30" s="130"/>
      <c r="EFU30" s="130"/>
      <c r="EFV30" s="130"/>
      <c r="EFW30" s="130"/>
      <c r="EFX30" s="130"/>
      <c r="EFY30" s="130"/>
      <c r="EFZ30" s="130"/>
      <c r="EGA30" s="130"/>
      <c r="EGB30" s="130"/>
      <c r="EGC30" s="130"/>
      <c r="EGD30" s="130"/>
      <c r="EGE30" s="130"/>
      <c r="EGF30" s="130"/>
      <c r="EGG30" s="130"/>
      <c r="EGH30" s="130"/>
      <c r="EGI30" s="130"/>
      <c r="EGJ30" s="130"/>
      <c r="EGK30" s="130"/>
      <c r="EGL30" s="130"/>
      <c r="EGM30" s="130"/>
      <c r="EGN30" s="130"/>
      <c r="EGO30" s="130"/>
      <c r="EGP30" s="130"/>
      <c r="EGQ30" s="130"/>
      <c r="EGR30" s="130"/>
      <c r="EGS30" s="130"/>
      <c r="EGT30" s="130"/>
      <c r="EGU30" s="130"/>
      <c r="EGV30" s="130"/>
      <c r="EGW30" s="130"/>
      <c r="EGX30" s="130"/>
      <c r="EGY30" s="130"/>
      <c r="EGZ30" s="130"/>
      <c r="EHA30" s="130"/>
      <c r="EHB30" s="130"/>
      <c r="EHC30" s="130"/>
      <c r="EHD30" s="130"/>
      <c r="EHE30" s="130"/>
      <c r="EHF30" s="130"/>
      <c r="EHG30" s="130"/>
      <c r="EHH30" s="130"/>
      <c r="EHI30" s="130"/>
      <c r="EHJ30" s="130"/>
      <c r="EHK30" s="130"/>
      <c r="EHL30" s="130"/>
      <c r="EHM30" s="130"/>
      <c r="EHN30" s="130"/>
      <c r="EHO30" s="130"/>
      <c r="EHP30" s="130"/>
      <c r="EHQ30" s="130"/>
      <c r="EHR30" s="130"/>
      <c r="EHS30" s="130"/>
      <c r="EHT30" s="130"/>
      <c r="EHU30" s="130"/>
      <c r="EHV30" s="130"/>
      <c r="EHW30" s="130"/>
      <c r="EHX30" s="130"/>
      <c r="EHY30" s="130"/>
      <c r="EHZ30" s="130"/>
      <c r="EIA30" s="130"/>
      <c r="EIB30" s="130"/>
      <c r="EIC30" s="130"/>
      <c r="EID30" s="130"/>
      <c r="EIE30" s="130"/>
      <c r="EIF30" s="130"/>
      <c r="EIG30" s="130"/>
      <c r="EIH30" s="130"/>
      <c r="EII30" s="130"/>
      <c r="EIJ30" s="130"/>
      <c r="EIK30" s="130"/>
      <c r="EIL30" s="130"/>
      <c r="EIM30" s="130"/>
      <c r="EIN30" s="130"/>
      <c r="EIO30" s="130"/>
      <c r="EIP30" s="130"/>
      <c r="EIQ30" s="130"/>
      <c r="EIR30" s="130"/>
      <c r="EIS30" s="130"/>
      <c r="EIT30" s="130"/>
      <c r="EIU30" s="130"/>
      <c r="EIV30" s="130"/>
      <c r="EIW30" s="130"/>
      <c r="EIX30" s="130"/>
      <c r="EIY30" s="130"/>
      <c r="EIZ30" s="130"/>
      <c r="EJA30" s="130"/>
      <c r="EJB30" s="130"/>
      <c r="EJC30" s="130"/>
      <c r="EJD30" s="130"/>
      <c r="EJE30" s="130"/>
      <c r="EJF30" s="130"/>
      <c r="EJG30" s="130"/>
      <c r="EJH30" s="130"/>
      <c r="EJI30" s="130"/>
      <c r="EJJ30" s="130"/>
      <c r="EJK30" s="130"/>
      <c r="EJL30" s="130"/>
      <c r="EJM30" s="130"/>
      <c r="EJN30" s="130"/>
      <c r="EJO30" s="130"/>
      <c r="EJP30" s="130"/>
      <c r="EJQ30" s="130"/>
      <c r="EJR30" s="130"/>
      <c r="EJS30" s="130"/>
      <c r="EJT30" s="130"/>
      <c r="EJU30" s="130"/>
      <c r="EJV30" s="130"/>
      <c r="EJW30" s="130"/>
      <c r="EJX30" s="130"/>
      <c r="EJY30" s="130"/>
      <c r="EJZ30" s="130"/>
      <c r="EKA30" s="130"/>
      <c r="EKB30" s="130"/>
      <c r="EKC30" s="130"/>
      <c r="EKD30" s="130"/>
      <c r="EKE30" s="130"/>
      <c r="EKF30" s="130"/>
      <c r="EKG30" s="130"/>
      <c r="EKH30" s="130"/>
      <c r="EKI30" s="130"/>
      <c r="EKJ30" s="130"/>
      <c r="EKK30" s="130"/>
      <c r="EKL30" s="130"/>
      <c r="EKM30" s="130"/>
      <c r="EKN30" s="130"/>
      <c r="EKO30" s="130"/>
      <c r="EKP30" s="130"/>
      <c r="EKQ30" s="130"/>
      <c r="EKR30" s="130"/>
      <c r="EKS30" s="130"/>
      <c r="EKT30" s="130"/>
      <c r="EKU30" s="130"/>
      <c r="EKV30" s="130"/>
      <c r="EKW30" s="130"/>
      <c r="EKX30" s="130"/>
      <c r="EKY30" s="130"/>
      <c r="EKZ30" s="130"/>
      <c r="ELA30" s="130"/>
      <c r="ELB30" s="130"/>
      <c r="ELC30" s="130"/>
      <c r="ELD30" s="130"/>
      <c r="ELE30" s="130"/>
      <c r="ELF30" s="130"/>
      <c r="ELG30" s="130"/>
      <c r="ELH30" s="130"/>
      <c r="ELI30" s="130"/>
      <c r="ELJ30" s="130"/>
      <c r="ELK30" s="130"/>
      <c r="ELL30" s="130"/>
      <c r="ELM30" s="130"/>
      <c r="ELN30" s="130"/>
      <c r="ELO30" s="130"/>
      <c r="ELP30" s="130"/>
      <c r="ELQ30" s="130"/>
      <c r="ELR30" s="130"/>
      <c r="ELS30" s="130"/>
      <c r="ELT30" s="130"/>
      <c r="ELU30" s="130"/>
      <c r="ELV30" s="130"/>
      <c r="ELW30" s="130"/>
      <c r="ELX30" s="130"/>
      <c r="ELY30" s="130"/>
      <c r="ELZ30" s="130"/>
      <c r="EMA30" s="130"/>
      <c r="EMB30" s="130"/>
      <c r="EMC30" s="130"/>
      <c r="EMD30" s="130"/>
      <c r="EME30" s="130"/>
      <c r="EMF30" s="130"/>
      <c r="EMG30" s="130"/>
      <c r="EMH30" s="130"/>
      <c r="EMI30" s="130"/>
      <c r="EMJ30" s="130"/>
      <c r="EMK30" s="130"/>
      <c r="EML30" s="130"/>
      <c r="EMM30" s="130"/>
      <c r="EMN30" s="130"/>
      <c r="EMO30" s="130"/>
      <c r="EMP30" s="130"/>
      <c r="EMQ30" s="130"/>
      <c r="EMR30" s="130"/>
      <c r="EMS30" s="130"/>
      <c r="EMT30" s="130"/>
      <c r="EMU30" s="130"/>
      <c r="EMV30" s="130"/>
      <c r="EMW30" s="130"/>
      <c r="EMX30" s="130"/>
      <c r="EMY30" s="130"/>
      <c r="EMZ30" s="130"/>
      <c r="ENA30" s="130"/>
      <c r="ENB30" s="130"/>
      <c r="ENC30" s="130"/>
      <c r="END30" s="130"/>
      <c r="ENE30" s="130"/>
      <c r="ENF30" s="130"/>
      <c r="ENG30" s="130"/>
      <c r="ENH30" s="130"/>
      <c r="ENI30" s="130"/>
      <c r="ENJ30" s="130"/>
      <c r="ENK30" s="130"/>
      <c r="ENL30" s="130"/>
      <c r="ENM30" s="130"/>
      <c r="ENN30" s="130"/>
      <c r="ENO30" s="130"/>
      <c r="ENP30" s="130"/>
      <c r="ENQ30" s="130"/>
      <c r="ENR30" s="130"/>
      <c r="ENS30" s="130"/>
      <c r="ENT30" s="130"/>
      <c r="ENU30" s="130"/>
      <c r="ENV30" s="130"/>
      <c r="ENW30" s="130"/>
      <c r="ENX30" s="130"/>
      <c r="ENY30" s="130"/>
      <c r="ENZ30" s="130"/>
      <c r="EOA30" s="130"/>
      <c r="EOB30" s="130"/>
      <c r="EOC30" s="130"/>
      <c r="EOD30" s="130"/>
      <c r="EOE30" s="130"/>
      <c r="EOF30" s="130"/>
      <c r="EOG30" s="130"/>
      <c r="EOH30" s="130"/>
      <c r="EOI30" s="130"/>
      <c r="EOJ30" s="130"/>
      <c r="EOK30" s="130"/>
      <c r="EOL30" s="130"/>
      <c r="EOM30" s="130"/>
      <c r="EON30" s="130"/>
      <c r="EOO30" s="130"/>
      <c r="EOP30" s="130"/>
      <c r="EOQ30" s="130"/>
      <c r="EOR30" s="130"/>
      <c r="EOS30" s="130"/>
      <c r="EOT30" s="130"/>
      <c r="EOU30" s="130"/>
      <c r="EOV30" s="130"/>
      <c r="EOW30" s="130"/>
      <c r="EOX30" s="130"/>
      <c r="EOY30" s="130"/>
      <c r="EOZ30" s="130"/>
      <c r="EPA30" s="130"/>
      <c r="EPB30" s="130"/>
      <c r="EPC30" s="130"/>
      <c r="EPD30" s="130"/>
      <c r="EPE30" s="130"/>
      <c r="EPF30" s="130"/>
      <c r="EPG30" s="130"/>
      <c r="EPH30" s="130"/>
      <c r="EPI30" s="130"/>
      <c r="EPJ30" s="130"/>
      <c r="EPK30" s="130"/>
      <c r="EPL30" s="130"/>
      <c r="EPM30" s="130"/>
      <c r="EPN30" s="130"/>
      <c r="EPO30" s="130"/>
      <c r="EPP30" s="130"/>
      <c r="EPQ30" s="130"/>
      <c r="EPR30" s="130"/>
      <c r="EPS30" s="130"/>
      <c r="EPT30" s="130"/>
      <c r="EPU30" s="130"/>
      <c r="EPV30" s="130"/>
      <c r="EPW30" s="130"/>
      <c r="EPX30" s="130"/>
      <c r="EPY30" s="130"/>
      <c r="EPZ30" s="130"/>
      <c r="EQA30" s="130"/>
      <c r="EQB30" s="130"/>
      <c r="EQC30" s="130"/>
      <c r="EQD30" s="130"/>
      <c r="EQE30" s="130"/>
      <c r="EQF30" s="130"/>
      <c r="EQG30" s="130"/>
      <c r="EQH30" s="130"/>
      <c r="EQI30" s="130"/>
      <c r="EQJ30" s="130"/>
      <c r="EQK30" s="130"/>
      <c r="EQL30" s="130"/>
      <c r="EQM30" s="130"/>
      <c r="EQN30" s="130"/>
      <c r="EQO30" s="130"/>
      <c r="EQP30" s="130"/>
      <c r="EQQ30" s="130"/>
      <c r="EQR30" s="130"/>
      <c r="EQS30" s="130"/>
      <c r="EQT30" s="130"/>
      <c r="EQU30" s="130"/>
      <c r="EQV30" s="130"/>
      <c r="EQW30" s="130"/>
      <c r="EQX30" s="130"/>
      <c r="EQY30" s="130"/>
      <c r="EQZ30" s="130"/>
      <c r="ERA30" s="130"/>
      <c r="ERB30" s="130"/>
      <c r="ERC30" s="130"/>
      <c r="ERD30" s="130"/>
      <c r="ERE30" s="130"/>
      <c r="ERF30" s="130"/>
      <c r="ERG30" s="130"/>
      <c r="ERH30" s="130"/>
      <c r="ERI30" s="130"/>
      <c r="ERJ30" s="130"/>
      <c r="ERK30" s="130"/>
      <c r="ERL30" s="130"/>
      <c r="ERM30" s="130"/>
      <c r="ERN30" s="130"/>
      <c r="ERO30" s="130"/>
      <c r="ERP30" s="130"/>
      <c r="ERQ30" s="130"/>
      <c r="ERR30" s="130"/>
      <c r="ERS30" s="130"/>
      <c r="ERT30" s="130"/>
      <c r="ERU30" s="130"/>
      <c r="ERV30" s="130"/>
      <c r="ERW30" s="130"/>
      <c r="ERX30" s="130"/>
      <c r="ERY30" s="130"/>
      <c r="ERZ30" s="130"/>
      <c r="ESA30" s="130"/>
      <c r="ESB30" s="130"/>
      <c r="ESC30" s="130"/>
      <c r="ESD30" s="130"/>
      <c r="ESE30" s="130"/>
      <c r="ESF30" s="130"/>
      <c r="ESG30" s="130"/>
      <c r="ESH30" s="130"/>
      <c r="ESI30" s="130"/>
      <c r="ESJ30" s="130"/>
      <c r="ESK30" s="130"/>
      <c r="ESL30" s="130"/>
      <c r="ESM30" s="130"/>
      <c r="ESN30" s="130"/>
      <c r="ESO30" s="130"/>
      <c r="ESP30" s="130"/>
      <c r="ESQ30" s="130"/>
      <c r="ESR30" s="130"/>
      <c r="ESS30" s="130"/>
      <c r="EST30" s="130"/>
      <c r="ESU30" s="130"/>
      <c r="ESV30" s="130"/>
      <c r="ESW30" s="130"/>
      <c r="ESX30" s="130"/>
      <c r="ESY30" s="130"/>
      <c r="ESZ30" s="130"/>
      <c r="ETA30" s="130"/>
      <c r="ETB30" s="130"/>
      <c r="ETC30" s="130"/>
      <c r="ETD30" s="130"/>
      <c r="ETE30" s="130"/>
      <c r="ETF30" s="130"/>
      <c r="ETG30" s="130"/>
      <c r="ETH30" s="130"/>
      <c r="ETI30" s="130"/>
      <c r="ETJ30" s="130"/>
      <c r="ETK30" s="130"/>
      <c r="ETL30" s="130"/>
      <c r="ETM30" s="130"/>
      <c r="ETN30" s="130"/>
      <c r="ETO30" s="130"/>
      <c r="ETP30" s="130"/>
      <c r="ETQ30" s="130"/>
      <c r="ETR30" s="130"/>
      <c r="ETS30" s="130"/>
      <c r="ETT30" s="130"/>
      <c r="ETU30" s="130"/>
      <c r="ETV30" s="130"/>
      <c r="ETW30" s="130"/>
      <c r="ETX30" s="130"/>
      <c r="ETY30" s="130"/>
      <c r="ETZ30" s="130"/>
      <c r="EUA30" s="130"/>
      <c r="EUB30" s="130"/>
      <c r="EUC30" s="130"/>
      <c r="EUD30" s="130"/>
      <c r="EUE30" s="130"/>
      <c r="EUF30" s="130"/>
      <c r="EUG30" s="130"/>
      <c r="EUH30" s="130"/>
      <c r="EUI30" s="130"/>
      <c r="EUJ30" s="130"/>
      <c r="EUK30" s="130"/>
      <c r="EUL30" s="130"/>
      <c r="EUM30" s="130"/>
      <c r="EUN30" s="130"/>
      <c r="EUO30" s="130"/>
      <c r="EUP30" s="130"/>
      <c r="EUQ30" s="130"/>
      <c r="EUR30" s="130"/>
      <c r="EUS30" s="130"/>
      <c r="EUT30" s="130"/>
      <c r="EUU30" s="130"/>
      <c r="EUV30" s="130"/>
      <c r="EUW30" s="130"/>
      <c r="EUX30" s="130"/>
      <c r="EUY30" s="130"/>
      <c r="EUZ30" s="130"/>
      <c r="EVA30" s="130"/>
      <c r="EVB30" s="130"/>
      <c r="EVC30" s="130"/>
      <c r="EVD30" s="130"/>
      <c r="EVE30" s="130"/>
      <c r="EVF30" s="130"/>
      <c r="EVG30" s="130"/>
      <c r="EVH30" s="130"/>
      <c r="EVI30" s="130"/>
      <c r="EVJ30" s="130"/>
      <c r="EVK30" s="130"/>
      <c r="EVL30" s="130"/>
      <c r="EVM30" s="130"/>
      <c r="EVN30" s="130"/>
      <c r="EVO30" s="130"/>
      <c r="EVP30" s="130"/>
      <c r="EVQ30" s="130"/>
      <c r="EVR30" s="130"/>
      <c r="EVS30" s="130"/>
      <c r="EVT30" s="130"/>
      <c r="EVU30" s="130"/>
      <c r="EVV30" s="130"/>
      <c r="EVW30" s="130"/>
      <c r="EVX30" s="130"/>
      <c r="EVY30" s="130"/>
      <c r="EVZ30" s="130"/>
      <c r="EWA30" s="130"/>
      <c r="EWB30" s="130"/>
      <c r="EWC30" s="130"/>
      <c r="EWD30" s="130"/>
      <c r="EWE30" s="130"/>
      <c r="EWF30" s="130"/>
      <c r="EWG30" s="130"/>
      <c r="EWH30" s="130"/>
      <c r="EWI30" s="130"/>
      <c r="EWJ30" s="130"/>
      <c r="EWK30" s="130"/>
      <c r="EWL30" s="130"/>
      <c r="EWM30" s="130"/>
      <c r="EWN30" s="130"/>
      <c r="EWO30" s="130"/>
      <c r="EWP30" s="130"/>
      <c r="EWQ30" s="130"/>
      <c r="EWR30" s="130"/>
      <c r="EWS30" s="130"/>
      <c r="EWT30" s="130"/>
      <c r="EWU30" s="130"/>
      <c r="EWV30" s="130"/>
      <c r="EWW30" s="130"/>
      <c r="EWX30" s="130"/>
      <c r="EWY30" s="130"/>
      <c r="EWZ30" s="130"/>
      <c r="EXA30" s="130"/>
      <c r="EXB30" s="130"/>
      <c r="EXC30" s="130"/>
      <c r="EXD30" s="130"/>
      <c r="EXE30" s="130"/>
      <c r="EXF30" s="130"/>
      <c r="EXG30" s="130"/>
      <c r="EXH30" s="130"/>
      <c r="EXI30" s="130"/>
      <c r="EXJ30" s="130"/>
      <c r="EXK30" s="130"/>
      <c r="EXL30" s="130"/>
      <c r="EXM30" s="130"/>
      <c r="EXN30" s="130"/>
      <c r="EXO30" s="130"/>
      <c r="EXP30" s="130"/>
      <c r="EXQ30" s="130"/>
      <c r="EXR30" s="130"/>
      <c r="EXS30" s="130"/>
      <c r="EXT30" s="130"/>
      <c r="EXU30" s="130"/>
      <c r="EXV30" s="130"/>
      <c r="EXW30" s="130"/>
      <c r="EXX30" s="130"/>
      <c r="EXY30" s="130"/>
      <c r="EXZ30" s="130"/>
      <c r="EYA30" s="130"/>
      <c r="EYB30" s="130"/>
      <c r="EYC30" s="130"/>
      <c r="EYD30" s="130"/>
      <c r="EYE30" s="130"/>
      <c r="EYF30" s="130"/>
      <c r="EYG30" s="130"/>
      <c r="EYH30" s="130"/>
      <c r="EYI30" s="130"/>
      <c r="EYJ30" s="130"/>
      <c r="EYK30" s="130"/>
      <c r="EYL30" s="130"/>
      <c r="EYM30" s="130"/>
      <c r="EYN30" s="130"/>
      <c r="EYO30" s="130"/>
      <c r="EYP30" s="130"/>
      <c r="EYQ30" s="130"/>
      <c r="EYR30" s="130"/>
      <c r="EYS30" s="130"/>
      <c r="EYT30" s="130"/>
      <c r="EYU30" s="130"/>
      <c r="EYV30" s="130"/>
      <c r="EYW30" s="130"/>
      <c r="EYX30" s="130"/>
      <c r="EYY30" s="130"/>
      <c r="EYZ30" s="130"/>
      <c r="EZA30" s="130"/>
      <c r="EZB30" s="130"/>
      <c r="EZC30" s="130"/>
      <c r="EZD30" s="130"/>
      <c r="EZE30" s="130"/>
      <c r="EZF30" s="130"/>
      <c r="EZG30" s="130"/>
      <c r="EZH30" s="130"/>
      <c r="EZI30" s="130"/>
      <c r="EZJ30" s="130"/>
      <c r="EZK30" s="130"/>
      <c r="EZL30" s="130"/>
      <c r="EZM30" s="130"/>
      <c r="EZN30" s="130"/>
      <c r="EZO30" s="130"/>
      <c r="EZP30" s="130"/>
      <c r="EZQ30" s="130"/>
      <c r="EZR30" s="130"/>
      <c r="EZS30" s="130"/>
      <c r="EZT30" s="130"/>
      <c r="EZU30" s="130"/>
      <c r="EZV30" s="130"/>
      <c r="EZW30" s="130"/>
      <c r="EZX30" s="130"/>
      <c r="EZY30" s="130"/>
      <c r="EZZ30" s="130"/>
      <c r="FAA30" s="130"/>
      <c r="FAB30" s="130"/>
      <c r="FAC30" s="130"/>
      <c r="FAD30" s="130"/>
      <c r="FAE30" s="130"/>
      <c r="FAF30" s="130"/>
      <c r="FAG30" s="130"/>
      <c r="FAH30" s="130"/>
      <c r="FAI30" s="130"/>
      <c r="FAJ30" s="130"/>
      <c r="FAK30" s="130"/>
      <c r="FAL30" s="130"/>
      <c r="FAM30" s="130"/>
      <c r="FAN30" s="130"/>
      <c r="FAO30" s="130"/>
      <c r="FAP30" s="130"/>
      <c r="FAQ30" s="130"/>
      <c r="FAR30" s="130"/>
      <c r="FAS30" s="130"/>
      <c r="FAT30" s="130"/>
      <c r="FAU30" s="130"/>
      <c r="FAV30" s="130"/>
      <c r="FAW30" s="130"/>
      <c r="FAX30" s="130"/>
      <c r="FAY30" s="130"/>
      <c r="FAZ30" s="130"/>
      <c r="FBA30" s="130"/>
      <c r="FBB30" s="130"/>
      <c r="FBC30" s="130"/>
      <c r="FBD30" s="130"/>
      <c r="FBE30" s="130"/>
      <c r="FBF30" s="130"/>
      <c r="FBG30" s="130"/>
      <c r="FBH30" s="130"/>
      <c r="FBI30" s="130"/>
      <c r="FBJ30" s="130"/>
      <c r="FBK30" s="130"/>
      <c r="FBL30" s="130"/>
      <c r="FBM30" s="130"/>
      <c r="FBN30" s="130"/>
      <c r="FBO30" s="130"/>
      <c r="FBP30" s="130"/>
      <c r="FBQ30" s="130"/>
      <c r="FBR30" s="130"/>
      <c r="FBS30" s="130"/>
      <c r="FBT30" s="130"/>
      <c r="FBU30" s="130"/>
      <c r="FBV30" s="130"/>
      <c r="FBW30" s="130"/>
      <c r="FBX30" s="130"/>
      <c r="FBY30" s="130"/>
      <c r="FBZ30" s="130"/>
      <c r="FCA30" s="130"/>
      <c r="FCB30" s="130"/>
      <c r="FCC30" s="130"/>
      <c r="FCD30" s="130"/>
      <c r="FCE30" s="130"/>
      <c r="FCF30" s="130"/>
      <c r="FCG30" s="130"/>
      <c r="FCH30" s="130"/>
      <c r="FCI30" s="130"/>
      <c r="FCJ30" s="130"/>
      <c r="FCK30" s="130"/>
      <c r="FCL30" s="130"/>
      <c r="FCM30" s="130"/>
      <c r="FCN30" s="130"/>
      <c r="FCO30" s="130"/>
      <c r="FCP30" s="130"/>
      <c r="FCQ30" s="130"/>
      <c r="FCR30" s="130"/>
      <c r="FCS30" s="130"/>
      <c r="FCT30" s="130"/>
      <c r="FCU30" s="130"/>
      <c r="FCV30" s="130"/>
      <c r="FCW30" s="130"/>
      <c r="FCX30" s="130"/>
      <c r="FCY30" s="130"/>
      <c r="FCZ30" s="130"/>
      <c r="FDA30" s="130"/>
      <c r="FDB30" s="130"/>
      <c r="FDC30" s="130"/>
      <c r="FDD30" s="130"/>
      <c r="FDE30" s="130"/>
      <c r="FDF30" s="130"/>
      <c r="FDG30" s="130"/>
      <c r="FDH30" s="130"/>
      <c r="FDI30" s="130"/>
      <c r="FDJ30" s="130"/>
      <c r="FDK30" s="130"/>
      <c r="FDL30" s="130"/>
      <c r="FDM30" s="130"/>
      <c r="FDN30" s="130"/>
      <c r="FDO30" s="130"/>
      <c r="FDP30" s="130"/>
      <c r="FDQ30" s="130"/>
      <c r="FDR30" s="130"/>
      <c r="FDS30" s="130"/>
      <c r="FDT30" s="130"/>
      <c r="FDU30" s="130"/>
      <c r="FDV30" s="130"/>
      <c r="FDW30" s="130"/>
      <c r="FDX30" s="130"/>
      <c r="FDY30" s="130"/>
      <c r="FDZ30" s="130"/>
      <c r="FEA30" s="130"/>
      <c r="FEB30" s="130"/>
      <c r="FEC30" s="130"/>
      <c r="FED30" s="130"/>
      <c r="FEE30" s="130"/>
      <c r="FEF30" s="130"/>
      <c r="FEG30" s="130"/>
      <c r="FEH30" s="130"/>
      <c r="FEI30" s="130"/>
      <c r="FEJ30" s="130"/>
      <c r="FEK30" s="130"/>
      <c r="FEL30" s="130"/>
      <c r="FEM30" s="130"/>
      <c r="FEN30" s="130"/>
      <c r="FEO30" s="130"/>
      <c r="FEP30" s="130"/>
      <c r="FEQ30" s="130"/>
      <c r="FER30" s="130"/>
      <c r="FES30" s="130"/>
      <c r="FET30" s="130"/>
      <c r="FEU30" s="130"/>
      <c r="FEV30" s="130"/>
      <c r="FEW30" s="130"/>
      <c r="FEX30" s="130"/>
      <c r="FEY30" s="130"/>
      <c r="FEZ30" s="130"/>
      <c r="FFA30" s="130"/>
      <c r="FFB30" s="130"/>
      <c r="FFC30" s="130"/>
      <c r="FFD30" s="130"/>
      <c r="FFE30" s="130"/>
      <c r="FFF30" s="130"/>
      <c r="FFG30" s="130"/>
      <c r="FFH30" s="130"/>
      <c r="FFI30" s="130"/>
      <c r="FFJ30" s="130"/>
      <c r="FFK30" s="130"/>
      <c r="FFL30" s="130"/>
      <c r="FFM30" s="130"/>
      <c r="FFN30" s="130"/>
      <c r="FFO30" s="130"/>
      <c r="FFP30" s="130"/>
      <c r="FFQ30" s="130"/>
      <c r="FFR30" s="130"/>
      <c r="FFS30" s="130"/>
      <c r="FFT30" s="130"/>
      <c r="FFU30" s="130"/>
      <c r="FFV30" s="130"/>
      <c r="FFW30" s="130"/>
      <c r="FFX30" s="130"/>
      <c r="FFY30" s="130"/>
      <c r="FFZ30" s="130"/>
      <c r="FGA30" s="130"/>
      <c r="FGB30" s="130"/>
      <c r="FGC30" s="130"/>
      <c r="FGD30" s="130"/>
      <c r="FGE30" s="130"/>
      <c r="FGF30" s="130"/>
      <c r="FGG30" s="130"/>
      <c r="FGH30" s="130"/>
      <c r="FGI30" s="130"/>
      <c r="FGJ30" s="130"/>
      <c r="FGK30" s="130"/>
      <c r="FGL30" s="130"/>
      <c r="FGM30" s="130"/>
      <c r="FGN30" s="130"/>
      <c r="FGO30" s="130"/>
      <c r="FGP30" s="130"/>
      <c r="FGQ30" s="130"/>
      <c r="FGR30" s="130"/>
      <c r="FGS30" s="130"/>
      <c r="FGT30" s="130"/>
      <c r="FGU30" s="130"/>
      <c r="FGV30" s="130"/>
      <c r="FGW30" s="130"/>
      <c r="FGX30" s="130"/>
      <c r="FGY30" s="130"/>
      <c r="FGZ30" s="130"/>
      <c r="FHA30" s="130"/>
      <c r="FHB30" s="130"/>
      <c r="FHC30" s="130"/>
      <c r="FHD30" s="130"/>
      <c r="FHE30" s="130"/>
      <c r="FHF30" s="130"/>
      <c r="FHG30" s="130"/>
      <c r="FHH30" s="130"/>
      <c r="FHI30" s="130"/>
      <c r="FHJ30" s="130"/>
      <c r="FHK30" s="130"/>
      <c r="FHL30" s="130"/>
      <c r="FHM30" s="130"/>
      <c r="FHN30" s="130"/>
      <c r="FHO30" s="130"/>
      <c r="FHP30" s="130"/>
      <c r="FHQ30" s="130"/>
      <c r="FHR30" s="130"/>
      <c r="FHS30" s="130"/>
      <c r="FHT30" s="130"/>
      <c r="FHU30" s="130"/>
      <c r="FHV30" s="130"/>
      <c r="FHW30" s="130"/>
      <c r="FHX30" s="130"/>
      <c r="FHY30" s="130"/>
      <c r="FHZ30" s="130"/>
      <c r="FIA30" s="130"/>
      <c r="FIB30" s="130"/>
      <c r="FIC30" s="130"/>
      <c r="FID30" s="130"/>
      <c r="FIE30" s="130"/>
      <c r="FIF30" s="130"/>
      <c r="FIG30" s="130"/>
      <c r="FIH30" s="130"/>
      <c r="FII30" s="130"/>
      <c r="FIJ30" s="130"/>
      <c r="FIK30" s="130"/>
      <c r="FIL30" s="130"/>
      <c r="FIM30" s="130"/>
      <c r="FIN30" s="130"/>
      <c r="FIO30" s="130"/>
      <c r="FIP30" s="130"/>
      <c r="FIQ30" s="130"/>
      <c r="FIR30" s="130"/>
      <c r="FIS30" s="130"/>
      <c r="FIT30" s="130"/>
      <c r="FIU30" s="130"/>
      <c r="FIV30" s="130"/>
      <c r="FIW30" s="130"/>
      <c r="FIX30" s="130"/>
      <c r="FIY30" s="130"/>
      <c r="FIZ30" s="130"/>
      <c r="FJA30" s="130"/>
      <c r="FJB30" s="130"/>
      <c r="FJC30" s="130"/>
      <c r="FJD30" s="130"/>
      <c r="FJE30" s="130"/>
      <c r="FJF30" s="130"/>
      <c r="FJG30" s="130"/>
      <c r="FJH30" s="130"/>
      <c r="FJI30" s="130"/>
      <c r="FJJ30" s="130"/>
      <c r="FJK30" s="130"/>
      <c r="FJL30" s="130"/>
      <c r="FJM30" s="130"/>
      <c r="FJN30" s="130"/>
      <c r="FJO30" s="130"/>
      <c r="FJP30" s="130"/>
      <c r="FJQ30" s="130"/>
      <c r="FJR30" s="130"/>
      <c r="FJS30" s="130"/>
      <c r="FJT30" s="130"/>
      <c r="FJU30" s="130"/>
      <c r="FJV30" s="130"/>
      <c r="FJW30" s="130"/>
      <c r="FJX30" s="130"/>
      <c r="FJY30" s="130"/>
      <c r="FJZ30" s="130"/>
      <c r="FKA30" s="130"/>
      <c r="FKB30" s="130"/>
      <c r="FKC30" s="130"/>
      <c r="FKD30" s="130"/>
      <c r="FKE30" s="130"/>
      <c r="FKF30" s="130"/>
      <c r="FKG30" s="130"/>
      <c r="FKH30" s="130"/>
      <c r="FKI30" s="130"/>
      <c r="FKJ30" s="130"/>
      <c r="FKK30" s="130"/>
      <c r="FKL30" s="130"/>
      <c r="FKM30" s="130"/>
      <c r="FKN30" s="130"/>
      <c r="FKO30" s="130"/>
      <c r="FKP30" s="130"/>
      <c r="FKQ30" s="130"/>
      <c r="FKR30" s="130"/>
      <c r="FKS30" s="130"/>
      <c r="FKT30" s="130"/>
      <c r="FKU30" s="130"/>
      <c r="FKV30" s="130"/>
      <c r="FKW30" s="130"/>
      <c r="FKX30" s="130"/>
      <c r="FKY30" s="130"/>
      <c r="FKZ30" s="130"/>
      <c r="FLA30" s="130"/>
      <c r="FLB30" s="130"/>
      <c r="FLC30" s="130"/>
      <c r="FLD30" s="130"/>
      <c r="FLE30" s="130"/>
      <c r="FLF30" s="130"/>
      <c r="FLG30" s="130"/>
      <c r="FLH30" s="130"/>
      <c r="FLI30" s="130"/>
      <c r="FLJ30" s="130"/>
      <c r="FLK30" s="130"/>
      <c r="FLL30" s="130"/>
      <c r="FLM30" s="130"/>
      <c r="FLN30" s="130"/>
      <c r="FLO30" s="130"/>
      <c r="FLP30" s="130"/>
      <c r="FLQ30" s="130"/>
      <c r="FLR30" s="130"/>
      <c r="FLS30" s="130"/>
      <c r="FLT30" s="130"/>
      <c r="FLU30" s="130"/>
      <c r="FLV30" s="130"/>
      <c r="FLW30" s="130"/>
      <c r="FLX30" s="130"/>
      <c r="FLY30" s="130"/>
      <c r="FLZ30" s="130"/>
      <c r="FMA30" s="130"/>
      <c r="FMB30" s="130"/>
      <c r="FMC30" s="130"/>
      <c r="FMD30" s="130"/>
      <c r="FME30" s="130"/>
      <c r="FMF30" s="130"/>
      <c r="FMG30" s="130"/>
      <c r="FMH30" s="130"/>
      <c r="FMI30" s="130"/>
      <c r="FMJ30" s="130"/>
      <c r="FMK30" s="130"/>
      <c r="FML30" s="130"/>
      <c r="FMM30" s="130"/>
      <c r="FMN30" s="130"/>
      <c r="FMO30" s="130"/>
      <c r="FMP30" s="130"/>
      <c r="FMQ30" s="130"/>
      <c r="FMR30" s="130"/>
      <c r="FMS30" s="130"/>
      <c r="FMT30" s="130"/>
      <c r="FMU30" s="130"/>
      <c r="FMV30" s="130"/>
      <c r="FMW30" s="130"/>
      <c r="FMX30" s="130"/>
      <c r="FMY30" s="130"/>
      <c r="FMZ30" s="130"/>
      <c r="FNA30" s="130"/>
      <c r="FNB30" s="130"/>
      <c r="FNC30" s="130"/>
      <c r="FND30" s="130"/>
      <c r="FNE30" s="130"/>
      <c r="FNF30" s="130"/>
      <c r="FNG30" s="130"/>
      <c r="FNH30" s="130"/>
      <c r="FNI30" s="130"/>
      <c r="FNJ30" s="130"/>
      <c r="FNK30" s="130"/>
      <c r="FNL30" s="130"/>
      <c r="FNM30" s="130"/>
      <c r="FNN30" s="130"/>
      <c r="FNO30" s="130"/>
      <c r="FNP30" s="130"/>
      <c r="FNQ30" s="130"/>
      <c r="FNR30" s="130"/>
      <c r="FNS30" s="130"/>
      <c r="FNT30" s="130"/>
      <c r="FNU30" s="130"/>
      <c r="FNV30" s="130"/>
      <c r="FNW30" s="130"/>
      <c r="FNX30" s="130"/>
      <c r="FNY30" s="130"/>
      <c r="FNZ30" s="130"/>
      <c r="FOA30" s="130"/>
      <c r="FOB30" s="130"/>
      <c r="FOC30" s="130"/>
      <c r="FOD30" s="130"/>
      <c r="FOE30" s="130"/>
      <c r="FOF30" s="130"/>
      <c r="FOG30" s="130"/>
      <c r="FOH30" s="130"/>
      <c r="FOI30" s="130"/>
      <c r="FOJ30" s="130"/>
      <c r="FOK30" s="130"/>
      <c r="FOL30" s="130"/>
      <c r="FOM30" s="130"/>
      <c r="FON30" s="130"/>
      <c r="FOO30" s="130"/>
      <c r="FOP30" s="130"/>
      <c r="FOQ30" s="130"/>
      <c r="FOR30" s="130"/>
      <c r="FOS30" s="130"/>
      <c r="FOT30" s="130"/>
      <c r="FOU30" s="130"/>
      <c r="FOV30" s="130"/>
      <c r="FOW30" s="130"/>
      <c r="FOX30" s="130"/>
      <c r="FOY30" s="130"/>
      <c r="FOZ30" s="130"/>
      <c r="FPA30" s="130"/>
      <c r="FPB30" s="130"/>
      <c r="FPC30" s="130"/>
      <c r="FPD30" s="130"/>
      <c r="FPE30" s="130"/>
      <c r="FPF30" s="130"/>
      <c r="FPG30" s="130"/>
      <c r="FPH30" s="130"/>
      <c r="FPI30" s="130"/>
      <c r="FPJ30" s="130"/>
      <c r="FPK30" s="130"/>
      <c r="FPL30" s="130"/>
      <c r="FPM30" s="130"/>
      <c r="FPN30" s="130"/>
      <c r="FPO30" s="130"/>
      <c r="FPP30" s="130"/>
      <c r="FPQ30" s="130"/>
      <c r="FPR30" s="130"/>
      <c r="FPS30" s="130"/>
      <c r="FPT30" s="130"/>
      <c r="FPU30" s="130"/>
      <c r="FPV30" s="130"/>
      <c r="FPW30" s="130"/>
      <c r="FPX30" s="130"/>
      <c r="FPY30" s="130"/>
      <c r="FPZ30" s="130"/>
      <c r="FQA30" s="130"/>
      <c r="FQB30" s="130"/>
      <c r="FQC30" s="130"/>
      <c r="FQD30" s="130"/>
      <c r="FQE30" s="130"/>
      <c r="FQF30" s="130"/>
      <c r="FQG30" s="130"/>
      <c r="FQH30" s="130"/>
      <c r="FQI30" s="130"/>
      <c r="FQJ30" s="130"/>
      <c r="FQK30" s="130"/>
      <c r="FQL30" s="130"/>
      <c r="FQM30" s="130"/>
      <c r="FQN30" s="130"/>
      <c r="FQO30" s="130"/>
      <c r="FQP30" s="130"/>
      <c r="FQQ30" s="130"/>
      <c r="FQR30" s="130"/>
      <c r="FQS30" s="130"/>
      <c r="FQT30" s="130"/>
      <c r="FQU30" s="130"/>
      <c r="FQV30" s="130"/>
      <c r="FQW30" s="130"/>
      <c r="FQX30" s="130"/>
      <c r="FQY30" s="130"/>
      <c r="FQZ30" s="130"/>
      <c r="FRA30" s="130"/>
      <c r="FRB30" s="130"/>
      <c r="FRC30" s="130"/>
      <c r="FRD30" s="130"/>
      <c r="FRE30" s="130"/>
      <c r="FRF30" s="130"/>
      <c r="FRG30" s="130"/>
      <c r="FRH30" s="130"/>
      <c r="FRI30" s="130"/>
      <c r="FRJ30" s="130"/>
      <c r="FRK30" s="130"/>
      <c r="FRL30" s="130"/>
      <c r="FRM30" s="130"/>
      <c r="FRN30" s="130"/>
      <c r="FRO30" s="130"/>
      <c r="FRP30" s="130"/>
      <c r="FRQ30" s="130"/>
      <c r="FRR30" s="130"/>
      <c r="FRS30" s="130"/>
      <c r="FRT30" s="130"/>
      <c r="FRU30" s="130"/>
      <c r="FRV30" s="130"/>
      <c r="FRW30" s="130"/>
      <c r="FRX30" s="130"/>
      <c r="FRY30" s="130"/>
      <c r="FRZ30" s="130"/>
      <c r="FSA30" s="130"/>
      <c r="FSB30" s="130"/>
      <c r="FSC30" s="130"/>
      <c r="FSD30" s="130"/>
      <c r="FSE30" s="130"/>
      <c r="FSF30" s="130"/>
      <c r="FSG30" s="130"/>
      <c r="FSH30" s="130"/>
      <c r="FSI30" s="130"/>
      <c r="FSJ30" s="130"/>
      <c r="FSK30" s="130"/>
      <c r="FSL30" s="130"/>
      <c r="FSM30" s="130"/>
      <c r="FSN30" s="130"/>
      <c r="FSO30" s="130"/>
      <c r="FSP30" s="130"/>
      <c r="FSQ30" s="130"/>
      <c r="FSR30" s="130"/>
      <c r="FSS30" s="130"/>
      <c r="FST30" s="130"/>
      <c r="FSU30" s="130"/>
      <c r="FSV30" s="130"/>
      <c r="FSW30" s="130"/>
      <c r="FSX30" s="130"/>
      <c r="FSY30" s="130"/>
      <c r="FSZ30" s="130"/>
      <c r="FTA30" s="130"/>
      <c r="FTB30" s="130"/>
      <c r="FTC30" s="130"/>
      <c r="FTD30" s="130"/>
      <c r="FTE30" s="130"/>
      <c r="FTF30" s="130"/>
      <c r="FTG30" s="130"/>
      <c r="FTH30" s="130"/>
      <c r="FTI30" s="130"/>
      <c r="FTJ30" s="130"/>
      <c r="FTK30" s="130"/>
      <c r="FTL30" s="130"/>
      <c r="FTM30" s="130"/>
      <c r="FTN30" s="130"/>
      <c r="FTO30" s="130"/>
      <c r="FTP30" s="130"/>
      <c r="FTQ30" s="130"/>
      <c r="FTR30" s="130"/>
      <c r="FTS30" s="130"/>
      <c r="FTT30" s="130"/>
      <c r="FTU30" s="130"/>
      <c r="FTV30" s="130"/>
      <c r="FTW30" s="130"/>
      <c r="FTX30" s="130"/>
      <c r="FTY30" s="130"/>
      <c r="FTZ30" s="130"/>
      <c r="FUA30" s="130"/>
      <c r="FUB30" s="130"/>
      <c r="FUC30" s="130"/>
      <c r="FUD30" s="130"/>
      <c r="FUE30" s="130"/>
      <c r="FUF30" s="130"/>
      <c r="FUG30" s="130"/>
      <c r="FUH30" s="130"/>
      <c r="FUI30" s="130"/>
      <c r="FUJ30" s="130"/>
      <c r="FUK30" s="130"/>
      <c r="FUL30" s="130"/>
      <c r="FUM30" s="130"/>
      <c r="FUN30" s="130"/>
      <c r="FUO30" s="130"/>
      <c r="FUP30" s="130"/>
      <c r="FUQ30" s="130"/>
      <c r="FUR30" s="130"/>
      <c r="FUS30" s="130"/>
      <c r="FUT30" s="130"/>
      <c r="FUU30" s="130"/>
      <c r="FUV30" s="130"/>
      <c r="FUW30" s="130"/>
      <c r="FUX30" s="130"/>
      <c r="FUY30" s="130"/>
      <c r="FUZ30" s="130"/>
      <c r="FVA30" s="130"/>
      <c r="FVB30" s="130"/>
      <c r="FVC30" s="130"/>
      <c r="FVD30" s="130"/>
      <c r="FVE30" s="130"/>
      <c r="FVF30" s="130"/>
      <c r="FVG30" s="130"/>
      <c r="FVH30" s="130"/>
      <c r="FVI30" s="130"/>
      <c r="FVJ30" s="130"/>
      <c r="FVK30" s="130"/>
      <c r="FVL30" s="130"/>
      <c r="FVM30" s="130"/>
      <c r="FVN30" s="130"/>
      <c r="FVO30" s="130"/>
      <c r="FVP30" s="130"/>
      <c r="FVQ30" s="130"/>
      <c r="FVR30" s="130"/>
      <c r="FVS30" s="130"/>
      <c r="FVT30" s="130"/>
      <c r="FVU30" s="130"/>
      <c r="FVV30" s="130"/>
      <c r="FVW30" s="130"/>
      <c r="FVX30" s="130"/>
      <c r="FVY30" s="130"/>
      <c r="FVZ30" s="130"/>
      <c r="FWA30" s="130"/>
      <c r="FWB30" s="130"/>
      <c r="FWC30" s="130"/>
      <c r="FWD30" s="130"/>
      <c r="FWE30" s="130"/>
      <c r="FWF30" s="130"/>
      <c r="FWG30" s="130"/>
      <c r="FWH30" s="130"/>
      <c r="FWI30" s="130"/>
      <c r="FWJ30" s="130"/>
      <c r="FWK30" s="130"/>
      <c r="FWL30" s="130"/>
      <c r="FWM30" s="130"/>
      <c r="FWN30" s="130"/>
      <c r="FWO30" s="130"/>
      <c r="FWP30" s="130"/>
      <c r="FWQ30" s="130"/>
      <c r="FWR30" s="130"/>
      <c r="FWS30" s="130"/>
      <c r="FWT30" s="130"/>
      <c r="FWU30" s="130"/>
      <c r="FWV30" s="130"/>
      <c r="FWW30" s="130"/>
      <c r="FWX30" s="130"/>
      <c r="FWY30" s="130"/>
      <c r="FWZ30" s="130"/>
      <c r="FXA30" s="130"/>
      <c r="FXB30" s="130"/>
      <c r="FXC30" s="130"/>
      <c r="FXD30" s="130"/>
      <c r="FXE30" s="130"/>
      <c r="FXF30" s="130"/>
      <c r="FXG30" s="130"/>
      <c r="FXH30" s="130"/>
      <c r="FXI30" s="130"/>
      <c r="FXJ30" s="130"/>
      <c r="FXK30" s="130"/>
      <c r="FXL30" s="130"/>
      <c r="FXM30" s="130"/>
      <c r="FXN30" s="130"/>
      <c r="FXO30" s="130"/>
      <c r="FXP30" s="130"/>
      <c r="FXQ30" s="130"/>
      <c r="FXR30" s="130"/>
      <c r="FXS30" s="130"/>
      <c r="FXT30" s="130"/>
      <c r="FXU30" s="130"/>
      <c r="FXV30" s="130"/>
      <c r="FXW30" s="130"/>
      <c r="FXX30" s="130"/>
      <c r="FXY30" s="130"/>
      <c r="FXZ30" s="130"/>
      <c r="FYA30" s="130"/>
      <c r="FYB30" s="130"/>
      <c r="FYC30" s="130"/>
      <c r="FYD30" s="130"/>
      <c r="FYE30" s="130"/>
      <c r="FYF30" s="130"/>
      <c r="FYG30" s="130"/>
      <c r="FYH30" s="130"/>
      <c r="FYI30" s="130"/>
      <c r="FYJ30" s="130"/>
      <c r="FYK30" s="130"/>
      <c r="FYL30" s="130"/>
      <c r="FYM30" s="130"/>
      <c r="FYN30" s="130"/>
      <c r="FYO30" s="130"/>
      <c r="FYP30" s="130"/>
      <c r="FYQ30" s="130"/>
      <c r="FYR30" s="130"/>
      <c r="FYS30" s="130"/>
      <c r="FYT30" s="130"/>
      <c r="FYU30" s="130"/>
      <c r="FYV30" s="130"/>
      <c r="FYW30" s="130"/>
      <c r="FYX30" s="130"/>
      <c r="FYY30" s="130"/>
      <c r="FYZ30" s="130"/>
      <c r="FZA30" s="130"/>
      <c r="FZB30" s="130"/>
      <c r="FZC30" s="130"/>
      <c r="FZD30" s="130"/>
      <c r="FZE30" s="130"/>
      <c r="FZF30" s="130"/>
      <c r="FZG30" s="130"/>
      <c r="FZH30" s="130"/>
      <c r="FZI30" s="130"/>
      <c r="FZJ30" s="130"/>
      <c r="FZK30" s="130"/>
      <c r="FZL30" s="130"/>
      <c r="FZM30" s="130"/>
      <c r="FZN30" s="130"/>
      <c r="FZO30" s="130"/>
      <c r="FZP30" s="130"/>
      <c r="FZQ30" s="130"/>
      <c r="FZR30" s="130"/>
      <c r="FZS30" s="130"/>
      <c r="FZT30" s="130"/>
      <c r="FZU30" s="130"/>
      <c r="FZV30" s="130"/>
      <c r="FZW30" s="130"/>
      <c r="FZX30" s="130"/>
      <c r="FZY30" s="130"/>
      <c r="FZZ30" s="130"/>
      <c r="GAA30" s="130"/>
      <c r="GAB30" s="130"/>
      <c r="GAC30" s="130"/>
      <c r="GAD30" s="130"/>
      <c r="GAE30" s="130"/>
      <c r="GAF30" s="130"/>
      <c r="GAG30" s="130"/>
      <c r="GAH30" s="130"/>
      <c r="GAI30" s="130"/>
      <c r="GAJ30" s="130"/>
      <c r="GAK30" s="130"/>
      <c r="GAL30" s="130"/>
      <c r="GAM30" s="130"/>
      <c r="GAN30" s="130"/>
      <c r="GAO30" s="130"/>
      <c r="GAP30" s="130"/>
      <c r="GAQ30" s="130"/>
      <c r="GAR30" s="130"/>
      <c r="GAS30" s="130"/>
      <c r="GAT30" s="130"/>
      <c r="GAU30" s="130"/>
      <c r="GAV30" s="130"/>
      <c r="GAW30" s="130"/>
      <c r="GAX30" s="130"/>
      <c r="GAY30" s="130"/>
      <c r="GAZ30" s="130"/>
      <c r="GBA30" s="130"/>
      <c r="GBB30" s="130"/>
      <c r="GBC30" s="130"/>
      <c r="GBD30" s="130"/>
      <c r="GBE30" s="130"/>
      <c r="GBF30" s="130"/>
      <c r="GBG30" s="130"/>
      <c r="GBH30" s="130"/>
      <c r="GBI30" s="130"/>
      <c r="GBJ30" s="130"/>
      <c r="GBK30" s="130"/>
      <c r="GBL30" s="130"/>
      <c r="GBM30" s="130"/>
      <c r="GBN30" s="130"/>
      <c r="GBO30" s="130"/>
      <c r="GBP30" s="130"/>
      <c r="GBQ30" s="130"/>
      <c r="GBR30" s="130"/>
      <c r="GBS30" s="130"/>
      <c r="GBT30" s="130"/>
      <c r="GBU30" s="130"/>
      <c r="GBV30" s="130"/>
      <c r="GBW30" s="130"/>
      <c r="GBX30" s="130"/>
      <c r="GBY30" s="130"/>
      <c r="GBZ30" s="130"/>
      <c r="GCA30" s="130"/>
      <c r="GCB30" s="130"/>
      <c r="GCC30" s="130"/>
      <c r="GCD30" s="130"/>
      <c r="GCE30" s="130"/>
      <c r="GCF30" s="130"/>
      <c r="GCG30" s="130"/>
      <c r="GCH30" s="130"/>
      <c r="GCI30" s="130"/>
      <c r="GCJ30" s="130"/>
      <c r="GCK30" s="130"/>
      <c r="GCL30" s="130"/>
      <c r="GCM30" s="130"/>
      <c r="GCN30" s="130"/>
      <c r="GCO30" s="130"/>
      <c r="GCP30" s="130"/>
      <c r="GCQ30" s="130"/>
      <c r="GCR30" s="130"/>
      <c r="GCS30" s="130"/>
      <c r="GCT30" s="130"/>
      <c r="GCU30" s="130"/>
      <c r="GCV30" s="130"/>
      <c r="GCW30" s="130"/>
      <c r="GCX30" s="130"/>
      <c r="GCY30" s="130"/>
      <c r="GCZ30" s="130"/>
      <c r="GDA30" s="130"/>
      <c r="GDB30" s="130"/>
      <c r="GDC30" s="130"/>
      <c r="GDD30" s="130"/>
      <c r="GDE30" s="130"/>
      <c r="GDF30" s="130"/>
      <c r="GDG30" s="130"/>
      <c r="GDH30" s="130"/>
      <c r="GDI30" s="130"/>
      <c r="GDJ30" s="130"/>
      <c r="GDK30" s="130"/>
      <c r="GDL30" s="130"/>
      <c r="GDM30" s="130"/>
      <c r="GDN30" s="130"/>
      <c r="GDO30" s="130"/>
      <c r="GDP30" s="130"/>
      <c r="GDQ30" s="130"/>
      <c r="GDR30" s="130"/>
      <c r="GDS30" s="130"/>
      <c r="GDT30" s="130"/>
      <c r="GDU30" s="130"/>
      <c r="GDV30" s="130"/>
      <c r="GDW30" s="130"/>
      <c r="GDX30" s="130"/>
      <c r="GDY30" s="130"/>
      <c r="GDZ30" s="130"/>
      <c r="GEA30" s="130"/>
      <c r="GEB30" s="130"/>
      <c r="GEC30" s="130"/>
      <c r="GED30" s="130"/>
      <c r="GEE30" s="130"/>
      <c r="GEF30" s="130"/>
      <c r="GEG30" s="130"/>
      <c r="GEH30" s="130"/>
      <c r="GEI30" s="130"/>
      <c r="GEJ30" s="130"/>
      <c r="GEK30" s="130"/>
      <c r="GEL30" s="130"/>
      <c r="GEM30" s="130"/>
      <c r="GEN30" s="130"/>
      <c r="GEO30" s="130"/>
      <c r="GEP30" s="130"/>
      <c r="GEQ30" s="130"/>
      <c r="GER30" s="130"/>
      <c r="GES30" s="130"/>
      <c r="GET30" s="130"/>
      <c r="GEU30" s="130"/>
      <c r="GEV30" s="130"/>
      <c r="GEW30" s="130"/>
      <c r="GEX30" s="130"/>
      <c r="GEY30" s="130"/>
      <c r="GEZ30" s="130"/>
      <c r="GFA30" s="130"/>
      <c r="GFB30" s="130"/>
      <c r="GFC30" s="130"/>
      <c r="GFD30" s="130"/>
      <c r="GFE30" s="130"/>
      <c r="GFF30" s="130"/>
      <c r="GFG30" s="130"/>
      <c r="GFH30" s="130"/>
      <c r="GFI30" s="130"/>
      <c r="GFJ30" s="130"/>
      <c r="GFK30" s="130"/>
      <c r="GFL30" s="130"/>
      <c r="GFM30" s="130"/>
      <c r="GFN30" s="130"/>
      <c r="GFO30" s="130"/>
      <c r="GFP30" s="130"/>
      <c r="GFQ30" s="130"/>
      <c r="GFR30" s="130"/>
      <c r="GFS30" s="130"/>
      <c r="GFT30" s="130"/>
      <c r="GFU30" s="130"/>
      <c r="GFV30" s="130"/>
      <c r="GFW30" s="130"/>
      <c r="GFX30" s="130"/>
      <c r="GFY30" s="130"/>
      <c r="GFZ30" s="130"/>
      <c r="GGA30" s="130"/>
      <c r="GGB30" s="130"/>
      <c r="GGC30" s="130"/>
      <c r="GGD30" s="130"/>
      <c r="GGE30" s="130"/>
      <c r="GGF30" s="130"/>
      <c r="GGG30" s="130"/>
      <c r="GGH30" s="130"/>
      <c r="GGI30" s="130"/>
      <c r="GGJ30" s="130"/>
      <c r="GGK30" s="130"/>
      <c r="GGL30" s="130"/>
      <c r="GGM30" s="130"/>
      <c r="GGN30" s="130"/>
      <c r="GGO30" s="130"/>
      <c r="GGP30" s="130"/>
      <c r="GGQ30" s="130"/>
      <c r="GGR30" s="130"/>
      <c r="GGS30" s="130"/>
      <c r="GGT30" s="130"/>
      <c r="GGU30" s="130"/>
      <c r="GGV30" s="130"/>
      <c r="GGW30" s="130"/>
      <c r="GGX30" s="130"/>
      <c r="GGY30" s="130"/>
      <c r="GGZ30" s="130"/>
      <c r="GHA30" s="130"/>
      <c r="GHB30" s="130"/>
      <c r="GHC30" s="130"/>
      <c r="GHD30" s="130"/>
      <c r="GHE30" s="130"/>
      <c r="GHF30" s="130"/>
      <c r="GHG30" s="130"/>
      <c r="GHH30" s="130"/>
      <c r="GHI30" s="130"/>
      <c r="GHJ30" s="130"/>
      <c r="GHK30" s="130"/>
      <c r="GHL30" s="130"/>
      <c r="GHM30" s="130"/>
      <c r="GHN30" s="130"/>
      <c r="GHO30" s="130"/>
      <c r="GHP30" s="130"/>
      <c r="GHQ30" s="130"/>
      <c r="GHR30" s="130"/>
      <c r="GHS30" s="130"/>
      <c r="GHT30" s="130"/>
      <c r="GHU30" s="130"/>
      <c r="GHV30" s="130"/>
      <c r="GHW30" s="130"/>
      <c r="GHX30" s="130"/>
      <c r="GHY30" s="130"/>
      <c r="GHZ30" s="130"/>
      <c r="GIA30" s="130"/>
      <c r="GIB30" s="130"/>
      <c r="GIC30" s="130"/>
      <c r="GID30" s="130"/>
      <c r="GIE30" s="130"/>
      <c r="GIF30" s="130"/>
      <c r="GIG30" s="130"/>
      <c r="GIH30" s="130"/>
      <c r="GII30" s="130"/>
      <c r="GIJ30" s="130"/>
      <c r="GIK30" s="130"/>
      <c r="GIL30" s="130"/>
      <c r="GIM30" s="130"/>
      <c r="GIN30" s="130"/>
      <c r="GIO30" s="130"/>
      <c r="GIP30" s="130"/>
      <c r="GIQ30" s="130"/>
      <c r="GIR30" s="130"/>
      <c r="GIS30" s="130"/>
      <c r="GIT30" s="130"/>
      <c r="GIU30" s="130"/>
      <c r="GIV30" s="130"/>
      <c r="GIW30" s="130"/>
      <c r="GIX30" s="130"/>
      <c r="GIY30" s="130"/>
      <c r="GIZ30" s="130"/>
      <c r="GJA30" s="130"/>
      <c r="GJB30" s="130"/>
      <c r="GJC30" s="130"/>
      <c r="GJD30" s="130"/>
      <c r="GJE30" s="130"/>
      <c r="GJF30" s="130"/>
      <c r="GJG30" s="130"/>
      <c r="GJH30" s="130"/>
      <c r="GJI30" s="130"/>
      <c r="GJJ30" s="130"/>
      <c r="GJK30" s="130"/>
      <c r="GJL30" s="130"/>
      <c r="GJM30" s="130"/>
      <c r="GJN30" s="130"/>
      <c r="GJO30" s="130"/>
      <c r="GJP30" s="130"/>
      <c r="GJQ30" s="130"/>
      <c r="GJR30" s="130"/>
      <c r="GJS30" s="130"/>
      <c r="GJT30" s="130"/>
      <c r="GJU30" s="130"/>
      <c r="GJV30" s="130"/>
      <c r="GJW30" s="130"/>
      <c r="GJX30" s="130"/>
      <c r="GJY30" s="130"/>
      <c r="GJZ30" s="130"/>
      <c r="GKA30" s="130"/>
      <c r="GKB30" s="130"/>
      <c r="GKC30" s="130"/>
      <c r="GKD30" s="130"/>
      <c r="GKE30" s="130"/>
      <c r="GKF30" s="130"/>
      <c r="GKG30" s="130"/>
      <c r="GKH30" s="130"/>
      <c r="GKI30" s="130"/>
      <c r="GKJ30" s="130"/>
      <c r="GKK30" s="130"/>
      <c r="GKL30" s="130"/>
      <c r="GKM30" s="130"/>
      <c r="GKN30" s="130"/>
      <c r="GKO30" s="130"/>
      <c r="GKP30" s="130"/>
      <c r="GKQ30" s="130"/>
      <c r="GKR30" s="130"/>
      <c r="GKS30" s="130"/>
      <c r="GKT30" s="130"/>
      <c r="GKU30" s="130"/>
      <c r="GKV30" s="130"/>
      <c r="GKW30" s="130"/>
      <c r="GKX30" s="130"/>
      <c r="GKY30" s="130"/>
      <c r="GKZ30" s="130"/>
      <c r="GLA30" s="130"/>
      <c r="GLB30" s="130"/>
      <c r="GLC30" s="130"/>
      <c r="GLD30" s="130"/>
      <c r="GLE30" s="130"/>
      <c r="GLF30" s="130"/>
      <c r="GLG30" s="130"/>
      <c r="GLH30" s="130"/>
      <c r="GLI30" s="130"/>
      <c r="GLJ30" s="130"/>
      <c r="GLK30" s="130"/>
      <c r="GLL30" s="130"/>
      <c r="GLM30" s="130"/>
      <c r="GLN30" s="130"/>
      <c r="GLO30" s="130"/>
      <c r="GLP30" s="130"/>
      <c r="GLQ30" s="130"/>
      <c r="GLR30" s="130"/>
      <c r="GLS30" s="130"/>
      <c r="GLT30" s="130"/>
      <c r="GLU30" s="130"/>
      <c r="GLV30" s="130"/>
      <c r="GLW30" s="130"/>
      <c r="GLX30" s="130"/>
      <c r="GLY30" s="130"/>
      <c r="GLZ30" s="130"/>
      <c r="GMA30" s="130"/>
      <c r="GMB30" s="130"/>
      <c r="GMC30" s="130"/>
      <c r="GMD30" s="130"/>
      <c r="GME30" s="130"/>
      <c r="GMF30" s="130"/>
      <c r="GMG30" s="130"/>
      <c r="GMH30" s="130"/>
      <c r="GMI30" s="130"/>
      <c r="GMJ30" s="130"/>
      <c r="GMK30" s="130"/>
      <c r="GML30" s="130"/>
      <c r="GMM30" s="130"/>
      <c r="GMN30" s="130"/>
      <c r="GMO30" s="130"/>
      <c r="GMP30" s="130"/>
      <c r="GMQ30" s="130"/>
      <c r="GMR30" s="130"/>
      <c r="GMS30" s="130"/>
      <c r="GMT30" s="130"/>
      <c r="GMU30" s="130"/>
      <c r="GMV30" s="130"/>
      <c r="GMW30" s="130"/>
      <c r="GMX30" s="130"/>
      <c r="GMY30" s="130"/>
      <c r="GMZ30" s="130"/>
      <c r="GNA30" s="130"/>
      <c r="GNB30" s="130"/>
      <c r="GNC30" s="130"/>
      <c r="GND30" s="130"/>
      <c r="GNE30" s="130"/>
      <c r="GNF30" s="130"/>
      <c r="GNG30" s="130"/>
      <c r="GNH30" s="130"/>
      <c r="GNI30" s="130"/>
      <c r="GNJ30" s="130"/>
      <c r="GNK30" s="130"/>
      <c r="GNL30" s="130"/>
      <c r="GNM30" s="130"/>
      <c r="GNN30" s="130"/>
      <c r="GNO30" s="130"/>
      <c r="GNP30" s="130"/>
      <c r="GNQ30" s="130"/>
      <c r="GNR30" s="130"/>
      <c r="GNS30" s="130"/>
      <c r="GNT30" s="130"/>
      <c r="GNU30" s="130"/>
      <c r="GNV30" s="130"/>
      <c r="GNW30" s="130"/>
      <c r="GNX30" s="130"/>
      <c r="GNY30" s="130"/>
      <c r="GNZ30" s="130"/>
      <c r="GOA30" s="130"/>
      <c r="GOB30" s="130"/>
      <c r="GOC30" s="130"/>
      <c r="GOD30" s="130"/>
      <c r="GOE30" s="130"/>
      <c r="GOF30" s="130"/>
      <c r="GOG30" s="130"/>
      <c r="GOH30" s="130"/>
      <c r="GOI30" s="130"/>
      <c r="GOJ30" s="130"/>
      <c r="GOK30" s="130"/>
      <c r="GOL30" s="130"/>
      <c r="GOM30" s="130"/>
      <c r="GON30" s="130"/>
      <c r="GOO30" s="130"/>
      <c r="GOP30" s="130"/>
      <c r="GOQ30" s="130"/>
      <c r="GOR30" s="130"/>
      <c r="GOS30" s="130"/>
      <c r="GOT30" s="130"/>
      <c r="GOU30" s="130"/>
      <c r="GOV30" s="130"/>
      <c r="GOW30" s="130"/>
      <c r="GOX30" s="130"/>
      <c r="GOY30" s="130"/>
      <c r="GOZ30" s="130"/>
      <c r="GPA30" s="130"/>
      <c r="GPB30" s="130"/>
      <c r="GPC30" s="130"/>
      <c r="GPD30" s="130"/>
      <c r="GPE30" s="130"/>
      <c r="GPF30" s="130"/>
      <c r="GPG30" s="130"/>
      <c r="GPH30" s="130"/>
      <c r="GPI30" s="130"/>
      <c r="GPJ30" s="130"/>
      <c r="GPK30" s="130"/>
      <c r="GPL30" s="130"/>
      <c r="GPM30" s="130"/>
      <c r="GPN30" s="130"/>
      <c r="GPO30" s="130"/>
      <c r="GPP30" s="130"/>
      <c r="GPQ30" s="130"/>
      <c r="GPR30" s="130"/>
      <c r="GPS30" s="130"/>
      <c r="GPT30" s="130"/>
      <c r="GPU30" s="130"/>
      <c r="GPV30" s="130"/>
      <c r="GPW30" s="130"/>
      <c r="GPX30" s="130"/>
      <c r="GPY30" s="130"/>
      <c r="GPZ30" s="130"/>
      <c r="GQA30" s="130"/>
      <c r="GQB30" s="130"/>
      <c r="GQC30" s="130"/>
      <c r="GQD30" s="130"/>
      <c r="GQE30" s="130"/>
      <c r="GQF30" s="130"/>
      <c r="GQG30" s="130"/>
      <c r="GQH30" s="130"/>
      <c r="GQI30" s="130"/>
      <c r="GQJ30" s="130"/>
      <c r="GQK30" s="130"/>
      <c r="GQL30" s="130"/>
      <c r="GQM30" s="130"/>
      <c r="GQN30" s="130"/>
      <c r="GQO30" s="130"/>
      <c r="GQP30" s="130"/>
      <c r="GQQ30" s="130"/>
      <c r="GQR30" s="130"/>
      <c r="GQS30" s="130"/>
      <c r="GQT30" s="130"/>
      <c r="GQU30" s="130"/>
      <c r="GQV30" s="130"/>
      <c r="GQW30" s="130"/>
      <c r="GQX30" s="130"/>
      <c r="GQY30" s="130"/>
      <c r="GQZ30" s="130"/>
      <c r="GRA30" s="130"/>
      <c r="GRB30" s="130"/>
      <c r="GRC30" s="130"/>
      <c r="GRD30" s="130"/>
      <c r="GRE30" s="130"/>
      <c r="GRF30" s="130"/>
      <c r="GRG30" s="130"/>
      <c r="GRH30" s="130"/>
      <c r="GRI30" s="130"/>
      <c r="GRJ30" s="130"/>
      <c r="GRK30" s="130"/>
      <c r="GRL30" s="130"/>
      <c r="GRM30" s="130"/>
      <c r="GRN30" s="130"/>
      <c r="GRO30" s="130"/>
      <c r="GRP30" s="130"/>
      <c r="GRQ30" s="130"/>
      <c r="GRR30" s="130"/>
      <c r="GRS30" s="130"/>
      <c r="GRT30" s="130"/>
      <c r="GRU30" s="130"/>
      <c r="GRV30" s="130"/>
      <c r="GRW30" s="130"/>
      <c r="GRX30" s="130"/>
      <c r="GRY30" s="130"/>
      <c r="GRZ30" s="130"/>
      <c r="GSA30" s="130"/>
      <c r="GSB30" s="130"/>
      <c r="GSC30" s="130"/>
      <c r="GSD30" s="130"/>
      <c r="GSE30" s="130"/>
      <c r="GSF30" s="130"/>
      <c r="GSG30" s="130"/>
      <c r="GSH30" s="130"/>
      <c r="GSI30" s="130"/>
      <c r="GSJ30" s="130"/>
      <c r="GSK30" s="130"/>
      <c r="GSL30" s="130"/>
      <c r="GSM30" s="130"/>
      <c r="GSN30" s="130"/>
      <c r="GSO30" s="130"/>
      <c r="GSP30" s="130"/>
      <c r="GSQ30" s="130"/>
      <c r="GSR30" s="130"/>
      <c r="GSS30" s="130"/>
      <c r="GST30" s="130"/>
      <c r="GSU30" s="130"/>
      <c r="GSV30" s="130"/>
      <c r="GSW30" s="130"/>
      <c r="GSX30" s="130"/>
      <c r="GSY30" s="130"/>
      <c r="GSZ30" s="130"/>
      <c r="GTA30" s="130"/>
      <c r="GTB30" s="130"/>
      <c r="GTC30" s="130"/>
      <c r="GTD30" s="130"/>
      <c r="GTE30" s="130"/>
      <c r="GTF30" s="130"/>
      <c r="GTG30" s="130"/>
      <c r="GTH30" s="130"/>
      <c r="GTI30" s="130"/>
      <c r="GTJ30" s="130"/>
      <c r="GTK30" s="130"/>
      <c r="GTL30" s="130"/>
      <c r="GTM30" s="130"/>
      <c r="GTN30" s="130"/>
      <c r="GTO30" s="130"/>
      <c r="GTP30" s="130"/>
      <c r="GTQ30" s="130"/>
      <c r="GTR30" s="130"/>
      <c r="GTS30" s="130"/>
      <c r="GTT30" s="130"/>
      <c r="GTU30" s="130"/>
      <c r="GTV30" s="130"/>
      <c r="GTW30" s="130"/>
      <c r="GTX30" s="130"/>
      <c r="GTY30" s="130"/>
      <c r="GTZ30" s="130"/>
      <c r="GUA30" s="130"/>
      <c r="GUB30" s="130"/>
      <c r="GUC30" s="130"/>
      <c r="GUD30" s="130"/>
      <c r="GUE30" s="130"/>
      <c r="GUF30" s="130"/>
      <c r="GUG30" s="130"/>
      <c r="GUH30" s="130"/>
      <c r="GUI30" s="130"/>
      <c r="GUJ30" s="130"/>
      <c r="GUK30" s="130"/>
      <c r="GUL30" s="130"/>
      <c r="GUM30" s="130"/>
      <c r="GUN30" s="130"/>
      <c r="GUO30" s="130"/>
      <c r="GUP30" s="130"/>
      <c r="GUQ30" s="130"/>
      <c r="GUR30" s="130"/>
      <c r="GUS30" s="130"/>
      <c r="GUT30" s="130"/>
      <c r="GUU30" s="130"/>
      <c r="GUV30" s="130"/>
      <c r="GUW30" s="130"/>
      <c r="GUX30" s="130"/>
      <c r="GUY30" s="130"/>
      <c r="GUZ30" s="130"/>
      <c r="GVA30" s="130"/>
      <c r="GVB30" s="130"/>
      <c r="GVC30" s="130"/>
      <c r="GVD30" s="130"/>
      <c r="GVE30" s="130"/>
      <c r="GVF30" s="130"/>
      <c r="GVG30" s="130"/>
      <c r="GVH30" s="130"/>
      <c r="GVI30" s="130"/>
      <c r="GVJ30" s="130"/>
      <c r="GVK30" s="130"/>
      <c r="GVL30" s="130"/>
      <c r="GVM30" s="130"/>
      <c r="GVN30" s="130"/>
      <c r="GVO30" s="130"/>
      <c r="GVP30" s="130"/>
      <c r="GVQ30" s="130"/>
      <c r="GVR30" s="130"/>
      <c r="GVS30" s="130"/>
      <c r="GVT30" s="130"/>
      <c r="GVU30" s="130"/>
      <c r="GVV30" s="130"/>
      <c r="GVW30" s="130"/>
      <c r="GVX30" s="130"/>
      <c r="GVY30" s="130"/>
      <c r="GVZ30" s="130"/>
      <c r="GWA30" s="130"/>
      <c r="GWB30" s="130"/>
      <c r="GWC30" s="130"/>
      <c r="GWD30" s="130"/>
      <c r="GWE30" s="130"/>
      <c r="GWF30" s="130"/>
      <c r="GWG30" s="130"/>
      <c r="GWH30" s="130"/>
      <c r="GWI30" s="130"/>
      <c r="GWJ30" s="130"/>
      <c r="GWK30" s="130"/>
      <c r="GWL30" s="130"/>
      <c r="GWM30" s="130"/>
      <c r="GWN30" s="130"/>
      <c r="GWO30" s="130"/>
      <c r="GWP30" s="130"/>
      <c r="GWQ30" s="130"/>
      <c r="GWR30" s="130"/>
      <c r="GWS30" s="130"/>
      <c r="GWT30" s="130"/>
      <c r="GWU30" s="130"/>
      <c r="GWV30" s="130"/>
      <c r="GWW30" s="130"/>
      <c r="GWX30" s="130"/>
      <c r="GWY30" s="130"/>
      <c r="GWZ30" s="130"/>
      <c r="GXA30" s="130"/>
      <c r="GXB30" s="130"/>
      <c r="GXC30" s="130"/>
      <c r="GXD30" s="130"/>
      <c r="GXE30" s="130"/>
      <c r="GXF30" s="130"/>
      <c r="GXG30" s="130"/>
      <c r="GXH30" s="130"/>
      <c r="GXI30" s="130"/>
      <c r="GXJ30" s="130"/>
      <c r="GXK30" s="130"/>
      <c r="GXL30" s="130"/>
      <c r="GXM30" s="130"/>
      <c r="GXN30" s="130"/>
      <c r="GXO30" s="130"/>
      <c r="GXP30" s="130"/>
      <c r="GXQ30" s="130"/>
      <c r="GXR30" s="130"/>
      <c r="GXS30" s="130"/>
      <c r="GXT30" s="130"/>
      <c r="GXU30" s="130"/>
      <c r="GXV30" s="130"/>
      <c r="GXW30" s="130"/>
      <c r="GXX30" s="130"/>
      <c r="GXY30" s="130"/>
      <c r="GXZ30" s="130"/>
      <c r="GYA30" s="130"/>
      <c r="GYB30" s="130"/>
      <c r="GYC30" s="130"/>
      <c r="GYD30" s="130"/>
      <c r="GYE30" s="130"/>
      <c r="GYF30" s="130"/>
      <c r="GYG30" s="130"/>
      <c r="GYH30" s="130"/>
      <c r="GYI30" s="130"/>
      <c r="GYJ30" s="130"/>
      <c r="GYK30" s="130"/>
      <c r="GYL30" s="130"/>
      <c r="GYM30" s="130"/>
      <c r="GYN30" s="130"/>
      <c r="GYO30" s="130"/>
      <c r="GYP30" s="130"/>
      <c r="GYQ30" s="130"/>
      <c r="GYR30" s="130"/>
      <c r="GYS30" s="130"/>
      <c r="GYT30" s="130"/>
      <c r="GYU30" s="130"/>
      <c r="GYV30" s="130"/>
      <c r="GYW30" s="130"/>
      <c r="GYX30" s="130"/>
      <c r="GYY30" s="130"/>
      <c r="GYZ30" s="130"/>
      <c r="GZA30" s="130"/>
      <c r="GZB30" s="130"/>
      <c r="GZC30" s="130"/>
      <c r="GZD30" s="130"/>
      <c r="GZE30" s="130"/>
      <c r="GZF30" s="130"/>
      <c r="GZG30" s="130"/>
      <c r="GZH30" s="130"/>
      <c r="GZI30" s="130"/>
      <c r="GZJ30" s="130"/>
      <c r="GZK30" s="130"/>
      <c r="GZL30" s="130"/>
      <c r="GZM30" s="130"/>
      <c r="GZN30" s="130"/>
      <c r="GZO30" s="130"/>
      <c r="GZP30" s="130"/>
      <c r="GZQ30" s="130"/>
      <c r="GZR30" s="130"/>
      <c r="GZS30" s="130"/>
      <c r="GZT30" s="130"/>
      <c r="GZU30" s="130"/>
      <c r="GZV30" s="130"/>
      <c r="GZW30" s="130"/>
      <c r="GZX30" s="130"/>
      <c r="GZY30" s="130"/>
      <c r="GZZ30" s="130"/>
      <c r="HAA30" s="130"/>
      <c r="HAB30" s="130"/>
      <c r="HAC30" s="130"/>
      <c r="HAD30" s="130"/>
      <c r="HAE30" s="130"/>
      <c r="HAF30" s="130"/>
      <c r="HAG30" s="130"/>
      <c r="HAH30" s="130"/>
      <c r="HAI30" s="130"/>
      <c r="HAJ30" s="130"/>
      <c r="HAK30" s="130"/>
      <c r="HAL30" s="130"/>
      <c r="HAM30" s="130"/>
      <c r="HAN30" s="130"/>
      <c r="HAO30" s="130"/>
      <c r="HAP30" s="130"/>
      <c r="HAQ30" s="130"/>
      <c r="HAR30" s="130"/>
      <c r="HAS30" s="130"/>
      <c r="HAT30" s="130"/>
      <c r="HAU30" s="130"/>
      <c r="HAV30" s="130"/>
      <c r="HAW30" s="130"/>
      <c r="HAX30" s="130"/>
      <c r="HAY30" s="130"/>
      <c r="HAZ30" s="130"/>
      <c r="HBA30" s="130"/>
      <c r="HBB30" s="130"/>
      <c r="HBC30" s="130"/>
      <c r="HBD30" s="130"/>
      <c r="HBE30" s="130"/>
      <c r="HBF30" s="130"/>
      <c r="HBG30" s="130"/>
      <c r="HBH30" s="130"/>
      <c r="HBI30" s="130"/>
      <c r="HBJ30" s="130"/>
      <c r="HBK30" s="130"/>
      <c r="HBL30" s="130"/>
      <c r="HBM30" s="130"/>
      <c r="HBN30" s="130"/>
      <c r="HBO30" s="130"/>
      <c r="HBP30" s="130"/>
      <c r="HBQ30" s="130"/>
      <c r="HBR30" s="130"/>
      <c r="HBS30" s="130"/>
      <c r="HBT30" s="130"/>
      <c r="HBU30" s="130"/>
      <c r="HBV30" s="130"/>
      <c r="HBW30" s="130"/>
      <c r="HBX30" s="130"/>
      <c r="HBY30" s="130"/>
      <c r="HBZ30" s="130"/>
      <c r="HCA30" s="130"/>
      <c r="HCB30" s="130"/>
      <c r="HCC30" s="130"/>
      <c r="HCD30" s="130"/>
      <c r="HCE30" s="130"/>
      <c r="HCF30" s="130"/>
      <c r="HCG30" s="130"/>
      <c r="HCH30" s="130"/>
      <c r="HCI30" s="130"/>
      <c r="HCJ30" s="130"/>
      <c r="HCK30" s="130"/>
      <c r="HCL30" s="130"/>
      <c r="HCM30" s="130"/>
      <c r="HCN30" s="130"/>
      <c r="HCO30" s="130"/>
      <c r="HCP30" s="130"/>
      <c r="HCQ30" s="130"/>
      <c r="HCR30" s="130"/>
      <c r="HCS30" s="130"/>
      <c r="HCT30" s="130"/>
      <c r="HCU30" s="130"/>
      <c r="HCV30" s="130"/>
      <c r="HCW30" s="130"/>
      <c r="HCX30" s="130"/>
      <c r="HCY30" s="130"/>
      <c r="HCZ30" s="130"/>
      <c r="HDA30" s="130"/>
      <c r="HDB30" s="130"/>
      <c r="HDC30" s="130"/>
      <c r="HDD30" s="130"/>
      <c r="HDE30" s="130"/>
      <c r="HDF30" s="130"/>
      <c r="HDG30" s="130"/>
      <c r="HDH30" s="130"/>
      <c r="HDI30" s="130"/>
      <c r="HDJ30" s="130"/>
      <c r="HDK30" s="130"/>
      <c r="HDL30" s="130"/>
      <c r="HDM30" s="130"/>
      <c r="HDN30" s="130"/>
      <c r="HDO30" s="130"/>
      <c r="HDP30" s="130"/>
      <c r="HDQ30" s="130"/>
      <c r="HDR30" s="130"/>
      <c r="HDS30" s="130"/>
      <c r="HDT30" s="130"/>
      <c r="HDU30" s="130"/>
      <c r="HDV30" s="130"/>
      <c r="HDW30" s="130"/>
      <c r="HDX30" s="130"/>
      <c r="HDY30" s="130"/>
      <c r="HDZ30" s="130"/>
      <c r="HEA30" s="130"/>
      <c r="HEB30" s="130"/>
      <c r="HEC30" s="130"/>
      <c r="HED30" s="130"/>
      <c r="HEE30" s="130"/>
      <c r="HEF30" s="130"/>
      <c r="HEG30" s="130"/>
      <c r="HEH30" s="130"/>
      <c r="HEI30" s="130"/>
      <c r="HEJ30" s="130"/>
      <c r="HEK30" s="130"/>
      <c r="HEL30" s="130"/>
      <c r="HEM30" s="130"/>
      <c r="HEN30" s="130"/>
      <c r="HEO30" s="130"/>
      <c r="HEP30" s="130"/>
      <c r="HEQ30" s="130"/>
      <c r="HER30" s="130"/>
      <c r="HES30" s="130"/>
      <c r="HET30" s="130"/>
      <c r="HEU30" s="130"/>
      <c r="HEV30" s="130"/>
      <c r="HEW30" s="130"/>
      <c r="HEX30" s="130"/>
      <c r="HEY30" s="130"/>
      <c r="HEZ30" s="130"/>
      <c r="HFA30" s="130"/>
      <c r="HFB30" s="130"/>
      <c r="HFC30" s="130"/>
      <c r="HFD30" s="130"/>
      <c r="HFE30" s="130"/>
      <c r="HFF30" s="130"/>
      <c r="HFG30" s="130"/>
      <c r="HFH30" s="130"/>
      <c r="HFI30" s="130"/>
      <c r="HFJ30" s="130"/>
      <c r="HFK30" s="130"/>
      <c r="HFL30" s="130"/>
      <c r="HFM30" s="130"/>
      <c r="HFN30" s="130"/>
      <c r="HFO30" s="130"/>
      <c r="HFP30" s="130"/>
      <c r="HFQ30" s="130"/>
      <c r="HFR30" s="130"/>
      <c r="HFS30" s="130"/>
      <c r="HFT30" s="130"/>
      <c r="HFU30" s="130"/>
      <c r="HFV30" s="130"/>
      <c r="HFW30" s="130"/>
      <c r="HFX30" s="130"/>
      <c r="HFY30" s="130"/>
      <c r="HFZ30" s="130"/>
      <c r="HGA30" s="130"/>
      <c r="HGB30" s="130"/>
      <c r="HGC30" s="130"/>
      <c r="HGD30" s="130"/>
      <c r="HGE30" s="130"/>
      <c r="HGF30" s="130"/>
      <c r="HGG30" s="130"/>
      <c r="HGH30" s="130"/>
      <c r="HGI30" s="130"/>
      <c r="HGJ30" s="130"/>
      <c r="HGK30" s="130"/>
      <c r="HGL30" s="130"/>
      <c r="HGM30" s="130"/>
      <c r="HGN30" s="130"/>
      <c r="HGO30" s="130"/>
      <c r="HGP30" s="130"/>
      <c r="HGQ30" s="130"/>
      <c r="HGR30" s="130"/>
      <c r="HGS30" s="130"/>
      <c r="HGT30" s="130"/>
      <c r="HGU30" s="130"/>
      <c r="HGV30" s="130"/>
      <c r="HGW30" s="130"/>
      <c r="HGX30" s="130"/>
      <c r="HGY30" s="130"/>
      <c r="HGZ30" s="130"/>
      <c r="HHA30" s="130"/>
      <c r="HHB30" s="130"/>
      <c r="HHC30" s="130"/>
      <c r="HHD30" s="130"/>
      <c r="HHE30" s="130"/>
      <c r="HHF30" s="130"/>
      <c r="HHG30" s="130"/>
      <c r="HHH30" s="130"/>
      <c r="HHI30" s="130"/>
      <c r="HHJ30" s="130"/>
      <c r="HHK30" s="130"/>
      <c r="HHL30" s="130"/>
      <c r="HHM30" s="130"/>
      <c r="HHN30" s="130"/>
      <c r="HHO30" s="130"/>
      <c r="HHP30" s="130"/>
      <c r="HHQ30" s="130"/>
      <c r="HHR30" s="130"/>
      <c r="HHS30" s="130"/>
      <c r="HHT30" s="130"/>
      <c r="HHU30" s="130"/>
      <c r="HHV30" s="130"/>
      <c r="HHW30" s="130"/>
      <c r="HHX30" s="130"/>
      <c r="HHY30" s="130"/>
      <c r="HHZ30" s="130"/>
      <c r="HIA30" s="130"/>
      <c r="HIB30" s="130"/>
      <c r="HIC30" s="130"/>
      <c r="HID30" s="130"/>
      <c r="HIE30" s="130"/>
      <c r="HIF30" s="130"/>
      <c r="HIG30" s="130"/>
      <c r="HIH30" s="130"/>
      <c r="HII30" s="130"/>
      <c r="HIJ30" s="130"/>
      <c r="HIK30" s="130"/>
      <c r="HIL30" s="130"/>
      <c r="HIM30" s="130"/>
      <c r="HIN30" s="130"/>
      <c r="HIO30" s="130"/>
      <c r="HIP30" s="130"/>
      <c r="HIQ30" s="130"/>
      <c r="HIR30" s="130"/>
      <c r="HIS30" s="130"/>
      <c r="HIT30" s="130"/>
      <c r="HIU30" s="130"/>
      <c r="HIV30" s="130"/>
      <c r="HIW30" s="130"/>
      <c r="HIX30" s="130"/>
      <c r="HIY30" s="130"/>
      <c r="HIZ30" s="130"/>
      <c r="HJA30" s="130"/>
      <c r="HJB30" s="130"/>
      <c r="HJC30" s="130"/>
      <c r="HJD30" s="130"/>
      <c r="HJE30" s="130"/>
      <c r="HJF30" s="130"/>
      <c r="HJG30" s="130"/>
      <c r="HJH30" s="130"/>
      <c r="HJI30" s="130"/>
      <c r="HJJ30" s="130"/>
      <c r="HJK30" s="130"/>
      <c r="HJL30" s="130"/>
      <c r="HJM30" s="130"/>
      <c r="HJN30" s="130"/>
      <c r="HJO30" s="130"/>
      <c r="HJP30" s="130"/>
      <c r="HJQ30" s="130"/>
      <c r="HJR30" s="130"/>
      <c r="HJS30" s="130"/>
      <c r="HJT30" s="130"/>
      <c r="HJU30" s="130"/>
      <c r="HJV30" s="130"/>
      <c r="HJW30" s="130"/>
      <c r="HJX30" s="130"/>
      <c r="HJY30" s="130"/>
      <c r="HJZ30" s="130"/>
      <c r="HKA30" s="130"/>
      <c r="HKB30" s="130"/>
      <c r="HKC30" s="130"/>
      <c r="HKD30" s="130"/>
      <c r="HKE30" s="130"/>
      <c r="HKF30" s="130"/>
      <c r="HKG30" s="130"/>
      <c r="HKH30" s="130"/>
      <c r="HKI30" s="130"/>
      <c r="HKJ30" s="130"/>
      <c r="HKK30" s="130"/>
      <c r="HKL30" s="130"/>
      <c r="HKM30" s="130"/>
      <c r="HKN30" s="130"/>
      <c r="HKO30" s="130"/>
      <c r="HKP30" s="130"/>
      <c r="HKQ30" s="130"/>
      <c r="HKR30" s="130"/>
      <c r="HKS30" s="130"/>
      <c r="HKT30" s="130"/>
      <c r="HKU30" s="130"/>
      <c r="HKV30" s="130"/>
      <c r="HKW30" s="130"/>
      <c r="HKX30" s="130"/>
      <c r="HKY30" s="130"/>
      <c r="HKZ30" s="130"/>
      <c r="HLA30" s="130"/>
      <c r="HLB30" s="130"/>
      <c r="HLC30" s="130"/>
      <c r="HLD30" s="130"/>
      <c r="HLE30" s="130"/>
      <c r="HLF30" s="130"/>
      <c r="HLG30" s="130"/>
      <c r="HLH30" s="130"/>
      <c r="HLI30" s="130"/>
      <c r="HLJ30" s="130"/>
      <c r="HLK30" s="130"/>
      <c r="HLL30" s="130"/>
      <c r="HLM30" s="130"/>
      <c r="HLN30" s="130"/>
      <c r="HLO30" s="130"/>
      <c r="HLP30" s="130"/>
      <c r="HLQ30" s="130"/>
      <c r="HLR30" s="130"/>
      <c r="HLS30" s="130"/>
      <c r="HLT30" s="130"/>
      <c r="HLU30" s="130"/>
      <c r="HLV30" s="130"/>
      <c r="HLW30" s="130"/>
      <c r="HLX30" s="130"/>
      <c r="HLY30" s="130"/>
      <c r="HLZ30" s="130"/>
      <c r="HMA30" s="130"/>
      <c r="HMB30" s="130"/>
      <c r="HMC30" s="130"/>
      <c r="HMD30" s="130"/>
      <c r="HME30" s="130"/>
      <c r="HMF30" s="130"/>
      <c r="HMG30" s="130"/>
      <c r="HMH30" s="130"/>
      <c r="HMI30" s="130"/>
      <c r="HMJ30" s="130"/>
      <c r="HMK30" s="130"/>
      <c r="HML30" s="130"/>
      <c r="HMM30" s="130"/>
      <c r="HMN30" s="130"/>
      <c r="HMO30" s="130"/>
      <c r="HMP30" s="130"/>
      <c r="HMQ30" s="130"/>
      <c r="HMR30" s="130"/>
      <c r="HMS30" s="130"/>
      <c r="HMT30" s="130"/>
      <c r="HMU30" s="130"/>
      <c r="HMV30" s="130"/>
      <c r="HMW30" s="130"/>
      <c r="HMX30" s="130"/>
      <c r="HMY30" s="130"/>
      <c r="HMZ30" s="130"/>
      <c r="HNA30" s="130"/>
      <c r="HNB30" s="130"/>
      <c r="HNC30" s="130"/>
      <c r="HND30" s="130"/>
      <c r="HNE30" s="130"/>
      <c r="HNF30" s="130"/>
      <c r="HNG30" s="130"/>
      <c r="HNH30" s="130"/>
      <c r="HNI30" s="130"/>
      <c r="HNJ30" s="130"/>
      <c r="HNK30" s="130"/>
      <c r="HNL30" s="130"/>
      <c r="HNM30" s="130"/>
      <c r="HNN30" s="130"/>
      <c r="HNO30" s="130"/>
      <c r="HNP30" s="130"/>
      <c r="HNQ30" s="130"/>
      <c r="HNR30" s="130"/>
      <c r="HNS30" s="130"/>
      <c r="HNT30" s="130"/>
      <c r="HNU30" s="130"/>
      <c r="HNV30" s="130"/>
      <c r="HNW30" s="130"/>
      <c r="HNX30" s="130"/>
      <c r="HNY30" s="130"/>
      <c r="HNZ30" s="130"/>
      <c r="HOA30" s="130"/>
      <c r="HOB30" s="130"/>
      <c r="HOC30" s="130"/>
      <c r="HOD30" s="130"/>
      <c r="HOE30" s="130"/>
      <c r="HOF30" s="130"/>
      <c r="HOG30" s="130"/>
      <c r="HOH30" s="130"/>
      <c r="HOI30" s="130"/>
      <c r="HOJ30" s="130"/>
      <c r="HOK30" s="130"/>
      <c r="HOL30" s="130"/>
      <c r="HOM30" s="130"/>
      <c r="HON30" s="130"/>
      <c r="HOO30" s="130"/>
      <c r="HOP30" s="130"/>
      <c r="HOQ30" s="130"/>
      <c r="HOR30" s="130"/>
      <c r="HOS30" s="130"/>
      <c r="HOT30" s="130"/>
      <c r="HOU30" s="130"/>
      <c r="HOV30" s="130"/>
      <c r="HOW30" s="130"/>
      <c r="HOX30" s="130"/>
      <c r="HOY30" s="130"/>
      <c r="HOZ30" s="130"/>
      <c r="HPA30" s="130"/>
      <c r="HPB30" s="130"/>
      <c r="HPC30" s="130"/>
      <c r="HPD30" s="130"/>
      <c r="HPE30" s="130"/>
      <c r="HPF30" s="130"/>
      <c r="HPG30" s="130"/>
      <c r="HPH30" s="130"/>
      <c r="HPI30" s="130"/>
      <c r="HPJ30" s="130"/>
      <c r="HPK30" s="130"/>
      <c r="HPL30" s="130"/>
      <c r="HPM30" s="130"/>
      <c r="HPN30" s="130"/>
      <c r="HPO30" s="130"/>
      <c r="HPP30" s="130"/>
      <c r="HPQ30" s="130"/>
      <c r="HPR30" s="130"/>
      <c r="HPS30" s="130"/>
      <c r="HPT30" s="130"/>
      <c r="HPU30" s="130"/>
      <c r="HPV30" s="130"/>
      <c r="HPW30" s="130"/>
      <c r="HPX30" s="130"/>
      <c r="HPY30" s="130"/>
      <c r="HPZ30" s="130"/>
      <c r="HQA30" s="130"/>
      <c r="HQB30" s="130"/>
      <c r="HQC30" s="130"/>
      <c r="HQD30" s="130"/>
      <c r="HQE30" s="130"/>
      <c r="HQF30" s="130"/>
      <c r="HQG30" s="130"/>
      <c r="HQH30" s="130"/>
      <c r="HQI30" s="130"/>
      <c r="HQJ30" s="130"/>
      <c r="HQK30" s="130"/>
      <c r="HQL30" s="130"/>
      <c r="HQM30" s="130"/>
      <c r="HQN30" s="130"/>
      <c r="HQO30" s="130"/>
      <c r="HQP30" s="130"/>
      <c r="HQQ30" s="130"/>
      <c r="HQR30" s="130"/>
      <c r="HQS30" s="130"/>
      <c r="HQT30" s="130"/>
      <c r="HQU30" s="130"/>
      <c r="HQV30" s="130"/>
      <c r="HQW30" s="130"/>
      <c r="HQX30" s="130"/>
      <c r="HQY30" s="130"/>
      <c r="HQZ30" s="130"/>
      <c r="HRA30" s="130"/>
      <c r="HRB30" s="130"/>
      <c r="HRC30" s="130"/>
      <c r="HRD30" s="130"/>
      <c r="HRE30" s="130"/>
      <c r="HRF30" s="130"/>
      <c r="HRG30" s="130"/>
      <c r="HRH30" s="130"/>
      <c r="HRI30" s="130"/>
      <c r="HRJ30" s="130"/>
      <c r="HRK30" s="130"/>
      <c r="HRL30" s="130"/>
      <c r="HRM30" s="130"/>
      <c r="HRN30" s="130"/>
      <c r="HRO30" s="130"/>
      <c r="HRP30" s="130"/>
      <c r="HRQ30" s="130"/>
      <c r="HRR30" s="130"/>
      <c r="HRS30" s="130"/>
      <c r="HRT30" s="130"/>
      <c r="HRU30" s="130"/>
      <c r="HRV30" s="130"/>
      <c r="HRW30" s="130"/>
      <c r="HRX30" s="130"/>
      <c r="HRY30" s="130"/>
      <c r="HRZ30" s="130"/>
      <c r="HSA30" s="130"/>
      <c r="HSB30" s="130"/>
      <c r="HSC30" s="130"/>
      <c r="HSD30" s="130"/>
      <c r="HSE30" s="130"/>
      <c r="HSF30" s="130"/>
      <c r="HSG30" s="130"/>
      <c r="HSH30" s="130"/>
      <c r="HSI30" s="130"/>
      <c r="HSJ30" s="130"/>
      <c r="HSK30" s="130"/>
      <c r="HSL30" s="130"/>
      <c r="HSM30" s="130"/>
      <c r="HSN30" s="130"/>
      <c r="HSO30" s="130"/>
      <c r="HSP30" s="130"/>
      <c r="HSQ30" s="130"/>
      <c r="HSR30" s="130"/>
      <c r="HSS30" s="130"/>
      <c r="HST30" s="130"/>
      <c r="HSU30" s="130"/>
      <c r="HSV30" s="130"/>
      <c r="HSW30" s="130"/>
      <c r="HSX30" s="130"/>
      <c r="HSY30" s="130"/>
      <c r="HSZ30" s="130"/>
      <c r="HTA30" s="130"/>
      <c r="HTB30" s="130"/>
      <c r="HTC30" s="130"/>
      <c r="HTD30" s="130"/>
      <c r="HTE30" s="130"/>
      <c r="HTF30" s="130"/>
      <c r="HTG30" s="130"/>
      <c r="HTH30" s="130"/>
      <c r="HTI30" s="130"/>
      <c r="HTJ30" s="130"/>
      <c r="HTK30" s="130"/>
      <c r="HTL30" s="130"/>
      <c r="HTM30" s="130"/>
      <c r="HTN30" s="130"/>
      <c r="HTO30" s="130"/>
      <c r="HTP30" s="130"/>
      <c r="HTQ30" s="130"/>
      <c r="HTR30" s="130"/>
      <c r="HTS30" s="130"/>
      <c r="HTT30" s="130"/>
      <c r="HTU30" s="130"/>
      <c r="HTV30" s="130"/>
      <c r="HTW30" s="130"/>
      <c r="HTX30" s="130"/>
      <c r="HTY30" s="130"/>
      <c r="HTZ30" s="130"/>
      <c r="HUA30" s="130"/>
      <c r="HUB30" s="130"/>
      <c r="HUC30" s="130"/>
      <c r="HUD30" s="130"/>
      <c r="HUE30" s="130"/>
      <c r="HUF30" s="130"/>
      <c r="HUG30" s="130"/>
      <c r="HUH30" s="130"/>
      <c r="HUI30" s="130"/>
      <c r="HUJ30" s="130"/>
      <c r="HUK30" s="130"/>
      <c r="HUL30" s="130"/>
      <c r="HUM30" s="130"/>
      <c r="HUN30" s="130"/>
      <c r="HUO30" s="130"/>
      <c r="HUP30" s="130"/>
      <c r="HUQ30" s="130"/>
      <c r="HUR30" s="130"/>
      <c r="HUS30" s="130"/>
      <c r="HUT30" s="130"/>
      <c r="HUU30" s="130"/>
      <c r="HUV30" s="130"/>
      <c r="HUW30" s="130"/>
      <c r="HUX30" s="130"/>
      <c r="HUY30" s="130"/>
      <c r="HUZ30" s="130"/>
      <c r="HVA30" s="130"/>
      <c r="HVB30" s="130"/>
      <c r="HVC30" s="130"/>
      <c r="HVD30" s="130"/>
      <c r="HVE30" s="130"/>
      <c r="HVF30" s="130"/>
      <c r="HVG30" s="130"/>
      <c r="HVH30" s="130"/>
      <c r="HVI30" s="130"/>
      <c r="HVJ30" s="130"/>
      <c r="HVK30" s="130"/>
      <c r="HVL30" s="130"/>
      <c r="HVM30" s="130"/>
      <c r="HVN30" s="130"/>
      <c r="HVO30" s="130"/>
      <c r="HVP30" s="130"/>
      <c r="HVQ30" s="130"/>
      <c r="HVR30" s="130"/>
      <c r="HVS30" s="130"/>
      <c r="HVT30" s="130"/>
      <c r="HVU30" s="130"/>
      <c r="HVV30" s="130"/>
      <c r="HVW30" s="130"/>
      <c r="HVX30" s="130"/>
      <c r="HVY30" s="130"/>
      <c r="HVZ30" s="130"/>
      <c r="HWA30" s="130"/>
      <c r="HWB30" s="130"/>
      <c r="HWC30" s="130"/>
      <c r="HWD30" s="130"/>
      <c r="HWE30" s="130"/>
      <c r="HWF30" s="130"/>
      <c r="HWG30" s="130"/>
      <c r="HWH30" s="130"/>
      <c r="HWI30" s="130"/>
      <c r="HWJ30" s="130"/>
      <c r="HWK30" s="130"/>
      <c r="HWL30" s="130"/>
      <c r="HWM30" s="130"/>
      <c r="HWN30" s="130"/>
      <c r="HWO30" s="130"/>
      <c r="HWP30" s="130"/>
      <c r="HWQ30" s="130"/>
      <c r="HWR30" s="130"/>
      <c r="HWS30" s="130"/>
      <c r="HWT30" s="130"/>
      <c r="HWU30" s="130"/>
      <c r="HWV30" s="130"/>
      <c r="HWW30" s="130"/>
      <c r="HWX30" s="130"/>
      <c r="HWY30" s="130"/>
      <c r="HWZ30" s="130"/>
      <c r="HXA30" s="130"/>
      <c r="HXB30" s="130"/>
      <c r="HXC30" s="130"/>
      <c r="HXD30" s="130"/>
      <c r="HXE30" s="130"/>
      <c r="HXF30" s="130"/>
      <c r="HXG30" s="130"/>
      <c r="HXH30" s="130"/>
      <c r="HXI30" s="130"/>
      <c r="HXJ30" s="130"/>
      <c r="HXK30" s="130"/>
      <c r="HXL30" s="130"/>
      <c r="HXM30" s="130"/>
      <c r="HXN30" s="130"/>
      <c r="HXO30" s="130"/>
      <c r="HXP30" s="130"/>
      <c r="HXQ30" s="130"/>
      <c r="HXR30" s="130"/>
      <c r="HXS30" s="130"/>
      <c r="HXT30" s="130"/>
      <c r="HXU30" s="130"/>
      <c r="HXV30" s="130"/>
      <c r="HXW30" s="130"/>
      <c r="HXX30" s="130"/>
      <c r="HXY30" s="130"/>
      <c r="HXZ30" s="130"/>
      <c r="HYA30" s="130"/>
      <c r="HYB30" s="130"/>
      <c r="HYC30" s="130"/>
      <c r="HYD30" s="130"/>
      <c r="HYE30" s="130"/>
      <c r="HYF30" s="130"/>
      <c r="HYG30" s="130"/>
      <c r="HYH30" s="130"/>
      <c r="HYI30" s="130"/>
      <c r="HYJ30" s="130"/>
      <c r="HYK30" s="130"/>
      <c r="HYL30" s="130"/>
      <c r="HYM30" s="130"/>
      <c r="HYN30" s="130"/>
      <c r="HYO30" s="130"/>
      <c r="HYP30" s="130"/>
      <c r="HYQ30" s="130"/>
      <c r="HYR30" s="130"/>
      <c r="HYS30" s="130"/>
      <c r="HYT30" s="130"/>
      <c r="HYU30" s="130"/>
      <c r="HYV30" s="130"/>
      <c r="HYW30" s="130"/>
      <c r="HYX30" s="130"/>
      <c r="HYY30" s="130"/>
      <c r="HYZ30" s="130"/>
      <c r="HZA30" s="130"/>
      <c r="HZB30" s="130"/>
      <c r="HZC30" s="130"/>
      <c r="HZD30" s="130"/>
      <c r="HZE30" s="130"/>
      <c r="HZF30" s="130"/>
      <c r="HZG30" s="130"/>
      <c r="HZH30" s="130"/>
      <c r="HZI30" s="130"/>
      <c r="HZJ30" s="130"/>
      <c r="HZK30" s="130"/>
      <c r="HZL30" s="130"/>
      <c r="HZM30" s="130"/>
      <c r="HZN30" s="130"/>
      <c r="HZO30" s="130"/>
      <c r="HZP30" s="130"/>
      <c r="HZQ30" s="130"/>
      <c r="HZR30" s="130"/>
      <c r="HZS30" s="130"/>
      <c r="HZT30" s="130"/>
      <c r="HZU30" s="130"/>
      <c r="HZV30" s="130"/>
      <c r="HZW30" s="130"/>
      <c r="HZX30" s="130"/>
      <c r="HZY30" s="130"/>
      <c r="HZZ30" s="130"/>
      <c r="IAA30" s="130"/>
      <c r="IAB30" s="130"/>
      <c r="IAC30" s="130"/>
      <c r="IAD30" s="130"/>
      <c r="IAE30" s="130"/>
      <c r="IAF30" s="130"/>
      <c r="IAG30" s="130"/>
      <c r="IAH30" s="130"/>
      <c r="IAI30" s="130"/>
      <c r="IAJ30" s="130"/>
      <c r="IAK30" s="130"/>
      <c r="IAL30" s="130"/>
      <c r="IAM30" s="130"/>
      <c r="IAN30" s="130"/>
      <c r="IAO30" s="130"/>
      <c r="IAP30" s="130"/>
      <c r="IAQ30" s="130"/>
      <c r="IAR30" s="130"/>
      <c r="IAS30" s="130"/>
      <c r="IAT30" s="130"/>
      <c r="IAU30" s="130"/>
      <c r="IAV30" s="130"/>
      <c r="IAW30" s="130"/>
      <c r="IAX30" s="130"/>
      <c r="IAY30" s="130"/>
      <c r="IAZ30" s="130"/>
      <c r="IBA30" s="130"/>
      <c r="IBB30" s="130"/>
      <c r="IBC30" s="130"/>
      <c r="IBD30" s="130"/>
      <c r="IBE30" s="130"/>
      <c r="IBF30" s="130"/>
      <c r="IBG30" s="130"/>
      <c r="IBH30" s="130"/>
      <c r="IBI30" s="130"/>
      <c r="IBJ30" s="130"/>
      <c r="IBK30" s="130"/>
      <c r="IBL30" s="130"/>
      <c r="IBM30" s="130"/>
      <c r="IBN30" s="130"/>
      <c r="IBO30" s="130"/>
      <c r="IBP30" s="130"/>
      <c r="IBQ30" s="130"/>
      <c r="IBR30" s="130"/>
      <c r="IBS30" s="130"/>
      <c r="IBT30" s="130"/>
      <c r="IBU30" s="130"/>
      <c r="IBV30" s="130"/>
      <c r="IBW30" s="130"/>
      <c r="IBX30" s="130"/>
      <c r="IBY30" s="130"/>
      <c r="IBZ30" s="130"/>
      <c r="ICA30" s="130"/>
      <c r="ICB30" s="130"/>
      <c r="ICC30" s="130"/>
      <c r="ICD30" s="130"/>
      <c r="ICE30" s="130"/>
      <c r="ICF30" s="130"/>
      <c r="ICG30" s="130"/>
      <c r="ICH30" s="130"/>
      <c r="ICI30" s="130"/>
      <c r="ICJ30" s="130"/>
      <c r="ICK30" s="130"/>
      <c r="ICL30" s="130"/>
      <c r="ICM30" s="130"/>
      <c r="ICN30" s="130"/>
      <c r="ICO30" s="130"/>
      <c r="ICP30" s="130"/>
      <c r="ICQ30" s="130"/>
      <c r="ICR30" s="130"/>
      <c r="ICS30" s="130"/>
      <c r="ICT30" s="130"/>
      <c r="ICU30" s="130"/>
      <c r="ICV30" s="130"/>
      <c r="ICW30" s="130"/>
      <c r="ICX30" s="130"/>
      <c r="ICY30" s="130"/>
      <c r="ICZ30" s="130"/>
      <c r="IDA30" s="130"/>
      <c r="IDB30" s="130"/>
      <c r="IDC30" s="130"/>
      <c r="IDD30" s="130"/>
      <c r="IDE30" s="130"/>
      <c r="IDF30" s="130"/>
      <c r="IDG30" s="130"/>
      <c r="IDH30" s="130"/>
      <c r="IDI30" s="130"/>
      <c r="IDJ30" s="130"/>
      <c r="IDK30" s="130"/>
      <c r="IDL30" s="130"/>
      <c r="IDM30" s="130"/>
      <c r="IDN30" s="130"/>
      <c r="IDO30" s="130"/>
      <c r="IDP30" s="130"/>
      <c r="IDQ30" s="130"/>
      <c r="IDR30" s="130"/>
      <c r="IDS30" s="130"/>
      <c r="IDT30" s="130"/>
      <c r="IDU30" s="130"/>
      <c r="IDV30" s="130"/>
      <c r="IDW30" s="130"/>
      <c r="IDX30" s="130"/>
      <c r="IDY30" s="130"/>
      <c r="IDZ30" s="130"/>
      <c r="IEA30" s="130"/>
      <c r="IEB30" s="130"/>
      <c r="IEC30" s="130"/>
      <c r="IED30" s="130"/>
      <c r="IEE30" s="130"/>
      <c r="IEF30" s="130"/>
      <c r="IEG30" s="130"/>
      <c r="IEH30" s="130"/>
      <c r="IEI30" s="130"/>
      <c r="IEJ30" s="130"/>
      <c r="IEK30" s="130"/>
      <c r="IEL30" s="130"/>
      <c r="IEM30" s="130"/>
      <c r="IEN30" s="130"/>
      <c r="IEO30" s="130"/>
      <c r="IEP30" s="130"/>
      <c r="IEQ30" s="130"/>
      <c r="IER30" s="130"/>
      <c r="IES30" s="130"/>
      <c r="IET30" s="130"/>
      <c r="IEU30" s="130"/>
      <c r="IEV30" s="130"/>
      <c r="IEW30" s="130"/>
      <c r="IEX30" s="130"/>
      <c r="IEY30" s="130"/>
      <c r="IEZ30" s="130"/>
      <c r="IFA30" s="130"/>
      <c r="IFB30" s="130"/>
      <c r="IFC30" s="130"/>
      <c r="IFD30" s="130"/>
      <c r="IFE30" s="130"/>
      <c r="IFF30" s="130"/>
      <c r="IFG30" s="130"/>
      <c r="IFH30" s="130"/>
      <c r="IFI30" s="130"/>
      <c r="IFJ30" s="130"/>
      <c r="IFK30" s="130"/>
      <c r="IFL30" s="130"/>
      <c r="IFM30" s="130"/>
      <c r="IFN30" s="130"/>
      <c r="IFO30" s="130"/>
      <c r="IFP30" s="130"/>
      <c r="IFQ30" s="130"/>
      <c r="IFR30" s="130"/>
      <c r="IFS30" s="130"/>
      <c r="IFT30" s="130"/>
      <c r="IFU30" s="130"/>
      <c r="IFV30" s="130"/>
      <c r="IFW30" s="130"/>
      <c r="IFX30" s="130"/>
      <c r="IFY30" s="130"/>
      <c r="IFZ30" s="130"/>
      <c r="IGA30" s="130"/>
      <c r="IGB30" s="130"/>
      <c r="IGC30" s="130"/>
      <c r="IGD30" s="130"/>
      <c r="IGE30" s="130"/>
      <c r="IGF30" s="130"/>
      <c r="IGG30" s="130"/>
      <c r="IGH30" s="130"/>
      <c r="IGI30" s="130"/>
      <c r="IGJ30" s="130"/>
      <c r="IGK30" s="130"/>
      <c r="IGL30" s="130"/>
      <c r="IGM30" s="130"/>
      <c r="IGN30" s="130"/>
      <c r="IGO30" s="130"/>
      <c r="IGP30" s="130"/>
      <c r="IGQ30" s="130"/>
      <c r="IGR30" s="130"/>
      <c r="IGS30" s="130"/>
      <c r="IGT30" s="130"/>
      <c r="IGU30" s="130"/>
      <c r="IGV30" s="130"/>
      <c r="IGW30" s="130"/>
      <c r="IGX30" s="130"/>
      <c r="IGY30" s="130"/>
      <c r="IGZ30" s="130"/>
      <c r="IHA30" s="130"/>
      <c r="IHB30" s="130"/>
      <c r="IHC30" s="130"/>
      <c r="IHD30" s="130"/>
      <c r="IHE30" s="130"/>
      <c r="IHF30" s="130"/>
      <c r="IHG30" s="130"/>
      <c r="IHH30" s="130"/>
      <c r="IHI30" s="130"/>
      <c r="IHJ30" s="130"/>
      <c r="IHK30" s="130"/>
      <c r="IHL30" s="130"/>
      <c r="IHM30" s="130"/>
      <c r="IHN30" s="130"/>
      <c r="IHO30" s="130"/>
      <c r="IHP30" s="130"/>
      <c r="IHQ30" s="130"/>
      <c r="IHR30" s="130"/>
      <c r="IHS30" s="130"/>
      <c r="IHT30" s="130"/>
      <c r="IHU30" s="130"/>
      <c r="IHV30" s="130"/>
      <c r="IHW30" s="130"/>
      <c r="IHX30" s="130"/>
      <c r="IHY30" s="130"/>
      <c r="IHZ30" s="130"/>
      <c r="IIA30" s="130"/>
      <c r="IIB30" s="130"/>
      <c r="IIC30" s="130"/>
      <c r="IID30" s="130"/>
      <c r="IIE30" s="130"/>
      <c r="IIF30" s="130"/>
      <c r="IIG30" s="130"/>
      <c r="IIH30" s="130"/>
      <c r="III30" s="130"/>
      <c r="IIJ30" s="130"/>
      <c r="IIK30" s="130"/>
      <c r="IIL30" s="130"/>
      <c r="IIM30" s="130"/>
      <c r="IIN30" s="130"/>
      <c r="IIO30" s="130"/>
      <c r="IIP30" s="130"/>
      <c r="IIQ30" s="130"/>
      <c r="IIR30" s="130"/>
      <c r="IIS30" s="130"/>
      <c r="IIT30" s="130"/>
      <c r="IIU30" s="130"/>
      <c r="IIV30" s="130"/>
      <c r="IIW30" s="130"/>
      <c r="IIX30" s="130"/>
      <c r="IIY30" s="130"/>
      <c r="IIZ30" s="130"/>
      <c r="IJA30" s="130"/>
      <c r="IJB30" s="130"/>
      <c r="IJC30" s="130"/>
      <c r="IJD30" s="130"/>
      <c r="IJE30" s="130"/>
      <c r="IJF30" s="130"/>
      <c r="IJG30" s="130"/>
      <c r="IJH30" s="130"/>
      <c r="IJI30" s="130"/>
      <c r="IJJ30" s="130"/>
      <c r="IJK30" s="130"/>
      <c r="IJL30" s="130"/>
      <c r="IJM30" s="130"/>
      <c r="IJN30" s="130"/>
      <c r="IJO30" s="130"/>
      <c r="IJP30" s="130"/>
      <c r="IJQ30" s="130"/>
      <c r="IJR30" s="130"/>
      <c r="IJS30" s="130"/>
      <c r="IJT30" s="130"/>
      <c r="IJU30" s="130"/>
      <c r="IJV30" s="130"/>
      <c r="IJW30" s="130"/>
      <c r="IJX30" s="130"/>
      <c r="IJY30" s="130"/>
      <c r="IJZ30" s="130"/>
      <c r="IKA30" s="130"/>
      <c r="IKB30" s="130"/>
      <c r="IKC30" s="130"/>
      <c r="IKD30" s="130"/>
      <c r="IKE30" s="130"/>
      <c r="IKF30" s="130"/>
      <c r="IKG30" s="130"/>
      <c r="IKH30" s="130"/>
      <c r="IKI30" s="130"/>
      <c r="IKJ30" s="130"/>
      <c r="IKK30" s="130"/>
      <c r="IKL30" s="130"/>
      <c r="IKM30" s="130"/>
      <c r="IKN30" s="130"/>
      <c r="IKO30" s="130"/>
      <c r="IKP30" s="130"/>
      <c r="IKQ30" s="130"/>
      <c r="IKR30" s="130"/>
      <c r="IKS30" s="130"/>
      <c r="IKT30" s="130"/>
      <c r="IKU30" s="130"/>
      <c r="IKV30" s="130"/>
      <c r="IKW30" s="130"/>
      <c r="IKX30" s="130"/>
      <c r="IKY30" s="130"/>
      <c r="IKZ30" s="130"/>
      <c r="ILA30" s="130"/>
      <c r="ILB30" s="130"/>
      <c r="ILC30" s="130"/>
      <c r="ILD30" s="130"/>
      <c r="ILE30" s="130"/>
      <c r="ILF30" s="130"/>
      <c r="ILG30" s="130"/>
      <c r="ILH30" s="130"/>
      <c r="ILI30" s="130"/>
      <c r="ILJ30" s="130"/>
      <c r="ILK30" s="130"/>
      <c r="ILL30" s="130"/>
      <c r="ILM30" s="130"/>
      <c r="ILN30" s="130"/>
      <c r="ILO30" s="130"/>
      <c r="ILP30" s="130"/>
      <c r="ILQ30" s="130"/>
      <c r="ILR30" s="130"/>
      <c r="ILS30" s="130"/>
      <c r="ILT30" s="130"/>
      <c r="ILU30" s="130"/>
      <c r="ILV30" s="130"/>
      <c r="ILW30" s="130"/>
      <c r="ILX30" s="130"/>
      <c r="ILY30" s="130"/>
      <c r="ILZ30" s="130"/>
      <c r="IMA30" s="130"/>
      <c r="IMB30" s="130"/>
      <c r="IMC30" s="130"/>
      <c r="IMD30" s="130"/>
      <c r="IME30" s="130"/>
      <c r="IMF30" s="130"/>
      <c r="IMG30" s="130"/>
      <c r="IMH30" s="130"/>
      <c r="IMI30" s="130"/>
      <c r="IMJ30" s="130"/>
      <c r="IMK30" s="130"/>
      <c r="IML30" s="130"/>
      <c r="IMM30" s="130"/>
      <c r="IMN30" s="130"/>
      <c r="IMO30" s="130"/>
      <c r="IMP30" s="130"/>
      <c r="IMQ30" s="130"/>
      <c r="IMR30" s="130"/>
      <c r="IMS30" s="130"/>
      <c r="IMT30" s="130"/>
      <c r="IMU30" s="130"/>
      <c r="IMV30" s="130"/>
      <c r="IMW30" s="130"/>
      <c r="IMX30" s="130"/>
      <c r="IMY30" s="130"/>
      <c r="IMZ30" s="130"/>
      <c r="INA30" s="130"/>
      <c r="INB30" s="130"/>
      <c r="INC30" s="130"/>
      <c r="IND30" s="130"/>
      <c r="INE30" s="130"/>
      <c r="INF30" s="130"/>
      <c r="ING30" s="130"/>
      <c r="INH30" s="130"/>
      <c r="INI30" s="130"/>
      <c r="INJ30" s="130"/>
      <c r="INK30" s="130"/>
      <c r="INL30" s="130"/>
      <c r="INM30" s="130"/>
      <c r="INN30" s="130"/>
      <c r="INO30" s="130"/>
      <c r="INP30" s="130"/>
      <c r="INQ30" s="130"/>
      <c r="INR30" s="130"/>
      <c r="INS30" s="130"/>
      <c r="INT30" s="130"/>
      <c r="INU30" s="130"/>
      <c r="INV30" s="130"/>
      <c r="INW30" s="130"/>
      <c r="INX30" s="130"/>
      <c r="INY30" s="130"/>
      <c r="INZ30" s="130"/>
      <c r="IOA30" s="130"/>
      <c r="IOB30" s="130"/>
      <c r="IOC30" s="130"/>
      <c r="IOD30" s="130"/>
      <c r="IOE30" s="130"/>
      <c r="IOF30" s="130"/>
      <c r="IOG30" s="130"/>
      <c r="IOH30" s="130"/>
      <c r="IOI30" s="130"/>
      <c r="IOJ30" s="130"/>
      <c r="IOK30" s="130"/>
      <c r="IOL30" s="130"/>
      <c r="IOM30" s="130"/>
      <c r="ION30" s="130"/>
      <c r="IOO30" s="130"/>
      <c r="IOP30" s="130"/>
      <c r="IOQ30" s="130"/>
      <c r="IOR30" s="130"/>
      <c r="IOS30" s="130"/>
      <c r="IOT30" s="130"/>
      <c r="IOU30" s="130"/>
      <c r="IOV30" s="130"/>
      <c r="IOW30" s="130"/>
      <c r="IOX30" s="130"/>
      <c r="IOY30" s="130"/>
      <c r="IOZ30" s="130"/>
      <c r="IPA30" s="130"/>
      <c r="IPB30" s="130"/>
      <c r="IPC30" s="130"/>
      <c r="IPD30" s="130"/>
      <c r="IPE30" s="130"/>
      <c r="IPF30" s="130"/>
      <c r="IPG30" s="130"/>
      <c r="IPH30" s="130"/>
      <c r="IPI30" s="130"/>
      <c r="IPJ30" s="130"/>
      <c r="IPK30" s="130"/>
      <c r="IPL30" s="130"/>
      <c r="IPM30" s="130"/>
      <c r="IPN30" s="130"/>
      <c r="IPO30" s="130"/>
      <c r="IPP30" s="130"/>
      <c r="IPQ30" s="130"/>
      <c r="IPR30" s="130"/>
      <c r="IPS30" s="130"/>
      <c r="IPT30" s="130"/>
      <c r="IPU30" s="130"/>
      <c r="IPV30" s="130"/>
      <c r="IPW30" s="130"/>
      <c r="IPX30" s="130"/>
      <c r="IPY30" s="130"/>
      <c r="IPZ30" s="130"/>
      <c r="IQA30" s="130"/>
      <c r="IQB30" s="130"/>
      <c r="IQC30" s="130"/>
      <c r="IQD30" s="130"/>
      <c r="IQE30" s="130"/>
      <c r="IQF30" s="130"/>
      <c r="IQG30" s="130"/>
      <c r="IQH30" s="130"/>
      <c r="IQI30" s="130"/>
      <c r="IQJ30" s="130"/>
      <c r="IQK30" s="130"/>
      <c r="IQL30" s="130"/>
      <c r="IQM30" s="130"/>
      <c r="IQN30" s="130"/>
      <c r="IQO30" s="130"/>
      <c r="IQP30" s="130"/>
      <c r="IQQ30" s="130"/>
      <c r="IQR30" s="130"/>
      <c r="IQS30" s="130"/>
      <c r="IQT30" s="130"/>
      <c r="IQU30" s="130"/>
      <c r="IQV30" s="130"/>
      <c r="IQW30" s="130"/>
      <c r="IQX30" s="130"/>
      <c r="IQY30" s="130"/>
      <c r="IQZ30" s="130"/>
      <c r="IRA30" s="130"/>
      <c r="IRB30" s="130"/>
      <c r="IRC30" s="130"/>
      <c r="IRD30" s="130"/>
      <c r="IRE30" s="130"/>
      <c r="IRF30" s="130"/>
      <c r="IRG30" s="130"/>
      <c r="IRH30" s="130"/>
      <c r="IRI30" s="130"/>
      <c r="IRJ30" s="130"/>
      <c r="IRK30" s="130"/>
      <c r="IRL30" s="130"/>
      <c r="IRM30" s="130"/>
      <c r="IRN30" s="130"/>
      <c r="IRO30" s="130"/>
      <c r="IRP30" s="130"/>
      <c r="IRQ30" s="130"/>
      <c r="IRR30" s="130"/>
      <c r="IRS30" s="130"/>
      <c r="IRT30" s="130"/>
      <c r="IRU30" s="130"/>
      <c r="IRV30" s="130"/>
      <c r="IRW30" s="130"/>
      <c r="IRX30" s="130"/>
      <c r="IRY30" s="130"/>
      <c r="IRZ30" s="130"/>
      <c r="ISA30" s="130"/>
      <c r="ISB30" s="130"/>
      <c r="ISC30" s="130"/>
      <c r="ISD30" s="130"/>
      <c r="ISE30" s="130"/>
      <c r="ISF30" s="130"/>
      <c r="ISG30" s="130"/>
      <c r="ISH30" s="130"/>
      <c r="ISI30" s="130"/>
      <c r="ISJ30" s="130"/>
      <c r="ISK30" s="130"/>
      <c r="ISL30" s="130"/>
      <c r="ISM30" s="130"/>
      <c r="ISN30" s="130"/>
      <c r="ISO30" s="130"/>
      <c r="ISP30" s="130"/>
      <c r="ISQ30" s="130"/>
      <c r="ISR30" s="130"/>
      <c r="ISS30" s="130"/>
      <c r="IST30" s="130"/>
      <c r="ISU30" s="130"/>
      <c r="ISV30" s="130"/>
      <c r="ISW30" s="130"/>
      <c r="ISX30" s="130"/>
      <c r="ISY30" s="130"/>
      <c r="ISZ30" s="130"/>
      <c r="ITA30" s="130"/>
      <c r="ITB30" s="130"/>
      <c r="ITC30" s="130"/>
      <c r="ITD30" s="130"/>
      <c r="ITE30" s="130"/>
      <c r="ITF30" s="130"/>
      <c r="ITG30" s="130"/>
      <c r="ITH30" s="130"/>
      <c r="ITI30" s="130"/>
      <c r="ITJ30" s="130"/>
      <c r="ITK30" s="130"/>
      <c r="ITL30" s="130"/>
      <c r="ITM30" s="130"/>
      <c r="ITN30" s="130"/>
      <c r="ITO30" s="130"/>
      <c r="ITP30" s="130"/>
      <c r="ITQ30" s="130"/>
      <c r="ITR30" s="130"/>
      <c r="ITS30" s="130"/>
      <c r="ITT30" s="130"/>
      <c r="ITU30" s="130"/>
      <c r="ITV30" s="130"/>
      <c r="ITW30" s="130"/>
      <c r="ITX30" s="130"/>
      <c r="ITY30" s="130"/>
      <c r="ITZ30" s="130"/>
      <c r="IUA30" s="130"/>
      <c r="IUB30" s="130"/>
      <c r="IUC30" s="130"/>
      <c r="IUD30" s="130"/>
      <c r="IUE30" s="130"/>
      <c r="IUF30" s="130"/>
      <c r="IUG30" s="130"/>
      <c r="IUH30" s="130"/>
      <c r="IUI30" s="130"/>
      <c r="IUJ30" s="130"/>
      <c r="IUK30" s="130"/>
      <c r="IUL30" s="130"/>
      <c r="IUM30" s="130"/>
      <c r="IUN30" s="130"/>
      <c r="IUO30" s="130"/>
      <c r="IUP30" s="130"/>
      <c r="IUQ30" s="130"/>
      <c r="IUR30" s="130"/>
      <c r="IUS30" s="130"/>
      <c r="IUT30" s="130"/>
      <c r="IUU30" s="130"/>
      <c r="IUV30" s="130"/>
      <c r="IUW30" s="130"/>
      <c r="IUX30" s="130"/>
      <c r="IUY30" s="130"/>
      <c r="IUZ30" s="130"/>
      <c r="IVA30" s="130"/>
      <c r="IVB30" s="130"/>
      <c r="IVC30" s="130"/>
      <c r="IVD30" s="130"/>
      <c r="IVE30" s="130"/>
      <c r="IVF30" s="130"/>
      <c r="IVG30" s="130"/>
      <c r="IVH30" s="130"/>
      <c r="IVI30" s="130"/>
      <c r="IVJ30" s="130"/>
      <c r="IVK30" s="130"/>
      <c r="IVL30" s="130"/>
      <c r="IVM30" s="130"/>
      <c r="IVN30" s="130"/>
      <c r="IVO30" s="130"/>
      <c r="IVP30" s="130"/>
      <c r="IVQ30" s="130"/>
      <c r="IVR30" s="130"/>
      <c r="IVS30" s="130"/>
      <c r="IVT30" s="130"/>
      <c r="IVU30" s="130"/>
      <c r="IVV30" s="130"/>
      <c r="IVW30" s="130"/>
      <c r="IVX30" s="130"/>
      <c r="IVY30" s="130"/>
      <c r="IVZ30" s="130"/>
      <c r="IWA30" s="130"/>
      <c r="IWB30" s="130"/>
      <c r="IWC30" s="130"/>
      <c r="IWD30" s="130"/>
      <c r="IWE30" s="130"/>
      <c r="IWF30" s="130"/>
      <c r="IWG30" s="130"/>
      <c r="IWH30" s="130"/>
      <c r="IWI30" s="130"/>
      <c r="IWJ30" s="130"/>
      <c r="IWK30" s="130"/>
      <c r="IWL30" s="130"/>
      <c r="IWM30" s="130"/>
      <c r="IWN30" s="130"/>
      <c r="IWO30" s="130"/>
      <c r="IWP30" s="130"/>
      <c r="IWQ30" s="130"/>
      <c r="IWR30" s="130"/>
      <c r="IWS30" s="130"/>
      <c r="IWT30" s="130"/>
      <c r="IWU30" s="130"/>
      <c r="IWV30" s="130"/>
      <c r="IWW30" s="130"/>
      <c r="IWX30" s="130"/>
      <c r="IWY30" s="130"/>
      <c r="IWZ30" s="130"/>
      <c r="IXA30" s="130"/>
      <c r="IXB30" s="130"/>
      <c r="IXC30" s="130"/>
      <c r="IXD30" s="130"/>
      <c r="IXE30" s="130"/>
      <c r="IXF30" s="130"/>
      <c r="IXG30" s="130"/>
      <c r="IXH30" s="130"/>
      <c r="IXI30" s="130"/>
      <c r="IXJ30" s="130"/>
      <c r="IXK30" s="130"/>
      <c r="IXL30" s="130"/>
      <c r="IXM30" s="130"/>
      <c r="IXN30" s="130"/>
      <c r="IXO30" s="130"/>
      <c r="IXP30" s="130"/>
      <c r="IXQ30" s="130"/>
      <c r="IXR30" s="130"/>
      <c r="IXS30" s="130"/>
      <c r="IXT30" s="130"/>
      <c r="IXU30" s="130"/>
      <c r="IXV30" s="130"/>
      <c r="IXW30" s="130"/>
      <c r="IXX30" s="130"/>
      <c r="IXY30" s="130"/>
      <c r="IXZ30" s="130"/>
      <c r="IYA30" s="130"/>
      <c r="IYB30" s="130"/>
      <c r="IYC30" s="130"/>
      <c r="IYD30" s="130"/>
      <c r="IYE30" s="130"/>
      <c r="IYF30" s="130"/>
      <c r="IYG30" s="130"/>
      <c r="IYH30" s="130"/>
      <c r="IYI30" s="130"/>
      <c r="IYJ30" s="130"/>
      <c r="IYK30" s="130"/>
      <c r="IYL30" s="130"/>
      <c r="IYM30" s="130"/>
      <c r="IYN30" s="130"/>
      <c r="IYO30" s="130"/>
      <c r="IYP30" s="130"/>
      <c r="IYQ30" s="130"/>
      <c r="IYR30" s="130"/>
      <c r="IYS30" s="130"/>
      <c r="IYT30" s="130"/>
      <c r="IYU30" s="130"/>
      <c r="IYV30" s="130"/>
      <c r="IYW30" s="130"/>
      <c r="IYX30" s="130"/>
      <c r="IYY30" s="130"/>
      <c r="IYZ30" s="130"/>
      <c r="IZA30" s="130"/>
      <c r="IZB30" s="130"/>
      <c r="IZC30" s="130"/>
      <c r="IZD30" s="130"/>
      <c r="IZE30" s="130"/>
      <c r="IZF30" s="130"/>
      <c r="IZG30" s="130"/>
      <c r="IZH30" s="130"/>
      <c r="IZI30" s="130"/>
      <c r="IZJ30" s="130"/>
      <c r="IZK30" s="130"/>
      <c r="IZL30" s="130"/>
      <c r="IZM30" s="130"/>
      <c r="IZN30" s="130"/>
      <c r="IZO30" s="130"/>
      <c r="IZP30" s="130"/>
      <c r="IZQ30" s="130"/>
      <c r="IZR30" s="130"/>
      <c r="IZS30" s="130"/>
      <c r="IZT30" s="130"/>
      <c r="IZU30" s="130"/>
      <c r="IZV30" s="130"/>
      <c r="IZW30" s="130"/>
      <c r="IZX30" s="130"/>
      <c r="IZY30" s="130"/>
      <c r="IZZ30" s="130"/>
      <c r="JAA30" s="130"/>
      <c r="JAB30" s="130"/>
      <c r="JAC30" s="130"/>
      <c r="JAD30" s="130"/>
      <c r="JAE30" s="130"/>
      <c r="JAF30" s="130"/>
      <c r="JAG30" s="130"/>
      <c r="JAH30" s="130"/>
      <c r="JAI30" s="130"/>
      <c r="JAJ30" s="130"/>
      <c r="JAK30" s="130"/>
      <c r="JAL30" s="130"/>
      <c r="JAM30" s="130"/>
      <c r="JAN30" s="130"/>
      <c r="JAO30" s="130"/>
      <c r="JAP30" s="130"/>
      <c r="JAQ30" s="130"/>
      <c r="JAR30" s="130"/>
      <c r="JAS30" s="130"/>
      <c r="JAT30" s="130"/>
      <c r="JAU30" s="130"/>
      <c r="JAV30" s="130"/>
      <c r="JAW30" s="130"/>
      <c r="JAX30" s="130"/>
      <c r="JAY30" s="130"/>
      <c r="JAZ30" s="130"/>
      <c r="JBA30" s="130"/>
      <c r="JBB30" s="130"/>
      <c r="JBC30" s="130"/>
      <c r="JBD30" s="130"/>
      <c r="JBE30" s="130"/>
      <c r="JBF30" s="130"/>
      <c r="JBG30" s="130"/>
      <c r="JBH30" s="130"/>
      <c r="JBI30" s="130"/>
      <c r="JBJ30" s="130"/>
      <c r="JBK30" s="130"/>
      <c r="JBL30" s="130"/>
      <c r="JBM30" s="130"/>
      <c r="JBN30" s="130"/>
      <c r="JBO30" s="130"/>
      <c r="JBP30" s="130"/>
      <c r="JBQ30" s="130"/>
      <c r="JBR30" s="130"/>
      <c r="JBS30" s="130"/>
      <c r="JBT30" s="130"/>
      <c r="JBU30" s="130"/>
      <c r="JBV30" s="130"/>
      <c r="JBW30" s="130"/>
      <c r="JBX30" s="130"/>
      <c r="JBY30" s="130"/>
      <c r="JBZ30" s="130"/>
      <c r="JCA30" s="130"/>
      <c r="JCB30" s="130"/>
      <c r="JCC30" s="130"/>
      <c r="JCD30" s="130"/>
      <c r="JCE30" s="130"/>
      <c r="JCF30" s="130"/>
      <c r="JCG30" s="130"/>
      <c r="JCH30" s="130"/>
      <c r="JCI30" s="130"/>
      <c r="JCJ30" s="130"/>
      <c r="JCK30" s="130"/>
      <c r="JCL30" s="130"/>
      <c r="JCM30" s="130"/>
      <c r="JCN30" s="130"/>
      <c r="JCO30" s="130"/>
      <c r="JCP30" s="130"/>
      <c r="JCQ30" s="130"/>
      <c r="JCR30" s="130"/>
      <c r="JCS30" s="130"/>
      <c r="JCT30" s="130"/>
      <c r="JCU30" s="130"/>
      <c r="JCV30" s="130"/>
      <c r="JCW30" s="130"/>
      <c r="JCX30" s="130"/>
      <c r="JCY30" s="130"/>
      <c r="JCZ30" s="130"/>
      <c r="JDA30" s="130"/>
      <c r="JDB30" s="130"/>
      <c r="JDC30" s="130"/>
      <c r="JDD30" s="130"/>
      <c r="JDE30" s="130"/>
      <c r="JDF30" s="130"/>
      <c r="JDG30" s="130"/>
      <c r="JDH30" s="130"/>
      <c r="JDI30" s="130"/>
      <c r="JDJ30" s="130"/>
      <c r="JDK30" s="130"/>
      <c r="JDL30" s="130"/>
      <c r="JDM30" s="130"/>
      <c r="JDN30" s="130"/>
      <c r="JDO30" s="130"/>
      <c r="JDP30" s="130"/>
      <c r="JDQ30" s="130"/>
      <c r="JDR30" s="130"/>
      <c r="JDS30" s="130"/>
      <c r="JDT30" s="130"/>
      <c r="JDU30" s="130"/>
      <c r="JDV30" s="130"/>
      <c r="JDW30" s="130"/>
      <c r="JDX30" s="130"/>
      <c r="JDY30" s="130"/>
      <c r="JDZ30" s="130"/>
      <c r="JEA30" s="130"/>
      <c r="JEB30" s="130"/>
      <c r="JEC30" s="130"/>
      <c r="JED30" s="130"/>
      <c r="JEE30" s="130"/>
      <c r="JEF30" s="130"/>
      <c r="JEG30" s="130"/>
      <c r="JEH30" s="130"/>
      <c r="JEI30" s="130"/>
      <c r="JEJ30" s="130"/>
      <c r="JEK30" s="130"/>
      <c r="JEL30" s="130"/>
      <c r="JEM30" s="130"/>
      <c r="JEN30" s="130"/>
      <c r="JEO30" s="130"/>
      <c r="JEP30" s="130"/>
      <c r="JEQ30" s="130"/>
      <c r="JER30" s="130"/>
      <c r="JES30" s="130"/>
      <c r="JET30" s="130"/>
      <c r="JEU30" s="130"/>
      <c r="JEV30" s="130"/>
      <c r="JEW30" s="130"/>
      <c r="JEX30" s="130"/>
      <c r="JEY30" s="130"/>
      <c r="JEZ30" s="130"/>
      <c r="JFA30" s="130"/>
      <c r="JFB30" s="130"/>
      <c r="JFC30" s="130"/>
      <c r="JFD30" s="130"/>
      <c r="JFE30" s="130"/>
      <c r="JFF30" s="130"/>
      <c r="JFG30" s="130"/>
      <c r="JFH30" s="130"/>
      <c r="JFI30" s="130"/>
      <c r="JFJ30" s="130"/>
      <c r="JFK30" s="130"/>
      <c r="JFL30" s="130"/>
      <c r="JFM30" s="130"/>
      <c r="JFN30" s="130"/>
      <c r="JFO30" s="130"/>
      <c r="JFP30" s="130"/>
      <c r="JFQ30" s="130"/>
      <c r="JFR30" s="130"/>
      <c r="JFS30" s="130"/>
      <c r="JFT30" s="130"/>
      <c r="JFU30" s="130"/>
      <c r="JFV30" s="130"/>
      <c r="JFW30" s="130"/>
      <c r="JFX30" s="130"/>
      <c r="JFY30" s="130"/>
      <c r="JFZ30" s="130"/>
      <c r="JGA30" s="130"/>
      <c r="JGB30" s="130"/>
      <c r="JGC30" s="130"/>
      <c r="JGD30" s="130"/>
      <c r="JGE30" s="130"/>
      <c r="JGF30" s="130"/>
      <c r="JGG30" s="130"/>
      <c r="JGH30" s="130"/>
      <c r="JGI30" s="130"/>
      <c r="JGJ30" s="130"/>
      <c r="JGK30" s="130"/>
      <c r="JGL30" s="130"/>
      <c r="JGM30" s="130"/>
      <c r="JGN30" s="130"/>
      <c r="JGO30" s="130"/>
      <c r="JGP30" s="130"/>
      <c r="JGQ30" s="130"/>
      <c r="JGR30" s="130"/>
      <c r="JGS30" s="130"/>
      <c r="JGT30" s="130"/>
      <c r="JGU30" s="130"/>
      <c r="JGV30" s="130"/>
      <c r="JGW30" s="130"/>
      <c r="JGX30" s="130"/>
      <c r="JGY30" s="130"/>
      <c r="JGZ30" s="130"/>
      <c r="JHA30" s="130"/>
      <c r="JHB30" s="130"/>
      <c r="JHC30" s="130"/>
      <c r="JHD30" s="130"/>
      <c r="JHE30" s="130"/>
      <c r="JHF30" s="130"/>
      <c r="JHG30" s="130"/>
      <c r="JHH30" s="130"/>
      <c r="JHI30" s="130"/>
      <c r="JHJ30" s="130"/>
      <c r="JHK30" s="130"/>
      <c r="JHL30" s="130"/>
      <c r="JHM30" s="130"/>
      <c r="JHN30" s="130"/>
      <c r="JHO30" s="130"/>
      <c r="JHP30" s="130"/>
      <c r="JHQ30" s="130"/>
      <c r="JHR30" s="130"/>
      <c r="JHS30" s="130"/>
      <c r="JHT30" s="130"/>
      <c r="JHU30" s="130"/>
      <c r="JHV30" s="130"/>
      <c r="JHW30" s="130"/>
      <c r="JHX30" s="130"/>
      <c r="JHY30" s="130"/>
      <c r="JHZ30" s="130"/>
      <c r="JIA30" s="130"/>
      <c r="JIB30" s="130"/>
      <c r="JIC30" s="130"/>
      <c r="JID30" s="130"/>
      <c r="JIE30" s="130"/>
      <c r="JIF30" s="130"/>
      <c r="JIG30" s="130"/>
      <c r="JIH30" s="130"/>
      <c r="JII30" s="130"/>
      <c r="JIJ30" s="130"/>
      <c r="JIK30" s="130"/>
      <c r="JIL30" s="130"/>
      <c r="JIM30" s="130"/>
      <c r="JIN30" s="130"/>
      <c r="JIO30" s="130"/>
      <c r="JIP30" s="130"/>
      <c r="JIQ30" s="130"/>
      <c r="JIR30" s="130"/>
      <c r="JIS30" s="130"/>
      <c r="JIT30" s="130"/>
      <c r="JIU30" s="130"/>
      <c r="JIV30" s="130"/>
      <c r="JIW30" s="130"/>
      <c r="JIX30" s="130"/>
      <c r="JIY30" s="130"/>
      <c r="JIZ30" s="130"/>
      <c r="JJA30" s="130"/>
      <c r="JJB30" s="130"/>
      <c r="JJC30" s="130"/>
      <c r="JJD30" s="130"/>
      <c r="JJE30" s="130"/>
      <c r="JJF30" s="130"/>
      <c r="JJG30" s="130"/>
      <c r="JJH30" s="130"/>
      <c r="JJI30" s="130"/>
      <c r="JJJ30" s="130"/>
      <c r="JJK30" s="130"/>
      <c r="JJL30" s="130"/>
      <c r="JJM30" s="130"/>
      <c r="JJN30" s="130"/>
      <c r="JJO30" s="130"/>
      <c r="JJP30" s="130"/>
      <c r="JJQ30" s="130"/>
      <c r="JJR30" s="130"/>
      <c r="JJS30" s="130"/>
      <c r="JJT30" s="130"/>
      <c r="JJU30" s="130"/>
      <c r="JJV30" s="130"/>
      <c r="JJW30" s="130"/>
      <c r="JJX30" s="130"/>
      <c r="JJY30" s="130"/>
      <c r="JJZ30" s="130"/>
      <c r="JKA30" s="130"/>
      <c r="JKB30" s="130"/>
      <c r="JKC30" s="130"/>
      <c r="JKD30" s="130"/>
      <c r="JKE30" s="130"/>
      <c r="JKF30" s="130"/>
      <c r="JKG30" s="130"/>
      <c r="JKH30" s="130"/>
      <c r="JKI30" s="130"/>
      <c r="JKJ30" s="130"/>
      <c r="JKK30" s="130"/>
      <c r="JKL30" s="130"/>
      <c r="JKM30" s="130"/>
      <c r="JKN30" s="130"/>
      <c r="JKO30" s="130"/>
      <c r="JKP30" s="130"/>
      <c r="JKQ30" s="130"/>
      <c r="JKR30" s="130"/>
      <c r="JKS30" s="130"/>
      <c r="JKT30" s="130"/>
      <c r="JKU30" s="130"/>
      <c r="JKV30" s="130"/>
      <c r="JKW30" s="130"/>
      <c r="JKX30" s="130"/>
      <c r="JKY30" s="130"/>
      <c r="JKZ30" s="130"/>
      <c r="JLA30" s="130"/>
      <c r="JLB30" s="130"/>
      <c r="JLC30" s="130"/>
      <c r="JLD30" s="130"/>
      <c r="JLE30" s="130"/>
      <c r="JLF30" s="130"/>
      <c r="JLG30" s="130"/>
      <c r="JLH30" s="130"/>
      <c r="JLI30" s="130"/>
      <c r="JLJ30" s="130"/>
      <c r="JLK30" s="130"/>
      <c r="JLL30" s="130"/>
      <c r="JLM30" s="130"/>
      <c r="JLN30" s="130"/>
      <c r="JLO30" s="130"/>
      <c r="JLP30" s="130"/>
      <c r="JLQ30" s="130"/>
      <c r="JLR30" s="130"/>
      <c r="JLS30" s="130"/>
      <c r="JLT30" s="130"/>
      <c r="JLU30" s="130"/>
      <c r="JLV30" s="130"/>
      <c r="JLW30" s="130"/>
      <c r="JLX30" s="130"/>
      <c r="JLY30" s="130"/>
      <c r="JLZ30" s="130"/>
      <c r="JMA30" s="130"/>
      <c r="JMB30" s="130"/>
      <c r="JMC30" s="130"/>
      <c r="JMD30" s="130"/>
      <c r="JME30" s="130"/>
      <c r="JMF30" s="130"/>
      <c r="JMG30" s="130"/>
      <c r="JMH30" s="130"/>
      <c r="JMI30" s="130"/>
      <c r="JMJ30" s="130"/>
      <c r="JMK30" s="130"/>
      <c r="JML30" s="130"/>
      <c r="JMM30" s="130"/>
      <c r="JMN30" s="130"/>
      <c r="JMO30" s="130"/>
      <c r="JMP30" s="130"/>
      <c r="JMQ30" s="130"/>
      <c r="JMR30" s="130"/>
      <c r="JMS30" s="130"/>
      <c r="JMT30" s="130"/>
      <c r="JMU30" s="130"/>
      <c r="JMV30" s="130"/>
      <c r="JMW30" s="130"/>
      <c r="JMX30" s="130"/>
      <c r="JMY30" s="130"/>
      <c r="JMZ30" s="130"/>
      <c r="JNA30" s="130"/>
      <c r="JNB30" s="130"/>
      <c r="JNC30" s="130"/>
      <c r="JND30" s="130"/>
      <c r="JNE30" s="130"/>
      <c r="JNF30" s="130"/>
      <c r="JNG30" s="130"/>
      <c r="JNH30" s="130"/>
      <c r="JNI30" s="130"/>
      <c r="JNJ30" s="130"/>
      <c r="JNK30" s="130"/>
      <c r="JNL30" s="130"/>
      <c r="JNM30" s="130"/>
      <c r="JNN30" s="130"/>
      <c r="JNO30" s="130"/>
      <c r="JNP30" s="130"/>
      <c r="JNQ30" s="130"/>
      <c r="JNR30" s="130"/>
      <c r="JNS30" s="130"/>
      <c r="JNT30" s="130"/>
      <c r="JNU30" s="130"/>
      <c r="JNV30" s="130"/>
      <c r="JNW30" s="130"/>
      <c r="JNX30" s="130"/>
      <c r="JNY30" s="130"/>
      <c r="JNZ30" s="130"/>
      <c r="JOA30" s="130"/>
      <c r="JOB30" s="130"/>
      <c r="JOC30" s="130"/>
      <c r="JOD30" s="130"/>
      <c r="JOE30" s="130"/>
      <c r="JOF30" s="130"/>
      <c r="JOG30" s="130"/>
      <c r="JOH30" s="130"/>
      <c r="JOI30" s="130"/>
      <c r="JOJ30" s="130"/>
      <c r="JOK30" s="130"/>
      <c r="JOL30" s="130"/>
      <c r="JOM30" s="130"/>
      <c r="JON30" s="130"/>
      <c r="JOO30" s="130"/>
      <c r="JOP30" s="130"/>
      <c r="JOQ30" s="130"/>
      <c r="JOR30" s="130"/>
      <c r="JOS30" s="130"/>
      <c r="JOT30" s="130"/>
      <c r="JOU30" s="130"/>
      <c r="JOV30" s="130"/>
      <c r="JOW30" s="130"/>
      <c r="JOX30" s="130"/>
      <c r="JOY30" s="130"/>
      <c r="JOZ30" s="130"/>
      <c r="JPA30" s="130"/>
      <c r="JPB30" s="130"/>
      <c r="JPC30" s="130"/>
      <c r="JPD30" s="130"/>
      <c r="JPE30" s="130"/>
      <c r="JPF30" s="130"/>
      <c r="JPG30" s="130"/>
      <c r="JPH30" s="130"/>
      <c r="JPI30" s="130"/>
      <c r="JPJ30" s="130"/>
      <c r="JPK30" s="130"/>
      <c r="JPL30" s="130"/>
      <c r="JPM30" s="130"/>
      <c r="JPN30" s="130"/>
      <c r="JPO30" s="130"/>
      <c r="JPP30" s="130"/>
      <c r="JPQ30" s="130"/>
      <c r="JPR30" s="130"/>
      <c r="JPS30" s="130"/>
      <c r="JPT30" s="130"/>
      <c r="JPU30" s="130"/>
      <c r="JPV30" s="130"/>
      <c r="JPW30" s="130"/>
      <c r="JPX30" s="130"/>
      <c r="JPY30" s="130"/>
      <c r="JPZ30" s="130"/>
      <c r="JQA30" s="130"/>
      <c r="JQB30" s="130"/>
      <c r="JQC30" s="130"/>
      <c r="JQD30" s="130"/>
      <c r="JQE30" s="130"/>
      <c r="JQF30" s="130"/>
      <c r="JQG30" s="130"/>
      <c r="JQH30" s="130"/>
      <c r="JQI30" s="130"/>
      <c r="JQJ30" s="130"/>
      <c r="JQK30" s="130"/>
      <c r="JQL30" s="130"/>
      <c r="JQM30" s="130"/>
      <c r="JQN30" s="130"/>
      <c r="JQO30" s="130"/>
      <c r="JQP30" s="130"/>
      <c r="JQQ30" s="130"/>
      <c r="JQR30" s="130"/>
      <c r="JQS30" s="130"/>
      <c r="JQT30" s="130"/>
      <c r="JQU30" s="130"/>
      <c r="JQV30" s="130"/>
      <c r="JQW30" s="130"/>
      <c r="JQX30" s="130"/>
      <c r="JQY30" s="130"/>
      <c r="JQZ30" s="130"/>
      <c r="JRA30" s="130"/>
      <c r="JRB30" s="130"/>
      <c r="JRC30" s="130"/>
      <c r="JRD30" s="130"/>
      <c r="JRE30" s="130"/>
      <c r="JRF30" s="130"/>
      <c r="JRG30" s="130"/>
      <c r="JRH30" s="130"/>
      <c r="JRI30" s="130"/>
      <c r="JRJ30" s="130"/>
      <c r="JRK30" s="130"/>
      <c r="JRL30" s="130"/>
      <c r="JRM30" s="130"/>
      <c r="JRN30" s="130"/>
      <c r="JRO30" s="130"/>
      <c r="JRP30" s="130"/>
      <c r="JRQ30" s="130"/>
      <c r="JRR30" s="130"/>
      <c r="JRS30" s="130"/>
      <c r="JRT30" s="130"/>
      <c r="JRU30" s="130"/>
      <c r="JRV30" s="130"/>
      <c r="JRW30" s="130"/>
      <c r="JRX30" s="130"/>
      <c r="JRY30" s="130"/>
      <c r="JRZ30" s="130"/>
      <c r="JSA30" s="130"/>
      <c r="JSB30" s="130"/>
      <c r="JSC30" s="130"/>
      <c r="JSD30" s="130"/>
      <c r="JSE30" s="130"/>
      <c r="JSF30" s="130"/>
      <c r="JSG30" s="130"/>
      <c r="JSH30" s="130"/>
      <c r="JSI30" s="130"/>
      <c r="JSJ30" s="130"/>
      <c r="JSK30" s="130"/>
      <c r="JSL30" s="130"/>
      <c r="JSM30" s="130"/>
      <c r="JSN30" s="130"/>
      <c r="JSO30" s="130"/>
      <c r="JSP30" s="130"/>
      <c r="JSQ30" s="130"/>
      <c r="JSR30" s="130"/>
      <c r="JSS30" s="130"/>
      <c r="JST30" s="130"/>
      <c r="JSU30" s="130"/>
      <c r="JSV30" s="130"/>
      <c r="JSW30" s="130"/>
      <c r="JSX30" s="130"/>
      <c r="JSY30" s="130"/>
      <c r="JSZ30" s="130"/>
      <c r="JTA30" s="130"/>
      <c r="JTB30" s="130"/>
      <c r="JTC30" s="130"/>
      <c r="JTD30" s="130"/>
      <c r="JTE30" s="130"/>
      <c r="JTF30" s="130"/>
      <c r="JTG30" s="130"/>
      <c r="JTH30" s="130"/>
      <c r="JTI30" s="130"/>
      <c r="JTJ30" s="130"/>
      <c r="JTK30" s="130"/>
      <c r="JTL30" s="130"/>
      <c r="JTM30" s="130"/>
      <c r="JTN30" s="130"/>
      <c r="JTO30" s="130"/>
      <c r="JTP30" s="130"/>
      <c r="JTQ30" s="130"/>
      <c r="JTR30" s="130"/>
      <c r="JTS30" s="130"/>
      <c r="JTT30" s="130"/>
      <c r="JTU30" s="130"/>
      <c r="JTV30" s="130"/>
      <c r="JTW30" s="130"/>
      <c r="JTX30" s="130"/>
      <c r="JTY30" s="130"/>
      <c r="JTZ30" s="130"/>
      <c r="JUA30" s="130"/>
      <c r="JUB30" s="130"/>
      <c r="JUC30" s="130"/>
      <c r="JUD30" s="130"/>
      <c r="JUE30" s="130"/>
      <c r="JUF30" s="130"/>
      <c r="JUG30" s="130"/>
      <c r="JUH30" s="130"/>
      <c r="JUI30" s="130"/>
      <c r="JUJ30" s="130"/>
      <c r="JUK30" s="130"/>
      <c r="JUL30" s="130"/>
      <c r="JUM30" s="130"/>
      <c r="JUN30" s="130"/>
      <c r="JUO30" s="130"/>
      <c r="JUP30" s="130"/>
      <c r="JUQ30" s="130"/>
      <c r="JUR30" s="130"/>
      <c r="JUS30" s="130"/>
      <c r="JUT30" s="130"/>
      <c r="JUU30" s="130"/>
      <c r="JUV30" s="130"/>
      <c r="JUW30" s="130"/>
      <c r="JUX30" s="130"/>
      <c r="JUY30" s="130"/>
      <c r="JUZ30" s="130"/>
      <c r="JVA30" s="130"/>
      <c r="JVB30" s="130"/>
      <c r="JVC30" s="130"/>
      <c r="JVD30" s="130"/>
      <c r="JVE30" s="130"/>
      <c r="JVF30" s="130"/>
      <c r="JVG30" s="130"/>
      <c r="JVH30" s="130"/>
      <c r="JVI30" s="130"/>
      <c r="JVJ30" s="130"/>
      <c r="JVK30" s="130"/>
      <c r="JVL30" s="130"/>
      <c r="JVM30" s="130"/>
      <c r="JVN30" s="130"/>
      <c r="JVO30" s="130"/>
      <c r="JVP30" s="130"/>
      <c r="JVQ30" s="130"/>
      <c r="JVR30" s="130"/>
      <c r="JVS30" s="130"/>
      <c r="JVT30" s="130"/>
      <c r="JVU30" s="130"/>
      <c r="JVV30" s="130"/>
      <c r="JVW30" s="130"/>
      <c r="JVX30" s="130"/>
      <c r="JVY30" s="130"/>
      <c r="JVZ30" s="130"/>
      <c r="JWA30" s="130"/>
      <c r="JWB30" s="130"/>
      <c r="JWC30" s="130"/>
      <c r="JWD30" s="130"/>
      <c r="JWE30" s="130"/>
      <c r="JWF30" s="130"/>
      <c r="JWG30" s="130"/>
      <c r="JWH30" s="130"/>
      <c r="JWI30" s="130"/>
      <c r="JWJ30" s="130"/>
      <c r="JWK30" s="130"/>
      <c r="JWL30" s="130"/>
      <c r="JWM30" s="130"/>
      <c r="JWN30" s="130"/>
      <c r="JWO30" s="130"/>
      <c r="JWP30" s="130"/>
      <c r="JWQ30" s="130"/>
      <c r="JWR30" s="130"/>
      <c r="JWS30" s="130"/>
      <c r="JWT30" s="130"/>
      <c r="JWU30" s="130"/>
      <c r="JWV30" s="130"/>
      <c r="JWW30" s="130"/>
      <c r="JWX30" s="130"/>
      <c r="JWY30" s="130"/>
      <c r="JWZ30" s="130"/>
      <c r="JXA30" s="130"/>
      <c r="JXB30" s="130"/>
      <c r="JXC30" s="130"/>
      <c r="JXD30" s="130"/>
      <c r="JXE30" s="130"/>
      <c r="JXF30" s="130"/>
      <c r="JXG30" s="130"/>
      <c r="JXH30" s="130"/>
      <c r="JXI30" s="130"/>
      <c r="JXJ30" s="130"/>
      <c r="JXK30" s="130"/>
      <c r="JXL30" s="130"/>
      <c r="JXM30" s="130"/>
      <c r="JXN30" s="130"/>
      <c r="JXO30" s="130"/>
      <c r="JXP30" s="130"/>
      <c r="JXQ30" s="130"/>
      <c r="JXR30" s="130"/>
      <c r="JXS30" s="130"/>
      <c r="JXT30" s="130"/>
      <c r="JXU30" s="130"/>
      <c r="JXV30" s="130"/>
      <c r="JXW30" s="130"/>
      <c r="JXX30" s="130"/>
      <c r="JXY30" s="130"/>
      <c r="JXZ30" s="130"/>
      <c r="JYA30" s="130"/>
      <c r="JYB30" s="130"/>
      <c r="JYC30" s="130"/>
      <c r="JYD30" s="130"/>
      <c r="JYE30" s="130"/>
      <c r="JYF30" s="130"/>
      <c r="JYG30" s="130"/>
      <c r="JYH30" s="130"/>
      <c r="JYI30" s="130"/>
      <c r="JYJ30" s="130"/>
      <c r="JYK30" s="130"/>
      <c r="JYL30" s="130"/>
      <c r="JYM30" s="130"/>
      <c r="JYN30" s="130"/>
      <c r="JYO30" s="130"/>
      <c r="JYP30" s="130"/>
      <c r="JYQ30" s="130"/>
      <c r="JYR30" s="130"/>
      <c r="JYS30" s="130"/>
      <c r="JYT30" s="130"/>
      <c r="JYU30" s="130"/>
      <c r="JYV30" s="130"/>
      <c r="JYW30" s="130"/>
      <c r="JYX30" s="130"/>
      <c r="JYY30" s="130"/>
      <c r="JYZ30" s="130"/>
      <c r="JZA30" s="130"/>
      <c r="JZB30" s="130"/>
      <c r="JZC30" s="130"/>
      <c r="JZD30" s="130"/>
      <c r="JZE30" s="130"/>
      <c r="JZF30" s="130"/>
      <c r="JZG30" s="130"/>
      <c r="JZH30" s="130"/>
      <c r="JZI30" s="130"/>
      <c r="JZJ30" s="130"/>
      <c r="JZK30" s="130"/>
      <c r="JZL30" s="130"/>
      <c r="JZM30" s="130"/>
      <c r="JZN30" s="130"/>
      <c r="JZO30" s="130"/>
      <c r="JZP30" s="130"/>
      <c r="JZQ30" s="130"/>
      <c r="JZR30" s="130"/>
      <c r="JZS30" s="130"/>
      <c r="JZT30" s="130"/>
      <c r="JZU30" s="130"/>
      <c r="JZV30" s="130"/>
      <c r="JZW30" s="130"/>
      <c r="JZX30" s="130"/>
      <c r="JZY30" s="130"/>
      <c r="JZZ30" s="130"/>
      <c r="KAA30" s="130"/>
      <c r="KAB30" s="130"/>
      <c r="KAC30" s="130"/>
      <c r="KAD30" s="130"/>
      <c r="KAE30" s="130"/>
      <c r="KAF30" s="130"/>
      <c r="KAG30" s="130"/>
      <c r="KAH30" s="130"/>
      <c r="KAI30" s="130"/>
      <c r="KAJ30" s="130"/>
      <c r="KAK30" s="130"/>
      <c r="KAL30" s="130"/>
      <c r="KAM30" s="130"/>
      <c r="KAN30" s="130"/>
      <c r="KAO30" s="130"/>
      <c r="KAP30" s="130"/>
      <c r="KAQ30" s="130"/>
      <c r="KAR30" s="130"/>
      <c r="KAS30" s="130"/>
      <c r="KAT30" s="130"/>
      <c r="KAU30" s="130"/>
      <c r="KAV30" s="130"/>
      <c r="KAW30" s="130"/>
      <c r="KAX30" s="130"/>
      <c r="KAY30" s="130"/>
      <c r="KAZ30" s="130"/>
      <c r="KBA30" s="130"/>
      <c r="KBB30" s="130"/>
      <c r="KBC30" s="130"/>
      <c r="KBD30" s="130"/>
      <c r="KBE30" s="130"/>
      <c r="KBF30" s="130"/>
      <c r="KBG30" s="130"/>
      <c r="KBH30" s="130"/>
      <c r="KBI30" s="130"/>
      <c r="KBJ30" s="130"/>
      <c r="KBK30" s="130"/>
      <c r="KBL30" s="130"/>
      <c r="KBM30" s="130"/>
      <c r="KBN30" s="130"/>
      <c r="KBO30" s="130"/>
      <c r="KBP30" s="130"/>
      <c r="KBQ30" s="130"/>
      <c r="KBR30" s="130"/>
      <c r="KBS30" s="130"/>
      <c r="KBT30" s="130"/>
      <c r="KBU30" s="130"/>
      <c r="KBV30" s="130"/>
      <c r="KBW30" s="130"/>
      <c r="KBX30" s="130"/>
      <c r="KBY30" s="130"/>
      <c r="KBZ30" s="130"/>
      <c r="KCA30" s="130"/>
      <c r="KCB30" s="130"/>
      <c r="KCC30" s="130"/>
      <c r="KCD30" s="130"/>
      <c r="KCE30" s="130"/>
      <c r="KCF30" s="130"/>
      <c r="KCG30" s="130"/>
      <c r="KCH30" s="130"/>
      <c r="KCI30" s="130"/>
      <c r="KCJ30" s="130"/>
      <c r="KCK30" s="130"/>
      <c r="KCL30" s="130"/>
      <c r="KCM30" s="130"/>
      <c r="KCN30" s="130"/>
      <c r="KCO30" s="130"/>
      <c r="KCP30" s="130"/>
      <c r="KCQ30" s="130"/>
      <c r="KCR30" s="130"/>
      <c r="KCS30" s="130"/>
      <c r="KCT30" s="130"/>
      <c r="KCU30" s="130"/>
      <c r="KCV30" s="130"/>
      <c r="KCW30" s="130"/>
      <c r="KCX30" s="130"/>
      <c r="KCY30" s="130"/>
      <c r="KCZ30" s="130"/>
      <c r="KDA30" s="130"/>
      <c r="KDB30" s="130"/>
      <c r="KDC30" s="130"/>
      <c r="KDD30" s="130"/>
      <c r="KDE30" s="130"/>
      <c r="KDF30" s="130"/>
      <c r="KDG30" s="130"/>
      <c r="KDH30" s="130"/>
      <c r="KDI30" s="130"/>
      <c r="KDJ30" s="130"/>
      <c r="KDK30" s="130"/>
      <c r="KDL30" s="130"/>
      <c r="KDM30" s="130"/>
      <c r="KDN30" s="130"/>
      <c r="KDO30" s="130"/>
      <c r="KDP30" s="130"/>
      <c r="KDQ30" s="130"/>
      <c r="KDR30" s="130"/>
      <c r="KDS30" s="130"/>
      <c r="KDT30" s="130"/>
      <c r="KDU30" s="130"/>
      <c r="KDV30" s="130"/>
      <c r="KDW30" s="130"/>
      <c r="KDX30" s="130"/>
      <c r="KDY30" s="130"/>
      <c r="KDZ30" s="130"/>
      <c r="KEA30" s="130"/>
      <c r="KEB30" s="130"/>
      <c r="KEC30" s="130"/>
      <c r="KED30" s="130"/>
      <c r="KEE30" s="130"/>
      <c r="KEF30" s="130"/>
      <c r="KEG30" s="130"/>
      <c r="KEH30" s="130"/>
      <c r="KEI30" s="130"/>
      <c r="KEJ30" s="130"/>
      <c r="KEK30" s="130"/>
      <c r="KEL30" s="130"/>
      <c r="KEM30" s="130"/>
      <c r="KEN30" s="130"/>
      <c r="KEO30" s="130"/>
      <c r="KEP30" s="130"/>
      <c r="KEQ30" s="130"/>
      <c r="KER30" s="130"/>
      <c r="KES30" s="130"/>
      <c r="KET30" s="130"/>
      <c r="KEU30" s="130"/>
      <c r="KEV30" s="130"/>
      <c r="KEW30" s="130"/>
      <c r="KEX30" s="130"/>
      <c r="KEY30" s="130"/>
      <c r="KEZ30" s="130"/>
      <c r="KFA30" s="130"/>
      <c r="KFB30" s="130"/>
      <c r="KFC30" s="130"/>
      <c r="KFD30" s="130"/>
      <c r="KFE30" s="130"/>
      <c r="KFF30" s="130"/>
      <c r="KFG30" s="130"/>
      <c r="KFH30" s="130"/>
      <c r="KFI30" s="130"/>
      <c r="KFJ30" s="130"/>
      <c r="KFK30" s="130"/>
      <c r="KFL30" s="130"/>
      <c r="KFM30" s="130"/>
      <c r="KFN30" s="130"/>
      <c r="KFO30" s="130"/>
      <c r="KFP30" s="130"/>
      <c r="KFQ30" s="130"/>
      <c r="KFR30" s="130"/>
      <c r="KFS30" s="130"/>
      <c r="KFT30" s="130"/>
      <c r="KFU30" s="130"/>
      <c r="KFV30" s="130"/>
      <c r="KFW30" s="130"/>
      <c r="KFX30" s="130"/>
      <c r="KFY30" s="130"/>
      <c r="KFZ30" s="130"/>
      <c r="KGA30" s="130"/>
      <c r="KGB30" s="130"/>
      <c r="KGC30" s="130"/>
      <c r="KGD30" s="130"/>
      <c r="KGE30" s="130"/>
      <c r="KGF30" s="130"/>
      <c r="KGG30" s="130"/>
      <c r="KGH30" s="130"/>
      <c r="KGI30" s="130"/>
      <c r="KGJ30" s="130"/>
      <c r="KGK30" s="130"/>
      <c r="KGL30" s="130"/>
      <c r="KGM30" s="130"/>
      <c r="KGN30" s="130"/>
      <c r="KGO30" s="130"/>
      <c r="KGP30" s="130"/>
      <c r="KGQ30" s="130"/>
      <c r="KGR30" s="130"/>
      <c r="KGS30" s="130"/>
      <c r="KGT30" s="130"/>
      <c r="KGU30" s="130"/>
      <c r="KGV30" s="130"/>
      <c r="KGW30" s="130"/>
      <c r="KGX30" s="130"/>
      <c r="KGY30" s="130"/>
      <c r="KGZ30" s="130"/>
      <c r="KHA30" s="130"/>
      <c r="KHB30" s="130"/>
      <c r="KHC30" s="130"/>
      <c r="KHD30" s="130"/>
      <c r="KHE30" s="130"/>
      <c r="KHF30" s="130"/>
      <c r="KHG30" s="130"/>
      <c r="KHH30" s="130"/>
      <c r="KHI30" s="130"/>
      <c r="KHJ30" s="130"/>
      <c r="KHK30" s="130"/>
      <c r="KHL30" s="130"/>
      <c r="KHM30" s="130"/>
      <c r="KHN30" s="130"/>
      <c r="KHO30" s="130"/>
      <c r="KHP30" s="130"/>
      <c r="KHQ30" s="130"/>
      <c r="KHR30" s="130"/>
      <c r="KHS30" s="130"/>
      <c r="KHT30" s="130"/>
      <c r="KHU30" s="130"/>
      <c r="KHV30" s="130"/>
      <c r="KHW30" s="130"/>
      <c r="KHX30" s="130"/>
      <c r="KHY30" s="130"/>
      <c r="KHZ30" s="130"/>
      <c r="KIA30" s="130"/>
      <c r="KIB30" s="130"/>
      <c r="KIC30" s="130"/>
      <c r="KID30" s="130"/>
      <c r="KIE30" s="130"/>
      <c r="KIF30" s="130"/>
      <c r="KIG30" s="130"/>
      <c r="KIH30" s="130"/>
      <c r="KII30" s="130"/>
      <c r="KIJ30" s="130"/>
      <c r="KIK30" s="130"/>
      <c r="KIL30" s="130"/>
      <c r="KIM30" s="130"/>
      <c r="KIN30" s="130"/>
      <c r="KIO30" s="130"/>
      <c r="KIP30" s="130"/>
      <c r="KIQ30" s="130"/>
      <c r="KIR30" s="130"/>
      <c r="KIS30" s="130"/>
      <c r="KIT30" s="130"/>
      <c r="KIU30" s="130"/>
      <c r="KIV30" s="130"/>
      <c r="KIW30" s="130"/>
      <c r="KIX30" s="130"/>
      <c r="KIY30" s="130"/>
      <c r="KIZ30" s="130"/>
      <c r="KJA30" s="130"/>
      <c r="KJB30" s="130"/>
      <c r="KJC30" s="130"/>
      <c r="KJD30" s="130"/>
      <c r="KJE30" s="130"/>
      <c r="KJF30" s="130"/>
      <c r="KJG30" s="130"/>
      <c r="KJH30" s="130"/>
      <c r="KJI30" s="130"/>
      <c r="KJJ30" s="130"/>
      <c r="KJK30" s="130"/>
      <c r="KJL30" s="130"/>
      <c r="KJM30" s="130"/>
      <c r="KJN30" s="130"/>
      <c r="KJO30" s="130"/>
      <c r="KJP30" s="130"/>
      <c r="KJQ30" s="130"/>
      <c r="KJR30" s="130"/>
      <c r="KJS30" s="130"/>
      <c r="KJT30" s="130"/>
      <c r="KJU30" s="130"/>
      <c r="KJV30" s="130"/>
      <c r="KJW30" s="130"/>
      <c r="KJX30" s="130"/>
      <c r="KJY30" s="130"/>
      <c r="KJZ30" s="130"/>
      <c r="KKA30" s="130"/>
      <c r="KKB30" s="130"/>
      <c r="KKC30" s="130"/>
      <c r="KKD30" s="130"/>
      <c r="KKE30" s="130"/>
      <c r="KKF30" s="130"/>
      <c r="KKG30" s="130"/>
      <c r="KKH30" s="130"/>
      <c r="KKI30" s="130"/>
      <c r="KKJ30" s="130"/>
      <c r="KKK30" s="130"/>
      <c r="KKL30" s="130"/>
      <c r="KKM30" s="130"/>
      <c r="KKN30" s="130"/>
      <c r="KKO30" s="130"/>
      <c r="KKP30" s="130"/>
      <c r="KKQ30" s="130"/>
      <c r="KKR30" s="130"/>
      <c r="KKS30" s="130"/>
      <c r="KKT30" s="130"/>
      <c r="KKU30" s="130"/>
      <c r="KKV30" s="130"/>
      <c r="KKW30" s="130"/>
      <c r="KKX30" s="130"/>
      <c r="KKY30" s="130"/>
      <c r="KKZ30" s="130"/>
      <c r="KLA30" s="130"/>
      <c r="KLB30" s="130"/>
      <c r="KLC30" s="130"/>
      <c r="KLD30" s="130"/>
      <c r="KLE30" s="130"/>
      <c r="KLF30" s="130"/>
      <c r="KLG30" s="130"/>
      <c r="KLH30" s="130"/>
      <c r="KLI30" s="130"/>
      <c r="KLJ30" s="130"/>
      <c r="KLK30" s="130"/>
      <c r="KLL30" s="130"/>
      <c r="KLM30" s="130"/>
      <c r="KLN30" s="130"/>
      <c r="KLO30" s="130"/>
      <c r="KLP30" s="130"/>
      <c r="KLQ30" s="130"/>
      <c r="KLR30" s="130"/>
      <c r="KLS30" s="130"/>
      <c r="KLT30" s="130"/>
      <c r="KLU30" s="130"/>
      <c r="KLV30" s="130"/>
      <c r="KLW30" s="130"/>
      <c r="KLX30" s="130"/>
      <c r="KLY30" s="130"/>
      <c r="KLZ30" s="130"/>
      <c r="KMA30" s="130"/>
      <c r="KMB30" s="130"/>
      <c r="KMC30" s="130"/>
      <c r="KMD30" s="130"/>
      <c r="KME30" s="130"/>
      <c r="KMF30" s="130"/>
      <c r="KMG30" s="130"/>
      <c r="KMH30" s="130"/>
      <c r="KMI30" s="130"/>
      <c r="KMJ30" s="130"/>
      <c r="KMK30" s="130"/>
      <c r="KML30" s="130"/>
      <c r="KMM30" s="130"/>
      <c r="KMN30" s="130"/>
      <c r="KMO30" s="130"/>
      <c r="KMP30" s="130"/>
      <c r="KMQ30" s="130"/>
      <c r="KMR30" s="130"/>
      <c r="KMS30" s="130"/>
      <c r="KMT30" s="130"/>
      <c r="KMU30" s="130"/>
      <c r="KMV30" s="130"/>
      <c r="KMW30" s="130"/>
      <c r="KMX30" s="130"/>
      <c r="KMY30" s="130"/>
      <c r="KMZ30" s="130"/>
      <c r="KNA30" s="130"/>
      <c r="KNB30" s="130"/>
      <c r="KNC30" s="130"/>
      <c r="KND30" s="130"/>
      <c r="KNE30" s="130"/>
      <c r="KNF30" s="130"/>
      <c r="KNG30" s="130"/>
      <c r="KNH30" s="130"/>
      <c r="KNI30" s="130"/>
      <c r="KNJ30" s="130"/>
      <c r="KNK30" s="130"/>
      <c r="KNL30" s="130"/>
      <c r="KNM30" s="130"/>
      <c r="KNN30" s="130"/>
      <c r="KNO30" s="130"/>
      <c r="KNP30" s="130"/>
      <c r="KNQ30" s="130"/>
      <c r="KNR30" s="130"/>
      <c r="KNS30" s="130"/>
      <c r="KNT30" s="130"/>
      <c r="KNU30" s="130"/>
      <c r="KNV30" s="130"/>
      <c r="KNW30" s="130"/>
      <c r="KNX30" s="130"/>
      <c r="KNY30" s="130"/>
      <c r="KNZ30" s="130"/>
      <c r="KOA30" s="130"/>
      <c r="KOB30" s="130"/>
      <c r="KOC30" s="130"/>
      <c r="KOD30" s="130"/>
      <c r="KOE30" s="130"/>
      <c r="KOF30" s="130"/>
      <c r="KOG30" s="130"/>
      <c r="KOH30" s="130"/>
      <c r="KOI30" s="130"/>
      <c r="KOJ30" s="130"/>
      <c r="KOK30" s="130"/>
      <c r="KOL30" s="130"/>
      <c r="KOM30" s="130"/>
      <c r="KON30" s="130"/>
      <c r="KOO30" s="130"/>
      <c r="KOP30" s="130"/>
      <c r="KOQ30" s="130"/>
      <c r="KOR30" s="130"/>
      <c r="KOS30" s="130"/>
      <c r="KOT30" s="130"/>
      <c r="KOU30" s="130"/>
      <c r="KOV30" s="130"/>
      <c r="KOW30" s="130"/>
      <c r="KOX30" s="130"/>
      <c r="KOY30" s="130"/>
      <c r="KOZ30" s="130"/>
      <c r="KPA30" s="130"/>
      <c r="KPB30" s="130"/>
      <c r="KPC30" s="130"/>
      <c r="KPD30" s="130"/>
      <c r="KPE30" s="130"/>
      <c r="KPF30" s="130"/>
      <c r="KPG30" s="130"/>
      <c r="KPH30" s="130"/>
      <c r="KPI30" s="130"/>
      <c r="KPJ30" s="130"/>
      <c r="KPK30" s="130"/>
      <c r="KPL30" s="130"/>
      <c r="KPM30" s="130"/>
      <c r="KPN30" s="130"/>
      <c r="KPO30" s="130"/>
      <c r="KPP30" s="130"/>
      <c r="KPQ30" s="130"/>
      <c r="KPR30" s="130"/>
      <c r="KPS30" s="130"/>
      <c r="KPT30" s="130"/>
      <c r="KPU30" s="130"/>
      <c r="KPV30" s="130"/>
      <c r="KPW30" s="130"/>
      <c r="KPX30" s="130"/>
      <c r="KPY30" s="130"/>
      <c r="KPZ30" s="130"/>
      <c r="KQA30" s="130"/>
      <c r="KQB30" s="130"/>
      <c r="KQC30" s="130"/>
      <c r="KQD30" s="130"/>
      <c r="KQE30" s="130"/>
      <c r="KQF30" s="130"/>
      <c r="KQG30" s="130"/>
      <c r="KQH30" s="130"/>
      <c r="KQI30" s="130"/>
      <c r="KQJ30" s="130"/>
      <c r="KQK30" s="130"/>
      <c r="KQL30" s="130"/>
      <c r="KQM30" s="130"/>
      <c r="KQN30" s="130"/>
      <c r="KQO30" s="130"/>
      <c r="KQP30" s="130"/>
      <c r="KQQ30" s="130"/>
      <c r="KQR30" s="130"/>
      <c r="KQS30" s="130"/>
      <c r="KQT30" s="130"/>
      <c r="KQU30" s="130"/>
      <c r="KQV30" s="130"/>
      <c r="KQW30" s="130"/>
      <c r="KQX30" s="130"/>
      <c r="KQY30" s="130"/>
      <c r="KQZ30" s="130"/>
      <c r="KRA30" s="130"/>
      <c r="KRB30" s="130"/>
      <c r="KRC30" s="130"/>
      <c r="KRD30" s="130"/>
      <c r="KRE30" s="130"/>
      <c r="KRF30" s="130"/>
      <c r="KRG30" s="130"/>
      <c r="KRH30" s="130"/>
      <c r="KRI30" s="130"/>
      <c r="KRJ30" s="130"/>
      <c r="KRK30" s="130"/>
      <c r="KRL30" s="130"/>
      <c r="KRM30" s="130"/>
      <c r="KRN30" s="130"/>
      <c r="KRO30" s="130"/>
      <c r="KRP30" s="130"/>
      <c r="KRQ30" s="130"/>
      <c r="KRR30" s="130"/>
      <c r="KRS30" s="130"/>
      <c r="KRT30" s="130"/>
      <c r="KRU30" s="130"/>
      <c r="KRV30" s="130"/>
      <c r="KRW30" s="130"/>
      <c r="KRX30" s="130"/>
      <c r="KRY30" s="130"/>
      <c r="KRZ30" s="130"/>
      <c r="KSA30" s="130"/>
      <c r="KSB30" s="130"/>
      <c r="KSC30" s="130"/>
      <c r="KSD30" s="130"/>
      <c r="KSE30" s="130"/>
      <c r="KSF30" s="130"/>
      <c r="KSG30" s="130"/>
      <c r="KSH30" s="130"/>
      <c r="KSI30" s="130"/>
      <c r="KSJ30" s="130"/>
      <c r="KSK30" s="130"/>
      <c r="KSL30" s="130"/>
      <c r="KSM30" s="130"/>
      <c r="KSN30" s="130"/>
      <c r="KSO30" s="130"/>
      <c r="KSP30" s="130"/>
      <c r="KSQ30" s="130"/>
      <c r="KSR30" s="130"/>
      <c r="KSS30" s="130"/>
      <c r="KST30" s="130"/>
      <c r="KSU30" s="130"/>
      <c r="KSV30" s="130"/>
      <c r="KSW30" s="130"/>
      <c r="KSX30" s="130"/>
      <c r="KSY30" s="130"/>
      <c r="KSZ30" s="130"/>
      <c r="KTA30" s="130"/>
      <c r="KTB30" s="130"/>
      <c r="KTC30" s="130"/>
      <c r="KTD30" s="130"/>
      <c r="KTE30" s="130"/>
      <c r="KTF30" s="130"/>
      <c r="KTG30" s="130"/>
      <c r="KTH30" s="130"/>
      <c r="KTI30" s="130"/>
      <c r="KTJ30" s="130"/>
      <c r="KTK30" s="130"/>
      <c r="KTL30" s="130"/>
      <c r="KTM30" s="130"/>
      <c r="KTN30" s="130"/>
      <c r="KTO30" s="130"/>
      <c r="KTP30" s="130"/>
      <c r="KTQ30" s="130"/>
      <c r="KTR30" s="130"/>
      <c r="KTS30" s="130"/>
      <c r="KTT30" s="130"/>
      <c r="KTU30" s="130"/>
      <c r="KTV30" s="130"/>
      <c r="KTW30" s="130"/>
      <c r="KTX30" s="130"/>
      <c r="KTY30" s="130"/>
      <c r="KTZ30" s="130"/>
      <c r="KUA30" s="130"/>
      <c r="KUB30" s="130"/>
      <c r="KUC30" s="130"/>
      <c r="KUD30" s="130"/>
      <c r="KUE30" s="130"/>
      <c r="KUF30" s="130"/>
      <c r="KUG30" s="130"/>
      <c r="KUH30" s="130"/>
      <c r="KUI30" s="130"/>
      <c r="KUJ30" s="130"/>
      <c r="KUK30" s="130"/>
      <c r="KUL30" s="130"/>
      <c r="KUM30" s="130"/>
      <c r="KUN30" s="130"/>
      <c r="KUO30" s="130"/>
      <c r="KUP30" s="130"/>
      <c r="KUQ30" s="130"/>
      <c r="KUR30" s="130"/>
      <c r="KUS30" s="130"/>
      <c r="KUT30" s="130"/>
      <c r="KUU30" s="130"/>
      <c r="KUV30" s="130"/>
      <c r="KUW30" s="130"/>
      <c r="KUX30" s="130"/>
      <c r="KUY30" s="130"/>
      <c r="KUZ30" s="130"/>
      <c r="KVA30" s="130"/>
      <c r="KVB30" s="130"/>
      <c r="KVC30" s="130"/>
      <c r="KVD30" s="130"/>
      <c r="KVE30" s="130"/>
      <c r="KVF30" s="130"/>
      <c r="KVG30" s="130"/>
      <c r="KVH30" s="130"/>
      <c r="KVI30" s="130"/>
      <c r="KVJ30" s="130"/>
      <c r="KVK30" s="130"/>
      <c r="KVL30" s="130"/>
      <c r="KVM30" s="130"/>
      <c r="KVN30" s="130"/>
      <c r="KVO30" s="130"/>
      <c r="KVP30" s="130"/>
      <c r="KVQ30" s="130"/>
      <c r="KVR30" s="130"/>
      <c r="KVS30" s="130"/>
      <c r="KVT30" s="130"/>
      <c r="KVU30" s="130"/>
      <c r="KVV30" s="130"/>
      <c r="KVW30" s="130"/>
      <c r="KVX30" s="130"/>
      <c r="KVY30" s="130"/>
      <c r="KVZ30" s="130"/>
      <c r="KWA30" s="130"/>
      <c r="KWB30" s="130"/>
      <c r="KWC30" s="130"/>
      <c r="KWD30" s="130"/>
      <c r="KWE30" s="130"/>
      <c r="KWF30" s="130"/>
      <c r="KWG30" s="130"/>
      <c r="KWH30" s="130"/>
      <c r="KWI30" s="130"/>
      <c r="KWJ30" s="130"/>
      <c r="KWK30" s="130"/>
      <c r="KWL30" s="130"/>
      <c r="KWM30" s="130"/>
      <c r="KWN30" s="130"/>
      <c r="KWO30" s="130"/>
      <c r="KWP30" s="130"/>
      <c r="KWQ30" s="130"/>
      <c r="KWR30" s="130"/>
      <c r="KWS30" s="130"/>
      <c r="KWT30" s="130"/>
      <c r="KWU30" s="130"/>
      <c r="KWV30" s="130"/>
      <c r="KWW30" s="130"/>
      <c r="KWX30" s="130"/>
      <c r="KWY30" s="130"/>
      <c r="KWZ30" s="130"/>
      <c r="KXA30" s="130"/>
      <c r="KXB30" s="130"/>
      <c r="KXC30" s="130"/>
      <c r="KXD30" s="130"/>
      <c r="KXE30" s="130"/>
      <c r="KXF30" s="130"/>
      <c r="KXG30" s="130"/>
      <c r="KXH30" s="130"/>
      <c r="KXI30" s="130"/>
      <c r="KXJ30" s="130"/>
      <c r="KXK30" s="130"/>
      <c r="KXL30" s="130"/>
      <c r="KXM30" s="130"/>
      <c r="KXN30" s="130"/>
      <c r="KXO30" s="130"/>
      <c r="KXP30" s="130"/>
      <c r="KXQ30" s="130"/>
      <c r="KXR30" s="130"/>
      <c r="KXS30" s="130"/>
      <c r="KXT30" s="130"/>
      <c r="KXU30" s="130"/>
      <c r="KXV30" s="130"/>
      <c r="KXW30" s="130"/>
      <c r="KXX30" s="130"/>
      <c r="KXY30" s="130"/>
      <c r="KXZ30" s="130"/>
      <c r="KYA30" s="130"/>
      <c r="KYB30" s="130"/>
      <c r="KYC30" s="130"/>
      <c r="KYD30" s="130"/>
      <c r="KYE30" s="130"/>
      <c r="KYF30" s="130"/>
      <c r="KYG30" s="130"/>
      <c r="KYH30" s="130"/>
      <c r="KYI30" s="130"/>
      <c r="KYJ30" s="130"/>
      <c r="KYK30" s="130"/>
      <c r="KYL30" s="130"/>
      <c r="KYM30" s="130"/>
      <c r="KYN30" s="130"/>
      <c r="KYO30" s="130"/>
      <c r="KYP30" s="130"/>
      <c r="KYQ30" s="130"/>
      <c r="KYR30" s="130"/>
      <c r="KYS30" s="130"/>
      <c r="KYT30" s="130"/>
      <c r="KYU30" s="130"/>
      <c r="KYV30" s="130"/>
      <c r="KYW30" s="130"/>
      <c r="KYX30" s="130"/>
      <c r="KYY30" s="130"/>
      <c r="KYZ30" s="130"/>
      <c r="KZA30" s="130"/>
      <c r="KZB30" s="130"/>
      <c r="KZC30" s="130"/>
      <c r="KZD30" s="130"/>
      <c r="KZE30" s="130"/>
      <c r="KZF30" s="130"/>
      <c r="KZG30" s="130"/>
      <c r="KZH30" s="130"/>
      <c r="KZI30" s="130"/>
      <c r="KZJ30" s="130"/>
      <c r="KZK30" s="130"/>
      <c r="KZL30" s="130"/>
      <c r="KZM30" s="130"/>
      <c r="KZN30" s="130"/>
      <c r="KZO30" s="130"/>
      <c r="KZP30" s="130"/>
      <c r="KZQ30" s="130"/>
      <c r="KZR30" s="130"/>
      <c r="KZS30" s="130"/>
      <c r="KZT30" s="130"/>
      <c r="KZU30" s="130"/>
      <c r="KZV30" s="130"/>
      <c r="KZW30" s="130"/>
      <c r="KZX30" s="130"/>
      <c r="KZY30" s="130"/>
      <c r="KZZ30" s="130"/>
      <c r="LAA30" s="130"/>
      <c r="LAB30" s="130"/>
      <c r="LAC30" s="130"/>
      <c r="LAD30" s="130"/>
      <c r="LAE30" s="130"/>
      <c r="LAF30" s="130"/>
      <c r="LAG30" s="130"/>
      <c r="LAH30" s="130"/>
      <c r="LAI30" s="130"/>
      <c r="LAJ30" s="130"/>
      <c r="LAK30" s="130"/>
      <c r="LAL30" s="130"/>
      <c r="LAM30" s="130"/>
      <c r="LAN30" s="130"/>
      <c r="LAO30" s="130"/>
      <c r="LAP30" s="130"/>
      <c r="LAQ30" s="130"/>
      <c r="LAR30" s="130"/>
      <c r="LAS30" s="130"/>
      <c r="LAT30" s="130"/>
      <c r="LAU30" s="130"/>
      <c r="LAV30" s="130"/>
      <c r="LAW30" s="130"/>
      <c r="LAX30" s="130"/>
      <c r="LAY30" s="130"/>
      <c r="LAZ30" s="130"/>
      <c r="LBA30" s="130"/>
      <c r="LBB30" s="130"/>
      <c r="LBC30" s="130"/>
      <c r="LBD30" s="130"/>
      <c r="LBE30" s="130"/>
      <c r="LBF30" s="130"/>
      <c r="LBG30" s="130"/>
      <c r="LBH30" s="130"/>
      <c r="LBI30" s="130"/>
      <c r="LBJ30" s="130"/>
      <c r="LBK30" s="130"/>
      <c r="LBL30" s="130"/>
      <c r="LBM30" s="130"/>
      <c r="LBN30" s="130"/>
      <c r="LBO30" s="130"/>
      <c r="LBP30" s="130"/>
      <c r="LBQ30" s="130"/>
      <c r="LBR30" s="130"/>
      <c r="LBS30" s="130"/>
      <c r="LBT30" s="130"/>
      <c r="LBU30" s="130"/>
      <c r="LBV30" s="130"/>
      <c r="LBW30" s="130"/>
      <c r="LBX30" s="130"/>
      <c r="LBY30" s="130"/>
      <c r="LBZ30" s="130"/>
      <c r="LCA30" s="130"/>
      <c r="LCB30" s="130"/>
      <c r="LCC30" s="130"/>
      <c r="LCD30" s="130"/>
      <c r="LCE30" s="130"/>
      <c r="LCF30" s="130"/>
      <c r="LCG30" s="130"/>
      <c r="LCH30" s="130"/>
      <c r="LCI30" s="130"/>
      <c r="LCJ30" s="130"/>
      <c r="LCK30" s="130"/>
      <c r="LCL30" s="130"/>
      <c r="LCM30" s="130"/>
      <c r="LCN30" s="130"/>
      <c r="LCO30" s="130"/>
      <c r="LCP30" s="130"/>
      <c r="LCQ30" s="130"/>
      <c r="LCR30" s="130"/>
      <c r="LCS30" s="130"/>
      <c r="LCT30" s="130"/>
      <c r="LCU30" s="130"/>
      <c r="LCV30" s="130"/>
      <c r="LCW30" s="130"/>
      <c r="LCX30" s="130"/>
      <c r="LCY30" s="130"/>
      <c r="LCZ30" s="130"/>
      <c r="LDA30" s="130"/>
      <c r="LDB30" s="130"/>
      <c r="LDC30" s="130"/>
      <c r="LDD30" s="130"/>
      <c r="LDE30" s="130"/>
      <c r="LDF30" s="130"/>
      <c r="LDG30" s="130"/>
      <c r="LDH30" s="130"/>
      <c r="LDI30" s="130"/>
      <c r="LDJ30" s="130"/>
      <c r="LDK30" s="130"/>
      <c r="LDL30" s="130"/>
      <c r="LDM30" s="130"/>
      <c r="LDN30" s="130"/>
      <c r="LDO30" s="130"/>
      <c r="LDP30" s="130"/>
      <c r="LDQ30" s="130"/>
      <c r="LDR30" s="130"/>
      <c r="LDS30" s="130"/>
      <c r="LDT30" s="130"/>
      <c r="LDU30" s="130"/>
      <c r="LDV30" s="130"/>
      <c r="LDW30" s="130"/>
      <c r="LDX30" s="130"/>
      <c r="LDY30" s="130"/>
      <c r="LDZ30" s="130"/>
      <c r="LEA30" s="130"/>
      <c r="LEB30" s="130"/>
      <c r="LEC30" s="130"/>
      <c r="LED30" s="130"/>
      <c r="LEE30" s="130"/>
      <c r="LEF30" s="130"/>
      <c r="LEG30" s="130"/>
      <c r="LEH30" s="130"/>
      <c r="LEI30" s="130"/>
      <c r="LEJ30" s="130"/>
      <c r="LEK30" s="130"/>
      <c r="LEL30" s="130"/>
      <c r="LEM30" s="130"/>
      <c r="LEN30" s="130"/>
      <c r="LEO30" s="130"/>
      <c r="LEP30" s="130"/>
      <c r="LEQ30" s="130"/>
      <c r="LER30" s="130"/>
      <c r="LES30" s="130"/>
      <c r="LET30" s="130"/>
      <c r="LEU30" s="130"/>
      <c r="LEV30" s="130"/>
      <c r="LEW30" s="130"/>
      <c r="LEX30" s="130"/>
      <c r="LEY30" s="130"/>
      <c r="LEZ30" s="130"/>
      <c r="LFA30" s="130"/>
      <c r="LFB30" s="130"/>
      <c r="LFC30" s="130"/>
      <c r="LFD30" s="130"/>
      <c r="LFE30" s="130"/>
      <c r="LFF30" s="130"/>
      <c r="LFG30" s="130"/>
      <c r="LFH30" s="130"/>
      <c r="LFI30" s="130"/>
      <c r="LFJ30" s="130"/>
      <c r="LFK30" s="130"/>
      <c r="LFL30" s="130"/>
      <c r="LFM30" s="130"/>
      <c r="LFN30" s="130"/>
      <c r="LFO30" s="130"/>
      <c r="LFP30" s="130"/>
      <c r="LFQ30" s="130"/>
      <c r="LFR30" s="130"/>
      <c r="LFS30" s="130"/>
      <c r="LFT30" s="130"/>
      <c r="LFU30" s="130"/>
      <c r="LFV30" s="130"/>
      <c r="LFW30" s="130"/>
      <c r="LFX30" s="130"/>
      <c r="LFY30" s="130"/>
      <c r="LFZ30" s="130"/>
      <c r="LGA30" s="130"/>
      <c r="LGB30" s="130"/>
      <c r="LGC30" s="130"/>
      <c r="LGD30" s="130"/>
      <c r="LGE30" s="130"/>
      <c r="LGF30" s="130"/>
      <c r="LGG30" s="130"/>
      <c r="LGH30" s="130"/>
      <c r="LGI30" s="130"/>
      <c r="LGJ30" s="130"/>
      <c r="LGK30" s="130"/>
      <c r="LGL30" s="130"/>
      <c r="LGM30" s="130"/>
      <c r="LGN30" s="130"/>
      <c r="LGO30" s="130"/>
      <c r="LGP30" s="130"/>
      <c r="LGQ30" s="130"/>
      <c r="LGR30" s="130"/>
      <c r="LGS30" s="130"/>
      <c r="LGT30" s="130"/>
      <c r="LGU30" s="130"/>
      <c r="LGV30" s="130"/>
      <c r="LGW30" s="130"/>
      <c r="LGX30" s="130"/>
      <c r="LGY30" s="130"/>
      <c r="LGZ30" s="130"/>
      <c r="LHA30" s="130"/>
      <c r="LHB30" s="130"/>
      <c r="LHC30" s="130"/>
      <c r="LHD30" s="130"/>
      <c r="LHE30" s="130"/>
      <c r="LHF30" s="130"/>
      <c r="LHG30" s="130"/>
      <c r="LHH30" s="130"/>
      <c r="LHI30" s="130"/>
      <c r="LHJ30" s="130"/>
      <c r="LHK30" s="130"/>
      <c r="LHL30" s="130"/>
      <c r="LHM30" s="130"/>
      <c r="LHN30" s="130"/>
      <c r="LHO30" s="130"/>
      <c r="LHP30" s="130"/>
      <c r="LHQ30" s="130"/>
      <c r="LHR30" s="130"/>
      <c r="LHS30" s="130"/>
      <c r="LHT30" s="130"/>
      <c r="LHU30" s="130"/>
      <c r="LHV30" s="130"/>
      <c r="LHW30" s="130"/>
      <c r="LHX30" s="130"/>
      <c r="LHY30" s="130"/>
      <c r="LHZ30" s="130"/>
      <c r="LIA30" s="130"/>
      <c r="LIB30" s="130"/>
      <c r="LIC30" s="130"/>
      <c r="LID30" s="130"/>
      <c r="LIE30" s="130"/>
      <c r="LIF30" s="130"/>
      <c r="LIG30" s="130"/>
      <c r="LIH30" s="130"/>
      <c r="LII30" s="130"/>
      <c r="LIJ30" s="130"/>
      <c r="LIK30" s="130"/>
      <c r="LIL30" s="130"/>
      <c r="LIM30" s="130"/>
      <c r="LIN30" s="130"/>
      <c r="LIO30" s="130"/>
      <c r="LIP30" s="130"/>
      <c r="LIQ30" s="130"/>
      <c r="LIR30" s="130"/>
      <c r="LIS30" s="130"/>
      <c r="LIT30" s="130"/>
      <c r="LIU30" s="130"/>
      <c r="LIV30" s="130"/>
      <c r="LIW30" s="130"/>
      <c r="LIX30" s="130"/>
      <c r="LIY30" s="130"/>
      <c r="LIZ30" s="130"/>
      <c r="LJA30" s="130"/>
      <c r="LJB30" s="130"/>
      <c r="LJC30" s="130"/>
      <c r="LJD30" s="130"/>
      <c r="LJE30" s="130"/>
      <c r="LJF30" s="130"/>
      <c r="LJG30" s="130"/>
      <c r="LJH30" s="130"/>
      <c r="LJI30" s="130"/>
      <c r="LJJ30" s="130"/>
      <c r="LJK30" s="130"/>
      <c r="LJL30" s="130"/>
      <c r="LJM30" s="130"/>
      <c r="LJN30" s="130"/>
      <c r="LJO30" s="130"/>
      <c r="LJP30" s="130"/>
      <c r="LJQ30" s="130"/>
      <c r="LJR30" s="130"/>
      <c r="LJS30" s="130"/>
      <c r="LJT30" s="130"/>
      <c r="LJU30" s="130"/>
      <c r="LJV30" s="130"/>
      <c r="LJW30" s="130"/>
      <c r="LJX30" s="130"/>
      <c r="LJY30" s="130"/>
      <c r="LJZ30" s="130"/>
      <c r="LKA30" s="130"/>
      <c r="LKB30" s="130"/>
      <c r="LKC30" s="130"/>
      <c r="LKD30" s="130"/>
      <c r="LKE30" s="130"/>
      <c r="LKF30" s="130"/>
      <c r="LKG30" s="130"/>
      <c r="LKH30" s="130"/>
      <c r="LKI30" s="130"/>
      <c r="LKJ30" s="130"/>
      <c r="LKK30" s="130"/>
      <c r="LKL30" s="130"/>
      <c r="LKM30" s="130"/>
      <c r="LKN30" s="130"/>
      <c r="LKO30" s="130"/>
      <c r="LKP30" s="130"/>
      <c r="LKQ30" s="130"/>
      <c r="LKR30" s="130"/>
      <c r="LKS30" s="130"/>
      <c r="LKT30" s="130"/>
      <c r="LKU30" s="130"/>
      <c r="LKV30" s="130"/>
      <c r="LKW30" s="130"/>
      <c r="LKX30" s="130"/>
      <c r="LKY30" s="130"/>
      <c r="LKZ30" s="130"/>
      <c r="LLA30" s="130"/>
      <c r="LLB30" s="130"/>
      <c r="LLC30" s="130"/>
      <c r="LLD30" s="130"/>
      <c r="LLE30" s="130"/>
      <c r="LLF30" s="130"/>
      <c r="LLG30" s="130"/>
      <c r="LLH30" s="130"/>
      <c r="LLI30" s="130"/>
      <c r="LLJ30" s="130"/>
      <c r="LLK30" s="130"/>
      <c r="LLL30" s="130"/>
      <c r="LLM30" s="130"/>
      <c r="LLN30" s="130"/>
      <c r="LLO30" s="130"/>
      <c r="LLP30" s="130"/>
      <c r="LLQ30" s="130"/>
      <c r="LLR30" s="130"/>
      <c r="LLS30" s="130"/>
      <c r="LLT30" s="130"/>
      <c r="LLU30" s="130"/>
      <c r="LLV30" s="130"/>
      <c r="LLW30" s="130"/>
      <c r="LLX30" s="130"/>
      <c r="LLY30" s="130"/>
      <c r="LLZ30" s="130"/>
      <c r="LMA30" s="130"/>
      <c r="LMB30" s="130"/>
      <c r="LMC30" s="130"/>
      <c r="LMD30" s="130"/>
      <c r="LME30" s="130"/>
      <c r="LMF30" s="130"/>
      <c r="LMG30" s="130"/>
      <c r="LMH30" s="130"/>
      <c r="LMI30" s="130"/>
      <c r="LMJ30" s="130"/>
      <c r="LMK30" s="130"/>
      <c r="LML30" s="130"/>
      <c r="LMM30" s="130"/>
      <c r="LMN30" s="130"/>
      <c r="LMO30" s="130"/>
      <c r="LMP30" s="130"/>
      <c r="LMQ30" s="130"/>
      <c r="LMR30" s="130"/>
      <c r="LMS30" s="130"/>
      <c r="LMT30" s="130"/>
      <c r="LMU30" s="130"/>
      <c r="LMV30" s="130"/>
      <c r="LMW30" s="130"/>
      <c r="LMX30" s="130"/>
      <c r="LMY30" s="130"/>
      <c r="LMZ30" s="130"/>
      <c r="LNA30" s="130"/>
      <c r="LNB30" s="130"/>
      <c r="LNC30" s="130"/>
      <c r="LND30" s="130"/>
      <c r="LNE30" s="130"/>
      <c r="LNF30" s="130"/>
      <c r="LNG30" s="130"/>
      <c r="LNH30" s="130"/>
      <c r="LNI30" s="130"/>
      <c r="LNJ30" s="130"/>
      <c r="LNK30" s="130"/>
      <c r="LNL30" s="130"/>
      <c r="LNM30" s="130"/>
      <c r="LNN30" s="130"/>
      <c r="LNO30" s="130"/>
      <c r="LNP30" s="130"/>
      <c r="LNQ30" s="130"/>
      <c r="LNR30" s="130"/>
      <c r="LNS30" s="130"/>
      <c r="LNT30" s="130"/>
      <c r="LNU30" s="130"/>
      <c r="LNV30" s="130"/>
      <c r="LNW30" s="130"/>
      <c r="LNX30" s="130"/>
      <c r="LNY30" s="130"/>
      <c r="LNZ30" s="130"/>
      <c r="LOA30" s="130"/>
      <c r="LOB30" s="130"/>
      <c r="LOC30" s="130"/>
      <c r="LOD30" s="130"/>
      <c r="LOE30" s="130"/>
      <c r="LOF30" s="130"/>
      <c r="LOG30" s="130"/>
      <c r="LOH30" s="130"/>
      <c r="LOI30" s="130"/>
      <c r="LOJ30" s="130"/>
      <c r="LOK30" s="130"/>
      <c r="LOL30" s="130"/>
      <c r="LOM30" s="130"/>
      <c r="LON30" s="130"/>
      <c r="LOO30" s="130"/>
      <c r="LOP30" s="130"/>
      <c r="LOQ30" s="130"/>
      <c r="LOR30" s="130"/>
      <c r="LOS30" s="130"/>
      <c r="LOT30" s="130"/>
      <c r="LOU30" s="130"/>
      <c r="LOV30" s="130"/>
      <c r="LOW30" s="130"/>
      <c r="LOX30" s="130"/>
      <c r="LOY30" s="130"/>
      <c r="LOZ30" s="130"/>
      <c r="LPA30" s="130"/>
      <c r="LPB30" s="130"/>
      <c r="LPC30" s="130"/>
      <c r="LPD30" s="130"/>
      <c r="LPE30" s="130"/>
      <c r="LPF30" s="130"/>
      <c r="LPG30" s="130"/>
      <c r="LPH30" s="130"/>
      <c r="LPI30" s="130"/>
      <c r="LPJ30" s="130"/>
      <c r="LPK30" s="130"/>
      <c r="LPL30" s="130"/>
      <c r="LPM30" s="130"/>
      <c r="LPN30" s="130"/>
      <c r="LPO30" s="130"/>
      <c r="LPP30" s="130"/>
      <c r="LPQ30" s="130"/>
      <c r="LPR30" s="130"/>
      <c r="LPS30" s="130"/>
      <c r="LPT30" s="130"/>
      <c r="LPU30" s="130"/>
      <c r="LPV30" s="130"/>
      <c r="LPW30" s="130"/>
      <c r="LPX30" s="130"/>
      <c r="LPY30" s="130"/>
      <c r="LPZ30" s="130"/>
      <c r="LQA30" s="130"/>
      <c r="LQB30" s="130"/>
      <c r="LQC30" s="130"/>
      <c r="LQD30" s="130"/>
      <c r="LQE30" s="130"/>
      <c r="LQF30" s="130"/>
      <c r="LQG30" s="130"/>
      <c r="LQH30" s="130"/>
      <c r="LQI30" s="130"/>
      <c r="LQJ30" s="130"/>
      <c r="LQK30" s="130"/>
      <c r="LQL30" s="130"/>
      <c r="LQM30" s="130"/>
      <c r="LQN30" s="130"/>
      <c r="LQO30" s="130"/>
      <c r="LQP30" s="130"/>
      <c r="LQQ30" s="130"/>
      <c r="LQR30" s="130"/>
      <c r="LQS30" s="130"/>
      <c r="LQT30" s="130"/>
      <c r="LQU30" s="130"/>
      <c r="LQV30" s="130"/>
      <c r="LQW30" s="130"/>
      <c r="LQX30" s="130"/>
      <c r="LQY30" s="130"/>
      <c r="LQZ30" s="130"/>
      <c r="LRA30" s="130"/>
      <c r="LRB30" s="130"/>
      <c r="LRC30" s="130"/>
      <c r="LRD30" s="130"/>
      <c r="LRE30" s="130"/>
      <c r="LRF30" s="130"/>
      <c r="LRG30" s="130"/>
      <c r="LRH30" s="130"/>
      <c r="LRI30" s="130"/>
      <c r="LRJ30" s="130"/>
      <c r="LRK30" s="130"/>
      <c r="LRL30" s="130"/>
      <c r="LRM30" s="130"/>
      <c r="LRN30" s="130"/>
      <c r="LRO30" s="130"/>
      <c r="LRP30" s="130"/>
      <c r="LRQ30" s="130"/>
      <c r="LRR30" s="130"/>
      <c r="LRS30" s="130"/>
      <c r="LRT30" s="130"/>
      <c r="LRU30" s="130"/>
      <c r="LRV30" s="130"/>
      <c r="LRW30" s="130"/>
      <c r="LRX30" s="130"/>
      <c r="LRY30" s="130"/>
      <c r="LRZ30" s="130"/>
      <c r="LSA30" s="130"/>
      <c r="LSB30" s="130"/>
      <c r="LSC30" s="130"/>
      <c r="LSD30" s="130"/>
      <c r="LSE30" s="130"/>
      <c r="LSF30" s="130"/>
      <c r="LSG30" s="130"/>
      <c r="LSH30" s="130"/>
      <c r="LSI30" s="130"/>
      <c r="LSJ30" s="130"/>
      <c r="LSK30" s="130"/>
      <c r="LSL30" s="130"/>
      <c r="LSM30" s="130"/>
      <c r="LSN30" s="130"/>
      <c r="LSO30" s="130"/>
      <c r="LSP30" s="130"/>
      <c r="LSQ30" s="130"/>
      <c r="LSR30" s="130"/>
      <c r="LSS30" s="130"/>
      <c r="LST30" s="130"/>
      <c r="LSU30" s="130"/>
      <c r="LSV30" s="130"/>
      <c r="LSW30" s="130"/>
      <c r="LSX30" s="130"/>
      <c r="LSY30" s="130"/>
      <c r="LSZ30" s="130"/>
      <c r="LTA30" s="130"/>
      <c r="LTB30" s="130"/>
      <c r="LTC30" s="130"/>
      <c r="LTD30" s="130"/>
      <c r="LTE30" s="130"/>
      <c r="LTF30" s="130"/>
      <c r="LTG30" s="130"/>
      <c r="LTH30" s="130"/>
      <c r="LTI30" s="130"/>
      <c r="LTJ30" s="130"/>
      <c r="LTK30" s="130"/>
      <c r="LTL30" s="130"/>
      <c r="LTM30" s="130"/>
      <c r="LTN30" s="130"/>
      <c r="LTO30" s="130"/>
      <c r="LTP30" s="130"/>
      <c r="LTQ30" s="130"/>
      <c r="LTR30" s="130"/>
      <c r="LTS30" s="130"/>
      <c r="LTT30" s="130"/>
      <c r="LTU30" s="130"/>
      <c r="LTV30" s="130"/>
      <c r="LTW30" s="130"/>
      <c r="LTX30" s="130"/>
      <c r="LTY30" s="130"/>
      <c r="LTZ30" s="130"/>
      <c r="LUA30" s="130"/>
      <c r="LUB30" s="130"/>
      <c r="LUC30" s="130"/>
      <c r="LUD30" s="130"/>
      <c r="LUE30" s="130"/>
      <c r="LUF30" s="130"/>
      <c r="LUG30" s="130"/>
      <c r="LUH30" s="130"/>
      <c r="LUI30" s="130"/>
      <c r="LUJ30" s="130"/>
      <c r="LUK30" s="130"/>
      <c r="LUL30" s="130"/>
      <c r="LUM30" s="130"/>
      <c r="LUN30" s="130"/>
      <c r="LUO30" s="130"/>
      <c r="LUP30" s="130"/>
      <c r="LUQ30" s="130"/>
      <c r="LUR30" s="130"/>
      <c r="LUS30" s="130"/>
      <c r="LUT30" s="130"/>
      <c r="LUU30" s="130"/>
      <c r="LUV30" s="130"/>
      <c r="LUW30" s="130"/>
      <c r="LUX30" s="130"/>
      <c r="LUY30" s="130"/>
      <c r="LUZ30" s="130"/>
      <c r="LVA30" s="130"/>
      <c r="LVB30" s="130"/>
      <c r="LVC30" s="130"/>
      <c r="LVD30" s="130"/>
      <c r="LVE30" s="130"/>
      <c r="LVF30" s="130"/>
      <c r="LVG30" s="130"/>
      <c r="LVH30" s="130"/>
      <c r="LVI30" s="130"/>
      <c r="LVJ30" s="130"/>
      <c r="LVK30" s="130"/>
      <c r="LVL30" s="130"/>
      <c r="LVM30" s="130"/>
      <c r="LVN30" s="130"/>
      <c r="LVO30" s="130"/>
      <c r="LVP30" s="130"/>
      <c r="LVQ30" s="130"/>
      <c r="LVR30" s="130"/>
      <c r="LVS30" s="130"/>
      <c r="LVT30" s="130"/>
      <c r="LVU30" s="130"/>
      <c r="LVV30" s="130"/>
      <c r="LVW30" s="130"/>
      <c r="LVX30" s="130"/>
      <c r="LVY30" s="130"/>
      <c r="LVZ30" s="130"/>
      <c r="LWA30" s="130"/>
      <c r="LWB30" s="130"/>
      <c r="LWC30" s="130"/>
      <c r="LWD30" s="130"/>
      <c r="LWE30" s="130"/>
      <c r="LWF30" s="130"/>
      <c r="LWG30" s="130"/>
      <c r="LWH30" s="130"/>
      <c r="LWI30" s="130"/>
      <c r="LWJ30" s="130"/>
      <c r="LWK30" s="130"/>
      <c r="LWL30" s="130"/>
      <c r="LWM30" s="130"/>
      <c r="LWN30" s="130"/>
      <c r="LWO30" s="130"/>
      <c r="LWP30" s="130"/>
      <c r="LWQ30" s="130"/>
      <c r="LWR30" s="130"/>
      <c r="LWS30" s="130"/>
      <c r="LWT30" s="130"/>
      <c r="LWU30" s="130"/>
      <c r="LWV30" s="130"/>
      <c r="LWW30" s="130"/>
      <c r="LWX30" s="130"/>
      <c r="LWY30" s="130"/>
      <c r="LWZ30" s="130"/>
      <c r="LXA30" s="130"/>
      <c r="LXB30" s="130"/>
      <c r="LXC30" s="130"/>
      <c r="LXD30" s="130"/>
      <c r="LXE30" s="130"/>
      <c r="LXF30" s="130"/>
      <c r="LXG30" s="130"/>
      <c r="LXH30" s="130"/>
      <c r="LXI30" s="130"/>
      <c r="LXJ30" s="130"/>
      <c r="LXK30" s="130"/>
      <c r="LXL30" s="130"/>
      <c r="LXM30" s="130"/>
      <c r="LXN30" s="130"/>
      <c r="LXO30" s="130"/>
      <c r="LXP30" s="130"/>
      <c r="LXQ30" s="130"/>
      <c r="LXR30" s="130"/>
      <c r="LXS30" s="130"/>
      <c r="LXT30" s="130"/>
      <c r="LXU30" s="130"/>
      <c r="LXV30" s="130"/>
      <c r="LXW30" s="130"/>
      <c r="LXX30" s="130"/>
      <c r="LXY30" s="130"/>
      <c r="LXZ30" s="130"/>
      <c r="LYA30" s="130"/>
      <c r="LYB30" s="130"/>
      <c r="LYC30" s="130"/>
      <c r="LYD30" s="130"/>
      <c r="LYE30" s="130"/>
      <c r="LYF30" s="130"/>
      <c r="LYG30" s="130"/>
      <c r="LYH30" s="130"/>
      <c r="LYI30" s="130"/>
      <c r="LYJ30" s="130"/>
      <c r="LYK30" s="130"/>
      <c r="LYL30" s="130"/>
      <c r="LYM30" s="130"/>
      <c r="LYN30" s="130"/>
      <c r="LYO30" s="130"/>
      <c r="LYP30" s="130"/>
      <c r="LYQ30" s="130"/>
      <c r="LYR30" s="130"/>
      <c r="LYS30" s="130"/>
      <c r="LYT30" s="130"/>
      <c r="LYU30" s="130"/>
      <c r="LYV30" s="130"/>
      <c r="LYW30" s="130"/>
      <c r="LYX30" s="130"/>
      <c r="LYY30" s="130"/>
      <c r="LYZ30" s="130"/>
      <c r="LZA30" s="130"/>
      <c r="LZB30" s="130"/>
      <c r="LZC30" s="130"/>
      <c r="LZD30" s="130"/>
      <c r="LZE30" s="130"/>
      <c r="LZF30" s="130"/>
      <c r="LZG30" s="130"/>
      <c r="LZH30" s="130"/>
      <c r="LZI30" s="130"/>
      <c r="LZJ30" s="130"/>
      <c r="LZK30" s="130"/>
      <c r="LZL30" s="130"/>
      <c r="LZM30" s="130"/>
      <c r="LZN30" s="130"/>
      <c r="LZO30" s="130"/>
      <c r="LZP30" s="130"/>
      <c r="LZQ30" s="130"/>
      <c r="LZR30" s="130"/>
      <c r="LZS30" s="130"/>
      <c r="LZT30" s="130"/>
      <c r="LZU30" s="130"/>
      <c r="LZV30" s="130"/>
      <c r="LZW30" s="130"/>
      <c r="LZX30" s="130"/>
      <c r="LZY30" s="130"/>
      <c r="LZZ30" s="130"/>
      <c r="MAA30" s="130"/>
      <c r="MAB30" s="130"/>
      <c r="MAC30" s="130"/>
      <c r="MAD30" s="130"/>
      <c r="MAE30" s="130"/>
      <c r="MAF30" s="130"/>
      <c r="MAG30" s="130"/>
      <c r="MAH30" s="130"/>
      <c r="MAI30" s="130"/>
      <c r="MAJ30" s="130"/>
      <c r="MAK30" s="130"/>
      <c r="MAL30" s="130"/>
      <c r="MAM30" s="130"/>
      <c r="MAN30" s="130"/>
      <c r="MAO30" s="130"/>
      <c r="MAP30" s="130"/>
      <c r="MAQ30" s="130"/>
      <c r="MAR30" s="130"/>
      <c r="MAS30" s="130"/>
      <c r="MAT30" s="130"/>
      <c r="MAU30" s="130"/>
      <c r="MAV30" s="130"/>
      <c r="MAW30" s="130"/>
      <c r="MAX30" s="130"/>
      <c r="MAY30" s="130"/>
      <c r="MAZ30" s="130"/>
      <c r="MBA30" s="130"/>
      <c r="MBB30" s="130"/>
      <c r="MBC30" s="130"/>
      <c r="MBD30" s="130"/>
      <c r="MBE30" s="130"/>
      <c r="MBF30" s="130"/>
      <c r="MBG30" s="130"/>
      <c r="MBH30" s="130"/>
      <c r="MBI30" s="130"/>
      <c r="MBJ30" s="130"/>
      <c r="MBK30" s="130"/>
      <c r="MBL30" s="130"/>
      <c r="MBM30" s="130"/>
      <c r="MBN30" s="130"/>
      <c r="MBO30" s="130"/>
      <c r="MBP30" s="130"/>
      <c r="MBQ30" s="130"/>
      <c r="MBR30" s="130"/>
      <c r="MBS30" s="130"/>
      <c r="MBT30" s="130"/>
      <c r="MBU30" s="130"/>
      <c r="MBV30" s="130"/>
      <c r="MBW30" s="130"/>
      <c r="MBX30" s="130"/>
      <c r="MBY30" s="130"/>
      <c r="MBZ30" s="130"/>
      <c r="MCA30" s="130"/>
      <c r="MCB30" s="130"/>
      <c r="MCC30" s="130"/>
      <c r="MCD30" s="130"/>
      <c r="MCE30" s="130"/>
      <c r="MCF30" s="130"/>
      <c r="MCG30" s="130"/>
      <c r="MCH30" s="130"/>
      <c r="MCI30" s="130"/>
      <c r="MCJ30" s="130"/>
      <c r="MCK30" s="130"/>
      <c r="MCL30" s="130"/>
      <c r="MCM30" s="130"/>
      <c r="MCN30" s="130"/>
      <c r="MCO30" s="130"/>
      <c r="MCP30" s="130"/>
      <c r="MCQ30" s="130"/>
      <c r="MCR30" s="130"/>
      <c r="MCS30" s="130"/>
      <c r="MCT30" s="130"/>
      <c r="MCU30" s="130"/>
      <c r="MCV30" s="130"/>
      <c r="MCW30" s="130"/>
      <c r="MCX30" s="130"/>
      <c r="MCY30" s="130"/>
      <c r="MCZ30" s="130"/>
      <c r="MDA30" s="130"/>
      <c r="MDB30" s="130"/>
      <c r="MDC30" s="130"/>
      <c r="MDD30" s="130"/>
      <c r="MDE30" s="130"/>
      <c r="MDF30" s="130"/>
      <c r="MDG30" s="130"/>
      <c r="MDH30" s="130"/>
      <c r="MDI30" s="130"/>
      <c r="MDJ30" s="130"/>
      <c r="MDK30" s="130"/>
      <c r="MDL30" s="130"/>
      <c r="MDM30" s="130"/>
      <c r="MDN30" s="130"/>
      <c r="MDO30" s="130"/>
      <c r="MDP30" s="130"/>
      <c r="MDQ30" s="130"/>
      <c r="MDR30" s="130"/>
      <c r="MDS30" s="130"/>
      <c r="MDT30" s="130"/>
      <c r="MDU30" s="130"/>
      <c r="MDV30" s="130"/>
      <c r="MDW30" s="130"/>
      <c r="MDX30" s="130"/>
      <c r="MDY30" s="130"/>
      <c r="MDZ30" s="130"/>
      <c r="MEA30" s="130"/>
      <c r="MEB30" s="130"/>
      <c r="MEC30" s="130"/>
      <c r="MED30" s="130"/>
      <c r="MEE30" s="130"/>
      <c r="MEF30" s="130"/>
      <c r="MEG30" s="130"/>
      <c r="MEH30" s="130"/>
      <c r="MEI30" s="130"/>
      <c r="MEJ30" s="130"/>
      <c r="MEK30" s="130"/>
      <c r="MEL30" s="130"/>
      <c r="MEM30" s="130"/>
      <c r="MEN30" s="130"/>
      <c r="MEO30" s="130"/>
      <c r="MEP30" s="130"/>
      <c r="MEQ30" s="130"/>
      <c r="MER30" s="130"/>
      <c r="MES30" s="130"/>
      <c r="MET30" s="130"/>
      <c r="MEU30" s="130"/>
      <c r="MEV30" s="130"/>
      <c r="MEW30" s="130"/>
      <c r="MEX30" s="130"/>
      <c r="MEY30" s="130"/>
      <c r="MEZ30" s="130"/>
      <c r="MFA30" s="130"/>
      <c r="MFB30" s="130"/>
      <c r="MFC30" s="130"/>
      <c r="MFD30" s="130"/>
      <c r="MFE30" s="130"/>
      <c r="MFF30" s="130"/>
      <c r="MFG30" s="130"/>
      <c r="MFH30" s="130"/>
      <c r="MFI30" s="130"/>
      <c r="MFJ30" s="130"/>
      <c r="MFK30" s="130"/>
      <c r="MFL30" s="130"/>
      <c r="MFM30" s="130"/>
      <c r="MFN30" s="130"/>
      <c r="MFO30" s="130"/>
      <c r="MFP30" s="130"/>
      <c r="MFQ30" s="130"/>
      <c r="MFR30" s="130"/>
      <c r="MFS30" s="130"/>
      <c r="MFT30" s="130"/>
      <c r="MFU30" s="130"/>
      <c r="MFV30" s="130"/>
      <c r="MFW30" s="130"/>
      <c r="MFX30" s="130"/>
      <c r="MFY30" s="130"/>
      <c r="MFZ30" s="130"/>
      <c r="MGA30" s="130"/>
      <c r="MGB30" s="130"/>
      <c r="MGC30" s="130"/>
      <c r="MGD30" s="130"/>
      <c r="MGE30" s="130"/>
      <c r="MGF30" s="130"/>
      <c r="MGG30" s="130"/>
      <c r="MGH30" s="130"/>
      <c r="MGI30" s="130"/>
      <c r="MGJ30" s="130"/>
      <c r="MGK30" s="130"/>
      <c r="MGL30" s="130"/>
      <c r="MGM30" s="130"/>
      <c r="MGN30" s="130"/>
      <c r="MGO30" s="130"/>
      <c r="MGP30" s="130"/>
      <c r="MGQ30" s="130"/>
      <c r="MGR30" s="130"/>
      <c r="MGS30" s="130"/>
      <c r="MGT30" s="130"/>
      <c r="MGU30" s="130"/>
      <c r="MGV30" s="130"/>
      <c r="MGW30" s="130"/>
      <c r="MGX30" s="130"/>
      <c r="MGY30" s="130"/>
      <c r="MGZ30" s="130"/>
      <c r="MHA30" s="130"/>
      <c r="MHB30" s="130"/>
      <c r="MHC30" s="130"/>
      <c r="MHD30" s="130"/>
      <c r="MHE30" s="130"/>
      <c r="MHF30" s="130"/>
      <c r="MHG30" s="130"/>
      <c r="MHH30" s="130"/>
      <c r="MHI30" s="130"/>
      <c r="MHJ30" s="130"/>
      <c r="MHK30" s="130"/>
      <c r="MHL30" s="130"/>
      <c r="MHM30" s="130"/>
      <c r="MHN30" s="130"/>
      <c r="MHO30" s="130"/>
      <c r="MHP30" s="130"/>
      <c r="MHQ30" s="130"/>
      <c r="MHR30" s="130"/>
      <c r="MHS30" s="130"/>
      <c r="MHT30" s="130"/>
      <c r="MHU30" s="130"/>
      <c r="MHV30" s="130"/>
      <c r="MHW30" s="130"/>
      <c r="MHX30" s="130"/>
      <c r="MHY30" s="130"/>
      <c r="MHZ30" s="130"/>
      <c r="MIA30" s="130"/>
      <c r="MIB30" s="130"/>
      <c r="MIC30" s="130"/>
      <c r="MID30" s="130"/>
      <c r="MIE30" s="130"/>
      <c r="MIF30" s="130"/>
      <c r="MIG30" s="130"/>
      <c r="MIH30" s="130"/>
      <c r="MII30" s="130"/>
      <c r="MIJ30" s="130"/>
      <c r="MIK30" s="130"/>
      <c r="MIL30" s="130"/>
      <c r="MIM30" s="130"/>
      <c r="MIN30" s="130"/>
      <c r="MIO30" s="130"/>
      <c r="MIP30" s="130"/>
      <c r="MIQ30" s="130"/>
      <c r="MIR30" s="130"/>
      <c r="MIS30" s="130"/>
      <c r="MIT30" s="130"/>
      <c r="MIU30" s="130"/>
      <c r="MIV30" s="130"/>
      <c r="MIW30" s="130"/>
      <c r="MIX30" s="130"/>
      <c r="MIY30" s="130"/>
      <c r="MIZ30" s="130"/>
      <c r="MJA30" s="130"/>
      <c r="MJB30" s="130"/>
      <c r="MJC30" s="130"/>
      <c r="MJD30" s="130"/>
      <c r="MJE30" s="130"/>
      <c r="MJF30" s="130"/>
      <c r="MJG30" s="130"/>
      <c r="MJH30" s="130"/>
      <c r="MJI30" s="130"/>
      <c r="MJJ30" s="130"/>
      <c r="MJK30" s="130"/>
      <c r="MJL30" s="130"/>
      <c r="MJM30" s="130"/>
      <c r="MJN30" s="130"/>
      <c r="MJO30" s="130"/>
      <c r="MJP30" s="130"/>
      <c r="MJQ30" s="130"/>
      <c r="MJR30" s="130"/>
      <c r="MJS30" s="130"/>
      <c r="MJT30" s="130"/>
      <c r="MJU30" s="130"/>
      <c r="MJV30" s="130"/>
      <c r="MJW30" s="130"/>
      <c r="MJX30" s="130"/>
      <c r="MJY30" s="130"/>
      <c r="MJZ30" s="130"/>
      <c r="MKA30" s="130"/>
      <c r="MKB30" s="130"/>
      <c r="MKC30" s="130"/>
      <c r="MKD30" s="130"/>
      <c r="MKE30" s="130"/>
      <c r="MKF30" s="130"/>
      <c r="MKG30" s="130"/>
      <c r="MKH30" s="130"/>
      <c r="MKI30" s="130"/>
      <c r="MKJ30" s="130"/>
      <c r="MKK30" s="130"/>
      <c r="MKL30" s="130"/>
      <c r="MKM30" s="130"/>
      <c r="MKN30" s="130"/>
      <c r="MKO30" s="130"/>
      <c r="MKP30" s="130"/>
      <c r="MKQ30" s="130"/>
      <c r="MKR30" s="130"/>
      <c r="MKS30" s="130"/>
      <c r="MKT30" s="130"/>
      <c r="MKU30" s="130"/>
      <c r="MKV30" s="130"/>
      <c r="MKW30" s="130"/>
      <c r="MKX30" s="130"/>
      <c r="MKY30" s="130"/>
      <c r="MKZ30" s="130"/>
      <c r="MLA30" s="130"/>
      <c r="MLB30" s="130"/>
      <c r="MLC30" s="130"/>
      <c r="MLD30" s="130"/>
      <c r="MLE30" s="130"/>
      <c r="MLF30" s="130"/>
      <c r="MLG30" s="130"/>
      <c r="MLH30" s="130"/>
      <c r="MLI30" s="130"/>
      <c r="MLJ30" s="130"/>
      <c r="MLK30" s="130"/>
      <c r="MLL30" s="130"/>
      <c r="MLM30" s="130"/>
      <c r="MLN30" s="130"/>
      <c r="MLO30" s="130"/>
      <c r="MLP30" s="130"/>
      <c r="MLQ30" s="130"/>
      <c r="MLR30" s="130"/>
      <c r="MLS30" s="130"/>
      <c r="MLT30" s="130"/>
      <c r="MLU30" s="130"/>
      <c r="MLV30" s="130"/>
      <c r="MLW30" s="130"/>
      <c r="MLX30" s="130"/>
      <c r="MLY30" s="130"/>
      <c r="MLZ30" s="130"/>
      <c r="MMA30" s="130"/>
      <c r="MMB30" s="130"/>
      <c r="MMC30" s="130"/>
      <c r="MMD30" s="130"/>
      <c r="MME30" s="130"/>
      <c r="MMF30" s="130"/>
      <c r="MMG30" s="130"/>
      <c r="MMH30" s="130"/>
      <c r="MMI30" s="130"/>
      <c r="MMJ30" s="130"/>
      <c r="MMK30" s="130"/>
      <c r="MML30" s="130"/>
      <c r="MMM30" s="130"/>
      <c r="MMN30" s="130"/>
      <c r="MMO30" s="130"/>
      <c r="MMP30" s="130"/>
      <c r="MMQ30" s="130"/>
      <c r="MMR30" s="130"/>
      <c r="MMS30" s="130"/>
      <c r="MMT30" s="130"/>
      <c r="MMU30" s="130"/>
      <c r="MMV30" s="130"/>
      <c r="MMW30" s="130"/>
      <c r="MMX30" s="130"/>
      <c r="MMY30" s="130"/>
      <c r="MMZ30" s="130"/>
      <c r="MNA30" s="130"/>
      <c r="MNB30" s="130"/>
      <c r="MNC30" s="130"/>
      <c r="MND30" s="130"/>
      <c r="MNE30" s="130"/>
      <c r="MNF30" s="130"/>
      <c r="MNG30" s="130"/>
      <c r="MNH30" s="130"/>
      <c r="MNI30" s="130"/>
      <c r="MNJ30" s="130"/>
      <c r="MNK30" s="130"/>
      <c r="MNL30" s="130"/>
      <c r="MNM30" s="130"/>
      <c r="MNN30" s="130"/>
      <c r="MNO30" s="130"/>
      <c r="MNP30" s="130"/>
      <c r="MNQ30" s="130"/>
      <c r="MNR30" s="130"/>
      <c r="MNS30" s="130"/>
      <c r="MNT30" s="130"/>
      <c r="MNU30" s="130"/>
      <c r="MNV30" s="130"/>
      <c r="MNW30" s="130"/>
      <c r="MNX30" s="130"/>
      <c r="MNY30" s="130"/>
      <c r="MNZ30" s="130"/>
      <c r="MOA30" s="130"/>
      <c r="MOB30" s="130"/>
      <c r="MOC30" s="130"/>
      <c r="MOD30" s="130"/>
      <c r="MOE30" s="130"/>
      <c r="MOF30" s="130"/>
      <c r="MOG30" s="130"/>
      <c r="MOH30" s="130"/>
      <c r="MOI30" s="130"/>
      <c r="MOJ30" s="130"/>
      <c r="MOK30" s="130"/>
      <c r="MOL30" s="130"/>
      <c r="MOM30" s="130"/>
      <c r="MON30" s="130"/>
      <c r="MOO30" s="130"/>
      <c r="MOP30" s="130"/>
      <c r="MOQ30" s="130"/>
      <c r="MOR30" s="130"/>
      <c r="MOS30" s="130"/>
      <c r="MOT30" s="130"/>
      <c r="MOU30" s="130"/>
      <c r="MOV30" s="130"/>
      <c r="MOW30" s="130"/>
      <c r="MOX30" s="130"/>
      <c r="MOY30" s="130"/>
      <c r="MOZ30" s="130"/>
      <c r="MPA30" s="130"/>
      <c r="MPB30" s="130"/>
      <c r="MPC30" s="130"/>
      <c r="MPD30" s="130"/>
      <c r="MPE30" s="130"/>
      <c r="MPF30" s="130"/>
      <c r="MPG30" s="130"/>
      <c r="MPH30" s="130"/>
      <c r="MPI30" s="130"/>
      <c r="MPJ30" s="130"/>
      <c r="MPK30" s="130"/>
      <c r="MPL30" s="130"/>
      <c r="MPM30" s="130"/>
      <c r="MPN30" s="130"/>
      <c r="MPO30" s="130"/>
      <c r="MPP30" s="130"/>
      <c r="MPQ30" s="130"/>
      <c r="MPR30" s="130"/>
      <c r="MPS30" s="130"/>
      <c r="MPT30" s="130"/>
      <c r="MPU30" s="130"/>
      <c r="MPV30" s="130"/>
      <c r="MPW30" s="130"/>
      <c r="MPX30" s="130"/>
      <c r="MPY30" s="130"/>
      <c r="MPZ30" s="130"/>
      <c r="MQA30" s="130"/>
      <c r="MQB30" s="130"/>
      <c r="MQC30" s="130"/>
      <c r="MQD30" s="130"/>
      <c r="MQE30" s="130"/>
      <c r="MQF30" s="130"/>
      <c r="MQG30" s="130"/>
      <c r="MQH30" s="130"/>
      <c r="MQI30" s="130"/>
      <c r="MQJ30" s="130"/>
      <c r="MQK30" s="130"/>
      <c r="MQL30" s="130"/>
      <c r="MQM30" s="130"/>
      <c r="MQN30" s="130"/>
      <c r="MQO30" s="130"/>
      <c r="MQP30" s="130"/>
      <c r="MQQ30" s="130"/>
      <c r="MQR30" s="130"/>
      <c r="MQS30" s="130"/>
      <c r="MQT30" s="130"/>
      <c r="MQU30" s="130"/>
      <c r="MQV30" s="130"/>
      <c r="MQW30" s="130"/>
      <c r="MQX30" s="130"/>
      <c r="MQY30" s="130"/>
      <c r="MQZ30" s="130"/>
      <c r="MRA30" s="130"/>
      <c r="MRB30" s="130"/>
      <c r="MRC30" s="130"/>
      <c r="MRD30" s="130"/>
      <c r="MRE30" s="130"/>
      <c r="MRF30" s="130"/>
      <c r="MRG30" s="130"/>
      <c r="MRH30" s="130"/>
      <c r="MRI30" s="130"/>
      <c r="MRJ30" s="130"/>
      <c r="MRK30" s="130"/>
      <c r="MRL30" s="130"/>
      <c r="MRM30" s="130"/>
      <c r="MRN30" s="130"/>
      <c r="MRO30" s="130"/>
      <c r="MRP30" s="130"/>
      <c r="MRQ30" s="130"/>
      <c r="MRR30" s="130"/>
      <c r="MRS30" s="130"/>
      <c r="MRT30" s="130"/>
      <c r="MRU30" s="130"/>
      <c r="MRV30" s="130"/>
      <c r="MRW30" s="130"/>
      <c r="MRX30" s="130"/>
      <c r="MRY30" s="130"/>
      <c r="MRZ30" s="130"/>
      <c r="MSA30" s="130"/>
      <c r="MSB30" s="130"/>
      <c r="MSC30" s="130"/>
      <c r="MSD30" s="130"/>
      <c r="MSE30" s="130"/>
      <c r="MSF30" s="130"/>
      <c r="MSG30" s="130"/>
      <c r="MSH30" s="130"/>
      <c r="MSI30" s="130"/>
      <c r="MSJ30" s="130"/>
      <c r="MSK30" s="130"/>
      <c r="MSL30" s="130"/>
      <c r="MSM30" s="130"/>
      <c r="MSN30" s="130"/>
      <c r="MSO30" s="130"/>
      <c r="MSP30" s="130"/>
      <c r="MSQ30" s="130"/>
      <c r="MSR30" s="130"/>
      <c r="MSS30" s="130"/>
      <c r="MST30" s="130"/>
      <c r="MSU30" s="130"/>
      <c r="MSV30" s="130"/>
      <c r="MSW30" s="130"/>
      <c r="MSX30" s="130"/>
      <c r="MSY30" s="130"/>
      <c r="MSZ30" s="130"/>
      <c r="MTA30" s="130"/>
      <c r="MTB30" s="130"/>
      <c r="MTC30" s="130"/>
      <c r="MTD30" s="130"/>
      <c r="MTE30" s="130"/>
      <c r="MTF30" s="130"/>
      <c r="MTG30" s="130"/>
      <c r="MTH30" s="130"/>
      <c r="MTI30" s="130"/>
      <c r="MTJ30" s="130"/>
      <c r="MTK30" s="130"/>
      <c r="MTL30" s="130"/>
      <c r="MTM30" s="130"/>
      <c r="MTN30" s="130"/>
      <c r="MTO30" s="130"/>
      <c r="MTP30" s="130"/>
      <c r="MTQ30" s="130"/>
      <c r="MTR30" s="130"/>
      <c r="MTS30" s="130"/>
      <c r="MTT30" s="130"/>
      <c r="MTU30" s="130"/>
      <c r="MTV30" s="130"/>
      <c r="MTW30" s="130"/>
      <c r="MTX30" s="130"/>
      <c r="MTY30" s="130"/>
      <c r="MTZ30" s="130"/>
      <c r="MUA30" s="130"/>
      <c r="MUB30" s="130"/>
      <c r="MUC30" s="130"/>
      <c r="MUD30" s="130"/>
      <c r="MUE30" s="130"/>
      <c r="MUF30" s="130"/>
      <c r="MUG30" s="130"/>
      <c r="MUH30" s="130"/>
      <c r="MUI30" s="130"/>
      <c r="MUJ30" s="130"/>
      <c r="MUK30" s="130"/>
      <c r="MUL30" s="130"/>
      <c r="MUM30" s="130"/>
      <c r="MUN30" s="130"/>
      <c r="MUO30" s="130"/>
      <c r="MUP30" s="130"/>
      <c r="MUQ30" s="130"/>
      <c r="MUR30" s="130"/>
      <c r="MUS30" s="130"/>
      <c r="MUT30" s="130"/>
      <c r="MUU30" s="130"/>
      <c r="MUV30" s="130"/>
      <c r="MUW30" s="130"/>
      <c r="MUX30" s="130"/>
      <c r="MUY30" s="130"/>
      <c r="MUZ30" s="130"/>
      <c r="MVA30" s="130"/>
      <c r="MVB30" s="130"/>
      <c r="MVC30" s="130"/>
      <c r="MVD30" s="130"/>
      <c r="MVE30" s="130"/>
      <c r="MVF30" s="130"/>
      <c r="MVG30" s="130"/>
      <c r="MVH30" s="130"/>
      <c r="MVI30" s="130"/>
      <c r="MVJ30" s="130"/>
      <c r="MVK30" s="130"/>
      <c r="MVL30" s="130"/>
      <c r="MVM30" s="130"/>
      <c r="MVN30" s="130"/>
      <c r="MVO30" s="130"/>
      <c r="MVP30" s="130"/>
      <c r="MVQ30" s="130"/>
      <c r="MVR30" s="130"/>
      <c r="MVS30" s="130"/>
      <c r="MVT30" s="130"/>
      <c r="MVU30" s="130"/>
      <c r="MVV30" s="130"/>
      <c r="MVW30" s="130"/>
      <c r="MVX30" s="130"/>
      <c r="MVY30" s="130"/>
      <c r="MVZ30" s="130"/>
      <c r="MWA30" s="130"/>
      <c r="MWB30" s="130"/>
      <c r="MWC30" s="130"/>
      <c r="MWD30" s="130"/>
      <c r="MWE30" s="130"/>
      <c r="MWF30" s="130"/>
      <c r="MWG30" s="130"/>
      <c r="MWH30" s="130"/>
      <c r="MWI30" s="130"/>
      <c r="MWJ30" s="130"/>
      <c r="MWK30" s="130"/>
      <c r="MWL30" s="130"/>
      <c r="MWM30" s="130"/>
      <c r="MWN30" s="130"/>
      <c r="MWO30" s="130"/>
      <c r="MWP30" s="130"/>
      <c r="MWQ30" s="130"/>
      <c r="MWR30" s="130"/>
      <c r="MWS30" s="130"/>
      <c r="MWT30" s="130"/>
      <c r="MWU30" s="130"/>
      <c r="MWV30" s="130"/>
      <c r="MWW30" s="130"/>
      <c r="MWX30" s="130"/>
      <c r="MWY30" s="130"/>
      <c r="MWZ30" s="130"/>
      <c r="MXA30" s="130"/>
      <c r="MXB30" s="130"/>
      <c r="MXC30" s="130"/>
      <c r="MXD30" s="130"/>
      <c r="MXE30" s="130"/>
      <c r="MXF30" s="130"/>
      <c r="MXG30" s="130"/>
      <c r="MXH30" s="130"/>
      <c r="MXI30" s="130"/>
      <c r="MXJ30" s="130"/>
      <c r="MXK30" s="130"/>
      <c r="MXL30" s="130"/>
      <c r="MXM30" s="130"/>
      <c r="MXN30" s="130"/>
      <c r="MXO30" s="130"/>
      <c r="MXP30" s="130"/>
      <c r="MXQ30" s="130"/>
      <c r="MXR30" s="130"/>
      <c r="MXS30" s="130"/>
      <c r="MXT30" s="130"/>
      <c r="MXU30" s="130"/>
      <c r="MXV30" s="130"/>
      <c r="MXW30" s="130"/>
      <c r="MXX30" s="130"/>
      <c r="MXY30" s="130"/>
      <c r="MXZ30" s="130"/>
      <c r="MYA30" s="130"/>
      <c r="MYB30" s="130"/>
      <c r="MYC30" s="130"/>
      <c r="MYD30" s="130"/>
      <c r="MYE30" s="130"/>
      <c r="MYF30" s="130"/>
      <c r="MYG30" s="130"/>
      <c r="MYH30" s="130"/>
      <c r="MYI30" s="130"/>
      <c r="MYJ30" s="130"/>
      <c r="MYK30" s="130"/>
      <c r="MYL30" s="130"/>
      <c r="MYM30" s="130"/>
      <c r="MYN30" s="130"/>
      <c r="MYO30" s="130"/>
      <c r="MYP30" s="130"/>
      <c r="MYQ30" s="130"/>
      <c r="MYR30" s="130"/>
      <c r="MYS30" s="130"/>
      <c r="MYT30" s="130"/>
      <c r="MYU30" s="130"/>
      <c r="MYV30" s="130"/>
      <c r="MYW30" s="130"/>
      <c r="MYX30" s="130"/>
      <c r="MYY30" s="130"/>
      <c r="MYZ30" s="130"/>
      <c r="MZA30" s="130"/>
      <c r="MZB30" s="130"/>
      <c r="MZC30" s="130"/>
      <c r="MZD30" s="130"/>
      <c r="MZE30" s="130"/>
      <c r="MZF30" s="130"/>
      <c r="MZG30" s="130"/>
      <c r="MZH30" s="130"/>
      <c r="MZI30" s="130"/>
      <c r="MZJ30" s="130"/>
      <c r="MZK30" s="130"/>
      <c r="MZL30" s="130"/>
      <c r="MZM30" s="130"/>
      <c r="MZN30" s="130"/>
      <c r="MZO30" s="130"/>
      <c r="MZP30" s="130"/>
      <c r="MZQ30" s="130"/>
      <c r="MZR30" s="130"/>
      <c r="MZS30" s="130"/>
      <c r="MZT30" s="130"/>
      <c r="MZU30" s="130"/>
      <c r="MZV30" s="130"/>
      <c r="MZW30" s="130"/>
      <c r="MZX30" s="130"/>
      <c r="MZY30" s="130"/>
      <c r="MZZ30" s="130"/>
      <c r="NAA30" s="130"/>
      <c r="NAB30" s="130"/>
      <c r="NAC30" s="130"/>
      <c r="NAD30" s="130"/>
      <c r="NAE30" s="130"/>
      <c r="NAF30" s="130"/>
      <c r="NAG30" s="130"/>
      <c r="NAH30" s="130"/>
      <c r="NAI30" s="130"/>
      <c r="NAJ30" s="130"/>
      <c r="NAK30" s="130"/>
      <c r="NAL30" s="130"/>
      <c r="NAM30" s="130"/>
      <c r="NAN30" s="130"/>
      <c r="NAO30" s="130"/>
      <c r="NAP30" s="130"/>
      <c r="NAQ30" s="130"/>
      <c r="NAR30" s="130"/>
      <c r="NAS30" s="130"/>
      <c r="NAT30" s="130"/>
      <c r="NAU30" s="130"/>
      <c r="NAV30" s="130"/>
      <c r="NAW30" s="130"/>
      <c r="NAX30" s="130"/>
      <c r="NAY30" s="130"/>
      <c r="NAZ30" s="130"/>
      <c r="NBA30" s="130"/>
      <c r="NBB30" s="130"/>
      <c r="NBC30" s="130"/>
      <c r="NBD30" s="130"/>
      <c r="NBE30" s="130"/>
      <c r="NBF30" s="130"/>
      <c r="NBG30" s="130"/>
      <c r="NBH30" s="130"/>
      <c r="NBI30" s="130"/>
      <c r="NBJ30" s="130"/>
      <c r="NBK30" s="130"/>
      <c r="NBL30" s="130"/>
      <c r="NBM30" s="130"/>
      <c r="NBN30" s="130"/>
      <c r="NBO30" s="130"/>
      <c r="NBP30" s="130"/>
      <c r="NBQ30" s="130"/>
      <c r="NBR30" s="130"/>
      <c r="NBS30" s="130"/>
      <c r="NBT30" s="130"/>
      <c r="NBU30" s="130"/>
      <c r="NBV30" s="130"/>
      <c r="NBW30" s="130"/>
      <c r="NBX30" s="130"/>
      <c r="NBY30" s="130"/>
      <c r="NBZ30" s="130"/>
      <c r="NCA30" s="130"/>
      <c r="NCB30" s="130"/>
      <c r="NCC30" s="130"/>
      <c r="NCD30" s="130"/>
      <c r="NCE30" s="130"/>
      <c r="NCF30" s="130"/>
      <c r="NCG30" s="130"/>
      <c r="NCH30" s="130"/>
      <c r="NCI30" s="130"/>
      <c r="NCJ30" s="130"/>
      <c r="NCK30" s="130"/>
      <c r="NCL30" s="130"/>
      <c r="NCM30" s="130"/>
      <c r="NCN30" s="130"/>
      <c r="NCO30" s="130"/>
      <c r="NCP30" s="130"/>
      <c r="NCQ30" s="130"/>
      <c r="NCR30" s="130"/>
      <c r="NCS30" s="130"/>
      <c r="NCT30" s="130"/>
      <c r="NCU30" s="130"/>
      <c r="NCV30" s="130"/>
      <c r="NCW30" s="130"/>
      <c r="NCX30" s="130"/>
      <c r="NCY30" s="130"/>
      <c r="NCZ30" s="130"/>
      <c r="NDA30" s="130"/>
      <c r="NDB30" s="130"/>
      <c r="NDC30" s="130"/>
      <c r="NDD30" s="130"/>
      <c r="NDE30" s="130"/>
      <c r="NDF30" s="130"/>
      <c r="NDG30" s="130"/>
      <c r="NDH30" s="130"/>
      <c r="NDI30" s="130"/>
      <c r="NDJ30" s="130"/>
      <c r="NDK30" s="130"/>
      <c r="NDL30" s="130"/>
      <c r="NDM30" s="130"/>
      <c r="NDN30" s="130"/>
      <c r="NDO30" s="130"/>
      <c r="NDP30" s="130"/>
      <c r="NDQ30" s="130"/>
      <c r="NDR30" s="130"/>
      <c r="NDS30" s="130"/>
      <c r="NDT30" s="130"/>
      <c r="NDU30" s="130"/>
      <c r="NDV30" s="130"/>
      <c r="NDW30" s="130"/>
      <c r="NDX30" s="130"/>
      <c r="NDY30" s="130"/>
      <c r="NDZ30" s="130"/>
      <c r="NEA30" s="130"/>
      <c r="NEB30" s="130"/>
      <c r="NEC30" s="130"/>
      <c r="NED30" s="130"/>
      <c r="NEE30" s="130"/>
      <c r="NEF30" s="130"/>
      <c r="NEG30" s="130"/>
      <c r="NEH30" s="130"/>
      <c r="NEI30" s="130"/>
      <c r="NEJ30" s="130"/>
      <c r="NEK30" s="130"/>
      <c r="NEL30" s="130"/>
      <c r="NEM30" s="130"/>
      <c r="NEN30" s="130"/>
      <c r="NEO30" s="130"/>
      <c r="NEP30" s="130"/>
      <c r="NEQ30" s="130"/>
      <c r="NER30" s="130"/>
      <c r="NES30" s="130"/>
      <c r="NET30" s="130"/>
      <c r="NEU30" s="130"/>
      <c r="NEV30" s="130"/>
      <c r="NEW30" s="130"/>
      <c r="NEX30" s="130"/>
      <c r="NEY30" s="130"/>
      <c r="NEZ30" s="130"/>
      <c r="NFA30" s="130"/>
      <c r="NFB30" s="130"/>
      <c r="NFC30" s="130"/>
      <c r="NFD30" s="130"/>
      <c r="NFE30" s="130"/>
      <c r="NFF30" s="130"/>
      <c r="NFG30" s="130"/>
      <c r="NFH30" s="130"/>
      <c r="NFI30" s="130"/>
      <c r="NFJ30" s="130"/>
      <c r="NFK30" s="130"/>
      <c r="NFL30" s="130"/>
      <c r="NFM30" s="130"/>
      <c r="NFN30" s="130"/>
      <c r="NFO30" s="130"/>
      <c r="NFP30" s="130"/>
      <c r="NFQ30" s="130"/>
      <c r="NFR30" s="130"/>
      <c r="NFS30" s="130"/>
      <c r="NFT30" s="130"/>
      <c r="NFU30" s="130"/>
      <c r="NFV30" s="130"/>
      <c r="NFW30" s="130"/>
      <c r="NFX30" s="130"/>
      <c r="NFY30" s="130"/>
      <c r="NFZ30" s="130"/>
      <c r="NGA30" s="130"/>
      <c r="NGB30" s="130"/>
      <c r="NGC30" s="130"/>
      <c r="NGD30" s="130"/>
      <c r="NGE30" s="130"/>
      <c r="NGF30" s="130"/>
      <c r="NGG30" s="130"/>
      <c r="NGH30" s="130"/>
      <c r="NGI30" s="130"/>
      <c r="NGJ30" s="130"/>
      <c r="NGK30" s="130"/>
      <c r="NGL30" s="130"/>
      <c r="NGM30" s="130"/>
      <c r="NGN30" s="130"/>
      <c r="NGO30" s="130"/>
      <c r="NGP30" s="130"/>
      <c r="NGQ30" s="130"/>
      <c r="NGR30" s="130"/>
      <c r="NGS30" s="130"/>
      <c r="NGT30" s="130"/>
      <c r="NGU30" s="130"/>
      <c r="NGV30" s="130"/>
      <c r="NGW30" s="130"/>
      <c r="NGX30" s="130"/>
      <c r="NGY30" s="130"/>
      <c r="NGZ30" s="130"/>
      <c r="NHA30" s="130"/>
      <c r="NHB30" s="130"/>
      <c r="NHC30" s="130"/>
      <c r="NHD30" s="130"/>
      <c r="NHE30" s="130"/>
      <c r="NHF30" s="130"/>
      <c r="NHG30" s="130"/>
      <c r="NHH30" s="130"/>
      <c r="NHI30" s="130"/>
      <c r="NHJ30" s="130"/>
      <c r="NHK30" s="130"/>
      <c r="NHL30" s="130"/>
      <c r="NHM30" s="130"/>
      <c r="NHN30" s="130"/>
      <c r="NHO30" s="130"/>
      <c r="NHP30" s="130"/>
      <c r="NHQ30" s="130"/>
      <c r="NHR30" s="130"/>
      <c r="NHS30" s="130"/>
      <c r="NHT30" s="130"/>
      <c r="NHU30" s="130"/>
      <c r="NHV30" s="130"/>
      <c r="NHW30" s="130"/>
      <c r="NHX30" s="130"/>
      <c r="NHY30" s="130"/>
      <c r="NHZ30" s="130"/>
      <c r="NIA30" s="130"/>
      <c r="NIB30" s="130"/>
      <c r="NIC30" s="130"/>
      <c r="NID30" s="130"/>
      <c r="NIE30" s="130"/>
      <c r="NIF30" s="130"/>
      <c r="NIG30" s="130"/>
      <c r="NIH30" s="130"/>
      <c r="NII30" s="130"/>
      <c r="NIJ30" s="130"/>
      <c r="NIK30" s="130"/>
      <c r="NIL30" s="130"/>
      <c r="NIM30" s="130"/>
      <c r="NIN30" s="130"/>
      <c r="NIO30" s="130"/>
      <c r="NIP30" s="130"/>
      <c r="NIQ30" s="130"/>
      <c r="NIR30" s="130"/>
      <c r="NIS30" s="130"/>
      <c r="NIT30" s="130"/>
      <c r="NIU30" s="130"/>
      <c r="NIV30" s="130"/>
      <c r="NIW30" s="130"/>
      <c r="NIX30" s="130"/>
      <c r="NIY30" s="130"/>
      <c r="NIZ30" s="130"/>
      <c r="NJA30" s="130"/>
      <c r="NJB30" s="130"/>
      <c r="NJC30" s="130"/>
      <c r="NJD30" s="130"/>
      <c r="NJE30" s="130"/>
      <c r="NJF30" s="130"/>
      <c r="NJG30" s="130"/>
      <c r="NJH30" s="130"/>
      <c r="NJI30" s="130"/>
      <c r="NJJ30" s="130"/>
      <c r="NJK30" s="130"/>
      <c r="NJL30" s="130"/>
      <c r="NJM30" s="130"/>
      <c r="NJN30" s="130"/>
      <c r="NJO30" s="130"/>
      <c r="NJP30" s="130"/>
      <c r="NJQ30" s="130"/>
      <c r="NJR30" s="130"/>
      <c r="NJS30" s="130"/>
      <c r="NJT30" s="130"/>
      <c r="NJU30" s="130"/>
      <c r="NJV30" s="130"/>
      <c r="NJW30" s="130"/>
      <c r="NJX30" s="130"/>
      <c r="NJY30" s="130"/>
      <c r="NJZ30" s="130"/>
      <c r="NKA30" s="130"/>
      <c r="NKB30" s="130"/>
      <c r="NKC30" s="130"/>
      <c r="NKD30" s="130"/>
      <c r="NKE30" s="130"/>
      <c r="NKF30" s="130"/>
      <c r="NKG30" s="130"/>
      <c r="NKH30" s="130"/>
      <c r="NKI30" s="130"/>
      <c r="NKJ30" s="130"/>
      <c r="NKK30" s="130"/>
      <c r="NKL30" s="130"/>
      <c r="NKM30" s="130"/>
      <c r="NKN30" s="130"/>
      <c r="NKO30" s="130"/>
      <c r="NKP30" s="130"/>
      <c r="NKQ30" s="130"/>
      <c r="NKR30" s="130"/>
      <c r="NKS30" s="130"/>
      <c r="NKT30" s="130"/>
      <c r="NKU30" s="130"/>
      <c r="NKV30" s="130"/>
      <c r="NKW30" s="130"/>
      <c r="NKX30" s="130"/>
      <c r="NKY30" s="130"/>
      <c r="NKZ30" s="130"/>
      <c r="NLA30" s="130"/>
      <c r="NLB30" s="130"/>
      <c r="NLC30" s="130"/>
      <c r="NLD30" s="130"/>
      <c r="NLE30" s="130"/>
      <c r="NLF30" s="130"/>
      <c r="NLG30" s="130"/>
      <c r="NLH30" s="130"/>
      <c r="NLI30" s="130"/>
      <c r="NLJ30" s="130"/>
      <c r="NLK30" s="130"/>
      <c r="NLL30" s="130"/>
      <c r="NLM30" s="130"/>
      <c r="NLN30" s="130"/>
      <c r="NLO30" s="130"/>
      <c r="NLP30" s="130"/>
      <c r="NLQ30" s="130"/>
      <c r="NLR30" s="130"/>
      <c r="NLS30" s="130"/>
      <c r="NLT30" s="130"/>
      <c r="NLU30" s="130"/>
      <c r="NLV30" s="130"/>
      <c r="NLW30" s="130"/>
      <c r="NLX30" s="130"/>
      <c r="NLY30" s="130"/>
      <c r="NLZ30" s="130"/>
      <c r="NMA30" s="130"/>
      <c r="NMB30" s="130"/>
      <c r="NMC30" s="130"/>
      <c r="NMD30" s="130"/>
      <c r="NME30" s="130"/>
      <c r="NMF30" s="130"/>
      <c r="NMG30" s="130"/>
      <c r="NMH30" s="130"/>
      <c r="NMI30" s="130"/>
      <c r="NMJ30" s="130"/>
      <c r="NMK30" s="130"/>
      <c r="NML30" s="130"/>
      <c r="NMM30" s="130"/>
      <c r="NMN30" s="130"/>
      <c r="NMO30" s="130"/>
      <c r="NMP30" s="130"/>
      <c r="NMQ30" s="130"/>
      <c r="NMR30" s="130"/>
      <c r="NMS30" s="130"/>
      <c r="NMT30" s="130"/>
      <c r="NMU30" s="130"/>
      <c r="NMV30" s="130"/>
      <c r="NMW30" s="130"/>
      <c r="NMX30" s="130"/>
      <c r="NMY30" s="130"/>
      <c r="NMZ30" s="130"/>
      <c r="NNA30" s="130"/>
      <c r="NNB30" s="130"/>
      <c r="NNC30" s="130"/>
      <c r="NND30" s="130"/>
      <c r="NNE30" s="130"/>
      <c r="NNF30" s="130"/>
      <c r="NNG30" s="130"/>
      <c r="NNH30" s="130"/>
      <c r="NNI30" s="130"/>
      <c r="NNJ30" s="130"/>
      <c r="NNK30" s="130"/>
      <c r="NNL30" s="130"/>
      <c r="NNM30" s="130"/>
      <c r="NNN30" s="130"/>
      <c r="NNO30" s="130"/>
      <c r="NNP30" s="130"/>
      <c r="NNQ30" s="130"/>
      <c r="NNR30" s="130"/>
      <c r="NNS30" s="130"/>
      <c r="NNT30" s="130"/>
      <c r="NNU30" s="130"/>
      <c r="NNV30" s="130"/>
      <c r="NNW30" s="130"/>
      <c r="NNX30" s="130"/>
      <c r="NNY30" s="130"/>
      <c r="NNZ30" s="130"/>
      <c r="NOA30" s="130"/>
      <c r="NOB30" s="130"/>
      <c r="NOC30" s="130"/>
      <c r="NOD30" s="130"/>
      <c r="NOE30" s="130"/>
      <c r="NOF30" s="130"/>
      <c r="NOG30" s="130"/>
      <c r="NOH30" s="130"/>
      <c r="NOI30" s="130"/>
      <c r="NOJ30" s="130"/>
      <c r="NOK30" s="130"/>
      <c r="NOL30" s="130"/>
      <c r="NOM30" s="130"/>
      <c r="NON30" s="130"/>
      <c r="NOO30" s="130"/>
      <c r="NOP30" s="130"/>
      <c r="NOQ30" s="130"/>
      <c r="NOR30" s="130"/>
      <c r="NOS30" s="130"/>
      <c r="NOT30" s="130"/>
      <c r="NOU30" s="130"/>
      <c r="NOV30" s="130"/>
      <c r="NOW30" s="130"/>
      <c r="NOX30" s="130"/>
      <c r="NOY30" s="130"/>
      <c r="NOZ30" s="130"/>
      <c r="NPA30" s="130"/>
      <c r="NPB30" s="130"/>
      <c r="NPC30" s="130"/>
      <c r="NPD30" s="130"/>
      <c r="NPE30" s="130"/>
      <c r="NPF30" s="130"/>
      <c r="NPG30" s="130"/>
      <c r="NPH30" s="130"/>
      <c r="NPI30" s="130"/>
      <c r="NPJ30" s="130"/>
      <c r="NPK30" s="130"/>
      <c r="NPL30" s="130"/>
      <c r="NPM30" s="130"/>
      <c r="NPN30" s="130"/>
      <c r="NPO30" s="130"/>
      <c r="NPP30" s="130"/>
      <c r="NPQ30" s="130"/>
      <c r="NPR30" s="130"/>
      <c r="NPS30" s="130"/>
      <c r="NPT30" s="130"/>
      <c r="NPU30" s="130"/>
      <c r="NPV30" s="130"/>
      <c r="NPW30" s="130"/>
      <c r="NPX30" s="130"/>
      <c r="NPY30" s="130"/>
      <c r="NPZ30" s="130"/>
      <c r="NQA30" s="130"/>
      <c r="NQB30" s="130"/>
      <c r="NQC30" s="130"/>
      <c r="NQD30" s="130"/>
      <c r="NQE30" s="130"/>
      <c r="NQF30" s="130"/>
      <c r="NQG30" s="130"/>
      <c r="NQH30" s="130"/>
      <c r="NQI30" s="130"/>
      <c r="NQJ30" s="130"/>
      <c r="NQK30" s="130"/>
      <c r="NQL30" s="130"/>
      <c r="NQM30" s="130"/>
      <c r="NQN30" s="130"/>
      <c r="NQO30" s="130"/>
      <c r="NQP30" s="130"/>
      <c r="NQQ30" s="130"/>
      <c r="NQR30" s="130"/>
      <c r="NQS30" s="130"/>
      <c r="NQT30" s="130"/>
      <c r="NQU30" s="130"/>
      <c r="NQV30" s="130"/>
      <c r="NQW30" s="130"/>
      <c r="NQX30" s="130"/>
      <c r="NQY30" s="130"/>
      <c r="NQZ30" s="130"/>
      <c r="NRA30" s="130"/>
      <c r="NRB30" s="130"/>
      <c r="NRC30" s="130"/>
      <c r="NRD30" s="130"/>
      <c r="NRE30" s="130"/>
      <c r="NRF30" s="130"/>
      <c r="NRG30" s="130"/>
      <c r="NRH30" s="130"/>
      <c r="NRI30" s="130"/>
      <c r="NRJ30" s="130"/>
      <c r="NRK30" s="130"/>
      <c r="NRL30" s="130"/>
      <c r="NRM30" s="130"/>
      <c r="NRN30" s="130"/>
      <c r="NRO30" s="130"/>
      <c r="NRP30" s="130"/>
      <c r="NRQ30" s="130"/>
      <c r="NRR30" s="130"/>
      <c r="NRS30" s="130"/>
      <c r="NRT30" s="130"/>
      <c r="NRU30" s="130"/>
      <c r="NRV30" s="130"/>
      <c r="NRW30" s="130"/>
      <c r="NRX30" s="130"/>
      <c r="NRY30" s="130"/>
      <c r="NRZ30" s="130"/>
      <c r="NSA30" s="130"/>
      <c r="NSB30" s="130"/>
      <c r="NSC30" s="130"/>
      <c r="NSD30" s="130"/>
      <c r="NSE30" s="130"/>
      <c r="NSF30" s="130"/>
      <c r="NSG30" s="130"/>
      <c r="NSH30" s="130"/>
      <c r="NSI30" s="130"/>
      <c r="NSJ30" s="130"/>
      <c r="NSK30" s="130"/>
      <c r="NSL30" s="130"/>
      <c r="NSM30" s="130"/>
      <c r="NSN30" s="130"/>
      <c r="NSO30" s="130"/>
      <c r="NSP30" s="130"/>
      <c r="NSQ30" s="130"/>
      <c r="NSR30" s="130"/>
      <c r="NSS30" s="130"/>
      <c r="NST30" s="130"/>
      <c r="NSU30" s="130"/>
      <c r="NSV30" s="130"/>
      <c r="NSW30" s="130"/>
      <c r="NSX30" s="130"/>
      <c r="NSY30" s="130"/>
      <c r="NSZ30" s="130"/>
      <c r="NTA30" s="130"/>
      <c r="NTB30" s="130"/>
      <c r="NTC30" s="130"/>
      <c r="NTD30" s="130"/>
      <c r="NTE30" s="130"/>
      <c r="NTF30" s="130"/>
      <c r="NTG30" s="130"/>
      <c r="NTH30" s="130"/>
      <c r="NTI30" s="130"/>
      <c r="NTJ30" s="130"/>
      <c r="NTK30" s="130"/>
      <c r="NTL30" s="130"/>
      <c r="NTM30" s="130"/>
      <c r="NTN30" s="130"/>
      <c r="NTO30" s="130"/>
      <c r="NTP30" s="130"/>
      <c r="NTQ30" s="130"/>
      <c r="NTR30" s="130"/>
      <c r="NTS30" s="130"/>
      <c r="NTT30" s="130"/>
      <c r="NTU30" s="130"/>
      <c r="NTV30" s="130"/>
      <c r="NTW30" s="130"/>
      <c r="NTX30" s="130"/>
      <c r="NTY30" s="130"/>
      <c r="NTZ30" s="130"/>
      <c r="NUA30" s="130"/>
      <c r="NUB30" s="130"/>
      <c r="NUC30" s="130"/>
      <c r="NUD30" s="130"/>
      <c r="NUE30" s="130"/>
      <c r="NUF30" s="130"/>
      <c r="NUG30" s="130"/>
      <c r="NUH30" s="130"/>
      <c r="NUI30" s="130"/>
      <c r="NUJ30" s="130"/>
      <c r="NUK30" s="130"/>
      <c r="NUL30" s="130"/>
      <c r="NUM30" s="130"/>
      <c r="NUN30" s="130"/>
      <c r="NUO30" s="130"/>
      <c r="NUP30" s="130"/>
      <c r="NUQ30" s="130"/>
      <c r="NUR30" s="130"/>
      <c r="NUS30" s="130"/>
      <c r="NUT30" s="130"/>
      <c r="NUU30" s="130"/>
      <c r="NUV30" s="130"/>
      <c r="NUW30" s="130"/>
      <c r="NUX30" s="130"/>
      <c r="NUY30" s="130"/>
      <c r="NUZ30" s="130"/>
      <c r="NVA30" s="130"/>
      <c r="NVB30" s="130"/>
      <c r="NVC30" s="130"/>
      <c r="NVD30" s="130"/>
      <c r="NVE30" s="130"/>
      <c r="NVF30" s="130"/>
      <c r="NVG30" s="130"/>
      <c r="NVH30" s="130"/>
      <c r="NVI30" s="130"/>
      <c r="NVJ30" s="130"/>
      <c r="NVK30" s="130"/>
      <c r="NVL30" s="130"/>
      <c r="NVM30" s="130"/>
      <c r="NVN30" s="130"/>
      <c r="NVO30" s="130"/>
      <c r="NVP30" s="130"/>
      <c r="NVQ30" s="130"/>
      <c r="NVR30" s="130"/>
      <c r="NVS30" s="130"/>
      <c r="NVT30" s="130"/>
      <c r="NVU30" s="130"/>
      <c r="NVV30" s="130"/>
      <c r="NVW30" s="130"/>
      <c r="NVX30" s="130"/>
      <c r="NVY30" s="130"/>
      <c r="NVZ30" s="130"/>
      <c r="NWA30" s="130"/>
      <c r="NWB30" s="130"/>
      <c r="NWC30" s="130"/>
      <c r="NWD30" s="130"/>
      <c r="NWE30" s="130"/>
      <c r="NWF30" s="130"/>
      <c r="NWG30" s="130"/>
      <c r="NWH30" s="130"/>
      <c r="NWI30" s="130"/>
      <c r="NWJ30" s="130"/>
      <c r="NWK30" s="130"/>
      <c r="NWL30" s="130"/>
      <c r="NWM30" s="130"/>
      <c r="NWN30" s="130"/>
      <c r="NWO30" s="130"/>
      <c r="NWP30" s="130"/>
      <c r="NWQ30" s="130"/>
      <c r="NWR30" s="130"/>
      <c r="NWS30" s="130"/>
      <c r="NWT30" s="130"/>
      <c r="NWU30" s="130"/>
      <c r="NWV30" s="130"/>
      <c r="NWW30" s="130"/>
      <c r="NWX30" s="130"/>
      <c r="NWY30" s="130"/>
      <c r="NWZ30" s="130"/>
      <c r="NXA30" s="130"/>
      <c r="NXB30" s="130"/>
      <c r="NXC30" s="130"/>
      <c r="NXD30" s="130"/>
      <c r="NXE30" s="130"/>
      <c r="NXF30" s="130"/>
      <c r="NXG30" s="130"/>
      <c r="NXH30" s="130"/>
      <c r="NXI30" s="130"/>
      <c r="NXJ30" s="130"/>
      <c r="NXK30" s="130"/>
      <c r="NXL30" s="130"/>
      <c r="NXM30" s="130"/>
      <c r="NXN30" s="130"/>
      <c r="NXO30" s="130"/>
      <c r="NXP30" s="130"/>
      <c r="NXQ30" s="130"/>
      <c r="NXR30" s="130"/>
      <c r="NXS30" s="130"/>
      <c r="NXT30" s="130"/>
      <c r="NXU30" s="130"/>
      <c r="NXV30" s="130"/>
      <c r="NXW30" s="130"/>
      <c r="NXX30" s="130"/>
      <c r="NXY30" s="130"/>
      <c r="NXZ30" s="130"/>
      <c r="NYA30" s="130"/>
      <c r="NYB30" s="130"/>
      <c r="NYC30" s="130"/>
      <c r="NYD30" s="130"/>
      <c r="NYE30" s="130"/>
      <c r="NYF30" s="130"/>
      <c r="NYG30" s="130"/>
      <c r="NYH30" s="130"/>
      <c r="NYI30" s="130"/>
      <c r="NYJ30" s="130"/>
      <c r="NYK30" s="130"/>
      <c r="NYL30" s="130"/>
      <c r="NYM30" s="130"/>
      <c r="NYN30" s="130"/>
      <c r="NYO30" s="130"/>
      <c r="NYP30" s="130"/>
      <c r="NYQ30" s="130"/>
      <c r="NYR30" s="130"/>
      <c r="NYS30" s="130"/>
      <c r="NYT30" s="130"/>
      <c r="NYU30" s="130"/>
      <c r="NYV30" s="130"/>
      <c r="NYW30" s="130"/>
      <c r="NYX30" s="130"/>
      <c r="NYY30" s="130"/>
      <c r="NYZ30" s="130"/>
      <c r="NZA30" s="130"/>
      <c r="NZB30" s="130"/>
      <c r="NZC30" s="130"/>
      <c r="NZD30" s="130"/>
      <c r="NZE30" s="130"/>
      <c r="NZF30" s="130"/>
      <c r="NZG30" s="130"/>
      <c r="NZH30" s="130"/>
      <c r="NZI30" s="130"/>
      <c r="NZJ30" s="130"/>
      <c r="NZK30" s="130"/>
      <c r="NZL30" s="130"/>
      <c r="NZM30" s="130"/>
      <c r="NZN30" s="130"/>
      <c r="NZO30" s="130"/>
      <c r="NZP30" s="130"/>
      <c r="NZQ30" s="130"/>
      <c r="NZR30" s="130"/>
      <c r="NZS30" s="130"/>
      <c r="NZT30" s="130"/>
      <c r="NZU30" s="130"/>
      <c r="NZV30" s="130"/>
      <c r="NZW30" s="130"/>
      <c r="NZX30" s="130"/>
      <c r="NZY30" s="130"/>
      <c r="NZZ30" s="130"/>
      <c r="OAA30" s="130"/>
      <c r="OAB30" s="130"/>
      <c r="OAC30" s="130"/>
      <c r="OAD30" s="130"/>
      <c r="OAE30" s="130"/>
      <c r="OAF30" s="130"/>
      <c r="OAG30" s="130"/>
      <c r="OAH30" s="130"/>
      <c r="OAI30" s="130"/>
      <c r="OAJ30" s="130"/>
      <c r="OAK30" s="130"/>
      <c r="OAL30" s="130"/>
      <c r="OAM30" s="130"/>
      <c r="OAN30" s="130"/>
      <c r="OAO30" s="130"/>
      <c r="OAP30" s="130"/>
      <c r="OAQ30" s="130"/>
      <c r="OAR30" s="130"/>
      <c r="OAS30" s="130"/>
      <c r="OAT30" s="130"/>
      <c r="OAU30" s="130"/>
      <c r="OAV30" s="130"/>
      <c r="OAW30" s="130"/>
      <c r="OAX30" s="130"/>
      <c r="OAY30" s="130"/>
      <c r="OAZ30" s="130"/>
      <c r="OBA30" s="130"/>
      <c r="OBB30" s="130"/>
      <c r="OBC30" s="130"/>
      <c r="OBD30" s="130"/>
      <c r="OBE30" s="130"/>
      <c r="OBF30" s="130"/>
      <c r="OBG30" s="130"/>
      <c r="OBH30" s="130"/>
      <c r="OBI30" s="130"/>
      <c r="OBJ30" s="130"/>
      <c r="OBK30" s="130"/>
      <c r="OBL30" s="130"/>
      <c r="OBM30" s="130"/>
      <c r="OBN30" s="130"/>
      <c r="OBO30" s="130"/>
      <c r="OBP30" s="130"/>
      <c r="OBQ30" s="130"/>
      <c r="OBR30" s="130"/>
      <c r="OBS30" s="130"/>
      <c r="OBT30" s="130"/>
      <c r="OBU30" s="130"/>
      <c r="OBV30" s="130"/>
      <c r="OBW30" s="130"/>
      <c r="OBX30" s="130"/>
      <c r="OBY30" s="130"/>
      <c r="OBZ30" s="130"/>
      <c r="OCA30" s="130"/>
      <c r="OCB30" s="130"/>
      <c r="OCC30" s="130"/>
      <c r="OCD30" s="130"/>
      <c r="OCE30" s="130"/>
      <c r="OCF30" s="130"/>
      <c r="OCG30" s="130"/>
      <c r="OCH30" s="130"/>
      <c r="OCI30" s="130"/>
      <c r="OCJ30" s="130"/>
      <c r="OCK30" s="130"/>
      <c r="OCL30" s="130"/>
      <c r="OCM30" s="130"/>
      <c r="OCN30" s="130"/>
      <c r="OCO30" s="130"/>
      <c r="OCP30" s="130"/>
      <c r="OCQ30" s="130"/>
      <c r="OCR30" s="130"/>
      <c r="OCS30" s="130"/>
      <c r="OCT30" s="130"/>
      <c r="OCU30" s="130"/>
      <c r="OCV30" s="130"/>
      <c r="OCW30" s="130"/>
      <c r="OCX30" s="130"/>
      <c r="OCY30" s="130"/>
      <c r="OCZ30" s="130"/>
      <c r="ODA30" s="130"/>
      <c r="ODB30" s="130"/>
      <c r="ODC30" s="130"/>
      <c r="ODD30" s="130"/>
      <c r="ODE30" s="130"/>
      <c r="ODF30" s="130"/>
      <c r="ODG30" s="130"/>
      <c r="ODH30" s="130"/>
      <c r="ODI30" s="130"/>
      <c r="ODJ30" s="130"/>
      <c r="ODK30" s="130"/>
      <c r="ODL30" s="130"/>
      <c r="ODM30" s="130"/>
      <c r="ODN30" s="130"/>
      <c r="ODO30" s="130"/>
      <c r="ODP30" s="130"/>
      <c r="ODQ30" s="130"/>
      <c r="ODR30" s="130"/>
      <c r="ODS30" s="130"/>
      <c r="ODT30" s="130"/>
      <c r="ODU30" s="130"/>
      <c r="ODV30" s="130"/>
      <c r="ODW30" s="130"/>
      <c r="ODX30" s="130"/>
      <c r="ODY30" s="130"/>
      <c r="ODZ30" s="130"/>
      <c r="OEA30" s="130"/>
      <c r="OEB30" s="130"/>
      <c r="OEC30" s="130"/>
      <c r="OED30" s="130"/>
      <c r="OEE30" s="130"/>
      <c r="OEF30" s="130"/>
      <c r="OEG30" s="130"/>
      <c r="OEH30" s="130"/>
      <c r="OEI30" s="130"/>
      <c r="OEJ30" s="130"/>
      <c r="OEK30" s="130"/>
      <c r="OEL30" s="130"/>
      <c r="OEM30" s="130"/>
      <c r="OEN30" s="130"/>
      <c r="OEO30" s="130"/>
      <c r="OEP30" s="130"/>
      <c r="OEQ30" s="130"/>
      <c r="OER30" s="130"/>
      <c r="OES30" s="130"/>
      <c r="OET30" s="130"/>
      <c r="OEU30" s="130"/>
      <c r="OEV30" s="130"/>
      <c r="OEW30" s="130"/>
      <c r="OEX30" s="130"/>
      <c r="OEY30" s="130"/>
      <c r="OEZ30" s="130"/>
      <c r="OFA30" s="130"/>
      <c r="OFB30" s="130"/>
      <c r="OFC30" s="130"/>
      <c r="OFD30" s="130"/>
      <c r="OFE30" s="130"/>
      <c r="OFF30" s="130"/>
      <c r="OFG30" s="130"/>
      <c r="OFH30" s="130"/>
      <c r="OFI30" s="130"/>
      <c r="OFJ30" s="130"/>
      <c r="OFK30" s="130"/>
      <c r="OFL30" s="130"/>
      <c r="OFM30" s="130"/>
      <c r="OFN30" s="130"/>
      <c r="OFO30" s="130"/>
      <c r="OFP30" s="130"/>
      <c r="OFQ30" s="130"/>
      <c r="OFR30" s="130"/>
      <c r="OFS30" s="130"/>
      <c r="OFT30" s="130"/>
      <c r="OFU30" s="130"/>
      <c r="OFV30" s="130"/>
      <c r="OFW30" s="130"/>
      <c r="OFX30" s="130"/>
      <c r="OFY30" s="130"/>
      <c r="OFZ30" s="130"/>
      <c r="OGA30" s="130"/>
      <c r="OGB30" s="130"/>
      <c r="OGC30" s="130"/>
      <c r="OGD30" s="130"/>
      <c r="OGE30" s="130"/>
      <c r="OGF30" s="130"/>
      <c r="OGG30" s="130"/>
      <c r="OGH30" s="130"/>
      <c r="OGI30" s="130"/>
      <c r="OGJ30" s="130"/>
      <c r="OGK30" s="130"/>
      <c r="OGL30" s="130"/>
      <c r="OGM30" s="130"/>
      <c r="OGN30" s="130"/>
      <c r="OGO30" s="130"/>
      <c r="OGP30" s="130"/>
      <c r="OGQ30" s="130"/>
      <c r="OGR30" s="130"/>
      <c r="OGS30" s="130"/>
      <c r="OGT30" s="130"/>
      <c r="OGU30" s="130"/>
      <c r="OGV30" s="130"/>
      <c r="OGW30" s="130"/>
      <c r="OGX30" s="130"/>
      <c r="OGY30" s="130"/>
      <c r="OGZ30" s="130"/>
      <c r="OHA30" s="130"/>
      <c r="OHB30" s="130"/>
      <c r="OHC30" s="130"/>
      <c r="OHD30" s="130"/>
      <c r="OHE30" s="130"/>
      <c r="OHF30" s="130"/>
      <c r="OHG30" s="130"/>
      <c r="OHH30" s="130"/>
      <c r="OHI30" s="130"/>
      <c r="OHJ30" s="130"/>
      <c r="OHK30" s="130"/>
      <c r="OHL30" s="130"/>
      <c r="OHM30" s="130"/>
      <c r="OHN30" s="130"/>
      <c r="OHO30" s="130"/>
      <c r="OHP30" s="130"/>
      <c r="OHQ30" s="130"/>
      <c r="OHR30" s="130"/>
      <c r="OHS30" s="130"/>
      <c r="OHT30" s="130"/>
      <c r="OHU30" s="130"/>
      <c r="OHV30" s="130"/>
      <c r="OHW30" s="130"/>
      <c r="OHX30" s="130"/>
      <c r="OHY30" s="130"/>
      <c r="OHZ30" s="130"/>
      <c r="OIA30" s="130"/>
      <c r="OIB30" s="130"/>
      <c r="OIC30" s="130"/>
      <c r="OID30" s="130"/>
      <c r="OIE30" s="130"/>
      <c r="OIF30" s="130"/>
      <c r="OIG30" s="130"/>
      <c r="OIH30" s="130"/>
      <c r="OII30" s="130"/>
      <c r="OIJ30" s="130"/>
      <c r="OIK30" s="130"/>
      <c r="OIL30" s="130"/>
      <c r="OIM30" s="130"/>
      <c r="OIN30" s="130"/>
      <c r="OIO30" s="130"/>
      <c r="OIP30" s="130"/>
      <c r="OIQ30" s="130"/>
      <c r="OIR30" s="130"/>
      <c r="OIS30" s="130"/>
      <c r="OIT30" s="130"/>
      <c r="OIU30" s="130"/>
      <c r="OIV30" s="130"/>
      <c r="OIW30" s="130"/>
      <c r="OIX30" s="130"/>
      <c r="OIY30" s="130"/>
      <c r="OIZ30" s="130"/>
      <c r="OJA30" s="130"/>
      <c r="OJB30" s="130"/>
      <c r="OJC30" s="130"/>
      <c r="OJD30" s="130"/>
      <c r="OJE30" s="130"/>
      <c r="OJF30" s="130"/>
      <c r="OJG30" s="130"/>
      <c r="OJH30" s="130"/>
      <c r="OJI30" s="130"/>
      <c r="OJJ30" s="130"/>
      <c r="OJK30" s="130"/>
      <c r="OJL30" s="130"/>
      <c r="OJM30" s="130"/>
      <c r="OJN30" s="130"/>
      <c r="OJO30" s="130"/>
      <c r="OJP30" s="130"/>
      <c r="OJQ30" s="130"/>
      <c r="OJR30" s="130"/>
      <c r="OJS30" s="130"/>
      <c r="OJT30" s="130"/>
      <c r="OJU30" s="130"/>
      <c r="OJV30" s="130"/>
      <c r="OJW30" s="130"/>
      <c r="OJX30" s="130"/>
      <c r="OJY30" s="130"/>
      <c r="OJZ30" s="130"/>
      <c r="OKA30" s="130"/>
      <c r="OKB30" s="130"/>
      <c r="OKC30" s="130"/>
      <c r="OKD30" s="130"/>
      <c r="OKE30" s="130"/>
      <c r="OKF30" s="130"/>
      <c r="OKG30" s="130"/>
      <c r="OKH30" s="130"/>
      <c r="OKI30" s="130"/>
      <c r="OKJ30" s="130"/>
      <c r="OKK30" s="130"/>
      <c r="OKL30" s="130"/>
      <c r="OKM30" s="130"/>
      <c r="OKN30" s="130"/>
      <c r="OKO30" s="130"/>
      <c r="OKP30" s="130"/>
      <c r="OKQ30" s="130"/>
      <c r="OKR30" s="130"/>
      <c r="OKS30" s="130"/>
      <c r="OKT30" s="130"/>
      <c r="OKU30" s="130"/>
      <c r="OKV30" s="130"/>
      <c r="OKW30" s="130"/>
      <c r="OKX30" s="130"/>
      <c r="OKY30" s="130"/>
      <c r="OKZ30" s="130"/>
      <c r="OLA30" s="130"/>
      <c r="OLB30" s="130"/>
      <c r="OLC30" s="130"/>
      <c r="OLD30" s="130"/>
      <c r="OLE30" s="130"/>
      <c r="OLF30" s="130"/>
      <c r="OLG30" s="130"/>
      <c r="OLH30" s="130"/>
      <c r="OLI30" s="130"/>
      <c r="OLJ30" s="130"/>
      <c r="OLK30" s="130"/>
      <c r="OLL30" s="130"/>
      <c r="OLM30" s="130"/>
      <c r="OLN30" s="130"/>
      <c r="OLO30" s="130"/>
      <c r="OLP30" s="130"/>
      <c r="OLQ30" s="130"/>
      <c r="OLR30" s="130"/>
      <c r="OLS30" s="130"/>
      <c r="OLT30" s="130"/>
      <c r="OLU30" s="130"/>
      <c r="OLV30" s="130"/>
      <c r="OLW30" s="130"/>
      <c r="OLX30" s="130"/>
      <c r="OLY30" s="130"/>
      <c r="OLZ30" s="130"/>
      <c r="OMA30" s="130"/>
      <c r="OMB30" s="130"/>
      <c r="OMC30" s="130"/>
      <c r="OMD30" s="130"/>
      <c r="OME30" s="130"/>
      <c r="OMF30" s="130"/>
      <c r="OMG30" s="130"/>
      <c r="OMH30" s="130"/>
      <c r="OMI30" s="130"/>
      <c r="OMJ30" s="130"/>
      <c r="OMK30" s="130"/>
      <c r="OML30" s="130"/>
      <c r="OMM30" s="130"/>
      <c r="OMN30" s="130"/>
      <c r="OMO30" s="130"/>
      <c r="OMP30" s="130"/>
      <c r="OMQ30" s="130"/>
      <c r="OMR30" s="130"/>
      <c r="OMS30" s="130"/>
      <c r="OMT30" s="130"/>
      <c r="OMU30" s="130"/>
      <c r="OMV30" s="130"/>
      <c r="OMW30" s="130"/>
      <c r="OMX30" s="130"/>
      <c r="OMY30" s="130"/>
      <c r="OMZ30" s="130"/>
      <c r="ONA30" s="130"/>
      <c r="ONB30" s="130"/>
      <c r="ONC30" s="130"/>
      <c r="OND30" s="130"/>
      <c r="ONE30" s="130"/>
      <c r="ONF30" s="130"/>
      <c r="ONG30" s="130"/>
      <c r="ONH30" s="130"/>
      <c r="ONI30" s="130"/>
      <c r="ONJ30" s="130"/>
      <c r="ONK30" s="130"/>
      <c r="ONL30" s="130"/>
      <c r="ONM30" s="130"/>
      <c r="ONN30" s="130"/>
      <c r="ONO30" s="130"/>
      <c r="ONP30" s="130"/>
      <c r="ONQ30" s="130"/>
      <c r="ONR30" s="130"/>
      <c r="ONS30" s="130"/>
      <c r="ONT30" s="130"/>
      <c r="ONU30" s="130"/>
      <c r="ONV30" s="130"/>
      <c r="ONW30" s="130"/>
      <c r="ONX30" s="130"/>
      <c r="ONY30" s="130"/>
      <c r="ONZ30" s="130"/>
      <c r="OOA30" s="130"/>
      <c r="OOB30" s="130"/>
      <c r="OOC30" s="130"/>
      <c r="OOD30" s="130"/>
      <c r="OOE30" s="130"/>
      <c r="OOF30" s="130"/>
      <c r="OOG30" s="130"/>
      <c r="OOH30" s="130"/>
      <c r="OOI30" s="130"/>
      <c r="OOJ30" s="130"/>
      <c r="OOK30" s="130"/>
      <c r="OOL30" s="130"/>
      <c r="OOM30" s="130"/>
      <c r="OON30" s="130"/>
      <c r="OOO30" s="130"/>
      <c r="OOP30" s="130"/>
      <c r="OOQ30" s="130"/>
      <c r="OOR30" s="130"/>
      <c r="OOS30" s="130"/>
      <c r="OOT30" s="130"/>
      <c r="OOU30" s="130"/>
      <c r="OOV30" s="130"/>
      <c r="OOW30" s="130"/>
      <c r="OOX30" s="130"/>
      <c r="OOY30" s="130"/>
      <c r="OOZ30" s="130"/>
      <c r="OPA30" s="130"/>
      <c r="OPB30" s="130"/>
      <c r="OPC30" s="130"/>
      <c r="OPD30" s="130"/>
      <c r="OPE30" s="130"/>
      <c r="OPF30" s="130"/>
      <c r="OPG30" s="130"/>
      <c r="OPH30" s="130"/>
      <c r="OPI30" s="130"/>
      <c r="OPJ30" s="130"/>
      <c r="OPK30" s="130"/>
      <c r="OPL30" s="130"/>
      <c r="OPM30" s="130"/>
      <c r="OPN30" s="130"/>
      <c r="OPO30" s="130"/>
      <c r="OPP30" s="130"/>
      <c r="OPQ30" s="130"/>
      <c r="OPR30" s="130"/>
      <c r="OPS30" s="130"/>
      <c r="OPT30" s="130"/>
      <c r="OPU30" s="130"/>
      <c r="OPV30" s="130"/>
      <c r="OPW30" s="130"/>
      <c r="OPX30" s="130"/>
      <c r="OPY30" s="130"/>
      <c r="OPZ30" s="130"/>
      <c r="OQA30" s="130"/>
      <c r="OQB30" s="130"/>
      <c r="OQC30" s="130"/>
      <c r="OQD30" s="130"/>
      <c r="OQE30" s="130"/>
      <c r="OQF30" s="130"/>
      <c r="OQG30" s="130"/>
      <c r="OQH30" s="130"/>
      <c r="OQI30" s="130"/>
      <c r="OQJ30" s="130"/>
      <c r="OQK30" s="130"/>
      <c r="OQL30" s="130"/>
      <c r="OQM30" s="130"/>
      <c r="OQN30" s="130"/>
      <c r="OQO30" s="130"/>
      <c r="OQP30" s="130"/>
      <c r="OQQ30" s="130"/>
      <c r="OQR30" s="130"/>
      <c r="OQS30" s="130"/>
      <c r="OQT30" s="130"/>
      <c r="OQU30" s="130"/>
      <c r="OQV30" s="130"/>
      <c r="OQW30" s="130"/>
      <c r="OQX30" s="130"/>
      <c r="OQY30" s="130"/>
      <c r="OQZ30" s="130"/>
      <c r="ORA30" s="130"/>
      <c r="ORB30" s="130"/>
      <c r="ORC30" s="130"/>
      <c r="ORD30" s="130"/>
      <c r="ORE30" s="130"/>
      <c r="ORF30" s="130"/>
      <c r="ORG30" s="130"/>
      <c r="ORH30" s="130"/>
      <c r="ORI30" s="130"/>
      <c r="ORJ30" s="130"/>
      <c r="ORK30" s="130"/>
      <c r="ORL30" s="130"/>
      <c r="ORM30" s="130"/>
      <c r="ORN30" s="130"/>
      <c r="ORO30" s="130"/>
      <c r="ORP30" s="130"/>
      <c r="ORQ30" s="130"/>
      <c r="ORR30" s="130"/>
      <c r="ORS30" s="130"/>
      <c r="ORT30" s="130"/>
      <c r="ORU30" s="130"/>
      <c r="ORV30" s="130"/>
      <c r="ORW30" s="130"/>
      <c r="ORX30" s="130"/>
      <c r="ORY30" s="130"/>
      <c r="ORZ30" s="130"/>
      <c r="OSA30" s="130"/>
      <c r="OSB30" s="130"/>
      <c r="OSC30" s="130"/>
      <c r="OSD30" s="130"/>
      <c r="OSE30" s="130"/>
      <c r="OSF30" s="130"/>
      <c r="OSG30" s="130"/>
      <c r="OSH30" s="130"/>
      <c r="OSI30" s="130"/>
      <c r="OSJ30" s="130"/>
      <c r="OSK30" s="130"/>
      <c r="OSL30" s="130"/>
      <c r="OSM30" s="130"/>
      <c r="OSN30" s="130"/>
      <c r="OSO30" s="130"/>
      <c r="OSP30" s="130"/>
      <c r="OSQ30" s="130"/>
      <c r="OSR30" s="130"/>
      <c r="OSS30" s="130"/>
      <c r="OST30" s="130"/>
      <c r="OSU30" s="130"/>
      <c r="OSV30" s="130"/>
      <c r="OSW30" s="130"/>
      <c r="OSX30" s="130"/>
      <c r="OSY30" s="130"/>
      <c r="OSZ30" s="130"/>
      <c r="OTA30" s="130"/>
      <c r="OTB30" s="130"/>
      <c r="OTC30" s="130"/>
      <c r="OTD30" s="130"/>
      <c r="OTE30" s="130"/>
      <c r="OTF30" s="130"/>
      <c r="OTG30" s="130"/>
      <c r="OTH30" s="130"/>
      <c r="OTI30" s="130"/>
      <c r="OTJ30" s="130"/>
      <c r="OTK30" s="130"/>
      <c r="OTL30" s="130"/>
      <c r="OTM30" s="130"/>
      <c r="OTN30" s="130"/>
      <c r="OTO30" s="130"/>
      <c r="OTP30" s="130"/>
      <c r="OTQ30" s="130"/>
      <c r="OTR30" s="130"/>
      <c r="OTS30" s="130"/>
      <c r="OTT30" s="130"/>
      <c r="OTU30" s="130"/>
      <c r="OTV30" s="130"/>
      <c r="OTW30" s="130"/>
      <c r="OTX30" s="130"/>
      <c r="OTY30" s="130"/>
      <c r="OTZ30" s="130"/>
      <c r="OUA30" s="130"/>
      <c r="OUB30" s="130"/>
      <c r="OUC30" s="130"/>
      <c r="OUD30" s="130"/>
      <c r="OUE30" s="130"/>
      <c r="OUF30" s="130"/>
      <c r="OUG30" s="130"/>
      <c r="OUH30" s="130"/>
      <c r="OUI30" s="130"/>
      <c r="OUJ30" s="130"/>
      <c r="OUK30" s="130"/>
      <c r="OUL30" s="130"/>
      <c r="OUM30" s="130"/>
      <c r="OUN30" s="130"/>
      <c r="OUO30" s="130"/>
      <c r="OUP30" s="130"/>
      <c r="OUQ30" s="130"/>
      <c r="OUR30" s="130"/>
      <c r="OUS30" s="130"/>
      <c r="OUT30" s="130"/>
      <c r="OUU30" s="130"/>
      <c r="OUV30" s="130"/>
      <c r="OUW30" s="130"/>
      <c r="OUX30" s="130"/>
      <c r="OUY30" s="130"/>
      <c r="OUZ30" s="130"/>
      <c r="OVA30" s="130"/>
      <c r="OVB30" s="130"/>
      <c r="OVC30" s="130"/>
      <c r="OVD30" s="130"/>
      <c r="OVE30" s="130"/>
      <c r="OVF30" s="130"/>
      <c r="OVG30" s="130"/>
      <c r="OVH30" s="130"/>
      <c r="OVI30" s="130"/>
      <c r="OVJ30" s="130"/>
      <c r="OVK30" s="130"/>
      <c r="OVL30" s="130"/>
      <c r="OVM30" s="130"/>
      <c r="OVN30" s="130"/>
      <c r="OVO30" s="130"/>
      <c r="OVP30" s="130"/>
      <c r="OVQ30" s="130"/>
      <c r="OVR30" s="130"/>
      <c r="OVS30" s="130"/>
      <c r="OVT30" s="130"/>
      <c r="OVU30" s="130"/>
      <c r="OVV30" s="130"/>
      <c r="OVW30" s="130"/>
      <c r="OVX30" s="130"/>
      <c r="OVY30" s="130"/>
      <c r="OVZ30" s="130"/>
      <c r="OWA30" s="130"/>
      <c r="OWB30" s="130"/>
      <c r="OWC30" s="130"/>
      <c r="OWD30" s="130"/>
      <c r="OWE30" s="130"/>
      <c r="OWF30" s="130"/>
      <c r="OWG30" s="130"/>
      <c r="OWH30" s="130"/>
      <c r="OWI30" s="130"/>
      <c r="OWJ30" s="130"/>
      <c r="OWK30" s="130"/>
      <c r="OWL30" s="130"/>
      <c r="OWM30" s="130"/>
      <c r="OWN30" s="130"/>
      <c r="OWO30" s="130"/>
      <c r="OWP30" s="130"/>
      <c r="OWQ30" s="130"/>
      <c r="OWR30" s="130"/>
      <c r="OWS30" s="130"/>
      <c r="OWT30" s="130"/>
      <c r="OWU30" s="130"/>
      <c r="OWV30" s="130"/>
      <c r="OWW30" s="130"/>
      <c r="OWX30" s="130"/>
      <c r="OWY30" s="130"/>
      <c r="OWZ30" s="130"/>
      <c r="OXA30" s="130"/>
      <c r="OXB30" s="130"/>
      <c r="OXC30" s="130"/>
      <c r="OXD30" s="130"/>
      <c r="OXE30" s="130"/>
      <c r="OXF30" s="130"/>
      <c r="OXG30" s="130"/>
      <c r="OXH30" s="130"/>
      <c r="OXI30" s="130"/>
      <c r="OXJ30" s="130"/>
      <c r="OXK30" s="130"/>
      <c r="OXL30" s="130"/>
      <c r="OXM30" s="130"/>
      <c r="OXN30" s="130"/>
      <c r="OXO30" s="130"/>
      <c r="OXP30" s="130"/>
      <c r="OXQ30" s="130"/>
      <c r="OXR30" s="130"/>
      <c r="OXS30" s="130"/>
      <c r="OXT30" s="130"/>
      <c r="OXU30" s="130"/>
      <c r="OXV30" s="130"/>
      <c r="OXW30" s="130"/>
      <c r="OXX30" s="130"/>
      <c r="OXY30" s="130"/>
      <c r="OXZ30" s="130"/>
      <c r="OYA30" s="130"/>
      <c r="OYB30" s="130"/>
      <c r="OYC30" s="130"/>
      <c r="OYD30" s="130"/>
      <c r="OYE30" s="130"/>
      <c r="OYF30" s="130"/>
      <c r="OYG30" s="130"/>
      <c r="OYH30" s="130"/>
      <c r="OYI30" s="130"/>
      <c r="OYJ30" s="130"/>
      <c r="OYK30" s="130"/>
      <c r="OYL30" s="130"/>
      <c r="OYM30" s="130"/>
      <c r="OYN30" s="130"/>
      <c r="OYO30" s="130"/>
      <c r="OYP30" s="130"/>
      <c r="OYQ30" s="130"/>
      <c r="OYR30" s="130"/>
      <c r="OYS30" s="130"/>
      <c r="OYT30" s="130"/>
      <c r="OYU30" s="130"/>
      <c r="OYV30" s="130"/>
      <c r="OYW30" s="130"/>
      <c r="OYX30" s="130"/>
      <c r="OYY30" s="130"/>
      <c r="OYZ30" s="130"/>
      <c r="OZA30" s="130"/>
      <c r="OZB30" s="130"/>
      <c r="OZC30" s="130"/>
      <c r="OZD30" s="130"/>
      <c r="OZE30" s="130"/>
      <c r="OZF30" s="130"/>
      <c r="OZG30" s="130"/>
      <c r="OZH30" s="130"/>
      <c r="OZI30" s="130"/>
      <c r="OZJ30" s="130"/>
      <c r="OZK30" s="130"/>
      <c r="OZL30" s="130"/>
      <c r="OZM30" s="130"/>
      <c r="OZN30" s="130"/>
      <c r="OZO30" s="130"/>
      <c r="OZP30" s="130"/>
      <c r="OZQ30" s="130"/>
      <c r="OZR30" s="130"/>
      <c r="OZS30" s="130"/>
      <c r="OZT30" s="130"/>
      <c r="OZU30" s="130"/>
      <c r="OZV30" s="130"/>
      <c r="OZW30" s="130"/>
      <c r="OZX30" s="130"/>
      <c r="OZY30" s="130"/>
      <c r="OZZ30" s="130"/>
      <c r="PAA30" s="130"/>
      <c r="PAB30" s="130"/>
      <c r="PAC30" s="130"/>
      <c r="PAD30" s="130"/>
      <c r="PAE30" s="130"/>
      <c r="PAF30" s="130"/>
      <c r="PAG30" s="130"/>
      <c r="PAH30" s="130"/>
      <c r="PAI30" s="130"/>
      <c r="PAJ30" s="130"/>
      <c r="PAK30" s="130"/>
      <c r="PAL30" s="130"/>
      <c r="PAM30" s="130"/>
      <c r="PAN30" s="130"/>
      <c r="PAO30" s="130"/>
      <c r="PAP30" s="130"/>
      <c r="PAQ30" s="130"/>
      <c r="PAR30" s="130"/>
      <c r="PAS30" s="130"/>
      <c r="PAT30" s="130"/>
      <c r="PAU30" s="130"/>
      <c r="PAV30" s="130"/>
      <c r="PAW30" s="130"/>
      <c r="PAX30" s="130"/>
      <c r="PAY30" s="130"/>
      <c r="PAZ30" s="130"/>
      <c r="PBA30" s="130"/>
      <c r="PBB30" s="130"/>
      <c r="PBC30" s="130"/>
      <c r="PBD30" s="130"/>
      <c r="PBE30" s="130"/>
      <c r="PBF30" s="130"/>
      <c r="PBG30" s="130"/>
      <c r="PBH30" s="130"/>
      <c r="PBI30" s="130"/>
      <c r="PBJ30" s="130"/>
      <c r="PBK30" s="130"/>
      <c r="PBL30" s="130"/>
      <c r="PBM30" s="130"/>
      <c r="PBN30" s="130"/>
      <c r="PBO30" s="130"/>
      <c r="PBP30" s="130"/>
      <c r="PBQ30" s="130"/>
      <c r="PBR30" s="130"/>
      <c r="PBS30" s="130"/>
      <c r="PBT30" s="130"/>
      <c r="PBU30" s="130"/>
      <c r="PBV30" s="130"/>
      <c r="PBW30" s="130"/>
      <c r="PBX30" s="130"/>
      <c r="PBY30" s="130"/>
      <c r="PBZ30" s="130"/>
      <c r="PCA30" s="130"/>
      <c r="PCB30" s="130"/>
      <c r="PCC30" s="130"/>
      <c r="PCD30" s="130"/>
      <c r="PCE30" s="130"/>
      <c r="PCF30" s="130"/>
      <c r="PCG30" s="130"/>
      <c r="PCH30" s="130"/>
      <c r="PCI30" s="130"/>
      <c r="PCJ30" s="130"/>
      <c r="PCK30" s="130"/>
      <c r="PCL30" s="130"/>
      <c r="PCM30" s="130"/>
      <c r="PCN30" s="130"/>
      <c r="PCO30" s="130"/>
      <c r="PCP30" s="130"/>
      <c r="PCQ30" s="130"/>
      <c r="PCR30" s="130"/>
      <c r="PCS30" s="130"/>
      <c r="PCT30" s="130"/>
      <c r="PCU30" s="130"/>
      <c r="PCV30" s="130"/>
      <c r="PCW30" s="130"/>
      <c r="PCX30" s="130"/>
      <c r="PCY30" s="130"/>
      <c r="PCZ30" s="130"/>
      <c r="PDA30" s="130"/>
      <c r="PDB30" s="130"/>
      <c r="PDC30" s="130"/>
      <c r="PDD30" s="130"/>
      <c r="PDE30" s="130"/>
      <c r="PDF30" s="130"/>
      <c r="PDG30" s="130"/>
      <c r="PDH30" s="130"/>
      <c r="PDI30" s="130"/>
      <c r="PDJ30" s="130"/>
      <c r="PDK30" s="130"/>
      <c r="PDL30" s="130"/>
      <c r="PDM30" s="130"/>
      <c r="PDN30" s="130"/>
      <c r="PDO30" s="130"/>
      <c r="PDP30" s="130"/>
      <c r="PDQ30" s="130"/>
      <c r="PDR30" s="130"/>
      <c r="PDS30" s="130"/>
      <c r="PDT30" s="130"/>
      <c r="PDU30" s="130"/>
      <c r="PDV30" s="130"/>
      <c r="PDW30" s="130"/>
      <c r="PDX30" s="130"/>
      <c r="PDY30" s="130"/>
      <c r="PDZ30" s="130"/>
      <c r="PEA30" s="130"/>
      <c r="PEB30" s="130"/>
      <c r="PEC30" s="130"/>
      <c r="PED30" s="130"/>
      <c r="PEE30" s="130"/>
      <c r="PEF30" s="130"/>
      <c r="PEG30" s="130"/>
      <c r="PEH30" s="130"/>
      <c r="PEI30" s="130"/>
      <c r="PEJ30" s="130"/>
      <c r="PEK30" s="130"/>
      <c r="PEL30" s="130"/>
      <c r="PEM30" s="130"/>
      <c r="PEN30" s="130"/>
      <c r="PEO30" s="130"/>
      <c r="PEP30" s="130"/>
      <c r="PEQ30" s="130"/>
      <c r="PER30" s="130"/>
      <c r="PES30" s="130"/>
      <c r="PET30" s="130"/>
      <c r="PEU30" s="130"/>
      <c r="PEV30" s="130"/>
      <c r="PEW30" s="130"/>
      <c r="PEX30" s="130"/>
      <c r="PEY30" s="130"/>
      <c r="PEZ30" s="130"/>
      <c r="PFA30" s="130"/>
      <c r="PFB30" s="130"/>
      <c r="PFC30" s="130"/>
      <c r="PFD30" s="130"/>
      <c r="PFE30" s="130"/>
      <c r="PFF30" s="130"/>
      <c r="PFG30" s="130"/>
      <c r="PFH30" s="130"/>
      <c r="PFI30" s="130"/>
      <c r="PFJ30" s="130"/>
      <c r="PFK30" s="130"/>
      <c r="PFL30" s="130"/>
      <c r="PFM30" s="130"/>
      <c r="PFN30" s="130"/>
      <c r="PFO30" s="130"/>
      <c r="PFP30" s="130"/>
      <c r="PFQ30" s="130"/>
      <c r="PFR30" s="130"/>
      <c r="PFS30" s="130"/>
      <c r="PFT30" s="130"/>
      <c r="PFU30" s="130"/>
      <c r="PFV30" s="130"/>
      <c r="PFW30" s="130"/>
      <c r="PFX30" s="130"/>
      <c r="PFY30" s="130"/>
      <c r="PFZ30" s="130"/>
      <c r="PGA30" s="130"/>
      <c r="PGB30" s="130"/>
      <c r="PGC30" s="130"/>
      <c r="PGD30" s="130"/>
      <c r="PGE30" s="130"/>
      <c r="PGF30" s="130"/>
      <c r="PGG30" s="130"/>
      <c r="PGH30" s="130"/>
      <c r="PGI30" s="130"/>
      <c r="PGJ30" s="130"/>
      <c r="PGK30" s="130"/>
      <c r="PGL30" s="130"/>
      <c r="PGM30" s="130"/>
      <c r="PGN30" s="130"/>
      <c r="PGO30" s="130"/>
      <c r="PGP30" s="130"/>
      <c r="PGQ30" s="130"/>
      <c r="PGR30" s="130"/>
      <c r="PGS30" s="130"/>
      <c r="PGT30" s="130"/>
      <c r="PGU30" s="130"/>
      <c r="PGV30" s="130"/>
      <c r="PGW30" s="130"/>
      <c r="PGX30" s="130"/>
      <c r="PGY30" s="130"/>
      <c r="PGZ30" s="130"/>
      <c r="PHA30" s="130"/>
      <c r="PHB30" s="130"/>
      <c r="PHC30" s="130"/>
      <c r="PHD30" s="130"/>
      <c r="PHE30" s="130"/>
      <c r="PHF30" s="130"/>
      <c r="PHG30" s="130"/>
      <c r="PHH30" s="130"/>
      <c r="PHI30" s="130"/>
      <c r="PHJ30" s="130"/>
      <c r="PHK30" s="130"/>
      <c r="PHL30" s="130"/>
      <c r="PHM30" s="130"/>
      <c r="PHN30" s="130"/>
      <c r="PHO30" s="130"/>
      <c r="PHP30" s="130"/>
      <c r="PHQ30" s="130"/>
      <c r="PHR30" s="130"/>
      <c r="PHS30" s="130"/>
      <c r="PHT30" s="130"/>
      <c r="PHU30" s="130"/>
      <c r="PHV30" s="130"/>
      <c r="PHW30" s="130"/>
      <c r="PHX30" s="130"/>
      <c r="PHY30" s="130"/>
      <c r="PHZ30" s="130"/>
      <c r="PIA30" s="130"/>
      <c r="PIB30" s="130"/>
      <c r="PIC30" s="130"/>
      <c r="PID30" s="130"/>
      <c r="PIE30" s="130"/>
      <c r="PIF30" s="130"/>
      <c r="PIG30" s="130"/>
      <c r="PIH30" s="130"/>
      <c r="PII30" s="130"/>
      <c r="PIJ30" s="130"/>
      <c r="PIK30" s="130"/>
      <c r="PIL30" s="130"/>
      <c r="PIM30" s="130"/>
      <c r="PIN30" s="130"/>
      <c r="PIO30" s="130"/>
      <c r="PIP30" s="130"/>
      <c r="PIQ30" s="130"/>
      <c r="PIR30" s="130"/>
      <c r="PIS30" s="130"/>
      <c r="PIT30" s="130"/>
      <c r="PIU30" s="130"/>
      <c r="PIV30" s="130"/>
      <c r="PIW30" s="130"/>
      <c r="PIX30" s="130"/>
      <c r="PIY30" s="130"/>
      <c r="PIZ30" s="130"/>
      <c r="PJA30" s="130"/>
      <c r="PJB30" s="130"/>
      <c r="PJC30" s="130"/>
      <c r="PJD30" s="130"/>
      <c r="PJE30" s="130"/>
      <c r="PJF30" s="130"/>
      <c r="PJG30" s="130"/>
      <c r="PJH30" s="130"/>
      <c r="PJI30" s="130"/>
      <c r="PJJ30" s="130"/>
      <c r="PJK30" s="130"/>
      <c r="PJL30" s="130"/>
      <c r="PJM30" s="130"/>
      <c r="PJN30" s="130"/>
      <c r="PJO30" s="130"/>
      <c r="PJP30" s="130"/>
      <c r="PJQ30" s="130"/>
      <c r="PJR30" s="130"/>
      <c r="PJS30" s="130"/>
      <c r="PJT30" s="130"/>
      <c r="PJU30" s="130"/>
      <c r="PJV30" s="130"/>
      <c r="PJW30" s="130"/>
      <c r="PJX30" s="130"/>
      <c r="PJY30" s="130"/>
      <c r="PJZ30" s="130"/>
      <c r="PKA30" s="130"/>
      <c r="PKB30" s="130"/>
      <c r="PKC30" s="130"/>
      <c r="PKD30" s="130"/>
      <c r="PKE30" s="130"/>
      <c r="PKF30" s="130"/>
      <c r="PKG30" s="130"/>
      <c r="PKH30" s="130"/>
      <c r="PKI30" s="130"/>
      <c r="PKJ30" s="130"/>
      <c r="PKK30" s="130"/>
      <c r="PKL30" s="130"/>
      <c r="PKM30" s="130"/>
      <c r="PKN30" s="130"/>
      <c r="PKO30" s="130"/>
      <c r="PKP30" s="130"/>
      <c r="PKQ30" s="130"/>
      <c r="PKR30" s="130"/>
      <c r="PKS30" s="130"/>
      <c r="PKT30" s="130"/>
      <c r="PKU30" s="130"/>
      <c r="PKV30" s="130"/>
      <c r="PKW30" s="130"/>
      <c r="PKX30" s="130"/>
      <c r="PKY30" s="130"/>
      <c r="PKZ30" s="130"/>
      <c r="PLA30" s="130"/>
      <c r="PLB30" s="130"/>
      <c r="PLC30" s="130"/>
      <c r="PLD30" s="130"/>
      <c r="PLE30" s="130"/>
      <c r="PLF30" s="130"/>
      <c r="PLG30" s="130"/>
      <c r="PLH30" s="130"/>
      <c r="PLI30" s="130"/>
      <c r="PLJ30" s="130"/>
      <c r="PLK30" s="130"/>
      <c r="PLL30" s="130"/>
      <c r="PLM30" s="130"/>
      <c r="PLN30" s="130"/>
      <c r="PLO30" s="130"/>
      <c r="PLP30" s="130"/>
      <c r="PLQ30" s="130"/>
      <c r="PLR30" s="130"/>
      <c r="PLS30" s="130"/>
      <c r="PLT30" s="130"/>
      <c r="PLU30" s="130"/>
      <c r="PLV30" s="130"/>
      <c r="PLW30" s="130"/>
      <c r="PLX30" s="130"/>
      <c r="PLY30" s="130"/>
      <c r="PLZ30" s="130"/>
      <c r="PMA30" s="130"/>
      <c r="PMB30" s="130"/>
      <c r="PMC30" s="130"/>
      <c r="PMD30" s="130"/>
      <c r="PME30" s="130"/>
      <c r="PMF30" s="130"/>
      <c r="PMG30" s="130"/>
      <c r="PMH30" s="130"/>
      <c r="PMI30" s="130"/>
      <c r="PMJ30" s="130"/>
      <c r="PMK30" s="130"/>
      <c r="PML30" s="130"/>
      <c r="PMM30" s="130"/>
      <c r="PMN30" s="130"/>
      <c r="PMO30" s="130"/>
      <c r="PMP30" s="130"/>
      <c r="PMQ30" s="130"/>
      <c r="PMR30" s="130"/>
      <c r="PMS30" s="130"/>
      <c r="PMT30" s="130"/>
      <c r="PMU30" s="130"/>
      <c r="PMV30" s="130"/>
      <c r="PMW30" s="130"/>
      <c r="PMX30" s="130"/>
      <c r="PMY30" s="130"/>
      <c r="PMZ30" s="130"/>
      <c r="PNA30" s="130"/>
      <c r="PNB30" s="130"/>
      <c r="PNC30" s="130"/>
      <c r="PND30" s="130"/>
      <c r="PNE30" s="130"/>
      <c r="PNF30" s="130"/>
      <c r="PNG30" s="130"/>
      <c r="PNH30" s="130"/>
      <c r="PNI30" s="130"/>
      <c r="PNJ30" s="130"/>
      <c r="PNK30" s="130"/>
      <c r="PNL30" s="130"/>
      <c r="PNM30" s="130"/>
      <c r="PNN30" s="130"/>
      <c r="PNO30" s="130"/>
      <c r="PNP30" s="130"/>
      <c r="PNQ30" s="130"/>
      <c r="PNR30" s="130"/>
      <c r="PNS30" s="130"/>
      <c r="PNT30" s="130"/>
      <c r="PNU30" s="130"/>
      <c r="PNV30" s="130"/>
      <c r="PNW30" s="130"/>
      <c r="PNX30" s="130"/>
      <c r="PNY30" s="130"/>
      <c r="PNZ30" s="130"/>
      <c r="POA30" s="130"/>
      <c r="POB30" s="130"/>
      <c r="POC30" s="130"/>
      <c r="POD30" s="130"/>
      <c r="POE30" s="130"/>
      <c r="POF30" s="130"/>
      <c r="POG30" s="130"/>
      <c r="POH30" s="130"/>
      <c r="POI30" s="130"/>
      <c r="POJ30" s="130"/>
      <c r="POK30" s="130"/>
      <c r="POL30" s="130"/>
      <c r="POM30" s="130"/>
      <c r="PON30" s="130"/>
      <c r="POO30" s="130"/>
      <c r="POP30" s="130"/>
      <c r="POQ30" s="130"/>
      <c r="POR30" s="130"/>
      <c r="POS30" s="130"/>
      <c r="POT30" s="130"/>
      <c r="POU30" s="130"/>
      <c r="POV30" s="130"/>
      <c r="POW30" s="130"/>
      <c r="POX30" s="130"/>
      <c r="POY30" s="130"/>
      <c r="POZ30" s="130"/>
      <c r="PPA30" s="130"/>
      <c r="PPB30" s="130"/>
      <c r="PPC30" s="130"/>
      <c r="PPD30" s="130"/>
      <c r="PPE30" s="130"/>
      <c r="PPF30" s="130"/>
      <c r="PPG30" s="130"/>
      <c r="PPH30" s="130"/>
      <c r="PPI30" s="130"/>
      <c r="PPJ30" s="130"/>
      <c r="PPK30" s="130"/>
      <c r="PPL30" s="130"/>
      <c r="PPM30" s="130"/>
      <c r="PPN30" s="130"/>
      <c r="PPO30" s="130"/>
      <c r="PPP30" s="130"/>
      <c r="PPQ30" s="130"/>
      <c r="PPR30" s="130"/>
      <c r="PPS30" s="130"/>
      <c r="PPT30" s="130"/>
      <c r="PPU30" s="130"/>
      <c r="PPV30" s="130"/>
      <c r="PPW30" s="130"/>
      <c r="PPX30" s="130"/>
      <c r="PPY30" s="130"/>
      <c r="PPZ30" s="130"/>
      <c r="PQA30" s="130"/>
      <c r="PQB30" s="130"/>
      <c r="PQC30" s="130"/>
      <c r="PQD30" s="130"/>
      <c r="PQE30" s="130"/>
      <c r="PQF30" s="130"/>
      <c r="PQG30" s="130"/>
      <c r="PQH30" s="130"/>
      <c r="PQI30" s="130"/>
      <c r="PQJ30" s="130"/>
      <c r="PQK30" s="130"/>
      <c r="PQL30" s="130"/>
      <c r="PQM30" s="130"/>
      <c r="PQN30" s="130"/>
      <c r="PQO30" s="130"/>
      <c r="PQP30" s="130"/>
      <c r="PQQ30" s="130"/>
      <c r="PQR30" s="130"/>
      <c r="PQS30" s="130"/>
      <c r="PQT30" s="130"/>
      <c r="PQU30" s="130"/>
      <c r="PQV30" s="130"/>
      <c r="PQW30" s="130"/>
      <c r="PQX30" s="130"/>
      <c r="PQY30" s="130"/>
      <c r="PQZ30" s="130"/>
      <c r="PRA30" s="130"/>
      <c r="PRB30" s="130"/>
      <c r="PRC30" s="130"/>
      <c r="PRD30" s="130"/>
      <c r="PRE30" s="130"/>
      <c r="PRF30" s="130"/>
      <c r="PRG30" s="130"/>
      <c r="PRH30" s="130"/>
      <c r="PRI30" s="130"/>
      <c r="PRJ30" s="130"/>
      <c r="PRK30" s="130"/>
      <c r="PRL30" s="130"/>
      <c r="PRM30" s="130"/>
      <c r="PRN30" s="130"/>
      <c r="PRO30" s="130"/>
      <c r="PRP30" s="130"/>
      <c r="PRQ30" s="130"/>
      <c r="PRR30" s="130"/>
      <c r="PRS30" s="130"/>
      <c r="PRT30" s="130"/>
      <c r="PRU30" s="130"/>
      <c r="PRV30" s="130"/>
      <c r="PRW30" s="130"/>
      <c r="PRX30" s="130"/>
      <c r="PRY30" s="130"/>
      <c r="PRZ30" s="130"/>
      <c r="PSA30" s="130"/>
      <c r="PSB30" s="130"/>
      <c r="PSC30" s="130"/>
      <c r="PSD30" s="130"/>
      <c r="PSE30" s="130"/>
      <c r="PSF30" s="130"/>
      <c r="PSG30" s="130"/>
      <c r="PSH30" s="130"/>
      <c r="PSI30" s="130"/>
      <c r="PSJ30" s="130"/>
      <c r="PSK30" s="130"/>
      <c r="PSL30" s="130"/>
      <c r="PSM30" s="130"/>
      <c r="PSN30" s="130"/>
      <c r="PSO30" s="130"/>
      <c r="PSP30" s="130"/>
      <c r="PSQ30" s="130"/>
      <c r="PSR30" s="130"/>
      <c r="PSS30" s="130"/>
      <c r="PST30" s="130"/>
      <c r="PSU30" s="130"/>
      <c r="PSV30" s="130"/>
      <c r="PSW30" s="130"/>
      <c r="PSX30" s="130"/>
      <c r="PSY30" s="130"/>
      <c r="PSZ30" s="130"/>
      <c r="PTA30" s="130"/>
      <c r="PTB30" s="130"/>
      <c r="PTC30" s="130"/>
      <c r="PTD30" s="130"/>
      <c r="PTE30" s="130"/>
      <c r="PTF30" s="130"/>
      <c r="PTG30" s="130"/>
      <c r="PTH30" s="130"/>
      <c r="PTI30" s="130"/>
      <c r="PTJ30" s="130"/>
      <c r="PTK30" s="130"/>
      <c r="PTL30" s="130"/>
      <c r="PTM30" s="130"/>
      <c r="PTN30" s="130"/>
      <c r="PTO30" s="130"/>
      <c r="PTP30" s="130"/>
      <c r="PTQ30" s="130"/>
      <c r="PTR30" s="130"/>
      <c r="PTS30" s="130"/>
      <c r="PTT30" s="130"/>
      <c r="PTU30" s="130"/>
      <c r="PTV30" s="130"/>
      <c r="PTW30" s="130"/>
      <c r="PTX30" s="130"/>
      <c r="PTY30" s="130"/>
      <c r="PTZ30" s="130"/>
      <c r="PUA30" s="130"/>
      <c r="PUB30" s="130"/>
      <c r="PUC30" s="130"/>
      <c r="PUD30" s="130"/>
      <c r="PUE30" s="130"/>
      <c r="PUF30" s="130"/>
      <c r="PUG30" s="130"/>
      <c r="PUH30" s="130"/>
      <c r="PUI30" s="130"/>
      <c r="PUJ30" s="130"/>
      <c r="PUK30" s="130"/>
      <c r="PUL30" s="130"/>
      <c r="PUM30" s="130"/>
      <c r="PUN30" s="130"/>
      <c r="PUO30" s="130"/>
      <c r="PUP30" s="130"/>
      <c r="PUQ30" s="130"/>
      <c r="PUR30" s="130"/>
      <c r="PUS30" s="130"/>
      <c r="PUT30" s="130"/>
      <c r="PUU30" s="130"/>
      <c r="PUV30" s="130"/>
      <c r="PUW30" s="130"/>
      <c r="PUX30" s="130"/>
      <c r="PUY30" s="130"/>
      <c r="PUZ30" s="130"/>
      <c r="PVA30" s="130"/>
      <c r="PVB30" s="130"/>
      <c r="PVC30" s="130"/>
      <c r="PVD30" s="130"/>
      <c r="PVE30" s="130"/>
      <c r="PVF30" s="130"/>
      <c r="PVG30" s="130"/>
      <c r="PVH30" s="130"/>
      <c r="PVI30" s="130"/>
      <c r="PVJ30" s="130"/>
      <c r="PVK30" s="130"/>
      <c r="PVL30" s="130"/>
      <c r="PVM30" s="130"/>
      <c r="PVN30" s="130"/>
      <c r="PVO30" s="130"/>
      <c r="PVP30" s="130"/>
      <c r="PVQ30" s="130"/>
      <c r="PVR30" s="130"/>
      <c r="PVS30" s="130"/>
      <c r="PVT30" s="130"/>
      <c r="PVU30" s="130"/>
      <c r="PVV30" s="130"/>
      <c r="PVW30" s="130"/>
      <c r="PVX30" s="130"/>
      <c r="PVY30" s="130"/>
      <c r="PVZ30" s="130"/>
      <c r="PWA30" s="130"/>
      <c r="PWB30" s="130"/>
      <c r="PWC30" s="130"/>
      <c r="PWD30" s="130"/>
      <c r="PWE30" s="130"/>
      <c r="PWF30" s="130"/>
      <c r="PWG30" s="130"/>
      <c r="PWH30" s="130"/>
      <c r="PWI30" s="130"/>
      <c r="PWJ30" s="130"/>
      <c r="PWK30" s="130"/>
      <c r="PWL30" s="130"/>
      <c r="PWM30" s="130"/>
      <c r="PWN30" s="130"/>
      <c r="PWO30" s="130"/>
      <c r="PWP30" s="130"/>
      <c r="PWQ30" s="130"/>
      <c r="PWR30" s="130"/>
      <c r="PWS30" s="130"/>
      <c r="PWT30" s="130"/>
      <c r="PWU30" s="130"/>
      <c r="PWV30" s="130"/>
      <c r="PWW30" s="130"/>
      <c r="PWX30" s="130"/>
      <c r="PWY30" s="130"/>
      <c r="PWZ30" s="130"/>
      <c r="PXA30" s="130"/>
      <c r="PXB30" s="130"/>
      <c r="PXC30" s="130"/>
      <c r="PXD30" s="130"/>
      <c r="PXE30" s="130"/>
      <c r="PXF30" s="130"/>
      <c r="PXG30" s="130"/>
      <c r="PXH30" s="130"/>
      <c r="PXI30" s="130"/>
      <c r="PXJ30" s="130"/>
      <c r="PXK30" s="130"/>
      <c r="PXL30" s="130"/>
      <c r="PXM30" s="130"/>
      <c r="PXN30" s="130"/>
      <c r="PXO30" s="130"/>
      <c r="PXP30" s="130"/>
      <c r="PXQ30" s="130"/>
      <c r="PXR30" s="130"/>
      <c r="PXS30" s="130"/>
      <c r="PXT30" s="130"/>
      <c r="PXU30" s="130"/>
      <c r="PXV30" s="130"/>
      <c r="PXW30" s="130"/>
      <c r="PXX30" s="130"/>
      <c r="PXY30" s="130"/>
      <c r="PXZ30" s="130"/>
      <c r="PYA30" s="130"/>
      <c r="PYB30" s="130"/>
      <c r="PYC30" s="130"/>
      <c r="PYD30" s="130"/>
      <c r="PYE30" s="130"/>
      <c r="PYF30" s="130"/>
      <c r="PYG30" s="130"/>
      <c r="PYH30" s="130"/>
      <c r="PYI30" s="130"/>
      <c r="PYJ30" s="130"/>
      <c r="PYK30" s="130"/>
      <c r="PYL30" s="130"/>
      <c r="PYM30" s="130"/>
      <c r="PYN30" s="130"/>
      <c r="PYO30" s="130"/>
      <c r="PYP30" s="130"/>
      <c r="PYQ30" s="130"/>
      <c r="PYR30" s="130"/>
      <c r="PYS30" s="130"/>
      <c r="PYT30" s="130"/>
      <c r="PYU30" s="130"/>
      <c r="PYV30" s="130"/>
      <c r="PYW30" s="130"/>
      <c r="PYX30" s="130"/>
      <c r="PYY30" s="130"/>
      <c r="PYZ30" s="130"/>
      <c r="PZA30" s="130"/>
      <c r="PZB30" s="130"/>
      <c r="PZC30" s="130"/>
      <c r="PZD30" s="130"/>
      <c r="PZE30" s="130"/>
      <c r="PZF30" s="130"/>
      <c r="PZG30" s="130"/>
      <c r="PZH30" s="130"/>
      <c r="PZI30" s="130"/>
      <c r="PZJ30" s="130"/>
      <c r="PZK30" s="130"/>
      <c r="PZL30" s="130"/>
      <c r="PZM30" s="130"/>
      <c r="PZN30" s="130"/>
      <c r="PZO30" s="130"/>
      <c r="PZP30" s="130"/>
      <c r="PZQ30" s="130"/>
      <c r="PZR30" s="130"/>
      <c r="PZS30" s="130"/>
      <c r="PZT30" s="130"/>
      <c r="PZU30" s="130"/>
      <c r="PZV30" s="130"/>
      <c r="PZW30" s="130"/>
      <c r="PZX30" s="130"/>
      <c r="PZY30" s="130"/>
      <c r="PZZ30" s="130"/>
      <c r="QAA30" s="130"/>
      <c r="QAB30" s="130"/>
      <c r="QAC30" s="130"/>
      <c r="QAD30" s="130"/>
      <c r="QAE30" s="130"/>
      <c r="QAF30" s="130"/>
      <c r="QAG30" s="130"/>
      <c r="QAH30" s="130"/>
      <c r="QAI30" s="130"/>
      <c r="QAJ30" s="130"/>
      <c r="QAK30" s="130"/>
      <c r="QAL30" s="130"/>
      <c r="QAM30" s="130"/>
      <c r="QAN30" s="130"/>
      <c r="QAO30" s="130"/>
      <c r="QAP30" s="130"/>
      <c r="QAQ30" s="130"/>
      <c r="QAR30" s="130"/>
      <c r="QAS30" s="130"/>
      <c r="QAT30" s="130"/>
      <c r="QAU30" s="130"/>
      <c r="QAV30" s="130"/>
      <c r="QAW30" s="130"/>
      <c r="QAX30" s="130"/>
      <c r="QAY30" s="130"/>
      <c r="QAZ30" s="130"/>
      <c r="QBA30" s="130"/>
      <c r="QBB30" s="130"/>
      <c r="QBC30" s="130"/>
      <c r="QBD30" s="130"/>
      <c r="QBE30" s="130"/>
      <c r="QBF30" s="130"/>
      <c r="QBG30" s="130"/>
      <c r="QBH30" s="130"/>
      <c r="QBI30" s="130"/>
      <c r="QBJ30" s="130"/>
      <c r="QBK30" s="130"/>
      <c r="QBL30" s="130"/>
      <c r="QBM30" s="130"/>
      <c r="QBN30" s="130"/>
      <c r="QBO30" s="130"/>
      <c r="QBP30" s="130"/>
      <c r="QBQ30" s="130"/>
      <c r="QBR30" s="130"/>
      <c r="QBS30" s="130"/>
      <c r="QBT30" s="130"/>
      <c r="QBU30" s="130"/>
      <c r="QBV30" s="130"/>
      <c r="QBW30" s="130"/>
      <c r="QBX30" s="130"/>
      <c r="QBY30" s="130"/>
      <c r="QBZ30" s="130"/>
      <c r="QCA30" s="130"/>
      <c r="QCB30" s="130"/>
      <c r="QCC30" s="130"/>
      <c r="QCD30" s="130"/>
      <c r="QCE30" s="130"/>
      <c r="QCF30" s="130"/>
      <c r="QCG30" s="130"/>
      <c r="QCH30" s="130"/>
      <c r="QCI30" s="130"/>
      <c r="QCJ30" s="130"/>
      <c r="QCK30" s="130"/>
      <c r="QCL30" s="130"/>
      <c r="QCM30" s="130"/>
      <c r="QCN30" s="130"/>
      <c r="QCO30" s="130"/>
      <c r="QCP30" s="130"/>
      <c r="QCQ30" s="130"/>
      <c r="QCR30" s="130"/>
      <c r="QCS30" s="130"/>
      <c r="QCT30" s="130"/>
      <c r="QCU30" s="130"/>
      <c r="QCV30" s="130"/>
      <c r="QCW30" s="130"/>
      <c r="QCX30" s="130"/>
      <c r="QCY30" s="130"/>
      <c r="QCZ30" s="130"/>
      <c r="QDA30" s="130"/>
      <c r="QDB30" s="130"/>
      <c r="QDC30" s="130"/>
      <c r="QDD30" s="130"/>
      <c r="QDE30" s="130"/>
      <c r="QDF30" s="130"/>
      <c r="QDG30" s="130"/>
      <c r="QDH30" s="130"/>
      <c r="QDI30" s="130"/>
      <c r="QDJ30" s="130"/>
      <c r="QDK30" s="130"/>
      <c r="QDL30" s="130"/>
      <c r="QDM30" s="130"/>
      <c r="QDN30" s="130"/>
      <c r="QDO30" s="130"/>
      <c r="QDP30" s="130"/>
      <c r="QDQ30" s="130"/>
      <c r="QDR30" s="130"/>
      <c r="QDS30" s="130"/>
      <c r="QDT30" s="130"/>
      <c r="QDU30" s="130"/>
      <c r="QDV30" s="130"/>
      <c r="QDW30" s="130"/>
      <c r="QDX30" s="130"/>
      <c r="QDY30" s="130"/>
      <c r="QDZ30" s="130"/>
      <c r="QEA30" s="130"/>
      <c r="QEB30" s="130"/>
      <c r="QEC30" s="130"/>
      <c r="QED30" s="130"/>
      <c r="QEE30" s="130"/>
      <c r="QEF30" s="130"/>
      <c r="QEG30" s="130"/>
      <c r="QEH30" s="130"/>
      <c r="QEI30" s="130"/>
      <c r="QEJ30" s="130"/>
      <c r="QEK30" s="130"/>
      <c r="QEL30" s="130"/>
      <c r="QEM30" s="130"/>
      <c r="QEN30" s="130"/>
      <c r="QEO30" s="130"/>
      <c r="QEP30" s="130"/>
      <c r="QEQ30" s="130"/>
      <c r="QER30" s="130"/>
      <c r="QES30" s="130"/>
      <c r="QET30" s="130"/>
      <c r="QEU30" s="130"/>
      <c r="QEV30" s="130"/>
      <c r="QEW30" s="130"/>
      <c r="QEX30" s="130"/>
      <c r="QEY30" s="130"/>
      <c r="QEZ30" s="130"/>
      <c r="QFA30" s="130"/>
      <c r="QFB30" s="130"/>
      <c r="QFC30" s="130"/>
      <c r="QFD30" s="130"/>
      <c r="QFE30" s="130"/>
      <c r="QFF30" s="130"/>
      <c r="QFG30" s="130"/>
      <c r="QFH30" s="130"/>
      <c r="QFI30" s="130"/>
      <c r="QFJ30" s="130"/>
      <c r="QFK30" s="130"/>
      <c r="QFL30" s="130"/>
      <c r="QFM30" s="130"/>
      <c r="QFN30" s="130"/>
      <c r="QFO30" s="130"/>
      <c r="QFP30" s="130"/>
      <c r="QFQ30" s="130"/>
      <c r="QFR30" s="130"/>
      <c r="QFS30" s="130"/>
      <c r="QFT30" s="130"/>
      <c r="QFU30" s="130"/>
      <c r="QFV30" s="130"/>
      <c r="QFW30" s="130"/>
      <c r="QFX30" s="130"/>
      <c r="QFY30" s="130"/>
      <c r="QFZ30" s="130"/>
      <c r="QGA30" s="130"/>
      <c r="QGB30" s="130"/>
      <c r="QGC30" s="130"/>
      <c r="QGD30" s="130"/>
      <c r="QGE30" s="130"/>
      <c r="QGF30" s="130"/>
      <c r="QGG30" s="130"/>
      <c r="QGH30" s="130"/>
      <c r="QGI30" s="130"/>
      <c r="QGJ30" s="130"/>
      <c r="QGK30" s="130"/>
      <c r="QGL30" s="130"/>
      <c r="QGM30" s="130"/>
      <c r="QGN30" s="130"/>
      <c r="QGO30" s="130"/>
      <c r="QGP30" s="130"/>
      <c r="QGQ30" s="130"/>
      <c r="QGR30" s="130"/>
      <c r="QGS30" s="130"/>
      <c r="QGT30" s="130"/>
      <c r="QGU30" s="130"/>
      <c r="QGV30" s="130"/>
      <c r="QGW30" s="130"/>
      <c r="QGX30" s="130"/>
      <c r="QGY30" s="130"/>
      <c r="QGZ30" s="130"/>
      <c r="QHA30" s="130"/>
      <c r="QHB30" s="130"/>
      <c r="QHC30" s="130"/>
      <c r="QHD30" s="130"/>
      <c r="QHE30" s="130"/>
      <c r="QHF30" s="130"/>
      <c r="QHG30" s="130"/>
      <c r="QHH30" s="130"/>
      <c r="QHI30" s="130"/>
      <c r="QHJ30" s="130"/>
      <c r="QHK30" s="130"/>
      <c r="QHL30" s="130"/>
      <c r="QHM30" s="130"/>
      <c r="QHN30" s="130"/>
      <c r="QHO30" s="130"/>
      <c r="QHP30" s="130"/>
      <c r="QHQ30" s="130"/>
      <c r="QHR30" s="130"/>
      <c r="QHS30" s="130"/>
      <c r="QHT30" s="130"/>
      <c r="QHU30" s="130"/>
      <c r="QHV30" s="130"/>
      <c r="QHW30" s="130"/>
      <c r="QHX30" s="130"/>
      <c r="QHY30" s="130"/>
      <c r="QHZ30" s="130"/>
      <c r="QIA30" s="130"/>
      <c r="QIB30" s="130"/>
      <c r="QIC30" s="130"/>
      <c r="QID30" s="130"/>
      <c r="QIE30" s="130"/>
      <c r="QIF30" s="130"/>
      <c r="QIG30" s="130"/>
      <c r="QIH30" s="130"/>
      <c r="QII30" s="130"/>
      <c r="QIJ30" s="130"/>
      <c r="QIK30" s="130"/>
      <c r="QIL30" s="130"/>
      <c r="QIM30" s="130"/>
      <c r="QIN30" s="130"/>
      <c r="QIO30" s="130"/>
      <c r="QIP30" s="130"/>
      <c r="QIQ30" s="130"/>
      <c r="QIR30" s="130"/>
      <c r="QIS30" s="130"/>
      <c r="QIT30" s="130"/>
      <c r="QIU30" s="130"/>
      <c r="QIV30" s="130"/>
      <c r="QIW30" s="130"/>
      <c r="QIX30" s="130"/>
      <c r="QIY30" s="130"/>
      <c r="QIZ30" s="130"/>
      <c r="QJA30" s="130"/>
      <c r="QJB30" s="130"/>
      <c r="QJC30" s="130"/>
      <c r="QJD30" s="130"/>
      <c r="QJE30" s="130"/>
      <c r="QJF30" s="130"/>
      <c r="QJG30" s="130"/>
      <c r="QJH30" s="130"/>
      <c r="QJI30" s="130"/>
      <c r="QJJ30" s="130"/>
      <c r="QJK30" s="130"/>
      <c r="QJL30" s="130"/>
      <c r="QJM30" s="130"/>
      <c r="QJN30" s="130"/>
      <c r="QJO30" s="130"/>
      <c r="QJP30" s="130"/>
      <c r="QJQ30" s="130"/>
      <c r="QJR30" s="130"/>
      <c r="QJS30" s="130"/>
      <c r="QJT30" s="130"/>
      <c r="QJU30" s="130"/>
      <c r="QJV30" s="130"/>
      <c r="QJW30" s="130"/>
      <c r="QJX30" s="130"/>
      <c r="QJY30" s="130"/>
      <c r="QJZ30" s="130"/>
      <c r="QKA30" s="130"/>
      <c r="QKB30" s="130"/>
      <c r="QKC30" s="130"/>
      <c r="QKD30" s="130"/>
      <c r="QKE30" s="130"/>
      <c r="QKF30" s="130"/>
      <c r="QKG30" s="130"/>
      <c r="QKH30" s="130"/>
      <c r="QKI30" s="130"/>
      <c r="QKJ30" s="130"/>
      <c r="QKK30" s="130"/>
      <c r="QKL30" s="130"/>
      <c r="QKM30" s="130"/>
      <c r="QKN30" s="130"/>
      <c r="QKO30" s="130"/>
      <c r="QKP30" s="130"/>
      <c r="QKQ30" s="130"/>
      <c r="QKR30" s="130"/>
      <c r="QKS30" s="130"/>
      <c r="QKT30" s="130"/>
      <c r="QKU30" s="130"/>
      <c r="QKV30" s="130"/>
      <c r="QKW30" s="130"/>
      <c r="QKX30" s="130"/>
      <c r="QKY30" s="130"/>
      <c r="QKZ30" s="130"/>
      <c r="QLA30" s="130"/>
      <c r="QLB30" s="130"/>
      <c r="QLC30" s="130"/>
      <c r="QLD30" s="130"/>
      <c r="QLE30" s="130"/>
      <c r="QLF30" s="130"/>
      <c r="QLG30" s="130"/>
      <c r="QLH30" s="130"/>
      <c r="QLI30" s="130"/>
      <c r="QLJ30" s="130"/>
      <c r="QLK30" s="130"/>
      <c r="QLL30" s="130"/>
      <c r="QLM30" s="130"/>
      <c r="QLN30" s="130"/>
      <c r="QLO30" s="130"/>
      <c r="QLP30" s="130"/>
      <c r="QLQ30" s="130"/>
      <c r="QLR30" s="130"/>
      <c r="QLS30" s="130"/>
      <c r="QLT30" s="130"/>
      <c r="QLU30" s="130"/>
      <c r="QLV30" s="130"/>
      <c r="QLW30" s="130"/>
      <c r="QLX30" s="130"/>
      <c r="QLY30" s="130"/>
      <c r="QLZ30" s="130"/>
      <c r="QMA30" s="130"/>
      <c r="QMB30" s="130"/>
      <c r="QMC30" s="130"/>
      <c r="QMD30" s="130"/>
      <c r="QME30" s="130"/>
      <c r="QMF30" s="130"/>
      <c r="QMG30" s="130"/>
      <c r="QMH30" s="130"/>
      <c r="QMI30" s="130"/>
      <c r="QMJ30" s="130"/>
      <c r="QMK30" s="130"/>
      <c r="QML30" s="130"/>
      <c r="QMM30" s="130"/>
      <c r="QMN30" s="130"/>
      <c r="QMO30" s="130"/>
      <c r="QMP30" s="130"/>
      <c r="QMQ30" s="130"/>
      <c r="QMR30" s="130"/>
      <c r="QMS30" s="130"/>
      <c r="QMT30" s="130"/>
      <c r="QMU30" s="130"/>
      <c r="QMV30" s="130"/>
      <c r="QMW30" s="130"/>
      <c r="QMX30" s="130"/>
      <c r="QMY30" s="130"/>
      <c r="QMZ30" s="130"/>
      <c r="QNA30" s="130"/>
      <c r="QNB30" s="130"/>
      <c r="QNC30" s="130"/>
      <c r="QND30" s="130"/>
      <c r="QNE30" s="130"/>
      <c r="QNF30" s="130"/>
      <c r="QNG30" s="130"/>
      <c r="QNH30" s="130"/>
      <c r="QNI30" s="130"/>
      <c r="QNJ30" s="130"/>
      <c r="QNK30" s="130"/>
      <c r="QNL30" s="130"/>
      <c r="QNM30" s="130"/>
      <c r="QNN30" s="130"/>
      <c r="QNO30" s="130"/>
      <c r="QNP30" s="130"/>
      <c r="QNQ30" s="130"/>
      <c r="QNR30" s="130"/>
      <c r="QNS30" s="130"/>
      <c r="QNT30" s="130"/>
      <c r="QNU30" s="130"/>
      <c r="QNV30" s="130"/>
      <c r="QNW30" s="130"/>
      <c r="QNX30" s="130"/>
      <c r="QNY30" s="130"/>
      <c r="QNZ30" s="130"/>
      <c r="QOA30" s="130"/>
      <c r="QOB30" s="130"/>
      <c r="QOC30" s="130"/>
      <c r="QOD30" s="130"/>
      <c r="QOE30" s="130"/>
      <c r="QOF30" s="130"/>
      <c r="QOG30" s="130"/>
      <c r="QOH30" s="130"/>
      <c r="QOI30" s="130"/>
      <c r="QOJ30" s="130"/>
      <c r="QOK30" s="130"/>
      <c r="QOL30" s="130"/>
      <c r="QOM30" s="130"/>
      <c r="QON30" s="130"/>
      <c r="QOO30" s="130"/>
      <c r="QOP30" s="130"/>
      <c r="QOQ30" s="130"/>
      <c r="QOR30" s="130"/>
      <c r="QOS30" s="130"/>
      <c r="QOT30" s="130"/>
      <c r="QOU30" s="130"/>
      <c r="QOV30" s="130"/>
      <c r="QOW30" s="130"/>
      <c r="QOX30" s="130"/>
      <c r="QOY30" s="130"/>
      <c r="QOZ30" s="130"/>
      <c r="QPA30" s="130"/>
      <c r="QPB30" s="130"/>
      <c r="QPC30" s="130"/>
      <c r="QPD30" s="130"/>
      <c r="QPE30" s="130"/>
      <c r="QPF30" s="130"/>
      <c r="QPG30" s="130"/>
      <c r="QPH30" s="130"/>
      <c r="QPI30" s="130"/>
      <c r="QPJ30" s="130"/>
      <c r="QPK30" s="130"/>
      <c r="QPL30" s="130"/>
      <c r="QPM30" s="130"/>
      <c r="QPN30" s="130"/>
      <c r="QPO30" s="130"/>
      <c r="QPP30" s="130"/>
      <c r="QPQ30" s="130"/>
      <c r="QPR30" s="130"/>
      <c r="QPS30" s="130"/>
      <c r="QPT30" s="130"/>
      <c r="QPU30" s="130"/>
      <c r="QPV30" s="130"/>
      <c r="QPW30" s="130"/>
      <c r="QPX30" s="130"/>
      <c r="QPY30" s="130"/>
      <c r="QPZ30" s="130"/>
      <c r="QQA30" s="130"/>
      <c r="QQB30" s="130"/>
      <c r="QQC30" s="130"/>
      <c r="QQD30" s="130"/>
      <c r="QQE30" s="130"/>
      <c r="QQF30" s="130"/>
      <c r="QQG30" s="130"/>
      <c r="QQH30" s="130"/>
      <c r="QQI30" s="130"/>
      <c r="QQJ30" s="130"/>
      <c r="QQK30" s="130"/>
      <c r="QQL30" s="130"/>
      <c r="QQM30" s="130"/>
      <c r="QQN30" s="130"/>
      <c r="QQO30" s="130"/>
      <c r="QQP30" s="130"/>
      <c r="QQQ30" s="130"/>
      <c r="QQR30" s="130"/>
      <c r="QQS30" s="130"/>
      <c r="QQT30" s="130"/>
      <c r="QQU30" s="130"/>
      <c r="QQV30" s="130"/>
      <c r="QQW30" s="130"/>
      <c r="QQX30" s="130"/>
      <c r="QQY30" s="130"/>
      <c r="QQZ30" s="130"/>
      <c r="QRA30" s="130"/>
      <c r="QRB30" s="130"/>
      <c r="QRC30" s="130"/>
      <c r="QRD30" s="130"/>
      <c r="QRE30" s="130"/>
      <c r="QRF30" s="130"/>
      <c r="QRG30" s="130"/>
      <c r="QRH30" s="130"/>
      <c r="QRI30" s="130"/>
      <c r="QRJ30" s="130"/>
      <c r="QRK30" s="130"/>
      <c r="QRL30" s="130"/>
      <c r="QRM30" s="130"/>
      <c r="QRN30" s="130"/>
      <c r="QRO30" s="130"/>
      <c r="QRP30" s="130"/>
      <c r="QRQ30" s="130"/>
      <c r="QRR30" s="130"/>
      <c r="QRS30" s="130"/>
      <c r="QRT30" s="130"/>
      <c r="QRU30" s="130"/>
      <c r="QRV30" s="130"/>
      <c r="QRW30" s="130"/>
      <c r="QRX30" s="130"/>
      <c r="QRY30" s="130"/>
      <c r="QRZ30" s="130"/>
      <c r="QSA30" s="130"/>
      <c r="QSB30" s="130"/>
      <c r="QSC30" s="130"/>
      <c r="QSD30" s="130"/>
      <c r="QSE30" s="130"/>
      <c r="QSF30" s="130"/>
      <c r="QSG30" s="130"/>
      <c r="QSH30" s="130"/>
      <c r="QSI30" s="130"/>
      <c r="QSJ30" s="130"/>
      <c r="QSK30" s="130"/>
      <c r="QSL30" s="130"/>
      <c r="QSM30" s="130"/>
      <c r="QSN30" s="130"/>
      <c r="QSO30" s="130"/>
      <c r="QSP30" s="130"/>
      <c r="QSQ30" s="130"/>
      <c r="QSR30" s="130"/>
      <c r="QSS30" s="130"/>
      <c r="QST30" s="130"/>
      <c r="QSU30" s="130"/>
      <c r="QSV30" s="130"/>
      <c r="QSW30" s="130"/>
      <c r="QSX30" s="130"/>
      <c r="QSY30" s="130"/>
      <c r="QSZ30" s="130"/>
      <c r="QTA30" s="130"/>
      <c r="QTB30" s="130"/>
      <c r="QTC30" s="130"/>
      <c r="QTD30" s="130"/>
      <c r="QTE30" s="130"/>
      <c r="QTF30" s="130"/>
      <c r="QTG30" s="130"/>
      <c r="QTH30" s="130"/>
      <c r="QTI30" s="130"/>
      <c r="QTJ30" s="130"/>
      <c r="QTK30" s="130"/>
      <c r="QTL30" s="130"/>
      <c r="QTM30" s="130"/>
      <c r="QTN30" s="130"/>
      <c r="QTO30" s="130"/>
      <c r="QTP30" s="130"/>
      <c r="QTQ30" s="130"/>
      <c r="QTR30" s="130"/>
      <c r="QTS30" s="130"/>
      <c r="QTT30" s="130"/>
      <c r="QTU30" s="130"/>
      <c r="QTV30" s="130"/>
      <c r="QTW30" s="130"/>
      <c r="QTX30" s="130"/>
      <c r="QTY30" s="130"/>
      <c r="QTZ30" s="130"/>
      <c r="QUA30" s="130"/>
      <c r="QUB30" s="130"/>
      <c r="QUC30" s="130"/>
      <c r="QUD30" s="130"/>
      <c r="QUE30" s="130"/>
      <c r="QUF30" s="130"/>
      <c r="QUG30" s="130"/>
      <c r="QUH30" s="130"/>
      <c r="QUI30" s="130"/>
      <c r="QUJ30" s="130"/>
      <c r="QUK30" s="130"/>
      <c r="QUL30" s="130"/>
      <c r="QUM30" s="130"/>
      <c r="QUN30" s="130"/>
      <c r="QUO30" s="130"/>
      <c r="QUP30" s="130"/>
      <c r="QUQ30" s="130"/>
      <c r="QUR30" s="130"/>
      <c r="QUS30" s="130"/>
      <c r="QUT30" s="130"/>
      <c r="QUU30" s="130"/>
      <c r="QUV30" s="130"/>
      <c r="QUW30" s="130"/>
      <c r="QUX30" s="130"/>
      <c r="QUY30" s="130"/>
      <c r="QUZ30" s="130"/>
      <c r="QVA30" s="130"/>
      <c r="QVB30" s="130"/>
      <c r="QVC30" s="130"/>
      <c r="QVD30" s="130"/>
      <c r="QVE30" s="130"/>
      <c r="QVF30" s="130"/>
      <c r="QVG30" s="130"/>
      <c r="QVH30" s="130"/>
      <c r="QVI30" s="130"/>
      <c r="QVJ30" s="130"/>
      <c r="QVK30" s="130"/>
      <c r="QVL30" s="130"/>
      <c r="QVM30" s="130"/>
      <c r="QVN30" s="130"/>
      <c r="QVO30" s="130"/>
      <c r="QVP30" s="130"/>
      <c r="QVQ30" s="130"/>
      <c r="QVR30" s="130"/>
      <c r="QVS30" s="130"/>
      <c r="QVT30" s="130"/>
      <c r="QVU30" s="130"/>
      <c r="QVV30" s="130"/>
      <c r="QVW30" s="130"/>
      <c r="QVX30" s="130"/>
      <c r="QVY30" s="130"/>
      <c r="QVZ30" s="130"/>
      <c r="QWA30" s="130"/>
      <c r="QWB30" s="130"/>
      <c r="QWC30" s="130"/>
      <c r="QWD30" s="130"/>
      <c r="QWE30" s="130"/>
      <c r="QWF30" s="130"/>
      <c r="QWG30" s="130"/>
      <c r="QWH30" s="130"/>
      <c r="QWI30" s="130"/>
      <c r="QWJ30" s="130"/>
      <c r="QWK30" s="130"/>
      <c r="QWL30" s="130"/>
      <c r="QWM30" s="130"/>
      <c r="QWN30" s="130"/>
      <c r="QWO30" s="130"/>
      <c r="QWP30" s="130"/>
      <c r="QWQ30" s="130"/>
      <c r="QWR30" s="130"/>
      <c r="QWS30" s="130"/>
      <c r="QWT30" s="130"/>
      <c r="QWU30" s="130"/>
      <c r="QWV30" s="130"/>
      <c r="QWW30" s="130"/>
      <c r="QWX30" s="130"/>
      <c r="QWY30" s="130"/>
      <c r="QWZ30" s="130"/>
      <c r="QXA30" s="130"/>
      <c r="QXB30" s="130"/>
      <c r="QXC30" s="130"/>
      <c r="QXD30" s="130"/>
      <c r="QXE30" s="130"/>
      <c r="QXF30" s="130"/>
      <c r="QXG30" s="130"/>
      <c r="QXH30" s="130"/>
      <c r="QXI30" s="130"/>
      <c r="QXJ30" s="130"/>
      <c r="QXK30" s="130"/>
      <c r="QXL30" s="130"/>
      <c r="QXM30" s="130"/>
      <c r="QXN30" s="130"/>
      <c r="QXO30" s="130"/>
      <c r="QXP30" s="130"/>
      <c r="QXQ30" s="130"/>
      <c r="QXR30" s="130"/>
      <c r="QXS30" s="130"/>
      <c r="QXT30" s="130"/>
      <c r="QXU30" s="130"/>
      <c r="QXV30" s="130"/>
      <c r="QXW30" s="130"/>
      <c r="QXX30" s="130"/>
      <c r="QXY30" s="130"/>
      <c r="QXZ30" s="130"/>
      <c r="QYA30" s="130"/>
      <c r="QYB30" s="130"/>
      <c r="QYC30" s="130"/>
      <c r="QYD30" s="130"/>
      <c r="QYE30" s="130"/>
      <c r="QYF30" s="130"/>
      <c r="QYG30" s="130"/>
      <c r="QYH30" s="130"/>
      <c r="QYI30" s="130"/>
      <c r="QYJ30" s="130"/>
      <c r="QYK30" s="130"/>
      <c r="QYL30" s="130"/>
      <c r="QYM30" s="130"/>
      <c r="QYN30" s="130"/>
      <c r="QYO30" s="130"/>
      <c r="QYP30" s="130"/>
      <c r="QYQ30" s="130"/>
      <c r="QYR30" s="130"/>
      <c r="QYS30" s="130"/>
      <c r="QYT30" s="130"/>
      <c r="QYU30" s="130"/>
      <c r="QYV30" s="130"/>
      <c r="QYW30" s="130"/>
      <c r="QYX30" s="130"/>
      <c r="QYY30" s="130"/>
      <c r="QYZ30" s="130"/>
      <c r="QZA30" s="130"/>
      <c r="QZB30" s="130"/>
      <c r="QZC30" s="130"/>
      <c r="QZD30" s="130"/>
      <c r="QZE30" s="130"/>
      <c r="QZF30" s="130"/>
      <c r="QZG30" s="130"/>
      <c r="QZH30" s="130"/>
      <c r="QZI30" s="130"/>
      <c r="QZJ30" s="130"/>
      <c r="QZK30" s="130"/>
      <c r="QZL30" s="130"/>
      <c r="QZM30" s="130"/>
      <c r="QZN30" s="130"/>
      <c r="QZO30" s="130"/>
      <c r="QZP30" s="130"/>
      <c r="QZQ30" s="130"/>
      <c r="QZR30" s="130"/>
      <c r="QZS30" s="130"/>
      <c r="QZT30" s="130"/>
      <c r="QZU30" s="130"/>
      <c r="QZV30" s="130"/>
      <c r="QZW30" s="130"/>
      <c r="QZX30" s="130"/>
      <c r="QZY30" s="130"/>
      <c r="QZZ30" s="130"/>
      <c r="RAA30" s="130"/>
      <c r="RAB30" s="130"/>
      <c r="RAC30" s="130"/>
      <c r="RAD30" s="130"/>
      <c r="RAE30" s="130"/>
      <c r="RAF30" s="130"/>
      <c r="RAG30" s="130"/>
      <c r="RAH30" s="130"/>
      <c r="RAI30" s="130"/>
      <c r="RAJ30" s="130"/>
      <c r="RAK30" s="130"/>
      <c r="RAL30" s="130"/>
      <c r="RAM30" s="130"/>
      <c r="RAN30" s="130"/>
      <c r="RAO30" s="130"/>
      <c r="RAP30" s="130"/>
      <c r="RAQ30" s="130"/>
      <c r="RAR30" s="130"/>
      <c r="RAS30" s="130"/>
      <c r="RAT30" s="130"/>
      <c r="RAU30" s="130"/>
      <c r="RAV30" s="130"/>
      <c r="RAW30" s="130"/>
      <c r="RAX30" s="130"/>
      <c r="RAY30" s="130"/>
      <c r="RAZ30" s="130"/>
      <c r="RBA30" s="130"/>
      <c r="RBB30" s="130"/>
      <c r="RBC30" s="130"/>
      <c r="RBD30" s="130"/>
      <c r="RBE30" s="130"/>
      <c r="RBF30" s="130"/>
      <c r="RBG30" s="130"/>
      <c r="RBH30" s="130"/>
      <c r="RBI30" s="130"/>
      <c r="RBJ30" s="130"/>
      <c r="RBK30" s="130"/>
      <c r="RBL30" s="130"/>
      <c r="RBM30" s="130"/>
      <c r="RBN30" s="130"/>
      <c r="RBO30" s="130"/>
      <c r="RBP30" s="130"/>
      <c r="RBQ30" s="130"/>
      <c r="RBR30" s="130"/>
      <c r="RBS30" s="130"/>
      <c r="RBT30" s="130"/>
      <c r="RBU30" s="130"/>
      <c r="RBV30" s="130"/>
      <c r="RBW30" s="130"/>
      <c r="RBX30" s="130"/>
      <c r="RBY30" s="130"/>
      <c r="RBZ30" s="130"/>
      <c r="RCA30" s="130"/>
      <c r="RCB30" s="130"/>
      <c r="RCC30" s="130"/>
      <c r="RCD30" s="130"/>
      <c r="RCE30" s="130"/>
      <c r="RCF30" s="130"/>
      <c r="RCG30" s="130"/>
      <c r="RCH30" s="130"/>
      <c r="RCI30" s="130"/>
      <c r="RCJ30" s="130"/>
      <c r="RCK30" s="130"/>
      <c r="RCL30" s="130"/>
      <c r="RCM30" s="130"/>
      <c r="RCN30" s="130"/>
      <c r="RCO30" s="130"/>
      <c r="RCP30" s="130"/>
      <c r="RCQ30" s="130"/>
      <c r="RCR30" s="130"/>
      <c r="RCS30" s="130"/>
      <c r="RCT30" s="130"/>
      <c r="RCU30" s="130"/>
      <c r="RCV30" s="130"/>
      <c r="RCW30" s="130"/>
      <c r="RCX30" s="130"/>
      <c r="RCY30" s="130"/>
      <c r="RCZ30" s="130"/>
      <c r="RDA30" s="130"/>
      <c r="RDB30" s="130"/>
      <c r="RDC30" s="130"/>
      <c r="RDD30" s="130"/>
      <c r="RDE30" s="130"/>
      <c r="RDF30" s="130"/>
      <c r="RDG30" s="130"/>
      <c r="RDH30" s="130"/>
      <c r="RDI30" s="130"/>
      <c r="RDJ30" s="130"/>
      <c r="RDK30" s="130"/>
      <c r="RDL30" s="130"/>
      <c r="RDM30" s="130"/>
      <c r="RDN30" s="130"/>
      <c r="RDO30" s="130"/>
      <c r="RDP30" s="130"/>
      <c r="RDQ30" s="130"/>
      <c r="RDR30" s="130"/>
      <c r="RDS30" s="130"/>
      <c r="RDT30" s="130"/>
      <c r="RDU30" s="130"/>
      <c r="RDV30" s="130"/>
      <c r="RDW30" s="130"/>
      <c r="RDX30" s="130"/>
      <c r="RDY30" s="130"/>
      <c r="RDZ30" s="130"/>
      <c r="REA30" s="130"/>
      <c r="REB30" s="130"/>
      <c r="REC30" s="130"/>
      <c r="RED30" s="130"/>
      <c r="REE30" s="130"/>
      <c r="REF30" s="130"/>
      <c r="REG30" s="130"/>
      <c r="REH30" s="130"/>
      <c r="REI30" s="130"/>
      <c r="REJ30" s="130"/>
      <c r="REK30" s="130"/>
      <c r="REL30" s="130"/>
      <c r="REM30" s="130"/>
      <c r="REN30" s="130"/>
      <c r="REO30" s="130"/>
      <c r="REP30" s="130"/>
      <c r="REQ30" s="130"/>
      <c r="RER30" s="130"/>
      <c r="RES30" s="130"/>
      <c r="RET30" s="130"/>
      <c r="REU30" s="130"/>
      <c r="REV30" s="130"/>
      <c r="REW30" s="130"/>
      <c r="REX30" s="130"/>
      <c r="REY30" s="130"/>
      <c r="REZ30" s="130"/>
      <c r="RFA30" s="130"/>
      <c r="RFB30" s="130"/>
      <c r="RFC30" s="130"/>
      <c r="RFD30" s="130"/>
      <c r="RFE30" s="130"/>
      <c r="RFF30" s="130"/>
      <c r="RFG30" s="130"/>
      <c r="RFH30" s="130"/>
      <c r="RFI30" s="130"/>
      <c r="RFJ30" s="130"/>
      <c r="RFK30" s="130"/>
      <c r="RFL30" s="130"/>
      <c r="RFM30" s="130"/>
      <c r="RFN30" s="130"/>
      <c r="RFO30" s="130"/>
      <c r="RFP30" s="130"/>
      <c r="RFQ30" s="130"/>
      <c r="RFR30" s="130"/>
      <c r="RFS30" s="130"/>
      <c r="RFT30" s="130"/>
      <c r="RFU30" s="130"/>
      <c r="RFV30" s="130"/>
      <c r="RFW30" s="130"/>
      <c r="RFX30" s="130"/>
      <c r="RFY30" s="130"/>
      <c r="RFZ30" s="130"/>
      <c r="RGA30" s="130"/>
      <c r="RGB30" s="130"/>
      <c r="RGC30" s="130"/>
      <c r="RGD30" s="130"/>
      <c r="RGE30" s="130"/>
      <c r="RGF30" s="130"/>
      <c r="RGG30" s="130"/>
      <c r="RGH30" s="130"/>
      <c r="RGI30" s="130"/>
      <c r="RGJ30" s="130"/>
      <c r="RGK30" s="130"/>
      <c r="RGL30" s="130"/>
      <c r="RGM30" s="130"/>
      <c r="RGN30" s="130"/>
      <c r="RGO30" s="130"/>
      <c r="RGP30" s="130"/>
      <c r="RGQ30" s="130"/>
      <c r="RGR30" s="130"/>
      <c r="RGS30" s="130"/>
      <c r="RGT30" s="130"/>
      <c r="RGU30" s="130"/>
      <c r="RGV30" s="130"/>
      <c r="RGW30" s="130"/>
      <c r="RGX30" s="130"/>
      <c r="RGY30" s="130"/>
      <c r="RGZ30" s="130"/>
      <c r="RHA30" s="130"/>
      <c r="RHB30" s="130"/>
      <c r="RHC30" s="130"/>
      <c r="RHD30" s="130"/>
      <c r="RHE30" s="130"/>
      <c r="RHF30" s="130"/>
      <c r="RHG30" s="130"/>
      <c r="RHH30" s="130"/>
      <c r="RHI30" s="130"/>
      <c r="RHJ30" s="130"/>
      <c r="RHK30" s="130"/>
      <c r="RHL30" s="130"/>
      <c r="RHM30" s="130"/>
      <c r="RHN30" s="130"/>
      <c r="RHO30" s="130"/>
      <c r="RHP30" s="130"/>
      <c r="RHQ30" s="130"/>
      <c r="RHR30" s="130"/>
      <c r="RHS30" s="130"/>
      <c r="RHT30" s="130"/>
      <c r="RHU30" s="130"/>
      <c r="RHV30" s="130"/>
      <c r="RHW30" s="130"/>
      <c r="RHX30" s="130"/>
      <c r="RHY30" s="130"/>
      <c r="RHZ30" s="130"/>
      <c r="RIA30" s="130"/>
      <c r="RIB30" s="130"/>
      <c r="RIC30" s="130"/>
      <c r="RID30" s="130"/>
      <c r="RIE30" s="130"/>
      <c r="RIF30" s="130"/>
      <c r="RIG30" s="130"/>
      <c r="RIH30" s="130"/>
      <c r="RII30" s="130"/>
      <c r="RIJ30" s="130"/>
      <c r="RIK30" s="130"/>
      <c r="RIL30" s="130"/>
      <c r="RIM30" s="130"/>
      <c r="RIN30" s="130"/>
      <c r="RIO30" s="130"/>
      <c r="RIP30" s="130"/>
      <c r="RIQ30" s="130"/>
      <c r="RIR30" s="130"/>
      <c r="RIS30" s="130"/>
      <c r="RIT30" s="130"/>
      <c r="RIU30" s="130"/>
      <c r="RIV30" s="130"/>
      <c r="RIW30" s="130"/>
      <c r="RIX30" s="130"/>
      <c r="RIY30" s="130"/>
      <c r="RIZ30" s="130"/>
      <c r="RJA30" s="130"/>
      <c r="RJB30" s="130"/>
      <c r="RJC30" s="130"/>
      <c r="RJD30" s="130"/>
      <c r="RJE30" s="130"/>
      <c r="RJF30" s="130"/>
      <c r="RJG30" s="130"/>
      <c r="RJH30" s="130"/>
      <c r="RJI30" s="130"/>
      <c r="RJJ30" s="130"/>
      <c r="RJK30" s="130"/>
      <c r="RJL30" s="130"/>
      <c r="RJM30" s="130"/>
      <c r="RJN30" s="130"/>
      <c r="RJO30" s="130"/>
      <c r="RJP30" s="130"/>
      <c r="RJQ30" s="130"/>
      <c r="RJR30" s="130"/>
      <c r="RJS30" s="130"/>
      <c r="RJT30" s="130"/>
      <c r="RJU30" s="130"/>
      <c r="RJV30" s="130"/>
      <c r="RJW30" s="130"/>
      <c r="RJX30" s="130"/>
      <c r="RJY30" s="130"/>
      <c r="RJZ30" s="130"/>
      <c r="RKA30" s="130"/>
      <c r="RKB30" s="130"/>
      <c r="RKC30" s="130"/>
      <c r="RKD30" s="130"/>
      <c r="RKE30" s="130"/>
      <c r="RKF30" s="130"/>
      <c r="RKG30" s="130"/>
      <c r="RKH30" s="130"/>
      <c r="RKI30" s="130"/>
      <c r="RKJ30" s="130"/>
      <c r="RKK30" s="130"/>
      <c r="RKL30" s="130"/>
      <c r="RKM30" s="130"/>
      <c r="RKN30" s="130"/>
      <c r="RKO30" s="130"/>
      <c r="RKP30" s="130"/>
      <c r="RKQ30" s="130"/>
      <c r="RKR30" s="130"/>
      <c r="RKS30" s="130"/>
      <c r="RKT30" s="130"/>
      <c r="RKU30" s="130"/>
      <c r="RKV30" s="130"/>
      <c r="RKW30" s="130"/>
      <c r="RKX30" s="130"/>
      <c r="RKY30" s="130"/>
      <c r="RKZ30" s="130"/>
      <c r="RLA30" s="130"/>
      <c r="RLB30" s="130"/>
      <c r="RLC30" s="130"/>
      <c r="RLD30" s="130"/>
      <c r="RLE30" s="130"/>
      <c r="RLF30" s="130"/>
      <c r="RLG30" s="130"/>
      <c r="RLH30" s="130"/>
      <c r="RLI30" s="130"/>
      <c r="RLJ30" s="130"/>
      <c r="RLK30" s="130"/>
      <c r="RLL30" s="130"/>
      <c r="RLM30" s="130"/>
      <c r="RLN30" s="130"/>
      <c r="RLO30" s="130"/>
      <c r="RLP30" s="130"/>
      <c r="RLQ30" s="130"/>
      <c r="RLR30" s="130"/>
      <c r="RLS30" s="130"/>
      <c r="RLT30" s="130"/>
      <c r="RLU30" s="130"/>
      <c r="RLV30" s="130"/>
      <c r="RLW30" s="130"/>
      <c r="RLX30" s="130"/>
      <c r="RLY30" s="130"/>
      <c r="RLZ30" s="130"/>
      <c r="RMA30" s="130"/>
      <c r="RMB30" s="130"/>
      <c r="RMC30" s="130"/>
      <c r="RMD30" s="130"/>
      <c r="RME30" s="130"/>
      <c r="RMF30" s="130"/>
      <c r="RMG30" s="130"/>
      <c r="RMH30" s="130"/>
      <c r="RMI30" s="130"/>
      <c r="RMJ30" s="130"/>
      <c r="RMK30" s="130"/>
      <c r="RML30" s="130"/>
      <c r="RMM30" s="130"/>
      <c r="RMN30" s="130"/>
      <c r="RMO30" s="130"/>
      <c r="RMP30" s="130"/>
      <c r="RMQ30" s="130"/>
      <c r="RMR30" s="130"/>
      <c r="RMS30" s="130"/>
      <c r="RMT30" s="130"/>
      <c r="RMU30" s="130"/>
      <c r="RMV30" s="130"/>
      <c r="RMW30" s="130"/>
      <c r="RMX30" s="130"/>
      <c r="RMY30" s="130"/>
      <c r="RMZ30" s="130"/>
      <c r="RNA30" s="130"/>
      <c r="RNB30" s="130"/>
      <c r="RNC30" s="130"/>
      <c r="RND30" s="130"/>
      <c r="RNE30" s="130"/>
      <c r="RNF30" s="130"/>
      <c r="RNG30" s="130"/>
      <c r="RNH30" s="130"/>
      <c r="RNI30" s="130"/>
      <c r="RNJ30" s="130"/>
      <c r="RNK30" s="130"/>
      <c r="RNL30" s="130"/>
      <c r="RNM30" s="130"/>
      <c r="RNN30" s="130"/>
      <c r="RNO30" s="130"/>
      <c r="RNP30" s="130"/>
      <c r="RNQ30" s="130"/>
      <c r="RNR30" s="130"/>
      <c r="RNS30" s="130"/>
      <c r="RNT30" s="130"/>
      <c r="RNU30" s="130"/>
      <c r="RNV30" s="130"/>
      <c r="RNW30" s="130"/>
      <c r="RNX30" s="130"/>
      <c r="RNY30" s="130"/>
      <c r="RNZ30" s="130"/>
      <c r="ROA30" s="130"/>
      <c r="ROB30" s="130"/>
      <c r="ROC30" s="130"/>
      <c r="ROD30" s="130"/>
      <c r="ROE30" s="130"/>
      <c r="ROF30" s="130"/>
      <c r="ROG30" s="130"/>
      <c r="ROH30" s="130"/>
      <c r="ROI30" s="130"/>
      <c r="ROJ30" s="130"/>
      <c r="ROK30" s="130"/>
      <c r="ROL30" s="130"/>
      <c r="ROM30" s="130"/>
      <c r="RON30" s="130"/>
      <c r="ROO30" s="130"/>
      <c r="ROP30" s="130"/>
      <c r="ROQ30" s="130"/>
      <c r="ROR30" s="130"/>
      <c r="ROS30" s="130"/>
      <c r="ROT30" s="130"/>
      <c r="ROU30" s="130"/>
      <c r="ROV30" s="130"/>
      <c r="ROW30" s="130"/>
      <c r="ROX30" s="130"/>
      <c r="ROY30" s="130"/>
      <c r="ROZ30" s="130"/>
      <c r="RPA30" s="130"/>
      <c r="RPB30" s="130"/>
      <c r="RPC30" s="130"/>
      <c r="RPD30" s="130"/>
      <c r="RPE30" s="130"/>
      <c r="RPF30" s="130"/>
      <c r="RPG30" s="130"/>
      <c r="RPH30" s="130"/>
      <c r="RPI30" s="130"/>
      <c r="RPJ30" s="130"/>
      <c r="RPK30" s="130"/>
      <c r="RPL30" s="130"/>
      <c r="RPM30" s="130"/>
      <c r="RPN30" s="130"/>
      <c r="RPO30" s="130"/>
      <c r="RPP30" s="130"/>
      <c r="RPQ30" s="130"/>
      <c r="RPR30" s="130"/>
      <c r="RPS30" s="130"/>
      <c r="RPT30" s="130"/>
      <c r="RPU30" s="130"/>
      <c r="RPV30" s="130"/>
      <c r="RPW30" s="130"/>
      <c r="RPX30" s="130"/>
      <c r="RPY30" s="130"/>
      <c r="RPZ30" s="130"/>
      <c r="RQA30" s="130"/>
      <c r="RQB30" s="130"/>
      <c r="RQC30" s="130"/>
      <c r="RQD30" s="130"/>
      <c r="RQE30" s="130"/>
      <c r="RQF30" s="130"/>
      <c r="RQG30" s="130"/>
      <c r="RQH30" s="130"/>
      <c r="RQI30" s="130"/>
      <c r="RQJ30" s="130"/>
      <c r="RQK30" s="130"/>
      <c r="RQL30" s="130"/>
      <c r="RQM30" s="130"/>
      <c r="RQN30" s="130"/>
      <c r="RQO30" s="130"/>
      <c r="RQP30" s="130"/>
      <c r="RQQ30" s="130"/>
      <c r="RQR30" s="130"/>
      <c r="RQS30" s="130"/>
      <c r="RQT30" s="130"/>
      <c r="RQU30" s="130"/>
      <c r="RQV30" s="130"/>
      <c r="RQW30" s="130"/>
      <c r="RQX30" s="130"/>
      <c r="RQY30" s="130"/>
      <c r="RQZ30" s="130"/>
      <c r="RRA30" s="130"/>
      <c r="RRB30" s="130"/>
      <c r="RRC30" s="130"/>
      <c r="RRD30" s="130"/>
      <c r="RRE30" s="130"/>
      <c r="RRF30" s="130"/>
      <c r="RRG30" s="130"/>
      <c r="RRH30" s="130"/>
      <c r="RRI30" s="130"/>
      <c r="RRJ30" s="130"/>
      <c r="RRK30" s="130"/>
      <c r="RRL30" s="130"/>
      <c r="RRM30" s="130"/>
      <c r="RRN30" s="130"/>
      <c r="RRO30" s="130"/>
      <c r="RRP30" s="130"/>
      <c r="RRQ30" s="130"/>
      <c r="RRR30" s="130"/>
      <c r="RRS30" s="130"/>
      <c r="RRT30" s="130"/>
      <c r="RRU30" s="130"/>
      <c r="RRV30" s="130"/>
      <c r="RRW30" s="130"/>
      <c r="RRX30" s="130"/>
      <c r="RRY30" s="130"/>
      <c r="RRZ30" s="130"/>
      <c r="RSA30" s="130"/>
      <c r="RSB30" s="130"/>
      <c r="RSC30" s="130"/>
      <c r="RSD30" s="130"/>
      <c r="RSE30" s="130"/>
      <c r="RSF30" s="130"/>
      <c r="RSG30" s="130"/>
      <c r="RSH30" s="130"/>
      <c r="RSI30" s="130"/>
      <c r="RSJ30" s="130"/>
      <c r="RSK30" s="130"/>
      <c r="RSL30" s="130"/>
      <c r="RSM30" s="130"/>
      <c r="RSN30" s="130"/>
      <c r="RSO30" s="130"/>
      <c r="RSP30" s="130"/>
      <c r="RSQ30" s="130"/>
      <c r="RSR30" s="130"/>
      <c r="RSS30" s="130"/>
      <c r="RST30" s="130"/>
      <c r="RSU30" s="130"/>
      <c r="RSV30" s="130"/>
      <c r="RSW30" s="130"/>
      <c r="RSX30" s="130"/>
      <c r="RSY30" s="130"/>
      <c r="RSZ30" s="130"/>
      <c r="RTA30" s="130"/>
      <c r="RTB30" s="130"/>
      <c r="RTC30" s="130"/>
      <c r="RTD30" s="130"/>
      <c r="RTE30" s="130"/>
      <c r="RTF30" s="130"/>
      <c r="RTG30" s="130"/>
      <c r="RTH30" s="130"/>
      <c r="RTI30" s="130"/>
      <c r="RTJ30" s="130"/>
      <c r="RTK30" s="130"/>
      <c r="RTL30" s="130"/>
      <c r="RTM30" s="130"/>
      <c r="RTN30" s="130"/>
      <c r="RTO30" s="130"/>
      <c r="RTP30" s="130"/>
      <c r="RTQ30" s="130"/>
      <c r="RTR30" s="130"/>
      <c r="RTS30" s="130"/>
      <c r="RTT30" s="130"/>
      <c r="RTU30" s="130"/>
      <c r="RTV30" s="130"/>
      <c r="RTW30" s="130"/>
      <c r="RTX30" s="130"/>
      <c r="RTY30" s="130"/>
      <c r="RTZ30" s="130"/>
      <c r="RUA30" s="130"/>
      <c r="RUB30" s="130"/>
      <c r="RUC30" s="130"/>
      <c r="RUD30" s="130"/>
      <c r="RUE30" s="130"/>
      <c r="RUF30" s="130"/>
      <c r="RUG30" s="130"/>
      <c r="RUH30" s="130"/>
      <c r="RUI30" s="130"/>
      <c r="RUJ30" s="130"/>
      <c r="RUK30" s="130"/>
      <c r="RUL30" s="130"/>
      <c r="RUM30" s="130"/>
      <c r="RUN30" s="130"/>
      <c r="RUO30" s="130"/>
      <c r="RUP30" s="130"/>
      <c r="RUQ30" s="130"/>
      <c r="RUR30" s="130"/>
      <c r="RUS30" s="130"/>
      <c r="RUT30" s="130"/>
      <c r="RUU30" s="130"/>
      <c r="RUV30" s="130"/>
      <c r="RUW30" s="130"/>
      <c r="RUX30" s="130"/>
      <c r="RUY30" s="130"/>
      <c r="RUZ30" s="130"/>
      <c r="RVA30" s="130"/>
      <c r="RVB30" s="130"/>
      <c r="RVC30" s="130"/>
      <c r="RVD30" s="130"/>
      <c r="RVE30" s="130"/>
      <c r="RVF30" s="130"/>
      <c r="RVG30" s="130"/>
      <c r="RVH30" s="130"/>
      <c r="RVI30" s="130"/>
      <c r="RVJ30" s="130"/>
      <c r="RVK30" s="130"/>
      <c r="RVL30" s="130"/>
      <c r="RVM30" s="130"/>
      <c r="RVN30" s="130"/>
      <c r="RVO30" s="130"/>
      <c r="RVP30" s="130"/>
      <c r="RVQ30" s="130"/>
      <c r="RVR30" s="130"/>
      <c r="RVS30" s="130"/>
      <c r="RVT30" s="130"/>
      <c r="RVU30" s="130"/>
      <c r="RVV30" s="130"/>
      <c r="RVW30" s="130"/>
      <c r="RVX30" s="130"/>
      <c r="RVY30" s="130"/>
      <c r="RVZ30" s="130"/>
      <c r="RWA30" s="130"/>
      <c r="RWB30" s="130"/>
      <c r="RWC30" s="130"/>
      <c r="RWD30" s="130"/>
      <c r="RWE30" s="130"/>
      <c r="RWF30" s="130"/>
      <c r="RWG30" s="130"/>
      <c r="RWH30" s="130"/>
      <c r="RWI30" s="130"/>
      <c r="RWJ30" s="130"/>
      <c r="RWK30" s="130"/>
      <c r="RWL30" s="130"/>
      <c r="RWM30" s="130"/>
      <c r="RWN30" s="130"/>
      <c r="RWO30" s="130"/>
      <c r="RWP30" s="130"/>
      <c r="RWQ30" s="130"/>
      <c r="RWR30" s="130"/>
      <c r="RWS30" s="130"/>
      <c r="RWT30" s="130"/>
      <c r="RWU30" s="130"/>
      <c r="RWV30" s="130"/>
      <c r="RWW30" s="130"/>
      <c r="RWX30" s="130"/>
      <c r="RWY30" s="130"/>
      <c r="RWZ30" s="130"/>
      <c r="RXA30" s="130"/>
      <c r="RXB30" s="130"/>
      <c r="RXC30" s="130"/>
      <c r="RXD30" s="130"/>
      <c r="RXE30" s="130"/>
      <c r="RXF30" s="130"/>
      <c r="RXG30" s="130"/>
      <c r="RXH30" s="130"/>
      <c r="RXI30" s="130"/>
      <c r="RXJ30" s="130"/>
      <c r="RXK30" s="130"/>
      <c r="RXL30" s="130"/>
      <c r="RXM30" s="130"/>
      <c r="RXN30" s="130"/>
      <c r="RXO30" s="130"/>
      <c r="RXP30" s="130"/>
      <c r="RXQ30" s="130"/>
      <c r="RXR30" s="130"/>
      <c r="RXS30" s="130"/>
      <c r="RXT30" s="130"/>
      <c r="RXU30" s="130"/>
      <c r="RXV30" s="130"/>
      <c r="RXW30" s="130"/>
      <c r="RXX30" s="130"/>
      <c r="RXY30" s="130"/>
      <c r="RXZ30" s="130"/>
      <c r="RYA30" s="130"/>
      <c r="RYB30" s="130"/>
      <c r="RYC30" s="130"/>
      <c r="RYD30" s="130"/>
      <c r="RYE30" s="130"/>
      <c r="RYF30" s="130"/>
      <c r="RYG30" s="130"/>
      <c r="RYH30" s="130"/>
      <c r="RYI30" s="130"/>
      <c r="RYJ30" s="130"/>
      <c r="RYK30" s="130"/>
      <c r="RYL30" s="130"/>
      <c r="RYM30" s="130"/>
      <c r="RYN30" s="130"/>
      <c r="RYO30" s="130"/>
      <c r="RYP30" s="130"/>
      <c r="RYQ30" s="130"/>
      <c r="RYR30" s="130"/>
      <c r="RYS30" s="130"/>
      <c r="RYT30" s="130"/>
      <c r="RYU30" s="130"/>
      <c r="RYV30" s="130"/>
      <c r="RYW30" s="130"/>
      <c r="RYX30" s="130"/>
      <c r="RYY30" s="130"/>
      <c r="RYZ30" s="130"/>
      <c r="RZA30" s="130"/>
      <c r="RZB30" s="130"/>
      <c r="RZC30" s="130"/>
      <c r="RZD30" s="130"/>
      <c r="RZE30" s="130"/>
      <c r="RZF30" s="130"/>
      <c r="RZG30" s="130"/>
      <c r="RZH30" s="130"/>
      <c r="RZI30" s="130"/>
      <c r="RZJ30" s="130"/>
      <c r="RZK30" s="130"/>
      <c r="RZL30" s="130"/>
      <c r="RZM30" s="130"/>
      <c r="RZN30" s="130"/>
      <c r="RZO30" s="130"/>
      <c r="RZP30" s="130"/>
      <c r="RZQ30" s="130"/>
      <c r="RZR30" s="130"/>
      <c r="RZS30" s="130"/>
      <c r="RZT30" s="130"/>
      <c r="RZU30" s="130"/>
      <c r="RZV30" s="130"/>
      <c r="RZW30" s="130"/>
      <c r="RZX30" s="130"/>
      <c r="RZY30" s="130"/>
      <c r="RZZ30" s="130"/>
      <c r="SAA30" s="130"/>
      <c r="SAB30" s="130"/>
      <c r="SAC30" s="130"/>
      <c r="SAD30" s="130"/>
      <c r="SAE30" s="130"/>
      <c r="SAF30" s="130"/>
      <c r="SAG30" s="130"/>
      <c r="SAH30" s="130"/>
      <c r="SAI30" s="130"/>
      <c r="SAJ30" s="130"/>
      <c r="SAK30" s="130"/>
      <c r="SAL30" s="130"/>
      <c r="SAM30" s="130"/>
      <c r="SAN30" s="130"/>
      <c r="SAO30" s="130"/>
      <c r="SAP30" s="130"/>
      <c r="SAQ30" s="130"/>
      <c r="SAR30" s="130"/>
      <c r="SAS30" s="130"/>
      <c r="SAT30" s="130"/>
      <c r="SAU30" s="130"/>
      <c r="SAV30" s="130"/>
      <c r="SAW30" s="130"/>
      <c r="SAX30" s="130"/>
      <c r="SAY30" s="130"/>
      <c r="SAZ30" s="130"/>
      <c r="SBA30" s="130"/>
      <c r="SBB30" s="130"/>
      <c r="SBC30" s="130"/>
      <c r="SBD30" s="130"/>
      <c r="SBE30" s="130"/>
      <c r="SBF30" s="130"/>
      <c r="SBG30" s="130"/>
      <c r="SBH30" s="130"/>
      <c r="SBI30" s="130"/>
      <c r="SBJ30" s="130"/>
      <c r="SBK30" s="130"/>
      <c r="SBL30" s="130"/>
      <c r="SBM30" s="130"/>
      <c r="SBN30" s="130"/>
      <c r="SBO30" s="130"/>
      <c r="SBP30" s="130"/>
      <c r="SBQ30" s="130"/>
      <c r="SBR30" s="130"/>
      <c r="SBS30" s="130"/>
      <c r="SBT30" s="130"/>
      <c r="SBU30" s="130"/>
      <c r="SBV30" s="130"/>
      <c r="SBW30" s="130"/>
      <c r="SBX30" s="130"/>
      <c r="SBY30" s="130"/>
      <c r="SBZ30" s="130"/>
      <c r="SCA30" s="130"/>
      <c r="SCB30" s="130"/>
      <c r="SCC30" s="130"/>
      <c r="SCD30" s="130"/>
      <c r="SCE30" s="130"/>
      <c r="SCF30" s="130"/>
      <c r="SCG30" s="130"/>
      <c r="SCH30" s="130"/>
      <c r="SCI30" s="130"/>
      <c r="SCJ30" s="130"/>
      <c r="SCK30" s="130"/>
      <c r="SCL30" s="130"/>
      <c r="SCM30" s="130"/>
      <c r="SCN30" s="130"/>
      <c r="SCO30" s="130"/>
      <c r="SCP30" s="130"/>
      <c r="SCQ30" s="130"/>
      <c r="SCR30" s="130"/>
      <c r="SCS30" s="130"/>
      <c r="SCT30" s="130"/>
      <c r="SCU30" s="130"/>
      <c r="SCV30" s="130"/>
      <c r="SCW30" s="130"/>
      <c r="SCX30" s="130"/>
      <c r="SCY30" s="130"/>
      <c r="SCZ30" s="130"/>
      <c r="SDA30" s="130"/>
      <c r="SDB30" s="130"/>
      <c r="SDC30" s="130"/>
      <c r="SDD30" s="130"/>
      <c r="SDE30" s="130"/>
      <c r="SDF30" s="130"/>
      <c r="SDG30" s="130"/>
      <c r="SDH30" s="130"/>
      <c r="SDI30" s="130"/>
      <c r="SDJ30" s="130"/>
      <c r="SDK30" s="130"/>
      <c r="SDL30" s="130"/>
      <c r="SDM30" s="130"/>
      <c r="SDN30" s="130"/>
      <c r="SDO30" s="130"/>
      <c r="SDP30" s="130"/>
      <c r="SDQ30" s="130"/>
      <c r="SDR30" s="130"/>
      <c r="SDS30" s="130"/>
      <c r="SDT30" s="130"/>
      <c r="SDU30" s="130"/>
      <c r="SDV30" s="130"/>
      <c r="SDW30" s="130"/>
      <c r="SDX30" s="130"/>
      <c r="SDY30" s="130"/>
      <c r="SDZ30" s="130"/>
      <c r="SEA30" s="130"/>
      <c r="SEB30" s="130"/>
      <c r="SEC30" s="130"/>
      <c r="SED30" s="130"/>
      <c r="SEE30" s="130"/>
      <c r="SEF30" s="130"/>
      <c r="SEG30" s="130"/>
      <c r="SEH30" s="130"/>
      <c r="SEI30" s="130"/>
      <c r="SEJ30" s="130"/>
      <c r="SEK30" s="130"/>
      <c r="SEL30" s="130"/>
      <c r="SEM30" s="130"/>
      <c r="SEN30" s="130"/>
      <c r="SEO30" s="130"/>
      <c r="SEP30" s="130"/>
      <c r="SEQ30" s="130"/>
      <c r="SER30" s="130"/>
      <c r="SES30" s="130"/>
      <c r="SET30" s="130"/>
      <c r="SEU30" s="130"/>
      <c r="SEV30" s="130"/>
      <c r="SEW30" s="130"/>
      <c r="SEX30" s="130"/>
      <c r="SEY30" s="130"/>
      <c r="SEZ30" s="130"/>
      <c r="SFA30" s="130"/>
      <c r="SFB30" s="130"/>
      <c r="SFC30" s="130"/>
      <c r="SFD30" s="130"/>
      <c r="SFE30" s="130"/>
      <c r="SFF30" s="130"/>
      <c r="SFG30" s="130"/>
      <c r="SFH30" s="130"/>
      <c r="SFI30" s="130"/>
      <c r="SFJ30" s="130"/>
      <c r="SFK30" s="130"/>
      <c r="SFL30" s="130"/>
      <c r="SFM30" s="130"/>
      <c r="SFN30" s="130"/>
      <c r="SFO30" s="130"/>
      <c r="SFP30" s="130"/>
      <c r="SFQ30" s="130"/>
      <c r="SFR30" s="130"/>
      <c r="SFS30" s="130"/>
      <c r="SFT30" s="130"/>
      <c r="SFU30" s="130"/>
      <c r="SFV30" s="130"/>
      <c r="SFW30" s="130"/>
      <c r="SFX30" s="130"/>
      <c r="SFY30" s="130"/>
      <c r="SFZ30" s="130"/>
      <c r="SGA30" s="130"/>
      <c r="SGB30" s="130"/>
      <c r="SGC30" s="130"/>
      <c r="SGD30" s="130"/>
      <c r="SGE30" s="130"/>
      <c r="SGF30" s="130"/>
      <c r="SGG30" s="130"/>
      <c r="SGH30" s="130"/>
      <c r="SGI30" s="130"/>
      <c r="SGJ30" s="130"/>
      <c r="SGK30" s="130"/>
      <c r="SGL30" s="130"/>
      <c r="SGM30" s="130"/>
      <c r="SGN30" s="130"/>
      <c r="SGO30" s="130"/>
      <c r="SGP30" s="130"/>
      <c r="SGQ30" s="130"/>
      <c r="SGR30" s="130"/>
      <c r="SGS30" s="130"/>
      <c r="SGT30" s="130"/>
      <c r="SGU30" s="130"/>
      <c r="SGV30" s="130"/>
      <c r="SGW30" s="130"/>
      <c r="SGX30" s="130"/>
      <c r="SGY30" s="130"/>
      <c r="SGZ30" s="130"/>
      <c r="SHA30" s="130"/>
      <c r="SHB30" s="130"/>
      <c r="SHC30" s="130"/>
      <c r="SHD30" s="130"/>
      <c r="SHE30" s="130"/>
      <c r="SHF30" s="130"/>
      <c r="SHG30" s="130"/>
      <c r="SHH30" s="130"/>
      <c r="SHI30" s="130"/>
      <c r="SHJ30" s="130"/>
      <c r="SHK30" s="130"/>
      <c r="SHL30" s="130"/>
      <c r="SHM30" s="130"/>
      <c r="SHN30" s="130"/>
      <c r="SHO30" s="130"/>
      <c r="SHP30" s="130"/>
      <c r="SHQ30" s="130"/>
      <c r="SHR30" s="130"/>
      <c r="SHS30" s="130"/>
      <c r="SHT30" s="130"/>
      <c r="SHU30" s="130"/>
      <c r="SHV30" s="130"/>
      <c r="SHW30" s="130"/>
      <c r="SHX30" s="130"/>
      <c r="SHY30" s="130"/>
      <c r="SHZ30" s="130"/>
      <c r="SIA30" s="130"/>
      <c r="SIB30" s="130"/>
      <c r="SIC30" s="130"/>
      <c r="SID30" s="130"/>
      <c r="SIE30" s="130"/>
      <c r="SIF30" s="130"/>
      <c r="SIG30" s="130"/>
      <c r="SIH30" s="130"/>
      <c r="SII30" s="130"/>
      <c r="SIJ30" s="130"/>
      <c r="SIK30" s="130"/>
      <c r="SIL30" s="130"/>
      <c r="SIM30" s="130"/>
      <c r="SIN30" s="130"/>
      <c r="SIO30" s="130"/>
      <c r="SIP30" s="130"/>
      <c r="SIQ30" s="130"/>
      <c r="SIR30" s="130"/>
      <c r="SIS30" s="130"/>
      <c r="SIT30" s="130"/>
      <c r="SIU30" s="130"/>
      <c r="SIV30" s="130"/>
      <c r="SIW30" s="130"/>
      <c r="SIX30" s="130"/>
      <c r="SIY30" s="130"/>
      <c r="SIZ30" s="130"/>
      <c r="SJA30" s="130"/>
      <c r="SJB30" s="130"/>
      <c r="SJC30" s="130"/>
      <c r="SJD30" s="130"/>
      <c r="SJE30" s="130"/>
      <c r="SJF30" s="130"/>
      <c r="SJG30" s="130"/>
      <c r="SJH30" s="130"/>
      <c r="SJI30" s="130"/>
      <c r="SJJ30" s="130"/>
      <c r="SJK30" s="130"/>
      <c r="SJL30" s="130"/>
      <c r="SJM30" s="130"/>
      <c r="SJN30" s="130"/>
      <c r="SJO30" s="130"/>
      <c r="SJP30" s="130"/>
      <c r="SJQ30" s="130"/>
      <c r="SJR30" s="130"/>
      <c r="SJS30" s="130"/>
      <c r="SJT30" s="130"/>
      <c r="SJU30" s="130"/>
      <c r="SJV30" s="130"/>
      <c r="SJW30" s="130"/>
      <c r="SJX30" s="130"/>
      <c r="SJY30" s="130"/>
      <c r="SJZ30" s="130"/>
      <c r="SKA30" s="130"/>
      <c r="SKB30" s="130"/>
      <c r="SKC30" s="130"/>
      <c r="SKD30" s="130"/>
      <c r="SKE30" s="130"/>
      <c r="SKF30" s="130"/>
      <c r="SKG30" s="130"/>
      <c r="SKH30" s="130"/>
      <c r="SKI30" s="130"/>
      <c r="SKJ30" s="130"/>
      <c r="SKK30" s="130"/>
      <c r="SKL30" s="130"/>
      <c r="SKM30" s="130"/>
      <c r="SKN30" s="130"/>
      <c r="SKO30" s="130"/>
      <c r="SKP30" s="130"/>
      <c r="SKQ30" s="130"/>
      <c r="SKR30" s="130"/>
      <c r="SKS30" s="130"/>
      <c r="SKT30" s="130"/>
      <c r="SKU30" s="130"/>
      <c r="SKV30" s="130"/>
      <c r="SKW30" s="130"/>
      <c r="SKX30" s="130"/>
      <c r="SKY30" s="130"/>
      <c r="SKZ30" s="130"/>
      <c r="SLA30" s="130"/>
      <c r="SLB30" s="130"/>
      <c r="SLC30" s="130"/>
      <c r="SLD30" s="130"/>
      <c r="SLE30" s="130"/>
      <c r="SLF30" s="130"/>
      <c r="SLG30" s="130"/>
      <c r="SLH30" s="130"/>
      <c r="SLI30" s="130"/>
      <c r="SLJ30" s="130"/>
      <c r="SLK30" s="130"/>
      <c r="SLL30" s="130"/>
      <c r="SLM30" s="130"/>
      <c r="SLN30" s="130"/>
      <c r="SLO30" s="130"/>
      <c r="SLP30" s="130"/>
      <c r="SLQ30" s="130"/>
      <c r="SLR30" s="130"/>
      <c r="SLS30" s="130"/>
      <c r="SLT30" s="130"/>
      <c r="SLU30" s="130"/>
      <c r="SLV30" s="130"/>
      <c r="SLW30" s="130"/>
      <c r="SLX30" s="130"/>
      <c r="SLY30" s="130"/>
      <c r="SLZ30" s="130"/>
      <c r="SMA30" s="130"/>
      <c r="SMB30" s="130"/>
      <c r="SMC30" s="130"/>
      <c r="SMD30" s="130"/>
      <c r="SME30" s="130"/>
      <c r="SMF30" s="130"/>
      <c r="SMG30" s="130"/>
      <c r="SMH30" s="130"/>
      <c r="SMI30" s="130"/>
      <c r="SMJ30" s="130"/>
      <c r="SMK30" s="130"/>
      <c r="SML30" s="130"/>
      <c r="SMM30" s="130"/>
      <c r="SMN30" s="130"/>
      <c r="SMO30" s="130"/>
      <c r="SMP30" s="130"/>
      <c r="SMQ30" s="130"/>
      <c r="SMR30" s="130"/>
      <c r="SMS30" s="130"/>
      <c r="SMT30" s="130"/>
      <c r="SMU30" s="130"/>
      <c r="SMV30" s="130"/>
      <c r="SMW30" s="130"/>
      <c r="SMX30" s="130"/>
      <c r="SMY30" s="130"/>
      <c r="SMZ30" s="130"/>
      <c r="SNA30" s="130"/>
      <c r="SNB30" s="130"/>
      <c r="SNC30" s="130"/>
      <c r="SND30" s="130"/>
      <c r="SNE30" s="130"/>
      <c r="SNF30" s="130"/>
      <c r="SNG30" s="130"/>
      <c r="SNH30" s="130"/>
      <c r="SNI30" s="130"/>
      <c r="SNJ30" s="130"/>
      <c r="SNK30" s="130"/>
      <c r="SNL30" s="130"/>
      <c r="SNM30" s="130"/>
      <c r="SNN30" s="130"/>
      <c r="SNO30" s="130"/>
      <c r="SNP30" s="130"/>
      <c r="SNQ30" s="130"/>
      <c r="SNR30" s="130"/>
      <c r="SNS30" s="130"/>
      <c r="SNT30" s="130"/>
      <c r="SNU30" s="130"/>
      <c r="SNV30" s="130"/>
      <c r="SNW30" s="130"/>
      <c r="SNX30" s="130"/>
      <c r="SNY30" s="130"/>
      <c r="SNZ30" s="130"/>
      <c r="SOA30" s="130"/>
      <c r="SOB30" s="130"/>
      <c r="SOC30" s="130"/>
      <c r="SOD30" s="130"/>
      <c r="SOE30" s="130"/>
      <c r="SOF30" s="130"/>
      <c r="SOG30" s="130"/>
      <c r="SOH30" s="130"/>
      <c r="SOI30" s="130"/>
      <c r="SOJ30" s="130"/>
      <c r="SOK30" s="130"/>
      <c r="SOL30" s="130"/>
      <c r="SOM30" s="130"/>
      <c r="SON30" s="130"/>
      <c r="SOO30" s="130"/>
      <c r="SOP30" s="130"/>
      <c r="SOQ30" s="130"/>
      <c r="SOR30" s="130"/>
      <c r="SOS30" s="130"/>
      <c r="SOT30" s="130"/>
      <c r="SOU30" s="130"/>
      <c r="SOV30" s="130"/>
      <c r="SOW30" s="130"/>
      <c r="SOX30" s="130"/>
      <c r="SOY30" s="130"/>
      <c r="SOZ30" s="130"/>
      <c r="SPA30" s="130"/>
      <c r="SPB30" s="130"/>
      <c r="SPC30" s="130"/>
      <c r="SPD30" s="130"/>
      <c r="SPE30" s="130"/>
      <c r="SPF30" s="130"/>
      <c r="SPG30" s="130"/>
      <c r="SPH30" s="130"/>
      <c r="SPI30" s="130"/>
      <c r="SPJ30" s="130"/>
      <c r="SPK30" s="130"/>
      <c r="SPL30" s="130"/>
      <c r="SPM30" s="130"/>
      <c r="SPN30" s="130"/>
      <c r="SPO30" s="130"/>
      <c r="SPP30" s="130"/>
      <c r="SPQ30" s="130"/>
      <c r="SPR30" s="130"/>
      <c r="SPS30" s="130"/>
      <c r="SPT30" s="130"/>
      <c r="SPU30" s="130"/>
      <c r="SPV30" s="130"/>
      <c r="SPW30" s="130"/>
      <c r="SPX30" s="130"/>
      <c r="SPY30" s="130"/>
      <c r="SPZ30" s="130"/>
      <c r="SQA30" s="130"/>
      <c r="SQB30" s="130"/>
      <c r="SQC30" s="130"/>
      <c r="SQD30" s="130"/>
      <c r="SQE30" s="130"/>
      <c r="SQF30" s="130"/>
      <c r="SQG30" s="130"/>
      <c r="SQH30" s="130"/>
      <c r="SQI30" s="130"/>
      <c r="SQJ30" s="130"/>
      <c r="SQK30" s="130"/>
      <c r="SQL30" s="130"/>
      <c r="SQM30" s="130"/>
      <c r="SQN30" s="130"/>
      <c r="SQO30" s="130"/>
      <c r="SQP30" s="130"/>
      <c r="SQQ30" s="130"/>
      <c r="SQR30" s="130"/>
      <c r="SQS30" s="130"/>
      <c r="SQT30" s="130"/>
      <c r="SQU30" s="130"/>
      <c r="SQV30" s="130"/>
      <c r="SQW30" s="130"/>
      <c r="SQX30" s="130"/>
      <c r="SQY30" s="130"/>
      <c r="SQZ30" s="130"/>
      <c r="SRA30" s="130"/>
      <c r="SRB30" s="130"/>
      <c r="SRC30" s="130"/>
      <c r="SRD30" s="130"/>
      <c r="SRE30" s="130"/>
      <c r="SRF30" s="130"/>
      <c r="SRG30" s="130"/>
      <c r="SRH30" s="130"/>
      <c r="SRI30" s="130"/>
      <c r="SRJ30" s="130"/>
      <c r="SRK30" s="130"/>
      <c r="SRL30" s="130"/>
      <c r="SRM30" s="130"/>
      <c r="SRN30" s="130"/>
      <c r="SRO30" s="130"/>
      <c r="SRP30" s="130"/>
      <c r="SRQ30" s="130"/>
      <c r="SRR30" s="130"/>
      <c r="SRS30" s="130"/>
      <c r="SRT30" s="130"/>
      <c r="SRU30" s="130"/>
      <c r="SRV30" s="130"/>
      <c r="SRW30" s="130"/>
      <c r="SRX30" s="130"/>
      <c r="SRY30" s="130"/>
      <c r="SRZ30" s="130"/>
      <c r="SSA30" s="130"/>
      <c r="SSB30" s="130"/>
      <c r="SSC30" s="130"/>
      <c r="SSD30" s="130"/>
      <c r="SSE30" s="130"/>
      <c r="SSF30" s="130"/>
      <c r="SSG30" s="130"/>
      <c r="SSH30" s="130"/>
      <c r="SSI30" s="130"/>
      <c r="SSJ30" s="130"/>
      <c r="SSK30" s="130"/>
      <c r="SSL30" s="130"/>
      <c r="SSM30" s="130"/>
      <c r="SSN30" s="130"/>
      <c r="SSO30" s="130"/>
      <c r="SSP30" s="130"/>
      <c r="SSQ30" s="130"/>
      <c r="SSR30" s="130"/>
      <c r="SSS30" s="130"/>
      <c r="SST30" s="130"/>
      <c r="SSU30" s="130"/>
      <c r="SSV30" s="130"/>
      <c r="SSW30" s="130"/>
      <c r="SSX30" s="130"/>
      <c r="SSY30" s="130"/>
      <c r="SSZ30" s="130"/>
      <c r="STA30" s="130"/>
      <c r="STB30" s="130"/>
      <c r="STC30" s="130"/>
      <c r="STD30" s="130"/>
      <c r="STE30" s="130"/>
      <c r="STF30" s="130"/>
      <c r="STG30" s="130"/>
      <c r="STH30" s="130"/>
      <c r="STI30" s="130"/>
      <c r="STJ30" s="130"/>
      <c r="STK30" s="130"/>
      <c r="STL30" s="130"/>
      <c r="STM30" s="130"/>
      <c r="STN30" s="130"/>
      <c r="STO30" s="130"/>
      <c r="STP30" s="130"/>
      <c r="STQ30" s="130"/>
      <c r="STR30" s="130"/>
      <c r="STS30" s="130"/>
      <c r="STT30" s="130"/>
      <c r="STU30" s="130"/>
      <c r="STV30" s="130"/>
      <c r="STW30" s="130"/>
      <c r="STX30" s="130"/>
      <c r="STY30" s="130"/>
      <c r="STZ30" s="130"/>
      <c r="SUA30" s="130"/>
      <c r="SUB30" s="130"/>
      <c r="SUC30" s="130"/>
      <c r="SUD30" s="130"/>
      <c r="SUE30" s="130"/>
      <c r="SUF30" s="130"/>
      <c r="SUG30" s="130"/>
      <c r="SUH30" s="130"/>
      <c r="SUI30" s="130"/>
      <c r="SUJ30" s="130"/>
      <c r="SUK30" s="130"/>
      <c r="SUL30" s="130"/>
      <c r="SUM30" s="130"/>
      <c r="SUN30" s="130"/>
      <c r="SUO30" s="130"/>
      <c r="SUP30" s="130"/>
      <c r="SUQ30" s="130"/>
      <c r="SUR30" s="130"/>
      <c r="SUS30" s="130"/>
      <c r="SUT30" s="130"/>
      <c r="SUU30" s="130"/>
      <c r="SUV30" s="130"/>
      <c r="SUW30" s="130"/>
      <c r="SUX30" s="130"/>
      <c r="SUY30" s="130"/>
      <c r="SUZ30" s="130"/>
      <c r="SVA30" s="130"/>
      <c r="SVB30" s="130"/>
      <c r="SVC30" s="130"/>
      <c r="SVD30" s="130"/>
      <c r="SVE30" s="130"/>
      <c r="SVF30" s="130"/>
      <c r="SVG30" s="130"/>
      <c r="SVH30" s="130"/>
      <c r="SVI30" s="130"/>
      <c r="SVJ30" s="130"/>
      <c r="SVK30" s="130"/>
      <c r="SVL30" s="130"/>
      <c r="SVM30" s="130"/>
      <c r="SVN30" s="130"/>
      <c r="SVO30" s="130"/>
      <c r="SVP30" s="130"/>
      <c r="SVQ30" s="130"/>
      <c r="SVR30" s="130"/>
      <c r="SVS30" s="130"/>
      <c r="SVT30" s="130"/>
      <c r="SVU30" s="130"/>
      <c r="SVV30" s="130"/>
      <c r="SVW30" s="130"/>
      <c r="SVX30" s="130"/>
      <c r="SVY30" s="130"/>
      <c r="SVZ30" s="130"/>
      <c r="SWA30" s="130"/>
      <c r="SWB30" s="130"/>
      <c r="SWC30" s="130"/>
      <c r="SWD30" s="130"/>
      <c r="SWE30" s="130"/>
      <c r="SWF30" s="130"/>
      <c r="SWG30" s="130"/>
      <c r="SWH30" s="130"/>
      <c r="SWI30" s="130"/>
      <c r="SWJ30" s="130"/>
      <c r="SWK30" s="130"/>
      <c r="SWL30" s="130"/>
      <c r="SWM30" s="130"/>
      <c r="SWN30" s="130"/>
      <c r="SWO30" s="130"/>
      <c r="SWP30" s="130"/>
      <c r="SWQ30" s="130"/>
      <c r="SWR30" s="130"/>
      <c r="SWS30" s="130"/>
      <c r="SWT30" s="130"/>
      <c r="SWU30" s="130"/>
      <c r="SWV30" s="130"/>
      <c r="SWW30" s="130"/>
      <c r="SWX30" s="130"/>
      <c r="SWY30" s="130"/>
      <c r="SWZ30" s="130"/>
      <c r="SXA30" s="130"/>
      <c r="SXB30" s="130"/>
      <c r="SXC30" s="130"/>
      <c r="SXD30" s="130"/>
      <c r="SXE30" s="130"/>
      <c r="SXF30" s="130"/>
      <c r="SXG30" s="130"/>
      <c r="SXH30" s="130"/>
      <c r="SXI30" s="130"/>
      <c r="SXJ30" s="130"/>
      <c r="SXK30" s="130"/>
      <c r="SXL30" s="130"/>
      <c r="SXM30" s="130"/>
      <c r="SXN30" s="130"/>
      <c r="SXO30" s="130"/>
      <c r="SXP30" s="130"/>
      <c r="SXQ30" s="130"/>
      <c r="SXR30" s="130"/>
      <c r="SXS30" s="130"/>
      <c r="SXT30" s="130"/>
      <c r="SXU30" s="130"/>
      <c r="SXV30" s="130"/>
      <c r="SXW30" s="130"/>
      <c r="SXX30" s="130"/>
      <c r="SXY30" s="130"/>
      <c r="SXZ30" s="130"/>
      <c r="SYA30" s="130"/>
      <c r="SYB30" s="130"/>
      <c r="SYC30" s="130"/>
      <c r="SYD30" s="130"/>
      <c r="SYE30" s="130"/>
      <c r="SYF30" s="130"/>
      <c r="SYG30" s="130"/>
      <c r="SYH30" s="130"/>
      <c r="SYI30" s="130"/>
      <c r="SYJ30" s="130"/>
      <c r="SYK30" s="130"/>
      <c r="SYL30" s="130"/>
      <c r="SYM30" s="130"/>
      <c r="SYN30" s="130"/>
      <c r="SYO30" s="130"/>
      <c r="SYP30" s="130"/>
      <c r="SYQ30" s="130"/>
      <c r="SYR30" s="130"/>
      <c r="SYS30" s="130"/>
      <c r="SYT30" s="130"/>
      <c r="SYU30" s="130"/>
      <c r="SYV30" s="130"/>
      <c r="SYW30" s="130"/>
      <c r="SYX30" s="130"/>
      <c r="SYY30" s="130"/>
      <c r="SYZ30" s="130"/>
      <c r="SZA30" s="130"/>
      <c r="SZB30" s="130"/>
      <c r="SZC30" s="130"/>
      <c r="SZD30" s="130"/>
      <c r="SZE30" s="130"/>
      <c r="SZF30" s="130"/>
      <c r="SZG30" s="130"/>
      <c r="SZH30" s="130"/>
      <c r="SZI30" s="130"/>
      <c r="SZJ30" s="130"/>
      <c r="SZK30" s="130"/>
      <c r="SZL30" s="130"/>
      <c r="SZM30" s="130"/>
      <c r="SZN30" s="130"/>
      <c r="SZO30" s="130"/>
      <c r="SZP30" s="130"/>
      <c r="SZQ30" s="130"/>
      <c r="SZR30" s="130"/>
      <c r="SZS30" s="130"/>
      <c r="SZT30" s="130"/>
      <c r="SZU30" s="130"/>
      <c r="SZV30" s="130"/>
      <c r="SZW30" s="130"/>
      <c r="SZX30" s="130"/>
      <c r="SZY30" s="130"/>
      <c r="SZZ30" s="130"/>
      <c r="TAA30" s="130"/>
      <c r="TAB30" s="130"/>
      <c r="TAC30" s="130"/>
      <c r="TAD30" s="130"/>
      <c r="TAE30" s="130"/>
      <c r="TAF30" s="130"/>
      <c r="TAG30" s="130"/>
      <c r="TAH30" s="130"/>
      <c r="TAI30" s="130"/>
      <c r="TAJ30" s="130"/>
      <c r="TAK30" s="130"/>
      <c r="TAL30" s="130"/>
      <c r="TAM30" s="130"/>
      <c r="TAN30" s="130"/>
      <c r="TAO30" s="130"/>
      <c r="TAP30" s="130"/>
      <c r="TAQ30" s="130"/>
      <c r="TAR30" s="130"/>
      <c r="TAS30" s="130"/>
      <c r="TAT30" s="130"/>
      <c r="TAU30" s="130"/>
      <c r="TAV30" s="130"/>
      <c r="TAW30" s="130"/>
      <c r="TAX30" s="130"/>
      <c r="TAY30" s="130"/>
      <c r="TAZ30" s="130"/>
      <c r="TBA30" s="130"/>
      <c r="TBB30" s="130"/>
      <c r="TBC30" s="130"/>
      <c r="TBD30" s="130"/>
      <c r="TBE30" s="130"/>
      <c r="TBF30" s="130"/>
      <c r="TBG30" s="130"/>
      <c r="TBH30" s="130"/>
      <c r="TBI30" s="130"/>
      <c r="TBJ30" s="130"/>
      <c r="TBK30" s="130"/>
      <c r="TBL30" s="130"/>
      <c r="TBM30" s="130"/>
      <c r="TBN30" s="130"/>
      <c r="TBO30" s="130"/>
      <c r="TBP30" s="130"/>
      <c r="TBQ30" s="130"/>
      <c r="TBR30" s="130"/>
      <c r="TBS30" s="130"/>
      <c r="TBT30" s="130"/>
      <c r="TBU30" s="130"/>
      <c r="TBV30" s="130"/>
      <c r="TBW30" s="130"/>
      <c r="TBX30" s="130"/>
      <c r="TBY30" s="130"/>
      <c r="TBZ30" s="130"/>
      <c r="TCA30" s="130"/>
      <c r="TCB30" s="130"/>
      <c r="TCC30" s="130"/>
      <c r="TCD30" s="130"/>
      <c r="TCE30" s="130"/>
      <c r="TCF30" s="130"/>
      <c r="TCG30" s="130"/>
      <c r="TCH30" s="130"/>
      <c r="TCI30" s="130"/>
      <c r="TCJ30" s="130"/>
      <c r="TCK30" s="130"/>
      <c r="TCL30" s="130"/>
      <c r="TCM30" s="130"/>
      <c r="TCN30" s="130"/>
      <c r="TCO30" s="130"/>
      <c r="TCP30" s="130"/>
      <c r="TCQ30" s="130"/>
      <c r="TCR30" s="130"/>
      <c r="TCS30" s="130"/>
      <c r="TCT30" s="130"/>
      <c r="TCU30" s="130"/>
      <c r="TCV30" s="130"/>
      <c r="TCW30" s="130"/>
      <c r="TCX30" s="130"/>
      <c r="TCY30" s="130"/>
      <c r="TCZ30" s="130"/>
      <c r="TDA30" s="130"/>
      <c r="TDB30" s="130"/>
      <c r="TDC30" s="130"/>
      <c r="TDD30" s="130"/>
      <c r="TDE30" s="130"/>
      <c r="TDF30" s="130"/>
      <c r="TDG30" s="130"/>
      <c r="TDH30" s="130"/>
      <c r="TDI30" s="130"/>
      <c r="TDJ30" s="130"/>
      <c r="TDK30" s="130"/>
      <c r="TDL30" s="130"/>
      <c r="TDM30" s="130"/>
      <c r="TDN30" s="130"/>
      <c r="TDO30" s="130"/>
      <c r="TDP30" s="130"/>
      <c r="TDQ30" s="130"/>
      <c r="TDR30" s="130"/>
      <c r="TDS30" s="130"/>
      <c r="TDT30" s="130"/>
      <c r="TDU30" s="130"/>
      <c r="TDV30" s="130"/>
      <c r="TDW30" s="130"/>
      <c r="TDX30" s="130"/>
      <c r="TDY30" s="130"/>
      <c r="TDZ30" s="130"/>
      <c r="TEA30" s="130"/>
      <c r="TEB30" s="130"/>
      <c r="TEC30" s="130"/>
      <c r="TED30" s="130"/>
      <c r="TEE30" s="130"/>
      <c r="TEF30" s="130"/>
      <c r="TEG30" s="130"/>
      <c r="TEH30" s="130"/>
      <c r="TEI30" s="130"/>
      <c r="TEJ30" s="130"/>
      <c r="TEK30" s="130"/>
      <c r="TEL30" s="130"/>
      <c r="TEM30" s="130"/>
      <c r="TEN30" s="130"/>
      <c r="TEO30" s="130"/>
      <c r="TEP30" s="130"/>
      <c r="TEQ30" s="130"/>
      <c r="TER30" s="130"/>
      <c r="TES30" s="130"/>
      <c r="TET30" s="130"/>
      <c r="TEU30" s="130"/>
      <c r="TEV30" s="130"/>
      <c r="TEW30" s="130"/>
      <c r="TEX30" s="130"/>
      <c r="TEY30" s="130"/>
      <c r="TEZ30" s="130"/>
      <c r="TFA30" s="130"/>
      <c r="TFB30" s="130"/>
      <c r="TFC30" s="130"/>
      <c r="TFD30" s="130"/>
      <c r="TFE30" s="130"/>
      <c r="TFF30" s="130"/>
      <c r="TFG30" s="130"/>
      <c r="TFH30" s="130"/>
      <c r="TFI30" s="130"/>
      <c r="TFJ30" s="130"/>
      <c r="TFK30" s="130"/>
      <c r="TFL30" s="130"/>
      <c r="TFM30" s="130"/>
      <c r="TFN30" s="130"/>
      <c r="TFO30" s="130"/>
      <c r="TFP30" s="130"/>
      <c r="TFQ30" s="130"/>
      <c r="TFR30" s="130"/>
      <c r="TFS30" s="130"/>
      <c r="TFT30" s="130"/>
      <c r="TFU30" s="130"/>
      <c r="TFV30" s="130"/>
      <c r="TFW30" s="130"/>
      <c r="TFX30" s="130"/>
      <c r="TFY30" s="130"/>
      <c r="TFZ30" s="130"/>
      <c r="TGA30" s="130"/>
      <c r="TGB30" s="130"/>
      <c r="TGC30" s="130"/>
      <c r="TGD30" s="130"/>
      <c r="TGE30" s="130"/>
      <c r="TGF30" s="130"/>
      <c r="TGG30" s="130"/>
      <c r="TGH30" s="130"/>
      <c r="TGI30" s="130"/>
      <c r="TGJ30" s="130"/>
      <c r="TGK30" s="130"/>
      <c r="TGL30" s="130"/>
      <c r="TGM30" s="130"/>
      <c r="TGN30" s="130"/>
      <c r="TGO30" s="130"/>
      <c r="TGP30" s="130"/>
      <c r="TGQ30" s="130"/>
      <c r="TGR30" s="130"/>
      <c r="TGS30" s="130"/>
      <c r="TGT30" s="130"/>
      <c r="TGU30" s="130"/>
      <c r="TGV30" s="130"/>
      <c r="TGW30" s="130"/>
      <c r="TGX30" s="130"/>
      <c r="TGY30" s="130"/>
      <c r="TGZ30" s="130"/>
      <c r="THA30" s="130"/>
      <c r="THB30" s="130"/>
      <c r="THC30" s="130"/>
      <c r="THD30" s="130"/>
      <c r="THE30" s="130"/>
      <c r="THF30" s="130"/>
      <c r="THG30" s="130"/>
      <c r="THH30" s="130"/>
      <c r="THI30" s="130"/>
      <c r="THJ30" s="130"/>
      <c r="THK30" s="130"/>
      <c r="THL30" s="130"/>
      <c r="THM30" s="130"/>
      <c r="THN30" s="130"/>
      <c r="THO30" s="130"/>
      <c r="THP30" s="130"/>
      <c r="THQ30" s="130"/>
      <c r="THR30" s="130"/>
      <c r="THS30" s="130"/>
      <c r="THT30" s="130"/>
      <c r="THU30" s="130"/>
      <c r="THV30" s="130"/>
      <c r="THW30" s="130"/>
      <c r="THX30" s="130"/>
      <c r="THY30" s="130"/>
      <c r="THZ30" s="130"/>
      <c r="TIA30" s="130"/>
      <c r="TIB30" s="130"/>
      <c r="TIC30" s="130"/>
      <c r="TID30" s="130"/>
      <c r="TIE30" s="130"/>
      <c r="TIF30" s="130"/>
      <c r="TIG30" s="130"/>
      <c r="TIH30" s="130"/>
      <c r="TII30" s="130"/>
      <c r="TIJ30" s="130"/>
      <c r="TIK30" s="130"/>
      <c r="TIL30" s="130"/>
      <c r="TIM30" s="130"/>
      <c r="TIN30" s="130"/>
      <c r="TIO30" s="130"/>
      <c r="TIP30" s="130"/>
      <c r="TIQ30" s="130"/>
      <c r="TIR30" s="130"/>
      <c r="TIS30" s="130"/>
      <c r="TIT30" s="130"/>
      <c r="TIU30" s="130"/>
      <c r="TIV30" s="130"/>
      <c r="TIW30" s="130"/>
      <c r="TIX30" s="130"/>
      <c r="TIY30" s="130"/>
      <c r="TIZ30" s="130"/>
      <c r="TJA30" s="130"/>
      <c r="TJB30" s="130"/>
      <c r="TJC30" s="130"/>
      <c r="TJD30" s="130"/>
      <c r="TJE30" s="130"/>
      <c r="TJF30" s="130"/>
      <c r="TJG30" s="130"/>
      <c r="TJH30" s="130"/>
      <c r="TJI30" s="130"/>
      <c r="TJJ30" s="130"/>
      <c r="TJK30" s="130"/>
      <c r="TJL30" s="130"/>
      <c r="TJM30" s="130"/>
      <c r="TJN30" s="130"/>
      <c r="TJO30" s="130"/>
      <c r="TJP30" s="130"/>
      <c r="TJQ30" s="130"/>
      <c r="TJR30" s="130"/>
      <c r="TJS30" s="130"/>
      <c r="TJT30" s="130"/>
      <c r="TJU30" s="130"/>
      <c r="TJV30" s="130"/>
      <c r="TJW30" s="130"/>
      <c r="TJX30" s="130"/>
      <c r="TJY30" s="130"/>
      <c r="TJZ30" s="130"/>
      <c r="TKA30" s="130"/>
      <c r="TKB30" s="130"/>
      <c r="TKC30" s="130"/>
      <c r="TKD30" s="130"/>
      <c r="TKE30" s="130"/>
      <c r="TKF30" s="130"/>
      <c r="TKG30" s="130"/>
      <c r="TKH30" s="130"/>
      <c r="TKI30" s="130"/>
      <c r="TKJ30" s="130"/>
      <c r="TKK30" s="130"/>
      <c r="TKL30" s="130"/>
      <c r="TKM30" s="130"/>
      <c r="TKN30" s="130"/>
      <c r="TKO30" s="130"/>
      <c r="TKP30" s="130"/>
      <c r="TKQ30" s="130"/>
      <c r="TKR30" s="130"/>
      <c r="TKS30" s="130"/>
      <c r="TKT30" s="130"/>
      <c r="TKU30" s="130"/>
      <c r="TKV30" s="130"/>
      <c r="TKW30" s="130"/>
      <c r="TKX30" s="130"/>
      <c r="TKY30" s="130"/>
      <c r="TKZ30" s="130"/>
      <c r="TLA30" s="130"/>
      <c r="TLB30" s="130"/>
      <c r="TLC30" s="130"/>
      <c r="TLD30" s="130"/>
      <c r="TLE30" s="130"/>
      <c r="TLF30" s="130"/>
      <c r="TLG30" s="130"/>
      <c r="TLH30" s="130"/>
      <c r="TLI30" s="130"/>
      <c r="TLJ30" s="130"/>
      <c r="TLK30" s="130"/>
      <c r="TLL30" s="130"/>
      <c r="TLM30" s="130"/>
      <c r="TLN30" s="130"/>
      <c r="TLO30" s="130"/>
      <c r="TLP30" s="130"/>
      <c r="TLQ30" s="130"/>
      <c r="TLR30" s="130"/>
      <c r="TLS30" s="130"/>
      <c r="TLT30" s="130"/>
      <c r="TLU30" s="130"/>
      <c r="TLV30" s="130"/>
      <c r="TLW30" s="130"/>
      <c r="TLX30" s="130"/>
      <c r="TLY30" s="130"/>
      <c r="TLZ30" s="130"/>
      <c r="TMA30" s="130"/>
      <c r="TMB30" s="130"/>
      <c r="TMC30" s="130"/>
      <c r="TMD30" s="130"/>
      <c r="TME30" s="130"/>
      <c r="TMF30" s="130"/>
      <c r="TMG30" s="130"/>
      <c r="TMH30" s="130"/>
      <c r="TMI30" s="130"/>
      <c r="TMJ30" s="130"/>
      <c r="TMK30" s="130"/>
      <c r="TML30" s="130"/>
      <c r="TMM30" s="130"/>
      <c r="TMN30" s="130"/>
      <c r="TMO30" s="130"/>
      <c r="TMP30" s="130"/>
      <c r="TMQ30" s="130"/>
      <c r="TMR30" s="130"/>
      <c r="TMS30" s="130"/>
      <c r="TMT30" s="130"/>
      <c r="TMU30" s="130"/>
      <c r="TMV30" s="130"/>
      <c r="TMW30" s="130"/>
      <c r="TMX30" s="130"/>
      <c r="TMY30" s="130"/>
      <c r="TMZ30" s="130"/>
      <c r="TNA30" s="130"/>
      <c r="TNB30" s="130"/>
      <c r="TNC30" s="130"/>
      <c r="TND30" s="130"/>
      <c r="TNE30" s="130"/>
      <c r="TNF30" s="130"/>
      <c r="TNG30" s="130"/>
      <c r="TNH30" s="130"/>
      <c r="TNI30" s="130"/>
      <c r="TNJ30" s="130"/>
      <c r="TNK30" s="130"/>
      <c r="TNL30" s="130"/>
      <c r="TNM30" s="130"/>
      <c r="TNN30" s="130"/>
      <c r="TNO30" s="130"/>
      <c r="TNP30" s="130"/>
      <c r="TNQ30" s="130"/>
      <c r="TNR30" s="130"/>
      <c r="TNS30" s="130"/>
      <c r="TNT30" s="130"/>
      <c r="TNU30" s="130"/>
      <c r="TNV30" s="130"/>
      <c r="TNW30" s="130"/>
      <c r="TNX30" s="130"/>
      <c r="TNY30" s="130"/>
      <c r="TNZ30" s="130"/>
      <c r="TOA30" s="130"/>
      <c r="TOB30" s="130"/>
      <c r="TOC30" s="130"/>
      <c r="TOD30" s="130"/>
      <c r="TOE30" s="130"/>
      <c r="TOF30" s="130"/>
      <c r="TOG30" s="130"/>
      <c r="TOH30" s="130"/>
      <c r="TOI30" s="130"/>
      <c r="TOJ30" s="130"/>
      <c r="TOK30" s="130"/>
      <c r="TOL30" s="130"/>
      <c r="TOM30" s="130"/>
      <c r="TON30" s="130"/>
      <c r="TOO30" s="130"/>
      <c r="TOP30" s="130"/>
      <c r="TOQ30" s="130"/>
      <c r="TOR30" s="130"/>
      <c r="TOS30" s="130"/>
      <c r="TOT30" s="130"/>
      <c r="TOU30" s="130"/>
      <c r="TOV30" s="130"/>
      <c r="TOW30" s="130"/>
      <c r="TOX30" s="130"/>
      <c r="TOY30" s="130"/>
      <c r="TOZ30" s="130"/>
      <c r="TPA30" s="130"/>
      <c r="TPB30" s="130"/>
      <c r="TPC30" s="130"/>
      <c r="TPD30" s="130"/>
      <c r="TPE30" s="130"/>
      <c r="TPF30" s="130"/>
      <c r="TPG30" s="130"/>
      <c r="TPH30" s="130"/>
      <c r="TPI30" s="130"/>
      <c r="TPJ30" s="130"/>
      <c r="TPK30" s="130"/>
      <c r="TPL30" s="130"/>
      <c r="TPM30" s="130"/>
      <c r="TPN30" s="130"/>
      <c r="TPO30" s="130"/>
      <c r="TPP30" s="130"/>
      <c r="TPQ30" s="130"/>
      <c r="TPR30" s="130"/>
      <c r="TPS30" s="130"/>
      <c r="TPT30" s="130"/>
      <c r="TPU30" s="130"/>
      <c r="TPV30" s="130"/>
      <c r="TPW30" s="130"/>
      <c r="TPX30" s="130"/>
      <c r="TPY30" s="130"/>
      <c r="TPZ30" s="130"/>
      <c r="TQA30" s="130"/>
      <c r="TQB30" s="130"/>
      <c r="TQC30" s="130"/>
      <c r="TQD30" s="130"/>
      <c r="TQE30" s="130"/>
      <c r="TQF30" s="130"/>
      <c r="TQG30" s="130"/>
      <c r="TQH30" s="130"/>
      <c r="TQI30" s="130"/>
      <c r="TQJ30" s="130"/>
      <c r="TQK30" s="130"/>
      <c r="TQL30" s="130"/>
      <c r="TQM30" s="130"/>
      <c r="TQN30" s="130"/>
      <c r="TQO30" s="130"/>
      <c r="TQP30" s="130"/>
      <c r="TQQ30" s="130"/>
      <c r="TQR30" s="130"/>
      <c r="TQS30" s="130"/>
      <c r="TQT30" s="130"/>
      <c r="TQU30" s="130"/>
      <c r="TQV30" s="130"/>
      <c r="TQW30" s="130"/>
      <c r="TQX30" s="130"/>
      <c r="TQY30" s="130"/>
      <c r="TQZ30" s="130"/>
      <c r="TRA30" s="130"/>
      <c r="TRB30" s="130"/>
      <c r="TRC30" s="130"/>
      <c r="TRD30" s="130"/>
      <c r="TRE30" s="130"/>
      <c r="TRF30" s="130"/>
      <c r="TRG30" s="130"/>
      <c r="TRH30" s="130"/>
      <c r="TRI30" s="130"/>
      <c r="TRJ30" s="130"/>
      <c r="TRK30" s="130"/>
      <c r="TRL30" s="130"/>
      <c r="TRM30" s="130"/>
      <c r="TRN30" s="130"/>
      <c r="TRO30" s="130"/>
      <c r="TRP30" s="130"/>
      <c r="TRQ30" s="130"/>
      <c r="TRR30" s="130"/>
      <c r="TRS30" s="130"/>
      <c r="TRT30" s="130"/>
      <c r="TRU30" s="130"/>
      <c r="TRV30" s="130"/>
      <c r="TRW30" s="130"/>
      <c r="TRX30" s="130"/>
      <c r="TRY30" s="130"/>
      <c r="TRZ30" s="130"/>
      <c r="TSA30" s="130"/>
      <c r="TSB30" s="130"/>
      <c r="TSC30" s="130"/>
      <c r="TSD30" s="130"/>
      <c r="TSE30" s="130"/>
      <c r="TSF30" s="130"/>
      <c r="TSG30" s="130"/>
      <c r="TSH30" s="130"/>
      <c r="TSI30" s="130"/>
      <c r="TSJ30" s="130"/>
      <c r="TSK30" s="130"/>
      <c r="TSL30" s="130"/>
      <c r="TSM30" s="130"/>
      <c r="TSN30" s="130"/>
      <c r="TSO30" s="130"/>
      <c r="TSP30" s="130"/>
      <c r="TSQ30" s="130"/>
      <c r="TSR30" s="130"/>
      <c r="TSS30" s="130"/>
      <c r="TST30" s="130"/>
      <c r="TSU30" s="130"/>
      <c r="TSV30" s="130"/>
      <c r="TSW30" s="130"/>
      <c r="TSX30" s="130"/>
      <c r="TSY30" s="130"/>
      <c r="TSZ30" s="130"/>
      <c r="TTA30" s="130"/>
      <c r="TTB30" s="130"/>
      <c r="TTC30" s="130"/>
      <c r="TTD30" s="130"/>
      <c r="TTE30" s="130"/>
      <c r="TTF30" s="130"/>
      <c r="TTG30" s="130"/>
      <c r="TTH30" s="130"/>
      <c r="TTI30" s="130"/>
      <c r="TTJ30" s="130"/>
      <c r="TTK30" s="130"/>
      <c r="TTL30" s="130"/>
      <c r="TTM30" s="130"/>
      <c r="TTN30" s="130"/>
      <c r="TTO30" s="130"/>
      <c r="TTP30" s="130"/>
      <c r="TTQ30" s="130"/>
      <c r="TTR30" s="130"/>
      <c r="TTS30" s="130"/>
      <c r="TTT30" s="130"/>
      <c r="TTU30" s="130"/>
      <c r="TTV30" s="130"/>
      <c r="TTW30" s="130"/>
      <c r="TTX30" s="130"/>
      <c r="TTY30" s="130"/>
      <c r="TTZ30" s="130"/>
      <c r="TUA30" s="130"/>
      <c r="TUB30" s="130"/>
      <c r="TUC30" s="130"/>
      <c r="TUD30" s="130"/>
      <c r="TUE30" s="130"/>
      <c r="TUF30" s="130"/>
      <c r="TUG30" s="130"/>
      <c r="TUH30" s="130"/>
      <c r="TUI30" s="130"/>
      <c r="TUJ30" s="130"/>
      <c r="TUK30" s="130"/>
      <c r="TUL30" s="130"/>
      <c r="TUM30" s="130"/>
      <c r="TUN30" s="130"/>
      <c r="TUO30" s="130"/>
      <c r="TUP30" s="130"/>
      <c r="TUQ30" s="130"/>
      <c r="TUR30" s="130"/>
      <c r="TUS30" s="130"/>
      <c r="TUT30" s="130"/>
      <c r="TUU30" s="130"/>
      <c r="TUV30" s="130"/>
      <c r="TUW30" s="130"/>
      <c r="TUX30" s="130"/>
      <c r="TUY30" s="130"/>
      <c r="TUZ30" s="130"/>
      <c r="TVA30" s="130"/>
      <c r="TVB30" s="130"/>
      <c r="TVC30" s="130"/>
      <c r="TVD30" s="130"/>
      <c r="TVE30" s="130"/>
      <c r="TVF30" s="130"/>
      <c r="TVG30" s="130"/>
      <c r="TVH30" s="130"/>
      <c r="TVI30" s="130"/>
      <c r="TVJ30" s="130"/>
      <c r="TVK30" s="130"/>
      <c r="TVL30" s="130"/>
      <c r="TVM30" s="130"/>
      <c r="TVN30" s="130"/>
      <c r="TVO30" s="130"/>
      <c r="TVP30" s="130"/>
      <c r="TVQ30" s="130"/>
      <c r="TVR30" s="130"/>
      <c r="TVS30" s="130"/>
      <c r="TVT30" s="130"/>
      <c r="TVU30" s="130"/>
      <c r="TVV30" s="130"/>
      <c r="TVW30" s="130"/>
      <c r="TVX30" s="130"/>
      <c r="TVY30" s="130"/>
      <c r="TVZ30" s="130"/>
      <c r="TWA30" s="130"/>
      <c r="TWB30" s="130"/>
      <c r="TWC30" s="130"/>
      <c r="TWD30" s="130"/>
      <c r="TWE30" s="130"/>
      <c r="TWF30" s="130"/>
      <c r="TWG30" s="130"/>
      <c r="TWH30" s="130"/>
      <c r="TWI30" s="130"/>
      <c r="TWJ30" s="130"/>
      <c r="TWK30" s="130"/>
      <c r="TWL30" s="130"/>
      <c r="TWM30" s="130"/>
      <c r="TWN30" s="130"/>
      <c r="TWO30" s="130"/>
      <c r="TWP30" s="130"/>
      <c r="TWQ30" s="130"/>
      <c r="TWR30" s="130"/>
      <c r="TWS30" s="130"/>
      <c r="TWT30" s="130"/>
      <c r="TWU30" s="130"/>
      <c r="TWV30" s="130"/>
      <c r="TWW30" s="130"/>
      <c r="TWX30" s="130"/>
      <c r="TWY30" s="130"/>
      <c r="TWZ30" s="130"/>
      <c r="TXA30" s="130"/>
      <c r="TXB30" s="130"/>
      <c r="TXC30" s="130"/>
      <c r="TXD30" s="130"/>
      <c r="TXE30" s="130"/>
      <c r="TXF30" s="130"/>
      <c r="TXG30" s="130"/>
      <c r="TXH30" s="130"/>
      <c r="TXI30" s="130"/>
      <c r="TXJ30" s="130"/>
      <c r="TXK30" s="130"/>
      <c r="TXL30" s="130"/>
      <c r="TXM30" s="130"/>
      <c r="TXN30" s="130"/>
      <c r="TXO30" s="130"/>
      <c r="TXP30" s="130"/>
      <c r="TXQ30" s="130"/>
      <c r="TXR30" s="130"/>
      <c r="TXS30" s="130"/>
      <c r="TXT30" s="130"/>
      <c r="TXU30" s="130"/>
      <c r="TXV30" s="130"/>
      <c r="TXW30" s="130"/>
      <c r="TXX30" s="130"/>
      <c r="TXY30" s="130"/>
      <c r="TXZ30" s="130"/>
      <c r="TYA30" s="130"/>
      <c r="TYB30" s="130"/>
      <c r="TYC30" s="130"/>
      <c r="TYD30" s="130"/>
      <c r="TYE30" s="130"/>
      <c r="TYF30" s="130"/>
      <c r="TYG30" s="130"/>
      <c r="TYH30" s="130"/>
      <c r="TYI30" s="130"/>
      <c r="TYJ30" s="130"/>
      <c r="TYK30" s="130"/>
      <c r="TYL30" s="130"/>
      <c r="TYM30" s="130"/>
      <c r="TYN30" s="130"/>
      <c r="TYO30" s="130"/>
      <c r="TYP30" s="130"/>
      <c r="TYQ30" s="130"/>
      <c r="TYR30" s="130"/>
      <c r="TYS30" s="130"/>
      <c r="TYT30" s="130"/>
      <c r="TYU30" s="130"/>
      <c r="TYV30" s="130"/>
      <c r="TYW30" s="130"/>
      <c r="TYX30" s="130"/>
      <c r="TYY30" s="130"/>
      <c r="TYZ30" s="130"/>
      <c r="TZA30" s="130"/>
      <c r="TZB30" s="130"/>
      <c r="TZC30" s="130"/>
      <c r="TZD30" s="130"/>
      <c r="TZE30" s="130"/>
      <c r="TZF30" s="130"/>
      <c r="TZG30" s="130"/>
      <c r="TZH30" s="130"/>
      <c r="TZI30" s="130"/>
      <c r="TZJ30" s="130"/>
      <c r="TZK30" s="130"/>
      <c r="TZL30" s="130"/>
      <c r="TZM30" s="130"/>
      <c r="TZN30" s="130"/>
      <c r="TZO30" s="130"/>
      <c r="TZP30" s="130"/>
      <c r="TZQ30" s="130"/>
      <c r="TZR30" s="130"/>
      <c r="TZS30" s="130"/>
      <c r="TZT30" s="130"/>
      <c r="TZU30" s="130"/>
      <c r="TZV30" s="130"/>
      <c r="TZW30" s="130"/>
      <c r="TZX30" s="130"/>
      <c r="TZY30" s="130"/>
      <c r="TZZ30" s="130"/>
      <c r="UAA30" s="130"/>
      <c r="UAB30" s="130"/>
      <c r="UAC30" s="130"/>
      <c r="UAD30" s="130"/>
      <c r="UAE30" s="130"/>
      <c r="UAF30" s="130"/>
      <c r="UAG30" s="130"/>
      <c r="UAH30" s="130"/>
      <c r="UAI30" s="130"/>
      <c r="UAJ30" s="130"/>
      <c r="UAK30" s="130"/>
      <c r="UAL30" s="130"/>
      <c r="UAM30" s="130"/>
      <c r="UAN30" s="130"/>
      <c r="UAO30" s="130"/>
      <c r="UAP30" s="130"/>
      <c r="UAQ30" s="130"/>
      <c r="UAR30" s="130"/>
      <c r="UAS30" s="130"/>
      <c r="UAT30" s="130"/>
      <c r="UAU30" s="130"/>
      <c r="UAV30" s="130"/>
      <c r="UAW30" s="130"/>
      <c r="UAX30" s="130"/>
      <c r="UAY30" s="130"/>
      <c r="UAZ30" s="130"/>
      <c r="UBA30" s="130"/>
      <c r="UBB30" s="130"/>
      <c r="UBC30" s="130"/>
      <c r="UBD30" s="130"/>
      <c r="UBE30" s="130"/>
      <c r="UBF30" s="130"/>
      <c r="UBG30" s="130"/>
      <c r="UBH30" s="130"/>
      <c r="UBI30" s="130"/>
      <c r="UBJ30" s="130"/>
      <c r="UBK30" s="130"/>
      <c r="UBL30" s="130"/>
      <c r="UBM30" s="130"/>
      <c r="UBN30" s="130"/>
      <c r="UBO30" s="130"/>
      <c r="UBP30" s="130"/>
      <c r="UBQ30" s="130"/>
      <c r="UBR30" s="130"/>
      <c r="UBS30" s="130"/>
      <c r="UBT30" s="130"/>
      <c r="UBU30" s="130"/>
      <c r="UBV30" s="130"/>
      <c r="UBW30" s="130"/>
      <c r="UBX30" s="130"/>
      <c r="UBY30" s="130"/>
      <c r="UBZ30" s="130"/>
      <c r="UCA30" s="130"/>
      <c r="UCB30" s="130"/>
      <c r="UCC30" s="130"/>
      <c r="UCD30" s="130"/>
      <c r="UCE30" s="130"/>
      <c r="UCF30" s="130"/>
      <c r="UCG30" s="130"/>
      <c r="UCH30" s="130"/>
      <c r="UCI30" s="130"/>
      <c r="UCJ30" s="130"/>
      <c r="UCK30" s="130"/>
      <c r="UCL30" s="130"/>
      <c r="UCM30" s="130"/>
      <c r="UCN30" s="130"/>
      <c r="UCO30" s="130"/>
      <c r="UCP30" s="130"/>
      <c r="UCQ30" s="130"/>
      <c r="UCR30" s="130"/>
      <c r="UCS30" s="130"/>
      <c r="UCT30" s="130"/>
      <c r="UCU30" s="130"/>
      <c r="UCV30" s="130"/>
      <c r="UCW30" s="130"/>
      <c r="UCX30" s="130"/>
      <c r="UCY30" s="130"/>
      <c r="UCZ30" s="130"/>
      <c r="UDA30" s="130"/>
      <c r="UDB30" s="130"/>
      <c r="UDC30" s="130"/>
      <c r="UDD30" s="130"/>
      <c r="UDE30" s="130"/>
      <c r="UDF30" s="130"/>
      <c r="UDG30" s="130"/>
      <c r="UDH30" s="130"/>
      <c r="UDI30" s="130"/>
      <c r="UDJ30" s="130"/>
      <c r="UDK30" s="130"/>
      <c r="UDL30" s="130"/>
      <c r="UDM30" s="130"/>
      <c r="UDN30" s="130"/>
      <c r="UDO30" s="130"/>
      <c r="UDP30" s="130"/>
      <c r="UDQ30" s="130"/>
      <c r="UDR30" s="130"/>
      <c r="UDS30" s="130"/>
      <c r="UDT30" s="130"/>
      <c r="UDU30" s="130"/>
      <c r="UDV30" s="130"/>
      <c r="UDW30" s="130"/>
      <c r="UDX30" s="130"/>
      <c r="UDY30" s="130"/>
      <c r="UDZ30" s="130"/>
      <c r="UEA30" s="130"/>
      <c r="UEB30" s="130"/>
      <c r="UEC30" s="130"/>
      <c r="UED30" s="130"/>
      <c r="UEE30" s="130"/>
      <c r="UEF30" s="130"/>
      <c r="UEG30" s="130"/>
      <c r="UEH30" s="130"/>
      <c r="UEI30" s="130"/>
      <c r="UEJ30" s="130"/>
      <c r="UEK30" s="130"/>
      <c r="UEL30" s="130"/>
      <c r="UEM30" s="130"/>
      <c r="UEN30" s="130"/>
      <c r="UEO30" s="130"/>
      <c r="UEP30" s="130"/>
      <c r="UEQ30" s="130"/>
      <c r="UER30" s="130"/>
      <c r="UES30" s="130"/>
      <c r="UET30" s="130"/>
      <c r="UEU30" s="130"/>
      <c r="UEV30" s="130"/>
      <c r="UEW30" s="130"/>
      <c r="UEX30" s="130"/>
      <c r="UEY30" s="130"/>
      <c r="UEZ30" s="130"/>
      <c r="UFA30" s="130"/>
      <c r="UFB30" s="130"/>
      <c r="UFC30" s="130"/>
      <c r="UFD30" s="130"/>
      <c r="UFE30" s="130"/>
      <c r="UFF30" s="130"/>
      <c r="UFG30" s="130"/>
      <c r="UFH30" s="130"/>
      <c r="UFI30" s="130"/>
      <c r="UFJ30" s="130"/>
      <c r="UFK30" s="130"/>
      <c r="UFL30" s="130"/>
      <c r="UFM30" s="130"/>
      <c r="UFN30" s="130"/>
      <c r="UFO30" s="130"/>
      <c r="UFP30" s="130"/>
      <c r="UFQ30" s="130"/>
      <c r="UFR30" s="130"/>
      <c r="UFS30" s="130"/>
      <c r="UFT30" s="130"/>
      <c r="UFU30" s="130"/>
      <c r="UFV30" s="130"/>
      <c r="UFW30" s="130"/>
      <c r="UFX30" s="130"/>
      <c r="UFY30" s="130"/>
      <c r="UFZ30" s="130"/>
      <c r="UGA30" s="130"/>
      <c r="UGB30" s="130"/>
      <c r="UGC30" s="130"/>
      <c r="UGD30" s="130"/>
      <c r="UGE30" s="130"/>
      <c r="UGF30" s="130"/>
      <c r="UGG30" s="130"/>
      <c r="UGH30" s="130"/>
      <c r="UGI30" s="130"/>
      <c r="UGJ30" s="130"/>
      <c r="UGK30" s="130"/>
      <c r="UGL30" s="130"/>
      <c r="UGM30" s="130"/>
      <c r="UGN30" s="130"/>
      <c r="UGO30" s="130"/>
      <c r="UGP30" s="130"/>
      <c r="UGQ30" s="130"/>
      <c r="UGR30" s="130"/>
      <c r="UGS30" s="130"/>
      <c r="UGT30" s="130"/>
      <c r="UGU30" s="130"/>
      <c r="UGV30" s="130"/>
      <c r="UGW30" s="130"/>
      <c r="UGX30" s="130"/>
      <c r="UGY30" s="130"/>
      <c r="UGZ30" s="130"/>
      <c r="UHA30" s="130"/>
      <c r="UHB30" s="130"/>
      <c r="UHC30" s="130"/>
      <c r="UHD30" s="130"/>
      <c r="UHE30" s="130"/>
      <c r="UHF30" s="130"/>
      <c r="UHG30" s="130"/>
      <c r="UHH30" s="130"/>
      <c r="UHI30" s="130"/>
      <c r="UHJ30" s="130"/>
      <c r="UHK30" s="130"/>
      <c r="UHL30" s="130"/>
      <c r="UHM30" s="130"/>
      <c r="UHN30" s="130"/>
      <c r="UHO30" s="130"/>
      <c r="UHP30" s="130"/>
      <c r="UHQ30" s="130"/>
      <c r="UHR30" s="130"/>
      <c r="UHS30" s="130"/>
      <c r="UHT30" s="130"/>
      <c r="UHU30" s="130"/>
      <c r="UHV30" s="130"/>
      <c r="UHW30" s="130"/>
      <c r="UHX30" s="130"/>
      <c r="UHY30" s="130"/>
      <c r="UHZ30" s="130"/>
      <c r="UIA30" s="130"/>
      <c r="UIB30" s="130"/>
      <c r="UIC30" s="130"/>
      <c r="UID30" s="130"/>
      <c r="UIE30" s="130"/>
      <c r="UIF30" s="130"/>
      <c r="UIG30" s="130"/>
      <c r="UIH30" s="130"/>
      <c r="UII30" s="130"/>
      <c r="UIJ30" s="130"/>
      <c r="UIK30" s="130"/>
      <c r="UIL30" s="130"/>
      <c r="UIM30" s="130"/>
      <c r="UIN30" s="130"/>
      <c r="UIO30" s="130"/>
      <c r="UIP30" s="130"/>
      <c r="UIQ30" s="130"/>
      <c r="UIR30" s="130"/>
      <c r="UIS30" s="130"/>
      <c r="UIT30" s="130"/>
      <c r="UIU30" s="130"/>
      <c r="UIV30" s="130"/>
      <c r="UIW30" s="130"/>
      <c r="UIX30" s="130"/>
      <c r="UIY30" s="130"/>
      <c r="UIZ30" s="130"/>
      <c r="UJA30" s="130"/>
      <c r="UJB30" s="130"/>
      <c r="UJC30" s="130"/>
      <c r="UJD30" s="130"/>
      <c r="UJE30" s="130"/>
      <c r="UJF30" s="130"/>
      <c r="UJG30" s="130"/>
      <c r="UJH30" s="130"/>
      <c r="UJI30" s="130"/>
      <c r="UJJ30" s="130"/>
      <c r="UJK30" s="130"/>
      <c r="UJL30" s="130"/>
      <c r="UJM30" s="130"/>
      <c r="UJN30" s="130"/>
      <c r="UJO30" s="130"/>
      <c r="UJP30" s="130"/>
      <c r="UJQ30" s="130"/>
      <c r="UJR30" s="130"/>
      <c r="UJS30" s="130"/>
      <c r="UJT30" s="130"/>
      <c r="UJU30" s="130"/>
      <c r="UJV30" s="130"/>
      <c r="UJW30" s="130"/>
      <c r="UJX30" s="130"/>
      <c r="UJY30" s="130"/>
      <c r="UJZ30" s="130"/>
      <c r="UKA30" s="130"/>
      <c r="UKB30" s="130"/>
      <c r="UKC30" s="130"/>
      <c r="UKD30" s="130"/>
      <c r="UKE30" s="130"/>
      <c r="UKF30" s="130"/>
      <c r="UKG30" s="130"/>
      <c r="UKH30" s="130"/>
      <c r="UKI30" s="130"/>
      <c r="UKJ30" s="130"/>
      <c r="UKK30" s="130"/>
      <c r="UKL30" s="130"/>
      <c r="UKM30" s="130"/>
      <c r="UKN30" s="130"/>
      <c r="UKO30" s="130"/>
      <c r="UKP30" s="130"/>
      <c r="UKQ30" s="130"/>
      <c r="UKR30" s="130"/>
      <c r="UKS30" s="130"/>
      <c r="UKT30" s="130"/>
      <c r="UKU30" s="130"/>
      <c r="UKV30" s="130"/>
      <c r="UKW30" s="130"/>
      <c r="UKX30" s="130"/>
      <c r="UKY30" s="130"/>
      <c r="UKZ30" s="130"/>
      <c r="ULA30" s="130"/>
      <c r="ULB30" s="130"/>
      <c r="ULC30" s="130"/>
      <c r="ULD30" s="130"/>
      <c r="ULE30" s="130"/>
      <c r="ULF30" s="130"/>
      <c r="ULG30" s="130"/>
      <c r="ULH30" s="130"/>
      <c r="ULI30" s="130"/>
      <c r="ULJ30" s="130"/>
      <c r="ULK30" s="130"/>
      <c r="ULL30" s="130"/>
      <c r="ULM30" s="130"/>
      <c r="ULN30" s="130"/>
      <c r="ULO30" s="130"/>
      <c r="ULP30" s="130"/>
      <c r="ULQ30" s="130"/>
      <c r="ULR30" s="130"/>
      <c r="ULS30" s="130"/>
      <c r="ULT30" s="130"/>
      <c r="ULU30" s="130"/>
      <c r="ULV30" s="130"/>
      <c r="ULW30" s="130"/>
      <c r="ULX30" s="130"/>
      <c r="ULY30" s="130"/>
      <c r="ULZ30" s="130"/>
      <c r="UMA30" s="130"/>
      <c r="UMB30" s="130"/>
      <c r="UMC30" s="130"/>
      <c r="UMD30" s="130"/>
      <c r="UME30" s="130"/>
      <c r="UMF30" s="130"/>
      <c r="UMG30" s="130"/>
      <c r="UMH30" s="130"/>
      <c r="UMI30" s="130"/>
      <c r="UMJ30" s="130"/>
      <c r="UMK30" s="130"/>
      <c r="UML30" s="130"/>
      <c r="UMM30" s="130"/>
      <c r="UMN30" s="130"/>
      <c r="UMO30" s="130"/>
      <c r="UMP30" s="130"/>
      <c r="UMQ30" s="130"/>
      <c r="UMR30" s="130"/>
      <c r="UMS30" s="130"/>
      <c r="UMT30" s="130"/>
      <c r="UMU30" s="130"/>
      <c r="UMV30" s="130"/>
      <c r="UMW30" s="130"/>
      <c r="UMX30" s="130"/>
      <c r="UMY30" s="130"/>
      <c r="UMZ30" s="130"/>
      <c r="UNA30" s="130"/>
      <c r="UNB30" s="130"/>
      <c r="UNC30" s="130"/>
      <c r="UND30" s="130"/>
      <c r="UNE30" s="130"/>
      <c r="UNF30" s="130"/>
      <c r="UNG30" s="130"/>
      <c r="UNH30" s="130"/>
      <c r="UNI30" s="130"/>
      <c r="UNJ30" s="130"/>
      <c r="UNK30" s="130"/>
      <c r="UNL30" s="130"/>
      <c r="UNM30" s="130"/>
      <c r="UNN30" s="130"/>
      <c r="UNO30" s="130"/>
      <c r="UNP30" s="130"/>
      <c r="UNQ30" s="130"/>
      <c r="UNR30" s="130"/>
      <c r="UNS30" s="130"/>
      <c r="UNT30" s="130"/>
      <c r="UNU30" s="130"/>
      <c r="UNV30" s="130"/>
      <c r="UNW30" s="130"/>
      <c r="UNX30" s="130"/>
      <c r="UNY30" s="130"/>
      <c r="UNZ30" s="130"/>
      <c r="UOA30" s="130"/>
      <c r="UOB30" s="130"/>
      <c r="UOC30" s="130"/>
      <c r="UOD30" s="130"/>
      <c r="UOE30" s="130"/>
      <c r="UOF30" s="130"/>
      <c r="UOG30" s="130"/>
      <c r="UOH30" s="130"/>
      <c r="UOI30" s="130"/>
      <c r="UOJ30" s="130"/>
      <c r="UOK30" s="130"/>
      <c r="UOL30" s="130"/>
      <c r="UOM30" s="130"/>
      <c r="UON30" s="130"/>
      <c r="UOO30" s="130"/>
      <c r="UOP30" s="130"/>
      <c r="UOQ30" s="130"/>
      <c r="UOR30" s="130"/>
      <c r="UOS30" s="130"/>
      <c r="UOT30" s="130"/>
      <c r="UOU30" s="130"/>
      <c r="UOV30" s="130"/>
      <c r="UOW30" s="130"/>
      <c r="UOX30" s="130"/>
      <c r="UOY30" s="130"/>
      <c r="UOZ30" s="130"/>
      <c r="UPA30" s="130"/>
      <c r="UPB30" s="130"/>
      <c r="UPC30" s="130"/>
      <c r="UPD30" s="130"/>
      <c r="UPE30" s="130"/>
      <c r="UPF30" s="130"/>
      <c r="UPG30" s="130"/>
      <c r="UPH30" s="130"/>
      <c r="UPI30" s="130"/>
      <c r="UPJ30" s="130"/>
      <c r="UPK30" s="130"/>
      <c r="UPL30" s="130"/>
      <c r="UPM30" s="130"/>
      <c r="UPN30" s="130"/>
      <c r="UPO30" s="130"/>
      <c r="UPP30" s="130"/>
      <c r="UPQ30" s="130"/>
      <c r="UPR30" s="130"/>
      <c r="UPS30" s="130"/>
      <c r="UPT30" s="130"/>
      <c r="UPU30" s="130"/>
      <c r="UPV30" s="130"/>
      <c r="UPW30" s="130"/>
      <c r="UPX30" s="130"/>
      <c r="UPY30" s="130"/>
      <c r="UPZ30" s="130"/>
      <c r="UQA30" s="130"/>
      <c r="UQB30" s="130"/>
      <c r="UQC30" s="130"/>
      <c r="UQD30" s="130"/>
      <c r="UQE30" s="130"/>
      <c r="UQF30" s="130"/>
      <c r="UQG30" s="130"/>
      <c r="UQH30" s="130"/>
      <c r="UQI30" s="130"/>
      <c r="UQJ30" s="130"/>
      <c r="UQK30" s="130"/>
      <c r="UQL30" s="130"/>
      <c r="UQM30" s="130"/>
      <c r="UQN30" s="130"/>
      <c r="UQO30" s="130"/>
      <c r="UQP30" s="130"/>
      <c r="UQQ30" s="130"/>
      <c r="UQR30" s="130"/>
      <c r="UQS30" s="130"/>
      <c r="UQT30" s="130"/>
      <c r="UQU30" s="130"/>
      <c r="UQV30" s="130"/>
      <c r="UQW30" s="130"/>
      <c r="UQX30" s="130"/>
      <c r="UQY30" s="130"/>
      <c r="UQZ30" s="130"/>
      <c r="URA30" s="130"/>
      <c r="URB30" s="130"/>
      <c r="URC30" s="130"/>
      <c r="URD30" s="130"/>
      <c r="URE30" s="130"/>
      <c r="URF30" s="130"/>
      <c r="URG30" s="130"/>
      <c r="URH30" s="130"/>
      <c r="URI30" s="130"/>
      <c r="URJ30" s="130"/>
      <c r="URK30" s="130"/>
      <c r="URL30" s="130"/>
      <c r="URM30" s="130"/>
      <c r="URN30" s="130"/>
      <c r="URO30" s="130"/>
      <c r="URP30" s="130"/>
      <c r="URQ30" s="130"/>
      <c r="URR30" s="130"/>
      <c r="URS30" s="130"/>
      <c r="URT30" s="130"/>
      <c r="URU30" s="130"/>
      <c r="URV30" s="130"/>
      <c r="URW30" s="130"/>
      <c r="URX30" s="130"/>
      <c r="URY30" s="130"/>
      <c r="URZ30" s="130"/>
      <c r="USA30" s="130"/>
      <c r="USB30" s="130"/>
      <c r="USC30" s="130"/>
      <c r="USD30" s="130"/>
      <c r="USE30" s="130"/>
      <c r="USF30" s="130"/>
      <c r="USG30" s="130"/>
      <c r="USH30" s="130"/>
      <c r="USI30" s="130"/>
      <c r="USJ30" s="130"/>
      <c r="USK30" s="130"/>
      <c r="USL30" s="130"/>
      <c r="USM30" s="130"/>
      <c r="USN30" s="130"/>
      <c r="USO30" s="130"/>
      <c r="USP30" s="130"/>
      <c r="USQ30" s="130"/>
      <c r="USR30" s="130"/>
      <c r="USS30" s="130"/>
      <c r="UST30" s="130"/>
      <c r="USU30" s="130"/>
      <c r="USV30" s="130"/>
      <c r="USW30" s="130"/>
      <c r="USX30" s="130"/>
      <c r="USY30" s="130"/>
      <c r="USZ30" s="130"/>
      <c r="UTA30" s="130"/>
      <c r="UTB30" s="130"/>
      <c r="UTC30" s="130"/>
      <c r="UTD30" s="130"/>
      <c r="UTE30" s="130"/>
      <c r="UTF30" s="130"/>
      <c r="UTG30" s="130"/>
      <c r="UTH30" s="130"/>
      <c r="UTI30" s="130"/>
      <c r="UTJ30" s="130"/>
      <c r="UTK30" s="130"/>
      <c r="UTL30" s="130"/>
      <c r="UTM30" s="130"/>
      <c r="UTN30" s="130"/>
      <c r="UTO30" s="130"/>
      <c r="UTP30" s="130"/>
      <c r="UTQ30" s="130"/>
      <c r="UTR30" s="130"/>
      <c r="UTS30" s="130"/>
      <c r="UTT30" s="130"/>
      <c r="UTU30" s="130"/>
      <c r="UTV30" s="130"/>
      <c r="UTW30" s="130"/>
      <c r="UTX30" s="130"/>
      <c r="UTY30" s="130"/>
      <c r="UTZ30" s="130"/>
      <c r="UUA30" s="130"/>
      <c r="UUB30" s="130"/>
      <c r="UUC30" s="130"/>
      <c r="UUD30" s="130"/>
      <c r="UUE30" s="130"/>
      <c r="UUF30" s="130"/>
      <c r="UUG30" s="130"/>
      <c r="UUH30" s="130"/>
      <c r="UUI30" s="130"/>
      <c r="UUJ30" s="130"/>
      <c r="UUK30" s="130"/>
      <c r="UUL30" s="130"/>
      <c r="UUM30" s="130"/>
      <c r="UUN30" s="130"/>
      <c r="UUO30" s="130"/>
      <c r="UUP30" s="130"/>
      <c r="UUQ30" s="130"/>
      <c r="UUR30" s="130"/>
      <c r="UUS30" s="130"/>
      <c r="UUT30" s="130"/>
      <c r="UUU30" s="130"/>
      <c r="UUV30" s="130"/>
      <c r="UUW30" s="130"/>
      <c r="UUX30" s="130"/>
      <c r="UUY30" s="130"/>
      <c r="UUZ30" s="130"/>
      <c r="UVA30" s="130"/>
      <c r="UVB30" s="130"/>
      <c r="UVC30" s="130"/>
      <c r="UVD30" s="130"/>
      <c r="UVE30" s="130"/>
      <c r="UVF30" s="130"/>
      <c r="UVG30" s="130"/>
      <c r="UVH30" s="130"/>
      <c r="UVI30" s="130"/>
      <c r="UVJ30" s="130"/>
      <c r="UVK30" s="130"/>
      <c r="UVL30" s="130"/>
      <c r="UVM30" s="130"/>
      <c r="UVN30" s="130"/>
      <c r="UVO30" s="130"/>
      <c r="UVP30" s="130"/>
      <c r="UVQ30" s="130"/>
      <c r="UVR30" s="130"/>
      <c r="UVS30" s="130"/>
      <c r="UVT30" s="130"/>
      <c r="UVU30" s="130"/>
      <c r="UVV30" s="130"/>
      <c r="UVW30" s="130"/>
      <c r="UVX30" s="130"/>
      <c r="UVY30" s="130"/>
      <c r="UVZ30" s="130"/>
      <c r="UWA30" s="130"/>
      <c r="UWB30" s="130"/>
      <c r="UWC30" s="130"/>
      <c r="UWD30" s="130"/>
      <c r="UWE30" s="130"/>
      <c r="UWF30" s="130"/>
      <c r="UWG30" s="130"/>
      <c r="UWH30" s="130"/>
      <c r="UWI30" s="130"/>
      <c r="UWJ30" s="130"/>
      <c r="UWK30" s="130"/>
      <c r="UWL30" s="130"/>
      <c r="UWM30" s="130"/>
      <c r="UWN30" s="130"/>
      <c r="UWO30" s="130"/>
      <c r="UWP30" s="130"/>
      <c r="UWQ30" s="130"/>
      <c r="UWR30" s="130"/>
      <c r="UWS30" s="130"/>
      <c r="UWT30" s="130"/>
      <c r="UWU30" s="130"/>
      <c r="UWV30" s="130"/>
      <c r="UWW30" s="130"/>
      <c r="UWX30" s="130"/>
      <c r="UWY30" s="130"/>
      <c r="UWZ30" s="130"/>
      <c r="UXA30" s="130"/>
      <c r="UXB30" s="130"/>
      <c r="UXC30" s="130"/>
      <c r="UXD30" s="130"/>
      <c r="UXE30" s="130"/>
      <c r="UXF30" s="130"/>
      <c r="UXG30" s="130"/>
      <c r="UXH30" s="130"/>
      <c r="UXI30" s="130"/>
      <c r="UXJ30" s="130"/>
      <c r="UXK30" s="130"/>
      <c r="UXL30" s="130"/>
      <c r="UXM30" s="130"/>
      <c r="UXN30" s="130"/>
      <c r="UXO30" s="130"/>
      <c r="UXP30" s="130"/>
      <c r="UXQ30" s="130"/>
      <c r="UXR30" s="130"/>
      <c r="UXS30" s="130"/>
      <c r="UXT30" s="130"/>
      <c r="UXU30" s="130"/>
      <c r="UXV30" s="130"/>
      <c r="UXW30" s="130"/>
      <c r="UXX30" s="130"/>
      <c r="UXY30" s="130"/>
      <c r="UXZ30" s="130"/>
      <c r="UYA30" s="130"/>
      <c r="UYB30" s="130"/>
      <c r="UYC30" s="130"/>
      <c r="UYD30" s="130"/>
      <c r="UYE30" s="130"/>
      <c r="UYF30" s="130"/>
      <c r="UYG30" s="130"/>
      <c r="UYH30" s="130"/>
      <c r="UYI30" s="130"/>
      <c r="UYJ30" s="130"/>
      <c r="UYK30" s="130"/>
      <c r="UYL30" s="130"/>
      <c r="UYM30" s="130"/>
      <c r="UYN30" s="130"/>
      <c r="UYO30" s="130"/>
      <c r="UYP30" s="130"/>
      <c r="UYQ30" s="130"/>
      <c r="UYR30" s="130"/>
      <c r="UYS30" s="130"/>
      <c r="UYT30" s="130"/>
      <c r="UYU30" s="130"/>
      <c r="UYV30" s="130"/>
      <c r="UYW30" s="130"/>
      <c r="UYX30" s="130"/>
      <c r="UYY30" s="130"/>
      <c r="UYZ30" s="130"/>
      <c r="UZA30" s="130"/>
      <c r="UZB30" s="130"/>
      <c r="UZC30" s="130"/>
      <c r="UZD30" s="130"/>
      <c r="UZE30" s="130"/>
      <c r="UZF30" s="130"/>
      <c r="UZG30" s="130"/>
      <c r="UZH30" s="130"/>
      <c r="UZI30" s="130"/>
      <c r="UZJ30" s="130"/>
      <c r="UZK30" s="130"/>
      <c r="UZL30" s="130"/>
      <c r="UZM30" s="130"/>
      <c r="UZN30" s="130"/>
      <c r="UZO30" s="130"/>
      <c r="UZP30" s="130"/>
      <c r="UZQ30" s="130"/>
      <c r="UZR30" s="130"/>
      <c r="UZS30" s="130"/>
      <c r="UZT30" s="130"/>
      <c r="UZU30" s="130"/>
      <c r="UZV30" s="130"/>
      <c r="UZW30" s="130"/>
      <c r="UZX30" s="130"/>
      <c r="UZY30" s="130"/>
      <c r="UZZ30" s="130"/>
      <c r="VAA30" s="130"/>
      <c r="VAB30" s="130"/>
      <c r="VAC30" s="130"/>
      <c r="VAD30" s="130"/>
      <c r="VAE30" s="130"/>
      <c r="VAF30" s="130"/>
      <c r="VAG30" s="130"/>
      <c r="VAH30" s="130"/>
      <c r="VAI30" s="130"/>
      <c r="VAJ30" s="130"/>
      <c r="VAK30" s="130"/>
      <c r="VAL30" s="130"/>
      <c r="VAM30" s="130"/>
      <c r="VAN30" s="130"/>
      <c r="VAO30" s="130"/>
      <c r="VAP30" s="130"/>
      <c r="VAQ30" s="130"/>
      <c r="VAR30" s="130"/>
      <c r="VAS30" s="130"/>
      <c r="VAT30" s="130"/>
      <c r="VAU30" s="130"/>
      <c r="VAV30" s="130"/>
      <c r="VAW30" s="130"/>
      <c r="VAX30" s="130"/>
      <c r="VAY30" s="130"/>
      <c r="VAZ30" s="130"/>
      <c r="VBA30" s="130"/>
      <c r="VBB30" s="130"/>
      <c r="VBC30" s="130"/>
      <c r="VBD30" s="130"/>
      <c r="VBE30" s="130"/>
      <c r="VBF30" s="130"/>
      <c r="VBG30" s="130"/>
      <c r="VBH30" s="130"/>
      <c r="VBI30" s="130"/>
      <c r="VBJ30" s="130"/>
      <c r="VBK30" s="130"/>
      <c r="VBL30" s="130"/>
      <c r="VBM30" s="130"/>
      <c r="VBN30" s="130"/>
      <c r="VBO30" s="130"/>
      <c r="VBP30" s="130"/>
      <c r="VBQ30" s="130"/>
      <c r="VBR30" s="130"/>
      <c r="VBS30" s="130"/>
      <c r="VBT30" s="130"/>
      <c r="VBU30" s="130"/>
      <c r="VBV30" s="130"/>
      <c r="VBW30" s="130"/>
      <c r="VBX30" s="130"/>
      <c r="VBY30" s="130"/>
      <c r="VBZ30" s="130"/>
      <c r="VCA30" s="130"/>
      <c r="VCB30" s="130"/>
      <c r="VCC30" s="130"/>
      <c r="VCD30" s="130"/>
      <c r="VCE30" s="130"/>
      <c r="VCF30" s="130"/>
      <c r="VCG30" s="130"/>
      <c r="VCH30" s="130"/>
      <c r="VCI30" s="130"/>
      <c r="VCJ30" s="130"/>
      <c r="VCK30" s="130"/>
      <c r="VCL30" s="130"/>
      <c r="VCM30" s="130"/>
      <c r="VCN30" s="130"/>
      <c r="VCO30" s="130"/>
      <c r="VCP30" s="130"/>
      <c r="VCQ30" s="130"/>
      <c r="VCR30" s="130"/>
      <c r="VCS30" s="130"/>
      <c r="VCT30" s="130"/>
      <c r="VCU30" s="130"/>
      <c r="VCV30" s="130"/>
      <c r="VCW30" s="130"/>
      <c r="VCX30" s="130"/>
      <c r="VCY30" s="130"/>
      <c r="VCZ30" s="130"/>
      <c r="VDA30" s="130"/>
      <c r="VDB30" s="130"/>
      <c r="VDC30" s="130"/>
      <c r="VDD30" s="130"/>
      <c r="VDE30" s="130"/>
      <c r="VDF30" s="130"/>
      <c r="VDG30" s="130"/>
      <c r="VDH30" s="130"/>
      <c r="VDI30" s="130"/>
      <c r="VDJ30" s="130"/>
      <c r="VDK30" s="130"/>
      <c r="VDL30" s="130"/>
      <c r="VDM30" s="130"/>
      <c r="VDN30" s="130"/>
      <c r="VDO30" s="130"/>
      <c r="VDP30" s="130"/>
      <c r="VDQ30" s="130"/>
      <c r="VDR30" s="130"/>
      <c r="VDS30" s="130"/>
      <c r="VDT30" s="130"/>
      <c r="VDU30" s="130"/>
      <c r="VDV30" s="130"/>
      <c r="VDW30" s="130"/>
      <c r="VDX30" s="130"/>
      <c r="VDY30" s="130"/>
      <c r="VDZ30" s="130"/>
      <c r="VEA30" s="130"/>
      <c r="VEB30" s="130"/>
      <c r="VEC30" s="130"/>
      <c r="VED30" s="130"/>
      <c r="VEE30" s="130"/>
      <c r="VEF30" s="130"/>
      <c r="VEG30" s="130"/>
      <c r="VEH30" s="130"/>
      <c r="VEI30" s="130"/>
      <c r="VEJ30" s="130"/>
      <c r="VEK30" s="130"/>
      <c r="VEL30" s="130"/>
      <c r="VEM30" s="130"/>
      <c r="VEN30" s="130"/>
      <c r="VEO30" s="130"/>
      <c r="VEP30" s="130"/>
      <c r="VEQ30" s="130"/>
      <c r="VER30" s="130"/>
      <c r="VES30" s="130"/>
      <c r="VET30" s="130"/>
      <c r="VEU30" s="130"/>
      <c r="VEV30" s="130"/>
      <c r="VEW30" s="130"/>
      <c r="VEX30" s="130"/>
      <c r="VEY30" s="130"/>
      <c r="VEZ30" s="130"/>
      <c r="VFA30" s="130"/>
      <c r="VFB30" s="130"/>
      <c r="VFC30" s="130"/>
      <c r="VFD30" s="130"/>
      <c r="VFE30" s="130"/>
      <c r="VFF30" s="130"/>
      <c r="VFG30" s="130"/>
      <c r="VFH30" s="130"/>
      <c r="VFI30" s="130"/>
      <c r="VFJ30" s="130"/>
      <c r="VFK30" s="130"/>
      <c r="VFL30" s="130"/>
      <c r="VFM30" s="130"/>
      <c r="VFN30" s="130"/>
      <c r="VFO30" s="130"/>
      <c r="VFP30" s="130"/>
      <c r="VFQ30" s="130"/>
      <c r="VFR30" s="130"/>
      <c r="VFS30" s="130"/>
      <c r="VFT30" s="130"/>
      <c r="VFU30" s="130"/>
      <c r="VFV30" s="130"/>
      <c r="VFW30" s="130"/>
      <c r="VFX30" s="130"/>
      <c r="VFY30" s="130"/>
      <c r="VFZ30" s="130"/>
      <c r="VGA30" s="130"/>
      <c r="VGB30" s="130"/>
      <c r="VGC30" s="130"/>
      <c r="VGD30" s="130"/>
      <c r="VGE30" s="130"/>
      <c r="VGF30" s="130"/>
      <c r="VGG30" s="130"/>
      <c r="VGH30" s="130"/>
      <c r="VGI30" s="130"/>
      <c r="VGJ30" s="130"/>
      <c r="VGK30" s="130"/>
      <c r="VGL30" s="130"/>
      <c r="VGM30" s="130"/>
      <c r="VGN30" s="130"/>
      <c r="VGO30" s="130"/>
      <c r="VGP30" s="130"/>
      <c r="VGQ30" s="130"/>
      <c r="VGR30" s="130"/>
      <c r="VGS30" s="130"/>
      <c r="VGT30" s="130"/>
      <c r="VGU30" s="130"/>
      <c r="VGV30" s="130"/>
      <c r="VGW30" s="130"/>
      <c r="VGX30" s="130"/>
      <c r="VGY30" s="130"/>
      <c r="VGZ30" s="130"/>
      <c r="VHA30" s="130"/>
      <c r="VHB30" s="130"/>
      <c r="VHC30" s="130"/>
      <c r="VHD30" s="130"/>
      <c r="VHE30" s="130"/>
      <c r="VHF30" s="130"/>
      <c r="VHG30" s="130"/>
      <c r="VHH30" s="130"/>
      <c r="VHI30" s="130"/>
      <c r="VHJ30" s="130"/>
      <c r="VHK30" s="130"/>
      <c r="VHL30" s="130"/>
      <c r="VHM30" s="130"/>
      <c r="VHN30" s="130"/>
      <c r="VHO30" s="130"/>
      <c r="VHP30" s="130"/>
      <c r="VHQ30" s="130"/>
      <c r="VHR30" s="130"/>
      <c r="VHS30" s="130"/>
      <c r="VHT30" s="130"/>
      <c r="VHU30" s="130"/>
      <c r="VHV30" s="130"/>
      <c r="VHW30" s="130"/>
      <c r="VHX30" s="130"/>
      <c r="VHY30" s="130"/>
      <c r="VHZ30" s="130"/>
      <c r="VIA30" s="130"/>
      <c r="VIB30" s="130"/>
      <c r="VIC30" s="130"/>
      <c r="VID30" s="130"/>
      <c r="VIE30" s="130"/>
      <c r="VIF30" s="130"/>
      <c r="VIG30" s="130"/>
      <c r="VIH30" s="130"/>
      <c r="VII30" s="130"/>
      <c r="VIJ30" s="130"/>
      <c r="VIK30" s="130"/>
      <c r="VIL30" s="130"/>
      <c r="VIM30" s="130"/>
      <c r="VIN30" s="130"/>
      <c r="VIO30" s="130"/>
      <c r="VIP30" s="130"/>
      <c r="VIQ30" s="130"/>
      <c r="VIR30" s="130"/>
      <c r="VIS30" s="130"/>
      <c r="VIT30" s="130"/>
      <c r="VIU30" s="130"/>
      <c r="VIV30" s="130"/>
      <c r="VIW30" s="130"/>
      <c r="VIX30" s="130"/>
      <c r="VIY30" s="130"/>
      <c r="VIZ30" s="130"/>
      <c r="VJA30" s="130"/>
      <c r="VJB30" s="130"/>
      <c r="VJC30" s="130"/>
      <c r="VJD30" s="130"/>
      <c r="VJE30" s="130"/>
      <c r="VJF30" s="130"/>
      <c r="VJG30" s="130"/>
      <c r="VJH30" s="130"/>
      <c r="VJI30" s="130"/>
      <c r="VJJ30" s="130"/>
      <c r="VJK30" s="130"/>
      <c r="VJL30" s="130"/>
      <c r="VJM30" s="130"/>
      <c r="VJN30" s="130"/>
      <c r="VJO30" s="130"/>
      <c r="VJP30" s="130"/>
      <c r="VJQ30" s="130"/>
      <c r="VJR30" s="130"/>
      <c r="VJS30" s="130"/>
      <c r="VJT30" s="130"/>
      <c r="VJU30" s="130"/>
      <c r="VJV30" s="130"/>
      <c r="VJW30" s="130"/>
      <c r="VJX30" s="130"/>
      <c r="VJY30" s="130"/>
      <c r="VJZ30" s="130"/>
      <c r="VKA30" s="130"/>
      <c r="VKB30" s="130"/>
      <c r="VKC30" s="130"/>
      <c r="VKD30" s="130"/>
      <c r="VKE30" s="130"/>
      <c r="VKF30" s="130"/>
      <c r="VKG30" s="130"/>
      <c r="VKH30" s="130"/>
      <c r="VKI30" s="130"/>
      <c r="VKJ30" s="130"/>
      <c r="VKK30" s="130"/>
      <c r="VKL30" s="130"/>
      <c r="VKM30" s="130"/>
      <c r="VKN30" s="130"/>
      <c r="VKO30" s="130"/>
      <c r="VKP30" s="130"/>
      <c r="VKQ30" s="130"/>
      <c r="VKR30" s="130"/>
      <c r="VKS30" s="130"/>
      <c r="VKT30" s="130"/>
      <c r="VKU30" s="130"/>
      <c r="VKV30" s="130"/>
      <c r="VKW30" s="130"/>
      <c r="VKX30" s="130"/>
      <c r="VKY30" s="130"/>
      <c r="VKZ30" s="130"/>
      <c r="VLA30" s="130"/>
      <c r="VLB30" s="130"/>
      <c r="VLC30" s="130"/>
      <c r="VLD30" s="130"/>
      <c r="VLE30" s="130"/>
      <c r="VLF30" s="130"/>
      <c r="VLG30" s="130"/>
      <c r="VLH30" s="130"/>
      <c r="VLI30" s="130"/>
      <c r="VLJ30" s="130"/>
      <c r="VLK30" s="130"/>
      <c r="VLL30" s="130"/>
      <c r="VLM30" s="130"/>
      <c r="VLN30" s="130"/>
      <c r="VLO30" s="130"/>
      <c r="VLP30" s="130"/>
      <c r="VLQ30" s="130"/>
      <c r="VLR30" s="130"/>
      <c r="VLS30" s="130"/>
      <c r="VLT30" s="130"/>
      <c r="VLU30" s="130"/>
      <c r="VLV30" s="130"/>
      <c r="VLW30" s="130"/>
      <c r="VLX30" s="130"/>
      <c r="VLY30" s="130"/>
      <c r="VLZ30" s="130"/>
      <c r="VMA30" s="130"/>
      <c r="VMB30" s="130"/>
      <c r="VMC30" s="130"/>
      <c r="VMD30" s="130"/>
      <c r="VME30" s="130"/>
      <c r="VMF30" s="130"/>
      <c r="VMG30" s="130"/>
      <c r="VMH30" s="130"/>
      <c r="VMI30" s="130"/>
      <c r="VMJ30" s="130"/>
      <c r="VMK30" s="130"/>
      <c r="VML30" s="130"/>
      <c r="VMM30" s="130"/>
      <c r="VMN30" s="130"/>
      <c r="VMO30" s="130"/>
      <c r="VMP30" s="130"/>
      <c r="VMQ30" s="130"/>
      <c r="VMR30" s="130"/>
      <c r="VMS30" s="130"/>
      <c r="VMT30" s="130"/>
      <c r="VMU30" s="130"/>
      <c r="VMV30" s="130"/>
      <c r="VMW30" s="130"/>
      <c r="VMX30" s="130"/>
      <c r="VMY30" s="130"/>
      <c r="VMZ30" s="130"/>
      <c r="VNA30" s="130"/>
      <c r="VNB30" s="130"/>
      <c r="VNC30" s="130"/>
      <c r="VND30" s="130"/>
      <c r="VNE30" s="130"/>
      <c r="VNF30" s="130"/>
      <c r="VNG30" s="130"/>
      <c r="VNH30" s="130"/>
      <c r="VNI30" s="130"/>
      <c r="VNJ30" s="130"/>
      <c r="VNK30" s="130"/>
      <c r="VNL30" s="130"/>
      <c r="VNM30" s="130"/>
      <c r="VNN30" s="130"/>
      <c r="VNO30" s="130"/>
      <c r="VNP30" s="130"/>
      <c r="VNQ30" s="130"/>
      <c r="VNR30" s="130"/>
      <c r="VNS30" s="130"/>
      <c r="VNT30" s="130"/>
      <c r="VNU30" s="130"/>
      <c r="VNV30" s="130"/>
      <c r="VNW30" s="130"/>
      <c r="VNX30" s="130"/>
      <c r="VNY30" s="130"/>
      <c r="VNZ30" s="130"/>
      <c r="VOA30" s="130"/>
      <c r="VOB30" s="130"/>
      <c r="VOC30" s="130"/>
      <c r="VOD30" s="130"/>
      <c r="VOE30" s="130"/>
      <c r="VOF30" s="130"/>
      <c r="VOG30" s="130"/>
      <c r="VOH30" s="130"/>
      <c r="VOI30" s="130"/>
      <c r="VOJ30" s="130"/>
      <c r="VOK30" s="130"/>
      <c r="VOL30" s="130"/>
      <c r="VOM30" s="130"/>
      <c r="VON30" s="130"/>
      <c r="VOO30" s="130"/>
      <c r="VOP30" s="130"/>
      <c r="VOQ30" s="130"/>
      <c r="VOR30" s="130"/>
      <c r="VOS30" s="130"/>
      <c r="VOT30" s="130"/>
      <c r="VOU30" s="130"/>
      <c r="VOV30" s="130"/>
      <c r="VOW30" s="130"/>
      <c r="VOX30" s="130"/>
      <c r="VOY30" s="130"/>
      <c r="VOZ30" s="130"/>
      <c r="VPA30" s="130"/>
      <c r="VPB30" s="130"/>
      <c r="VPC30" s="130"/>
      <c r="VPD30" s="130"/>
      <c r="VPE30" s="130"/>
      <c r="VPF30" s="130"/>
      <c r="VPG30" s="130"/>
      <c r="VPH30" s="130"/>
      <c r="VPI30" s="130"/>
      <c r="VPJ30" s="130"/>
      <c r="VPK30" s="130"/>
      <c r="VPL30" s="130"/>
      <c r="VPM30" s="130"/>
      <c r="VPN30" s="130"/>
      <c r="VPO30" s="130"/>
      <c r="VPP30" s="130"/>
      <c r="VPQ30" s="130"/>
      <c r="VPR30" s="130"/>
      <c r="VPS30" s="130"/>
      <c r="VPT30" s="130"/>
      <c r="VPU30" s="130"/>
      <c r="VPV30" s="130"/>
      <c r="VPW30" s="130"/>
      <c r="VPX30" s="130"/>
      <c r="VPY30" s="130"/>
      <c r="VPZ30" s="130"/>
      <c r="VQA30" s="130"/>
      <c r="VQB30" s="130"/>
      <c r="VQC30" s="130"/>
      <c r="VQD30" s="130"/>
      <c r="VQE30" s="130"/>
      <c r="VQF30" s="130"/>
      <c r="VQG30" s="130"/>
      <c r="VQH30" s="130"/>
      <c r="VQI30" s="130"/>
      <c r="VQJ30" s="130"/>
      <c r="VQK30" s="130"/>
      <c r="VQL30" s="130"/>
      <c r="VQM30" s="130"/>
      <c r="VQN30" s="130"/>
      <c r="VQO30" s="130"/>
      <c r="VQP30" s="130"/>
      <c r="VQQ30" s="130"/>
      <c r="VQR30" s="130"/>
      <c r="VQS30" s="130"/>
      <c r="VQT30" s="130"/>
      <c r="VQU30" s="130"/>
      <c r="VQV30" s="130"/>
      <c r="VQW30" s="130"/>
      <c r="VQX30" s="130"/>
      <c r="VQY30" s="130"/>
      <c r="VQZ30" s="130"/>
      <c r="VRA30" s="130"/>
      <c r="VRB30" s="130"/>
      <c r="VRC30" s="130"/>
      <c r="VRD30" s="130"/>
      <c r="VRE30" s="130"/>
      <c r="VRF30" s="130"/>
      <c r="VRG30" s="130"/>
      <c r="VRH30" s="130"/>
      <c r="VRI30" s="130"/>
      <c r="VRJ30" s="130"/>
      <c r="VRK30" s="130"/>
      <c r="VRL30" s="130"/>
      <c r="VRM30" s="130"/>
      <c r="VRN30" s="130"/>
      <c r="VRO30" s="130"/>
      <c r="VRP30" s="130"/>
      <c r="VRQ30" s="130"/>
      <c r="VRR30" s="130"/>
      <c r="VRS30" s="130"/>
      <c r="VRT30" s="130"/>
      <c r="VRU30" s="130"/>
      <c r="VRV30" s="130"/>
      <c r="VRW30" s="130"/>
      <c r="VRX30" s="130"/>
      <c r="VRY30" s="130"/>
      <c r="VRZ30" s="130"/>
      <c r="VSA30" s="130"/>
      <c r="VSB30" s="130"/>
      <c r="VSC30" s="130"/>
      <c r="VSD30" s="130"/>
      <c r="VSE30" s="130"/>
      <c r="VSF30" s="130"/>
      <c r="VSG30" s="130"/>
      <c r="VSH30" s="130"/>
      <c r="VSI30" s="130"/>
      <c r="VSJ30" s="130"/>
      <c r="VSK30" s="130"/>
      <c r="VSL30" s="130"/>
      <c r="VSM30" s="130"/>
      <c r="VSN30" s="130"/>
      <c r="VSO30" s="130"/>
      <c r="VSP30" s="130"/>
      <c r="VSQ30" s="130"/>
      <c r="VSR30" s="130"/>
      <c r="VSS30" s="130"/>
      <c r="VST30" s="130"/>
      <c r="VSU30" s="130"/>
      <c r="VSV30" s="130"/>
      <c r="VSW30" s="130"/>
      <c r="VSX30" s="130"/>
      <c r="VSY30" s="130"/>
      <c r="VSZ30" s="130"/>
      <c r="VTA30" s="130"/>
      <c r="VTB30" s="130"/>
      <c r="VTC30" s="130"/>
      <c r="VTD30" s="130"/>
      <c r="VTE30" s="130"/>
      <c r="VTF30" s="130"/>
      <c r="VTG30" s="130"/>
      <c r="VTH30" s="130"/>
      <c r="VTI30" s="130"/>
      <c r="VTJ30" s="130"/>
      <c r="VTK30" s="130"/>
      <c r="VTL30" s="130"/>
      <c r="VTM30" s="130"/>
      <c r="VTN30" s="130"/>
      <c r="VTO30" s="130"/>
      <c r="VTP30" s="130"/>
      <c r="VTQ30" s="130"/>
      <c r="VTR30" s="130"/>
      <c r="VTS30" s="130"/>
      <c r="VTT30" s="130"/>
      <c r="VTU30" s="130"/>
      <c r="VTV30" s="130"/>
      <c r="VTW30" s="130"/>
      <c r="VTX30" s="130"/>
      <c r="VTY30" s="130"/>
      <c r="VTZ30" s="130"/>
      <c r="VUA30" s="130"/>
      <c r="VUB30" s="130"/>
      <c r="VUC30" s="130"/>
      <c r="VUD30" s="130"/>
      <c r="VUE30" s="130"/>
      <c r="VUF30" s="130"/>
      <c r="VUG30" s="130"/>
      <c r="VUH30" s="130"/>
      <c r="VUI30" s="130"/>
      <c r="VUJ30" s="130"/>
      <c r="VUK30" s="130"/>
      <c r="VUL30" s="130"/>
      <c r="VUM30" s="130"/>
      <c r="VUN30" s="130"/>
      <c r="VUO30" s="130"/>
      <c r="VUP30" s="130"/>
      <c r="VUQ30" s="130"/>
      <c r="VUR30" s="130"/>
      <c r="VUS30" s="130"/>
      <c r="VUT30" s="130"/>
      <c r="VUU30" s="130"/>
      <c r="VUV30" s="130"/>
      <c r="VUW30" s="130"/>
      <c r="VUX30" s="130"/>
      <c r="VUY30" s="130"/>
      <c r="VUZ30" s="130"/>
      <c r="VVA30" s="130"/>
      <c r="VVB30" s="130"/>
      <c r="VVC30" s="130"/>
      <c r="VVD30" s="130"/>
      <c r="VVE30" s="130"/>
      <c r="VVF30" s="130"/>
      <c r="VVG30" s="130"/>
      <c r="VVH30" s="130"/>
      <c r="VVI30" s="130"/>
      <c r="VVJ30" s="130"/>
      <c r="VVK30" s="130"/>
      <c r="VVL30" s="130"/>
      <c r="VVM30" s="130"/>
      <c r="VVN30" s="130"/>
      <c r="VVO30" s="130"/>
      <c r="VVP30" s="130"/>
      <c r="VVQ30" s="130"/>
      <c r="VVR30" s="130"/>
      <c r="VVS30" s="130"/>
      <c r="VVT30" s="130"/>
      <c r="VVU30" s="130"/>
      <c r="VVV30" s="130"/>
      <c r="VVW30" s="130"/>
      <c r="VVX30" s="130"/>
      <c r="VVY30" s="130"/>
      <c r="VVZ30" s="130"/>
      <c r="VWA30" s="130"/>
      <c r="VWB30" s="130"/>
      <c r="VWC30" s="130"/>
      <c r="VWD30" s="130"/>
      <c r="VWE30" s="130"/>
      <c r="VWF30" s="130"/>
      <c r="VWG30" s="130"/>
      <c r="VWH30" s="130"/>
      <c r="VWI30" s="130"/>
      <c r="VWJ30" s="130"/>
      <c r="VWK30" s="130"/>
      <c r="VWL30" s="130"/>
      <c r="VWM30" s="130"/>
      <c r="VWN30" s="130"/>
      <c r="VWO30" s="130"/>
      <c r="VWP30" s="130"/>
      <c r="VWQ30" s="130"/>
      <c r="VWR30" s="130"/>
      <c r="VWS30" s="130"/>
      <c r="VWT30" s="130"/>
      <c r="VWU30" s="130"/>
      <c r="VWV30" s="130"/>
      <c r="VWW30" s="130"/>
      <c r="VWX30" s="130"/>
      <c r="VWY30" s="130"/>
      <c r="VWZ30" s="130"/>
      <c r="VXA30" s="130"/>
      <c r="VXB30" s="130"/>
      <c r="VXC30" s="130"/>
      <c r="VXD30" s="130"/>
      <c r="VXE30" s="130"/>
      <c r="VXF30" s="130"/>
      <c r="VXG30" s="130"/>
      <c r="VXH30" s="130"/>
      <c r="VXI30" s="130"/>
      <c r="VXJ30" s="130"/>
      <c r="VXK30" s="130"/>
      <c r="VXL30" s="130"/>
      <c r="VXM30" s="130"/>
      <c r="VXN30" s="130"/>
      <c r="VXO30" s="130"/>
      <c r="VXP30" s="130"/>
      <c r="VXQ30" s="130"/>
      <c r="VXR30" s="130"/>
      <c r="VXS30" s="130"/>
      <c r="VXT30" s="130"/>
      <c r="VXU30" s="130"/>
      <c r="VXV30" s="130"/>
      <c r="VXW30" s="130"/>
      <c r="VXX30" s="130"/>
      <c r="VXY30" s="130"/>
      <c r="VXZ30" s="130"/>
      <c r="VYA30" s="130"/>
      <c r="VYB30" s="130"/>
      <c r="VYC30" s="130"/>
      <c r="VYD30" s="130"/>
      <c r="VYE30" s="130"/>
      <c r="VYF30" s="130"/>
      <c r="VYG30" s="130"/>
      <c r="VYH30" s="130"/>
      <c r="VYI30" s="130"/>
      <c r="VYJ30" s="130"/>
      <c r="VYK30" s="130"/>
      <c r="VYL30" s="130"/>
      <c r="VYM30" s="130"/>
      <c r="VYN30" s="130"/>
      <c r="VYO30" s="130"/>
      <c r="VYP30" s="130"/>
      <c r="VYQ30" s="130"/>
      <c r="VYR30" s="130"/>
      <c r="VYS30" s="130"/>
      <c r="VYT30" s="130"/>
      <c r="VYU30" s="130"/>
      <c r="VYV30" s="130"/>
      <c r="VYW30" s="130"/>
      <c r="VYX30" s="130"/>
      <c r="VYY30" s="130"/>
      <c r="VYZ30" s="130"/>
      <c r="VZA30" s="130"/>
      <c r="VZB30" s="130"/>
      <c r="VZC30" s="130"/>
      <c r="VZD30" s="130"/>
      <c r="VZE30" s="130"/>
      <c r="VZF30" s="130"/>
      <c r="VZG30" s="130"/>
      <c r="VZH30" s="130"/>
      <c r="VZI30" s="130"/>
      <c r="VZJ30" s="130"/>
      <c r="VZK30" s="130"/>
      <c r="VZL30" s="130"/>
      <c r="VZM30" s="130"/>
      <c r="VZN30" s="130"/>
      <c r="VZO30" s="130"/>
      <c r="VZP30" s="130"/>
      <c r="VZQ30" s="130"/>
      <c r="VZR30" s="130"/>
      <c r="VZS30" s="130"/>
      <c r="VZT30" s="130"/>
      <c r="VZU30" s="130"/>
      <c r="VZV30" s="130"/>
      <c r="VZW30" s="130"/>
      <c r="VZX30" s="130"/>
      <c r="VZY30" s="130"/>
      <c r="VZZ30" s="130"/>
      <c r="WAA30" s="130"/>
      <c r="WAB30" s="130"/>
      <c r="WAC30" s="130"/>
      <c r="WAD30" s="130"/>
      <c r="WAE30" s="130"/>
      <c r="WAF30" s="130"/>
      <c r="WAG30" s="130"/>
      <c r="WAH30" s="130"/>
      <c r="WAI30" s="130"/>
      <c r="WAJ30" s="130"/>
      <c r="WAK30" s="130"/>
      <c r="WAL30" s="130"/>
      <c r="WAM30" s="130"/>
      <c r="WAN30" s="130"/>
      <c r="WAO30" s="130"/>
      <c r="WAP30" s="130"/>
      <c r="WAQ30" s="130"/>
      <c r="WAR30" s="130"/>
      <c r="WAS30" s="130"/>
      <c r="WAT30" s="130"/>
      <c r="WAU30" s="130"/>
      <c r="WAV30" s="130"/>
      <c r="WAW30" s="130"/>
      <c r="WAX30" s="130"/>
      <c r="WAY30" s="130"/>
      <c r="WAZ30" s="130"/>
      <c r="WBA30" s="130"/>
      <c r="WBB30" s="130"/>
      <c r="WBC30" s="130"/>
      <c r="WBD30" s="130"/>
      <c r="WBE30" s="130"/>
      <c r="WBF30" s="130"/>
      <c r="WBG30" s="130"/>
      <c r="WBH30" s="130"/>
      <c r="WBI30" s="130"/>
      <c r="WBJ30" s="130"/>
      <c r="WBK30" s="130"/>
      <c r="WBL30" s="130"/>
      <c r="WBM30" s="130"/>
      <c r="WBN30" s="130"/>
      <c r="WBO30" s="130"/>
      <c r="WBP30" s="130"/>
      <c r="WBQ30" s="130"/>
      <c r="WBR30" s="130"/>
      <c r="WBS30" s="130"/>
      <c r="WBT30" s="130"/>
      <c r="WBU30" s="130"/>
      <c r="WBV30" s="130"/>
      <c r="WBW30" s="130"/>
      <c r="WBX30" s="130"/>
      <c r="WBY30" s="130"/>
      <c r="WBZ30" s="130"/>
      <c r="WCA30" s="130"/>
      <c r="WCB30" s="130"/>
      <c r="WCC30" s="130"/>
      <c r="WCD30" s="130"/>
      <c r="WCE30" s="130"/>
      <c r="WCF30" s="130"/>
      <c r="WCG30" s="130"/>
      <c r="WCH30" s="130"/>
      <c r="WCI30" s="130"/>
      <c r="WCJ30" s="130"/>
      <c r="WCK30" s="130"/>
      <c r="WCL30" s="130"/>
      <c r="WCM30" s="130"/>
      <c r="WCN30" s="130"/>
      <c r="WCO30" s="130"/>
      <c r="WCP30" s="130"/>
      <c r="WCQ30" s="130"/>
      <c r="WCR30" s="130"/>
      <c r="WCS30" s="130"/>
      <c r="WCT30" s="130"/>
      <c r="WCU30" s="130"/>
      <c r="WCV30" s="130"/>
      <c r="WCW30" s="130"/>
      <c r="WCX30" s="130"/>
      <c r="WCY30" s="130"/>
      <c r="WCZ30" s="130"/>
      <c r="WDA30" s="130"/>
      <c r="WDB30" s="130"/>
      <c r="WDC30" s="130"/>
      <c r="WDD30" s="130"/>
      <c r="WDE30" s="130"/>
      <c r="WDF30" s="130"/>
      <c r="WDG30" s="130"/>
      <c r="WDH30" s="130"/>
      <c r="WDI30" s="130"/>
      <c r="WDJ30" s="130"/>
      <c r="WDK30" s="130"/>
      <c r="WDL30" s="130"/>
      <c r="WDM30" s="130"/>
      <c r="WDN30" s="130"/>
      <c r="WDO30" s="130"/>
      <c r="WDP30" s="130"/>
      <c r="WDQ30" s="130"/>
      <c r="WDR30" s="130"/>
      <c r="WDS30" s="130"/>
      <c r="WDT30" s="130"/>
      <c r="WDU30" s="130"/>
      <c r="WDV30" s="130"/>
      <c r="WDW30" s="130"/>
      <c r="WDX30" s="130"/>
      <c r="WDY30" s="130"/>
      <c r="WDZ30" s="130"/>
      <c r="WEA30" s="130"/>
      <c r="WEB30" s="130"/>
      <c r="WEC30" s="130"/>
      <c r="WED30" s="130"/>
      <c r="WEE30" s="130"/>
      <c r="WEF30" s="130"/>
      <c r="WEG30" s="130"/>
      <c r="WEH30" s="130"/>
      <c r="WEI30" s="130"/>
      <c r="WEJ30" s="130"/>
      <c r="WEK30" s="130"/>
      <c r="WEL30" s="130"/>
      <c r="WEM30" s="130"/>
      <c r="WEN30" s="130"/>
      <c r="WEO30" s="130"/>
      <c r="WEP30" s="130"/>
      <c r="WEQ30" s="130"/>
      <c r="WER30" s="130"/>
      <c r="WES30" s="130"/>
      <c r="WET30" s="130"/>
      <c r="WEU30" s="130"/>
      <c r="WEV30" s="130"/>
      <c r="WEW30" s="130"/>
      <c r="WEX30" s="130"/>
      <c r="WEY30" s="130"/>
      <c r="WEZ30" s="130"/>
      <c r="WFA30" s="130"/>
      <c r="WFB30" s="130"/>
      <c r="WFC30" s="130"/>
      <c r="WFD30" s="130"/>
      <c r="WFE30" s="130"/>
      <c r="WFF30" s="130"/>
      <c r="WFG30" s="130"/>
      <c r="WFH30" s="130"/>
      <c r="WFI30" s="130"/>
      <c r="WFJ30" s="130"/>
      <c r="WFK30" s="130"/>
      <c r="WFL30" s="130"/>
      <c r="WFM30" s="130"/>
      <c r="WFN30" s="130"/>
      <c r="WFO30" s="130"/>
      <c r="WFP30" s="130"/>
      <c r="WFQ30" s="130"/>
      <c r="WFR30" s="130"/>
      <c r="WFS30" s="130"/>
      <c r="WFT30" s="130"/>
      <c r="WFU30" s="130"/>
      <c r="WFV30" s="130"/>
      <c r="WFW30" s="130"/>
      <c r="WFX30" s="130"/>
      <c r="WFY30" s="130"/>
      <c r="WFZ30" s="130"/>
      <c r="WGA30" s="130"/>
      <c r="WGB30" s="130"/>
      <c r="WGC30" s="130"/>
      <c r="WGD30" s="130"/>
      <c r="WGE30" s="130"/>
      <c r="WGF30" s="130"/>
      <c r="WGG30" s="130"/>
      <c r="WGH30" s="130"/>
      <c r="WGI30" s="130"/>
      <c r="WGJ30" s="130"/>
      <c r="WGK30" s="130"/>
      <c r="WGL30" s="130"/>
      <c r="WGM30" s="130"/>
      <c r="WGN30" s="130"/>
      <c r="WGO30" s="130"/>
      <c r="WGP30" s="130"/>
      <c r="WGQ30" s="130"/>
      <c r="WGR30" s="130"/>
      <c r="WGS30" s="130"/>
      <c r="WGT30" s="130"/>
      <c r="WGU30" s="130"/>
      <c r="WGV30" s="130"/>
      <c r="WGW30" s="130"/>
      <c r="WGX30" s="130"/>
      <c r="WGY30" s="130"/>
      <c r="WGZ30" s="130"/>
      <c r="WHA30" s="130"/>
      <c r="WHB30" s="130"/>
      <c r="WHC30" s="130"/>
      <c r="WHD30" s="130"/>
      <c r="WHE30" s="130"/>
      <c r="WHF30" s="130"/>
      <c r="WHG30" s="130"/>
      <c r="WHH30" s="130"/>
      <c r="WHI30" s="130"/>
      <c r="WHJ30" s="130"/>
      <c r="WHK30" s="130"/>
      <c r="WHL30" s="130"/>
      <c r="WHM30" s="130"/>
      <c r="WHN30" s="130"/>
      <c r="WHO30" s="130"/>
      <c r="WHP30" s="130"/>
      <c r="WHQ30" s="130"/>
      <c r="WHR30" s="130"/>
      <c r="WHS30" s="130"/>
      <c r="WHT30" s="130"/>
      <c r="WHU30" s="130"/>
      <c r="WHV30" s="130"/>
      <c r="WHW30" s="130"/>
      <c r="WHX30" s="130"/>
      <c r="WHY30" s="130"/>
      <c r="WHZ30" s="130"/>
      <c r="WIA30" s="130"/>
      <c r="WIB30" s="130"/>
      <c r="WIC30" s="130"/>
      <c r="WID30" s="130"/>
      <c r="WIE30" s="130"/>
      <c r="WIF30" s="130"/>
      <c r="WIG30" s="130"/>
      <c r="WIH30" s="130"/>
      <c r="WII30" s="130"/>
      <c r="WIJ30" s="130"/>
      <c r="WIK30" s="130"/>
      <c r="WIL30" s="130"/>
      <c r="WIM30" s="130"/>
      <c r="WIN30" s="130"/>
      <c r="WIO30" s="130"/>
      <c r="WIP30" s="130"/>
      <c r="WIQ30" s="130"/>
      <c r="WIR30" s="130"/>
      <c r="WIS30" s="130"/>
      <c r="WIT30" s="130"/>
      <c r="WIU30" s="130"/>
      <c r="WIV30" s="130"/>
      <c r="WIW30" s="130"/>
      <c r="WIX30" s="130"/>
      <c r="WIY30" s="130"/>
      <c r="WIZ30" s="130"/>
      <c r="WJA30" s="130"/>
      <c r="WJB30" s="130"/>
      <c r="WJC30" s="130"/>
      <c r="WJD30" s="130"/>
      <c r="WJE30" s="130"/>
      <c r="WJF30" s="130"/>
      <c r="WJG30" s="130"/>
      <c r="WJH30" s="130"/>
      <c r="WJI30" s="130"/>
      <c r="WJJ30" s="130"/>
      <c r="WJK30" s="130"/>
      <c r="WJL30" s="130"/>
      <c r="WJM30" s="130"/>
      <c r="WJN30" s="130"/>
      <c r="WJO30" s="130"/>
      <c r="WJP30" s="130"/>
      <c r="WJQ30" s="130"/>
      <c r="WJR30" s="130"/>
      <c r="WJS30" s="130"/>
      <c r="WJT30" s="130"/>
      <c r="WJU30" s="130"/>
      <c r="WJV30" s="130"/>
      <c r="WJW30" s="130"/>
      <c r="WJX30" s="130"/>
      <c r="WJY30" s="130"/>
      <c r="WJZ30" s="130"/>
      <c r="WKA30" s="130"/>
      <c r="WKB30" s="130"/>
      <c r="WKC30" s="130"/>
      <c r="WKD30" s="130"/>
      <c r="WKE30" s="130"/>
      <c r="WKF30" s="130"/>
      <c r="WKG30" s="130"/>
      <c r="WKH30" s="130"/>
      <c r="WKI30" s="130"/>
      <c r="WKJ30" s="130"/>
      <c r="WKK30" s="130"/>
      <c r="WKL30" s="130"/>
      <c r="WKM30" s="130"/>
      <c r="WKN30" s="130"/>
      <c r="WKO30" s="130"/>
      <c r="WKP30" s="130"/>
      <c r="WKQ30" s="130"/>
      <c r="WKR30" s="130"/>
      <c r="WKS30" s="130"/>
      <c r="WKT30" s="130"/>
      <c r="WKU30" s="130"/>
      <c r="WKV30" s="130"/>
      <c r="WKW30" s="130"/>
      <c r="WKX30" s="130"/>
      <c r="WKY30" s="130"/>
      <c r="WKZ30" s="130"/>
      <c r="WLA30" s="130"/>
      <c r="WLB30" s="130"/>
      <c r="WLC30" s="130"/>
      <c r="WLD30" s="130"/>
      <c r="WLE30" s="130"/>
      <c r="WLF30" s="130"/>
      <c r="WLG30" s="130"/>
      <c r="WLH30" s="130"/>
      <c r="WLI30" s="130"/>
      <c r="WLJ30" s="130"/>
      <c r="WLK30" s="130"/>
      <c r="WLL30" s="130"/>
      <c r="WLM30" s="130"/>
      <c r="WLN30" s="130"/>
      <c r="WLO30" s="130"/>
      <c r="WLP30" s="130"/>
      <c r="WLQ30" s="130"/>
      <c r="WLR30" s="130"/>
      <c r="WLS30" s="130"/>
      <c r="WLT30" s="130"/>
      <c r="WLU30" s="130"/>
      <c r="WLV30" s="130"/>
      <c r="WLW30" s="130"/>
      <c r="WLX30" s="130"/>
      <c r="WLY30" s="130"/>
      <c r="WLZ30" s="130"/>
      <c r="WMA30" s="130"/>
      <c r="WMB30" s="130"/>
      <c r="WMC30" s="130"/>
      <c r="WMD30" s="130"/>
      <c r="WME30" s="130"/>
      <c r="WMF30" s="130"/>
      <c r="WMG30" s="130"/>
      <c r="WMH30" s="130"/>
      <c r="WMI30" s="130"/>
      <c r="WMJ30" s="130"/>
      <c r="WMK30" s="130"/>
      <c r="WML30" s="130"/>
      <c r="WMM30" s="130"/>
      <c r="WMN30" s="130"/>
      <c r="WMO30" s="130"/>
      <c r="WMP30" s="130"/>
      <c r="WMQ30" s="130"/>
      <c r="WMR30" s="130"/>
      <c r="WMS30" s="130"/>
      <c r="WMT30" s="130"/>
      <c r="WMU30" s="130"/>
      <c r="WMV30" s="130"/>
      <c r="WMW30" s="130"/>
      <c r="WMX30" s="130"/>
      <c r="WMY30" s="130"/>
      <c r="WMZ30" s="130"/>
      <c r="WNA30" s="130"/>
      <c r="WNB30" s="130"/>
      <c r="WNC30" s="130"/>
      <c r="WND30" s="130"/>
      <c r="WNE30" s="130"/>
      <c r="WNF30" s="130"/>
      <c r="WNG30" s="130"/>
      <c r="WNH30" s="130"/>
      <c r="WNI30" s="130"/>
      <c r="WNJ30" s="130"/>
      <c r="WNK30" s="130"/>
      <c r="WNL30" s="130"/>
      <c r="WNM30" s="130"/>
      <c r="WNN30" s="130"/>
      <c r="WNO30" s="130"/>
      <c r="WNP30" s="130"/>
      <c r="WNQ30" s="130"/>
      <c r="WNR30" s="130"/>
      <c r="WNS30" s="130"/>
      <c r="WNT30" s="130"/>
      <c r="WNU30" s="130"/>
      <c r="WNV30" s="130"/>
      <c r="WNW30" s="130"/>
      <c r="WNX30" s="130"/>
      <c r="WNY30" s="130"/>
      <c r="WNZ30" s="130"/>
      <c r="WOA30" s="130"/>
      <c r="WOB30" s="130"/>
      <c r="WOC30" s="130"/>
      <c r="WOD30" s="130"/>
      <c r="WOE30" s="130"/>
      <c r="WOF30" s="130"/>
      <c r="WOG30" s="130"/>
      <c r="WOH30" s="130"/>
      <c r="WOI30" s="130"/>
      <c r="WOJ30" s="130"/>
      <c r="WOK30" s="130"/>
      <c r="WOL30" s="130"/>
      <c r="WOM30" s="130"/>
      <c r="WON30" s="130"/>
      <c r="WOO30" s="130"/>
      <c r="WOP30" s="130"/>
      <c r="WOQ30" s="130"/>
      <c r="WOR30" s="130"/>
      <c r="WOS30" s="130"/>
      <c r="WOT30" s="130"/>
      <c r="WOU30" s="130"/>
      <c r="WOV30" s="130"/>
      <c r="WOW30" s="130"/>
      <c r="WOX30" s="130"/>
      <c r="WOY30" s="130"/>
      <c r="WOZ30" s="130"/>
      <c r="WPA30" s="130"/>
      <c r="WPB30" s="130"/>
      <c r="WPC30" s="130"/>
      <c r="WPD30" s="130"/>
      <c r="WPE30" s="130"/>
      <c r="WPF30" s="130"/>
      <c r="WPG30" s="130"/>
      <c r="WPH30" s="130"/>
      <c r="WPI30" s="130"/>
      <c r="WPJ30" s="130"/>
      <c r="WPK30" s="130"/>
      <c r="WPL30" s="130"/>
      <c r="WPM30" s="130"/>
      <c r="WPN30" s="130"/>
      <c r="WPO30" s="130"/>
      <c r="WPP30" s="130"/>
      <c r="WPQ30" s="130"/>
      <c r="WPR30" s="130"/>
      <c r="WPS30" s="130"/>
      <c r="WPT30" s="130"/>
      <c r="WPU30" s="130"/>
      <c r="WPV30" s="130"/>
      <c r="WPW30" s="130"/>
      <c r="WPX30" s="130"/>
      <c r="WPY30" s="130"/>
      <c r="WPZ30" s="130"/>
      <c r="WQA30" s="130"/>
      <c r="WQB30" s="130"/>
      <c r="WQC30" s="130"/>
      <c r="WQD30" s="130"/>
      <c r="WQE30" s="130"/>
      <c r="WQF30" s="130"/>
      <c r="WQG30" s="130"/>
      <c r="WQH30" s="130"/>
      <c r="WQI30" s="130"/>
      <c r="WQJ30" s="130"/>
      <c r="WQK30" s="130"/>
      <c r="WQL30" s="130"/>
      <c r="WQM30" s="130"/>
      <c r="WQN30" s="130"/>
      <c r="WQO30" s="130"/>
      <c r="WQP30" s="130"/>
      <c r="WQQ30" s="130"/>
      <c r="WQR30" s="130"/>
      <c r="WQS30" s="130"/>
      <c r="WQT30" s="130"/>
      <c r="WQU30" s="130"/>
      <c r="WQV30" s="130"/>
      <c r="WQW30" s="130"/>
      <c r="WQX30" s="130"/>
      <c r="WQY30" s="130"/>
      <c r="WQZ30" s="130"/>
      <c r="WRA30" s="130"/>
      <c r="WRB30" s="130"/>
      <c r="WRC30" s="130"/>
      <c r="WRD30" s="130"/>
      <c r="WRE30" s="130"/>
      <c r="WRF30" s="130"/>
      <c r="WRG30" s="130"/>
      <c r="WRH30" s="130"/>
      <c r="WRI30" s="130"/>
      <c r="WRJ30" s="130"/>
      <c r="WRK30" s="130"/>
      <c r="WRL30" s="130"/>
      <c r="WRM30" s="130"/>
      <c r="WRN30" s="130"/>
      <c r="WRO30" s="130"/>
      <c r="WRP30" s="130"/>
      <c r="WRQ30" s="130"/>
      <c r="WRR30" s="130"/>
      <c r="WRS30" s="130"/>
      <c r="WRT30" s="130"/>
      <c r="WRU30" s="130"/>
      <c r="WRV30" s="130"/>
      <c r="WRW30" s="130"/>
      <c r="WRX30" s="130"/>
      <c r="WRY30" s="130"/>
      <c r="WRZ30" s="130"/>
      <c r="WSA30" s="130"/>
      <c r="WSB30" s="130"/>
      <c r="WSC30" s="130"/>
      <c r="WSD30" s="130"/>
      <c r="WSE30" s="130"/>
      <c r="WSF30" s="130"/>
      <c r="WSG30" s="130"/>
      <c r="WSH30" s="130"/>
      <c r="WSI30" s="130"/>
      <c r="WSJ30" s="130"/>
      <c r="WSK30" s="130"/>
      <c r="WSL30" s="130"/>
      <c r="WSM30" s="130"/>
      <c r="WSN30" s="130"/>
      <c r="WSO30" s="130"/>
      <c r="WSP30" s="130"/>
      <c r="WSQ30" s="130"/>
      <c r="WSR30" s="130"/>
      <c r="WSS30" s="130"/>
      <c r="WST30" s="130"/>
      <c r="WSU30" s="130"/>
      <c r="WSV30" s="130"/>
      <c r="WSW30" s="130"/>
      <c r="WSX30" s="130"/>
      <c r="WSY30" s="130"/>
      <c r="WSZ30" s="130"/>
      <c r="WTA30" s="130"/>
      <c r="WTB30" s="130"/>
      <c r="WTC30" s="130"/>
      <c r="WTD30" s="130"/>
      <c r="WTE30" s="130"/>
      <c r="WTF30" s="130"/>
      <c r="WTG30" s="130"/>
      <c r="WTH30" s="130"/>
      <c r="WTI30" s="130"/>
      <c r="WTJ30" s="130"/>
      <c r="WTK30" s="130"/>
      <c r="WTL30" s="130"/>
      <c r="WTM30" s="130"/>
      <c r="WTN30" s="130"/>
      <c r="WTO30" s="130"/>
      <c r="WTP30" s="130"/>
      <c r="WTQ30" s="130"/>
      <c r="WTR30" s="130"/>
      <c r="WTS30" s="130"/>
      <c r="WTT30" s="130"/>
      <c r="WTU30" s="130"/>
      <c r="WTV30" s="130"/>
      <c r="WTW30" s="130"/>
      <c r="WTX30" s="130"/>
      <c r="WTY30" s="130"/>
      <c r="WTZ30" s="130"/>
      <c r="WUA30" s="130"/>
      <c r="WUB30" s="130"/>
      <c r="WUC30" s="130"/>
      <c r="WUD30" s="130"/>
      <c r="WUE30" s="130"/>
      <c r="WUF30" s="130"/>
      <c r="WUG30" s="130"/>
      <c r="WUH30" s="130"/>
      <c r="WUI30" s="130"/>
      <c r="WUJ30" s="130"/>
      <c r="WUK30" s="130"/>
      <c r="WUL30" s="130"/>
      <c r="WUM30" s="130"/>
      <c r="WUN30" s="130"/>
      <c r="WUO30" s="130"/>
      <c r="WUP30" s="130"/>
      <c r="WUQ30" s="130"/>
      <c r="WUR30" s="130"/>
      <c r="WUS30" s="130"/>
      <c r="WUT30" s="130"/>
      <c r="WUU30" s="130"/>
      <c r="WUV30" s="130"/>
      <c r="WUW30" s="130"/>
      <c r="WUX30" s="130"/>
      <c r="WUY30" s="130"/>
      <c r="WUZ30" s="130"/>
      <c r="WVA30" s="130"/>
      <c r="WVB30" s="130"/>
      <c r="WVC30" s="130"/>
      <c r="WVD30" s="130"/>
      <c r="WVE30" s="130"/>
      <c r="WVF30" s="130"/>
      <c r="WVG30" s="130"/>
      <c r="WVH30" s="130"/>
      <c r="WVI30" s="130"/>
      <c r="WVJ30" s="130"/>
      <c r="WVK30" s="130"/>
      <c r="WVL30" s="130"/>
      <c r="WVM30" s="130"/>
      <c r="WVN30" s="130"/>
      <c r="WVO30" s="130"/>
      <c r="WVP30" s="130"/>
      <c r="WVQ30" s="130"/>
      <c r="WVR30" s="130"/>
      <c r="WVS30" s="130"/>
      <c r="WVT30" s="130"/>
      <c r="WVU30" s="130"/>
      <c r="WVV30" s="130"/>
      <c r="WVW30" s="130"/>
      <c r="WVX30" s="130"/>
      <c r="WVY30" s="130"/>
      <c r="WVZ30" s="130"/>
      <c r="WWA30" s="130"/>
      <c r="WWB30" s="130"/>
      <c r="WWC30" s="130"/>
      <c r="WWD30" s="130"/>
      <c r="WWE30" s="130"/>
      <c r="WWF30" s="130"/>
      <c r="WWG30" s="130"/>
      <c r="WWH30" s="130"/>
      <c r="WWI30" s="130"/>
      <c r="WWJ30" s="130"/>
      <c r="WWK30" s="130"/>
      <c r="WWL30" s="130"/>
      <c r="WWM30" s="130"/>
      <c r="WWN30" s="130"/>
      <c r="WWO30" s="130"/>
      <c r="WWP30" s="130"/>
      <c r="WWQ30" s="130"/>
      <c r="WWR30" s="130"/>
      <c r="WWS30" s="130"/>
      <c r="WWT30" s="130"/>
      <c r="WWU30" s="130"/>
      <c r="WWV30" s="130"/>
      <c r="WWW30" s="130"/>
      <c r="WWX30" s="130"/>
      <c r="WWY30" s="130"/>
      <c r="WWZ30" s="130"/>
      <c r="WXA30" s="130"/>
      <c r="WXB30" s="130"/>
      <c r="WXC30" s="130"/>
      <c r="WXD30" s="130"/>
      <c r="WXE30" s="130"/>
      <c r="WXF30" s="130"/>
      <c r="WXG30" s="130"/>
      <c r="WXH30" s="130"/>
      <c r="WXI30" s="130"/>
      <c r="WXJ30" s="130"/>
      <c r="WXK30" s="130"/>
      <c r="WXL30" s="130"/>
      <c r="WXM30" s="130"/>
      <c r="WXN30" s="130"/>
      <c r="WXO30" s="130"/>
      <c r="WXP30" s="130"/>
      <c r="WXQ30" s="130"/>
      <c r="WXR30" s="130"/>
      <c r="WXS30" s="130"/>
      <c r="WXT30" s="130"/>
      <c r="WXU30" s="130"/>
      <c r="WXV30" s="130"/>
      <c r="WXW30" s="130"/>
      <c r="WXX30" s="130"/>
      <c r="WXY30" s="130"/>
      <c r="WXZ30" s="130"/>
      <c r="WYA30" s="130"/>
      <c r="WYB30" s="130"/>
      <c r="WYC30" s="130"/>
      <c r="WYD30" s="130"/>
      <c r="WYE30" s="130"/>
      <c r="WYF30" s="130"/>
      <c r="WYG30" s="130"/>
      <c r="WYH30" s="130"/>
      <c r="WYI30" s="130"/>
      <c r="WYJ30" s="130"/>
      <c r="WYK30" s="130"/>
      <c r="WYL30" s="130"/>
      <c r="WYM30" s="130"/>
      <c r="WYN30" s="130"/>
      <c r="WYO30" s="130"/>
      <c r="WYP30" s="130"/>
      <c r="WYQ30" s="130"/>
      <c r="WYR30" s="130"/>
      <c r="WYS30" s="130"/>
      <c r="WYT30" s="130"/>
      <c r="WYU30" s="130"/>
      <c r="WYV30" s="130"/>
      <c r="WYW30" s="130"/>
      <c r="WYX30" s="130"/>
      <c r="WYY30" s="130"/>
      <c r="WYZ30" s="130"/>
      <c r="WZA30" s="130"/>
      <c r="WZB30" s="130"/>
      <c r="WZC30" s="130"/>
      <c r="WZD30" s="130"/>
      <c r="WZE30" s="130"/>
      <c r="WZF30" s="130"/>
      <c r="WZG30" s="130"/>
      <c r="WZH30" s="130"/>
      <c r="WZI30" s="130"/>
      <c r="WZJ30" s="130"/>
      <c r="WZK30" s="130"/>
      <c r="WZL30" s="130"/>
      <c r="WZM30" s="130"/>
      <c r="WZN30" s="130"/>
      <c r="WZO30" s="130"/>
      <c r="WZP30" s="130"/>
      <c r="WZQ30" s="130"/>
      <c r="WZR30" s="130"/>
      <c r="WZS30" s="130"/>
      <c r="WZT30" s="130"/>
      <c r="WZU30" s="130"/>
      <c r="WZV30" s="130"/>
      <c r="WZW30" s="130"/>
      <c r="WZX30" s="130"/>
      <c r="WZY30" s="130"/>
      <c r="WZZ30" s="130"/>
      <c r="XAA30" s="130"/>
      <c r="XAB30" s="130"/>
      <c r="XAC30" s="130"/>
      <c r="XAD30" s="130"/>
      <c r="XAE30" s="130"/>
      <c r="XAF30" s="130"/>
      <c r="XAG30" s="130"/>
      <c r="XAH30" s="130"/>
      <c r="XAI30" s="130"/>
      <c r="XAJ30" s="130"/>
      <c r="XAK30" s="130"/>
      <c r="XAL30" s="130"/>
      <c r="XAM30" s="130"/>
      <c r="XAN30" s="130"/>
      <c r="XAO30" s="130"/>
      <c r="XAP30" s="130"/>
      <c r="XAQ30" s="130"/>
      <c r="XAR30" s="130"/>
      <c r="XAS30" s="130"/>
      <c r="XAT30" s="130"/>
      <c r="XAU30" s="130"/>
      <c r="XAV30" s="130"/>
      <c r="XAW30" s="130"/>
      <c r="XAX30" s="130"/>
      <c r="XAY30" s="130"/>
      <c r="XAZ30" s="130"/>
      <c r="XBA30" s="130"/>
      <c r="XBB30" s="130"/>
      <c r="XBC30" s="130"/>
      <c r="XBD30" s="130"/>
      <c r="XBE30" s="130"/>
      <c r="XBF30" s="130"/>
      <c r="XBG30" s="130"/>
      <c r="XBH30" s="130"/>
      <c r="XBI30" s="130"/>
      <c r="XBJ30" s="130"/>
      <c r="XBK30" s="130"/>
      <c r="XBL30" s="130"/>
      <c r="XBM30" s="130"/>
      <c r="XBN30" s="130"/>
      <c r="XBO30" s="130"/>
      <c r="XBP30" s="130"/>
      <c r="XBQ30" s="130"/>
      <c r="XBR30" s="130"/>
      <c r="XBS30" s="130"/>
      <c r="XBT30" s="130"/>
      <c r="XBU30" s="130"/>
      <c r="XBV30" s="130"/>
      <c r="XBW30" s="130"/>
      <c r="XBX30" s="130"/>
      <c r="XBY30" s="130"/>
      <c r="XBZ30" s="130"/>
      <c r="XCA30" s="130"/>
      <c r="XCB30" s="130"/>
      <c r="XCC30" s="130"/>
      <c r="XCD30" s="130"/>
      <c r="XCE30" s="130"/>
      <c r="XCF30" s="130"/>
      <c r="XCG30" s="130"/>
      <c r="XCH30" s="130"/>
      <c r="XCI30" s="130"/>
      <c r="XCJ30" s="130"/>
      <c r="XCK30" s="130"/>
      <c r="XCL30" s="130"/>
      <c r="XCM30" s="130"/>
      <c r="XCN30" s="130"/>
      <c r="XCO30" s="130"/>
      <c r="XCP30" s="130"/>
      <c r="XCQ30" s="130"/>
      <c r="XCR30" s="130"/>
      <c r="XCS30" s="130"/>
      <c r="XCT30" s="130"/>
      <c r="XCU30" s="130"/>
      <c r="XCV30" s="130"/>
      <c r="XCW30" s="130"/>
      <c r="XCX30" s="130"/>
      <c r="XCY30" s="130"/>
      <c r="XCZ30" s="130"/>
      <c r="XDA30" s="130"/>
      <c r="XDB30" s="130"/>
      <c r="XDC30" s="130"/>
      <c r="XDD30" s="130"/>
      <c r="XDE30" s="130"/>
      <c r="XDF30" s="130"/>
      <c r="XDG30" s="130"/>
      <c r="XDH30" s="130"/>
      <c r="XDI30" s="130"/>
      <c r="XDJ30" s="130"/>
      <c r="XDK30" s="130"/>
      <c r="XDL30" s="130"/>
      <c r="XDM30" s="130"/>
      <c r="XDN30" s="130"/>
      <c r="XDO30" s="130"/>
      <c r="XDP30" s="130"/>
      <c r="XDQ30" s="130"/>
      <c r="XDR30" s="130"/>
      <c r="XDS30" s="130"/>
      <c r="XDT30" s="130"/>
      <c r="XDU30" s="130"/>
      <c r="XDV30" s="130"/>
      <c r="XDW30" s="130"/>
      <c r="XDX30" s="130"/>
      <c r="XDY30" s="130"/>
      <c r="XDZ30" s="130"/>
      <c r="XEA30" s="130"/>
      <c r="XEB30" s="130"/>
      <c r="XEC30" s="130"/>
      <c r="XED30" s="130"/>
      <c r="XEE30" s="130"/>
      <c r="XEF30" s="130"/>
      <c r="XEG30" s="130"/>
      <c r="XEH30" s="130"/>
      <c r="XEI30" s="130"/>
      <c r="XEJ30" s="130"/>
      <c r="XEK30" s="130"/>
      <c r="XEL30" s="130"/>
      <c r="XEM30" s="130"/>
      <c r="XEN30" s="130"/>
      <c r="XEO30" s="130"/>
      <c r="XEP30" s="130"/>
      <c r="XEQ30" s="130"/>
      <c r="XER30" s="130"/>
      <c r="XES30" s="130"/>
      <c r="XET30" s="130"/>
      <c r="XEU30" s="130"/>
      <c r="XEV30" s="130"/>
      <c r="XEW30" s="130"/>
      <c r="XEX30" s="130"/>
      <c r="XEY30" s="130"/>
      <c r="XEZ30" s="130"/>
      <c r="XFA30" s="130"/>
      <c r="XFB30" s="130"/>
      <c r="XFC30" s="130"/>
      <c r="XFD30" s="130"/>
    </row>
    <row r="31" spans="1:16384" ht="24.75" customHeight="1">
      <c r="A31" s="57">
        <v>500</v>
      </c>
      <c r="B31" s="105" t="s">
        <v>85</v>
      </c>
      <c r="C31" s="47">
        <f>LEN(C32)+LEN(D32)</f>
        <v>244</v>
      </c>
      <c r="D31" s="730" t="str">
        <f>IF(C31&gt;A31,CONCATENATE("Karaktertúllépés! Kérjük, válaszát maximum ",A31," karakterben foglalja össze!"),CONCATENATE("Még beírható karakterek száma:   ",A31-C31))</f>
        <v>Még beírható karakterek száma:   256</v>
      </c>
      <c r="E31" s="731"/>
      <c r="F31" s="62"/>
    </row>
    <row r="32" spans="1:16384" ht="150.75" customHeight="1">
      <c r="A32" s="130"/>
      <c r="B32" s="119" t="s">
        <v>117</v>
      </c>
      <c r="C32" s="68" t="s">
        <v>309</v>
      </c>
      <c r="D32" s="659" t="s">
        <v>662</v>
      </c>
      <c r="E32" s="661"/>
      <c r="F32" s="75" t="s">
        <v>33</v>
      </c>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c r="ID32" s="130"/>
      <c r="IE32" s="130"/>
      <c r="IF32" s="130"/>
      <c r="IG32" s="130"/>
      <c r="IH32" s="130"/>
      <c r="II32" s="130"/>
      <c r="IJ32" s="130"/>
      <c r="IK32" s="130"/>
      <c r="IL32" s="130"/>
      <c r="IM32" s="130"/>
      <c r="IN32" s="130"/>
      <c r="IO32" s="130"/>
      <c r="IP32" s="130"/>
      <c r="IQ32" s="130"/>
      <c r="IR32" s="130"/>
      <c r="IS32" s="130"/>
      <c r="IT32" s="130"/>
      <c r="IU32" s="130"/>
      <c r="IV32" s="130"/>
      <c r="IW32" s="130"/>
      <c r="IX32" s="130"/>
      <c r="IY32" s="130"/>
      <c r="IZ32" s="130"/>
      <c r="JA32" s="130"/>
      <c r="JB32" s="130"/>
      <c r="JC32" s="130"/>
      <c r="JD32" s="130"/>
      <c r="JE32" s="130"/>
      <c r="JF32" s="130"/>
      <c r="JG32" s="130"/>
      <c r="JH32" s="130"/>
      <c r="JI32" s="130"/>
      <c r="JJ32" s="130"/>
      <c r="JK32" s="130"/>
      <c r="JL32" s="130"/>
      <c r="JM32" s="130"/>
      <c r="JN32" s="130"/>
      <c r="JO32" s="130"/>
      <c r="JP32" s="130"/>
      <c r="JQ32" s="130"/>
      <c r="JR32" s="130"/>
      <c r="JS32" s="130"/>
      <c r="JT32" s="130"/>
      <c r="JU32" s="130"/>
      <c r="JV32" s="130"/>
      <c r="JW32" s="130"/>
      <c r="JX32" s="130"/>
      <c r="JY32" s="130"/>
      <c r="JZ32" s="130"/>
      <c r="KA32" s="130"/>
      <c r="KB32" s="130"/>
      <c r="KC32" s="130"/>
      <c r="KD32" s="130"/>
      <c r="KE32" s="130"/>
      <c r="KF32" s="130"/>
      <c r="KG32" s="130"/>
      <c r="KH32" s="130"/>
      <c r="KI32" s="130"/>
      <c r="KJ32" s="130"/>
      <c r="KK32" s="130"/>
      <c r="KL32" s="130"/>
      <c r="KM32" s="130"/>
      <c r="KN32" s="130"/>
      <c r="KO32" s="130"/>
      <c r="KP32" s="130"/>
      <c r="KQ32" s="130"/>
      <c r="KR32" s="130"/>
      <c r="KS32" s="130"/>
      <c r="KT32" s="130"/>
      <c r="KU32" s="130"/>
      <c r="KV32" s="130"/>
      <c r="KW32" s="130"/>
      <c r="KX32" s="130"/>
      <c r="KY32" s="130"/>
      <c r="KZ32" s="130"/>
      <c r="LA32" s="130"/>
      <c r="LB32" s="130"/>
      <c r="LC32" s="130"/>
      <c r="LD32" s="130"/>
      <c r="LE32" s="130"/>
      <c r="LF32" s="130"/>
      <c r="LG32" s="130"/>
      <c r="LH32" s="130"/>
      <c r="LI32" s="130"/>
      <c r="LJ32" s="130"/>
      <c r="LK32" s="130"/>
      <c r="LL32" s="130"/>
      <c r="LM32" s="130"/>
      <c r="LN32" s="130"/>
      <c r="LO32" s="130"/>
      <c r="LP32" s="130"/>
      <c r="LQ32" s="130"/>
      <c r="LR32" s="130"/>
      <c r="LS32" s="130"/>
      <c r="LT32" s="130"/>
      <c r="LU32" s="130"/>
      <c r="LV32" s="130"/>
      <c r="LW32" s="130"/>
      <c r="LX32" s="130"/>
      <c r="LY32" s="130"/>
      <c r="LZ32" s="130"/>
      <c r="MA32" s="130"/>
      <c r="MB32" s="130"/>
      <c r="MC32" s="130"/>
      <c r="MD32" s="130"/>
      <c r="ME32" s="130"/>
      <c r="MF32" s="130"/>
      <c r="MG32" s="130"/>
      <c r="MH32" s="130"/>
      <c r="MI32" s="130"/>
      <c r="MJ32" s="130"/>
      <c r="MK32" s="130"/>
      <c r="ML32" s="130"/>
      <c r="MM32" s="130"/>
      <c r="MN32" s="130"/>
      <c r="MO32" s="130"/>
      <c r="MP32" s="130"/>
      <c r="MQ32" s="130"/>
      <c r="MR32" s="130"/>
      <c r="MS32" s="130"/>
      <c r="MT32" s="130"/>
      <c r="MU32" s="130"/>
      <c r="MV32" s="130"/>
      <c r="MW32" s="130"/>
      <c r="MX32" s="130"/>
      <c r="MY32" s="130"/>
      <c r="MZ32" s="130"/>
      <c r="NA32" s="130"/>
      <c r="NB32" s="130"/>
      <c r="NC32" s="130"/>
      <c r="ND32" s="130"/>
      <c r="NE32" s="130"/>
      <c r="NF32" s="130"/>
      <c r="NG32" s="130"/>
      <c r="NH32" s="130"/>
      <c r="NI32" s="130"/>
      <c r="NJ32" s="130"/>
      <c r="NK32" s="130"/>
      <c r="NL32" s="130"/>
      <c r="NM32" s="130"/>
      <c r="NN32" s="130"/>
      <c r="NO32" s="130"/>
      <c r="NP32" s="130"/>
      <c r="NQ32" s="130"/>
      <c r="NR32" s="130"/>
      <c r="NS32" s="130"/>
      <c r="NT32" s="130"/>
      <c r="NU32" s="130"/>
      <c r="NV32" s="130"/>
      <c r="NW32" s="130"/>
      <c r="NX32" s="130"/>
      <c r="NY32" s="130"/>
      <c r="NZ32" s="130"/>
      <c r="OA32" s="130"/>
      <c r="OB32" s="130"/>
      <c r="OC32" s="130"/>
      <c r="OD32" s="130"/>
      <c r="OE32" s="130"/>
      <c r="OF32" s="130"/>
      <c r="OG32" s="130"/>
      <c r="OH32" s="130"/>
      <c r="OI32" s="130"/>
      <c r="OJ32" s="130"/>
      <c r="OK32" s="130"/>
      <c r="OL32" s="130"/>
      <c r="OM32" s="130"/>
      <c r="ON32" s="130"/>
      <c r="OO32" s="130"/>
      <c r="OP32" s="130"/>
      <c r="OQ32" s="130"/>
      <c r="OR32" s="130"/>
      <c r="OS32" s="130"/>
      <c r="OT32" s="130"/>
      <c r="OU32" s="130"/>
      <c r="OV32" s="130"/>
      <c r="OW32" s="130"/>
      <c r="OX32" s="130"/>
      <c r="OY32" s="130"/>
      <c r="OZ32" s="130"/>
      <c r="PA32" s="130"/>
      <c r="PB32" s="130"/>
      <c r="PC32" s="130"/>
      <c r="PD32" s="130"/>
      <c r="PE32" s="130"/>
      <c r="PF32" s="130"/>
      <c r="PG32" s="130"/>
      <c r="PH32" s="130"/>
      <c r="PI32" s="130"/>
      <c r="PJ32" s="130"/>
      <c r="PK32" s="130"/>
      <c r="PL32" s="130"/>
      <c r="PM32" s="130"/>
      <c r="PN32" s="130"/>
      <c r="PO32" s="130"/>
      <c r="PP32" s="130"/>
      <c r="PQ32" s="130"/>
      <c r="PR32" s="130"/>
      <c r="PS32" s="130"/>
      <c r="PT32" s="130"/>
      <c r="PU32" s="130"/>
      <c r="PV32" s="130"/>
      <c r="PW32" s="130"/>
      <c r="PX32" s="130"/>
      <c r="PY32" s="130"/>
      <c r="PZ32" s="130"/>
      <c r="QA32" s="130"/>
      <c r="QB32" s="130"/>
      <c r="QC32" s="130"/>
      <c r="QD32" s="130"/>
      <c r="QE32" s="130"/>
      <c r="QF32" s="130"/>
      <c r="QG32" s="130"/>
      <c r="QH32" s="130"/>
      <c r="QI32" s="130"/>
      <c r="QJ32" s="130"/>
      <c r="QK32" s="130"/>
      <c r="QL32" s="130"/>
      <c r="QM32" s="130"/>
      <c r="QN32" s="130"/>
      <c r="QO32" s="130"/>
      <c r="QP32" s="130"/>
      <c r="QQ32" s="130"/>
      <c r="QR32" s="130"/>
      <c r="QS32" s="130"/>
      <c r="QT32" s="130"/>
      <c r="QU32" s="130"/>
      <c r="QV32" s="130"/>
      <c r="QW32" s="130"/>
      <c r="QX32" s="130"/>
      <c r="QY32" s="130"/>
      <c r="QZ32" s="130"/>
      <c r="RA32" s="130"/>
      <c r="RB32" s="130"/>
      <c r="RC32" s="130"/>
      <c r="RD32" s="130"/>
      <c r="RE32" s="130"/>
      <c r="RF32" s="130"/>
      <c r="RG32" s="130"/>
      <c r="RH32" s="130"/>
      <c r="RI32" s="130"/>
      <c r="RJ32" s="130"/>
      <c r="RK32" s="130"/>
      <c r="RL32" s="130"/>
      <c r="RM32" s="130"/>
      <c r="RN32" s="130"/>
      <c r="RO32" s="130"/>
      <c r="RP32" s="130"/>
      <c r="RQ32" s="130"/>
      <c r="RR32" s="130"/>
      <c r="RS32" s="130"/>
      <c r="RT32" s="130"/>
      <c r="RU32" s="130"/>
      <c r="RV32" s="130"/>
      <c r="RW32" s="130"/>
      <c r="RX32" s="130"/>
      <c r="RY32" s="130"/>
      <c r="RZ32" s="130"/>
      <c r="SA32" s="130"/>
      <c r="SB32" s="130"/>
      <c r="SC32" s="130"/>
      <c r="SD32" s="130"/>
      <c r="SE32" s="130"/>
      <c r="SF32" s="130"/>
      <c r="SG32" s="130"/>
      <c r="SH32" s="130"/>
      <c r="SI32" s="130"/>
      <c r="SJ32" s="130"/>
      <c r="SK32" s="130"/>
      <c r="SL32" s="130"/>
      <c r="SM32" s="130"/>
      <c r="SN32" s="130"/>
      <c r="SO32" s="130"/>
      <c r="SP32" s="130"/>
      <c r="SQ32" s="130"/>
      <c r="SR32" s="130"/>
      <c r="SS32" s="130"/>
      <c r="ST32" s="130"/>
      <c r="SU32" s="130"/>
      <c r="SV32" s="130"/>
      <c r="SW32" s="130"/>
      <c r="SX32" s="130"/>
      <c r="SY32" s="130"/>
      <c r="SZ32" s="130"/>
      <c r="TA32" s="130"/>
      <c r="TB32" s="130"/>
      <c r="TC32" s="130"/>
      <c r="TD32" s="130"/>
      <c r="TE32" s="130"/>
      <c r="TF32" s="130"/>
      <c r="TG32" s="130"/>
      <c r="TH32" s="130"/>
      <c r="TI32" s="130"/>
      <c r="TJ32" s="130"/>
      <c r="TK32" s="130"/>
      <c r="TL32" s="130"/>
      <c r="TM32" s="130"/>
      <c r="TN32" s="130"/>
      <c r="TO32" s="130"/>
      <c r="TP32" s="130"/>
      <c r="TQ32" s="130"/>
      <c r="TR32" s="130"/>
      <c r="TS32" s="130"/>
      <c r="TT32" s="130"/>
      <c r="TU32" s="130"/>
      <c r="TV32" s="130"/>
      <c r="TW32" s="130"/>
      <c r="TX32" s="130"/>
      <c r="TY32" s="130"/>
      <c r="TZ32" s="130"/>
      <c r="UA32" s="130"/>
      <c r="UB32" s="130"/>
      <c r="UC32" s="130"/>
      <c r="UD32" s="130"/>
      <c r="UE32" s="130"/>
      <c r="UF32" s="130"/>
      <c r="UG32" s="130"/>
      <c r="UH32" s="130"/>
      <c r="UI32" s="130"/>
      <c r="UJ32" s="130"/>
      <c r="UK32" s="130"/>
      <c r="UL32" s="130"/>
      <c r="UM32" s="130"/>
      <c r="UN32" s="130"/>
      <c r="UO32" s="130"/>
      <c r="UP32" s="130"/>
      <c r="UQ32" s="130"/>
      <c r="UR32" s="130"/>
      <c r="US32" s="130"/>
      <c r="UT32" s="130"/>
      <c r="UU32" s="130"/>
      <c r="UV32" s="130"/>
      <c r="UW32" s="130"/>
      <c r="UX32" s="130"/>
      <c r="UY32" s="130"/>
      <c r="UZ32" s="130"/>
      <c r="VA32" s="130"/>
      <c r="VB32" s="130"/>
      <c r="VC32" s="130"/>
      <c r="VD32" s="130"/>
      <c r="VE32" s="130"/>
      <c r="VF32" s="130"/>
      <c r="VG32" s="130"/>
      <c r="VH32" s="130"/>
      <c r="VI32" s="130"/>
      <c r="VJ32" s="130"/>
      <c r="VK32" s="130"/>
      <c r="VL32" s="130"/>
      <c r="VM32" s="130"/>
      <c r="VN32" s="130"/>
      <c r="VO32" s="130"/>
      <c r="VP32" s="130"/>
      <c r="VQ32" s="130"/>
      <c r="VR32" s="130"/>
      <c r="VS32" s="130"/>
      <c r="VT32" s="130"/>
      <c r="VU32" s="130"/>
      <c r="VV32" s="130"/>
      <c r="VW32" s="130"/>
      <c r="VX32" s="130"/>
      <c r="VY32" s="130"/>
      <c r="VZ32" s="130"/>
      <c r="WA32" s="130"/>
      <c r="WB32" s="130"/>
      <c r="WC32" s="130"/>
      <c r="WD32" s="130"/>
      <c r="WE32" s="130"/>
      <c r="WF32" s="130"/>
      <c r="WG32" s="130"/>
      <c r="WH32" s="130"/>
      <c r="WI32" s="130"/>
      <c r="WJ32" s="130"/>
      <c r="WK32" s="130"/>
      <c r="WL32" s="130"/>
      <c r="WM32" s="130"/>
      <c r="WN32" s="130"/>
      <c r="WO32" s="130"/>
      <c r="WP32" s="130"/>
      <c r="WQ32" s="130"/>
      <c r="WR32" s="130"/>
      <c r="WS32" s="130"/>
      <c r="WT32" s="130"/>
      <c r="WU32" s="130"/>
      <c r="WV32" s="130"/>
      <c r="WW32" s="130"/>
      <c r="WX32" s="130"/>
      <c r="WY32" s="130"/>
      <c r="WZ32" s="130"/>
      <c r="XA32" s="130"/>
      <c r="XB32" s="130"/>
      <c r="XC32" s="130"/>
      <c r="XD32" s="130"/>
      <c r="XE32" s="130"/>
      <c r="XF32" s="130"/>
      <c r="XG32" s="130"/>
      <c r="XH32" s="130"/>
      <c r="XI32" s="130"/>
      <c r="XJ32" s="130"/>
      <c r="XK32" s="130"/>
      <c r="XL32" s="130"/>
      <c r="XM32" s="130"/>
      <c r="XN32" s="130"/>
      <c r="XO32" s="130"/>
      <c r="XP32" s="130"/>
      <c r="XQ32" s="130"/>
      <c r="XR32" s="130"/>
      <c r="XS32" s="130"/>
      <c r="XT32" s="130"/>
      <c r="XU32" s="130"/>
      <c r="XV32" s="130"/>
      <c r="XW32" s="130"/>
      <c r="XX32" s="130"/>
      <c r="XY32" s="130"/>
      <c r="XZ32" s="130"/>
      <c r="YA32" s="130"/>
      <c r="YB32" s="130"/>
      <c r="YC32" s="130"/>
      <c r="YD32" s="130"/>
      <c r="YE32" s="130"/>
      <c r="YF32" s="130"/>
      <c r="YG32" s="130"/>
      <c r="YH32" s="130"/>
      <c r="YI32" s="130"/>
      <c r="YJ32" s="130"/>
      <c r="YK32" s="130"/>
      <c r="YL32" s="130"/>
      <c r="YM32" s="130"/>
      <c r="YN32" s="130"/>
      <c r="YO32" s="130"/>
      <c r="YP32" s="130"/>
      <c r="YQ32" s="130"/>
      <c r="YR32" s="130"/>
      <c r="YS32" s="130"/>
      <c r="YT32" s="130"/>
      <c r="YU32" s="130"/>
      <c r="YV32" s="130"/>
      <c r="YW32" s="130"/>
      <c r="YX32" s="130"/>
      <c r="YY32" s="130"/>
      <c r="YZ32" s="130"/>
      <c r="ZA32" s="130"/>
      <c r="ZB32" s="130"/>
      <c r="ZC32" s="130"/>
      <c r="ZD32" s="130"/>
      <c r="ZE32" s="130"/>
      <c r="ZF32" s="130"/>
      <c r="ZG32" s="130"/>
      <c r="ZH32" s="130"/>
      <c r="ZI32" s="130"/>
      <c r="ZJ32" s="130"/>
      <c r="ZK32" s="130"/>
      <c r="ZL32" s="130"/>
      <c r="ZM32" s="130"/>
      <c r="ZN32" s="130"/>
      <c r="ZO32" s="130"/>
      <c r="ZP32" s="130"/>
      <c r="ZQ32" s="130"/>
      <c r="ZR32" s="130"/>
      <c r="ZS32" s="130"/>
      <c r="ZT32" s="130"/>
      <c r="ZU32" s="130"/>
      <c r="ZV32" s="130"/>
      <c r="ZW32" s="130"/>
      <c r="ZX32" s="130"/>
      <c r="ZY32" s="130"/>
      <c r="ZZ32" s="130"/>
      <c r="AAA32" s="130"/>
      <c r="AAB32" s="130"/>
      <c r="AAC32" s="130"/>
      <c r="AAD32" s="130"/>
      <c r="AAE32" s="130"/>
      <c r="AAF32" s="130"/>
      <c r="AAG32" s="130"/>
      <c r="AAH32" s="130"/>
      <c r="AAI32" s="130"/>
      <c r="AAJ32" s="130"/>
      <c r="AAK32" s="130"/>
      <c r="AAL32" s="130"/>
      <c r="AAM32" s="130"/>
      <c r="AAN32" s="130"/>
      <c r="AAO32" s="130"/>
      <c r="AAP32" s="130"/>
      <c r="AAQ32" s="130"/>
      <c r="AAR32" s="130"/>
      <c r="AAS32" s="130"/>
      <c r="AAT32" s="130"/>
      <c r="AAU32" s="130"/>
      <c r="AAV32" s="130"/>
      <c r="AAW32" s="130"/>
      <c r="AAX32" s="130"/>
      <c r="AAY32" s="130"/>
      <c r="AAZ32" s="130"/>
      <c r="ABA32" s="130"/>
      <c r="ABB32" s="130"/>
      <c r="ABC32" s="130"/>
      <c r="ABD32" s="130"/>
      <c r="ABE32" s="130"/>
      <c r="ABF32" s="130"/>
      <c r="ABG32" s="130"/>
      <c r="ABH32" s="130"/>
      <c r="ABI32" s="130"/>
      <c r="ABJ32" s="130"/>
      <c r="ABK32" s="130"/>
      <c r="ABL32" s="130"/>
      <c r="ABM32" s="130"/>
      <c r="ABN32" s="130"/>
      <c r="ABO32" s="130"/>
      <c r="ABP32" s="130"/>
      <c r="ABQ32" s="130"/>
      <c r="ABR32" s="130"/>
      <c r="ABS32" s="130"/>
      <c r="ABT32" s="130"/>
      <c r="ABU32" s="130"/>
      <c r="ABV32" s="130"/>
      <c r="ABW32" s="130"/>
      <c r="ABX32" s="130"/>
      <c r="ABY32" s="130"/>
      <c r="ABZ32" s="130"/>
      <c r="ACA32" s="130"/>
      <c r="ACB32" s="130"/>
      <c r="ACC32" s="130"/>
      <c r="ACD32" s="130"/>
      <c r="ACE32" s="130"/>
      <c r="ACF32" s="130"/>
      <c r="ACG32" s="130"/>
      <c r="ACH32" s="130"/>
      <c r="ACI32" s="130"/>
      <c r="ACJ32" s="130"/>
      <c r="ACK32" s="130"/>
      <c r="ACL32" s="130"/>
      <c r="ACM32" s="130"/>
      <c r="ACN32" s="130"/>
      <c r="ACO32" s="130"/>
      <c r="ACP32" s="130"/>
      <c r="ACQ32" s="130"/>
      <c r="ACR32" s="130"/>
      <c r="ACS32" s="130"/>
      <c r="ACT32" s="130"/>
      <c r="ACU32" s="130"/>
      <c r="ACV32" s="130"/>
      <c r="ACW32" s="130"/>
      <c r="ACX32" s="130"/>
      <c r="ACY32" s="130"/>
      <c r="ACZ32" s="130"/>
      <c r="ADA32" s="130"/>
      <c r="ADB32" s="130"/>
      <c r="ADC32" s="130"/>
      <c r="ADD32" s="130"/>
      <c r="ADE32" s="130"/>
      <c r="ADF32" s="130"/>
      <c r="ADG32" s="130"/>
      <c r="ADH32" s="130"/>
      <c r="ADI32" s="130"/>
      <c r="ADJ32" s="130"/>
      <c r="ADK32" s="130"/>
      <c r="ADL32" s="130"/>
      <c r="ADM32" s="130"/>
      <c r="ADN32" s="130"/>
      <c r="ADO32" s="130"/>
      <c r="ADP32" s="130"/>
      <c r="ADQ32" s="130"/>
      <c r="ADR32" s="130"/>
      <c r="ADS32" s="130"/>
      <c r="ADT32" s="130"/>
      <c r="ADU32" s="130"/>
      <c r="ADV32" s="130"/>
      <c r="ADW32" s="130"/>
      <c r="ADX32" s="130"/>
      <c r="ADY32" s="130"/>
      <c r="ADZ32" s="130"/>
      <c r="AEA32" s="130"/>
      <c r="AEB32" s="130"/>
      <c r="AEC32" s="130"/>
      <c r="AED32" s="130"/>
      <c r="AEE32" s="130"/>
      <c r="AEF32" s="130"/>
      <c r="AEG32" s="130"/>
      <c r="AEH32" s="130"/>
      <c r="AEI32" s="130"/>
      <c r="AEJ32" s="130"/>
      <c r="AEK32" s="130"/>
      <c r="AEL32" s="130"/>
      <c r="AEM32" s="130"/>
      <c r="AEN32" s="130"/>
      <c r="AEO32" s="130"/>
      <c r="AEP32" s="130"/>
      <c r="AEQ32" s="130"/>
      <c r="AER32" s="130"/>
      <c r="AES32" s="130"/>
      <c r="AET32" s="130"/>
      <c r="AEU32" s="130"/>
      <c r="AEV32" s="130"/>
      <c r="AEW32" s="130"/>
      <c r="AEX32" s="130"/>
      <c r="AEY32" s="130"/>
      <c r="AEZ32" s="130"/>
      <c r="AFA32" s="130"/>
      <c r="AFB32" s="130"/>
      <c r="AFC32" s="130"/>
      <c r="AFD32" s="130"/>
      <c r="AFE32" s="130"/>
      <c r="AFF32" s="130"/>
      <c r="AFG32" s="130"/>
      <c r="AFH32" s="130"/>
      <c r="AFI32" s="130"/>
      <c r="AFJ32" s="130"/>
      <c r="AFK32" s="130"/>
      <c r="AFL32" s="130"/>
      <c r="AFM32" s="130"/>
      <c r="AFN32" s="130"/>
      <c r="AFO32" s="130"/>
      <c r="AFP32" s="130"/>
      <c r="AFQ32" s="130"/>
      <c r="AFR32" s="130"/>
      <c r="AFS32" s="130"/>
      <c r="AFT32" s="130"/>
      <c r="AFU32" s="130"/>
      <c r="AFV32" s="130"/>
      <c r="AFW32" s="130"/>
      <c r="AFX32" s="130"/>
      <c r="AFY32" s="130"/>
      <c r="AFZ32" s="130"/>
      <c r="AGA32" s="130"/>
      <c r="AGB32" s="130"/>
      <c r="AGC32" s="130"/>
      <c r="AGD32" s="130"/>
      <c r="AGE32" s="130"/>
      <c r="AGF32" s="130"/>
      <c r="AGG32" s="130"/>
      <c r="AGH32" s="130"/>
      <c r="AGI32" s="130"/>
      <c r="AGJ32" s="130"/>
      <c r="AGK32" s="130"/>
      <c r="AGL32" s="130"/>
      <c r="AGM32" s="130"/>
      <c r="AGN32" s="130"/>
      <c r="AGO32" s="130"/>
      <c r="AGP32" s="130"/>
      <c r="AGQ32" s="130"/>
      <c r="AGR32" s="130"/>
      <c r="AGS32" s="130"/>
      <c r="AGT32" s="130"/>
      <c r="AGU32" s="130"/>
      <c r="AGV32" s="130"/>
      <c r="AGW32" s="130"/>
      <c r="AGX32" s="130"/>
      <c r="AGY32" s="130"/>
      <c r="AGZ32" s="130"/>
      <c r="AHA32" s="130"/>
      <c r="AHB32" s="130"/>
      <c r="AHC32" s="130"/>
      <c r="AHD32" s="130"/>
      <c r="AHE32" s="130"/>
      <c r="AHF32" s="130"/>
      <c r="AHG32" s="130"/>
      <c r="AHH32" s="130"/>
      <c r="AHI32" s="130"/>
      <c r="AHJ32" s="130"/>
      <c r="AHK32" s="130"/>
      <c r="AHL32" s="130"/>
      <c r="AHM32" s="130"/>
      <c r="AHN32" s="130"/>
      <c r="AHO32" s="130"/>
      <c r="AHP32" s="130"/>
      <c r="AHQ32" s="130"/>
      <c r="AHR32" s="130"/>
      <c r="AHS32" s="130"/>
      <c r="AHT32" s="130"/>
      <c r="AHU32" s="130"/>
      <c r="AHV32" s="130"/>
      <c r="AHW32" s="130"/>
      <c r="AHX32" s="130"/>
      <c r="AHY32" s="130"/>
      <c r="AHZ32" s="130"/>
      <c r="AIA32" s="130"/>
      <c r="AIB32" s="130"/>
      <c r="AIC32" s="130"/>
      <c r="AID32" s="130"/>
      <c r="AIE32" s="130"/>
      <c r="AIF32" s="130"/>
      <c r="AIG32" s="130"/>
      <c r="AIH32" s="130"/>
      <c r="AII32" s="130"/>
      <c r="AIJ32" s="130"/>
      <c r="AIK32" s="130"/>
      <c r="AIL32" s="130"/>
      <c r="AIM32" s="130"/>
      <c r="AIN32" s="130"/>
      <c r="AIO32" s="130"/>
      <c r="AIP32" s="130"/>
      <c r="AIQ32" s="130"/>
      <c r="AIR32" s="130"/>
      <c r="AIS32" s="130"/>
      <c r="AIT32" s="130"/>
      <c r="AIU32" s="130"/>
      <c r="AIV32" s="130"/>
      <c r="AIW32" s="130"/>
      <c r="AIX32" s="130"/>
      <c r="AIY32" s="130"/>
      <c r="AIZ32" s="130"/>
      <c r="AJA32" s="130"/>
      <c r="AJB32" s="130"/>
      <c r="AJC32" s="130"/>
      <c r="AJD32" s="130"/>
      <c r="AJE32" s="130"/>
      <c r="AJF32" s="130"/>
      <c r="AJG32" s="130"/>
      <c r="AJH32" s="130"/>
      <c r="AJI32" s="130"/>
      <c r="AJJ32" s="130"/>
      <c r="AJK32" s="130"/>
      <c r="AJL32" s="130"/>
      <c r="AJM32" s="130"/>
      <c r="AJN32" s="130"/>
      <c r="AJO32" s="130"/>
      <c r="AJP32" s="130"/>
      <c r="AJQ32" s="130"/>
      <c r="AJR32" s="130"/>
      <c r="AJS32" s="130"/>
      <c r="AJT32" s="130"/>
      <c r="AJU32" s="130"/>
      <c r="AJV32" s="130"/>
      <c r="AJW32" s="130"/>
      <c r="AJX32" s="130"/>
      <c r="AJY32" s="130"/>
      <c r="AJZ32" s="130"/>
      <c r="AKA32" s="130"/>
      <c r="AKB32" s="130"/>
      <c r="AKC32" s="130"/>
      <c r="AKD32" s="130"/>
      <c r="AKE32" s="130"/>
      <c r="AKF32" s="130"/>
      <c r="AKG32" s="130"/>
      <c r="AKH32" s="130"/>
      <c r="AKI32" s="130"/>
      <c r="AKJ32" s="130"/>
      <c r="AKK32" s="130"/>
      <c r="AKL32" s="130"/>
      <c r="AKM32" s="130"/>
      <c r="AKN32" s="130"/>
      <c r="AKO32" s="130"/>
      <c r="AKP32" s="130"/>
      <c r="AKQ32" s="130"/>
      <c r="AKR32" s="130"/>
      <c r="AKS32" s="130"/>
      <c r="AKT32" s="130"/>
      <c r="AKU32" s="130"/>
      <c r="AKV32" s="130"/>
      <c r="AKW32" s="130"/>
      <c r="AKX32" s="130"/>
      <c r="AKY32" s="130"/>
      <c r="AKZ32" s="130"/>
      <c r="ALA32" s="130"/>
      <c r="ALB32" s="130"/>
      <c r="ALC32" s="130"/>
      <c r="ALD32" s="130"/>
      <c r="ALE32" s="130"/>
      <c r="ALF32" s="130"/>
      <c r="ALG32" s="130"/>
      <c r="ALH32" s="130"/>
      <c r="ALI32" s="130"/>
      <c r="ALJ32" s="130"/>
      <c r="ALK32" s="130"/>
      <c r="ALL32" s="130"/>
      <c r="ALM32" s="130"/>
      <c r="ALN32" s="130"/>
      <c r="ALO32" s="130"/>
      <c r="ALP32" s="130"/>
      <c r="ALQ32" s="130"/>
      <c r="ALR32" s="130"/>
      <c r="ALS32" s="130"/>
      <c r="ALT32" s="130"/>
      <c r="ALU32" s="130"/>
      <c r="ALV32" s="130"/>
      <c r="ALW32" s="130"/>
      <c r="ALX32" s="130"/>
      <c r="ALY32" s="130"/>
      <c r="ALZ32" s="130"/>
      <c r="AMA32" s="130"/>
      <c r="AMB32" s="130"/>
      <c r="AMC32" s="130"/>
      <c r="AMD32" s="130"/>
      <c r="AME32" s="130"/>
      <c r="AMF32" s="130"/>
      <c r="AMG32" s="130"/>
      <c r="AMH32" s="130"/>
      <c r="AMI32" s="130"/>
      <c r="AMJ32" s="130"/>
      <c r="AMK32" s="130"/>
      <c r="AML32" s="130"/>
      <c r="AMM32" s="130"/>
      <c r="AMN32" s="130"/>
      <c r="AMO32" s="130"/>
      <c r="AMP32" s="130"/>
      <c r="AMQ32" s="130"/>
      <c r="AMR32" s="130"/>
      <c r="AMS32" s="130"/>
      <c r="AMT32" s="130"/>
      <c r="AMU32" s="130"/>
      <c r="AMV32" s="130"/>
      <c r="AMW32" s="130"/>
      <c r="AMX32" s="130"/>
      <c r="AMY32" s="130"/>
      <c r="AMZ32" s="130"/>
      <c r="ANA32" s="130"/>
      <c r="ANB32" s="130"/>
      <c r="ANC32" s="130"/>
      <c r="AND32" s="130"/>
      <c r="ANE32" s="130"/>
      <c r="ANF32" s="130"/>
      <c r="ANG32" s="130"/>
      <c r="ANH32" s="130"/>
      <c r="ANI32" s="130"/>
      <c r="ANJ32" s="130"/>
      <c r="ANK32" s="130"/>
      <c r="ANL32" s="130"/>
      <c r="ANM32" s="130"/>
      <c r="ANN32" s="130"/>
      <c r="ANO32" s="130"/>
      <c r="ANP32" s="130"/>
      <c r="ANQ32" s="130"/>
      <c r="ANR32" s="130"/>
      <c r="ANS32" s="130"/>
      <c r="ANT32" s="130"/>
      <c r="ANU32" s="130"/>
      <c r="ANV32" s="130"/>
      <c r="ANW32" s="130"/>
      <c r="ANX32" s="130"/>
      <c r="ANY32" s="130"/>
      <c r="ANZ32" s="130"/>
      <c r="AOA32" s="130"/>
      <c r="AOB32" s="130"/>
      <c r="AOC32" s="130"/>
      <c r="AOD32" s="130"/>
      <c r="AOE32" s="130"/>
      <c r="AOF32" s="130"/>
      <c r="AOG32" s="130"/>
      <c r="AOH32" s="130"/>
      <c r="AOI32" s="130"/>
      <c r="AOJ32" s="130"/>
      <c r="AOK32" s="130"/>
      <c r="AOL32" s="130"/>
      <c r="AOM32" s="130"/>
      <c r="AON32" s="130"/>
      <c r="AOO32" s="130"/>
      <c r="AOP32" s="130"/>
      <c r="AOQ32" s="130"/>
      <c r="AOR32" s="130"/>
      <c r="AOS32" s="130"/>
      <c r="AOT32" s="130"/>
      <c r="AOU32" s="130"/>
      <c r="AOV32" s="130"/>
      <c r="AOW32" s="130"/>
      <c r="AOX32" s="130"/>
      <c r="AOY32" s="130"/>
      <c r="AOZ32" s="130"/>
      <c r="APA32" s="130"/>
      <c r="APB32" s="130"/>
      <c r="APC32" s="130"/>
      <c r="APD32" s="130"/>
      <c r="APE32" s="130"/>
      <c r="APF32" s="130"/>
      <c r="APG32" s="130"/>
      <c r="APH32" s="130"/>
      <c r="API32" s="130"/>
      <c r="APJ32" s="130"/>
      <c r="APK32" s="130"/>
      <c r="APL32" s="130"/>
      <c r="APM32" s="130"/>
      <c r="APN32" s="130"/>
      <c r="APO32" s="130"/>
      <c r="APP32" s="130"/>
      <c r="APQ32" s="130"/>
      <c r="APR32" s="130"/>
      <c r="APS32" s="130"/>
      <c r="APT32" s="130"/>
      <c r="APU32" s="130"/>
      <c r="APV32" s="130"/>
      <c r="APW32" s="130"/>
      <c r="APX32" s="130"/>
      <c r="APY32" s="130"/>
      <c r="APZ32" s="130"/>
      <c r="AQA32" s="130"/>
      <c r="AQB32" s="130"/>
      <c r="AQC32" s="130"/>
      <c r="AQD32" s="130"/>
      <c r="AQE32" s="130"/>
      <c r="AQF32" s="130"/>
      <c r="AQG32" s="130"/>
      <c r="AQH32" s="130"/>
      <c r="AQI32" s="130"/>
      <c r="AQJ32" s="130"/>
      <c r="AQK32" s="130"/>
      <c r="AQL32" s="130"/>
      <c r="AQM32" s="130"/>
      <c r="AQN32" s="130"/>
      <c r="AQO32" s="130"/>
      <c r="AQP32" s="130"/>
      <c r="AQQ32" s="130"/>
      <c r="AQR32" s="130"/>
      <c r="AQS32" s="130"/>
      <c r="AQT32" s="130"/>
      <c r="AQU32" s="130"/>
      <c r="AQV32" s="130"/>
      <c r="AQW32" s="130"/>
      <c r="AQX32" s="130"/>
      <c r="AQY32" s="130"/>
      <c r="AQZ32" s="130"/>
      <c r="ARA32" s="130"/>
      <c r="ARB32" s="130"/>
      <c r="ARC32" s="130"/>
      <c r="ARD32" s="130"/>
      <c r="ARE32" s="130"/>
      <c r="ARF32" s="130"/>
      <c r="ARG32" s="130"/>
      <c r="ARH32" s="130"/>
      <c r="ARI32" s="130"/>
      <c r="ARJ32" s="130"/>
      <c r="ARK32" s="130"/>
      <c r="ARL32" s="130"/>
      <c r="ARM32" s="130"/>
      <c r="ARN32" s="130"/>
      <c r="ARO32" s="130"/>
      <c r="ARP32" s="130"/>
      <c r="ARQ32" s="130"/>
      <c r="ARR32" s="130"/>
      <c r="ARS32" s="130"/>
      <c r="ART32" s="130"/>
      <c r="ARU32" s="130"/>
      <c r="ARV32" s="130"/>
      <c r="ARW32" s="130"/>
      <c r="ARX32" s="130"/>
      <c r="ARY32" s="130"/>
      <c r="ARZ32" s="130"/>
      <c r="ASA32" s="130"/>
      <c r="ASB32" s="130"/>
      <c r="ASC32" s="130"/>
      <c r="ASD32" s="130"/>
      <c r="ASE32" s="130"/>
      <c r="ASF32" s="130"/>
      <c r="ASG32" s="130"/>
      <c r="ASH32" s="130"/>
      <c r="ASI32" s="130"/>
      <c r="ASJ32" s="130"/>
      <c r="ASK32" s="130"/>
      <c r="ASL32" s="130"/>
      <c r="ASM32" s="130"/>
      <c r="ASN32" s="130"/>
      <c r="ASO32" s="130"/>
      <c r="ASP32" s="130"/>
      <c r="ASQ32" s="130"/>
      <c r="ASR32" s="130"/>
      <c r="ASS32" s="130"/>
      <c r="AST32" s="130"/>
      <c r="ASU32" s="130"/>
      <c r="ASV32" s="130"/>
      <c r="ASW32" s="130"/>
      <c r="ASX32" s="130"/>
      <c r="ASY32" s="130"/>
      <c r="ASZ32" s="130"/>
      <c r="ATA32" s="130"/>
      <c r="ATB32" s="130"/>
      <c r="ATC32" s="130"/>
      <c r="ATD32" s="130"/>
      <c r="ATE32" s="130"/>
      <c r="ATF32" s="130"/>
      <c r="ATG32" s="130"/>
      <c r="ATH32" s="130"/>
      <c r="ATI32" s="130"/>
      <c r="ATJ32" s="130"/>
      <c r="ATK32" s="130"/>
      <c r="ATL32" s="130"/>
      <c r="ATM32" s="130"/>
      <c r="ATN32" s="130"/>
      <c r="ATO32" s="130"/>
      <c r="ATP32" s="130"/>
      <c r="ATQ32" s="130"/>
      <c r="ATR32" s="130"/>
      <c r="ATS32" s="130"/>
      <c r="ATT32" s="130"/>
      <c r="ATU32" s="130"/>
      <c r="ATV32" s="130"/>
      <c r="ATW32" s="130"/>
      <c r="ATX32" s="130"/>
      <c r="ATY32" s="130"/>
      <c r="ATZ32" s="130"/>
      <c r="AUA32" s="130"/>
      <c r="AUB32" s="130"/>
      <c r="AUC32" s="130"/>
      <c r="AUD32" s="130"/>
      <c r="AUE32" s="130"/>
      <c r="AUF32" s="130"/>
      <c r="AUG32" s="130"/>
      <c r="AUH32" s="130"/>
      <c r="AUI32" s="130"/>
      <c r="AUJ32" s="130"/>
      <c r="AUK32" s="130"/>
      <c r="AUL32" s="130"/>
      <c r="AUM32" s="130"/>
      <c r="AUN32" s="130"/>
      <c r="AUO32" s="130"/>
      <c r="AUP32" s="130"/>
      <c r="AUQ32" s="130"/>
      <c r="AUR32" s="130"/>
      <c r="AUS32" s="130"/>
      <c r="AUT32" s="130"/>
      <c r="AUU32" s="130"/>
      <c r="AUV32" s="130"/>
      <c r="AUW32" s="130"/>
      <c r="AUX32" s="130"/>
      <c r="AUY32" s="130"/>
      <c r="AUZ32" s="130"/>
      <c r="AVA32" s="130"/>
      <c r="AVB32" s="130"/>
      <c r="AVC32" s="130"/>
      <c r="AVD32" s="130"/>
      <c r="AVE32" s="130"/>
      <c r="AVF32" s="130"/>
      <c r="AVG32" s="130"/>
      <c r="AVH32" s="130"/>
      <c r="AVI32" s="130"/>
      <c r="AVJ32" s="130"/>
      <c r="AVK32" s="130"/>
      <c r="AVL32" s="130"/>
      <c r="AVM32" s="130"/>
      <c r="AVN32" s="130"/>
      <c r="AVO32" s="130"/>
      <c r="AVP32" s="130"/>
      <c r="AVQ32" s="130"/>
      <c r="AVR32" s="130"/>
      <c r="AVS32" s="130"/>
      <c r="AVT32" s="130"/>
      <c r="AVU32" s="130"/>
      <c r="AVV32" s="130"/>
      <c r="AVW32" s="130"/>
      <c r="AVX32" s="130"/>
      <c r="AVY32" s="130"/>
      <c r="AVZ32" s="130"/>
      <c r="AWA32" s="130"/>
      <c r="AWB32" s="130"/>
      <c r="AWC32" s="130"/>
      <c r="AWD32" s="130"/>
      <c r="AWE32" s="130"/>
      <c r="AWF32" s="130"/>
      <c r="AWG32" s="130"/>
      <c r="AWH32" s="130"/>
      <c r="AWI32" s="130"/>
      <c r="AWJ32" s="130"/>
      <c r="AWK32" s="130"/>
      <c r="AWL32" s="130"/>
      <c r="AWM32" s="130"/>
      <c r="AWN32" s="130"/>
      <c r="AWO32" s="130"/>
      <c r="AWP32" s="130"/>
      <c r="AWQ32" s="130"/>
      <c r="AWR32" s="130"/>
      <c r="AWS32" s="130"/>
      <c r="AWT32" s="130"/>
      <c r="AWU32" s="130"/>
      <c r="AWV32" s="130"/>
      <c r="AWW32" s="130"/>
      <c r="AWX32" s="130"/>
      <c r="AWY32" s="130"/>
      <c r="AWZ32" s="130"/>
      <c r="AXA32" s="130"/>
      <c r="AXB32" s="130"/>
      <c r="AXC32" s="130"/>
      <c r="AXD32" s="130"/>
      <c r="AXE32" s="130"/>
      <c r="AXF32" s="130"/>
      <c r="AXG32" s="130"/>
      <c r="AXH32" s="130"/>
      <c r="AXI32" s="130"/>
      <c r="AXJ32" s="130"/>
      <c r="AXK32" s="130"/>
      <c r="AXL32" s="130"/>
      <c r="AXM32" s="130"/>
      <c r="AXN32" s="130"/>
      <c r="AXO32" s="130"/>
      <c r="AXP32" s="130"/>
      <c r="AXQ32" s="130"/>
      <c r="AXR32" s="130"/>
      <c r="AXS32" s="130"/>
      <c r="AXT32" s="130"/>
      <c r="AXU32" s="130"/>
      <c r="AXV32" s="130"/>
      <c r="AXW32" s="130"/>
      <c r="AXX32" s="130"/>
      <c r="AXY32" s="130"/>
      <c r="AXZ32" s="130"/>
      <c r="AYA32" s="130"/>
      <c r="AYB32" s="130"/>
      <c r="AYC32" s="130"/>
      <c r="AYD32" s="130"/>
      <c r="AYE32" s="130"/>
      <c r="AYF32" s="130"/>
      <c r="AYG32" s="130"/>
      <c r="AYH32" s="130"/>
      <c r="AYI32" s="130"/>
      <c r="AYJ32" s="130"/>
      <c r="AYK32" s="130"/>
      <c r="AYL32" s="130"/>
      <c r="AYM32" s="130"/>
      <c r="AYN32" s="130"/>
      <c r="AYO32" s="130"/>
      <c r="AYP32" s="130"/>
      <c r="AYQ32" s="130"/>
      <c r="AYR32" s="130"/>
      <c r="AYS32" s="130"/>
      <c r="AYT32" s="130"/>
      <c r="AYU32" s="130"/>
      <c r="AYV32" s="130"/>
      <c r="AYW32" s="130"/>
      <c r="AYX32" s="130"/>
      <c r="AYY32" s="130"/>
      <c r="AYZ32" s="130"/>
      <c r="AZA32" s="130"/>
      <c r="AZB32" s="130"/>
      <c r="AZC32" s="130"/>
      <c r="AZD32" s="130"/>
      <c r="AZE32" s="130"/>
      <c r="AZF32" s="130"/>
      <c r="AZG32" s="130"/>
      <c r="AZH32" s="130"/>
      <c r="AZI32" s="130"/>
      <c r="AZJ32" s="130"/>
      <c r="AZK32" s="130"/>
      <c r="AZL32" s="130"/>
      <c r="AZM32" s="130"/>
      <c r="AZN32" s="130"/>
      <c r="AZO32" s="130"/>
      <c r="AZP32" s="130"/>
      <c r="AZQ32" s="130"/>
      <c r="AZR32" s="130"/>
      <c r="AZS32" s="130"/>
      <c r="AZT32" s="130"/>
      <c r="AZU32" s="130"/>
      <c r="AZV32" s="130"/>
      <c r="AZW32" s="130"/>
      <c r="AZX32" s="130"/>
      <c r="AZY32" s="130"/>
      <c r="AZZ32" s="130"/>
      <c r="BAA32" s="130"/>
      <c r="BAB32" s="130"/>
      <c r="BAC32" s="130"/>
      <c r="BAD32" s="130"/>
      <c r="BAE32" s="130"/>
      <c r="BAF32" s="130"/>
      <c r="BAG32" s="130"/>
      <c r="BAH32" s="130"/>
      <c r="BAI32" s="130"/>
      <c r="BAJ32" s="130"/>
      <c r="BAK32" s="130"/>
      <c r="BAL32" s="130"/>
      <c r="BAM32" s="130"/>
      <c r="BAN32" s="130"/>
      <c r="BAO32" s="130"/>
      <c r="BAP32" s="130"/>
      <c r="BAQ32" s="130"/>
      <c r="BAR32" s="130"/>
      <c r="BAS32" s="130"/>
      <c r="BAT32" s="130"/>
      <c r="BAU32" s="130"/>
      <c r="BAV32" s="130"/>
      <c r="BAW32" s="130"/>
      <c r="BAX32" s="130"/>
      <c r="BAY32" s="130"/>
      <c r="BAZ32" s="130"/>
      <c r="BBA32" s="130"/>
      <c r="BBB32" s="130"/>
      <c r="BBC32" s="130"/>
      <c r="BBD32" s="130"/>
      <c r="BBE32" s="130"/>
      <c r="BBF32" s="130"/>
      <c r="BBG32" s="130"/>
      <c r="BBH32" s="130"/>
      <c r="BBI32" s="130"/>
      <c r="BBJ32" s="130"/>
      <c r="BBK32" s="130"/>
      <c r="BBL32" s="130"/>
      <c r="BBM32" s="130"/>
      <c r="BBN32" s="130"/>
      <c r="BBO32" s="130"/>
      <c r="BBP32" s="130"/>
      <c r="BBQ32" s="130"/>
      <c r="BBR32" s="130"/>
      <c r="BBS32" s="130"/>
      <c r="BBT32" s="130"/>
      <c r="BBU32" s="130"/>
      <c r="BBV32" s="130"/>
      <c r="BBW32" s="130"/>
      <c r="BBX32" s="130"/>
      <c r="BBY32" s="130"/>
      <c r="BBZ32" s="130"/>
      <c r="BCA32" s="130"/>
      <c r="BCB32" s="130"/>
      <c r="BCC32" s="130"/>
      <c r="BCD32" s="130"/>
      <c r="BCE32" s="130"/>
      <c r="BCF32" s="130"/>
      <c r="BCG32" s="130"/>
      <c r="BCH32" s="130"/>
      <c r="BCI32" s="130"/>
      <c r="BCJ32" s="130"/>
      <c r="BCK32" s="130"/>
      <c r="BCL32" s="130"/>
      <c r="BCM32" s="130"/>
      <c r="BCN32" s="130"/>
      <c r="BCO32" s="130"/>
      <c r="BCP32" s="130"/>
      <c r="BCQ32" s="130"/>
      <c r="BCR32" s="130"/>
      <c r="BCS32" s="130"/>
      <c r="BCT32" s="130"/>
      <c r="BCU32" s="130"/>
      <c r="BCV32" s="130"/>
      <c r="BCW32" s="130"/>
      <c r="BCX32" s="130"/>
      <c r="BCY32" s="130"/>
      <c r="BCZ32" s="130"/>
      <c r="BDA32" s="130"/>
      <c r="BDB32" s="130"/>
      <c r="BDC32" s="130"/>
      <c r="BDD32" s="130"/>
      <c r="BDE32" s="130"/>
      <c r="BDF32" s="130"/>
      <c r="BDG32" s="130"/>
      <c r="BDH32" s="130"/>
      <c r="BDI32" s="130"/>
      <c r="BDJ32" s="130"/>
      <c r="BDK32" s="130"/>
      <c r="BDL32" s="130"/>
      <c r="BDM32" s="130"/>
      <c r="BDN32" s="130"/>
      <c r="BDO32" s="130"/>
      <c r="BDP32" s="130"/>
      <c r="BDQ32" s="130"/>
      <c r="BDR32" s="130"/>
      <c r="BDS32" s="130"/>
      <c r="BDT32" s="130"/>
      <c r="BDU32" s="130"/>
      <c r="BDV32" s="130"/>
      <c r="BDW32" s="130"/>
      <c r="BDX32" s="130"/>
      <c r="BDY32" s="130"/>
      <c r="BDZ32" s="130"/>
      <c r="BEA32" s="130"/>
      <c r="BEB32" s="130"/>
      <c r="BEC32" s="130"/>
      <c r="BED32" s="130"/>
      <c r="BEE32" s="130"/>
      <c r="BEF32" s="130"/>
      <c r="BEG32" s="130"/>
      <c r="BEH32" s="130"/>
      <c r="BEI32" s="130"/>
      <c r="BEJ32" s="130"/>
      <c r="BEK32" s="130"/>
      <c r="BEL32" s="130"/>
      <c r="BEM32" s="130"/>
      <c r="BEN32" s="130"/>
      <c r="BEO32" s="130"/>
      <c r="BEP32" s="130"/>
      <c r="BEQ32" s="130"/>
      <c r="BER32" s="130"/>
      <c r="BES32" s="130"/>
      <c r="BET32" s="130"/>
      <c r="BEU32" s="130"/>
      <c r="BEV32" s="130"/>
      <c r="BEW32" s="130"/>
      <c r="BEX32" s="130"/>
      <c r="BEY32" s="130"/>
      <c r="BEZ32" s="130"/>
      <c r="BFA32" s="130"/>
      <c r="BFB32" s="130"/>
      <c r="BFC32" s="130"/>
      <c r="BFD32" s="130"/>
      <c r="BFE32" s="130"/>
      <c r="BFF32" s="130"/>
      <c r="BFG32" s="130"/>
      <c r="BFH32" s="130"/>
      <c r="BFI32" s="130"/>
      <c r="BFJ32" s="130"/>
      <c r="BFK32" s="130"/>
      <c r="BFL32" s="130"/>
      <c r="BFM32" s="130"/>
      <c r="BFN32" s="130"/>
      <c r="BFO32" s="130"/>
      <c r="BFP32" s="130"/>
      <c r="BFQ32" s="130"/>
      <c r="BFR32" s="130"/>
      <c r="BFS32" s="130"/>
      <c r="BFT32" s="130"/>
      <c r="BFU32" s="130"/>
      <c r="BFV32" s="130"/>
      <c r="BFW32" s="130"/>
      <c r="BFX32" s="130"/>
      <c r="BFY32" s="130"/>
      <c r="BFZ32" s="130"/>
      <c r="BGA32" s="130"/>
      <c r="BGB32" s="130"/>
      <c r="BGC32" s="130"/>
      <c r="BGD32" s="130"/>
      <c r="BGE32" s="130"/>
      <c r="BGF32" s="130"/>
      <c r="BGG32" s="130"/>
      <c r="BGH32" s="130"/>
      <c r="BGI32" s="130"/>
      <c r="BGJ32" s="130"/>
      <c r="BGK32" s="130"/>
      <c r="BGL32" s="130"/>
      <c r="BGM32" s="130"/>
      <c r="BGN32" s="130"/>
      <c r="BGO32" s="130"/>
      <c r="BGP32" s="130"/>
      <c r="BGQ32" s="130"/>
      <c r="BGR32" s="130"/>
      <c r="BGS32" s="130"/>
      <c r="BGT32" s="130"/>
      <c r="BGU32" s="130"/>
      <c r="BGV32" s="130"/>
      <c r="BGW32" s="130"/>
      <c r="BGX32" s="130"/>
      <c r="BGY32" s="130"/>
      <c r="BGZ32" s="130"/>
      <c r="BHA32" s="130"/>
      <c r="BHB32" s="130"/>
      <c r="BHC32" s="130"/>
      <c r="BHD32" s="130"/>
      <c r="BHE32" s="130"/>
      <c r="BHF32" s="130"/>
      <c r="BHG32" s="130"/>
      <c r="BHH32" s="130"/>
      <c r="BHI32" s="130"/>
      <c r="BHJ32" s="130"/>
      <c r="BHK32" s="130"/>
      <c r="BHL32" s="130"/>
      <c r="BHM32" s="130"/>
      <c r="BHN32" s="130"/>
      <c r="BHO32" s="130"/>
      <c r="BHP32" s="130"/>
      <c r="BHQ32" s="130"/>
      <c r="BHR32" s="130"/>
      <c r="BHS32" s="130"/>
      <c r="BHT32" s="130"/>
      <c r="BHU32" s="130"/>
      <c r="BHV32" s="130"/>
      <c r="BHW32" s="130"/>
      <c r="BHX32" s="130"/>
      <c r="BHY32" s="130"/>
      <c r="BHZ32" s="130"/>
      <c r="BIA32" s="130"/>
      <c r="BIB32" s="130"/>
      <c r="BIC32" s="130"/>
      <c r="BID32" s="130"/>
      <c r="BIE32" s="130"/>
      <c r="BIF32" s="130"/>
      <c r="BIG32" s="130"/>
      <c r="BIH32" s="130"/>
      <c r="BII32" s="130"/>
      <c r="BIJ32" s="130"/>
      <c r="BIK32" s="130"/>
      <c r="BIL32" s="130"/>
      <c r="BIM32" s="130"/>
      <c r="BIN32" s="130"/>
      <c r="BIO32" s="130"/>
      <c r="BIP32" s="130"/>
      <c r="BIQ32" s="130"/>
      <c r="BIR32" s="130"/>
      <c r="BIS32" s="130"/>
      <c r="BIT32" s="130"/>
      <c r="BIU32" s="130"/>
      <c r="BIV32" s="130"/>
      <c r="BIW32" s="130"/>
      <c r="BIX32" s="130"/>
      <c r="BIY32" s="130"/>
      <c r="BIZ32" s="130"/>
      <c r="BJA32" s="130"/>
      <c r="BJB32" s="130"/>
      <c r="BJC32" s="130"/>
      <c r="BJD32" s="130"/>
      <c r="BJE32" s="130"/>
      <c r="BJF32" s="130"/>
      <c r="BJG32" s="130"/>
      <c r="BJH32" s="130"/>
      <c r="BJI32" s="130"/>
      <c r="BJJ32" s="130"/>
      <c r="BJK32" s="130"/>
      <c r="BJL32" s="130"/>
      <c r="BJM32" s="130"/>
      <c r="BJN32" s="130"/>
      <c r="BJO32" s="130"/>
      <c r="BJP32" s="130"/>
      <c r="BJQ32" s="130"/>
      <c r="BJR32" s="130"/>
      <c r="BJS32" s="130"/>
      <c r="BJT32" s="130"/>
      <c r="BJU32" s="130"/>
      <c r="BJV32" s="130"/>
      <c r="BJW32" s="130"/>
      <c r="BJX32" s="130"/>
      <c r="BJY32" s="130"/>
      <c r="BJZ32" s="130"/>
      <c r="BKA32" s="130"/>
      <c r="BKB32" s="130"/>
      <c r="BKC32" s="130"/>
      <c r="BKD32" s="130"/>
      <c r="BKE32" s="130"/>
      <c r="BKF32" s="130"/>
      <c r="BKG32" s="130"/>
      <c r="BKH32" s="130"/>
      <c r="BKI32" s="130"/>
      <c r="BKJ32" s="130"/>
      <c r="BKK32" s="130"/>
      <c r="BKL32" s="130"/>
      <c r="BKM32" s="130"/>
      <c r="BKN32" s="130"/>
      <c r="BKO32" s="130"/>
      <c r="BKP32" s="130"/>
      <c r="BKQ32" s="130"/>
      <c r="BKR32" s="130"/>
      <c r="BKS32" s="130"/>
      <c r="BKT32" s="130"/>
      <c r="BKU32" s="130"/>
      <c r="BKV32" s="130"/>
      <c r="BKW32" s="130"/>
      <c r="BKX32" s="130"/>
      <c r="BKY32" s="130"/>
      <c r="BKZ32" s="130"/>
      <c r="BLA32" s="130"/>
      <c r="BLB32" s="130"/>
      <c r="BLC32" s="130"/>
      <c r="BLD32" s="130"/>
      <c r="BLE32" s="130"/>
      <c r="BLF32" s="130"/>
      <c r="BLG32" s="130"/>
      <c r="BLH32" s="130"/>
      <c r="BLI32" s="130"/>
      <c r="BLJ32" s="130"/>
      <c r="BLK32" s="130"/>
      <c r="BLL32" s="130"/>
      <c r="BLM32" s="130"/>
      <c r="BLN32" s="130"/>
      <c r="BLO32" s="130"/>
      <c r="BLP32" s="130"/>
      <c r="BLQ32" s="130"/>
      <c r="BLR32" s="130"/>
      <c r="BLS32" s="130"/>
      <c r="BLT32" s="130"/>
      <c r="BLU32" s="130"/>
      <c r="BLV32" s="130"/>
      <c r="BLW32" s="130"/>
      <c r="BLX32" s="130"/>
      <c r="BLY32" s="130"/>
      <c r="BLZ32" s="130"/>
      <c r="BMA32" s="130"/>
      <c r="BMB32" s="130"/>
      <c r="BMC32" s="130"/>
      <c r="BMD32" s="130"/>
      <c r="BME32" s="130"/>
      <c r="BMF32" s="130"/>
      <c r="BMG32" s="130"/>
      <c r="BMH32" s="130"/>
      <c r="BMI32" s="130"/>
      <c r="BMJ32" s="130"/>
      <c r="BMK32" s="130"/>
      <c r="BML32" s="130"/>
      <c r="BMM32" s="130"/>
      <c r="BMN32" s="130"/>
      <c r="BMO32" s="130"/>
      <c r="BMP32" s="130"/>
      <c r="BMQ32" s="130"/>
      <c r="BMR32" s="130"/>
      <c r="BMS32" s="130"/>
      <c r="BMT32" s="130"/>
      <c r="BMU32" s="130"/>
      <c r="BMV32" s="130"/>
      <c r="BMW32" s="130"/>
      <c r="BMX32" s="130"/>
      <c r="BMY32" s="130"/>
      <c r="BMZ32" s="130"/>
      <c r="BNA32" s="130"/>
      <c r="BNB32" s="130"/>
      <c r="BNC32" s="130"/>
      <c r="BND32" s="130"/>
      <c r="BNE32" s="130"/>
      <c r="BNF32" s="130"/>
      <c r="BNG32" s="130"/>
      <c r="BNH32" s="130"/>
      <c r="BNI32" s="130"/>
      <c r="BNJ32" s="130"/>
      <c r="BNK32" s="130"/>
      <c r="BNL32" s="130"/>
      <c r="BNM32" s="130"/>
      <c r="BNN32" s="130"/>
      <c r="BNO32" s="130"/>
      <c r="BNP32" s="130"/>
      <c r="BNQ32" s="130"/>
      <c r="BNR32" s="130"/>
      <c r="BNS32" s="130"/>
      <c r="BNT32" s="130"/>
      <c r="BNU32" s="130"/>
      <c r="BNV32" s="130"/>
      <c r="BNW32" s="130"/>
      <c r="BNX32" s="130"/>
      <c r="BNY32" s="130"/>
      <c r="BNZ32" s="130"/>
      <c r="BOA32" s="130"/>
      <c r="BOB32" s="130"/>
      <c r="BOC32" s="130"/>
      <c r="BOD32" s="130"/>
      <c r="BOE32" s="130"/>
      <c r="BOF32" s="130"/>
      <c r="BOG32" s="130"/>
      <c r="BOH32" s="130"/>
      <c r="BOI32" s="130"/>
      <c r="BOJ32" s="130"/>
      <c r="BOK32" s="130"/>
      <c r="BOL32" s="130"/>
      <c r="BOM32" s="130"/>
      <c r="BON32" s="130"/>
      <c r="BOO32" s="130"/>
      <c r="BOP32" s="130"/>
      <c r="BOQ32" s="130"/>
      <c r="BOR32" s="130"/>
      <c r="BOS32" s="130"/>
      <c r="BOT32" s="130"/>
      <c r="BOU32" s="130"/>
      <c r="BOV32" s="130"/>
      <c r="BOW32" s="130"/>
      <c r="BOX32" s="130"/>
      <c r="BOY32" s="130"/>
      <c r="BOZ32" s="130"/>
      <c r="BPA32" s="130"/>
      <c r="BPB32" s="130"/>
      <c r="BPC32" s="130"/>
      <c r="BPD32" s="130"/>
      <c r="BPE32" s="130"/>
      <c r="BPF32" s="130"/>
      <c r="BPG32" s="130"/>
      <c r="BPH32" s="130"/>
      <c r="BPI32" s="130"/>
      <c r="BPJ32" s="130"/>
      <c r="BPK32" s="130"/>
      <c r="BPL32" s="130"/>
      <c r="BPM32" s="130"/>
      <c r="BPN32" s="130"/>
      <c r="BPO32" s="130"/>
      <c r="BPP32" s="130"/>
      <c r="BPQ32" s="130"/>
      <c r="BPR32" s="130"/>
      <c r="BPS32" s="130"/>
      <c r="BPT32" s="130"/>
      <c r="BPU32" s="130"/>
      <c r="BPV32" s="130"/>
      <c r="BPW32" s="130"/>
      <c r="BPX32" s="130"/>
      <c r="BPY32" s="130"/>
      <c r="BPZ32" s="130"/>
      <c r="BQA32" s="130"/>
      <c r="BQB32" s="130"/>
      <c r="BQC32" s="130"/>
      <c r="BQD32" s="130"/>
      <c r="BQE32" s="130"/>
      <c r="BQF32" s="130"/>
      <c r="BQG32" s="130"/>
      <c r="BQH32" s="130"/>
      <c r="BQI32" s="130"/>
      <c r="BQJ32" s="130"/>
      <c r="BQK32" s="130"/>
      <c r="BQL32" s="130"/>
      <c r="BQM32" s="130"/>
      <c r="BQN32" s="130"/>
      <c r="BQO32" s="130"/>
      <c r="BQP32" s="130"/>
      <c r="BQQ32" s="130"/>
      <c r="BQR32" s="130"/>
      <c r="BQS32" s="130"/>
      <c r="BQT32" s="130"/>
      <c r="BQU32" s="130"/>
      <c r="BQV32" s="130"/>
      <c r="BQW32" s="130"/>
      <c r="BQX32" s="130"/>
      <c r="BQY32" s="130"/>
      <c r="BQZ32" s="130"/>
      <c r="BRA32" s="130"/>
      <c r="BRB32" s="130"/>
      <c r="BRC32" s="130"/>
      <c r="BRD32" s="130"/>
      <c r="BRE32" s="130"/>
      <c r="BRF32" s="130"/>
      <c r="BRG32" s="130"/>
      <c r="BRH32" s="130"/>
      <c r="BRI32" s="130"/>
      <c r="BRJ32" s="130"/>
      <c r="BRK32" s="130"/>
      <c r="BRL32" s="130"/>
      <c r="BRM32" s="130"/>
      <c r="BRN32" s="130"/>
      <c r="BRO32" s="130"/>
      <c r="BRP32" s="130"/>
      <c r="BRQ32" s="130"/>
      <c r="BRR32" s="130"/>
      <c r="BRS32" s="130"/>
      <c r="BRT32" s="130"/>
      <c r="BRU32" s="130"/>
      <c r="BRV32" s="130"/>
      <c r="BRW32" s="130"/>
      <c r="BRX32" s="130"/>
      <c r="BRY32" s="130"/>
      <c r="BRZ32" s="130"/>
      <c r="BSA32" s="130"/>
      <c r="BSB32" s="130"/>
      <c r="BSC32" s="130"/>
      <c r="BSD32" s="130"/>
      <c r="BSE32" s="130"/>
      <c r="BSF32" s="130"/>
      <c r="BSG32" s="130"/>
      <c r="BSH32" s="130"/>
      <c r="BSI32" s="130"/>
      <c r="BSJ32" s="130"/>
      <c r="BSK32" s="130"/>
      <c r="BSL32" s="130"/>
      <c r="BSM32" s="130"/>
      <c r="BSN32" s="130"/>
      <c r="BSO32" s="130"/>
      <c r="BSP32" s="130"/>
      <c r="BSQ32" s="130"/>
      <c r="BSR32" s="130"/>
      <c r="BSS32" s="130"/>
      <c r="BST32" s="130"/>
      <c r="BSU32" s="130"/>
      <c r="BSV32" s="130"/>
      <c r="BSW32" s="130"/>
      <c r="BSX32" s="130"/>
      <c r="BSY32" s="130"/>
      <c r="BSZ32" s="130"/>
      <c r="BTA32" s="130"/>
      <c r="BTB32" s="130"/>
      <c r="BTC32" s="130"/>
      <c r="BTD32" s="130"/>
      <c r="BTE32" s="130"/>
      <c r="BTF32" s="130"/>
      <c r="BTG32" s="130"/>
      <c r="BTH32" s="130"/>
      <c r="BTI32" s="130"/>
      <c r="BTJ32" s="130"/>
      <c r="BTK32" s="130"/>
      <c r="BTL32" s="130"/>
      <c r="BTM32" s="130"/>
      <c r="BTN32" s="130"/>
      <c r="BTO32" s="130"/>
      <c r="BTP32" s="130"/>
      <c r="BTQ32" s="130"/>
      <c r="BTR32" s="130"/>
      <c r="BTS32" s="130"/>
      <c r="BTT32" s="130"/>
      <c r="BTU32" s="130"/>
      <c r="BTV32" s="130"/>
      <c r="BTW32" s="130"/>
      <c r="BTX32" s="130"/>
      <c r="BTY32" s="130"/>
      <c r="BTZ32" s="130"/>
      <c r="BUA32" s="130"/>
      <c r="BUB32" s="130"/>
      <c r="BUC32" s="130"/>
      <c r="BUD32" s="130"/>
      <c r="BUE32" s="130"/>
      <c r="BUF32" s="130"/>
      <c r="BUG32" s="130"/>
      <c r="BUH32" s="130"/>
      <c r="BUI32" s="130"/>
      <c r="BUJ32" s="130"/>
      <c r="BUK32" s="130"/>
      <c r="BUL32" s="130"/>
      <c r="BUM32" s="130"/>
      <c r="BUN32" s="130"/>
      <c r="BUO32" s="130"/>
      <c r="BUP32" s="130"/>
      <c r="BUQ32" s="130"/>
      <c r="BUR32" s="130"/>
      <c r="BUS32" s="130"/>
      <c r="BUT32" s="130"/>
      <c r="BUU32" s="130"/>
      <c r="BUV32" s="130"/>
      <c r="BUW32" s="130"/>
      <c r="BUX32" s="130"/>
      <c r="BUY32" s="130"/>
      <c r="BUZ32" s="130"/>
      <c r="BVA32" s="130"/>
      <c r="BVB32" s="130"/>
      <c r="BVC32" s="130"/>
      <c r="BVD32" s="130"/>
      <c r="BVE32" s="130"/>
      <c r="BVF32" s="130"/>
      <c r="BVG32" s="130"/>
      <c r="BVH32" s="130"/>
      <c r="BVI32" s="130"/>
      <c r="BVJ32" s="130"/>
      <c r="BVK32" s="130"/>
      <c r="BVL32" s="130"/>
      <c r="BVM32" s="130"/>
      <c r="BVN32" s="130"/>
      <c r="BVO32" s="130"/>
      <c r="BVP32" s="130"/>
      <c r="BVQ32" s="130"/>
      <c r="BVR32" s="130"/>
      <c r="BVS32" s="130"/>
      <c r="BVT32" s="130"/>
      <c r="BVU32" s="130"/>
      <c r="BVV32" s="130"/>
      <c r="BVW32" s="130"/>
      <c r="BVX32" s="130"/>
      <c r="BVY32" s="130"/>
      <c r="BVZ32" s="130"/>
      <c r="BWA32" s="130"/>
      <c r="BWB32" s="130"/>
      <c r="BWC32" s="130"/>
      <c r="BWD32" s="130"/>
      <c r="BWE32" s="130"/>
      <c r="BWF32" s="130"/>
      <c r="BWG32" s="130"/>
      <c r="BWH32" s="130"/>
      <c r="BWI32" s="130"/>
      <c r="BWJ32" s="130"/>
      <c r="BWK32" s="130"/>
      <c r="BWL32" s="130"/>
      <c r="BWM32" s="130"/>
      <c r="BWN32" s="130"/>
      <c r="BWO32" s="130"/>
      <c r="BWP32" s="130"/>
      <c r="BWQ32" s="130"/>
      <c r="BWR32" s="130"/>
      <c r="BWS32" s="130"/>
      <c r="BWT32" s="130"/>
      <c r="BWU32" s="130"/>
      <c r="BWV32" s="130"/>
      <c r="BWW32" s="130"/>
      <c r="BWX32" s="130"/>
      <c r="BWY32" s="130"/>
      <c r="BWZ32" s="130"/>
      <c r="BXA32" s="130"/>
      <c r="BXB32" s="130"/>
      <c r="BXC32" s="130"/>
      <c r="BXD32" s="130"/>
      <c r="BXE32" s="130"/>
      <c r="BXF32" s="130"/>
      <c r="BXG32" s="130"/>
      <c r="BXH32" s="130"/>
      <c r="BXI32" s="130"/>
      <c r="BXJ32" s="130"/>
      <c r="BXK32" s="130"/>
      <c r="BXL32" s="130"/>
      <c r="BXM32" s="130"/>
      <c r="BXN32" s="130"/>
      <c r="BXO32" s="130"/>
      <c r="BXP32" s="130"/>
      <c r="BXQ32" s="130"/>
      <c r="BXR32" s="130"/>
      <c r="BXS32" s="130"/>
      <c r="BXT32" s="130"/>
      <c r="BXU32" s="130"/>
      <c r="BXV32" s="130"/>
      <c r="BXW32" s="130"/>
      <c r="BXX32" s="130"/>
      <c r="BXY32" s="130"/>
      <c r="BXZ32" s="130"/>
      <c r="BYA32" s="130"/>
      <c r="BYB32" s="130"/>
      <c r="BYC32" s="130"/>
      <c r="BYD32" s="130"/>
      <c r="BYE32" s="130"/>
      <c r="BYF32" s="130"/>
      <c r="BYG32" s="130"/>
      <c r="BYH32" s="130"/>
      <c r="BYI32" s="130"/>
      <c r="BYJ32" s="130"/>
      <c r="BYK32" s="130"/>
      <c r="BYL32" s="130"/>
      <c r="BYM32" s="130"/>
      <c r="BYN32" s="130"/>
      <c r="BYO32" s="130"/>
      <c r="BYP32" s="130"/>
      <c r="BYQ32" s="130"/>
      <c r="BYR32" s="130"/>
      <c r="BYS32" s="130"/>
      <c r="BYT32" s="130"/>
      <c r="BYU32" s="130"/>
      <c r="BYV32" s="130"/>
      <c r="BYW32" s="130"/>
      <c r="BYX32" s="130"/>
      <c r="BYY32" s="130"/>
      <c r="BYZ32" s="130"/>
      <c r="BZA32" s="130"/>
      <c r="BZB32" s="130"/>
      <c r="BZC32" s="130"/>
      <c r="BZD32" s="130"/>
      <c r="BZE32" s="130"/>
      <c r="BZF32" s="130"/>
      <c r="BZG32" s="130"/>
      <c r="BZH32" s="130"/>
      <c r="BZI32" s="130"/>
      <c r="BZJ32" s="130"/>
      <c r="BZK32" s="130"/>
      <c r="BZL32" s="130"/>
      <c r="BZM32" s="130"/>
      <c r="BZN32" s="130"/>
      <c r="BZO32" s="130"/>
      <c r="BZP32" s="130"/>
      <c r="BZQ32" s="130"/>
      <c r="BZR32" s="130"/>
      <c r="BZS32" s="130"/>
      <c r="BZT32" s="130"/>
      <c r="BZU32" s="130"/>
      <c r="BZV32" s="130"/>
      <c r="BZW32" s="130"/>
      <c r="BZX32" s="130"/>
      <c r="BZY32" s="130"/>
      <c r="BZZ32" s="130"/>
      <c r="CAA32" s="130"/>
      <c r="CAB32" s="130"/>
      <c r="CAC32" s="130"/>
      <c r="CAD32" s="130"/>
      <c r="CAE32" s="130"/>
      <c r="CAF32" s="130"/>
      <c r="CAG32" s="130"/>
      <c r="CAH32" s="130"/>
      <c r="CAI32" s="130"/>
      <c r="CAJ32" s="130"/>
      <c r="CAK32" s="130"/>
      <c r="CAL32" s="130"/>
      <c r="CAM32" s="130"/>
      <c r="CAN32" s="130"/>
      <c r="CAO32" s="130"/>
      <c r="CAP32" s="130"/>
      <c r="CAQ32" s="130"/>
      <c r="CAR32" s="130"/>
      <c r="CAS32" s="130"/>
      <c r="CAT32" s="130"/>
      <c r="CAU32" s="130"/>
      <c r="CAV32" s="130"/>
      <c r="CAW32" s="130"/>
      <c r="CAX32" s="130"/>
      <c r="CAY32" s="130"/>
      <c r="CAZ32" s="130"/>
      <c r="CBA32" s="130"/>
      <c r="CBB32" s="130"/>
      <c r="CBC32" s="130"/>
      <c r="CBD32" s="130"/>
      <c r="CBE32" s="130"/>
      <c r="CBF32" s="130"/>
      <c r="CBG32" s="130"/>
      <c r="CBH32" s="130"/>
      <c r="CBI32" s="130"/>
      <c r="CBJ32" s="130"/>
      <c r="CBK32" s="130"/>
      <c r="CBL32" s="130"/>
      <c r="CBM32" s="130"/>
      <c r="CBN32" s="130"/>
      <c r="CBO32" s="130"/>
      <c r="CBP32" s="130"/>
      <c r="CBQ32" s="130"/>
      <c r="CBR32" s="130"/>
      <c r="CBS32" s="130"/>
      <c r="CBT32" s="130"/>
      <c r="CBU32" s="130"/>
      <c r="CBV32" s="130"/>
      <c r="CBW32" s="130"/>
      <c r="CBX32" s="130"/>
      <c r="CBY32" s="130"/>
      <c r="CBZ32" s="130"/>
      <c r="CCA32" s="130"/>
      <c r="CCB32" s="130"/>
      <c r="CCC32" s="130"/>
      <c r="CCD32" s="130"/>
      <c r="CCE32" s="130"/>
      <c r="CCF32" s="130"/>
      <c r="CCG32" s="130"/>
      <c r="CCH32" s="130"/>
      <c r="CCI32" s="130"/>
      <c r="CCJ32" s="130"/>
      <c r="CCK32" s="130"/>
      <c r="CCL32" s="130"/>
      <c r="CCM32" s="130"/>
      <c r="CCN32" s="130"/>
      <c r="CCO32" s="130"/>
      <c r="CCP32" s="130"/>
      <c r="CCQ32" s="130"/>
      <c r="CCR32" s="130"/>
      <c r="CCS32" s="130"/>
      <c r="CCT32" s="130"/>
      <c r="CCU32" s="130"/>
      <c r="CCV32" s="130"/>
      <c r="CCW32" s="130"/>
      <c r="CCX32" s="130"/>
      <c r="CCY32" s="130"/>
      <c r="CCZ32" s="130"/>
      <c r="CDA32" s="130"/>
      <c r="CDB32" s="130"/>
      <c r="CDC32" s="130"/>
      <c r="CDD32" s="130"/>
      <c r="CDE32" s="130"/>
      <c r="CDF32" s="130"/>
      <c r="CDG32" s="130"/>
      <c r="CDH32" s="130"/>
      <c r="CDI32" s="130"/>
      <c r="CDJ32" s="130"/>
      <c r="CDK32" s="130"/>
      <c r="CDL32" s="130"/>
      <c r="CDM32" s="130"/>
      <c r="CDN32" s="130"/>
      <c r="CDO32" s="130"/>
      <c r="CDP32" s="130"/>
      <c r="CDQ32" s="130"/>
      <c r="CDR32" s="130"/>
      <c r="CDS32" s="130"/>
      <c r="CDT32" s="130"/>
      <c r="CDU32" s="130"/>
      <c r="CDV32" s="130"/>
      <c r="CDW32" s="130"/>
      <c r="CDX32" s="130"/>
      <c r="CDY32" s="130"/>
      <c r="CDZ32" s="130"/>
      <c r="CEA32" s="130"/>
      <c r="CEB32" s="130"/>
      <c r="CEC32" s="130"/>
      <c r="CED32" s="130"/>
      <c r="CEE32" s="130"/>
      <c r="CEF32" s="130"/>
      <c r="CEG32" s="130"/>
      <c r="CEH32" s="130"/>
      <c r="CEI32" s="130"/>
      <c r="CEJ32" s="130"/>
      <c r="CEK32" s="130"/>
      <c r="CEL32" s="130"/>
      <c r="CEM32" s="130"/>
      <c r="CEN32" s="130"/>
      <c r="CEO32" s="130"/>
      <c r="CEP32" s="130"/>
      <c r="CEQ32" s="130"/>
      <c r="CER32" s="130"/>
      <c r="CES32" s="130"/>
      <c r="CET32" s="130"/>
      <c r="CEU32" s="130"/>
      <c r="CEV32" s="130"/>
      <c r="CEW32" s="130"/>
      <c r="CEX32" s="130"/>
      <c r="CEY32" s="130"/>
      <c r="CEZ32" s="130"/>
      <c r="CFA32" s="130"/>
      <c r="CFB32" s="130"/>
      <c r="CFC32" s="130"/>
      <c r="CFD32" s="130"/>
      <c r="CFE32" s="130"/>
      <c r="CFF32" s="130"/>
      <c r="CFG32" s="130"/>
      <c r="CFH32" s="130"/>
      <c r="CFI32" s="130"/>
      <c r="CFJ32" s="130"/>
      <c r="CFK32" s="130"/>
      <c r="CFL32" s="130"/>
      <c r="CFM32" s="130"/>
      <c r="CFN32" s="130"/>
      <c r="CFO32" s="130"/>
      <c r="CFP32" s="130"/>
      <c r="CFQ32" s="130"/>
      <c r="CFR32" s="130"/>
      <c r="CFS32" s="130"/>
      <c r="CFT32" s="130"/>
      <c r="CFU32" s="130"/>
      <c r="CFV32" s="130"/>
      <c r="CFW32" s="130"/>
      <c r="CFX32" s="130"/>
      <c r="CFY32" s="130"/>
      <c r="CFZ32" s="130"/>
      <c r="CGA32" s="130"/>
      <c r="CGB32" s="130"/>
      <c r="CGC32" s="130"/>
      <c r="CGD32" s="130"/>
      <c r="CGE32" s="130"/>
      <c r="CGF32" s="130"/>
      <c r="CGG32" s="130"/>
      <c r="CGH32" s="130"/>
      <c r="CGI32" s="130"/>
      <c r="CGJ32" s="130"/>
      <c r="CGK32" s="130"/>
      <c r="CGL32" s="130"/>
      <c r="CGM32" s="130"/>
      <c r="CGN32" s="130"/>
      <c r="CGO32" s="130"/>
      <c r="CGP32" s="130"/>
      <c r="CGQ32" s="130"/>
      <c r="CGR32" s="130"/>
      <c r="CGS32" s="130"/>
      <c r="CGT32" s="130"/>
      <c r="CGU32" s="130"/>
      <c r="CGV32" s="130"/>
      <c r="CGW32" s="130"/>
      <c r="CGX32" s="130"/>
      <c r="CGY32" s="130"/>
      <c r="CGZ32" s="130"/>
      <c r="CHA32" s="130"/>
      <c r="CHB32" s="130"/>
      <c r="CHC32" s="130"/>
      <c r="CHD32" s="130"/>
      <c r="CHE32" s="130"/>
      <c r="CHF32" s="130"/>
      <c r="CHG32" s="130"/>
      <c r="CHH32" s="130"/>
      <c r="CHI32" s="130"/>
      <c r="CHJ32" s="130"/>
      <c r="CHK32" s="130"/>
      <c r="CHL32" s="130"/>
      <c r="CHM32" s="130"/>
      <c r="CHN32" s="130"/>
      <c r="CHO32" s="130"/>
      <c r="CHP32" s="130"/>
      <c r="CHQ32" s="130"/>
      <c r="CHR32" s="130"/>
      <c r="CHS32" s="130"/>
      <c r="CHT32" s="130"/>
      <c r="CHU32" s="130"/>
      <c r="CHV32" s="130"/>
      <c r="CHW32" s="130"/>
      <c r="CHX32" s="130"/>
      <c r="CHY32" s="130"/>
      <c r="CHZ32" s="130"/>
      <c r="CIA32" s="130"/>
      <c r="CIB32" s="130"/>
      <c r="CIC32" s="130"/>
      <c r="CID32" s="130"/>
      <c r="CIE32" s="130"/>
      <c r="CIF32" s="130"/>
      <c r="CIG32" s="130"/>
      <c r="CIH32" s="130"/>
      <c r="CII32" s="130"/>
      <c r="CIJ32" s="130"/>
      <c r="CIK32" s="130"/>
      <c r="CIL32" s="130"/>
      <c r="CIM32" s="130"/>
      <c r="CIN32" s="130"/>
      <c r="CIO32" s="130"/>
      <c r="CIP32" s="130"/>
      <c r="CIQ32" s="130"/>
      <c r="CIR32" s="130"/>
      <c r="CIS32" s="130"/>
      <c r="CIT32" s="130"/>
      <c r="CIU32" s="130"/>
      <c r="CIV32" s="130"/>
      <c r="CIW32" s="130"/>
      <c r="CIX32" s="130"/>
      <c r="CIY32" s="130"/>
      <c r="CIZ32" s="130"/>
      <c r="CJA32" s="130"/>
      <c r="CJB32" s="130"/>
      <c r="CJC32" s="130"/>
      <c r="CJD32" s="130"/>
      <c r="CJE32" s="130"/>
      <c r="CJF32" s="130"/>
      <c r="CJG32" s="130"/>
      <c r="CJH32" s="130"/>
      <c r="CJI32" s="130"/>
      <c r="CJJ32" s="130"/>
      <c r="CJK32" s="130"/>
      <c r="CJL32" s="130"/>
      <c r="CJM32" s="130"/>
      <c r="CJN32" s="130"/>
      <c r="CJO32" s="130"/>
      <c r="CJP32" s="130"/>
      <c r="CJQ32" s="130"/>
      <c r="CJR32" s="130"/>
      <c r="CJS32" s="130"/>
      <c r="CJT32" s="130"/>
      <c r="CJU32" s="130"/>
      <c r="CJV32" s="130"/>
      <c r="CJW32" s="130"/>
      <c r="CJX32" s="130"/>
      <c r="CJY32" s="130"/>
      <c r="CJZ32" s="130"/>
      <c r="CKA32" s="130"/>
      <c r="CKB32" s="130"/>
      <c r="CKC32" s="130"/>
      <c r="CKD32" s="130"/>
      <c r="CKE32" s="130"/>
      <c r="CKF32" s="130"/>
      <c r="CKG32" s="130"/>
      <c r="CKH32" s="130"/>
      <c r="CKI32" s="130"/>
      <c r="CKJ32" s="130"/>
      <c r="CKK32" s="130"/>
      <c r="CKL32" s="130"/>
      <c r="CKM32" s="130"/>
      <c r="CKN32" s="130"/>
      <c r="CKO32" s="130"/>
      <c r="CKP32" s="130"/>
      <c r="CKQ32" s="130"/>
      <c r="CKR32" s="130"/>
      <c r="CKS32" s="130"/>
      <c r="CKT32" s="130"/>
      <c r="CKU32" s="130"/>
      <c r="CKV32" s="130"/>
      <c r="CKW32" s="130"/>
      <c r="CKX32" s="130"/>
      <c r="CKY32" s="130"/>
      <c r="CKZ32" s="130"/>
      <c r="CLA32" s="130"/>
      <c r="CLB32" s="130"/>
      <c r="CLC32" s="130"/>
      <c r="CLD32" s="130"/>
      <c r="CLE32" s="130"/>
      <c r="CLF32" s="130"/>
      <c r="CLG32" s="130"/>
      <c r="CLH32" s="130"/>
      <c r="CLI32" s="130"/>
      <c r="CLJ32" s="130"/>
      <c r="CLK32" s="130"/>
      <c r="CLL32" s="130"/>
      <c r="CLM32" s="130"/>
      <c r="CLN32" s="130"/>
      <c r="CLO32" s="130"/>
      <c r="CLP32" s="130"/>
      <c r="CLQ32" s="130"/>
      <c r="CLR32" s="130"/>
      <c r="CLS32" s="130"/>
      <c r="CLT32" s="130"/>
      <c r="CLU32" s="130"/>
      <c r="CLV32" s="130"/>
      <c r="CLW32" s="130"/>
      <c r="CLX32" s="130"/>
      <c r="CLY32" s="130"/>
      <c r="CLZ32" s="130"/>
      <c r="CMA32" s="130"/>
      <c r="CMB32" s="130"/>
      <c r="CMC32" s="130"/>
      <c r="CMD32" s="130"/>
      <c r="CME32" s="130"/>
      <c r="CMF32" s="130"/>
      <c r="CMG32" s="130"/>
      <c r="CMH32" s="130"/>
      <c r="CMI32" s="130"/>
      <c r="CMJ32" s="130"/>
      <c r="CMK32" s="130"/>
      <c r="CML32" s="130"/>
      <c r="CMM32" s="130"/>
      <c r="CMN32" s="130"/>
      <c r="CMO32" s="130"/>
      <c r="CMP32" s="130"/>
      <c r="CMQ32" s="130"/>
      <c r="CMR32" s="130"/>
      <c r="CMS32" s="130"/>
      <c r="CMT32" s="130"/>
      <c r="CMU32" s="130"/>
      <c r="CMV32" s="130"/>
      <c r="CMW32" s="130"/>
      <c r="CMX32" s="130"/>
      <c r="CMY32" s="130"/>
      <c r="CMZ32" s="130"/>
      <c r="CNA32" s="130"/>
      <c r="CNB32" s="130"/>
      <c r="CNC32" s="130"/>
      <c r="CND32" s="130"/>
      <c r="CNE32" s="130"/>
      <c r="CNF32" s="130"/>
      <c r="CNG32" s="130"/>
      <c r="CNH32" s="130"/>
      <c r="CNI32" s="130"/>
      <c r="CNJ32" s="130"/>
      <c r="CNK32" s="130"/>
      <c r="CNL32" s="130"/>
      <c r="CNM32" s="130"/>
      <c r="CNN32" s="130"/>
      <c r="CNO32" s="130"/>
      <c r="CNP32" s="130"/>
      <c r="CNQ32" s="130"/>
      <c r="CNR32" s="130"/>
      <c r="CNS32" s="130"/>
      <c r="CNT32" s="130"/>
      <c r="CNU32" s="130"/>
      <c r="CNV32" s="130"/>
      <c r="CNW32" s="130"/>
      <c r="CNX32" s="130"/>
      <c r="CNY32" s="130"/>
      <c r="CNZ32" s="130"/>
      <c r="COA32" s="130"/>
      <c r="COB32" s="130"/>
      <c r="COC32" s="130"/>
      <c r="COD32" s="130"/>
      <c r="COE32" s="130"/>
      <c r="COF32" s="130"/>
      <c r="COG32" s="130"/>
      <c r="COH32" s="130"/>
      <c r="COI32" s="130"/>
      <c r="COJ32" s="130"/>
      <c r="COK32" s="130"/>
      <c r="COL32" s="130"/>
      <c r="COM32" s="130"/>
      <c r="CON32" s="130"/>
      <c r="COO32" s="130"/>
      <c r="COP32" s="130"/>
      <c r="COQ32" s="130"/>
      <c r="COR32" s="130"/>
      <c r="COS32" s="130"/>
      <c r="COT32" s="130"/>
      <c r="COU32" s="130"/>
      <c r="COV32" s="130"/>
      <c r="COW32" s="130"/>
      <c r="COX32" s="130"/>
      <c r="COY32" s="130"/>
      <c r="COZ32" s="130"/>
      <c r="CPA32" s="130"/>
      <c r="CPB32" s="130"/>
      <c r="CPC32" s="130"/>
      <c r="CPD32" s="130"/>
      <c r="CPE32" s="130"/>
      <c r="CPF32" s="130"/>
      <c r="CPG32" s="130"/>
      <c r="CPH32" s="130"/>
      <c r="CPI32" s="130"/>
      <c r="CPJ32" s="130"/>
      <c r="CPK32" s="130"/>
      <c r="CPL32" s="130"/>
      <c r="CPM32" s="130"/>
      <c r="CPN32" s="130"/>
      <c r="CPO32" s="130"/>
      <c r="CPP32" s="130"/>
      <c r="CPQ32" s="130"/>
      <c r="CPR32" s="130"/>
      <c r="CPS32" s="130"/>
      <c r="CPT32" s="130"/>
      <c r="CPU32" s="130"/>
      <c r="CPV32" s="130"/>
      <c r="CPW32" s="130"/>
      <c r="CPX32" s="130"/>
      <c r="CPY32" s="130"/>
      <c r="CPZ32" s="130"/>
      <c r="CQA32" s="130"/>
      <c r="CQB32" s="130"/>
      <c r="CQC32" s="130"/>
      <c r="CQD32" s="130"/>
      <c r="CQE32" s="130"/>
      <c r="CQF32" s="130"/>
      <c r="CQG32" s="130"/>
      <c r="CQH32" s="130"/>
      <c r="CQI32" s="130"/>
      <c r="CQJ32" s="130"/>
      <c r="CQK32" s="130"/>
      <c r="CQL32" s="130"/>
      <c r="CQM32" s="130"/>
      <c r="CQN32" s="130"/>
      <c r="CQO32" s="130"/>
      <c r="CQP32" s="130"/>
      <c r="CQQ32" s="130"/>
      <c r="CQR32" s="130"/>
      <c r="CQS32" s="130"/>
      <c r="CQT32" s="130"/>
      <c r="CQU32" s="130"/>
      <c r="CQV32" s="130"/>
      <c r="CQW32" s="130"/>
      <c r="CQX32" s="130"/>
      <c r="CQY32" s="130"/>
      <c r="CQZ32" s="130"/>
      <c r="CRA32" s="130"/>
      <c r="CRB32" s="130"/>
      <c r="CRC32" s="130"/>
      <c r="CRD32" s="130"/>
      <c r="CRE32" s="130"/>
      <c r="CRF32" s="130"/>
      <c r="CRG32" s="130"/>
      <c r="CRH32" s="130"/>
      <c r="CRI32" s="130"/>
      <c r="CRJ32" s="130"/>
      <c r="CRK32" s="130"/>
      <c r="CRL32" s="130"/>
      <c r="CRM32" s="130"/>
      <c r="CRN32" s="130"/>
      <c r="CRO32" s="130"/>
      <c r="CRP32" s="130"/>
      <c r="CRQ32" s="130"/>
      <c r="CRR32" s="130"/>
      <c r="CRS32" s="130"/>
      <c r="CRT32" s="130"/>
      <c r="CRU32" s="130"/>
      <c r="CRV32" s="130"/>
      <c r="CRW32" s="130"/>
      <c r="CRX32" s="130"/>
      <c r="CRY32" s="130"/>
      <c r="CRZ32" s="130"/>
      <c r="CSA32" s="130"/>
      <c r="CSB32" s="130"/>
      <c r="CSC32" s="130"/>
      <c r="CSD32" s="130"/>
      <c r="CSE32" s="130"/>
      <c r="CSF32" s="130"/>
      <c r="CSG32" s="130"/>
      <c r="CSH32" s="130"/>
      <c r="CSI32" s="130"/>
      <c r="CSJ32" s="130"/>
      <c r="CSK32" s="130"/>
      <c r="CSL32" s="130"/>
      <c r="CSM32" s="130"/>
      <c r="CSN32" s="130"/>
      <c r="CSO32" s="130"/>
      <c r="CSP32" s="130"/>
      <c r="CSQ32" s="130"/>
      <c r="CSR32" s="130"/>
      <c r="CSS32" s="130"/>
      <c r="CST32" s="130"/>
      <c r="CSU32" s="130"/>
      <c r="CSV32" s="130"/>
      <c r="CSW32" s="130"/>
      <c r="CSX32" s="130"/>
      <c r="CSY32" s="130"/>
      <c r="CSZ32" s="130"/>
      <c r="CTA32" s="130"/>
      <c r="CTB32" s="130"/>
      <c r="CTC32" s="130"/>
      <c r="CTD32" s="130"/>
      <c r="CTE32" s="130"/>
      <c r="CTF32" s="130"/>
      <c r="CTG32" s="130"/>
      <c r="CTH32" s="130"/>
      <c r="CTI32" s="130"/>
      <c r="CTJ32" s="130"/>
      <c r="CTK32" s="130"/>
      <c r="CTL32" s="130"/>
      <c r="CTM32" s="130"/>
      <c r="CTN32" s="130"/>
      <c r="CTO32" s="130"/>
      <c r="CTP32" s="130"/>
      <c r="CTQ32" s="130"/>
      <c r="CTR32" s="130"/>
      <c r="CTS32" s="130"/>
      <c r="CTT32" s="130"/>
      <c r="CTU32" s="130"/>
      <c r="CTV32" s="130"/>
      <c r="CTW32" s="130"/>
      <c r="CTX32" s="130"/>
      <c r="CTY32" s="130"/>
      <c r="CTZ32" s="130"/>
      <c r="CUA32" s="130"/>
      <c r="CUB32" s="130"/>
      <c r="CUC32" s="130"/>
      <c r="CUD32" s="130"/>
      <c r="CUE32" s="130"/>
      <c r="CUF32" s="130"/>
      <c r="CUG32" s="130"/>
      <c r="CUH32" s="130"/>
      <c r="CUI32" s="130"/>
      <c r="CUJ32" s="130"/>
      <c r="CUK32" s="130"/>
      <c r="CUL32" s="130"/>
      <c r="CUM32" s="130"/>
      <c r="CUN32" s="130"/>
      <c r="CUO32" s="130"/>
      <c r="CUP32" s="130"/>
      <c r="CUQ32" s="130"/>
      <c r="CUR32" s="130"/>
      <c r="CUS32" s="130"/>
      <c r="CUT32" s="130"/>
      <c r="CUU32" s="130"/>
      <c r="CUV32" s="130"/>
      <c r="CUW32" s="130"/>
      <c r="CUX32" s="130"/>
      <c r="CUY32" s="130"/>
      <c r="CUZ32" s="130"/>
      <c r="CVA32" s="130"/>
      <c r="CVB32" s="130"/>
      <c r="CVC32" s="130"/>
      <c r="CVD32" s="130"/>
      <c r="CVE32" s="130"/>
      <c r="CVF32" s="130"/>
      <c r="CVG32" s="130"/>
      <c r="CVH32" s="130"/>
      <c r="CVI32" s="130"/>
      <c r="CVJ32" s="130"/>
      <c r="CVK32" s="130"/>
      <c r="CVL32" s="130"/>
      <c r="CVM32" s="130"/>
      <c r="CVN32" s="130"/>
      <c r="CVO32" s="130"/>
      <c r="CVP32" s="130"/>
      <c r="CVQ32" s="130"/>
      <c r="CVR32" s="130"/>
      <c r="CVS32" s="130"/>
      <c r="CVT32" s="130"/>
      <c r="CVU32" s="130"/>
      <c r="CVV32" s="130"/>
      <c r="CVW32" s="130"/>
      <c r="CVX32" s="130"/>
      <c r="CVY32" s="130"/>
      <c r="CVZ32" s="130"/>
      <c r="CWA32" s="130"/>
      <c r="CWB32" s="130"/>
      <c r="CWC32" s="130"/>
      <c r="CWD32" s="130"/>
      <c r="CWE32" s="130"/>
      <c r="CWF32" s="130"/>
      <c r="CWG32" s="130"/>
      <c r="CWH32" s="130"/>
      <c r="CWI32" s="130"/>
      <c r="CWJ32" s="130"/>
      <c r="CWK32" s="130"/>
      <c r="CWL32" s="130"/>
      <c r="CWM32" s="130"/>
      <c r="CWN32" s="130"/>
      <c r="CWO32" s="130"/>
      <c r="CWP32" s="130"/>
      <c r="CWQ32" s="130"/>
      <c r="CWR32" s="130"/>
      <c r="CWS32" s="130"/>
      <c r="CWT32" s="130"/>
      <c r="CWU32" s="130"/>
      <c r="CWV32" s="130"/>
      <c r="CWW32" s="130"/>
      <c r="CWX32" s="130"/>
      <c r="CWY32" s="130"/>
      <c r="CWZ32" s="130"/>
      <c r="CXA32" s="130"/>
      <c r="CXB32" s="130"/>
      <c r="CXC32" s="130"/>
      <c r="CXD32" s="130"/>
      <c r="CXE32" s="130"/>
      <c r="CXF32" s="130"/>
      <c r="CXG32" s="130"/>
      <c r="CXH32" s="130"/>
      <c r="CXI32" s="130"/>
      <c r="CXJ32" s="130"/>
      <c r="CXK32" s="130"/>
      <c r="CXL32" s="130"/>
      <c r="CXM32" s="130"/>
      <c r="CXN32" s="130"/>
      <c r="CXO32" s="130"/>
      <c r="CXP32" s="130"/>
      <c r="CXQ32" s="130"/>
      <c r="CXR32" s="130"/>
      <c r="CXS32" s="130"/>
      <c r="CXT32" s="130"/>
      <c r="CXU32" s="130"/>
      <c r="CXV32" s="130"/>
      <c r="CXW32" s="130"/>
      <c r="CXX32" s="130"/>
      <c r="CXY32" s="130"/>
      <c r="CXZ32" s="130"/>
      <c r="CYA32" s="130"/>
      <c r="CYB32" s="130"/>
      <c r="CYC32" s="130"/>
      <c r="CYD32" s="130"/>
      <c r="CYE32" s="130"/>
      <c r="CYF32" s="130"/>
      <c r="CYG32" s="130"/>
      <c r="CYH32" s="130"/>
      <c r="CYI32" s="130"/>
      <c r="CYJ32" s="130"/>
      <c r="CYK32" s="130"/>
      <c r="CYL32" s="130"/>
      <c r="CYM32" s="130"/>
      <c r="CYN32" s="130"/>
      <c r="CYO32" s="130"/>
      <c r="CYP32" s="130"/>
      <c r="CYQ32" s="130"/>
      <c r="CYR32" s="130"/>
      <c r="CYS32" s="130"/>
      <c r="CYT32" s="130"/>
      <c r="CYU32" s="130"/>
      <c r="CYV32" s="130"/>
      <c r="CYW32" s="130"/>
      <c r="CYX32" s="130"/>
      <c r="CYY32" s="130"/>
      <c r="CYZ32" s="130"/>
      <c r="CZA32" s="130"/>
      <c r="CZB32" s="130"/>
      <c r="CZC32" s="130"/>
      <c r="CZD32" s="130"/>
      <c r="CZE32" s="130"/>
      <c r="CZF32" s="130"/>
      <c r="CZG32" s="130"/>
      <c r="CZH32" s="130"/>
      <c r="CZI32" s="130"/>
      <c r="CZJ32" s="130"/>
      <c r="CZK32" s="130"/>
      <c r="CZL32" s="130"/>
      <c r="CZM32" s="130"/>
      <c r="CZN32" s="130"/>
      <c r="CZO32" s="130"/>
      <c r="CZP32" s="130"/>
      <c r="CZQ32" s="130"/>
      <c r="CZR32" s="130"/>
      <c r="CZS32" s="130"/>
      <c r="CZT32" s="130"/>
      <c r="CZU32" s="130"/>
      <c r="CZV32" s="130"/>
      <c r="CZW32" s="130"/>
      <c r="CZX32" s="130"/>
      <c r="CZY32" s="130"/>
      <c r="CZZ32" s="130"/>
      <c r="DAA32" s="130"/>
      <c r="DAB32" s="130"/>
      <c r="DAC32" s="130"/>
      <c r="DAD32" s="130"/>
      <c r="DAE32" s="130"/>
      <c r="DAF32" s="130"/>
      <c r="DAG32" s="130"/>
      <c r="DAH32" s="130"/>
      <c r="DAI32" s="130"/>
      <c r="DAJ32" s="130"/>
      <c r="DAK32" s="130"/>
      <c r="DAL32" s="130"/>
      <c r="DAM32" s="130"/>
      <c r="DAN32" s="130"/>
      <c r="DAO32" s="130"/>
      <c r="DAP32" s="130"/>
      <c r="DAQ32" s="130"/>
      <c r="DAR32" s="130"/>
      <c r="DAS32" s="130"/>
      <c r="DAT32" s="130"/>
      <c r="DAU32" s="130"/>
      <c r="DAV32" s="130"/>
      <c r="DAW32" s="130"/>
      <c r="DAX32" s="130"/>
      <c r="DAY32" s="130"/>
      <c r="DAZ32" s="130"/>
      <c r="DBA32" s="130"/>
      <c r="DBB32" s="130"/>
      <c r="DBC32" s="130"/>
      <c r="DBD32" s="130"/>
      <c r="DBE32" s="130"/>
      <c r="DBF32" s="130"/>
      <c r="DBG32" s="130"/>
      <c r="DBH32" s="130"/>
      <c r="DBI32" s="130"/>
      <c r="DBJ32" s="130"/>
      <c r="DBK32" s="130"/>
      <c r="DBL32" s="130"/>
      <c r="DBM32" s="130"/>
      <c r="DBN32" s="130"/>
      <c r="DBO32" s="130"/>
      <c r="DBP32" s="130"/>
      <c r="DBQ32" s="130"/>
      <c r="DBR32" s="130"/>
      <c r="DBS32" s="130"/>
      <c r="DBT32" s="130"/>
      <c r="DBU32" s="130"/>
      <c r="DBV32" s="130"/>
      <c r="DBW32" s="130"/>
      <c r="DBX32" s="130"/>
      <c r="DBY32" s="130"/>
      <c r="DBZ32" s="130"/>
      <c r="DCA32" s="130"/>
      <c r="DCB32" s="130"/>
      <c r="DCC32" s="130"/>
      <c r="DCD32" s="130"/>
      <c r="DCE32" s="130"/>
      <c r="DCF32" s="130"/>
      <c r="DCG32" s="130"/>
      <c r="DCH32" s="130"/>
      <c r="DCI32" s="130"/>
      <c r="DCJ32" s="130"/>
      <c r="DCK32" s="130"/>
      <c r="DCL32" s="130"/>
      <c r="DCM32" s="130"/>
      <c r="DCN32" s="130"/>
      <c r="DCO32" s="130"/>
      <c r="DCP32" s="130"/>
      <c r="DCQ32" s="130"/>
      <c r="DCR32" s="130"/>
      <c r="DCS32" s="130"/>
      <c r="DCT32" s="130"/>
      <c r="DCU32" s="130"/>
      <c r="DCV32" s="130"/>
      <c r="DCW32" s="130"/>
      <c r="DCX32" s="130"/>
      <c r="DCY32" s="130"/>
      <c r="DCZ32" s="130"/>
      <c r="DDA32" s="130"/>
      <c r="DDB32" s="130"/>
      <c r="DDC32" s="130"/>
      <c r="DDD32" s="130"/>
      <c r="DDE32" s="130"/>
      <c r="DDF32" s="130"/>
      <c r="DDG32" s="130"/>
      <c r="DDH32" s="130"/>
      <c r="DDI32" s="130"/>
      <c r="DDJ32" s="130"/>
      <c r="DDK32" s="130"/>
      <c r="DDL32" s="130"/>
      <c r="DDM32" s="130"/>
      <c r="DDN32" s="130"/>
      <c r="DDO32" s="130"/>
      <c r="DDP32" s="130"/>
      <c r="DDQ32" s="130"/>
      <c r="DDR32" s="130"/>
      <c r="DDS32" s="130"/>
      <c r="DDT32" s="130"/>
      <c r="DDU32" s="130"/>
      <c r="DDV32" s="130"/>
      <c r="DDW32" s="130"/>
      <c r="DDX32" s="130"/>
      <c r="DDY32" s="130"/>
      <c r="DDZ32" s="130"/>
      <c r="DEA32" s="130"/>
      <c r="DEB32" s="130"/>
      <c r="DEC32" s="130"/>
      <c r="DED32" s="130"/>
      <c r="DEE32" s="130"/>
      <c r="DEF32" s="130"/>
      <c r="DEG32" s="130"/>
      <c r="DEH32" s="130"/>
      <c r="DEI32" s="130"/>
      <c r="DEJ32" s="130"/>
      <c r="DEK32" s="130"/>
      <c r="DEL32" s="130"/>
      <c r="DEM32" s="130"/>
      <c r="DEN32" s="130"/>
      <c r="DEO32" s="130"/>
      <c r="DEP32" s="130"/>
      <c r="DEQ32" s="130"/>
      <c r="DER32" s="130"/>
      <c r="DES32" s="130"/>
      <c r="DET32" s="130"/>
      <c r="DEU32" s="130"/>
      <c r="DEV32" s="130"/>
      <c r="DEW32" s="130"/>
      <c r="DEX32" s="130"/>
      <c r="DEY32" s="130"/>
      <c r="DEZ32" s="130"/>
      <c r="DFA32" s="130"/>
      <c r="DFB32" s="130"/>
      <c r="DFC32" s="130"/>
      <c r="DFD32" s="130"/>
      <c r="DFE32" s="130"/>
      <c r="DFF32" s="130"/>
      <c r="DFG32" s="130"/>
      <c r="DFH32" s="130"/>
      <c r="DFI32" s="130"/>
      <c r="DFJ32" s="130"/>
      <c r="DFK32" s="130"/>
      <c r="DFL32" s="130"/>
      <c r="DFM32" s="130"/>
      <c r="DFN32" s="130"/>
      <c r="DFO32" s="130"/>
      <c r="DFP32" s="130"/>
      <c r="DFQ32" s="130"/>
      <c r="DFR32" s="130"/>
      <c r="DFS32" s="130"/>
      <c r="DFT32" s="130"/>
      <c r="DFU32" s="130"/>
      <c r="DFV32" s="130"/>
      <c r="DFW32" s="130"/>
      <c r="DFX32" s="130"/>
      <c r="DFY32" s="130"/>
      <c r="DFZ32" s="130"/>
      <c r="DGA32" s="130"/>
      <c r="DGB32" s="130"/>
      <c r="DGC32" s="130"/>
      <c r="DGD32" s="130"/>
      <c r="DGE32" s="130"/>
      <c r="DGF32" s="130"/>
      <c r="DGG32" s="130"/>
      <c r="DGH32" s="130"/>
      <c r="DGI32" s="130"/>
      <c r="DGJ32" s="130"/>
      <c r="DGK32" s="130"/>
      <c r="DGL32" s="130"/>
      <c r="DGM32" s="130"/>
      <c r="DGN32" s="130"/>
      <c r="DGO32" s="130"/>
      <c r="DGP32" s="130"/>
      <c r="DGQ32" s="130"/>
      <c r="DGR32" s="130"/>
      <c r="DGS32" s="130"/>
      <c r="DGT32" s="130"/>
      <c r="DGU32" s="130"/>
      <c r="DGV32" s="130"/>
      <c r="DGW32" s="130"/>
      <c r="DGX32" s="130"/>
      <c r="DGY32" s="130"/>
      <c r="DGZ32" s="130"/>
      <c r="DHA32" s="130"/>
      <c r="DHB32" s="130"/>
      <c r="DHC32" s="130"/>
      <c r="DHD32" s="130"/>
      <c r="DHE32" s="130"/>
      <c r="DHF32" s="130"/>
      <c r="DHG32" s="130"/>
      <c r="DHH32" s="130"/>
      <c r="DHI32" s="130"/>
      <c r="DHJ32" s="130"/>
      <c r="DHK32" s="130"/>
      <c r="DHL32" s="130"/>
      <c r="DHM32" s="130"/>
      <c r="DHN32" s="130"/>
      <c r="DHO32" s="130"/>
      <c r="DHP32" s="130"/>
      <c r="DHQ32" s="130"/>
      <c r="DHR32" s="130"/>
      <c r="DHS32" s="130"/>
      <c r="DHT32" s="130"/>
      <c r="DHU32" s="130"/>
      <c r="DHV32" s="130"/>
      <c r="DHW32" s="130"/>
      <c r="DHX32" s="130"/>
      <c r="DHY32" s="130"/>
      <c r="DHZ32" s="130"/>
      <c r="DIA32" s="130"/>
      <c r="DIB32" s="130"/>
      <c r="DIC32" s="130"/>
      <c r="DID32" s="130"/>
      <c r="DIE32" s="130"/>
      <c r="DIF32" s="130"/>
      <c r="DIG32" s="130"/>
      <c r="DIH32" s="130"/>
      <c r="DII32" s="130"/>
      <c r="DIJ32" s="130"/>
      <c r="DIK32" s="130"/>
      <c r="DIL32" s="130"/>
      <c r="DIM32" s="130"/>
      <c r="DIN32" s="130"/>
      <c r="DIO32" s="130"/>
      <c r="DIP32" s="130"/>
      <c r="DIQ32" s="130"/>
      <c r="DIR32" s="130"/>
      <c r="DIS32" s="130"/>
      <c r="DIT32" s="130"/>
      <c r="DIU32" s="130"/>
      <c r="DIV32" s="130"/>
      <c r="DIW32" s="130"/>
      <c r="DIX32" s="130"/>
      <c r="DIY32" s="130"/>
      <c r="DIZ32" s="130"/>
      <c r="DJA32" s="130"/>
      <c r="DJB32" s="130"/>
      <c r="DJC32" s="130"/>
      <c r="DJD32" s="130"/>
      <c r="DJE32" s="130"/>
      <c r="DJF32" s="130"/>
      <c r="DJG32" s="130"/>
      <c r="DJH32" s="130"/>
      <c r="DJI32" s="130"/>
      <c r="DJJ32" s="130"/>
      <c r="DJK32" s="130"/>
      <c r="DJL32" s="130"/>
      <c r="DJM32" s="130"/>
      <c r="DJN32" s="130"/>
      <c r="DJO32" s="130"/>
      <c r="DJP32" s="130"/>
      <c r="DJQ32" s="130"/>
      <c r="DJR32" s="130"/>
      <c r="DJS32" s="130"/>
      <c r="DJT32" s="130"/>
      <c r="DJU32" s="130"/>
      <c r="DJV32" s="130"/>
      <c r="DJW32" s="130"/>
      <c r="DJX32" s="130"/>
      <c r="DJY32" s="130"/>
      <c r="DJZ32" s="130"/>
      <c r="DKA32" s="130"/>
      <c r="DKB32" s="130"/>
      <c r="DKC32" s="130"/>
      <c r="DKD32" s="130"/>
      <c r="DKE32" s="130"/>
      <c r="DKF32" s="130"/>
      <c r="DKG32" s="130"/>
      <c r="DKH32" s="130"/>
      <c r="DKI32" s="130"/>
      <c r="DKJ32" s="130"/>
      <c r="DKK32" s="130"/>
      <c r="DKL32" s="130"/>
      <c r="DKM32" s="130"/>
      <c r="DKN32" s="130"/>
      <c r="DKO32" s="130"/>
      <c r="DKP32" s="130"/>
      <c r="DKQ32" s="130"/>
      <c r="DKR32" s="130"/>
      <c r="DKS32" s="130"/>
      <c r="DKT32" s="130"/>
      <c r="DKU32" s="130"/>
      <c r="DKV32" s="130"/>
      <c r="DKW32" s="130"/>
      <c r="DKX32" s="130"/>
      <c r="DKY32" s="130"/>
      <c r="DKZ32" s="130"/>
      <c r="DLA32" s="130"/>
      <c r="DLB32" s="130"/>
      <c r="DLC32" s="130"/>
      <c r="DLD32" s="130"/>
      <c r="DLE32" s="130"/>
      <c r="DLF32" s="130"/>
      <c r="DLG32" s="130"/>
      <c r="DLH32" s="130"/>
      <c r="DLI32" s="130"/>
      <c r="DLJ32" s="130"/>
      <c r="DLK32" s="130"/>
      <c r="DLL32" s="130"/>
      <c r="DLM32" s="130"/>
      <c r="DLN32" s="130"/>
      <c r="DLO32" s="130"/>
      <c r="DLP32" s="130"/>
      <c r="DLQ32" s="130"/>
      <c r="DLR32" s="130"/>
      <c r="DLS32" s="130"/>
      <c r="DLT32" s="130"/>
      <c r="DLU32" s="130"/>
      <c r="DLV32" s="130"/>
      <c r="DLW32" s="130"/>
      <c r="DLX32" s="130"/>
      <c r="DLY32" s="130"/>
      <c r="DLZ32" s="130"/>
      <c r="DMA32" s="130"/>
      <c r="DMB32" s="130"/>
      <c r="DMC32" s="130"/>
      <c r="DMD32" s="130"/>
      <c r="DME32" s="130"/>
      <c r="DMF32" s="130"/>
      <c r="DMG32" s="130"/>
      <c r="DMH32" s="130"/>
      <c r="DMI32" s="130"/>
      <c r="DMJ32" s="130"/>
      <c r="DMK32" s="130"/>
      <c r="DML32" s="130"/>
      <c r="DMM32" s="130"/>
      <c r="DMN32" s="130"/>
      <c r="DMO32" s="130"/>
      <c r="DMP32" s="130"/>
      <c r="DMQ32" s="130"/>
      <c r="DMR32" s="130"/>
      <c r="DMS32" s="130"/>
      <c r="DMT32" s="130"/>
      <c r="DMU32" s="130"/>
      <c r="DMV32" s="130"/>
      <c r="DMW32" s="130"/>
      <c r="DMX32" s="130"/>
      <c r="DMY32" s="130"/>
      <c r="DMZ32" s="130"/>
      <c r="DNA32" s="130"/>
      <c r="DNB32" s="130"/>
      <c r="DNC32" s="130"/>
      <c r="DND32" s="130"/>
      <c r="DNE32" s="130"/>
      <c r="DNF32" s="130"/>
      <c r="DNG32" s="130"/>
      <c r="DNH32" s="130"/>
      <c r="DNI32" s="130"/>
      <c r="DNJ32" s="130"/>
      <c r="DNK32" s="130"/>
      <c r="DNL32" s="130"/>
      <c r="DNM32" s="130"/>
      <c r="DNN32" s="130"/>
      <c r="DNO32" s="130"/>
      <c r="DNP32" s="130"/>
      <c r="DNQ32" s="130"/>
      <c r="DNR32" s="130"/>
      <c r="DNS32" s="130"/>
      <c r="DNT32" s="130"/>
      <c r="DNU32" s="130"/>
      <c r="DNV32" s="130"/>
      <c r="DNW32" s="130"/>
      <c r="DNX32" s="130"/>
      <c r="DNY32" s="130"/>
      <c r="DNZ32" s="130"/>
      <c r="DOA32" s="130"/>
      <c r="DOB32" s="130"/>
      <c r="DOC32" s="130"/>
      <c r="DOD32" s="130"/>
      <c r="DOE32" s="130"/>
      <c r="DOF32" s="130"/>
      <c r="DOG32" s="130"/>
      <c r="DOH32" s="130"/>
      <c r="DOI32" s="130"/>
      <c r="DOJ32" s="130"/>
      <c r="DOK32" s="130"/>
      <c r="DOL32" s="130"/>
      <c r="DOM32" s="130"/>
      <c r="DON32" s="130"/>
      <c r="DOO32" s="130"/>
      <c r="DOP32" s="130"/>
      <c r="DOQ32" s="130"/>
      <c r="DOR32" s="130"/>
      <c r="DOS32" s="130"/>
      <c r="DOT32" s="130"/>
      <c r="DOU32" s="130"/>
      <c r="DOV32" s="130"/>
      <c r="DOW32" s="130"/>
      <c r="DOX32" s="130"/>
      <c r="DOY32" s="130"/>
      <c r="DOZ32" s="130"/>
      <c r="DPA32" s="130"/>
      <c r="DPB32" s="130"/>
      <c r="DPC32" s="130"/>
      <c r="DPD32" s="130"/>
      <c r="DPE32" s="130"/>
      <c r="DPF32" s="130"/>
      <c r="DPG32" s="130"/>
      <c r="DPH32" s="130"/>
      <c r="DPI32" s="130"/>
      <c r="DPJ32" s="130"/>
      <c r="DPK32" s="130"/>
      <c r="DPL32" s="130"/>
      <c r="DPM32" s="130"/>
      <c r="DPN32" s="130"/>
      <c r="DPO32" s="130"/>
      <c r="DPP32" s="130"/>
      <c r="DPQ32" s="130"/>
      <c r="DPR32" s="130"/>
      <c r="DPS32" s="130"/>
      <c r="DPT32" s="130"/>
      <c r="DPU32" s="130"/>
      <c r="DPV32" s="130"/>
      <c r="DPW32" s="130"/>
      <c r="DPX32" s="130"/>
      <c r="DPY32" s="130"/>
      <c r="DPZ32" s="130"/>
      <c r="DQA32" s="130"/>
      <c r="DQB32" s="130"/>
      <c r="DQC32" s="130"/>
      <c r="DQD32" s="130"/>
      <c r="DQE32" s="130"/>
      <c r="DQF32" s="130"/>
      <c r="DQG32" s="130"/>
      <c r="DQH32" s="130"/>
      <c r="DQI32" s="130"/>
      <c r="DQJ32" s="130"/>
      <c r="DQK32" s="130"/>
      <c r="DQL32" s="130"/>
      <c r="DQM32" s="130"/>
      <c r="DQN32" s="130"/>
      <c r="DQO32" s="130"/>
      <c r="DQP32" s="130"/>
      <c r="DQQ32" s="130"/>
      <c r="DQR32" s="130"/>
      <c r="DQS32" s="130"/>
      <c r="DQT32" s="130"/>
      <c r="DQU32" s="130"/>
      <c r="DQV32" s="130"/>
      <c r="DQW32" s="130"/>
      <c r="DQX32" s="130"/>
      <c r="DQY32" s="130"/>
      <c r="DQZ32" s="130"/>
      <c r="DRA32" s="130"/>
      <c r="DRB32" s="130"/>
      <c r="DRC32" s="130"/>
      <c r="DRD32" s="130"/>
      <c r="DRE32" s="130"/>
      <c r="DRF32" s="130"/>
      <c r="DRG32" s="130"/>
      <c r="DRH32" s="130"/>
      <c r="DRI32" s="130"/>
      <c r="DRJ32" s="130"/>
      <c r="DRK32" s="130"/>
      <c r="DRL32" s="130"/>
      <c r="DRM32" s="130"/>
      <c r="DRN32" s="130"/>
      <c r="DRO32" s="130"/>
      <c r="DRP32" s="130"/>
      <c r="DRQ32" s="130"/>
      <c r="DRR32" s="130"/>
      <c r="DRS32" s="130"/>
      <c r="DRT32" s="130"/>
      <c r="DRU32" s="130"/>
      <c r="DRV32" s="130"/>
      <c r="DRW32" s="130"/>
      <c r="DRX32" s="130"/>
      <c r="DRY32" s="130"/>
      <c r="DRZ32" s="130"/>
      <c r="DSA32" s="130"/>
      <c r="DSB32" s="130"/>
      <c r="DSC32" s="130"/>
      <c r="DSD32" s="130"/>
      <c r="DSE32" s="130"/>
      <c r="DSF32" s="130"/>
      <c r="DSG32" s="130"/>
      <c r="DSH32" s="130"/>
      <c r="DSI32" s="130"/>
      <c r="DSJ32" s="130"/>
      <c r="DSK32" s="130"/>
      <c r="DSL32" s="130"/>
      <c r="DSM32" s="130"/>
      <c r="DSN32" s="130"/>
      <c r="DSO32" s="130"/>
      <c r="DSP32" s="130"/>
      <c r="DSQ32" s="130"/>
      <c r="DSR32" s="130"/>
      <c r="DSS32" s="130"/>
      <c r="DST32" s="130"/>
      <c r="DSU32" s="130"/>
      <c r="DSV32" s="130"/>
      <c r="DSW32" s="130"/>
      <c r="DSX32" s="130"/>
      <c r="DSY32" s="130"/>
      <c r="DSZ32" s="130"/>
      <c r="DTA32" s="130"/>
      <c r="DTB32" s="130"/>
      <c r="DTC32" s="130"/>
      <c r="DTD32" s="130"/>
      <c r="DTE32" s="130"/>
      <c r="DTF32" s="130"/>
      <c r="DTG32" s="130"/>
      <c r="DTH32" s="130"/>
      <c r="DTI32" s="130"/>
      <c r="DTJ32" s="130"/>
      <c r="DTK32" s="130"/>
      <c r="DTL32" s="130"/>
      <c r="DTM32" s="130"/>
      <c r="DTN32" s="130"/>
      <c r="DTO32" s="130"/>
      <c r="DTP32" s="130"/>
      <c r="DTQ32" s="130"/>
      <c r="DTR32" s="130"/>
      <c r="DTS32" s="130"/>
      <c r="DTT32" s="130"/>
      <c r="DTU32" s="130"/>
      <c r="DTV32" s="130"/>
      <c r="DTW32" s="130"/>
      <c r="DTX32" s="130"/>
      <c r="DTY32" s="130"/>
      <c r="DTZ32" s="130"/>
      <c r="DUA32" s="130"/>
      <c r="DUB32" s="130"/>
      <c r="DUC32" s="130"/>
      <c r="DUD32" s="130"/>
      <c r="DUE32" s="130"/>
      <c r="DUF32" s="130"/>
      <c r="DUG32" s="130"/>
      <c r="DUH32" s="130"/>
      <c r="DUI32" s="130"/>
      <c r="DUJ32" s="130"/>
      <c r="DUK32" s="130"/>
      <c r="DUL32" s="130"/>
      <c r="DUM32" s="130"/>
      <c r="DUN32" s="130"/>
      <c r="DUO32" s="130"/>
      <c r="DUP32" s="130"/>
      <c r="DUQ32" s="130"/>
      <c r="DUR32" s="130"/>
      <c r="DUS32" s="130"/>
      <c r="DUT32" s="130"/>
      <c r="DUU32" s="130"/>
      <c r="DUV32" s="130"/>
      <c r="DUW32" s="130"/>
      <c r="DUX32" s="130"/>
      <c r="DUY32" s="130"/>
      <c r="DUZ32" s="130"/>
      <c r="DVA32" s="130"/>
      <c r="DVB32" s="130"/>
      <c r="DVC32" s="130"/>
      <c r="DVD32" s="130"/>
      <c r="DVE32" s="130"/>
      <c r="DVF32" s="130"/>
      <c r="DVG32" s="130"/>
      <c r="DVH32" s="130"/>
      <c r="DVI32" s="130"/>
      <c r="DVJ32" s="130"/>
      <c r="DVK32" s="130"/>
      <c r="DVL32" s="130"/>
      <c r="DVM32" s="130"/>
      <c r="DVN32" s="130"/>
      <c r="DVO32" s="130"/>
      <c r="DVP32" s="130"/>
      <c r="DVQ32" s="130"/>
      <c r="DVR32" s="130"/>
      <c r="DVS32" s="130"/>
      <c r="DVT32" s="130"/>
      <c r="DVU32" s="130"/>
      <c r="DVV32" s="130"/>
      <c r="DVW32" s="130"/>
      <c r="DVX32" s="130"/>
      <c r="DVY32" s="130"/>
      <c r="DVZ32" s="130"/>
      <c r="DWA32" s="130"/>
      <c r="DWB32" s="130"/>
      <c r="DWC32" s="130"/>
      <c r="DWD32" s="130"/>
      <c r="DWE32" s="130"/>
      <c r="DWF32" s="130"/>
      <c r="DWG32" s="130"/>
      <c r="DWH32" s="130"/>
      <c r="DWI32" s="130"/>
      <c r="DWJ32" s="130"/>
      <c r="DWK32" s="130"/>
      <c r="DWL32" s="130"/>
      <c r="DWM32" s="130"/>
      <c r="DWN32" s="130"/>
      <c r="DWO32" s="130"/>
      <c r="DWP32" s="130"/>
      <c r="DWQ32" s="130"/>
      <c r="DWR32" s="130"/>
      <c r="DWS32" s="130"/>
      <c r="DWT32" s="130"/>
      <c r="DWU32" s="130"/>
      <c r="DWV32" s="130"/>
      <c r="DWW32" s="130"/>
      <c r="DWX32" s="130"/>
      <c r="DWY32" s="130"/>
      <c r="DWZ32" s="130"/>
      <c r="DXA32" s="130"/>
      <c r="DXB32" s="130"/>
      <c r="DXC32" s="130"/>
      <c r="DXD32" s="130"/>
      <c r="DXE32" s="130"/>
      <c r="DXF32" s="130"/>
      <c r="DXG32" s="130"/>
      <c r="DXH32" s="130"/>
      <c r="DXI32" s="130"/>
      <c r="DXJ32" s="130"/>
      <c r="DXK32" s="130"/>
      <c r="DXL32" s="130"/>
      <c r="DXM32" s="130"/>
      <c r="DXN32" s="130"/>
      <c r="DXO32" s="130"/>
      <c r="DXP32" s="130"/>
      <c r="DXQ32" s="130"/>
      <c r="DXR32" s="130"/>
      <c r="DXS32" s="130"/>
      <c r="DXT32" s="130"/>
      <c r="DXU32" s="130"/>
      <c r="DXV32" s="130"/>
      <c r="DXW32" s="130"/>
      <c r="DXX32" s="130"/>
      <c r="DXY32" s="130"/>
      <c r="DXZ32" s="130"/>
      <c r="DYA32" s="130"/>
      <c r="DYB32" s="130"/>
      <c r="DYC32" s="130"/>
      <c r="DYD32" s="130"/>
      <c r="DYE32" s="130"/>
      <c r="DYF32" s="130"/>
      <c r="DYG32" s="130"/>
      <c r="DYH32" s="130"/>
      <c r="DYI32" s="130"/>
      <c r="DYJ32" s="130"/>
      <c r="DYK32" s="130"/>
      <c r="DYL32" s="130"/>
      <c r="DYM32" s="130"/>
      <c r="DYN32" s="130"/>
      <c r="DYO32" s="130"/>
      <c r="DYP32" s="130"/>
      <c r="DYQ32" s="130"/>
      <c r="DYR32" s="130"/>
      <c r="DYS32" s="130"/>
      <c r="DYT32" s="130"/>
      <c r="DYU32" s="130"/>
      <c r="DYV32" s="130"/>
      <c r="DYW32" s="130"/>
      <c r="DYX32" s="130"/>
      <c r="DYY32" s="130"/>
      <c r="DYZ32" s="130"/>
      <c r="DZA32" s="130"/>
      <c r="DZB32" s="130"/>
      <c r="DZC32" s="130"/>
      <c r="DZD32" s="130"/>
      <c r="DZE32" s="130"/>
      <c r="DZF32" s="130"/>
      <c r="DZG32" s="130"/>
      <c r="DZH32" s="130"/>
      <c r="DZI32" s="130"/>
      <c r="DZJ32" s="130"/>
      <c r="DZK32" s="130"/>
      <c r="DZL32" s="130"/>
      <c r="DZM32" s="130"/>
      <c r="DZN32" s="130"/>
      <c r="DZO32" s="130"/>
      <c r="DZP32" s="130"/>
      <c r="DZQ32" s="130"/>
      <c r="DZR32" s="130"/>
      <c r="DZS32" s="130"/>
      <c r="DZT32" s="130"/>
      <c r="DZU32" s="130"/>
      <c r="DZV32" s="130"/>
      <c r="DZW32" s="130"/>
      <c r="DZX32" s="130"/>
      <c r="DZY32" s="130"/>
      <c r="DZZ32" s="130"/>
      <c r="EAA32" s="130"/>
      <c r="EAB32" s="130"/>
      <c r="EAC32" s="130"/>
      <c r="EAD32" s="130"/>
      <c r="EAE32" s="130"/>
      <c r="EAF32" s="130"/>
      <c r="EAG32" s="130"/>
      <c r="EAH32" s="130"/>
      <c r="EAI32" s="130"/>
      <c r="EAJ32" s="130"/>
      <c r="EAK32" s="130"/>
      <c r="EAL32" s="130"/>
      <c r="EAM32" s="130"/>
      <c r="EAN32" s="130"/>
      <c r="EAO32" s="130"/>
      <c r="EAP32" s="130"/>
      <c r="EAQ32" s="130"/>
      <c r="EAR32" s="130"/>
      <c r="EAS32" s="130"/>
      <c r="EAT32" s="130"/>
      <c r="EAU32" s="130"/>
      <c r="EAV32" s="130"/>
      <c r="EAW32" s="130"/>
      <c r="EAX32" s="130"/>
      <c r="EAY32" s="130"/>
      <c r="EAZ32" s="130"/>
      <c r="EBA32" s="130"/>
      <c r="EBB32" s="130"/>
      <c r="EBC32" s="130"/>
      <c r="EBD32" s="130"/>
      <c r="EBE32" s="130"/>
      <c r="EBF32" s="130"/>
      <c r="EBG32" s="130"/>
      <c r="EBH32" s="130"/>
      <c r="EBI32" s="130"/>
      <c r="EBJ32" s="130"/>
      <c r="EBK32" s="130"/>
      <c r="EBL32" s="130"/>
      <c r="EBM32" s="130"/>
      <c r="EBN32" s="130"/>
      <c r="EBO32" s="130"/>
      <c r="EBP32" s="130"/>
      <c r="EBQ32" s="130"/>
      <c r="EBR32" s="130"/>
      <c r="EBS32" s="130"/>
      <c r="EBT32" s="130"/>
      <c r="EBU32" s="130"/>
      <c r="EBV32" s="130"/>
      <c r="EBW32" s="130"/>
      <c r="EBX32" s="130"/>
      <c r="EBY32" s="130"/>
      <c r="EBZ32" s="130"/>
      <c r="ECA32" s="130"/>
      <c r="ECB32" s="130"/>
      <c r="ECC32" s="130"/>
      <c r="ECD32" s="130"/>
      <c r="ECE32" s="130"/>
      <c r="ECF32" s="130"/>
      <c r="ECG32" s="130"/>
      <c r="ECH32" s="130"/>
      <c r="ECI32" s="130"/>
      <c r="ECJ32" s="130"/>
      <c r="ECK32" s="130"/>
      <c r="ECL32" s="130"/>
      <c r="ECM32" s="130"/>
      <c r="ECN32" s="130"/>
      <c r="ECO32" s="130"/>
      <c r="ECP32" s="130"/>
      <c r="ECQ32" s="130"/>
      <c r="ECR32" s="130"/>
      <c r="ECS32" s="130"/>
      <c r="ECT32" s="130"/>
      <c r="ECU32" s="130"/>
      <c r="ECV32" s="130"/>
      <c r="ECW32" s="130"/>
      <c r="ECX32" s="130"/>
      <c r="ECY32" s="130"/>
      <c r="ECZ32" s="130"/>
      <c r="EDA32" s="130"/>
      <c r="EDB32" s="130"/>
      <c r="EDC32" s="130"/>
      <c r="EDD32" s="130"/>
      <c r="EDE32" s="130"/>
      <c r="EDF32" s="130"/>
      <c r="EDG32" s="130"/>
      <c r="EDH32" s="130"/>
      <c r="EDI32" s="130"/>
      <c r="EDJ32" s="130"/>
      <c r="EDK32" s="130"/>
      <c r="EDL32" s="130"/>
      <c r="EDM32" s="130"/>
      <c r="EDN32" s="130"/>
      <c r="EDO32" s="130"/>
      <c r="EDP32" s="130"/>
      <c r="EDQ32" s="130"/>
      <c r="EDR32" s="130"/>
      <c r="EDS32" s="130"/>
      <c r="EDT32" s="130"/>
      <c r="EDU32" s="130"/>
      <c r="EDV32" s="130"/>
      <c r="EDW32" s="130"/>
      <c r="EDX32" s="130"/>
      <c r="EDY32" s="130"/>
      <c r="EDZ32" s="130"/>
      <c r="EEA32" s="130"/>
      <c r="EEB32" s="130"/>
      <c r="EEC32" s="130"/>
      <c r="EED32" s="130"/>
      <c r="EEE32" s="130"/>
      <c r="EEF32" s="130"/>
      <c r="EEG32" s="130"/>
      <c r="EEH32" s="130"/>
      <c r="EEI32" s="130"/>
      <c r="EEJ32" s="130"/>
      <c r="EEK32" s="130"/>
      <c r="EEL32" s="130"/>
      <c r="EEM32" s="130"/>
      <c r="EEN32" s="130"/>
      <c r="EEO32" s="130"/>
      <c r="EEP32" s="130"/>
      <c r="EEQ32" s="130"/>
      <c r="EER32" s="130"/>
      <c r="EES32" s="130"/>
      <c r="EET32" s="130"/>
      <c r="EEU32" s="130"/>
      <c r="EEV32" s="130"/>
      <c r="EEW32" s="130"/>
      <c r="EEX32" s="130"/>
      <c r="EEY32" s="130"/>
      <c r="EEZ32" s="130"/>
      <c r="EFA32" s="130"/>
      <c r="EFB32" s="130"/>
      <c r="EFC32" s="130"/>
      <c r="EFD32" s="130"/>
      <c r="EFE32" s="130"/>
      <c r="EFF32" s="130"/>
      <c r="EFG32" s="130"/>
      <c r="EFH32" s="130"/>
      <c r="EFI32" s="130"/>
      <c r="EFJ32" s="130"/>
      <c r="EFK32" s="130"/>
      <c r="EFL32" s="130"/>
      <c r="EFM32" s="130"/>
      <c r="EFN32" s="130"/>
      <c r="EFO32" s="130"/>
      <c r="EFP32" s="130"/>
      <c r="EFQ32" s="130"/>
      <c r="EFR32" s="130"/>
      <c r="EFS32" s="130"/>
      <c r="EFT32" s="130"/>
      <c r="EFU32" s="130"/>
      <c r="EFV32" s="130"/>
      <c r="EFW32" s="130"/>
      <c r="EFX32" s="130"/>
      <c r="EFY32" s="130"/>
      <c r="EFZ32" s="130"/>
      <c r="EGA32" s="130"/>
      <c r="EGB32" s="130"/>
      <c r="EGC32" s="130"/>
      <c r="EGD32" s="130"/>
      <c r="EGE32" s="130"/>
      <c r="EGF32" s="130"/>
      <c r="EGG32" s="130"/>
      <c r="EGH32" s="130"/>
      <c r="EGI32" s="130"/>
      <c r="EGJ32" s="130"/>
      <c r="EGK32" s="130"/>
      <c r="EGL32" s="130"/>
      <c r="EGM32" s="130"/>
      <c r="EGN32" s="130"/>
      <c r="EGO32" s="130"/>
      <c r="EGP32" s="130"/>
      <c r="EGQ32" s="130"/>
      <c r="EGR32" s="130"/>
      <c r="EGS32" s="130"/>
      <c r="EGT32" s="130"/>
      <c r="EGU32" s="130"/>
      <c r="EGV32" s="130"/>
      <c r="EGW32" s="130"/>
      <c r="EGX32" s="130"/>
      <c r="EGY32" s="130"/>
      <c r="EGZ32" s="130"/>
      <c r="EHA32" s="130"/>
      <c r="EHB32" s="130"/>
      <c r="EHC32" s="130"/>
      <c r="EHD32" s="130"/>
      <c r="EHE32" s="130"/>
      <c r="EHF32" s="130"/>
      <c r="EHG32" s="130"/>
      <c r="EHH32" s="130"/>
      <c r="EHI32" s="130"/>
      <c r="EHJ32" s="130"/>
      <c r="EHK32" s="130"/>
      <c r="EHL32" s="130"/>
      <c r="EHM32" s="130"/>
      <c r="EHN32" s="130"/>
      <c r="EHO32" s="130"/>
      <c r="EHP32" s="130"/>
      <c r="EHQ32" s="130"/>
      <c r="EHR32" s="130"/>
      <c r="EHS32" s="130"/>
      <c r="EHT32" s="130"/>
      <c r="EHU32" s="130"/>
      <c r="EHV32" s="130"/>
      <c r="EHW32" s="130"/>
      <c r="EHX32" s="130"/>
      <c r="EHY32" s="130"/>
      <c r="EHZ32" s="130"/>
      <c r="EIA32" s="130"/>
      <c r="EIB32" s="130"/>
      <c r="EIC32" s="130"/>
      <c r="EID32" s="130"/>
      <c r="EIE32" s="130"/>
      <c r="EIF32" s="130"/>
      <c r="EIG32" s="130"/>
      <c r="EIH32" s="130"/>
      <c r="EII32" s="130"/>
      <c r="EIJ32" s="130"/>
      <c r="EIK32" s="130"/>
      <c r="EIL32" s="130"/>
      <c r="EIM32" s="130"/>
      <c r="EIN32" s="130"/>
      <c r="EIO32" s="130"/>
      <c r="EIP32" s="130"/>
      <c r="EIQ32" s="130"/>
      <c r="EIR32" s="130"/>
      <c r="EIS32" s="130"/>
      <c r="EIT32" s="130"/>
      <c r="EIU32" s="130"/>
      <c r="EIV32" s="130"/>
      <c r="EIW32" s="130"/>
      <c r="EIX32" s="130"/>
      <c r="EIY32" s="130"/>
      <c r="EIZ32" s="130"/>
      <c r="EJA32" s="130"/>
      <c r="EJB32" s="130"/>
      <c r="EJC32" s="130"/>
      <c r="EJD32" s="130"/>
      <c r="EJE32" s="130"/>
      <c r="EJF32" s="130"/>
      <c r="EJG32" s="130"/>
      <c r="EJH32" s="130"/>
      <c r="EJI32" s="130"/>
      <c r="EJJ32" s="130"/>
      <c r="EJK32" s="130"/>
      <c r="EJL32" s="130"/>
      <c r="EJM32" s="130"/>
      <c r="EJN32" s="130"/>
      <c r="EJO32" s="130"/>
      <c r="EJP32" s="130"/>
      <c r="EJQ32" s="130"/>
      <c r="EJR32" s="130"/>
      <c r="EJS32" s="130"/>
      <c r="EJT32" s="130"/>
      <c r="EJU32" s="130"/>
      <c r="EJV32" s="130"/>
      <c r="EJW32" s="130"/>
      <c r="EJX32" s="130"/>
      <c r="EJY32" s="130"/>
      <c r="EJZ32" s="130"/>
      <c r="EKA32" s="130"/>
      <c r="EKB32" s="130"/>
      <c r="EKC32" s="130"/>
      <c r="EKD32" s="130"/>
      <c r="EKE32" s="130"/>
      <c r="EKF32" s="130"/>
      <c r="EKG32" s="130"/>
      <c r="EKH32" s="130"/>
      <c r="EKI32" s="130"/>
      <c r="EKJ32" s="130"/>
      <c r="EKK32" s="130"/>
      <c r="EKL32" s="130"/>
      <c r="EKM32" s="130"/>
      <c r="EKN32" s="130"/>
      <c r="EKO32" s="130"/>
      <c r="EKP32" s="130"/>
      <c r="EKQ32" s="130"/>
      <c r="EKR32" s="130"/>
      <c r="EKS32" s="130"/>
      <c r="EKT32" s="130"/>
      <c r="EKU32" s="130"/>
      <c r="EKV32" s="130"/>
      <c r="EKW32" s="130"/>
      <c r="EKX32" s="130"/>
      <c r="EKY32" s="130"/>
      <c r="EKZ32" s="130"/>
      <c r="ELA32" s="130"/>
      <c r="ELB32" s="130"/>
      <c r="ELC32" s="130"/>
      <c r="ELD32" s="130"/>
      <c r="ELE32" s="130"/>
      <c r="ELF32" s="130"/>
      <c r="ELG32" s="130"/>
      <c r="ELH32" s="130"/>
      <c r="ELI32" s="130"/>
      <c r="ELJ32" s="130"/>
      <c r="ELK32" s="130"/>
      <c r="ELL32" s="130"/>
      <c r="ELM32" s="130"/>
      <c r="ELN32" s="130"/>
      <c r="ELO32" s="130"/>
      <c r="ELP32" s="130"/>
      <c r="ELQ32" s="130"/>
      <c r="ELR32" s="130"/>
      <c r="ELS32" s="130"/>
      <c r="ELT32" s="130"/>
      <c r="ELU32" s="130"/>
      <c r="ELV32" s="130"/>
      <c r="ELW32" s="130"/>
      <c r="ELX32" s="130"/>
      <c r="ELY32" s="130"/>
      <c r="ELZ32" s="130"/>
      <c r="EMA32" s="130"/>
      <c r="EMB32" s="130"/>
      <c r="EMC32" s="130"/>
      <c r="EMD32" s="130"/>
      <c r="EME32" s="130"/>
      <c r="EMF32" s="130"/>
      <c r="EMG32" s="130"/>
      <c r="EMH32" s="130"/>
      <c r="EMI32" s="130"/>
      <c r="EMJ32" s="130"/>
      <c r="EMK32" s="130"/>
      <c r="EML32" s="130"/>
      <c r="EMM32" s="130"/>
      <c r="EMN32" s="130"/>
      <c r="EMO32" s="130"/>
      <c r="EMP32" s="130"/>
      <c r="EMQ32" s="130"/>
      <c r="EMR32" s="130"/>
      <c r="EMS32" s="130"/>
      <c r="EMT32" s="130"/>
      <c r="EMU32" s="130"/>
      <c r="EMV32" s="130"/>
      <c r="EMW32" s="130"/>
      <c r="EMX32" s="130"/>
      <c r="EMY32" s="130"/>
      <c r="EMZ32" s="130"/>
      <c r="ENA32" s="130"/>
      <c r="ENB32" s="130"/>
      <c r="ENC32" s="130"/>
      <c r="END32" s="130"/>
      <c r="ENE32" s="130"/>
      <c r="ENF32" s="130"/>
      <c r="ENG32" s="130"/>
      <c r="ENH32" s="130"/>
      <c r="ENI32" s="130"/>
      <c r="ENJ32" s="130"/>
      <c r="ENK32" s="130"/>
      <c r="ENL32" s="130"/>
      <c r="ENM32" s="130"/>
      <c r="ENN32" s="130"/>
      <c r="ENO32" s="130"/>
      <c r="ENP32" s="130"/>
      <c r="ENQ32" s="130"/>
      <c r="ENR32" s="130"/>
      <c r="ENS32" s="130"/>
      <c r="ENT32" s="130"/>
      <c r="ENU32" s="130"/>
      <c r="ENV32" s="130"/>
      <c r="ENW32" s="130"/>
      <c r="ENX32" s="130"/>
      <c r="ENY32" s="130"/>
      <c r="ENZ32" s="130"/>
      <c r="EOA32" s="130"/>
      <c r="EOB32" s="130"/>
      <c r="EOC32" s="130"/>
      <c r="EOD32" s="130"/>
      <c r="EOE32" s="130"/>
      <c r="EOF32" s="130"/>
      <c r="EOG32" s="130"/>
      <c r="EOH32" s="130"/>
      <c r="EOI32" s="130"/>
      <c r="EOJ32" s="130"/>
      <c r="EOK32" s="130"/>
      <c r="EOL32" s="130"/>
      <c r="EOM32" s="130"/>
      <c r="EON32" s="130"/>
      <c r="EOO32" s="130"/>
      <c r="EOP32" s="130"/>
      <c r="EOQ32" s="130"/>
      <c r="EOR32" s="130"/>
      <c r="EOS32" s="130"/>
      <c r="EOT32" s="130"/>
      <c r="EOU32" s="130"/>
      <c r="EOV32" s="130"/>
      <c r="EOW32" s="130"/>
      <c r="EOX32" s="130"/>
      <c r="EOY32" s="130"/>
      <c r="EOZ32" s="130"/>
      <c r="EPA32" s="130"/>
      <c r="EPB32" s="130"/>
      <c r="EPC32" s="130"/>
      <c r="EPD32" s="130"/>
      <c r="EPE32" s="130"/>
      <c r="EPF32" s="130"/>
      <c r="EPG32" s="130"/>
      <c r="EPH32" s="130"/>
      <c r="EPI32" s="130"/>
      <c r="EPJ32" s="130"/>
      <c r="EPK32" s="130"/>
      <c r="EPL32" s="130"/>
      <c r="EPM32" s="130"/>
      <c r="EPN32" s="130"/>
      <c r="EPO32" s="130"/>
      <c r="EPP32" s="130"/>
      <c r="EPQ32" s="130"/>
      <c r="EPR32" s="130"/>
      <c r="EPS32" s="130"/>
      <c r="EPT32" s="130"/>
      <c r="EPU32" s="130"/>
      <c r="EPV32" s="130"/>
      <c r="EPW32" s="130"/>
      <c r="EPX32" s="130"/>
      <c r="EPY32" s="130"/>
      <c r="EPZ32" s="130"/>
      <c r="EQA32" s="130"/>
      <c r="EQB32" s="130"/>
      <c r="EQC32" s="130"/>
      <c r="EQD32" s="130"/>
      <c r="EQE32" s="130"/>
      <c r="EQF32" s="130"/>
      <c r="EQG32" s="130"/>
      <c r="EQH32" s="130"/>
      <c r="EQI32" s="130"/>
      <c r="EQJ32" s="130"/>
      <c r="EQK32" s="130"/>
      <c r="EQL32" s="130"/>
      <c r="EQM32" s="130"/>
      <c r="EQN32" s="130"/>
      <c r="EQO32" s="130"/>
      <c r="EQP32" s="130"/>
      <c r="EQQ32" s="130"/>
      <c r="EQR32" s="130"/>
      <c r="EQS32" s="130"/>
      <c r="EQT32" s="130"/>
      <c r="EQU32" s="130"/>
      <c r="EQV32" s="130"/>
      <c r="EQW32" s="130"/>
      <c r="EQX32" s="130"/>
      <c r="EQY32" s="130"/>
      <c r="EQZ32" s="130"/>
      <c r="ERA32" s="130"/>
      <c r="ERB32" s="130"/>
      <c r="ERC32" s="130"/>
      <c r="ERD32" s="130"/>
      <c r="ERE32" s="130"/>
      <c r="ERF32" s="130"/>
      <c r="ERG32" s="130"/>
      <c r="ERH32" s="130"/>
      <c r="ERI32" s="130"/>
      <c r="ERJ32" s="130"/>
      <c r="ERK32" s="130"/>
      <c r="ERL32" s="130"/>
      <c r="ERM32" s="130"/>
      <c r="ERN32" s="130"/>
      <c r="ERO32" s="130"/>
      <c r="ERP32" s="130"/>
      <c r="ERQ32" s="130"/>
      <c r="ERR32" s="130"/>
      <c r="ERS32" s="130"/>
      <c r="ERT32" s="130"/>
      <c r="ERU32" s="130"/>
      <c r="ERV32" s="130"/>
      <c r="ERW32" s="130"/>
      <c r="ERX32" s="130"/>
      <c r="ERY32" s="130"/>
      <c r="ERZ32" s="130"/>
      <c r="ESA32" s="130"/>
      <c r="ESB32" s="130"/>
      <c r="ESC32" s="130"/>
      <c r="ESD32" s="130"/>
      <c r="ESE32" s="130"/>
      <c r="ESF32" s="130"/>
      <c r="ESG32" s="130"/>
      <c r="ESH32" s="130"/>
      <c r="ESI32" s="130"/>
      <c r="ESJ32" s="130"/>
      <c r="ESK32" s="130"/>
      <c r="ESL32" s="130"/>
      <c r="ESM32" s="130"/>
      <c r="ESN32" s="130"/>
      <c r="ESO32" s="130"/>
      <c r="ESP32" s="130"/>
      <c r="ESQ32" s="130"/>
      <c r="ESR32" s="130"/>
      <c r="ESS32" s="130"/>
      <c r="EST32" s="130"/>
      <c r="ESU32" s="130"/>
      <c r="ESV32" s="130"/>
      <c r="ESW32" s="130"/>
      <c r="ESX32" s="130"/>
      <c r="ESY32" s="130"/>
      <c r="ESZ32" s="130"/>
      <c r="ETA32" s="130"/>
      <c r="ETB32" s="130"/>
      <c r="ETC32" s="130"/>
      <c r="ETD32" s="130"/>
      <c r="ETE32" s="130"/>
      <c r="ETF32" s="130"/>
      <c r="ETG32" s="130"/>
      <c r="ETH32" s="130"/>
      <c r="ETI32" s="130"/>
      <c r="ETJ32" s="130"/>
      <c r="ETK32" s="130"/>
      <c r="ETL32" s="130"/>
      <c r="ETM32" s="130"/>
      <c r="ETN32" s="130"/>
      <c r="ETO32" s="130"/>
      <c r="ETP32" s="130"/>
      <c r="ETQ32" s="130"/>
      <c r="ETR32" s="130"/>
      <c r="ETS32" s="130"/>
      <c r="ETT32" s="130"/>
      <c r="ETU32" s="130"/>
      <c r="ETV32" s="130"/>
      <c r="ETW32" s="130"/>
      <c r="ETX32" s="130"/>
      <c r="ETY32" s="130"/>
      <c r="ETZ32" s="130"/>
      <c r="EUA32" s="130"/>
      <c r="EUB32" s="130"/>
      <c r="EUC32" s="130"/>
      <c r="EUD32" s="130"/>
      <c r="EUE32" s="130"/>
      <c r="EUF32" s="130"/>
      <c r="EUG32" s="130"/>
      <c r="EUH32" s="130"/>
      <c r="EUI32" s="130"/>
      <c r="EUJ32" s="130"/>
      <c r="EUK32" s="130"/>
      <c r="EUL32" s="130"/>
      <c r="EUM32" s="130"/>
      <c r="EUN32" s="130"/>
      <c r="EUO32" s="130"/>
      <c r="EUP32" s="130"/>
      <c r="EUQ32" s="130"/>
      <c r="EUR32" s="130"/>
      <c r="EUS32" s="130"/>
      <c r="EUT32" s="130"/>
      <c r="EUU32" s="130"/>
      <c r="EUV32" s="130"/>
      <c r="EUW32" s="130"/>
      <c r="EUX32" s="130"/>
      <c r="EUY32" s="130"/>
      <c r="EUZ32" s="130"/>
      <c r="EVA32" s="130"/>
      <c r="EVB32" s="130"/>
      <c r="EVC32" s="130"/>
      <c r="EVD32" s="130"/>
      <c r="EVE32" s="130"/>
      <c r="EVF32" s="130"/>
      <c r="EVG32" s="130"/>
      <c r="EVH32" s="130"/>
      <c r="EVI32" s="130"/>
      <c r="EVJ32" s="130"/>
      <c r="EVK32" s="130"/>
      <c r="EVL32" s="130"/>
      <c r="EVM32" s="130"/>
      <c r="EVN32" s="130"/>
      <c r="EVO32" s="130"/>
      <c r="EVP32" s="130"/>
      <c r="EVQ32" s="130"/>
      <c r="EVR32" s="130"/>
      <c r="EVS32" s="130"/>
      <c r="EVT32" s="130"/>
      <c r="EVU32" s="130"/>
      <c r="EVV32" s="130"/>
      <c r="EVW32" s="130"/>
      <c r="EVX32" s="130"/>
      <c r="EVY32" s="130"/>
      <c r="EVZ32" s="130"/>
      <c r="EWA32" s="130"/>
      <c r="EWB32" s="130"/>
      <c r="EWC32" s="130"/>
      <c r="EWD32" s="130"/>
      <c r="EWE32" s="130"/>
      <c r="EWF32" s="130"/>
      <c r="EWG32" s="130"/>
      <c r="EWH32" s="130"/>
      <c r="EWI32" s="130"/>
      <c r="EWJ32" s="130"/>
      <c r="EWK32" s="130"/>
      <c r="EWL32" s="130"/>
      <c r="EWM32" s="130"/>
      <c r="EWN32" s="130"/>
      <c r="EWO32" s="130"/>
      <c r="EWP32" s="130"/>
      <c r="EWQ32" s="130"/>
      <c r="EWR32" s="130"/>
      <c r="EWS32" s="130"/>
      <c r="EWT32" s="130"/>
      <c r="EWU32" s="130"/>
      <c r="EWV32" s="130"/>
      <c r="EWW32" s="130"/>
      <c r="EWX32" s="130"/>
      <c r="EWY32" s="130"/>
      <c r="EWZ32" s="130"/>
      <c r="EXA32" s="130"/>
      <c r="EXB32" s="130"/>
      <c r="EXC32" s="130"/>
      <c r="EXD32" s="130"/>
      <c r="EXE32" s="130"/>
      <c r="EXF32" s="130"/>
      <c r="EXG32" s="130"/>
      <c r="EXH32" s="130"/>
      <c r="EXI32" s="130"/>
      <c r="EXJ32" s="130"/>
      <c r="EXK32" s="130"/>
      <c r="EXL32" s="130"/>
      <c r="EXM32" s="130"/>
      <c r="EXN32" s="130"/>
      <c r="EXO32" s="130"/>
      <c r="EXP32" s="130"/>
      <c r="EXQ32" s="130"/>
      <c r="EXR32" s="130"/>
      <c r="EXS32" s="130"/>
      <c r="EXT32" s="130"/>
      <c r="EXU32" s="130"/>
      <c r="EXV32" s="130"/>
      <c r="EXW32" s="130"/>
      <c r="EXX32" s="130"/>
      <c r="EXY32" s="130"/>
      <c r="EXZ32" s="130"/>
      <c r="EYA32" s="130"/>
      <c r="EYB32" s="130"/>
      <c r="EYC32" s="130"/>
      <c r="EYD32" s="130"/>
      <c r="EYE32" s="130"/>
      <c r="EYF32" s="130"/>
      <c r="EYG32" s="130"/>
      <c r="EYH32" s="130"/>
      <c r="EYI32" s="130"/>
      <c r="EYJ32" s="130"/>
      <c r="EYK32" s="130"/>
      <c r="EYL32" s="130"/>
      <c r="EYM32" s="130"/>
      <c r="EYN32" s="130"/>
      <c r="EYO32" s="130"/>
      <c r="EYP32" s="130"/>
      <c r="EYQ32" s="130"/>
      <c r="EYR32" s="130"/>
      <c r="EYS32" s="130"/>
      <c r="EYT32" s="130"/>
      <c r="EYU32" s="130"/>
      <c r="EYV32" s="130"/>
      <c r="EYW32" s="130"/>
      <c r="EYX32" s="130"/>
      <c r="EYY32" s="130"/>
      <c r="EYZ32" s="130"/>
      <c r="EZA32" s="130"/>
      <c r="EZB32" s="130"/>
      <c r="EZC32" s="130"/>
      <c r="EZD32" s="130"/>
      <c r="EZE32" s="130"/>
      <c r="EZF32" s="130"/>
      <c r="EZG32" s="130"/>
      <c r="EZH32" s="130"/>
      <c r="EZI32" s="130"/>
      <c r="EZJ32" s="130"/>
      <c r="EZK32" s="130"/>
      <c r="EZL32" s="130"/>
      <c r="EZM32" s="130"/>
      <c r="EZN32" s="130"/>
      <c r="EZO32" s="130"/>
      <c r="EZP32" s="130"/>
      <c r="EZQ32" s="130"/>
      <c r="EZR32" s="130"/>
      <c r="EZS32" s="130"/>
      <c r="EZT32" s="130"/>
      <c r="EZU32" s="130"/>
      <c r="EZV32" s="130"/>
      <c r="EZW32" s="130"/>
      <c r="EZX32" s="130"/>
      <c r="EZY32" s="130"/>
      <c r="EZZ32" s="130"/>
      <c r="FAA32" s="130"/>
      <c r="FAB32" s="130"/>
      <c r="FAC32" s="130"/>
      <c r="FAD32" s="130"/>
      <c r="FAE32" s="130"/>
      <c r="FAF32" s="130"/>
      <c r="FAG32" s="130"/>
      <c r="FAH32" s="130"/>
      <c r="FAI32" s="130"/>
      <c r="FAJ32" s="130"/>
      <c r="FAK32" s="130"/>
      <c r="FAL32" s="130"/>
      <c r="FAM32" s="130"/>
      <c r="FAN32" s="130"/>
      <c r="FAO32" s="130"/>
      <c r="FAP32" s="130"/>
      <c r="FAQ32" s="130"/>
      <c r="FAR32" s="130"/>
      <c r="FAS32" s="130"/>
      <c r="FAT32" s="130"/>
      <c r="FAU32" s="130"/>
      <c r="FAV32" s="130"/>
      <c r="FAW32" s="130"/>
      <c r="FAX32" s="130"/>
      <c r="FAY32" s="130"/>
      <c r="FAZ32" s="130"/>
      <c r="FBA32" s="130"/>
      <c r="FBB32" s="130"/>
      <c r="FBC32" s="130"/>
      <c r="FBD32" s="130"/>
      <c r="FBE32" s="130"/>
      <c r="FBF32" s="130"/>
      <c r="FBG32" s="130"/>
      <c r="FBH32" s="130"/>
      <c r="FBI32" s="130"/>
      <c r="FBJ32" s="130"/>
      <c r="FBK32" s="130"/>
      <c r="FBL32" s="130"/>
      <c r="FBM32" s="130"/>
      <c r="FBN32" s="130"/>
      <c r="FBO32" s="130"/>
      <c r="FBP32" s="130"/>
      <c r="FBQ32" s="130"/>
      <c r="FBR32" s="130"/>
      <c r="FBS32" s="130"/>
      <c r="FBT32" s="130"/>
      <c r="FBU32" s="130"/>
      <c r="FBV32" s="130"/>
      <c r="FBW32" s="130"/>
      <c r="FBX32" s="130"/>
      <c r="FBY32" s="130"/>
      <c r="FBZ32" s="130"/>
      <c r="FCA32" s="130"/>
      <c r="FCB32" s="130"/>
      <c r="FCC32" s="130"/>
      <c r="FCD32" s="130"/>
      <c r="FCE32" s="130"/>
      <c r="FCF32" s="130"/>
      <c r="FCG32" s="130"/>
      <c r="FCH32" s="130"/>
      <c r="FCI32" s="130"/>
      <c r="FCJ32" s="130"/>
      <c r="FCK32" s="130"/>
      <c r="FCL32" s="130"/>
      <c r="FCM32" s="130"/>
      <c r="FCN32" s="130"/>
      <c r="FCO32" s="130"/>
      <c r="FCP32" s="130"/>
      <c r="FCQ32" s="130"/>
      <c r="FCR32" s="130"/>
      <c r="FCS32" s="130"/>
      <c r="FCT32" s="130"/>
      <c r="FCU32" s="130"/>
      <c r="FCV32" s="130"/>
      <c r="FCW32" s="130"/>
      <c r="FCX32" s="130"/>
      <c r="FCY32" s="130"/>
      <c r="FCZ32" s="130"/>
      <c r="FDA32" s="130"/>
      <c r="FDB32" s="130"/>
      <c r="FDC32" s="130"/>
      <c r="FDD32" s="130"/>
      <c r="FDE32" s="130"/>
      <c r="FDF32" s="130"/>
      <c r="FDG32" s="130"/>
      <c r="FDH32" s="130"/>
      <c r="FDI32" s="130"/>
      <c r="FDJ32" s="130"/>
      <c r="FDK32" s="130"/>
      <c r="FDL32" s="130"/>
      <c r="FDM32" s="130"/>
      <c r="FDN32" s="130"/>
      <c r="FDO32" s="130"/>
      <c r="FDP32" s="130"/>
      <c r="FDQ32" s="130"/>
      <c r="FDR32" s="130"/>
      <c r="FDS32" s="130"/>
      <c r="FDT32" s="130"/>
      <c r="FDU32" s="130"/>
      <c r="FDV32" s="130"/>
      <c r="FDW32" s="130"/>
      <c r="FDX32" s="130"/>
      <c r="FDY32" s="130"/>
      <c r="FDZ32" s="130"/>
      <c r="FEA32" s="130"/>
      <c r="FEB32" s="130"/>
      <c r="FEC32" s="130"/>
      <c r="FED32" s="130"/>
      <c r="FEE32" s="130"/>
      <c r="FEF32" s="130"/>
      <c r="FEG32" s="130"/>
      <c r="FEH32" s="130"/>
      <c r="FEI32" s="130"/>
      <c r="FEJ32" s="130"/>
      <c r="FEK32" s="130"/>
      <c r="FEL32" s="130"/>
      <c r="FEM32" s="130"/>
      <c r="FEN32" s="130"/>
      <c r="FEO32" s="130"/>
      <c r="FEP32" s="130"/>
      <c r="FEQ32" s="130"/>
      <c r="FER32" s="130"/>
      <c r="FES32" s="130"/>
      <c r="FET32" s="130"/>
      <c r="FEU32" s="130"/>
      <c r="FEV32" s="130"/>
      <c r="FEW32" s="130"/>
      <c r="FEX32" s="130"/>
      <c r="FEY32" s="130"/>
      <c r="FEZ32" s="130"/>
      <c r="FFA32" s="130"/>
      <c r="FFB32" s="130"/>
      <c r="FFC32" s="130"/>
      <c r="FFD32" s="130"/>
      <c r="FFE32" s="130"/>
      <c r="FFF32" s="130"/>
      <c r="FFG32" s="130"/>
      <c r="FFH32" s="130"/>
      <c r="FFI32" s="130"/>
      <c r="FFJ32" s="130"/>
      <c r="FFK32" s="130"/>
      <c r="FFL32" s="130"/>
      <c r="FFM32" s="130"/>
      <c r="FFN32" s="130"/>
      <c r="FFO32" s="130"/>
      <c r="FFP32" s="130"/>
      <c r="FFQ32" s="130"/>
      <c r="FFR32" s="130"/>
      <c r="FFS32" s="130"/>
      <c r="FFT32" s="130"/>
      <c r="FFU32" s="130"/>
      <c r="FFV32" s="130"/>
      <c r="FFW32" s="130"/>
      <c r="FFX32" s="130"/>
      <c r="FFY32" s="130"/>
      <c r="FFZ32" s="130"/>
      <c r="FGA32" s="130"/>
      <c r="FGB32" s="130"/>
      <c r="FGC32" s="130"/>
      <c r="FGD32" s="130"/>
      <c r="FGE32" s="130"/>
      <c r="FGF32" s="130"/>
      <c r="FGG32" s="130"/>
      <c r="FGH32" s="130"/>
      <c r="FGI32" s="130"/>
      <c r="FGJ32" s="130"/>
      <c r="FGK32" s="130"/>
      <c r="FGL32" s="130"/>
      <c r="FGM32" s="130"/>
      <c r="FGN32" s="130"/>
      <c r="FGO32" s="130"/>
      <c r="FGP32" s="130"/>
      <c r="FGQ32" s="130"/>
      <c r="FGR32" s="130"/>
      <c r="FGS32" s="130"/>
      <c r="FGT32" s="130"/>
      <c r="FGU32" s="130"/>
      <c r="FGV32" s="130"/>
      <c r="FGW32" s="130"/>
      <c r="FGX32" s="130"/>
      <c r="FGY32" s="130"/>
      <c r="FGZ32" s="130"/>
      <c r="FHA32" s="130"/>
      <c r="FHB32" s="130"/>
      <c r="FHC32" s="130"/>
      <c r="FHD32" s="130"/>
      <c r="FHE32" s="130"/>
      <c r="FHF32" s="130"/>
      <c r="FHG32" s="130"/>
      <c r="FHH32" s="130"/>
      <c r="FHI32" s="130"/>
      <c r="FHJ32" s="130"/>
      <c r="FHK32" s="130"/>
      <c r="FHL32" s="130"/>
      <c r="FHM32" s="130"/>
      <c r="FHN32" s="130"/>
      <c r="FHO32" s="130"/>
      <c r="FHP32" s="130"/>
      <c r="FHQ32" s="130"/>
      <c r="FHR32" s="130"/>
      <c r="FHS32" s="130"/>
      <c r="FHT32" s="130"/>
      <c r="FHU32" s="130"/>
      <c r="FHV32" s="130"/>
      <c r="FHW32" s="130"/>
      <c r="FHX32" s="130"/>
      <c r="FHY32" s="130"/>
      <c r="FHZ32" s="130"/>
      <c r="FIA32" s="130"/>
      <c r="FIB32" s="130"/>
      <c r="FIC32" s="130"/>
      <c r="FID32" s="130"/>
      <c r="FIE32" s="130"/>
      <c r="FIF32" s="130"/>
      <c r="FIG32" s="130"/>
      <c r="FIH32" s="130"/>
      <c r="FII32" s="130"/>
      <c r="FIJ32" s="130"/>
      <c r="FIK32" s="130"/>
      <c r="FIL32" s="130"/>
      <c r="FIM32" s="130"/>
      <c r="FIN32" s="130"/>
      <c r="FIO32" s="130"/>
      <c r="FIP32" s="130"/>
      <c r="FIQ32" s="130"/>
      <c r="FIR32" s="130"/>
      <c r="FIS32" s="130"/>
      <c r="FIT32" s="130"/>
      <c r="FIU32" s="130"/>
      <c r="FIV32" s="130"/>
      <c r="FIW32" s="130"/>
      <c r="FIX32" s="130"/>
      <c r="FIY32" s="130"/>
      <c r="FIZ32" s="130"/>
      <c r="FJA32" s="130"/>
      <c r="FJB32" s="130"/>
      <c r="FJC32" s="130"/>
      <c r="FJD32" s="130"/>
      <c r="FJE32" s="130"/>
      <c r="FJF32" s="130"/>
      <c r="FJG32" s="130"/>
      <c r="FJH32" s="130"/>
      <c r="FJI32" s="130"/>
      <c r="FJJ32" s="130"/>
      <c r="FJK32" s="130"/>
      <c r="FJL32" s="130"/>
      <c r="FJM32" s="130"/>
      <c r="FJN32" s="130"/>
      <c r="FJO32" s="130"/>
      <c r="FJP32" s="130"/>
      <c r="FJQ32" s="130"/>
      <c r="FJR32" s="130"/>
      <c r="FJS32" s="130"/>
      <c r="FJT32" s="130"/>
      <c r="FJU32" s="130"/>
      <c r="FJV32" s="130"/>
      <c r="FJW32" s="130"/>
      <c r="FJX32" s="130"/>
      <c r="FJY32" s="130"/>
      <c r="FJZ32" s="130"/>
      <c r="FKA32" s="130"/>
      <c r="FKB32" s="130"/>
      <c r="FKC32" s="130"/>
      <c r="FKD32" s="130"/>
      <c r="FKE32" s="130"/>
      <c r="FKF32" s="130"/>
      <c r="FKG32" s="130"/>
      <c r="FKH32" s="130"/>
      <c r="FKI32" s="130"/>
      <c r="FKJ32" s="130"/>
      <c r="FKK32" s="130"/>
      <c r="FKL32" s="130"/>
      <c r="FKM32" s="130"/>
      <c r="FKN32" s="130"/>
      <c r="FKO32" s="130"/>
      <c r="FKP32" s="130"/>
      <c r="FKQ32" s="130"/>
      <c r="FKR32" s="130"/>
      <c r="FKS32" s="130"/>
      <c r="FKT32" s="130"/>
      <c r="FKU32" s="130"/>
      <c r="FKV32" s="130"/>
      <c r="FKW32" s="130"/>
      <c r="FKX32" s="130"/>
      <c r="FKY32" s="130"/>
      <c r="FKZ32" s="130"/>
      <c r="FLA32" s="130"/>
      <c r="FLB32" s="130"/>
      <c r="FLC32" s="130"/>
      <c r="FLD32" s="130"/>
      <c r="FLE32" s="130"/>
      <c r="FLF32" s="130"/>
      <c r="FLG32" s="130"/>
      <c r="FLH32" s="130"/>
      <c r="FLI32" s="130"/>
      <c r="FLJ32" s="130"/>
      <c r="FLK32" s="130"/>
      <c r="FLL32" s="130"/>
      <c r="FLM32" s="130"/>
      <c r="FLN32" s="130"/>
      <c r="FLO32" s="130"/>
      <c r="FLP32" s="130"/>
      <c r="FLQ32" s="130"/>
      <c r="FLR32" s="130"/>
      <c r="FLS32" s="130"/>
      <c r="FLT32" s="130"/>
      <c r="FLU32" s="130"/>
      <c r="FLV32" s="130"/>
      <c r="FLW32" s="130"/>
      <c r="FLX32" s="130"/>
      <c r="FLY32" s="130"/>
      <c r="FLZ32" s="130"/>
      <c r="FMA32" s="130"/>
      <c r="FMB32" s="130"/>
      <c r="FMC32" s="130"/>
      <c r="FMD32" s="130"/>
      <c r="FME32" s="130"/>
      <c r="FMF32" s="130"/>
      <c r="FMG32" s="130"/>
      <c r="FMH32" s="130"/>
      <c r="FMI32" s="130"/>
      <c r="FMJ32" s="130"/>
      <c r="FMK32" s="130"/>
      <c r="FML32" s="130"/>
      <c r="FMM32" s="130"/>
      <c r="FMN32" s="130"/>
      <c r="FMO32" s="130"/>
      <c r="FMP32" s="130"/>
      <c r="FMQ32" s="130"/>
      <c r="FMR32" s="130"/>
      <c r="FMS32" s="130"/>
      <c r="FMT32" s="130"/>
      <c r="FMU32" s="130"/>
      <c r="FMV32" s="130"/>
      <c r="FMW32" s="130"/>
      <c r="FMX32" s="130"/>
      <c r="FMY32" s="130"/>
      <c r="FMZ32" s="130"/>
      <c r="FNA32" s="130"/>
      <c r="FNB32" s="130"/>
      <c r="FNC32" s="130"/>
      <c r="FND32" s="130"/>
      <c r="FNE32" s="130"/>
      <c r="FNF32" s="130"/>
      <c r="FNG32" s="130"/>
      <c r="FNH32" s="130"/>
      <c r="FNI32" s="130"/>
      <c r="FNJ32" s="130"/>
      <c r="FNK32" s="130"/>
      <c r="FNL32" s="130"/>
      <c r="FNM32" s="130"/>
      <c r="FNN32" s="130"/>
      <c r="FNO32" s="130"/>
      <c r="FNP32" s="130"/>
      <c r="FNQ32" s="130"/>
      <c r="FNR32" s="130"/>
      <c r="FNS32" s="130"/>
      <c r="FNT32" s="130"/>
      <c r="FNU32" s="130"/>
      <c r="FNV32" s="130"/>
      <c r="FNW32" s="130"/>
      <c r="FNX32" s="130"/>
      <c r="FNY32" s="130"/>
      <c r="FNZ32" s="130"/>
      <c r="FOA32" s="130"/>
      <c r="FOB32" s="130"/>
      <c r="FOC32" s="130"/>
      <c r="FOD32" s="130"/>
      <c r="FOE32" s="130"/>
      <c r="FOF32" s="130"/>
      <c r="FOG32" s="130"/>
      <c r="FOH32" s="130"/>
      <c r="FOI32" s="130"/>
      <c r="FOJ32" s="130"/>
      <c r="FOK32" s="130"/>
      <c r="FOL32" s="130"/>
      <c r="FOM32" s="130"/>
      <c r="FON32" s="130"/>
      <c r="FOO32" s="130"/>
      <c r="FOP32" s="130"/>
      <c r="FOQ32" s="130"/>
      <c r="FOR32" s="130"/>
      <c r="FOS32" s="130"/>
      <c r="FOT32" s="130"/>
      <c r="FOU32" s="130"/>
      <c r="FOV32" s="130"/>
      <c r="FOW32" s="130"/>
      <c r="FOX32" s="130"/>
      <c r="FOY32" s="130"/>
      <c r="FOZ32" s="130"/>
      <c r="FPA32" s="130"/>
      <c r="FPB32" s="130"/>
      <c r="FPC32" s="130"/>
      <c r="FPD32" s="130"/>
      <c r="FPE32" s="130"/>
      <c r="FPF32" s="130"/>
      <c r="FPG32" s="130"/>
      <c r="FPH32" s="130"/>
      <c r="FPI32" s="130"/>
      <c r="FPJ32" s="130"/>
      <c r="FPK32" s="130"/>
      <c r="FPL32" s="130"/>
      <c r="FPM32" s="130"/>
      <c r="FPN32" s="130"/>
      <c r="FPO32" s="130"/>
      <c r="FPP32" s="130"/>
      <c r="FPQ32" s="130"/>
      <c r="FPR32" s="130"/>
      <c r="FPS32" s="130"/>
      <c r="FPT32" s="130"/>
      <c r="FPU32" s="130"/>
      <c r="FPV32" s="130"/>
      <c r="FPW32" s="130"/>
      <c r="FPX32" s="130"/>
      <c r="FPY32" s="130"/>
      <c r="FPZ32" s="130"/>
      <c r="FQA32" s="130"/>
      <c r="FQB32" s="130"/>
      <c r="FQC32" s="130"/>
      <c r="FQD32" s="130"/>
      <c r="FQE32" s="130"/>
      <c r="FQF32" s="130"/>
      <c r="FQG32" s="130"/>
      <c r="FQH32" s="130"/>
      <c r="FQI32" s="130"/>
      <c r="FQJ32" s="130"/>
      <c r="FQK32" s="130"/>
      <c r="FQL32" s="130"/>
      <c r="FQM32" s="130"/>
      <c r="FQN32" s="130"/>
      <c r="FQO32" s="130"/>
      <c r="FQP32" s="130"/>
      <c r="FQQ32" s="130"/>
      <c r="FQR32" s="130"/>
      <c r="FQS32" s="130"/>
      <c r="FQT32" s="130"/>
      <c r="FQU32" s="130"/>
      <c r="FQV32" s="130"/>
      <c r="FQW32" s="130"/>
      <c r="FQX32" s="130"/>
      <c r="FQY32" s="130"/>
      <c r="FQZ32" s="130"/>
      <c r="FRA32" s="130"/>
      <c r="FRB32" s="130"/>
      <c r="FRC32" s="130"/>
      <c r="FRD32" s="130"/>
      <c r="FRE32" s="130"/>
      <c r="FRF32" s="130"/>
      <c r="FRG32" s="130"/>
      <c r="FRH32" s="130"/>
      <c r="FRI32" s="130"/>
      <c r="FRJ32" s="130"/>
      <c r="FRK32" s="130"/>
      <c r="FRL32" s="130"/>
      <c r="FRM32" s="130"/>
      <c r="FRN32" s="130"/>
      <c r="FRO32" s="130"/>
      <c r="FRP32" s="130"/>
      <c r="FRQ32" s="130"/>
      <c r="FRR32" s="130"/>
      <c r="FRS32" s="130"/>
      <c r="FRT32" s="130"/>
      <c r="FRU32" s="130"/>
      <c r="FRV32" s="130"/>
      <c r="FRW32" s="130"/>
      <c r="FRX32" s="130"/>
      <c r="FRY32" s="130"/>
      <c r="FRZ32" s="130"/>
      <c r="FSA32" s="130"/>
      <c r="FSB32" s="130"/>
      <c r="FSC32" s="130"/>
      <c r="FSD32" s="130"/>
      <c r="FSE32" s="130"/>
      <c r="FSF32" s="130"/>
      <c r="FSG32" s="130"/>
      <c r="FSH32" s="130"/>
      <c r="FSI32" s="130"/>
      <c r="FSJ32" s="130"/>
      <c r="FSK32" s="130"/>
      <c r="FSL32" s="130"/>
      <c r="FSM32" s="130"/>
      <c r="FSN32" s="130"/>
      <c r="FSO32" s="130"/>
      <c r="FSP32" s="130"/>
      <c r="FSQ32" s="130"/>
      <c r="FSR32" s="130"/>
      <c r="FSS32" s="130"/>
      <c r="FST32" s="130"/>
      <c r="FSU32" s="130"/>
      <c r="FSV32" s="130"/>
      <c r="FSW32" s="130"/>
      <c r="FSX32" s="130"/>
      <c r="FSY32" s="130"/>
      <c r="FSZ32" s="130"/>
      <c r="FTA32" s="130"/>
      <c r="FTB32" s="130"/>
      <c r="FTC32" s="130"/>
      <c r="FTD32" s="130"/>
      <c r="FTE32" s="130"/>
      <c r="FTF32" s="130"/>
      <c r="FTG32" s="130"/>
      <c r="FTH32" s="130"/>
      <c r="FTI32" s="130"/>
      <c r="FTJ32" s="130"/>
      <c r="FTK32" s="130"/>
      <c r="FTL32" s="130"/>
      <c r="FTM32" s="130"/>
      <c r="FTN32" s="130"/>
      <c r="FTO32" s="130"/>
      <c r="FTP32" s="130"/>
      <c r="FTQ32" s="130"/>
      <c r="FTR32" s="130"/>
      <c r="FTS32" s="130"/>
      <c r="FTT32" s="130"/>
      <c r="FTU32" s="130"/>
      <c r="FTV32" s="130"/>
      <c r="FTW32" s="130"/>
      <c r="FTX32" s="130"/>
      <c r="FTY32" s="130"/>
      <c r="FTZ32" s="130"/>
      <c r="FUA32" s="130"/>
      <c r="FUB32" s="130"/>
      <c r="FUC32" s="130"/>
      <c r="FUD32" s="130"/>
      <c r="FUE32" s="130"/>
      <c r="FUF32" s="130"/>
      <c r="FUG32" s="130"/>
      <c r="FUH32" s="130"/>
      <c r="FUI32" s="130"/>
      <c r="FUJ32" s="130"/>
      <c r="FUK32" s="130"/>
      <c r="FUL32" s="130"/>
      <c r="FUM32" s="130"/>
      <c r="FUN32" s="130"/>
      <c r="FUO32" s="130"/>
      <c r="FUP32" s="130"/>
      <c r="FUQ32" s="130"/>
      <c r="FUR32" s="130"/>
      <c r="FUS32" s="130"/>
      <c r="FUT32" s="130"/>
      <c r="FUU32" s="130"/>
      <c r="FUV32" s="130"/>
      <c r="FUW32" s="130"/>
      <c r="FUX32" s="130"/>
      <c r="FUY32" s="130"/>
      <c r="FUZ32" s="130"/>
      <c r="FVA32" s="130"/>
      <c r="FVB32" s="130"/>
      <c r="FVC32" s="130"/>
      <c r="FVD32" s="130"/>
      <c r="FVE32" s="130"/>
      <c r="FVF32" s="130"/>
      <c r="FVG32" s="130"/>
      <c r="FVH32" s="130"/>
      <c r="FVI32" s="130"/>
      <c r="FVJ32" s="130"/>
      <c r="FVK32" s="130"/>
      <c r="FVL32" s="130"/>
      <c r="FVM32" s="130"/>
      <c r="FVN32" s="130"/>
      <c r="FVO32" s="130"/>
      <c r="FVP32" s="130"/>
      <c r="FVQ32" s="130"/>
      <c r="FVR32" s="130"/>
      <c r="FVS32" s="130"/>
      <c r="FVT32" s="130"/>
      <c r="FVU32" s="130"/>
      <c r="FVV32" s="130"/>
      <c r="FVW32" s="130"/>
      <c r="FVX32" s="130"/>
      <c r="FVY32" s="130"/>
      <c r="FVZ32" s="130"/>
      <c r="FWA32" s="130"/>
      <c r="FWB32" s="130"/>
      <c r="FWC32" s="130"/>
      <c r="FWD32" s="130"/>
      <c r="FWE32" s="130"/>
      <c r="FWF32" s="130"/>
      <c r="FWG32" s="130"/>
      <c r="FWH32" s="130"/>
      <c r="FWI32" s="130"/>
      <c r="FWJ32" s="130"/>
      <c r="FWK32" s="130"/>
      <c r="FWL32" s="130"/>
      <c r="FWM32" s="130"/>
      <c r="FWN32" s="130"/>
      <c r="FWO32" s="130"/>
      <c r="FWP32" s="130"/>
      <c r="FWQ32" s="130"/>
      <c r="FWR32" s="130"/>
      <c r="FWS32" s="130"/>
      <c r="FWT32" s="130"/>
      <c r="FWU32" s="130"/>
      <c r="FWV32" s="130"/>
      <c r="FWW32" s="130"/>
      <c r="FWX32" s="130"/>
      <c r="FWY32" s="130"/>
      <c r="FWZ32" s="130"/>
      <c r="FXA32" s="130"/>
      <c r="FXB32" s="130"/>
      <c r="FXC32" s="130"/>
      <c r="FXD32" s="130"/>
      <c r="FXE32" s="130"/>
      <c r="FXF32" s="130"/>
      <c r="FXG32" s="130"/>
      <c r="FXH32" s="130"/>
      <c r="FXI32" s="130"/>
      <c r="FXJ32" s="130"/>
      <c r="FXK32" s="130"/>
      <c r="FXL32" s="130"/>
      <c r="FXM32" s="130"/>
      <c r="FXN32" s="130"/>
      <c r="FXO32" s="130"/>
      <c r="FXP32" s="130"/>
      <c r="FXQ32" s="130"/>
      <c r="FXR32" s="130"/>
      <c r="FXS32" s="130"/>
      <c r="FXT32" s="130"/>
      <c r="FXU32" s="130"/>
      <c r="FXV32" s="130"/>
      <c r="FXW32" s="130"/>
      <c r="FXX32" s="130"/>
      <c r="FXY32" s="130"/>
      <c r="FXZ32" s="130"/>
      <c r="FYA32" s="130"/>
      <c r="FYB32" s="130"/>
      <c r="FYC32" s="130"/>
      <c r="FYD32" s="130"/>
      <c r="FYE32" s="130"/>
      <c r="FYF32" s="130"/>
      <c r="FYG32" s="130"/>
      <c r="FYH32" s="130"/>
      <c r="FYI32" s="130"/>
      <c r="FYJ32" s="130"/>
      <c r="FYK32" s="130"/>
      <c r="FYL32" s="130"/>
      <c r="FYM32" s="130"/>
      <c r="FYN32" s="130"/>
      <c r="FYO32" s="130"/>
      <c r="FYP32" s="130"/>
      <c r="FYQ32" s="130"/>
      <c r="FYR32" s="130"/>
      <c r="FYS32" s="130"/>
      <c r="FYT32" s="130"/>
      <c r="FYU32" s="130"/>
      <c r="FYV32" s="130"/>
      <c r="FYW32" s="130"/>
      <c r="FYX32" s="130"/>
      <c r="FYY32" s="130"/>
      <c r="FYZ32" s="130"/>
      <c r="FZA32" s="130"/>
      <c r="FZB32" s="130"/>
      <c r="FZC32" s="130"/>
      <c r="FZD32" s="130"/>
      <c r="FZE32" s="130"/>
      <c r="FZF32" s="130"/>
      <c r="FZG32" s="130"/>
      <c r="FZH32" s="130"/>
      <c r="FZI32" s="130"/>
      <c r="FZJ32" s="130"/>
      <c r="FZK32" s="130"/>
      <c r="FZL32" s="130"/>
      <c r="FZM32" s="130"/>
      <c r="FZN32" s="130"/>
      <c r="FZO32" s="130"/>
      <c r="FZP32" s="130"/>
      <c r="FZQ32" s="130"/>
      <c r="FZR32" s="130"/>
      <c r="FZS32" s="130"/>
      <c r="FZT32" s="130"/>
      <c r="FZU32" s="130"/>
      <c r="FZV32" s="130"/>
      <c r="FZW32" s="130"/>
      <c r="FZX32" s="130"/>
      <c r="FZY32" s="130"/>
      <c r="FZZ32" s="130"/>
      <c r="GAA32" s="130"/>
      <c r="GAB32" s="130"/>
      <c r="GAC32" s="130"/>
      <c r="GAD32" s="130"/>
      <c r="GAE32" s="130"/>
      <c r="GAF32" s="130"/>
      <c r="GAG32" s="130"/>
      <c r="GAH32" s="130"/>
      <c r="GAI32" s="130"/>
      <c r="GAJ32" s="130"/>
      <c r="GAK32" s="130"/>
      <c r="GAL32" s="130"/>
      <c r="GAM32" s="130"/>
      <c r="GAN32" s="130"/>
      <c r="GAO32" s="130"/>
      <c r="GAP32" s="130"/>
      <c r="GAQ32" s="130"/>
      <c r="GAR32" s="130"/>
      <c r="GAS32" s="130"/>
      <c r="GAT32" s="130"/>
      <c r="GAU32" s="130"/>
      <c r="GAV32" s="130"/>
      <c r="GAW32" s="130"/>
      <c r="GAX32" s="130"/>
      <c r="GAY32" s="130"/>
      <c r="GAZ32" s="130"/>
      <c r="GBA32" s="130"/>
      <c r="GBB32" s="130"/>
      <c r="GBC32" s="130"/>
      <c r="GBD32" s="130"/>
      <c r="GBE32" s="130"/>
      <c r="GBF32" s="130"/>
      <c r="GBG32" s="130"/>
      <c r="GBH32" s="130"/>
      <c r="GBI32" s="130"/>
      <c r="GBJ32" s="130"/>
      <c r="GBK32" s="130"/>
      <c r="GBL32" s="130"/>
      <c r="GBM32" s="130"/>
      <c r="GBN32" s="130"/>
      <c r="GBO32" s="130"/>
      <c r="GBP32" s="130"/>
      <c r="GBQ32" s="130"/>
      <c r="GBR32" s="130"/>
      <c r="GBS32" s="130"/>
      <c r="GBT32" s="130"/>
      <c r="GBU32" s="130"/>
      <c r="GBV32" s="130"/>
      <c r="GBW32" s="130"/>
      <c r="GBX32" s="130"/>
      <c r="GBY32" s="130"/>
      <c r="GBZ32" s="130"/>
      <c r="GCA32" s="130"/>
      <c r="GCB32" s="130"/>
      <c r="GCC32" s="130"/>
      <c r="GCD32" s="130"/>
      <c r="GCE32" s="130"/>
      <c r="GCF32" s="130"/>
      <c r="GCG32" s="130"/>
      <c r="GCH32" s="130"/>
      <c r="GCI32" s="130"/>
      <c r="GCJ32" s="130"/>
      <c r="GCK32" s="130"/>
      <c r="GCL32" s="130"/>
      <c r="GCM32" s="130"/>
      <c r="GCN32" s="130"/>
      <c r="GCO32" s="130"/>
      <c r="GCP32" s="130"/>
      <c r="GCQ32" s="130"/>
      <c r="GCR32" s="130"/>
      <c r="GCS32" s="130"/>
      <c r="GCT32" s="130"/>
      <c r="GCU32" s="130"/>
      <c r="GCV32" s="130"/>
      <c r="GCW32" s="130"/>
      <c r="GCX32" s="130"/>
      <c r="GCY32" s="130"/>
      <c r="GCZ32" s="130"/>
      <c r="GDA32" s="130"/>
      <c r="GDB32" s="130"/>
      <c r="GDC32" s="130"/>
      <c r="GDD32" s="130"/>
      <c r="GDE32" s="130"/>
      <c r="GDF32" s="130"/>
      <c r="GDG32" s="130"/>
      <c r="GDH32" s="130"/>
      <c r="GDI32" s="130"/>
      <c r="GDJ32" s="130"/>
      <c r="GDK32" s="130"/>
      <c r="GDL32" s="130"/>
      <c r="GDM32" s="130"/>
      <c r="GDN32" s="130"/>
      <c r="GDO32" s="130"/>
      <c r="GDP32" s="130"/>
      <c r="GDQ32" s="130"/>
      <c r="GDR32" s="130"/>
      <c r="GDS32" s="130"/>
      <c r="GDT32" s="130"/>
      <c r="GDU32" s="130"/>
      <c r="GDV32" s="130"/>
      <c r="GDW32" s="130"/>
      <c r="GDX32" s="130"/>
      <c r="GDY32" s="130"/>
      <c r="GDZ32" s="130"/>
      <c r="GEA32" s="130"/>
      <c r="GEB32" s="130"/>
      <c r="GEC32" s="130"/>
      <c r="GED32" s="130"/>
      <c r="GEE32" s="130"/>
      <c r="GEF32" s="130"/>
      <c r="GEG32" s="130"/>
      <c r="GEH32" s="130"/>
      <c r="GEI32" s="130"/>
      <c r="GEJ32" s="130"/>
      <c r="GEK32" s="130"/>
      <c r="GEL32" s="130"/>
      <c r="GEM32" s="130"/>
      <c r="GEN32" s="130"/>
      <c r="GEO32" s="130"/>
      <c r="GEP32" s="130"/>
      <c r="GEQ32" s="130"/>
      <c r="GER32" s="130"/>
      <c r="GES32" s="130"/>
      <c r="GET32" s="130"/>
      <c r="GEU32" s="130"/>
      <c r="GEV32" s="130"/>
      <c r="GEW32" s="130"/>
      <c r="GEX32" s="130"/>
      <c r="GEY32" s="130"/>
      <c r="GEZ32" s="130"/>
      <c r="GFA32" s="130"/>
      <c r="GFB32" s="130"/>
      <c r="GFC32" s="130"/>
      <c r="GFD32" s="130"/>
      <c r="GFE32" s="130"/>
      <c r="GFF32" s="130"/>
      <c r="GFG32" s="130"/>
      <c r="GFH32" s="130"/>
      <c r="GFI32" s="130"/>
      <c r="GFJ32" s="130"/>
      <c r="GFK32" s="130"/>
      <c r="GFL32" s="130"/>
      <c r="GFM32" s="130"/>
      <c r="GFN32" s="130"/>
      <c r="GFO32" s="130"/>
      <c r="GFP32" s="130"/>
      <c r="GFQ32" s="130"/>
      <c r="GFR32" s="130"/>
      <c r="GFS32" s="130"/>
      <c r="GFT32" s="130"/>
      <c r="GFU32" s="130"/>
      <c r="GFV32" s="130"/>
      <c r="GFW32" s="130"/>
      <c r="GFX32" s="130"/>
      <c r="GFY32" s="130"/>
      <c r="GFZ32" s="130"/>
      <c r="GGA32" s="130"/>
      <c r="GGB32" s="130"/>
      <c r="GGC32" s="130"/>
      <c r="GGD32" s="130"/>
      <c r="GGE32" s="130"/>
      <c r="GGF32" s="130"/>
      <c r="GGG32" s="130"/>
      <c r="GGH32" s="130"/>
      <c r="GGI32" s="130"/>
      <c r="GGJ32" s="130"/>
      <c r="GGK32" s="130"/>
      <c r="GGL32" s="130"/>
      <c r="GGM32" s="130"/>
      <c r="GGN32" s="130"/>
      <c r="GGO32" s="130"/>
      <c r="GGP32" s="130"/>
      <c r="GGQ32" s="130"/>
      <c r="GGR32" s="130"/>
      <c r="GGS32" s="130"/>
      <c r="GGT32" s="130"/>
      <c r="GGU32" s="130"/>
      <c r="GGV32" s="130"/>
      <c r="GGW32" s="130"/>
      <c r="GGX32" s="130"/>
      <c r="GGY32" s="130"/>
      <c r="GGZ32" s="130"/>
      <c r="GHA32" s="130"/>
      <c r="GHB32" s="130"/>
      <c r="GHC32" s="130"/>
      <c r="GHD32" s="130"/>
      <c r="GHE32" s="130"/>
      <c r="GHF32" s="130"/>
      <c r="GHG32" s="130"/>
      <c r="GHH32" s="130"/>
      <c r="GHI32" s="130"/>
      <c r="GHJ32" s="130"/>
      <c r="GHK32" s="130"/>
      <c r="GHL32" s="130"/>
      <c r="GHM32" s="130"/>
      <c r="GHN32" s="130"/>
      <c r="GHO32" s="130"/>
      <c r="GHP32" s="130"/>
      <c r="GHQ32" s="130"/>
      <c r="GHR32" s="130"/>
      <c r="GHS32" s="130"/>
      <c r="GHT32" s="130"/>
      <c r="GHU32" s="130"/>
      <c r="GHV32" s="130"/>
      <c r="GHW32" s="130"/>
      <c r="GHX32" s="130"/>
      <c r="GHY32" s="130"/>
      <c r="GHZ32" s="130"/>
      <c r="GIA32" s="130"/>
      <c r="GIB32" s="130"/>
      <c r="GIC32" s="130"/>
      <c r="GID32" s="130"/>
      <c r="GIE32" s="130"/>
      <c r="GIF32" s="130"/>
      <c r="GIG32" s="130"/>
      <c r="GIH32" s="130"/>
      <c r="GII32" s="130"/>
      <c r="GIJ32" s="130"/>
      <c r="GIK32" s="130"/>
      <c r="GIL32" s="130"/>
      <c r="GIM32" s="130"/>
      <c r="GIN32" s="130"/>
      <c r="GIO32" s="130"/>
      <c r="GIP32" s="130"/>
      <c r="GIQ32" s="130"/>
      <c r="GIR32" s="130"/>
      <c r="GIS32" s="130"/>
      <c r="GIT32" s="130"/>
      <c r="GIU32" s="130"/>
      <c r="GIV32" s="130"/>
      <c r="GIW32" s="130"/>
      <c r="GIX32" s="130"/>
      <c r="GIY32" s="130"/>
      <c r="GIZ32" s="130"/>
      <c r="GJA32" s="130"/>
      <c r="GJB32" s="130"/>
      <c r="GJC32" s="130"/>
      <c r="GJD32" s="130"/>
      <c r="GJE32" s="130"/>
      <c r="GJF32" s="130"/>
      <c r="GJG32" s="130"/>
      <c r="GJH32" s="130"/>
      <c r="GJI32" s="130"/>
      <c r="GJJ32" s="130"/>
      <c r="GJK32" s="130"/>
      <c r="GJL32" s="130"/>
      <c r="GJM32" s="130"/>
      <c r="GJN32" s="130"/>
      <c r="GJO32" s="130"/>
      <c r="GJP32" s="130"/>
      <c r="GJQ32" s="130"/>
      <c r="GJR32" s="130"/>
      <c r="GJS32" s="130"/>
      <c r="GJT32" s="130"/>
      <c r="GJU32" s="130"/>
      <c r="GJV32" s="130"/>
      <c r="GJW32" s="130"/>
      <c r="GJX32" s="130"/>
      <c r="GJY32" s="130"/>
      <c r="GJZ32" s="130"/>
      <c r="GKA32" s="130"/>
      <c r="GKB32" s="130"/>
      <c r="GKC32" s="130"/>
      <c r="GKD32" s="130"/>
      <c r="GKE32" s="130"/>
      <c r="GKF32" s="130"/>
      <c r="GKG32" s="130"/>
      <c r="GKH32" s="130"/>
      <c r="GKI32" s="130"/>
      <c r="GKJ32" s="130"/>
      <c r="GKK32" s="130"/>
      <c r="GKL32" s="130"/>
      <c r="GKM32" s="130"/>
      <c r="GKN32" s="130"/>
      <c r="GKO32" s="130"/>
      <c r="GKP32" s="130"/>
      <c r="GKQ32" s="130"/>
      <c r="GKR32" s="130"/>
      <c r="GKS32" s="130"/>
      <c r="GKT32" s="130"/>
      <c r="GKU32" s="130"/>
      <c r="GKV32" s="130"/>
      <c r="GKW32" s="130"/>
      <c r="GKX32" s="130"/>
      <c r="GKY32" s="130"/>
      <c r="GKZ32" s="130"/>
      <c r="GLA32" s="130"/>
      <c r="GLB32" s="130"/>
      <c r="GLC32" s="130"/>
      <c r="GLD32" s="130"/>
      <c r="GLE32" s="130"/>
      <c r="GLF32" s="130"/>
      <c r="GLG32" s="130"/>
      <c r="GLH32" s="130"/>
      <c r="GLI32" s="130"/>
      <c r="GLJ32" s="130"/>
      <c r="GLK32" s="130"/>
      <c r="GLL32" s="130"/>
      <c r="GLM32" s="130"/>
      <c r="GLN32" s="130"/>
      <c r="GLO32" s="130"/>
      <c r="GLP32" s="130"/>
      <c r="GLQ32" s="130"/>
      <c r="GLR32" s="130"/>
      <c r="GLS32" s="130"/>
      <c r="GLT32" s="130"/>
      <c r="GLU32" s="130"/>
      <c r="GLV32" s="130"/>
      <c r="GLW32" s="130"/>
      <c r="GLX32" s="130"/>
      <c r="GLY32" s="130"/>
      <c r="GLZ32" s="130"/>
      <c r="GMA32" s="130"/>
      <c r="GMB32" s="130"/>
      <c r="GMC32" s="130"/>
      <c r="GMD32" s="130"/>
      <c r="GME32" s="130"/>
      <c r="GMF32" s="130"/>
      <c r="GMG32" s="130"/>
      <c r="GMH32" s="130"/>
      <c r="GMI32" s="130"/>
      <c r="GMJ32" s="130"/>
      <c r="GMK32" s="130"/>
      <c r="GML32" s="130"/>
      <c r="GMM32" s="130"/>
      <c r="GMN32" s="130"/>
      <c r="GMO32" s="130"/>
      <c r="GMP32" s="130"/>
      <c r="GMQ32" s="130"/>
      <c r="GMR32" s="130"/>
      <c r="GMS32" s="130"/>
      <c r="GMT32" s="130"/>
      <c r="GMU32" s="130"/>
      <c r="GMV32" s="130"/>
      <c r="GMW32" s="130"/>
      <c r="GMX32" s="130"/>
      <c r="GMY32" s="130"/>
      <c r="GMZ32" s="130"/>
      <c r="GNA32" s="130"/>
      <c r="GNB32" s="130"/>
      <c r="GNC32" s="130"/>
      <c r="GND32" s="130"/>
      <c r="GNE32" s="130"/>
      <c r="GNF32" s="130"/>
      <c r="GNG32" s="130"/>
      <c r="GNH32" s="130"/>
      <c r="GNI32" s="130"/>
      <c r="GNJ32" s="130"/>
      <c r="GNK32" s="130"/>
      <c r="GNL32" s="130"/>
      <c r="GNM32" s="130"/>
      <c r="GNN32" s="130"/>
      <c r="GNO32" s="130"/>
      <c r="GNP32" s="130"/>
      <c r="GNQ32" s="130"/>
      <c r="GNR32" s="130"/>
      <c r="GNS32" s="130"/>
      <c r="GNT32" s="130"/>
      <c r="GNU32" s="130"/>
      <c r="GNV32" s="130"/>
      <c r="GNW32" s="130"/>
      <c r="GNX32" s="130"/>
      <c r="GNY32" s="130"/>
      <c r="GNZ32" s="130"/>
      <c r="GOA32" s="130"/>
      <c r="GOB32" s="130"/>
      <c r="GOC32" s="130"/>
      <c r="GOD32" s="130"/>
      <c r="GOE32" s="130"/>
      <c r="GOF32" s="130"/>
      <c r="GOG32" s="130"/>
      <c r="GOH32" s="130"/>
      <c r="GOI32" s="130"/>
      <c r="GOJ32" s="130"/>
      <c r="GOK32" s="130"/>
      <c r="GOL32" s="130"/>
      <c r="GOM32" s="130"/>
      <c r="GON32" s="130"/>
      <c r="GOO32" s="130"/>
      <c r="GOP32" s="130"/>
      <c r="GOQ32" s="130"/>
      <c r="GOR32" s="130"/>
      <c r="GOS32" s="130"/>
      <c r="GOT32" s="130"/>
      <c r="GOU32" s="130"/>
      <c r="GOV32" s="130"/>
      <c r="GOW32" s="130"/>
      <c r="GOX32" s="130"/>
      <c r="GOY32" s="130"/>
      <c r="GOZ32" s="130"/>
      <c r="GPA32" s="130"/>
      <c r="GPB32" s="130"/>
      <c r="GPC32" s="130"/>
      <c r="GPD32" s="130"/>
      <c r="GPE32" s="130"/>
      <c r="GPF32" s="130"/>
      <c r="GPG32" s="130"/>
      <c r="GPH32" s="130"/>
      <c r="GPI32" s="130"/>
      <c r="GPJ32" s="130"/>
      <c r="GPK32" s="130"/>
      <c r="GPL32" s="130"/>
      <c r="GPM32" s="130"/>
      <c r="GPN32" s="130"/>
      <c r="GPO32" s="130"/>
      <c r="GPP32" s="130"/>
      <c r="GPQ32" s="130"/>
      <c r="GPR32" s="130"/>
      <c r="GPS32" s="130"/>
      <c r="GPT32" s="130"/>
      <c r="GPU32" s="130"/>
      <c r="GPV32" s="130"/>
      <c r="GPW32" s="130"/>
      <c r="GPX32" s="130"/>
      <c r="GPY32" s="130"/>
      <c r="GPZ32" s="130"/>
      <c r="GQA32" s="130"/>
      <c r="GQB32" s="130"/>
      <c r="GQC32" s="130"/>
      <c r="GQD32" s="130"/>
      <c r="GQE32" s="130"/>
      <c r="GQF32" s="130"/>
      <c r="GQG32" s="130"/>
      <c r="GQH32" s="130"/>
      <c r="GQI32" s="130"/>
      <c r="GQJ32" s="130"/>
      <c r="GQK32" s="130"/>
      <c r="GQL32" s="130"/>
      <c r="GQM32" s="130"/>
      <c r="GQN32" s="130"/>
      <c r="GQO32" s="130"/>
      <c r="GQP32" s="130"/>
      <c r="GQQ32" s="130"/>
      <c r="GQR32" s="130"/>
      <c r="GQS32" s="130"/>
      <c r="GQT32" s="130"/>
      <c r="GQU32" s="130"/>
      <c r="GQV32" s="130"/>
      <c r="GQW32" s="130"/>
      <c r="GQX32" s="130"/>
      <c r="GQY32" s="130"/>
      <c r="GQZ32" s="130"/>
      <c r="GRA32" s="130"/>
      <c r="GRB32" s="130"/>
      <c r="GRC32" s="130"/>
      <c r="GRD32" s="130"/>
      <c r="GRE32" s="130"/>
      <c r="GRF32" s="130"/>
      <c r="GRG32" s="130"/>
      <c r="GRH32" s="130"/>
      <c r="GRI32" s="130"/>
      <c r="GRJ32" s="130"/>
      <c r="GRK32" s="130"/>
      <c r="GRL32" s="130"/>
      <c r="GRM32" s="130"/>
      <c r="GRN32" s="130"/>
      <c r="GRO32" s="130"/>
      <c r="GRP32" s="130"/>
      <c r="GRQ32" s="130"/>
      <c r="GRR32" s="130"/>
      <c r="GRS32" s="130"/>
      <c r="GRT32" s="130"/>
      <c r="GRU32" s="130"/>
      <c r="GRV32" s="130"/>
      <c r="GRW32" s="130"/>
      <c r="GRX32" s="130"/>
      <c r="GRY32" s="130"/>
      <c r="GRZ32" s="130"/>
      <c r="GSA32" s="130"/>
      <c r="GSB32" s="130"/>
      <c r="GSC32" s="130"/>
      <c r="GSD32" s="130"/>
      <c r="GSE32" s="130"/>
      <c r="GSF32" s="130"/>
      <c r="GSG32" s="130"/>
      <c r="GSH32" s="130"/>
      <c r="GSI32" s="130"/>
      <c r="GSJ32" s="130"/>
      <c r="GSK32" s="130"/>
      <c r="GSL32" s="130"/>
      <c r="GSM32" s="130"/>
      <c r="GSN32" s="130"/>
      <c r="GSO32" s="130"/>
      <c r="GSP32" s="130"/>
      <c r="GSQ32" s="130"/>
      <c r="GSR32" s="130"/>
      <c r="GSS32" s="130"/>
      <c r="GST32" s="130"/>
      <c r="GSU32" s="130"/>
      <c r="GSV32" s="130"/>
      <c r="GSW32" s="130"/>
      <c r="GSX32" s="130"/>
      <c r="GSY32" s="130"/>
      <c r="GSZ32" s="130"/>
      <c r="GTA32" s="130"/>
      <c r="GTB32" s="130"/>
      <c r="GTC32" s="130"/>
      <c r="GTD32" s="130"/>
      <c r="GTE32" s="130"/>
      <c r="GTF32" s="130"/>
      <c r="GTG32" s="130"/>
      <c r="GTH32" s="130"/>
      <c r="GTI32" s="130"/>
      <c r="GTJ32" s="130"/>
      <c r="GTK32" s="130"/>
      <c r="GTL32" s="130"/>
      <c r="GTM32" s="130"/>
      <c r="GTN32" s="130"/>
      <c r="GTO32" s="130"/>
      <c r="GTP32" s="130"/>
      <c r="GTQ32" s="130"/>
      <c r="GTR32" s="130"/>
      <c r="GTS32" s="130"/>
      <c r="GTT32" s="130"/>
      <c r="GTU32" s="130"/>
      <c r="GTV32" s="130"/>
      <c r="GTW32" s="130"/>
      <c r="GTX32" s="130"/>
      <c r="GTY32" s="130"/>
      <c r="GTZ32" s="130"/>
      <c r="GUA32" s="130"/>
      <c r="GUB32" s="130"/>
      <c r="GUC32" s="130"/>
      <c r="GUD32" s="130"/>
      <c r="GUE32" s="130"/>
      <c r="GUF32" s="130"/>
      <c r="GUG32" s="130"/>
      <c r="GUH32" s="130"/>
      <c r="GUI32" s="130"/>
      <c r="GUJ32" s="130"/>
      <c r="GUK32" s="130"/>
      <c r="GUL32" s="130"/>
      <c r="GUM32" s="130"/>
      <c r="GUN32" s="130"/>
      <c r="GUO32" s="130"/>
      <c r="GUP32" s="130"/>
      <c r="GUQ32" s="130"/>
      <c r="GUR32" s="130"/>
      <c r="GUS32" s="130"/>
      <c r="GUT32" s="130"/>
      <c r="GUU32" s="130"/>
      <c r="GUV32" s="130"/>
      <c r="GUW32" s="130"/>
      <c r="GUX32" s="130"/>
      <c r="GUY32" s="130"/>
      <c r="GUZ32" s="130"/>
      <c r="GVA32" s="130"/>
      <c r="GVB32" s="130"/>
      <c r="GVC32" s="130"/>
      <c r="GVD32" s="130"/>
      <c r="GVE32" s="130"/>
      <c r="GVF32" s="130"/>
      <c r="GVG32" s="130"/>
      <c r="GVH32" s="130"/>
      <c r="GVI32" s="130"/>
      <c r="GVJ32" s="130"/>
      <c r="GVK32" s="130"/>
      <c r="GVL32" s="130"/>
      <c r="GVM32" s="130"/>
      <c r="GVN32" s="130"/>
      <c r="GVO32" s="130"/>
      <c r="GVP32" s="130"/>
      <c r="GVQ32" s="130"/>
      <c r="GVR32" s="130"/>
      <c r="GVS32" s="130"/>
      <c r="GVT32" s="130"/>
      <c r="GVU32" s="130"/>
      <c r="GVV32" s="130"/>
      <c r="GVW32" s="130"/>
      <c r="GVX32" s="130"/>
      <c r="GVY32" s="130"/>
      <c r="GVZ32" s="130"/>
      <c r="GWA32" s="130"/>
      <c r="GWB32" s="130"/>
      <c r="GWC32" s="130"/>
      <c r="GWD32" s="130"/>
      <c r="GWE32" s="130"/>
      <c r="GWF32" s="130"/>
      <c r="GWG32" s="130"/>
      <c r="GWH32" s="130"/>
      <c r="GWI32" s="130"/>
      <c r="GWJ32" s="130"/>
      <c r="GWK32" s="130"/>
      <c r="GWL32" s="130"/>
      <c r="GWM32" s="130"/>
      <c r="GWN32" s="130"/>
      <c r="GWO32" s="130"/>
      <c r="GWP32" s="130"/>
      <c r="GWQ32" s="130"/>
      <c r="GWR32" s="130"/>
      <c r="GWS32" s="130"/>
      <c r="GWT32" s="130"/>
      <c r="GWU32" s="130"/>
      <c r="GWV32" s="130"/>
      <c r="GWW32" s="130"/>
      <c r="GWX32" s="130"/>
      <c r="GWY32" s="130"/>
      <c r="GWZ32" s="130"/>
      <c r="GXA32" s="130"/>
      <c r="GXB32" s="130"/>
      <c r="GXC32" s="130"/>
      <c r="GXD32" s="130"/>
      <c r="GXE32" s="130"/>
      <c r="GXF32" s="130"/>
      <c r="GXG32" s="130"/>
      <c r="GXH32" s="130"/>
      <c r="GXI32" s="130"/>
      <c r="GXJ32" s="130"/>
      <c r="GXK32" s="130"/>
      <c r="GXL32" s="130"/>
      <c r="GXM32" s="130"/>
      <c r="GXN32" s="130"/>
      <c r="GXO32" s="130"/>
      <c r="GXP32" s="130"/>
      <c r="GXQ32" s="130"/>
      <c r="GXR32" s="130"/>
      <c r="GXS32" s="130"/>
      <c r="GXT32" s="130"/>
      <c r="GXU32" s="130"/>
      <c r="GXV32" s="130"/>
      <c r="GXW32" s="130"/>
      <c r="GXX32" s="130"/>
      <c r="GXY32" s="130"/>
      <c r="GXZ32" s="130"/>
      <c r="GYA32" s="130"/>
      <c r="GYB32" s="130"/>
      <c r="GYC32" s="130"/>
      <c r="GYD32" s="130"/>
      <c r="GYE32" s="130"/>
      <c r="GYF32" s="130"/>
      <c r="GYG32" s="130"/>
      <c r="GYH32" s="130"/>
      <c r="GYI32" s="130"/>
      <c r="GYJ32" s="130"/>
      <c r="GYK32" s="130"/>
      <c r="GYL32" s="130"/>
      <c r="GYM32" s="130"/>
      <c r="GYN32" s="130"/>
      <c r="GYO32" s="130"/>
      <c r="GYP32" s="130"/>
      <c r="GYQ32" s="130"/>
      <c r="GYR32" s="130"/>
      <c r="GYS32" s="130"/>
      <c r="GYT32" s="130"/>
      <c r="GYU32" s="130"/>
      <c r="GYV32" s="130"/>
      <c r="GYW32" s="130"/>
      <c r="GYX32" s="130"/>
      <c r="GYY32" s="130"/>
      <c r="GYZ32" s="130"/>
      <c r="GZA32" s="130"/>
      <c r="GZB32" s="130"/>
      <c r="GZC32" s="130"/>
      <c r="GZD32" s="130"/>
      <c r="GZE32" s="130"/>
      <c r="GZF32" s="130"/>
      <c r="GZG32" s="130"/>
      <c r="GZH32" s="130"/>
      <c r="GZI32" s="130"/>
      <c r="GZJ32" s="130"/>
      <c r="GZK32" s="130"/>
      <c r="GZL32" s="130"/>
      <c r="GZM32" s="130"/>
      <c r="GZN32" s="130"/>
      <c r="GZO32" s="130"/>
      <c r="GZP32" s="130"/>
      <c r="GZQ32" s="130"/>
      <c r="GZR32" s="130"/>
      <c r="GZS32" s="130"/>
      <c r="GZT32" s="130"/>
      <c r="GZU32" s="130"/>
      <c r="GZV32" s="130"/>
      <c r="GZW32" s="130"/>
      <c r="GZX32" s="130"/>
      <c r="GZY32" s="130"/>
      <c r="GZZ32" s="130"/>
      <c r="HAA32" s="130"/>
      <c r="HAB32" s="130"/>
      <c r="HAC32" s="130"/>
      <c r="HAD32" s="130"/>
      <c r="HAE32" s="130"/>
      <c r="HAF32" s="130"/>
      <c r="HAG32" s="130"/>
      <c r="HAH32" s="130"/>
      <c r="HAI32" s="130"/>
      <c r="HAJ32" s="130"/>
      <c r="HAK32" s="130"/>
      <c r="HAL32" s="130"/>
      <c r="HAM32" s="130"/>
      <c r="HAN32" s="130"/>
      <c r="HAO32" s="130"/>
      <c r="HAP32" s="130"/>
      <c r="HAQ32" s="130"/>
      <c r="HAR32" s="130"/>
      <c r="HAS32" s="130"/>
      <c r="HAT32" s="130"/>
      <c r="HAU32" s="130"/>
      <c r="HAV32" s="130"/>
      <c r="HAW32" s="130"/>
      <c r="HAX32" s="130"/>
      <c r="HAY32" s="130"/>
      <c r="HAZ32" s="130"/>
      <c r="HBA32" s="130"/>
      <c r="HBB32" s="130"/>
      <c r="HBC32" s="130"/>
      <c r="HBD32" s="130"/>
      <c r="HBE32" s="130"/>
      <c r="HBF32" s="130"/>
      <c r="HBG32" s="130"/>
      <c r="HBH32" s="130"/>
      <c r="HBI32" s="130"/>
      <c r="HBJ32" s="130"/>
      <c r="HBK32" s="130"/>
      <c r="HBL32" s="130"/>
      <c r="HBM32" s="130"/>
      <c r="HBN32" s="130"/>
      <c r="HBO32" s="130"/>
      <c r="HBP32" s="130"/>
      <c r="HBQ32" s="130"/>
      <c r="HBR32" s="130"/>
      <c r="HBS32" s="130"/>
      <c r="HBT32" s="130"/>
      <c r="HBU32" s="130"/>
      <c r="HBV32" s="130"/>
      <c r="HBW32" s="130"/>
      <c r="HBX32" s="130"/>
      <c r="HBY32" s="130"/>
      <c r="HBZ32" s="130"/>
      <c r="HCA32" s="130"/>
      <c r="HCB32" s="130"/>
      <c r="HCC32" s="130"/>
      <c r="HCD32" s="130"/>
      <c r="HCE32" s="130"/>
      <c r="HCF32" s="130"/>
      <c r="HCG32" s="130"/>
      <c r="HCH32" s="130"/>
      <c r="HCI32" s="130"/>
      <c r="HCJ32" s="130"/>
      <c r="HCK32" s="130"/>
      <c r="HCL32" s="130"/>
      <c r="HCM32" s="130"/>
      <c r="HCN32" s="130"/>
      <c r="HCO32" s="130"/>
      <c r="HCP32" s="130"/>
      <c r="HCQ32" s="130"/>
      <c r="HCR32" s="130"/>
      <c r="HCS32" s="130"/>
      <c r="HCT32" s="130"/>
      <c r="HCU32" s="130"/>
      <c r="HCV32" s="130"/>
      <c r="HCW32" s="130"/>
      <c r="HCX32" s="130"/>
      <c r="HCY32" s="130"/>
      <c r="HCZ32" s="130"/>
      <c r="HDA32" s="130"/>
      <c r="HDB32" s="130"/>
      <c r="HDC32" s="130"/>
      <c r="HDD32" s="130"/>
      <c r="HDE32" s="130"/>
      <c r="HDF32" s="130"/>
      <c r="HDG32" s="130"/>
      <c r="HDH32" s="130"/>
      <c r="HDI32" s="130"/>
      <c r="HDJ32" s="130"/>
      <c r="HDK32" s="130"/>
      <c r="HDL32" s="130"/>
      <c r="HDM32" s="130"/>
      <c r="HDN32" s="130"/>
      <c r="HDO32" s="130"/>
      <c r="HDP32" s="130"/>
      <c r="HDQ32" s="130"/>
      <c r="HDR32" s="130"/>
      <c r="HDS32" s="130"/>
      <c r="HDT32" s="130"/>
      <c r="HDU32" s="130"/>
      <c r="HDV32" s="130"/>
      <c r="HDW32" s="130"/>
      <c r="HDX32" s="130"/>
      <c r="HDY32" s="130"/>
      <c r="HDZ32" s="130"/>
      <c r="HEA32" s="130"/>
      <c r="HEB32" s="130"/>
      <c r="HEC32" s="130"/>
      <c r="HED32" s="130"/>
      <c r="HEE32" s="130"/>
      <c r="HEF32" s="130"/>
      <c r="HEG32" s="130"/>
      <c r="HEH32" s="130"/>
      <c r="HEI32" s="130"/>
      <c r="HEJ32" s="130"/>
      <c r="HEK32" s="130"/>
      <c r="HEL32" s="130"/>
      <c r="HEM32" s="130"/>
      <c r="HEN32" s="130"/>
      <c r="HEO32" s="130"/>
      <c r="HEP32" s="130"/>
      <c r="HEQ32" s="130"/>
      <c r="HER32" s="130"/>
      <c r="HES32" s="130"/>
      <c r="HET32" s="130"/>
      <c r="HEU32" s="130"/>
      <c r="HEV32" s="130"/>
      <c r="HEW32" s="130"/>
      <c r="HEX32" s="130"/>
      <c r="HEY32" s="130"/>
      <c r="HEZ32" s="130"/>
      <c r="HFA32" s="130"/>
      <c r="HFB32" s="130"/>
      <c r="HFC32" s="130"/>
      <c r="HFD32" s="130"/>
      <c r="HFE32" s="130"/>
      <c r="HFF32" s="130"/>
      <c r="HFG32" s="130"/>
      <c r="HFH32" s="130"/>
      <c r="HFI32" s="130"/>
      <c r="HFJ32" s="130"/>
      <c r="HFK32" s="130"/>
      <c r="HFL32" s="130"/>
      <c r="HFM32" s="130"/>
      <c r="HFN32" s="130"/>
      <c r="HFO32" s="130"/>
      <c r="HFP32" s="130"/>
      <c r="HFQ32" s="130"/>
      <c r="HFR32" s="130"/>
      <c r="HFS32" s="130"/>
      <c r="HFT32" s="130"/>
      <c r="HFU32" s="130"/>
      <c r="HFV32" s="130"/>
      <c r="HFW32" s="130"/>
      <c r="HFX32" s="130"/>
      <c r="HFY32" s="130"/>
      <c r="HFZ32" s="130"/>
      <c r="HGA32" s="130"/>
      <c r="HGB32" s="130"/>
      <c r="HGC32" s="130"/>
      <c r="HGD32" s="130"/>
      <c r="HGE32" s="130"/>
      <c r="HGF32" s="130"/>
      <c r="HGG32" s="130"/>
      <c r="HGH32" s="130"/>
      <c r="HGI32" s="130"/>
      <c r="HGJ32" s="130"/>
      <c r="HGK32" s="130"/>
      <c r="HGL32" s="130"/>
      <c r="HGM32" s="130"/>
      <c r="HGN32" s="130"/>
      <c r="HGO32" s="130"/>
      <c r="HGP32" s="130"/>
      <c r="HGQ32" s="130"/>
      <c r="HGR32" s="130"/>
      <c r="HGS32" s="130"/>
      <c r="HGT32" s="130"/>
      <c r="HGU32" s="130"/>
      <c r="HGV32" s="130"/>
      <c r="HGW32" s="130"/>
      <c r="HGX32" s="130"/>
      <c r="HGY32" s="130"/>
      <c r="HGZ32" s="130"/>
      <c r="HHA32" s="130"/>
      <c r="HHB32" s="130"/>
      <c r="HHC32" s="130"/>
      <c r="HHD32" s="130"/>
      <c r="HHE32" s="130"/>
      <c r="HHF32" s="130"/>
      <c r="HHG32" s="130"/>
      <c r="HHH32" s="130"/>
      <c r="HHI32" s="130"/>
      <c r="HHJ32" s="130"/>
      <c r="HHK32" s="130"/>
      <c r="HHL32" s="130"/>
      <c r="HHM32" s="130"/>
      <c r="HHN32" s="130"/>
      <c r="HHO32" s="130"/>
      <c r="HHP32" s="130"/>
      <c r="HHQ32" s="130"/>
      <c r="HHR32" s="130"/>
      <c r="HHS32" s="130"/>
      <c r="HHT32" s="130"/>
      <c r="HHU32" s="130"/>
      <c r="HHV32" s="130"/>
      <c r="HHW32" s="130"/>
      <c r="HHX32" s="130"/>
      <c r="HHY32" s="130"/>
      <c r="HHZ32" s="130"/>
      <c r="HIA32" s="130"/>
      <c r="HIB32" s="130"/>
      <c r="HIC32" s="130"/>
      <c r="HID32" s="130"/>
      <c r="HIE32" s="130"/>
      <c r="HIF32" s="130"/>
      <c r="HIG32" s="130"/>
      <c r="HIH32" s="130"/>
      <c r="HII32" s="130"/>
      <c r="HIJ32" s="130"/>
      <c r="HIK32" s="130"/>
      <c r="HIL32" s="130"/>
      <c r="HIM32" s="130"/>
      <c r="HIN32" s="130"/>
      <c r="HIO32" s="130"/>
      <c r="HIP32" s="130"/>
      <c r="HIQ32" s="130"/>
      <c r="HIR32" s="130"/>
      <c r="HIS32" s="130"/>
      <c r="HIT32" s="130"/>
      <c r="HIU32" s="130"/>
      <c r="HIV32" s="130"/>
      <c r="HIW32" s="130"/>
      <c r="HIX32" s="130"/>
      <c r="HIY32" s="130"/>
      <c r="HIZ32" s="130"/>
      <c r="HJA32" s="130"/>
      <c r="HJB32" s="130"/>
      <c r="HJC32" s="130"/>
      <c r="HJD32" s="130"/>
      <c r="HJE32" s="130"/>
      <c r="HJF32" s="130"/>
      <c r="HJG32" s="130"/>
      <c r="HJH32" s="130"/>
      <c r="HJI32" s="130"/>
      <c r="HJJ32" s="130"/>
      <c r="HJK32" s="130"/>
      <c r="HJL32" s="130"/>
      <c r="HJM32" s="130"/>
      <c r="HJN32" s="130"/>
      <c r="HJO32" s="130"/>
      <c r="HJP32" s="130"/>
      <c r="HJQ32" s="130"/>
      <c r="HJR32" s="130"/>
      <c r="HJS32" s="130"/>
      <c r="HJT32" s="130"/>
      <c r="HJU32" s="130"/>
      <c r="HJV32" s="130"/>
      <c r="HJW32" s="130"/>
      <c r="HJX32" s="130"/>
      <c r="HJY32" s="130"/>
      <c r="HJZ32" s="130"/>
      <c r="HKA32" s="130"/>
      <c r="HKB32" s="130"/>
      <c r="HKC32" s="130"/>
      <c r="HKD32" s="130"/>
      <c r="HKE32" s="130"/>
      <c r="HKF32" s="130"/>
      <c r="HKG32" s="130"/>
      <c r="HKH32" s="130"/>
      <c r="HKI32" s="130"/>
      <c r="HKJ32" s="130"/>
      <c r="HKK32" s="130"/>
      <c r="HKL32" s="130"/>
      <c r="HKM32" s="130"/>
      <c r="HKN32" s="130"/>
      <c r="HKO32" s="130"/>
      <c r="HKP32" s="130"/>
      <c r="HKQ32" s="130"/>
      <c r="HKR32" s="130"/>
      <c r="HKS32" s="130"/>
      <c r="HKT32" s="130"/>
      <c r="HKU32" s="130"/>
      <c r="HKV32" s="130"/>
      <c r="HKW32" s="130"/>
      <c r="HKX32" s="130"/>
      <c r="HKY32" s="130"/>
      <c r="HKZ32" s="130"/>
      <c r="HLA32" s="130"/>
      <c r="HLB32" s="130"/>
      <c r="HLC32" s="130"/>
      <c r="HLD32" s="130"/>
      <c r="HLE32" s="130"/>
      <c r="HLF32" s="130"/>
      <c r="HLG32" s="130"/>
      <c r="HLH32" s="130"/>
      <c r="HLI32" s="130"/>
      <c r="HLJ32" s="130"/>
      <c r="HLK32" s="130"/>
      <c r="HLL32" s="130"/>
      <c r="HLM32" s="130"/>
      <c r="HLN32" s="130"/>
      <c r="HLO32" s="130"/>
      <c r="HLP32" s="130"/>
      <c r="HLQ32" s="130"/>
      <c r="HLR32" s="130"/>
      <c r="HLS32" s="130"/>
      <c r="HLT32" s="130"/>
      <c r="HLU32" s="130"/>
      <c r="HLV32" s="130"/>
      <c r="HLW32" s="130"/>
      <c r="HLX32" s="130"/>
      <c r="HLY32" s="130"/>
      <c r="HLZ32" s="130"/>
      <c r="HMA32" s="130"/>
      <c r="HMB32" s="130"/>
      <c r="HMC32" s="130"/>
      <c r="HMD32" s="130"/>
      <c r="HME32" s="130"/>
      <c r="HMF32" s="130"/>
      <c r="HMG32" s="130"/>
      <c r="HMH32" s="130"/>
      <c r="HMI32" s="130"/>
      <c r="HMJ32" s="130"/>
      <c r="HMK32" s="130"/>
      <c r="HML32" s="130"/>
      <c r="HMM32" s="130"/>
      <c r="HMN32" s="130"/>
      <c r="HMO32" s="130"/>
      <c r="HMP32" s="130"/>
      <c r="HMQ32" s="130"/>
      <c r="HMR32" s="130"/>
      <c r="HMS32" s="130"/>
      <c r="HMT32" s="130"/>
      <c r="HMU32" s="130"/>
      <c r="HMV32" s="130"/>
      <c r="HMW32" s="130"/>
      <c r="HMX32" s="130"/>
      <c r="HMY32" s="130"/>
      <c r="HMZ32" s="130"/>
      <c r="HNA32" s="130"/>
      <c r="HNB32" s="130"/>
      <c r="HNC32" s="130"/>
      <c r="HND32" s="130"/>
      <c r="HNE32" s="130"/>
      <c r="HNF32" s="130"/>
      <c r="HNG32" s="130"/>
      <c r="HNH32" s="130"/>
      <c r="HNI32" s="130"/>
      <c r="HNJ32" s="130"/>
      <c r="HNK32" s="130"/>
      <c r="HNL32" s="130"/>
      <c r="HNM32" s="130"/>
      <c r="HNN32" s="130"/>
      <c r="HNO32" s="130"/>
      <c r="HNP32" s="130"/>
      <c r="HNQ32" s="130"/>
      <c r="HNR32" s="130"/>
      <c r="HNS32" s="130"/>
      <c r="HNT32" s="130"/>
      <c r="HNU32" s="130"/>
      <c r="HNV32" s="130"/>
      <c r="HNW32" s="130"/>
      <c r="HNX32" s="130"/>
      <c r="HNY32" s="130"/>
      <c r="HNZ32" s="130"/>
      <c r="HOA32" s="130"/>
      <c r="HOB32" s="130"/>
      <c r="HOC32" s="130"/>
      <c r="HOD32" s="130"/>
      <c r="HOE32" s="130"/>
      <c r="HOF32" s="130"/>
      <c r="HOG32" s="130"/>
      <c r="HOH32" s="130"/>
      <c r="HOI32" s="130"/>
      <c r="HOJ32" s="130"/>
      <c r="HOK32" s="130"/>
      <c r="HOL32" s="130"/>
      <c r="HOM32" s="130"/>
      <c r="HON32" s="130"/>
      <c r="HOO32" s="130"/>
      <c r="HOP32" s="130"/>
      <c r="HOQ32" s="130"/>
      <c r="HOR32" s="130"/>
      <c r="HOS32" s="130"/>
      <c r="HOT32" s="130"/>
      <c r="HOU32" s="130"/>
      <c r="HOV32" s="130"/>
      <c r="HOW32" s="130"/>
      <c r="HOX32" s="130"/>
      <c r="HOY32" s="130"/>
      <c r="HOZ32" s="130"/>
      <c r="HPA32" s="130"/>
      <c r="HPB32" s="130"/>
      <c r="HPC32" s="130"/>
      <c r="HPD32" s="130"/>
      <c r="HPE32" s="130"/>
      <c r="HPF32" s="130"/>
      <c r="HPG32" s="130"/>
      <c r="HPH32" s="130"/>
      <c r="HPI32" s="130"/>
      <c r="HPJ32" s="130"/>
      <c r="HPK32" s="130"/>
      <c r="HPL32" s="130"/>
      <c r="HPM32" s="130"/>
      <c r="HPN32" s="130"/>
      <c r="HPO32" s="130"/>
      <c r="HPP32" s="130"/>
      <c r="HPQ32" s="130"/>
      <c r="HPR32" s="130"/>
      <c r="HPS32" s="130"/>
      <c r="HPT32" s="130"/>
      <c r="HPU32" s="130"/>
      <c r="HPV32" s="130"/>
      <c r="HPW32" s="130"/>
      <c r="HPX32" s="130"/>
      <c r="HPY32" s="130"/>
      <c r="HPZ32" s="130"/>
      <c r="HQA32" s="130"/>
      <c r="HQB32" s="130"/>
      <c r="HQC32" s="130"/>
      <c r="HQD32" s="130"/>
      <c r="HQE32" s="130"/>
      <c r="HQF32" s="130"/>
      <c r="HQG32" s="130"/>
      <c r="HQH32" s="130"/>
      <c r="HQI32" s="130"/>
      <c r="HQJ32" s="130"/>
      <c r="HQK32" s="130"/>
      <c r="HQL32" s="130"/>
      <c r="HQM32" s="130"/>
      <c r="HQN32" s="130"/>
      <c r="HQO32" s="130"/>
      <c r="HQP32" s="130"/>
      <c r="HQQ32" s="130"/>
      <c r="HQR32" s="130"/>
      <c r="HQS32" s="130"/>
      <c r="HQT32" s="130"/>
      <c r="HQU32" s="130"/>
      <c r="HQV32" s="130"/>
      <c r="HQW32" s="130"/>
      <c r="HQX32" s="130"/>
      <c r="HQY32" s="130"/>
      <c r="HQZ32" s="130"/>
      <c r="HRA32" s="130"/>
      <c r="HRB32" s="130"/>
      <c r="HRC32" s="130"/>
      <c r="HRD32" s="130"/>
      <c r="HRE32" s="130"/>
      <c r="HRF32" s="130"/>
      <c r="HRG32" s="130"/>
      <c r="HRH32" s="130"/>
      <c r="HRI32" s="130"/>
      <c r="HRJ32" s="130"/>
      <c r="HRK32" s="130"/>
      <c r="HRL32" s="130"/>
      <c r="HRM32" s="130"/>
      <c r="HRN32" s="130"/>
      <c r="HRO32" s="130"/>
      <c r="HRP32" s="130"/>
      <c r="HRQ32" s="130"/>
      <c r="HRR32" s="130"/>
      <c r="HRS32" s="130"/>
      <c r="HRT32" s="130"/>
      <c r="HRU32" s="130"/>
      <c r="HRV32" s="130"/>
      <c r="HRW32" s="130"/>
      <c r="HRX32" s="130"/>
      <c r="HRY32" s="130"/>
      <c r="HRZ32" s="130"/>
      <c r="HSA32" s="130"/>
      <c r="HSB32" s="130"/>
      <c r="HSC32" s="130"/>
      <c r="HSD32" s="130"/>
      <c r="HSE32" s="130"/>
      <c r="HSF32" s="130"/>
      <c r="HSG32" s="130"/>
      <c r="HSH32" s="130"/>
      <c r="HSI32" s="130"/>
      <c r="HSJ32" s="130"/>
      <c r="HSK32" s="130"/>
      <c r="HSL32" s="130"/>
      <c r="HSM32" s="130"/>
      <c r="HSN32" s="130"/>
      <c r="HSO32" s="130"/>
      <c r="HSP32" s="130"/>
      <c r="HSQ32" s="130"/>
      <c r="HSR32" s="130"/>
      <c r="HSS32" s="130"/>
      <c r="HST32" s="130"/>
      <c r="HSU32" s="130"/>
      <c r="HSV32" s="130"/>
      <c r="HSW32" s="130"/>
      <c r="HSX32" s="130"/>
      <c r="HSY32" s="130"/>
      <c r="HSZ32" s="130"/>
      <c r="HTA32" s="130"/>
      <c r="HTB32" s="130"/>
      <c r="HTC32" s="130"/>
      <c r="HTD32" s="130"/>
      <c r="HTE32" s="130"/>
      <c r="HTF32" s="130"/>
      <c r="HTG32" s="130"/>
      <c r="HTH32" s="130"/>
      <c r="HTI32" s="130"/>
      <c r="HTJ32" s="130"/>
      <c r="HTK32" s="130"/>
      <c r="HTL32" s="130"/>
      <c r="HTM32" s="130"/>
      <c r="HTN32" s="130"/>
      <c r="HTO32" s="130"/>
      <c r="HTP32" s="130"/>
      <c r="HTQ32" s="130"/>
      <c r="HTR32" s="130"/>
      <c r="HTS32" s="130"/>
      <c r="HTT32" s="130"/>
      <c r="HTU32" s="130"/>
      <c r="HTV32" s="130"/>
      <c r="HTW32" s="130"/>
      <c r="HTX32" s="130"/>
      <c r="HTY32" s="130"/>
      <c r="HTZ32" s="130"/>
      <c r="HUA32" s="130"/>
      <c r="HUB32" s="130"/>
      <c r="HUC32" s="130"/>
      <c r="HUD32" s="130"/>
      <c r="HUE32" s="130"/>
      <c r="HUF32" s="130"/>
      <c r="HUG32" s="130"/>
      <c r="HUH32" s="130"/>
      <c r="HUI32" s="130"/>
      <c r="HUJ32" s="130"/>
      <c r="HUK32" s="130"/>
      <c r="HUL32" s="130"/>
      <c r="HUM32" s="130"/>
      <c r="HUN32" s="130"/>
      <c r="HUO32" s="130"/>
      <c r="HUP32" s="130"/>
      <c r="HUQ32" s="130"/>
      <c r="HUR32" s="130"/>
      <c r="HUS32" s="130"/>
      <c r="HUT32" s="130"/>
      <c r="HUU32" s="130"/>
      <c r="HUV32" s="130"/>
      <c r="HUW32" s="130"/>
      <c r="HUX32" s="130"/>
      <c r="HUY32" s="130"/>
      <c r="HUZ32" s="130"/>
      <c r="HVA32" s="130"/>
      <c r="HVB32" s="130"/>
      <c r="HVC32" s="130"/>
      <c r="HVD32" s="130"/>
      <c r="HVE32" s="130"/>
      <c r="HVF32" s="130"/>
      <c r="HVG32" s="130"/>
      <c r="HVH32" s="130"/>
      <c r="HVI32" s="130"/>
      <c r="HVJ32" s="130"/>
      <c r="HVK32" s="130"/>
      <c r="HVL32" s="130"/>
      <c r="HVM32" s="130"/>
      <c r="HVN32" s="130"/>
      <c r="HVO32" s="130"/>
      <c r="HVP32" s="130"/>
      <c r="HVQ32" s="130"/>
      <c r="HVR32" s="130"/>
      <c r="HVS32" s="130"/>
      <c r="HVT32" s="130"/>
      <c r="HVU32" s="130"/>
      <c r="HVV32" s="130"/>
      <c r="HVW32" s="130"/>
      <c r="HVX32" s="130"/>
      <c r="HVY32" s="130"/>
      <c r="HVZ32" s="130"/>
      <c r="HWA32" s="130"/>
      <c r="HWB32" s="130"/>
      <c r="HWC32" s="130"/>
      <c r="HWD32" s="130"/>
      <c r="HWE32" s="130"/>
      <c r="HWF32" s="130"/>
      <c r="HWG32" s="130"/>
      <c r="HWH32" s="130"/>
      <c r="HWI32" s="130"/>
      <c r="HWJ32" s="130"/>
      <c r="HWK32" s="130"/>
      <c r="HWL32" s="130"/>
      <c r="HWM32" s="130"/>
      <c r="HWN32" s="130"/>
      <c r="HWO32" s="130"/>
      <c r="HWP32" s="130"/>
      <c r="HWQ32" s="130"/>
      <c r="HWR32" s="130"/>
      <c r="HWS32" s="130"/>
      <c r="HWT32" s="130"/>
      <c r="HWU32" s="130"/>
      <c r="HWV32" s="130"/>
      <c r="HWW32" s="130"/>
      <c r="HWX32" s="130"/>
      <c r="HWY32" s="130"/>
      <c r="HWZ32" s="130"/>
      <c r="HXA32" s="130"/>
      <c r="HXB32" s="130"/>
      <c r="HXC32" s="130"/>
      <c r="HXD32" s="130"/>
      <c r="HXE32" s="130"/>
      <c r="HXF32" s="130"/>
      <c r="HXG32" s="130"/>
      <c r="HXH32" s="130"/>
      <c r="HXI32" s="130"/>
      <c r="HXJ32" s="130"/>
      <c r="HXK32" s="130"/>
      <c r="HXL32" s="130"/>
      <c r="HXM32" s="130"/>
      <c r="HXN32" s="130"/>
      <c r="HXO32" s="130"/>
      <c r="HXP32" s="130"/>
      <c r="HXQ32" s="130"/>
      <c r="HXR32" s="130"/>
      <c r="HXS32" s="130"/>
      <c r="HXT32" s="130"/>
      <c r="HXU32" s="130"/>
      <c r="HXV32" s="130"/>
      <c r="HXW32" s="130"/>
      <c r="HXX32" s="130"/>
      <c r="HXY32" s="130"/>
      <c r="HXZ32" s="130"/>
      <c r="HYA32" s="130"/>
      <c r="HYB32" s="130"/>
      <c r="HYC32" s="130"/>
      <c r="HYD32" s="130"/>
      <c r="HYE32" s="130"/>
      <c r="HYF32" s="130"/>
      <c r="HYG32" s="130"/>
      <c r="HYH32" s="130"/>
      <c r="HYI32" s="130"/>
      <c r="HYJ32" s="130"/>
      <c r="HYK32" s="130"/>
      <c r="HYL32" s="130"/>
      <c r="HYM32" s="130"/>
      <c r="HYN32" s="130"/>
      <c r="HYO32" s="130"/>
      <c r="HYP32" s="130"/>
      <c r="HYQ32" s="130"/>
      <c r="HYR32" s="130"/>
      <c r="HYS32" s="130"/>
      <c r="HYT32" s="130"/>
      <c r="HYU32" s="130"/>
      <c r="HYV32" s="130"/>
      <c r="HYW32" s="130"/>
      <c r="HYX32" s="130"/>
      <c r="HYY32" s="130"/>
      <c r="HYZ32" s="130"/>
      <c r="HZA32" s="130"/>
      <c r="HZB32" s="130"/>
      <c r="HZC32" s="130"/>
      <c r="HZD32" s="130"/>
      <c r="HZE32" s="130"/>
      <c r="HZF32" s="130"/>
      <c r="HZG32" s="130"/>
      <c r="HZH32" s="130"/>
      <c r="HZI32" s="130"/>
      <c r="HZJ32" s="130"/>
      <c r="HZK32" s="130"/>
      <c r="HZL32" s="130"/>
      <c r="HZM32" s="130"/>
      <c r="HZN32" s="130"/>
      <c r="HZO32" s="130"/>
      <c r="HZP32" s="130"/>
      <c r="HZQ32" s="130"/>
      <c r="HZR32" s="130"/>
      <c r="HZS32" s="130"/>
      <c r="HZT32" s="130"/>
      <c r="HZU32" s="130"/>
      <c r="HZV32" s="130"/>
      <c r="HZW32" s="130"/>
      <c r="HZX32" s="130"/>
      <c r="HZY32" s="130"/>
      <c r="HZZ32" s="130"/>
      <c r="IAA32" s="130"/>
      <c r="IAB32" s="130"/>
      <c r="IAC32" s="130"/>
      <c r="IAD32" s="130"/>
      <c r="IAE32" s="130"/>
      <c r="IAF32" s="130"/>
      <c r="IAG32" s="130"/>
      <c r="IAH32" s="130"/>
      <c r="IAI32" s="130"/>
      <c r="IAJ32" s="130"/>
      <c r="IAK32" s="130"/>
      <c r="IAL32" s="130"/>
      <c r="IAM32" s="130"/>
      <c r="IAN32" s="130"/>
      <c r="IAO32" s="130"/>
      <c r="IAP32" s="130"/>
      <c r="IAQ32" s="130"/>
      <c r="IAR32" s="130"/>
      <c r="IAS32" s="130"/>
      <c r="IAT32" s="130"/>
      <c r="IAU32" s="130"/>
      <c r="IAV32" s="130"/>
      <c r="IAW32" s="130"/>
      <c r="IAX32" s="130"/>
      <c r="IAY32" s="130"/>
      <c r="IAZ32" s="130"/>
      <c r="IBA32" s="130"/>
      <c r="IBB32" s="130"/>
      <c r="IBC32" s="130"/>
      <c r="IBD32" s="130"/>
      <c r="IBE32" s="130"/>
      <c r="IBF32" s="130"/>
      <c r="IBG32" s="130"/>
      <c r="IBH32" s="130"/>
      <c r="IBI32" s="130"/>
      <c r="IBJ32" s="130"/>
      <c r="IBK32" s="130"/>
      <c r="IBL32" s="130"/>
      <c r="IBM32" s="130"/>
      <c r="IBN32" s="130"/>
      <c r="IBO32" s="130"/>
      <c r="IBP32" s="130"/>
      <c r="IBQ32" s="130"/>
      <c r="IBR32" s="130"/>
      <c r="IBS32" s="130"/>
      <c r="IBT32" s="130"/>
      <c r="IBU32" s="130"/>
      <c r="IBV32" s="130"/>
      <c r="IBW32" s="130"/>
      <c r="IBX32" s="130"/>
      <c r="IBY32" s="130"/>
      <c r="IBZ32" s="130"/>
      <c r="ICA32" s="130"/>
      <c r="ICB32" s="130"/>
      <c r="ICC32" s="130"/>
      <c r="ICD32" s="130"/>
      <c r="ICE32" s="130"/>
      <c r="ICF32" s="130"/>
      <c r="ICG32" s="130"/>
      <c r="ICH32" s="130"/>
      <c r="ICI32" s="130"/>
      <c r="ICJ32" s="130"/>
      <c r="ICK32" s="130"/>
      <c r="ICL32" s="130"/>
      <c r="ICM32" s="130"/>
      <c r="ICN32" s="130"/>
      <c r="ICO32" s="130"/>
      <c r="ICP32" s="130"/>
      <c r="ICQ32" s="130"/>
      <c r="ICR32" s="130"/>
      <c r="ICS32" s="130"/>
      <c r="ICT32" s="130"/>
      <c r="ICU32" s="130"/>
      <c r="ICV32" s="130"/>
      <c r="ICW32" s="130"/>
      <c r="ICX32" s="130"/>
      <c r="ICY32" s="130"/>
      <c r="ICZ32" s="130"/>
      <c r="IDA32" s="130"/>
      <c r="IDB32" s="130"/>
      <c r="IDC32" s="130"/>
      <c r="IDD32" s="130"/>
      <c r="IDE32" s="130"/>
      <c r="IDF32" s="130"/>
      <c r="IDG32" s="130"/>
      <c r="IDH32" s="130"/>
      <c r="IDI32" s="130"/>
      <c r="IDJ32" s="130"/>
      <c r="IDK32" s="130"/>
      <c r="IDL32" s="130"/>
      <c r="IDM32" s="130"/>
      <c r="IDN32" s="130"/>
      <c r="IDO32" s="130"/>
      <c r="IDP32" s="130"/>
      <c r="IDQ32" s="130"/>
      <c r="IDR32" s="130"/>
      <c r="IDS32" s="130"/>
      <c r="IDT32" s="130"/>
      <c r="IDU32" s="130"/>
      <c r="IDV32" s="130"/>
      <c r="IDW32" s="130"/>
      <c r="IDX32" s="130"/>
      <c r="IDY32" s="130"/>
      <c r="IDZ32" s="130"/>
      <c r="IEA32" s="130"/>
      <c r="IEB32" s="130"/>
      <c r="IEC32" s="130"/>
      <c r="IED32" s="130"/>
      <c r="IEE32" s="130"/>
      <c r="IEF32" s="130"/>
      <c r="IEG32" s="130"/>
      <c r="IEH32" s="130"/>
      <c r="IEI32" s="130"/>
      <c r="IEJ32" s="130"/>
      <c r="IEK32" s="130"/>
      <c r="IEL32" s="130"/>
      <c r="IEM32" s="130"/>
      <c r="IEN32" s="130"/>
      <c r="IEO32" s="130"/>
      <c r="IEP32" s="130"/>
      <c r="IEQ32" s="130"/>
      <c r="IER32" s="130"/>
      <c r="IES32" s="130"/>
      <c r="IET32" s="130"/>
      <c r="IEU32" s="130"/>
      <c r="IEV32" s="130"/>
      <c r="IEW32" s="130"/>
      <c r="IEX32" s="130"/>
      <c r="IEY32" s="130"/>
      <c r="IEZ32" s="130"/>
      <c r="IFA32" s="130"/>
      <c r="IFB32" s="130"/>
      <c r="IFC32" s="130"/>
      <c r="IFD32" s="130"/>
      <c r="IFE32" s="130"/>
      <c r="IFF32" s="130"/>
      <c r="IFG32" s="130"/>
      <c r="IFH32" s="130"/>
      <c r="IFI32" s="130"/>
      <c r="IFJ32" s="130"/>
      <c r="IFK32" s="130"/>
      <c r="IFL32" s="130"/>
      <c r="IFM32" s="130"/>
      <c r="IFN32" s="130"/>
      <c r="IFO32" s="130"/>
      <c r="IFP32" s="130"/>
      <c r="IFQ32" s="130"/>
      <c r="IFR32" s="130"/>
      <c r="IFS32" s="130"/>
      <c r="IFT32" s="130"/>
      <c r="IFU32" s="130"/>
      <c r="IFV32" s="130"/>
      <c r="IFW32" s="130"/>
      <c r="IFX32" s="130"/>
      <c r="IFY32" s="130"/>
      <c r="IFZ32" s="130"/>
      <c r="IGA32" s="130"/>
      <c r="IGB32" s="130"/>
      <c r="IGC32" s="130"/>
      <c r="IGD32" s="130"/>
      <c r="IGE32" s="130"/>
      <c r="IGF32" s="130"/>
      <c r="IGG32" s="130"/>
      <c r="IGH32" s="130"/>
      <c r="IGI32" s="130"/>
      <c r="IGJ32" s="130"/>
      <c r="IGK32" s="130"/>
      <c r="IGL32" s="130"/>
      <c r="IGM32" s="130"/>
      <c r="IGN32" s="130"/>
      <c r="IGO32" s="130"/>
      <c r="IGP32" s="130"/>
      <c r="IGQ32" s="130"/>
      <c r="IGR32" s="130"/>
      <c r="IGS32" s="130"/>
      <c r="IGT32" s="130"/>
      <c r="IGU32" s="130"/>
      <c r="IGV32" s="130"/>
      <c r="IGW32" s="130"/>
      <c r="IGX32" s="130"/>
      <c r="IGY32" s="130"/>
      <c r="IGZ32" s="130"/>
      <c r="IHA32" s="130"/>
      <c r="IHB32" s="130"/>
      <c r="IHC32" s="130"/>
      <c r="IHD32" s="130"/>
      <c r="IHE32" s="130"/>
      <c r="IHF32" s="130"/>
      <c r="IHG32" s="130"/>
      <c r="IHH32" s="130"/>
      <c r="IHI32" s="130"/>
      <c r="IHJ32" s="130"/>
      <c r="IHK32" s="130"/>
      <c r="IHL32" s="130"/>
      <c r="IHM32" s="130"/>
      <c r="IHN32" s="130"/>
      <c r="IHO32" s="130"/>
      <c r="IHP32" s="130"/>
      <c r="IHQ32" s="130"/>
      <c r="IHR32" s="130"/>
      <c r="IHS32" s="130"/>
      <c r="IHT32" s="130"/>
      <c r="IHU32" s="130"/>
      <c r="IHV32" s="130"/>
      <c r="IHW32" s="130"/>
      <c r="IHX32" s="130"/>
      <c r="IHY32" s="130"/>
      <c r="IHZ32" s="130"/>
      <c r="IIA32" s="130"/>
      <c r="IIB32" s="130"/>
      <c r="IIC32" s="130"/>
      <c r="IID32" s="130"/>
      <c r="IIE32" s="130"/>
      <c r="IIF32" s="130"/>
      <c r="IIG32" s="130"/>
      <c r="IIH32" s="130"/>
      <c r="III32" s="130"/>
      <c r="IIJ32" s="130"/>
      <c r="IIK32" s="130"/>
      <c r="IIL32" s="130"/>
      <c r="IIM32" s="130"/>
      <c r="IIN32" s="130"/>
      <c r="IIO32" s="130"/>
      <c r="IIP32" s="130"/>
      <c r="IIQ32" s="130"/>
      <c r="IIR32" s="130"/>
      <c r="IIS32" s="130"/>
      <c r="IIT32" s="130"/>
      <c r="IIU32" s="130"/>
      <c r="IIV32" s="130"/>
      <c r="IIW32" s="130"/>
      <c r="IIX32" s="130"/>
      <c r="IIY32" s="130"/>
      <c r="IIZ32" s="130"/>
      <c r="IJA32" s="130"/>
      <c r="IJB32" s="130"/>
      <c r="IJC32" s="130"/>
      <c r="IJD32" s="130"/>
      <c r="IJE32" s="130"/>
      <c r="IJF32" s="130"/>
      <c r="IJG32" s="130"/>
      <c r="IJH32" s="130"/>
      <c r="IJI32" s="130"/>
      <c r="IJJ32" s="130"/>
      <c r="IJK32" s="130"/>
      <c r="IJL32" s="130"/>
      <c r="IJM32" s="130"/>
      <c r="IJN32" s="130"/>
      <c r="IJO32" s="130"/>
      <c r="IJP32" s="130"/>
      <c r="IJQ32" s="130"/>
      <c r="IJR32" s="130"/>
      <c r="IJS32" s="130"/>
      <c r="IJT32" s="130"/>
      <c r="IJU32" s="130"/>
      <c r="IJV32" s="130"/>
      <c r="IJW32" s="130"/>
      <c r="IJX32" s="130"/>
      <c r="IJY32" s="130"/>
      <c r="IJZ32" s="130"/>
      <c r="IKA32" s="130"/>
      <c r="IKB32" s="130"/>
      <c r="IKC32" s="130"/>
      <c r="IKD32" s="130"/>
      <c r="IKE32" s="130"/>
      <c r="IKF32" s="130"/>
      <c r="IKG32" s="130"/>
      <c r="IKH32" s="130"/>
      <c r="IKI32" s="130"/>
      <c r="IKJ32" s="130"/>
      <c r="IKK32" s="130"/>
      <c r="IKL32" s="130"/>
      <c r="IKM32" s="130"/>
      <c r="IKN32" s="130"/>
      <c r="IKO32" s="130"/>
      <c r="IKP32" s="130"/>
      <c r="IKQ32" s="130"/>
      <c r="IKR32" s="130"/>
      <c r="IKS32" s="130"/>
      <c r="IKT32" s="130"/>
      <c r="IKU32" s="130"/>
      <c r="IKV32" s="130"/>
      <c r="IKW32" s="130"/>
      <c r="IKX32" s="130"/>
      <c r="IKY32" s="130"/>
      <c r="IKZ32" s="130"/>
      <c r="ILA32" s="130"/>
      <c r="ILB32" s="130"/>
      <c r="ILC32" s="130"/>
      <c r="ILD32" s="130"/>
      <c r="ILE32" s="130"/>
      <c r="ILF32" s="130"/>
      <c r="ILG32" s="130"/>
      <c r="ILH32" s="130"/>
      <c r="ILI32" s="130"/>
      <c r="ILJ32" s="130"/>
      <c r="ILK32" s="130"/>
      <c r="ILL32" s="130"/>
      <c r="ILM32" s="130"/>
      <c r="ILN32" s="130"/>
      <c r="ILO32" s="130"/>
      <c r="ILP32" s="130"/>
      <c r="ILQ32" s="130"/>
      <c r="ILR32" s="130"/>
      <c r="ILS32" s="130"/>
      <c r="ILT32" s="130"/>
      <c r="ILU32" s="130"/>
      <c r="ILV32" s="130"/>
      <c r="ILW32" s="130"/>
      <c r="ILX32" s="130"/>
      <c r="ILY32" s="130"/>
      <c r="ILZ32" s="130"/>
      <c r="IMA32" s="130"/>
      <c r="IMB32" s="130"/>
      <c r="IMC32" s="130"/>
      <c r="IMD32" s="130"/>
      <c r="IME32" s="130"/>
      <c r="IMF32" s="130"/>
      <c r="IMG32" s="130"/>
      <c r="IMH32" s="130"/>
      <c r="IMI32" s="130"/>
      <c r="IMJ32" s="130"/>
      <c r="IMK32" s="130"/>
      <c r="IML32" s="130"/>
      <c r="IMM32" s="130"/>
      <c r="IMN32" s="130"/>
      <c r="IMO32" s="130"/>
      <c r="IMP32" s="130"/>
      <c r="IMQ32" s="130"/>
      <c r="IMR32" s="130"/>
      <c r="IMS32" s="130"/>
      <c r="IMT32" s="130"/>
      <c r="IMU32" s="130"/>
      <c r="IMV32" s="130"/>
      <c r="IMW32" s="130"/>
      <c r="IMX32" s="130"/>
      <c r="IMY32" s="130"/>
      <c r="IMZ32" s="130"/>
      <c r="INA32" s="130"/>
      <c r="INB32" s="130"/>
      <c r="INC32" s="130"/>
      <c r="IND32" s="130"/>
      <c r="INE32" s="130"/>
      <c r="INF32" s="130"/>
      <c r="ING32" s="130"/>
      <c r="INH32" s="130"/>
      <c r="INI32" s="130"/>
      <c r="INJ32" s="130"/>
      <c r="INK32" s="130"/>
      <c r="INL32" s="130"/>
      <c r="INM32" s="130"/>
      <c r="INN32" s="130"/>
      <c r="INO32" s="130"/>
      <c r="INP32" s="130"/>
      <c r="INQ32" s="130"/>
      <c r="INR32" s="130"/>
      <c r="INS32" s="130"/>
      <c r="INT32" s="130"/>
      <c r="INU32" s="130"/>
      <c r="INV32" s="130"/>
      <c r="INW32" s="130"/>
      <c r="INX32" s="130"/>
      <c r="INY32" s="130"/>
      <c r="INZ32" s="130"/>
      <c r="IOA32" s="130"/>
      <c r="IOB32" s="130"/>
      <c r="IOC32" s="130"/>
      <c r="IOD32" s="130"/>
      <c r="IOE32" s="130"/>
      <c r="IOF32" s="130"/>
      <c r="IOG32" s="130"/>
      <c r="IOH32" s="130"/>
      <c r="IOI32" s="130"/>
      <c r="IOJ32" s="130"/>
      <c r="IOK32" s="130"/>
      <c r="IOL32" s="130"/>
      <c r="IOM32" s="130"/>
      <c r="ION32" s="130"/>
      <c r="IOO32" s="130"/>
      <c r="IOP32" s="130"/>
      <c r="IOQ32" s="130"/>
      <c r="IOR32" s="130"/>
      <c r="IOS32" s="130"/>
      <c r="IOT32" s="130"/>
      <c r="IOU32" s="130"/>
      <c r="IOV32" s="130"/>
      <c r="IOW32" s="130"/>
      <c r="IOX32" s="130"/>
      <c r="IOY32" s="130"/>
      <c r="IOZ32" s="130"/>
      <c r="IPA32" s="130"/>
      <c r="IPB32" s="130"/>
      <c r="IPC32" s="130"/>
      <c r="IPD32" s="130"/>
      <c r="IPE32" s="130"/>
      <c r="IPF32" s="130"/>
      <c r="IPG32" s="130"/>
      <c r="IPH32" s="130"/>
      <c r="IPI32" s="130"/>
      <c r="IPJ32" s="130"/>
      <c r="IPK32" s="130"/>
      <c r="IPL32" s="130"/>
      <c r="IPM32" s="130"/>
      <c r="IPN32" s="130"/>
      <c r="IPO32" s="130"/>
      <c r="IPP32" s="130"/>
      <c r="IPQ32" s="130"/>
      <c r="IPR32" s="130"/>
      <c r="IPS32" s="130"/>
      <c r="IPT32" s="130"/>
      <c r="IPU32" s="130"/>
      <c r="IPV32" s="130"/>
      <c r="IPW32" s="130"/>
      <c r="IPX32" s="130"/>
      <c r="IPY32" s="130"/>
      <c r="IPZ32" s="130"/>
      <c r="IQA32" s="130"/>
      <c r="IQB32" s="130"/>
      <c r="IQC32" s="130"/>
      <c r="IQD32" s="130"/>
      <c r="IQE32" s="130"/>
      <c r="IQF32" s="130"/>
      <c r="IQG32" s="130"/>
      <c r="IQH32" s="130"/>
      <c r="IQI32" s="130"/>
      <c r="IQJ32" s="130"/>
      <c r="IQK32" s="130"/>
      <c r="IQL32" s="130"/>
      <c r="IQM32" s="130"/>
      <c r="IQN32" s="130"/>
      <c r="IQO32" s="130"/>
      <c r="IQP32" s="130"/>
      <c r="IQQ32" s="130"/>
      <c r="IQR32" s="130"/>
      <c r="IQS32" s="130"/>
      <c r="IQT32" s="130"/>
      <c r="IQU32" s="130"/>
      <c r="IQV32" s="130"/>
      <c r="IQW32" s="130"/>
      <c r="IQX32" s="130"/>
      <c r="IQY32" s="130"/>
      <c r="IQZ32" s="130"/>
      <c r="IRA32" s="130"/>
      <c r="IRB32" s="130"/>
      <c r="IRC32" s="130"/>
      <c r="IRD32" s="130"/>
      <c r="IRE32" s="130"/>
      <c r="IRF32" s="130"/>
      <c r="IRG32" s="130"/>
      <c r="IRH32" s="130"/>
      <c r="IRI32" s="130"/>
      <c r="IRJ32" s="130"/>
      <c r="IRK32" s="130"/>
      <c r="IRL32" s="130"/>
      <c r="IRM32" s="130"/>
      <c r="IRN32" s="130"/>
      <c r="IRO32" s="130"/>
      <c r="IRP32" s="130"/>
      <c r="IRQ32" s="130"/>
      <c r="IRR32" s="130"/>
      <c r="IRS32" s="130"/>
      <c r="IRT32" s="130"/>
      <c r="IRU32" s="130"/>
      <c r="IRV32" s="130"/>
      <c r="IRW32" s="130"/>
      <c r="IRX32" s="130"/>
      <c r="IRY32" s="130"/>
      <c r="IRZ32" s="130"/>
      <c r="ISA32" s="130"/>
      <c r="ISB32" s="130"/>
      <c r="ISC32" s="130"/>
      <c r="ISD32" s="130"/>
      <c r="ISE32" s="130"/>
      <c r="ISF32" s="130"/>
      <c r="ISG32" s="130"/>
      <c r="ISH32" s="130"/>
      <c r="ISI32" s="130"/>
      <c r="ISJ32" s="130"/>
      <c r="ISK32" s="130"/>
      <c r="ISL32" s="130"/>
      <c r="ISM32" s="130"/>
      <c r="ISN32" s="130"/>
      <c r="ISO32" s="130"/>
      <c r="ISP32" s="130"/>
      <c r="ISQ32" s="130"/>
      <c r="ISR32" s="130"/>
      <c r="ISS32" s="130"/>
      <c r="IST32" s="130"/>
      <c r="ISU32" s="130"/>
      <c r="ISV32" s="130"/>
      <c r="ISW32" s="130"/>
      <c r="ISX32" s="130"/>
      <c r="ISY32" s="130"/>
      <c r="ISZ32" s="130"/>
      <c r="ITA32" s="130"/>
      <c r="ITB32" s="130"/>
      <c r="ITC32" s="130"/>
      <c r="ITD32" s="130"/>
      <c r="ITE32" s="130"/>
      <c r="ITF32" s="130"/>
      <c r="ITG32" s="130"/>
      <c r="ITH32" s="130"/>
      <c r="ITI32" s="130"/>
      <c r="ITJ32" s="130"/>
      <c r="ITK32" s="130"/>
      <c r="ITL32" s="130"/>
      <c r="ITM32" s="130"/>
      <c r="ITN32" s="130"/>
      <c r="ITO32" s="130"/>
      <c r="ITP32" s="130"/>
      <c r="ITQ32" s="130"/>
      <c r="ITR32" s="130"/>
      <c r="ITS32" s="130"/>
      <c r="ITT32" s="130"/>
      <c r="ITU32" s="130"/>
      <c r="ITV32" s="130"/>
      <c r="ITW32" s="130"/>
      <c r="ITX32" s="130"/>
      <c r="ITY32" s="130"/>
      <c r="ITZ32" s="130"/>
      <c r="IUA32" s="130"/>
      <c r="IUB32" s="130"/>
      <c r="IUC32" s="130"/>
      <c r="IUD32" s="130"/>
      <c r="IUE32" s="130"/>
      <c r="IUF32" s="130"/>
      <c r="IUG32" s="130"/>
      <c r="IUH32" s="130"/>
      <c r="IUI32" s="130"/>
      <c r="IUJ32" s="130"/>
      <c r="IUK32" s="130"/>
      <c r="IUL32" s="130"/>
      <c r="IUM32" s="130"/>
      <c r="IUN32" s="130"/>
      <c r="IUO32" s="130"/>
      <c r="IUP32" s="130"/>
      <c r="IUQ32" s="130"/>
      <c r="IUR32" s="130"/>
      <c r="IUS32" s="130"/>
      <c r="IUT32" s="130"/>
      <c r="IUU32" s="130"/>
      <c r="IUV32" s="130"/>
      <c r="IUW32" s="130"/>
      <c r="IUX32" s="130"/>
      <c r="IUY32" s="130"/>
      <c r="IUZ32" s="130"/>
      <c r="IVA32" s="130"/>
      <c r="IVB32" s="130"/>
      <c r="IVC32" s="130"/>
      <c r="IVD32" s="130"/>
      <c r="IVE32" s="130"/>
      <c r="IVF32" s="130"/>
      <c r="IVG32" s="130"/>
      <c r="IVH32" s="130"/>
      <c r="IVI32" s="130"/>
      <c r="IVJ32" s="130"/>
      <c r="IVK32" s="130"/>
      <c r="IVL32" s="130"/>
      <c r="IVM32" s="130"/>
      <c r="IVN32" s="130"/>
      <c r="IVO32" s="130"/>
      <c r="IVP32" s="130"/>
      <c r="IVQ32" s="130"/>
      <c r="IVR32" s="130"/>
      <c r="IVS32" s="130"/>
      <c r="IVT32" s="130"/>
      <c r="IVU32" s="130"/>
      <c r="IVV32" s="130"/>
      <c r="IVW32" s="130"/>
      <c r="IVX32" s="130"/>
      <c r="IVY32" s="130"/>
      <c r="IVZ32" s="130"/>
      <c r="IWA32" s="130"/>
      <c r="IWB32" s="130"/>
      <c r="IWC32" s="130"/>
      <c r="IWD32" s="130"/>
      <c r="IWE32" s="130"/>
      <c r="IWF32" s="130"/>
      <c r="IWG32" s="130"/>
      <c r="IWH32" s="130"/>
      <c r="IWI32" s="130"/>
      <c r="IWJ32" s="130"/>
      <c r="IWK32" s="130"/>
      <c r="IWL32" s="130"/>
      <c r="IWM32" s="130"/>
      <c r="IWN32" s="130"/>
      <c r="IWO32" s="130"/>
      <c r="IWP32" s="130"/>
      <c r="IWQ32" s="130"/>
      <c r="IWR32" s="130"/>
      <c r="IWS32" s="130"/>
      <c r="IWT32" s="130"/>
      <c r="IWU32" s="130"/>
      <c r="IWV32" s="130"/>
      <c r="IWW32" s="130"/>
      <c r="IWX32" s="130"/>
      <c r="IWY32" s="130"/>
      <c r="IWZ32" s="130"/>
      <c r="IXA32" s="130"/>
      <c r="IXB32" s="130"/>
      <c r="IXC32" s="130"/>
      <c r="IXD32" s="130"/>
      <c r="IXE32" s="130"/>
      <c r="IXF32" s="130"/>
      <c r="IXG32" s="130"/>
      <c r="IXH32" s="130"/>
      <c r="IXI32" s="130"/>
      <c r="IXJ32" s="130"/>
      <c r="IXK32" s="130"/>
      <c r="IXL32" s="130"/>
      <c r="IXM32" s="130"/>
      <c r="IXN32" s="130"/>
      <c r="IXO32" s="130"/>
      <c r="IXP32" s="130"/>
      <c r="IXQ32" s="130"/>
      <c r="IXR32" s="130"/>
      <c r="IXS32" s="130"/>
      <c r="IXT32" s="130"/>
      <c r="IXU32" s="130"/>
      <c r="IXV32" s="130"/>
      <c r="IXW32" s="130"/>
      <c r="IXX32" s="130"/>
      <c r="IXY32" s="130"/>
      <c r="IXZ32" s="130"/>
      <c r="IYA32" s="130"/>
      <c r="IYB32" s="130"/>
      <c r="IYC32" s="130"/>
      <c r="IYD32" s="130"/>
      <c r="IYE32" s="130"/>
      <c r="IYF32" s="130"/>
      <c r="IYG32" s="130"/>
      <c r="IYH32" s="130"/>
      <c r="IYI32" s="130"/>
      <c r="IYJ32" s="130"/>
      <c r="IYK32" s="130"/>
      <c r="IYL32" s="130"/>
      <c r="IYM32" s="130"/>
      <c r="IYN32" s="130"/>
      <c r="IYO32" s="130"/>
      <c r="IYP32" s="130"/>
      <c r="IYQ32" s="130"/>
      <c r="IYR32" s="130"/>
      <c r="IYS32" s="130"/>
      <c r="IYT32" s="130"/>
      <c r="IYU32" s="130"/>
      <c r="IYV32" s="130"/>
      <c r="IYW32" s="130"/>
      <c r="IYX32" s="130"/>
      <c r="IYY32" s="130"/>
      <c r="IYZ32" s="130"/>
      <c r="IZA32" s="130"/>
      <c r="IZB32" s="130"/>
      <c r="IZC32" s="130"/>
      <c r="IZD32" s="130"/>
      <c r="IZE32" s="130"/>
      <c r="IZF32" s="130"/>
      <c r="IZG32" s="130"/>
      <c r="IZH32" s="130"/>
      <c r="IZI32" s="130"/>
      <c r="IZJ32" s="130"/>
      <c r="IZK32" s="130"/>
      <c r="IZL32" s="130"/>
      <c r="IZM32" s="130"/>
      <c r="IZN32" s="130"/>
      <c r="IZO32" s="130"/>
      <c r="IZP32" s="130"/>
      <c r="IZQ32" s="130"/>
      <c r="IZR32" s="130"/>
      <c r="IZS32" s="130"/>
      <c r="IZT32" s="130"/>
      <c r="IZU32" s="130"/>
      <c r="IZV32" s="130"/>
      <c r="IZW32" s="130"/>
      <c r="IZX32" s="130"/>
      <c r="IZY32" s="130"/>
      <c r="IZZ32" s="130"/>
      <c r="JAA32" s="130"/>
      <c r="JAB32" s="130"/>
      <c r="JAC32" s="130"/>
      <c r="JAD32" s="130"/>
      <c r="JAE32" s="130"/>
      <c r="JAF32" s="130"/>
      <c r="JAG32" s="130"/>
      <c r="JAH32" s="130"/>
      <c r="JAI32" s="130"/>
      <c r="JAJ32" s="130"/>
      <c r="JAK32" s="130"/>
      <c r="JAL32" s="130"/>
      <c r="JAM32" s="130"/>
      <c r="JAN32" s="130"/>
      <c r="JAO32" s="130"/>
      <c r="JAP32" s="130"/>
      <c r="JAQ32" s="130"/>
      <c r="JAR32" s="130"/>
      <c r="JAS32" s="130"/>
      <c r="JAT32" s="130"/>
      <c r="JAU32" s="130"/>
      <c r="JAV32" s="130"/>
      <c r="JAW32" s="130"/>
      <c r="JAX32" s="130"/>
      <c r="JAY32" s="130"/>
      <c r="JAZ32" s="130"/>
      <c r="JBA32" s="130"/>
      <c r="JBB32" s="130"/>
      <c r="JBC32" s="130"/>
      <c r="JBD32" s="130"/>
      <c r="JBE32" s="130"/>
      <c r="JBF32" s="130"/>
      <c r="JBG32" s="130"/>
      <c r="JBH32" s="130"/>
      <c r="JBI32" s="130"/>
      <c r="JBJ32" s="130"/>
      <c r="JBK32" s="130"/>
      <c r="JBL32" s="130"/>
      <c r="JBM32" s="130"/>
      <c r="JBN32" s="130"/>
      <c r="JBO32" s="130"/>
      <c r="JBP32" s="130"/>
      <c r="JBQ32" s="130"/>
      <c r="JBR32" s="130"/>
      <c r="JBS32" s="130"/>
      <c r="JBT32" s="130"/>
      <c r="JBU32" s="130"/>
      <c r="JBV32" s="130"/>
      <c r="JBW32" s="130"/>
      <c r="JBX32" s="130"/>
      <c r="JBY32" s="130"/>
      <c r="JBZ32" s="130"/>
      <c r="JCA32" s="130"/>
      <c r="JCB32" s="130"/>
      <c r="JCC32" s="130"/>
      <c r="JCD32" s="130"/>
      <c r="JCE32" s="130"/>
      <c r="JCF32" s="130"/>
      <c r="JCG32" s="130"/>
      <c r="JCH32" s="130"/>
      <c r="JCI32" s="130"/>
      <c r="JCJ32" s="130"/>
      <c r="JCK32" s="130"/>
      <c r="JCL32" s="130"/>
      <c r="JCM32" s="130"/>
      <c r="JCN32" s="130"/>
      <c r="JCO32" s="130"/>
      <c r="JCP32" s="130"/>
      <c r="JCQ32" s="130"/>
      <c r="JCR32" s="130"/>
      <c r="JCS32" s="130"/>
      <c r="JCT32" s="130"/>
      <c r="JCU32" s="130"/>
      <c r="JCV32" s="130"/>
      <c r="JCW32" s="130"/>
      <c r="JCX32" s="130"/>
      <c r="JCY32" s="130"/>
      <c r="JCZ32" s="130"/>
      <c r="JDA32" s="130"/>
      <c r="JDB32" s="130"/>
      <c r="JDC32" s="130"/>
      <c r="JDD32" s="130"/>
      <c r="JDE32" s="130"/>
      <c r="JDF32" s="130"/>
      <c r="JDG32" s="130"/>
      <c r="JDH32" s="130"/>
      <c r="JDI32" s="130"/>
      <c r="JDJ32" s="130"/>
      <c r="JDK32" s="130"/>
      <c r="JDL32" s="130"/>
      <c r="JDM32" s="130"/>
      <c r="JDN32" s="130"/>
      <c r="JDO32" s="130"/>
      <c r="JDP32" s="130"/>
      <c r="JDQ32" s="130"/>
      <c r="JDR32" s="130"/>
      <c r="JDS32" s="130"/>
      <c r="JDT32" s="130"/>
      <c r="JDU32" s="130"/>
      <c r="JDV32" s="130"/>
      <c r="JDW32" s="130"/>
      <c r="JDX32" s="130"/>
      <c r="JDY32" s="130"/>
      <c r="JDZ32" s="130"/>
      <c r="JEA32" s="130"/>
      <c r="JEB32" s="130"/>
      <c r="JEC32" s="130"/>
      <c r="JED32" s="130"/>
      <c r="JEE32" s="130"/>
      <c r="JEF32" s="130"/>
      <c r="JEG32" s="130"/>
      <c r="JEH32" s="130"/>
      <c r="JEI32" s="130"/>
      <c r="JEJ32" s="130"/>
      <c r="JEK32" s="130"/>
      <c r="JEL32" s="130"/>
      <c r="JEM32" s="130"/>
      <c r="JEN32" s="130"/>
      <c r="JEO32" s="130"/>
      <c r="JEP32" s="130"/>
      <c r="JEQ32" s="130"/>
      <c r="JER32" s="130"/>
      <c r="JES32" s="130"/>
      <c r="JET32" s="130"/>
      <c r="JEU32" s="130"/>
      <c r="JEV32" s="130"/>
      <c r="JEW32" s="130"/>
      <c r="JEX32" s="130"/>
      <c r="JEY32" s="130"/>
      <c r="JEZ32" s="130"/>
      <c r="JFA32" s="130"/>
      <c r="JFB32" s="130"/>
      <c r="JFC32" s="130"/>
      <c r="JFD32" s="130"/>
      <c r="JFE32" s="130"/>
      <c r="JFF32" s="130"/>
      <c r="JFG32" s="130"/>
      <c r="JFH32" s="130"/>
      <c r="JFI32" s="130"/>
      <c r="JFJ32" s="130"/>
      <c r="JFK32" s="130"/>
      <c r="JFL32" s="130"/>
      <c r="JFM32" s="130"/>
      <c r="JFN32" s="130"/>
      <c r="JFO32" s="130"/>
      <c r="JFP32" s="130"/>
      <c r="JFQ32" s="130"/>
      <c r="JFR32" s="130"/>
      <c r="JFS32" s="130"/>
      <c r="JFT32" s="130"/>
      <c r="JFU32" s="130"/>
      <c r="JFV32" s="130"/>
      <c r="JFW32" s="130"/>
      <c r="JFX32" s="130"/>
      <c r="JFY32" s="130"/>
      <c r="JFZ32" s="130"/>
      <c r="JGA32" s="130"/>
      <c r="JGB32" s="130"/>
      <c r="JGC32" s="130"/>
      <c r="JGD32" s="130"/>
      <c r="JGE32" s="130"/>
      <c r="JGF32" s="130"/>
      <c r="JGG32" s="130"/>
      <c r="JGH32" s="130"/>
      <c r="JGI32" s="130"/>
      <c r="JGJ32" s="130"/>
      <c r="JGK32" s="130"/>
      <c r="JGL32" s="130"/>
      <c r="JGM32" s="130"/>
      <c r="JGN32" s="130"/>
      <c r="JGO32" s="130"/>
      <c r="JGP32" s="130"/>
      <c r="JGQ32" s="130"/>
      <c r="JGR32" s="130"/>
      <c r="JGS32" s="130"/>
      <c r="JGT32" s="130"/>
      <c r="JGU32" s="130"/>
      <c r="JGV32" s="130"/>
      <c r="JGW32" s="130"/>
      <c r="JGX32" s="130"/>
      <c r="JGY32" s="130"/>
      <c r="JGZ32" s="130"/>
      <c r="JHA32" s="130"/>
      <c r="JHB32" s="130"/>
      <c r="JHC32" s="130"/>
      <c r="JHD32" s="130"/>
      <c r="JHE32" s="130"/>
      <c r="JHF32" s="130"/>
      <c r="JHG32" s="130"/>
      <c r="JHH32" s="130"/>
      <c r="JHI32" s="130"/>
      <c r="JHJ32" s="130"/>
      <c r="JHK32" s="130"/>
      <c r="JHL32" s="130"/>
      <c r="JHM32" s="130"/>
      <c r="JHN32" s="130"/>
      <c r="JHO32" s="130"/>
      <c r="JHP32" s="130"/>
      <c r="JHQ32" s="130"/>
      <c r="JHR32" s="130"/>
      <c r="JHS32" s="130"/>
      <c r="JHT32" s="130"/>
      <c r="JHU32" s="130"/>
      <c r="JHV32" s="130"/>
      <c r="JHW32" s="130"/>
      <c r="JHX32" s="130"/>
      <c r="JHY32" s="130"/>
      <c r="JHZ32" s="130"/>
      <c r="JIA32" s="130"/>
      <c r="JIB32" s="130"/>
      <c r="JIC32" s="130"/>
      <c r="JID32" s="130"/>
      <c r="JIE32" s="130"/>
      <c r="JIF32" s="130"/>
      <c r="JIG32" s="130"/>
      <c r="JIH32" s="130"/>
      <c r="JII32" s="130"/>
      <c r="JIJ32" s="130"/>
      <c r="JIK32" s="130"/>
      <c r="JIL32" s="130"/>
      <c r="JIM32" s="130"/>
      <c r="JIN32" s="130"/>
      <c r="JIO32" s="130"/>
      <c r="JIP32" s="130"/>
      <c r="JIQ32" s="130"/>
      <c r="JIR32" s="130"/>
      <c r="JIS32" s="130"/>
      <c r="JIT32" s="130"/>
      <c r="JIU32" s="130"/>
      <c r="JIV32" s="130"/>
      <c r="JIW32" s="130"/>
      <c r="JIX32" s="130"/>
      <c r="JIY32" s="130"/>
      <c r="JIZ32" s="130"/>
      <c r="JJA32" s="130"/>
      <c r="JJB32" s="130"/>
      <c r="JJC32" s="130"/>
      <c r="JJD32" s="130"/>
      <c r="JJE32" s="130"/>
      <c r="JJF32" s="130"/>
      <c r="JJG32" s="130"/>
      <c r="JJH32" s="130"/>
      <c r="JJI32" s="130"/>
      <c r="JJJ32" s="130"/>
      <c r="JJK32" s="130"/>
      <c r="JJL32" s="130"/>
      <c r="JJM32" s="130"/>
      <c r="JJN32" s="130"/>
      <c r="JJO32" s="130"/>
      <c r="JJP32" s="130"/>
      <c r="JJQ32" s="130"/>
      <c r="JJR32" s="130"/>
      <c r="JJS32" s="130"/>
      <c r="JJT32" s="130"/>
      <c r="JJU32" s="130"/>
      <c r="JJV32" s="130"/>
      <c r="JJW32" s="130"/>
      <c r="JJX32" s="130"/>
      <c r="JJY32" s="130"/>
      <c r="JJZ32" s="130"/>
      <c r="JKA32" s="130"/>
      <c r="JKB32" s="130"/>
      <c r="JKC32" s="130"/>
      <c r="JKD32" s="130"/>
      <c r="JKE32" s="130"/>
      <c r="JKF32" s="130"/>
      <c r="JKG32" s="130"/>
      <c r="JKH32" s="130"/>
      <c r="JKI32" s="130"/>
      <c r="JKJ32" s="130"/>
      <c r="JKK32" s="130"/>
      <c r="JKL32" s="130"/>
      <c r="JKM32" s="130"/>
      <c r="JKN32" s="130"/>
      <c r="JKO32" s="130"/>
      <c r="JKP32" s="130"/>
      <c r="JKQ32" s="130"/>
      <c r="JKR32" s="130"/>
      <c r="JKS32" s="130"/>
      <c r="JKT32" s="130"/>
      <c r="JKU32" s="130"/>
      <c r="JKV32" s="130"/>
      <c r="JKW32" s="130"/>
      <c r="JKX32" s="130"/>
      <c r="JKY32" s="130"/>
      <c r="JKZ32" s="130"/>
      <c r="JLA32" s="130"/>
      <c r="JLB32" s="130"/>
      <c r="JLC32" s="130"/>
      <c r="JLD32" s="130"/>
      <c r="JLE32" s="130"/>
      <c r="JLF32" s="130"/>
      <c r="JLG32" s="130"/>
      <c r="JLH32" s="130"/>
      <c r="JLI32" s="130"/>
      <c r="JLJ32" s="130"/>
      <c r="JLK32" s="130"/>
      <c r="JLL32" s="130"/>
      <c r="JLM32" s="130"/>
      <c r="JLN32" s="130"/>
      <c r="JLO32" s="130"/>
      <c r="JLP32" s="130"/>
      <c r="JLQ32" s="130"/>
      <c r="JLR32" s="130"/>
      <c r="JLS32" s="130"/>
      <c r="JLT32" s="130"/>
      <c r="JLU32" s="130"/>
      <c r="JLV32" s="130"/>
      <c r="JLW32" s="130"/>
      <c r="JLX32" s="130"/>
      <c r="JLY32" s="130"/>
      <c r="JLZ32" s="130"/>
      <c r="JMA32" s="130"/>
      <c r="JMB32" s="130"/>
      <c r="JMC32" s="130"/>
      <c r="JMD32" s="130"/>
      <c r="JME32" s="130"/>
      <c r="JMF32" s="130"/>
      <c r="JMG32" s="130"/>
      <c r="JMH32" s="130"/>
      <c r="JMI32" s="130"/>
      <c r="JMJ32" s="130"/>
      <c r="JMK32" s="130"/>
      <c r="JML32" s="130"/>
      <c r="JMM32" s="130"/>
      <c r="JMN32" s="130"/>
      <c r="JMO32" s="130"/>
      <c r="JMP32" s="130"/>
      <c r="JMQ32" s="130"/>
      <c r="JMR32" s="130"/>
      <c r="JMS32" s="130"/>
      <c r="JMT32" s="130"/>
      <c r="JMU32" s="130"/>
      <c r="JMV32" s="130"/>
      <c r="JMW32" s="130"/>
      <c r="JMX32" s="130"/>
      <c r="JMY32" s="130"/>
      <c r="JMZ32" s="130"/>
      <c r="JNA32" s="130"/>
      <c r="JNB32" s="130"/>
      <c r="JNC32" s="130"/>
      <c r="JND32" s="130"/>
      <c r="JNE32" s="130"/>
      <c r="JNF32" s="130"/>
      <c r="JNG32" s="130"/>
      <c r="JNH32" s="130"/>
      <c r="JNI32" s="130"/>
      <c r="JNJ32" s="130"/>
      <c r="JNK32" s="130"/>
      <c r="JNL32" s="130"/>
      <c r="JNM32" s="130"/>
      <c r="JNN32" s="130"/>
      <c r="JNO32" s="130"/>
      <c r="JNP32" s="130"/>
      <c r="JNQ32" s="130"/>
      <c r="JNR32" s="130"/>
      <c r="JNS32" s="130"/>
      <c r="JNT32" s="130"/>
      <c r="JNU32" s="130"/>
      <c r="JNV32" s="130"/>
      <c r="JNW32" s="130"/>
      <c r="JNX32" s="130"/>
      <c r="JNY32" s="130"/>
      <c r="JNZ32" s="130"/>
      <c r="JOA32" s="130"/>
      <c r="JOB32" s="130"/>
      <c r="JOC32" s="130"/>
      <c r="JOD32" s="130"/>
      <c r="JOE32" s="130"/>
      <c r="JOF32" s="130"/>
      <c r="JOG32" s="130"/>
      <c r="JOH32" s="130"/>
      <c r="JOI32" s="130"/>
      <c r="JOJ32" s="130"/>
      <c r="JOK32" s="130"/>
      <c r="JOL32" s="130"/>
      <c r="JOM32" s="130"/>
      <c r="JON32" s="130"/>
      <c r="JOO32" s="130"/>
      <c r="JOP32" s="130"/>
      <c r="JOQ32" s="130"/>
      <c r="JOR32" s="130"/>
      <c r="JOS32" s="130"/>
      <c r="JOT32" s="130"/>
      <c r="JOU32" s="130"/>
      <c r="JOV32" s="130"/>
      <c r="JOW32" s="130"/>
      <c r="JOX32" s="130"/>
      <c r="JOY32" s="130"/>
      <c r="JOZ32" s="130"/>
      <c r="JPA32" s="130"/>
      <c r="JPB32" s="130"/>
      <c r="JPC32" s="130"/>
      <c r="JPD32" s="130"/>
      <c r="JPE32" s="130"/>
      <c r="JPF32" s="130"/>
      <c r="JPG32" s="130"/>
      <c r="JPH32" s="130"/>
      <c r="JPI32" s="130"/>
      <c r="JPJ32" s="130"/>
      <c r="JPK32" s="130"/>
      <c r="JPL32" s="130"/>
      <c r="JPM32" s="130"/>
      <c r="JPN32" s="130"/>
      <c r="JPO32" s="130"/>
      <c r="JPP32" s="130"/>
      <c r="JPQ32" s="130"/>
      <c r="JPR32" s="130"/>
      <c r="JPS32" s="130"/>
      <c r="JPT32" s="130"/>
      <c r="JPU32" s="130"/>
      <c r="JPV32" s="130"/>
      <c r="JPW32" s="130"/>
      <c r="JPX32" s="130"/>
      <c r="JPY32" s="130"/>
      <c r="JPZ32" s="130"/>
      <c r="JQA32" s="130"/>
      <c r="JQB32" s="130"/>
      <c r="JQC32" s="130"/>
      <c r="JQD32" s="130"/>
      <c r="JQE32" s="130"/>
      <c r="JQF32" s="130"/>
      <c r="JQG32" s="130"/>
      <c r="JQH32" s="130"/>
      <c r="JQI32" s="130"/>
      <c r="JQJ32" s="130"/>
      <c r="JQK32" s="130"/>
      <c r="JQL32" s="130"/>
      <c r="JQM32" s="130"/>
      <c r="JQN32" s="130"/>
      <c r="JQO32" s="130"/>
      <c r="JQP32" s="130"/>
      <c r="JQQ32" s="130"/>
      <c r="JQR32" s="130"/>
      <c r="JQS32" s="130"/>
      <c r="JQT32" s="130"/>
      <c r="JQU32" s="130"/>
      <c r="JQV32" s="130"/>
      <c r="JQW32" s="130"/>
      <c r="JQX32" s="130"/>
      <c r="JQY32" s="130"/>
      <c r="JQZ32" s="130"/>
      <c r="JRA32" s="130"/>
      <c r="JRB32" s="130"/>
      <c r="JRC32" s="130"/>
      <c r="JRD32" s="130"/>
      <c r="JRE32" s="130"/>
      <c r="JRF32" s="130"/>
      <c r="JRG32" s="130"/>
      <c r="JRH32" s="130"/>
      <c r="JRI32" s="130"/>
      <c r="JRJ32" s="130"/>
      <c r="JRK32" s="130"/>
      <c r="JRL32" s="130"/>
      <c r="JRM32" s="130"/>
      <c r="JRN32" s="130"/>
      <c r="JRO32" s="130"/>
      <c r="JRP32" s="130"/>
      <c r="JRQ32" s="130"/>
      <c r="JRR32" s="130"/>
      <c r="JRS32" s="130"/>
      <c r="JRT32" s="130"/>
      <c r="JRU32" s="130"/>
      <c r="JRV32" s="130"/>
      <c r="JRW32" s="130"/>
      <c r="JRX32" s="130"/>
      <c r="JRY32" s="130"/>
      <c r="JRZ32" s="130"/>
      <c r="JSA32" s="130"/>
      <c r="JSB32" s="130"/>
      <c r="JSC32" s="130"/>
      <c r="JSD32" s="130"/>
      <c r="JSE32" s="130"/>
      <c r="JSF32" s="130"/>
      <c r="JSG32" s="130"/>
      <c r="JSH32" s="130"/>
      <c r="JSI32" s="130"/>
      <c r="JSJ32" s="130"/>
      <c r="JSK32" s="130"/>
      <c r="JSL32" s="130"/>
      <c r="JSM32" s="130"/>
      <c r="JSN32" s="130"/>
      <c r="JSO32" s="130"/>
      <c r="JSP32" s="130"/>
      <c r="JSQ32" s="130"/>
      <c r="JSR32" s="130"/>
      <c r="JSS32" s="130"/>
      <c r="JST32" s="130"/>
      <c r="JSU32" s="130"/>
      <c r="JSV32" s="130"/>
      <c r="JSW32" s="130"/>
      <c r="JSX32" s="130"/>
      <c r="JSY32" s="130"/>
      <c r="JSZ32" s="130"/>
      <c r="JTA32" s="130"/>
      <c r="JTB32" s="130"/>
      <c r="JTC32" s="130"/>
      <c r="JTD32" s="130"/>
      <c r="JTE32" s="130"/>
      <c r="JTF32" s="130"/>
      <c r="JTG32" s="130"/>
      <c r="JTH32" s="130"/>
      <c r="JTI32" s="130"/>
      <c r="JTJ32" s="130"/>
      <c r="JTK32" s="130"/>
      <c r="JTL32" s="130"/>
      <c r="JTM32" s="130"/>
      <c r="JTN32" s="130"/>
      <c r="JTO32" s="130"/>
      <c r="JTP32" s="130"/>
      <c r="JTQ32" s="130"/>
      <c r="JTR32" s="130"/>
      <c r="JTS32" s="130"/>
      <c r="JTT32" s="130"/>
      <c r="JTU32" s="130"/>
      <c r="JTV32" s="130"/>
      <c r="JTW32" s="130"/>
      <c r="JTX32" s="130"/>
      <c r="JTY32" s="130"/>
      <c r="JTZ32" s="130"/>
      <c r="JUA32" s="130"/>
      <c r="JUB32" s="130"/>
      <c r="JUC32" s="130"/>
      <c r="JUD32" s="130"/>
      <c r="JUE32" s="130"/>
      <c r="JUF32" s="130"/>
      <c r="JUG32" s="130"/>
      <c r="JUH32" s="130"/>
      <c r="JUI32" s="130"/>
      <c r="JUJ32" s="130"/>
      <c r="JUK32" s="130"/>
      <c r="JUL32" s="130"/>
      <c r="JUM32" s="130"/>
      <c r="JUN32" s="130"/>
      <c r="JUO32" s="130"/>
      <c r="JUP32" s="130"/>
      <c r="JUQ32" s="130"/>
      <c r="JUR32" s="130"/>
      <c r="JUS32" s="130"/>
      <c r="JUT32" s="130"/>
      <c r="JUU32" s="130"/>
      <c r="JUV32" s="130"/>
      <c r="JUW32" s="130"/>
      <c r="JUX32" s="130"/>
      <c r="JUY32" s="130"/>
      <c r="JUZ32" s="130"/>
      <c r="JVA32" s="130"/>
      <c r="JVB32" s="130"/>
      <c r="JVC32" s="130"/>
      <c r="JVD32" s="130"/>
      <c r="JVE32" s="130"/>
      <c r="JVF32" s="130"/>
      <c r="JVG32" s="130"/>
      <c r="JVH32" s="130"/>
      <c r="JVI32" s="130"/>
      <c r="JVJ32" s="130"/>
      <c r="JVK32" s="130"/>
      <c r="JVL32" s="130"/>
      <c r="JVM32" s="130"/>
      <c r="JVN32" s="130"/>
      <c r="JVO32" s="130"/>
      <c r="JVP32" s="130"/>
      <c r="JVQ32" s="130"/>
      <c r="JVR32" s="130"/>
      <c r="JVS32" s="130"/>
      <c r="JVT32" s="130"/>
      <c r="JVU32" s="130"/>
      <c r="JVV32" s="130"/>
      <c r="JVW32" s="130"/>
      <c r="JVX32" s="130"/>
      <c r="JVY32" s="130"/>
      <c r="JVZ32" s="130"/>
      <c r="JWA32" s="130"/>
      <c r="JWB32" s="130"/>
      <c r="JWC32" s="130"/>
      <c r="JWD32" s="130"/>
      <c r="JWE32" s="130"/>
      <c r="JWF32" s="130"/>
      <c r="JWG32" s="130"/>
      <c r="JWH32" s="130"/>
      <c r="JWI32" s="130"/>
      <c r="JWJ32" s="130"/>
      <c r="JWK32" s="130"/>
      <c r="JWL32" s="130"/>
      <c r="JWM32" s="130"/>
      <c r="JWN32" s="130"/>
      <c r="JWO32" s="130"/>
      <c r="JWP32" s="130"/>
      <c r="JWQ32" s="130"/>
      <c r="JWR32" s="130"/>
      <c r="JWS32" s="130"/>
      <c r="JWT32" s="130"/>
      <c r="JWU32" s="130"/>
      <c r="JWV32" s="130"/>
      <c r="JWW32" s="130"/>
      <c r="JWX32" s="130"/>
      <c r="JWY32" s="130"/>
      <c r="JWZ32" s="130"/>
      <c r="JXA32" s="130"/>
      <c r="JXB32" s="130"/>
      <c r="JXC32" s="130"/>
      <c r="JXD32" s="130"/>
      <c r="JXE32" s="130"/>
      <c r="JXF32" s="130"/>
      <c r="JXG32" s="130"/>
      <c r="JXH32" s="130"/>
      <c r="JXI32" s="130"/>
      <c r="JXJ32" s="130"/>
      <c r="JXK32" s="130"/>
      <c r="JXL32" s="130"/>
      <c r="JXM32" s="130"/>
      <c r="JXN32" s="130"/>
      <c r="JXO32" s="130"/>
      <c r="JXP32" s="130"/>
      <c r="JXQ32" s="130"/>
      <c r="JXR32" s="130"/>
      <c r="JXS32" s="130"/>
      <c r="JXT32" s="130"/>
      <c r="JXU32" s="130"/>
      <c r="JXV32" s="130"/>
      <c r="JXW32" s="130"/>
      <c r="JXX32" s="130"/>
      <c r="JXY32" s="130"/>
      <c r="JXZ32" s="130"/>
      <c r="JYA32" s="130"/>
      <c r="JYB32" s="130"/>
      <c r="JYC32" s="130"/>
      <c r="JYD32" s="130"/>
      <c r="JYE32" s="130"/>
      <c r="JYF32" s="130"/>
      <c r="JYG32" s="130"/>
      <c r="JYH32" s="130"/>
      <c r="JYI32" s="130"/>
      <c r="JYJ32" s="130"/>
      <c r="JYK32" s="130"/>
      <c r="JYL32" s="130"/>
      <c r="JYM32" s="130"/>
      <c r="JYN32" s="130"/>
      <c r="JYO32" s="130"/>
      <c r="JYP32" s="130"/>
      <c r="JYQ32" s="130"/>
      <c r="JYR32" s="130"/>
      <c r="JYS32" s="130"/>
      <c r="JYT32" s="130"/>
      <c r="JYU32" s="130"/>
      <c r="JYV32" s="130"/>
      <c r="JYW32" s="130"/>
      <c r="JYX32" s="130"/>
      <c r="JYY32" s="130"/>
      <c r="JYZ32" s="130"/>
      <c r="JZA32" s="130"/>
      <c r="JZB32" s="130"/>
      <c r="JZC32" s="130"/>
      <c r="JZD32" s="130"/>
      <c r="JZE32" s="130"/>
      <c r="JZF32" s="130"/>
      <c r="JZG32" s="130"/>
      <c r="JZH32" s="130"/>
      <c r="JZI32" s="130"/>
      <c r="JZJ32" s="130"/>
      <c r="JZK32" s="130"/>
      <c r="JZL32" s="130"/>
      <c r="JZM32" s="130"/>
      <c r="JZN32" s="130"/>
      <c r="JZO32" s="130"/>
      <c r="JZP32" s="130"/>
      <c r="JZQ32" s="130"/>
      <c r="JZR32" s="130"/>
      <c r="JZS32" s="130"/>
      <c r="JZT32" s="130"/>
      <c r="JZU32" s="130"/>
      <c r="JZV32" s="130"/>
      <c r="JZW32" s="130"/>
      <c r="JZX32" s="130"/>
      <c r="JZY32" s="130"/>
      <c r="JZZ32" s="130"/>
      <c r="KAA32" s="130"/>
      <c r="KAB32" s="130"/>
      <c r="KAC32" s="130"/>
      <c r="KAD32" s="130"/>
      <c r="KAE32" s="130"/>
      <c r="KAF32" s="130"/>
      <c r="KAG32" s="130"/>
      <c r="KAH32" s="130"/>
      <c r="KAI32" s="130"/>
      <c r="KAJ32" s="130"/>
      <c r="KAK32" s="130"/>
      <c r="KAL32" s="130"/>
      <c r="KAM32" s="130"/>
      <c r="KAN32" s="130"/>
      <c r="KAO32" s="130"/>
      <c r="KAP32" s="130"/>
      <c r="KAQ32" s="130"/>
      <c r="KAR32" s="130"/>
      <c r="KAS32" s="130"/>
      <c r="KAT32" s="130"/>
      <c r="KAU32" s="130"/>
      <c r="KAV32" s="130"/>
      <c r="KAW32" s="130"/>
      <c r="KAX32" s="130"/>
      <c r="KAY32" s="130"/>
      <c r="KAZ32" s="130"/>
      <c r="KBA32" s="130"/>
      <c r="KBB32" s="130"/>
      <c r="KBC32" s="130"/>
      <c r="KBD32" s="130"/>
      <c r="KBE32" s="130"/>
      <c r="KBF32" s="130"/>
      <c r="KBG32" s="130"/>
      <c r="KBH32" s="130"/>
      <c r="KBI32" s="130"/>
      <c r="KBJ32" s="130"/>
      <c r="KBK32" s="130"/>
      <c r="KBL32" s="130"/>
      <c r="KBM32" s="130"/>
      <c r="KBN32" s="130"/>
      <c r="KBO32" s="130"/>
      <c r="KBP32" s="130"/>
      <c r="KBQ32" s="130"/>
      <c r="KBR32" s="130"/>
      <c r="KBS32" s="130"/>
      <c r="KBT32" s="130"/>
      <c r="KBU32" s="130"/>
      <c r="KBV32" s="130"/>
      <c r="KBW32" s="130"/>
      <c r="KBX32" s="130"/>
      <c r="KBY32" s="130"/>
      <c r="KBZ32" s="130"/>
      <c r="KCA32" s="130"/>
      <c r="KCB32" s="130"/>
      <c r="KCC32" s="130"/>
      <c r="KCD32" s="130"/>
      <c r="KCE32" s="130"/>
      <c r="KCF32" s="130"/>
      <c r="KCG32" s="130"/>
      <c r="KCH32" s="130"/>
      <c r="KCI32" s="130"/>
      <c r="KCJ32" s="130"/>
      <c r="KCK32" s="130"/>
      <c r="KCL32" s="130"/>
      <c r="KCM32" s="130"/>
      <c r="KCN32" s="130"/>
      <c r="KCO32" s="130"/>
      <c r="KCP32" s="130"/>
      <c r="KCQ32" s="130"/>
      <c r="KCR32" s="130"/>
      <c r="KCS32" s="130"/>
      <c r="KCT32" s="130"/>
      <c r="KCU32" s="130"/>
      <c r="KCV32" s="130"/>
      <c r="KCW32" s="130"/>
      <c r="KCX32" s="130"/>
      <c r="KCY32" s="130"/>
      <c r="KCZ32" s="130"/>
      <c r="KDA32" s="130"/>
      <c r="KDB32" s="130"/>
      <c r="KDC32" s="130"/>
      <c r="KDD32" s="130"/>
      <c r="KDE32" s="130"/>
      <c r="KDF32" s="130"/>
      <c r="KDG32" s="130"/>
      <c r="KDH32" s="130"/>
      <c r="KDI32" s="130"/>
      <c r="KDJ32" s="130"/>
      <c r="KDK32" s="130"/>
      <c r="KDL32" s="130"/>
      <c r="KDM32" s="130"/>
      <c r="KDN32" s="130"/>
      <c r="KDO32" s="130"/>
      <c r="KDP32" s="130"/>
      <c r="KDQ32" s="130"/>
      <c r="KDR32" s="130"/>
      <c r="KDS32" s="130"/>
      <c r="KDT32" s="130"/>
      <c r="KDU32" s="130"/>
      <c r="KDV32" s="130"/>
      <c r="KDW32" s="130"/>
      <c r="KDX32" s="130"/>
      <c r="KDY32" s="130"/>
      <c r="KDZ32" s="130"/>
      <c r="KEA32" s="130"/>
      <c r="KEB32" s="130"/>
      <c r="KEC32" s="130"/>
      <c r="KED32" s="130"/>
      <c r="KEE32" s="130"/>
      <c r="KEF32" s="130"/>
      <c r="KEG32" s="130"/>
      <c r="KEH32" s="130"/>
      <c r="KEI32" s="130"/>
      <c r="KEJ32" s="130"/>
      <c r="KEK32" s="130"/>
      <c r="KEL32" s="130"/>
      <c r="KEM32" s="130"/>
      <c r="KEN32" s="130"/>
      <c r="KEO32" s="130"/>
      <c r="KEP32" s="130"/>
      <c r="KEQ32" s="130"/>
      <c r="KER32" s="130"/>
      <c r="KES32" s="130"/>
      <c r="KET32" s="130"/>
      <c r="KEU32" s="130"/>
      <c r="KEV32" s="130"/>
      <c r="KEW32" s="130"/>
      <c r="KEX32" s="130"/>
      <c r="KEY32" s="130"/>
      <c r="KEZ32" s="130"/>
      <c r="KFA32" s="130"/>
      <c r="KFB32" s="130"/>
      <c r="KFC32" s="130"/>
      <c r="KFD32" s="130"/>
      <c r="KFE32" s="130"/>
      <c r="KFF32" s="130"/>
      <c r="KFG32" s="130"/>
      <c r="KFH32" s="130"/>
      <c r="KFI32" s="130"/>
      <c r="KFJ32" s="130"/>
      <c r="KFK32" s="130"/>
      <c r="KFL32" s="130"/>
      <c r="KFM32" s="130"/>
      <c r="KFN32" s="130"/>
      <c r="KFO32" s="130"/>
      <c r="KFP32" s="130"/>
      <c r="KFQ32" s="130"/>
      <c r="KFR32" s="130"/>
      <c r="KFS32" s="130"/>
      <c r="KFT32" s="130"/>
      <c r="KFU32" s="130"/>
      <c r="KFV32" s="130"/>
      <c r="KFW32" s="130"/>
      <c r="KFX32" s="130"/>
      <c r="KFY32" s="130"/>
      <c r="KFZ32" s="130"/>
      <c r="KGA32" s="130"/>
      <c r="KGB32" s="130"/>
      <c r="KGC32" s="130"/>
      <c r="KGD32" s="130"/>
      <c r="KGE32" s="130"/>
      <c r="KGF32" s="130"/>
      <c r="KGG32" s="130"/>
      <c r="KGH32" s="130"/>
      <c r="KGI32" s="130"/>
      <c r="KGJ32" s="130"/>
      <c r="KGK32" s="130"/>
      <c r="KGL32" s="130"/>
      <c r="KGM32" s="130"/>
      <c r="KGN32" s="130"/>
      <c r="KGO32" s="130"/>
      <c r="KGP32" s="130"/>
      <c r="KGQ32" s="130"/>
      <c r="KGR32" s="130"/>
      <c r="KGS32" s="130"/>
      <c r="KGT32" s="130"/>
      <c r="KGU32" s="130"/>
      <c r="KGV32" s="130"/>
      <c r="KGW32" s="130"/>
      <c r="KGX32" s="130"/>
      <c r="KGY32" s="130"/>
      <c r="KGZ32" s="130"/>
      <c r="KHA32" s="130"/>
      <c r="KHB32" s="130"/>
      <c r="KHC32" s="130"/>
      <c r="KHD32" s="130"/>
      <c r="KHE32" s="130"/>
      <c r="KHF32" s="130"/>
      <c r="KHG32" s="130"/>
      <c r="KHH32" s="130"/>
      <c r="KHI32" s="130"/>
      <c r="KHJ32" s="130"/>
      <c r="KHK32" s="130"/>
      <c r="KHL32" s="130"/>
      <c r="KHM32" s="130"/>
      <c r="KHN32" s="130"/>
      <c r="KHO32" s="130"/>
      <c r="KHP32" s="130"/>
      <c r="KHQ32" s="130"/>
      <c r="KHR32" s="130"/>
      <c r="KHS32" s="130"/>
      <c r="KHT32" s="130"/>
      <c r="KHU32" s="130"/>
      <c r="KHV32" s="130"/>
      <c r="KHW32" s="130"/>
      <c r="KHX32" s="130"/>
      <c r="KHY32" s="130"/>
      <c r="KHZ32" s="130"/>
      <c r="KIA32" s="130"/>
      <c r="KIB32" s="130"/>
      <c r="KIC32" s="130"/>
      <c r="KID32" s="130"/>
      <c r="KIE32" s="130"/>
      <c r="KIF32" s="130"/>
      <c r="KIG32" s="130"/>
      <c r="KIH32" s="130"/>
      <c r="KII32" s="130"/>
      <c r="KIJ32" s="130"/>
      <c r="KIK32" s="130"/>
      <c r="KIL32" s="130"/>
      <c r="KIM32" s="130"/>
      <c r="KIN32" s="130"/>
      <c r="KIO32" s="130"/>
      <c r="KIP32" s="130"/>
      <c r="KIQ32" s="130"/>
      <c r="KIR32" s="130"/>
      <c r="KIS32" s="130"/>
      <c r="KIT32" s="130"/>
      <c r="KIU32" s="130"/>
      <c r="KIV32" s="130"/>
      <c r="KIW32" s="130"/>
      <c r="KIX32" s="130"/>
      <c r="KIY32" s="130"/>
      <c r="KIZ32" s="130"/>
      <c r="KJA32" s="130"/>
      <c r="KJB32" s="130"/>
      <c r="KJC32" s="130"/>
      <c r="KJD32" s="130"/>
      <c r="KJE32" s="130"/>
      <c r="KJF32" s="130"/>
      <c r="KJG32" s="130"/>
      <c r="KJH32" s="130"/>
      <c r="KJI32" s="130"/>
      <c r="KJJ32" s="130"/>
      <c r="KJK32" s="130"/>
      <c r="KJL32" s="130"/>
      <c r="KJM32" s="130"/>
      <c r="KJN32" s="130"/>
      <c r="KJO32" s="130"/>
      <c r="KJP32" s="130"/>
      <c r="KJQ32" s="130"/>
      <c r="KJR32" s="130"/>
      <c r="KJS32" s="130"/>
      <c r="KJT32" s="130"/>
      <c r="KJU32" s="130"/>
      <c r="KJV32" s="130"/>
      <c r="KJW32" s="130"/>
      <c r="KJX32" s="130"/>
      <c r="KJY32" s="130"/>
      <c r="KJZ32" s="130"/>
      <c r="KKA32" s="130"/>
      <c r="KKB32" s="130"/>
      <c r="KKC32" s="130"/>
      <c r="KKD32" s="130"/>
      <c r="KKE32" s="130"/>
      <c r="KKF32" s="130"/>
      <c r="KKG32" s="130"/>
      <c r="KKH32" s="130"/>
      <c r="KKI32" s="130"/>
      <c r="KKJ32" s="130"/>
      <c r="KKK32" s="130"/>
      <c r="KKL32" s="130"/>
      <c r="KKM32" s="130"/>
      <c r="KKN32" s="130"/>
      <c r="KKO32" s="130"/>
      <c r="KKP32" s="130"/>
      <c r="KKQ32" s="130"/>
      <c r="KKR32" s="130"/>
      <c r="KKS32" s="130"/>
      <c r="KKT32" s="130"/>
      <c r="KKU32" s="130"/>
      <c r="KKV32" s="130"/>
      <c r="KKW32" s="130"/>
      <c r="KKX32" s="130"/>
      <c r="KKY32" s="130"/>
      <c r="KKZ32" s="130"/>
      <c r="KLA32" s="130"/>
      <c r="KLB32" s="130"/>
      <c r="KLC32" s="130"/>
      <c r="KLD32" s="130"/>
      <c r="KLE32" s="130"/>
      <c r="KLF32" s="130"/>
      <c r="KLG32" s="130"/>
      <c r="KLH32" s="130"/>
      <c r="KLI32" s="130"/>
      <c r="KLJ32" s="130"/>
      <c r="KLK32" s="130"/>
      <c r="KLL32" s="130"/>
      <c r="KLM32" s="130"/>
      <c r="KLN32" s="130"/>
      <c r="KLO32" s="130"/>
      <c r="KLP32" s="130"/>
      <c r="KLQ32" s="130"/>
      <c r="KLR32" s="130"/>
      <c r="KLS32" s="130"/>
      <c r="KLT32" s="130"/>
      <c r="KLU32" s="130"/>
      <c r="KLV32" s="130"/>
      <c r="KLW32" s="130"/>
      <c r="KLX32" s="130"/>
      <c r="KLY32" s="130"/>
      <c r="KLZ32" s="130"/>
      <c r="KMA32" s="130"/>
      <c r="KMB32" s="130"/>
      <c r="KMC32" s="130"/>
      <c r="KMD32" s="130"/>
      <c r="KME32" s="130"/>
      <c r="KMF32" s="130"/>
      <c r="KMG32" s="130"/>
      <c r="KMH32" s="130"/>
      <c r="KMI32" s="130"/>
      <c r="KMJ32" s="130"/>
      <c r="KMK32" s="130"/>
      <c r="KML32" s="130"/>
      <c r="KMM32" s="130"/>
      <c r="KMN32" s="130"/>
      <c r="KMO32" s="130"/>
      <c r="KMP32" s="130"/>
      <c r="KMQ32" s="130"/>
      <c r="KMR32" s="130"/>
      <c r="KMS32" s="130"/>
      <c r="KMT32" s="130"/>
      <c r="KMU32" s="130"/>
      <c r="KMV32" s="130"/>
      <c r="KMW32" s="130"/>
      <c r="KMX32" s="130"/>
      <c r="KMY32" s="130"/>
      <c r="KMZ32" s="130"/>
      <c r="KNA32" s="130"/>
      <c r="KNB32" s="130"/>
      <c r="KNC32" s="130"/>
      <c r="KND32" s="130"/>
      <c r="KNE32" s="130"/>
      <c r="KNF32" s="130"/>
      <c r="KNG32" s="130"/>
      <c r="KNH32" s="130"/>
      <c r="KNI32" s="130"/>
      <c r="KNJ32" s="130"/>
      <c r="KNK32" s="130"/>
      <c r="KNL32" s="130"/>
      <c r="KNM32" s="130"/>
      <c r="KNN32" s="130"/>
      <c r="KNO32" s="130"/>
      <c r="KNP32" s="130"/>
      <c r="KNQ32" s="130"/>
      <c r="KNR32" s="130"/>
      <c r="KNS32" s="130"/>
      <c r="KNT32" s="130"/>
      <c r="KNU32" s="130"/>
      <c r="KNV32" s="130"/>
      <c r="KNW32" s="130"/>
      <c r="KNX32" s="130"/>
      <c r="KNY32" s="130"/>
      <c r="KNZ32" s="130"/>
      <c r="KOA32" s="130"/>
      <c r="KOB32" s="130"/>
      <c r="KOC32" s="130"/>
      <c r="KOD32" s="130"/>
      <c r="KOE32" s="130"/>
      <c r="KOF32" s="130"/>
      <c r="KOG32" s="130"/>
      <c r="KOH32" s="130"/>
      <c r="KOI32" s="130"/>
      <c r="KOJ32" s="130"/>
      <c r="KOK32" s="130"/>
      <c r="KOL32" s="130"/>
      <c r="KOM32" s="130"/>
      <c r="KON32" s="130"/>
      <c r="KOO32" s="130"/>
      <c r="KOP32" s="130"/>
      <c r="KOQ32" s="130"/>
      <c r="KOR32" s="130"/>
      <c r="KOS32" s="130"/>
      <c r="KOT32" s="130"/>
      <c r="KOU32" s="130"/>
      <c r="KOV32" s="130"/>
      <c r="KOW32" s="130"/>
      <c r="KOX32" s="130"/>
      <c r="KOY32" s="130"/>
      <c r="KOZ32" s="130"/>
      <c r="KPA32" s="130"/>
      <c r="KPB32" s="130"/>
      <c r="KPC32" s="130"/>
      <c r="KPD32" s="130"/>
      <c r="KPE32" s="130"/>
      <c r="KPF32" s="130"/>
      <c r="KPG32" s="130"/>
      <c r="KPH32" s="130"/>
      <c r="KPI32" s="130"/>
      <c r="KPJ32" s="130"/>
      <c r="KPK32" s="130"/>
      <c r="KPL32" s="130"/>
      <c r="KPM32" s="130"/>
      <c r="KPN32" s="130"/>
      <c r="KPO32" s="130"/>
      <c r="KPP32" s="130"/>
      <c r="KPQ32" s="130"/>
      <c r="KPR32" s="130"/>
      <c r="KPS32" s="130"/>
      <c r="KPT32" s="130"/>
      <c r="KPU32" s="130"/>
      <c r="KPV32" s="130"/>
      <c r="KPW32" s="130"/>
      <c r="KPX32" s="130"/>
      <c r="KPY32" s="130"/>
      <c r="KPZ32" s="130"/>
      <c r="KQA32" s="130"/>
      <c r="KQB32" s="130"/>
      <c r="KQC32" s="130"/>
      <c r="KQD32" s="130"/>
      <c r="KQE32" s="130"/>
      <c r="KQF32" s="130"/>
      <c r="KQG32" s="130"/>
      <c r="KQH32" s="130"/>
      <c r="KQI32" s="130"/>
      <c r="KQJ32" s="130"/>
      <c r="KQK32" s="130"/>
      <c r="KQL32" s="130"/>
      <c r="KQM32" s="130"/>
      <c r="KQN32" s="130"/>
      <c r="KQO32" s="130"/>
      <c r="KQP32" s="130"/>
      <c r="KQQ32" s="130"/>
      <c r="KQR32" s="130"/>
      <c r="KQS32" s="130"/>
      <c r="KQT32" s="130"/>
      <c r="KQU32" s="130"/>
      <c r="KQV32" s="130"/>
      <c r="KQW32" s="130"/>
      <c r="KQX32" s="130"/>
      <c r="KQY32" s="130"/>
      <c r="KQZ32" s="130"/>
      <c r="KRA32" s="130"/>
      <c r="KRB32" s="130"/>
      <c r="KRC32" s="130"/>
      <c r="KRD32" s="130"/>
      <c r="KRE32" s="130"/>
      <c r="KRF32" s="130"/>
      <c r="KRG32" s="130"/>
      <c r="KRH32" s="130"/>
      <c r="KRI32" s="130"/>
      <c r="KRJ32" s="130"/>
      <c r="KRK32" s="130"/>
      <c r="KRL32" s="130"/>
      <c r="KRM32" s="130"/>
      <c r="KRN32" s="130"/>
      <c r="KRO32" s="130"/>
      <c r="KRP32" s="130"/>
      <c r="KRQ32" s="130"/>
      <c r="KRR32" s="130"/>
      <c r="KRS32" s="130"/>
      <c r="KRT32" s="130"/>
      <c r="KRU32" s="130"/>
      <c r="KRV32" s="130"/>
      <c r="KRW32" s="130"/>
      <c r="KRX32" s="130"/>
      <c r="KRY32" s="130"/>
      <c r="KRZ32" s="130"/>
      <c r="KSA32" s="130"/>
      <c r="KSB32" s="130"/>
      <c r="KSC32" s="130"/>
      <c r="KSD32" s="130"/>
      <c r="KSE32" s="130"/>
      <c r="KSF32" s="130"/>
      <c r="KSG32" s="130"/>
      <c r="KSH32" s="130"/>
      <c r="KSI32" s="130"/>
      <c r="KSJ32" s="130"/>
      <c r="KSK32" s="130"/>
      <c r="KSL32" s="130"/>
      <c r="KSM32" s="130"/>
      <c r="KSN32" s="130"/>
      <c r="KSO32" s="130"/>
      <c r="KSP32" s="130"/>
      <c r="KSQ32" s="130"/>
      <c r="KSR32" s="130"/>
      <c r="KSS32" s="130"/>
      <c r="KST32" s="130"/>
      <c r="KSU32" s="130"/>
      <c r="KSV32" s="130"/>
      <c r="KSW32" s="130"/>
      <c r="KSX32" s="130"/>
      <c r="KSY32" s="130"/>
      <c r="KSZ32" s="130"/>
      <c r="KTA32" s="130"/>
      <c r="KTB32" s="130"/>
      <c r="KTC32" s="130"/>
      <c r="KTD32" s="130"/>
      <c r="KTE32" s="130"/>
      <c r="KTF32" s="130"/>
      <c r="KTG32" s="130"/>
      <c r="KTH32" s="130"/>
      <c r="KTI32" s="130"/>
      <c r="KTJ32" s="130"/>
      <c r="KTK32" s="130"/>
      <c r="KTL32" s="130"/>
      <c r="KTM32" s="130"/>
      <c r="KTN32" s="130"/>
      <c r="KTO32" s="130"/>
      <c r="KTP32" s="130"/>
      <c r="KTQ32" s="130"/>
      <c r="KTR32" s="130"/>
      <c r="KTS32" s="130"/>
      <c r="KTT32" s="130"/>
      <c r="KTU32" s="130"/>
      <c r="KTV32" s="130"/>
      <c r="KTW32" s="130"/>
      <c r="KTX32" s="130"/>
      <c r="KTY32" s="130"/>
      <c r="KTZ32" s="130"/>
      <c r="KUA32" s="130"/>
      <c r="KUB32" s="130"/>
      <c r="KUC32" s="130"/>
      <c r="KUD32" s="130"/>
      <c r="KUE32" s="130"/>
      <c r="KUF32" s="130"/>
      <c r="KUG32" s="130"/>
      <c r="KUH32" s="130"/>
      <c r="KUI32" s="130"/>
      <c r="KUJ32" s="130"/>
      <c r="KUK32" s="130"/>
      <c r="KUL32" s="130"/>
      <c r="KUM32" s="130"/>
      <c r="KUN32" s="130"/>
      <c r="KUO32" s="130"/>
      <c r="KUP32" s="130"/>
      <c r="KUQ32" s="130"/>
      <c r="KUR32" s="130"/>
      <c r="KUS32" s="130"/>
      <c r="KUT32" s="130"/>
      <c r="KUU32" s="130"/>
      <c r="KUV32" s="130"/>
      <c r="KUW32" s="130"/>
      <c r="KUX32" s="130"/>
      <c r="KUY32" s="130"/>
      <c r="KUZ32" s="130"/>
      <c r="KVA32" s="130"/>
      <c r="KVB32" s="130"/>
      <c r="KVC32" s="130"/>
      <c r="KVD32" s="130"/>
      <c r="KVE32" s="130"/>
      <c r="KVF32" s="130"/>
      <c r="KVG32" s="130"/>
      <c r="KVH32" s="130"/>
      <c r="KVI32" s="130"/>
      <c r="KVJ32" s="130"/>
      <c r="KVK32" s="130"/>
      <c r="KVL32" s="130"/>
      <c r="KVM32" s="130"/>
      <c r="KVN32" s="130"/>
      <c r="KVO32" s="130"/>
      <c r="KVP32" s="130"/>
      <c r="KVQ32" s="130"/>
      <c r="KVR32" s="130"/>
      <c r="KVS32" s="130"/>
      <c r="KVT32" s="130"/>
      <c r="KVU32" s="130"/>
      <c r="KVV32" s="130"/>
      <c r="KVW32" s="130"/>
      <c r="KVX32" s="130"/>
      <c r="KVY32" s="130"/>
      <c r="KVZ32" s="130"/>
      <c r="KWA32" s="130"/>
      <c r="KWB32" s="130"/>
      <c r="KWC32" s="130"/>
      <c r="KWD32" s="130"/>
      <c r="KWE32" s="130"/>
      <c r="KWF32" s="130"/>
      <c r="KWG32" s="130"/>
      <c r="KWH32" s="130"/>
      <c r="KWI32" s="130"/>
      <c r="KWJ32" s="130"/>
      <c r="KWK32" s="130"/>
      <c r="KWL32" s="130"/>
      <c r="KWM32" s="130"/>
      <c r="KWN32" s="130"/>
      <c r="KWO32" s="130"/>
      <c r="KWP32" s="130"/>
      <c r="KWQ32" s="130"/>
      <c r="KWR32" s="130"/>
      <c r="KWS32" s="130"/>
      <c r="KWT32" s="130"/>
      <c r="KWU32" s="130"/>
      <c r="KWV32" s="130"/>
      <c r="KWW32" s="130"/>
      <c r="KWX32" s="130"/>
      <c r="KWY32" s="130"/>
      <c r="KWZ32" s="130"/>
      <c r="KXA32" s="130"/>
      <c r="KXB32" s="130"/>
      <c r="KXC32" s="130"/>
      <c r="KXD32" s="130"/>
      <c r="KXE32" s="130"/>
      <c r="KXF32" s="130"/>
      <c r="KXG32" s="130"/>
      <c r="KXH32" s="130"/>
      <c r="KXI32" s="130"/>
      <c r="KXJ32" s="130"/>
      <c r="KXK32" s="130"/>
      <c r="KXL32" s="130"/>
      <c r="KXM32" s="130"/>
      <c r="KXN32" s="130"/>
      <c r="KXO32" s="130"/>
      <c r="KXP32" s="130"/>
      <c r="KXQ32" s="130"/>
      <c r="KXR32" s="130"/>
      <c r="KXS32" s="130"/>
      <c r="KXT32" s="130"/>
      <c r="KXU32" s="130"/>
      <c r="KXV32" s="130"/>
      <c r="KXW32" s="130"/>
      <c r="KXX32" s="130"/>
      <c r="KXY32" s="130"/>
      <c r="KXZ32" s="130"/>
      <c r="KYA32" s="130"/>
      <c r="KYB32" s="130"/>
      <c r="KYC32" s="130"/>
      <c r="KYD32" s="130"/>
      <c r="KYE32" s="130"/>
      <c r="KYF32" s="130"/>
      <c r="KYG32" s="130"/>
      <c r="KYH32" s="130"/>
      <c r="KYI32" s="130"/>
      <c r="KYJ32" s="130"/>
      <c r="KYK32" s="130"/>
      <c r="KYL32" s="130"/>
      <c r="KYM32" s="130"/>
      <c r="KYN32" s="130"/>
      <c r="KYO32" s="130"/>
      <c r="KYP32" s="130"/>
      <c r="KYQ32" s="130"/>
      <c r="KYR32" s="130"/>
      <c r="KYS32" s="130"/>
      <c r="KYT32" s="130"/>
      <c r="KYU32" s="130"/>
      <c r="KYV32" s="130"/>
      <c r="KYW32" s="130"/>
      <c r="KYX32" s="130"/>
      <c r="KYY32" s="130"/>
      <c r="KYZ32" s="130"/>
      <c r="KZA32" s="130"/>
      <c r="KZB32" s="130"/>
      <c r="KZC32" s="130"/>
      <c r="KZD32" s="130"/>
      <c r="KZE32" s="130"/>
      <c r="KZF32" s="130"/>
      <c r="KZG32" s="130"/>
      <c r="KZH32" s="130"/>
      <c r="KZI32" s="130"/>
      <c r="KZJ32" s="130"/>
      <c r="KZK32" s="130"/>
      <c r="KZL32" s="130"/>
      <c r="KZM32" s="130"/>
      <c r="KZN32" s="130"/>
      <c r="KZO32" s="130"/>
      <c r="KZP32" s="130"/>
      <c r="KZQ32" s="130"/>
      <c r="KZR32" s="130"/>
      <c r="KZS32" s="130"/>
      <c r="KZT32" s="130"/>
      <c r="KZU32" s="130"/>
      <c r="KZV32" s="130"/>
      <c r="KZW32" s="130"/>
      <c r="KZX32" s="130"/>
      <c r="KZY32" s="130"/>
      <c r="KZZ32" s="130"/>
      <c r="LAA32" s="130"/>
      <c r="LAB32" s="130"/>
      <c r="LAC32" s="130"/>
      <c r="LAD32" s="130"/>
      <c r="LAE32" s="130"/>
      <c r="LAF32" s="130"/>
      <c r="LAG32" s="130"/>
      <c r="LAH32" s="130"/>
      <c r="LAI32" s="130"/>
      <c r="LAJ32" s="130"/>
      <c r="LAK32" s="130"/>
      <c r="LAL32" s="130"/>
      <c r="LAM32" s="130"/>
      <c r="LAN32" s="130"/>
      <c r="LAO32" s="130"/>
      <c r="LAP32" s="130"/>
      <c r="LAQ32" s="130"/>
      <c r="LAR32" s="130"/>
      <c r="LAS32" s="130"/>
      <c r="LAT32" s="130"/>
      <c r="LAU32" s="130"/>
      <c r="LAV32" s="130"/>
      <c r="LAW32" s="130"/>
      <c r="LAX32" s="130"/>
      <c r="LAY32" s="130"/>
      <c r="LAZ32" s="130"/>
      <c r="LBA32" s="130"/>
      <c r="LBB32" s="130"/>
      <c r="LBC32" s="130"/>
      <c r="LBD32" s="130"/>
      <c r="LBE32" s="130"/>
      <c r="LBF32" s="130"/>
      <c r="LBG32" s="130"/>
      <c r="LBH32" s="130"/>
      <c r="LBI32" s="130"/>
      <c r="LBJ32" s="130"/>
      <c r="LBK32" s="130"/>
      <c r="LBL32" s="130"/>
      <c r="LBM32" s="130"/>
      <c r="LBN32" s="130"/>
      <c r="LBO32" s="130"/>
      <c r="LBP32" s="130"/>
      <c r="LBQ32" s="130"/>
      <c r="LBR32" s="130"/>
      <c r="LBS32" s="130"/>
      <c r="LBT32" s="130"/>
      <c r="LBU32" s="130"/>
      <c r="LBV32" s="130"/>
      <c r="LBW32" s="130"/>
      <c r="LBX32" s="130"/>
      <c r="LBY32" s="130"/>
      <c r="LBZ32" s="130"/>
      <c r="LCA32" s="130"/>
      <c r="LCB32" s="130"/>
      <c r="LCC32" s="130"/>
      <c r="LCD32" s="130"/>
      <c r="LCE32" s="130"/>
      <c r="LCF32" s="130"/>
      <c r="LCG32" s="130"/>
      <c r="LCH32" s="130"/>
      <c r="LCI32" s="130"/>
      <c r="LCJ32" s="130"/>
      <c r="LCK32" s="130"/>
      <c r="LCL32" s="130"/>
      <c r="LCM32" s="130"/>
      <c r="LCN32" s="130"/>
      <c r="LCO32" s="130"/>
      <c r="LCP32" s="130"/>
      <c r="LCQ32" s="130"/>
      <c r="LCR32" s="130"/>
      <c r="LCS32" s="130"/>
      <c r="LCT32" s="130"/>
      <c r="LCU32" s="130"/>
      <c r="LCV32" s="130"/>
      <c r="LCW32" s="130"/>
      <c r="LCX32" s="130"/>
      <c r="LCY32" s="130"/>
      <c r="LCZ32" s="130"/>
      <c r="LDA32" s="130"/>
      <c r="LDB32" s="130"/>
      <c r="LDC32" s="130"/>
      <c r="LDD32" s="130"/>
      <c r="LDE32" s="130"/>
      <c r="LDF32" s="130"/>
      <c r="LDG32" s="130"/>
      <c r="LDH32" s="130"/>
      <c r="LDI32" s="130"/>
      <c r="LDJ32" s="130"/>
      <c r="LDK32" s="130"/>
      <c r="LDL32" s="130"/>
      <c r="LDM32" s="130"/>
      <c r="LDN32" s="130"/>
      <c r="LDO32" s="130"/>
      <c r="LDP32" s="130"/>
      <c r="LDQ32" s="130"/>
      <c r="LDR32" s="130"/>
      <c r="LDS32" s="130"/>
      <c r="LDT32" s="130"/>
      <c r="LDU32" s="130"/>
      <c r="LDV32" s="130"/>
      <c r="LDW32" s="130"/>
      <c r="LDX32" s="130"/>
      <c r="LDY32" s="130"/>
      <c r="LDZ32" s="130"/>
      <c r="LEA32" s="130"/>
      <c r="LEB32" s="130"/>
      <c r="LEC32" s="130"/>
      <c r="LED32" s="130"/>
      <c r="LEE32" s="130"/>
      <c r="LEF32" s="130"/>
      <c r="LEG32" s="130"/>
      <c r="LEH32" s="130"/>
      <c r="LEI32" s="130"/>
      <c r="LEJ32" s="130"/>
      <c r="LEK32" s="130"/>
      <c r="LEL32" s="130"/>
      <c r="LEM32" s="130"/>
      <c r="LEN32" s="130"/>
      <c r="LEO32" s="130"/>
      <c r="LEP32" s="130"/>
      <c r="LEQ32" s="130"/>
      <c r="LER32" s="130"/>
      <c r="LES32" s="130"/>
      <c r="LET32" s="130"/>
      <c r="LEU32" s="130"/>
      <c r="LEV32" s="130"/>
      <c r="LEW32" s="130"/>
      <c r="LEX32" s="130"/>
      <c r="LEY32" s="130"/>
      <c r="LEZ32" s="130"/>
      <c r="LFA32" s="130"/>
      <c r="LFB32" s="130"/>
      <c r="LFC32" s="130"/>
      <c r="LFD32" s="130"/>
      <c r="LFE32" s="130"/>
      <c r="LFF32" s="130"/>
      <c r="LFG32" s="130"/>
      <c r="LFH32" s="130"/>
      <c r="LFI32" s="130"/>
      <c r="LFJ32" s="130"/>
      <c r="LFK32" s="130"/>
      <c r="LFL32" s="130"/>
      <c r="LFM32" s="130"/>
      <c r="LFN32" s="130"/>
      <c r="LFO32" s="130"/>
      <c r="LFP32" s="130"/>
      <c r="LFQ32" s="130"/>
      <c r="LFR32" s="130"/>
      <c r="LFS32" s="130"/>
      <c r="LFT32" s="130"/>
      <c r="LFU32" s="130"/>
      <c r="LFV32" s="130"/>
      <c r="LFW32" s="130"/>
      <c r="LFX32" s="130"/>
      <c r="LFY32" s="130"/>
      <c r="LFZ32" s="130"/>
      <c r="LGA32" s="130"/>
      <c r="LGB32" s="130"/>
      <c r="LGC32" s="130"/>
      <c r="LGD32" s="130"/>
      <c r="LGE32" s="130"/>
      <c r="LGF32" s="130"/>
      <c r="LGG32" s="130"/>
      <c r="LGH32" s="130"/>
      <c r="LGI32" s="130"/>
      <c r="LGJ32" s="130"/>
      <c r="LGK32" s="130"/>
      <c r="LGL32" s="130"/>
      <c r="LGM32" s="130"/>
      <c r="LGN32" s="130"/>
      <c r="LGO32" s="130"/>
      <c r="LGP32" s="130"/>
      <c r="LGQ32" s="130"/>
      <c r="LGR32" s="130"/>
      <c r="LGS32" s="130"/>
      <c r="LGT32" s="130"/>
      <c r="LGU32" s="130"/>
      <c r="LGV32" s="130"/>
      <c r="LGW32" s="130"/>
      <c r="LGX32" s="130"/>
      <c r="LGY32" s="130"/>
      <c r="LGZ32" s="130"/>
      <c r="LHA32" s="130"/>
      <c r="LHB32" s="130"/>
      <c r="LHC32" s="130"/>
      <c r="LHD32" s="130"/>
      <c r="LHE32" s="130"/>
      <c r="LHF32" s="130"/>
      <c r="LHG32" s="130"/>
      <c r="LHH32" s="130"/>
      <c r="LHI32" s="130"/>
      <c r="LHJ32" s="130"/>
      <c r="LHK32" s="130"/>
      <c r="LHL32" s="130"/>
      <c r="LHM32" s="130"/>
      <c r="LHN32" s="130"/>
      <c r="LHO32" s="130"/>
      <c r="LHP32" s="130"/>
      <c r="LHQ32" s="130"/>
      <c r="LHR32" s="130"/>
      <c r="LHS32" s="130"/>
      <c r="LHT32" s="130"/>
      <c r="LHU32" s="130"/>
      <c r="LHV32" s="130"/>
      <c r="LHW32" s="130"/>
      <c r="LHX32" s="130"/>
      <c r="LHY32" s="130"/>
      <c r="LHZ32" s="130"/>
      <c r="LIA32" s="130"/>
      <c r="LIB32" s="130"/>
      <c r="LIC32" s="130"/>
      <c r="LID32" s="130"/>
      <c r="LIE32" s="130"/>
      <c r="LIF32" s="130"/>
      <c r="LIG32" s="130"/>
      <c r="LIH32" s="130"/>
      <c r="LII32" s="130"/>
      <c r="LIJ32" s="130"/>
      <c r="LIK32" s="130"/>
      <c r="LIL32" s="130"/>
      <c r="LIM32" s="130"/>
      <c r="LIN32" s="130"/>
      <c r="LIO32" s="130"/>
      <c r="LIP32" s="130"/>
      <c r="LIQ32" s="130"/>
      <c r="LIR32" s="130"/>
      <c r="LIS32" s="130"/>
      <c r="LIT32" s="130"/>
      <c r="LIU32" s="130"/>
      <c r="LIV32" s="130"/>
      <c r="LIW32" s="130"/>
      <c r="LIX32" s="130"/>
      <c r="LIY32" s="130"/>
      <c r="LIZ32" s="130"/>
      <c r="LJA32" s="130"/>
      <c r="LJB32" s="130"/>
      <c r="LJC32" s="130"/>
      <c r="LJD32" s="130"/>
      <c r="LJE32" s="130"/>
      <c r="LJF32" s="130"/>
      <c r="LJG32" s="130"/>
      <c r="LJH32" s="130"/>
      <c r="LJI32" s="130"/>
      <c r="LJJ32" s="130"/>
      <c r="LJK32" s="130"/>
      <c r="LJL32" s="130"/>
      <c r="LJM32" s="130"/>
      <c r="LJN32" s="130"/>
      <c r="LJO32" s="130"/>
      <c r="LJP32" s="130"/>
      <c r="LJQ32" s="130"/>
      <c r="LJR32" s="130"/>
      <c r="LJS32" s="130"/>
      <c r="LJT32" s="130"/>
      <c r="LJU32" s="130"/>
      <c r="LJV32" s="130"/>
      <c r="LJW32" s="130"/>
      <c r="LJX32" s="130"/>
      <c r="LJY32" s="130"/>
      <c r="LJZ32" s="130"/>
      <c r="LKA32" s="130"/>
      <c r="LKB32" s="130"/>
      <c r="LKC32" s="130"/>
      <c r="LKD32" s="130"/>
      <c r="LKE32" s="130"/>
      <c r="LKF32" s="130"/>
      <c r="LKG32" s="130"/>
      <c r="LKH32" s="130"/>
      <c r="LKI32" s="130"/>
      <c r="LKJ32" s="130"/>
      <c r="LKK32" s="130"/>
      <c r="LKL32" s="130"/>
      <c r="LKM32" s="130"/>
      <c r="LKN32" s="130"/>
      <c r="LKO32" s="130"/>
      <c r="LKP32" s="130"/>
      <c r="LKQ32" s="130"/>
      <c r="LKR32" s="130"/>
      <c r="LKS32" s="130"/>
      <c r="LKT32" s="130"/>
      <c r="LKU32" s="130"/>
      <c r="LKV32" s="130"/>
      <c r="LKW32" s="130"/>
      <c r="LKX32" s="130"/>
      <c r="LKY32" s="130"/>
      <c r="LKZ32" s="130"/>
      <c r="LLA32" s="130"/>
      <c r="LLB32" s="130"/>
      <c r="LLC32" s="130"/>
      <c r="LLD32" s="130"/>
      <c r="LLE32" s="130"/>
      <c r="LLF32" s="130"/>
      <c r="LLG32" s="130"/>
      <c r="LLH32" s="130"/>
      <c r="LLI32" s="130"/>
      <c r="LLJ32" s="130"/>
      <c r="LLK32" s="130"/>
      <c r="LLL32" s="130"/>
      <c r="LLM32" s="130"/>
      <c r="LLN32" s="130"/>
      <c r="LLO32" s="130"/>
      <c r="LLP32" s="130"/>
      <c r="LLQ32" s="130"/>
      <c r="LLR32" s="130"/>
      <c r="LLS32" s="130"/>
      <c r="LLT32" s="130"/>
      <c r="LLU32" s="130"/>
      <c r="LLV32" s="130"/>
      <c r="LLW32" s="130"/>
      <c r="LLX32" s="130"/>
      <c r="LLY32" s="130"/>
      <c r="LLZ32" s="130"/>
      <c r="LMA32" s="130"/>
      <c r="LMB32" s="130"/>
      <c r="LMC32" s="130"/>
      <c r="LMD32" s="130"/>
      <c r="LME32" s="130"/>
      <c r="LMF32" s="130"/>
      <c r="LMG32" s="130"/>
      <c r="LMH32" s="130"/>
      <c r="LMI32" s="130"/>
      <c r="LMJ32" s="130"/>
      <c r="LMK32" s="130"/>
      <c r="LML32" s="130"/>
      <c r="LMM32" s="130"/>
      <c r="LMN32" s="130"/>
      <c r="LMO32" s="130"/>
      <c r="LMP32" s="130"/>
      <c r="LMQ32" s="130"/>
      <c r="LMR32" s="130"/>
      <c r="LMS32" s="130"/>
      <c r="LMT32" s="130"/>
      <c r="LMU32" s="130"/>
      <c r="LMV32" s="130"/>
      <c r="LMW32" s="130"/>
      <c r="LMX32" s="130"/>
      <c r="LMY32" s="130"/>
      <c r="LMZ32" s="130"/>
      <c r="LNA32" s="130"/>
      <c r="LNB32" s="130"/>
      <c r="LNC32" s="130"/>
      <c r="LND32" s="130"/>
      <c r="LNE32" s="130"/>
      <c r="LNF32" s="130"/>
      <c r="LNG32" s="130"/>
      <c r="LNH32" s="130"/>
      <c r="LNI32" s="130"/>
      <c r="LNJ32" s="130"/>
      <c r="LNK32" s="130"/>
      <c r="LNL32" s="130"/>
      <c r="LNM32" s="130"/>
      <c r="LNN32" s="130"/>
      <c r="LNO32" s="130"/>
      <c r="LNP32" s="130"/>
      <c r="LNQ32" s="130"/>
      <c r="LNR32" s="130"/>
      <c r="LNS32" s="130"/>
      <c r="LNT32" s="130"/>
      <c r="LNU32" s="130"/>
      <c r="LNV32" s="130"/>
      <c r="LNW32" s="130"/>
      <c r="LNX32" s="130"/>
      <c r="LNY32" s="130"/>
      <c r="LNZ32" s="130"/>
      <c r="LOA32" s="130"/>
      <c r="LOB32" s="130"/>
      <c r="LOC32" s="130"/>
      <c r="LOD32" s="130"/>
      <c r="LOE32" s="130"/>
      <c r="LOF32" s="130"/>
      <c r="LOG32" s="130"/>
      <c r="LOH32" s="130"/>
      <c r="LOI32" s="130"/>
      <c r="LOJ32" s="130"/>
      <c r="LOK32" s="130"/>
      <c r="LOL32" s="130"/>
      <c r="LOM32" s="130"/>
      <c r="LON32" s="130"/>
      <c r="LOO32" s="130"/>
      <c r="LOP32" s="130"/>
      <c r="LOQ32" s="130"/>
      <c r="LOR32" s="130"/>
      <c r="LOS32" s="130"/>
      <c r="LOT32" s="130"/>
      <c r="LOU32" s="130"/>
      <c r="LOV32" s="130"/>
      <c r="LOW32" s="130"/>
      <c r="LOX32" s="130"/>
      <c r="LOY32" s="130"/>
      <c r="LOZ32" s="130"/>
      <c r="LPA32" s="130"/>
      <c r="LPB32" s="130"/>
      <c r="LPC32" s="130"/>
      <c r="LPD32" s="130"/>
      <c r="LPE32" s="130"/>
      <c r="LPF32" s="130"/>
      <c r="LPG32" s="130"/>
      <c r="LPH32" s="130"/>
      <c r="LPI32" s="130"/>
      <c r="LPJ32" s="130"/>
      <c r="LPK32" s="130"/>
      <c r="LPL32" s="130"/>
      <c r="LPM32" s="130"/>
      <c r="LPN32" s="130"/>
      <c r="LPO32" s="130"/>
      <c r="LPP32" s="130"/>
      <c r="LPQ32" s="130"/>
      <c r="LPR32" s="130"/>
      <c r="LPS32" s="130"/>
      <c r="LPT32" s="130"/>
      <c r="LPU32" s="130"/>
      <c r="LPV32" s="130"/>
      <c r="LPW32" s="130"/>
      <c r="LPX32" s="130"/>
      <c r="LPY32" s="130"/>
      <c r="LPZ32" s="130"/>
      <c r="LQA32" s="130"/>
      <c r="LQB32" s="130"/>
      <c r="LQC32" s="130"/>
      <c r="LQD32" s="130"/>
      <c r="LQE32" s="130"/>
      <c r="LQF32" s="130"/>
      <c r="LQG32" s="130"/>
      <c r="LQH32" s="130"/>
      <c r="LQI32" s="130"/>
      <c r="LQJ32" s="130"/>
      <c r="LQK32" s="130"/>
      <c r="LQL32" s="130"/>
      <c r="LQM32" s="130"/>
      <c r="LQN32" s="130"/>
      <c r="LQO32" s="130"/>
      <c r="LQP32" s="130"/>
      <c r="LQQ32" s="130"/>
      <c r="LQR32" s="130"/>
      <c r="LQS32" s="130"/>
      <c r="LQT32" s="130"/>
      <c r="LQU32" s="130"/>
      <c r="LQV32" s="130"/>
      <c r="LQW32" s="130"/>
      <c r="LQX32" s="130"/>
      <c r="LQY32" s="130"/>
      <c r="LQZ32" s="130"/>
      <c r="LRA32" s="130"/>
      <c r="LRB32" s="130"/>
      <c r="LRC32" s="130"/>
      <c r="LRD32" s="130"/>
      <c r="LRE32" s="130"/>
      <c r="LRF32" s="130"/>
      <c r="LRG32" s="130"/>
      <c r="LRH32" s="130"/>
      <c r="LRI32" s="130"/>
      <c r="LRJ32" s="130"/>
      <c r="LRK32" s="130"/>
      <c r="LRL32" s="130"/>
      <c r="LRM32" s="130"/>
      <c r="LRN32" s="130"/>
      <c r="LRO32" s="130"/>
      <c r="LRP32" s="130"/>
      <c r="LRQ32" s="130"/>
      <c r="LRR32" s="130"/>
      <c r="LRS32" s="130"/>
      <c r="LRT32" s="130"/>
      <c r="LRU32" s="130"/>
      <c r="LRV32" s="130"/>
      <c r="LRW32" s="130"/>
      <c r="LRX32" s="130"/>
      <c r="LRY32" s="130"/>
      <c r="LRZ32" s="130"/>
      <c r="LSA32" s="130"/>
      <c r="LSB32" s="130"/>
      <c r="LSC32" s="130"/>
      <c r="LSD32" s="130"/>
      <c r="LSE32" s="130"/>
      <c r="LSF32" s="130"/>
      <c r="LSG32" s="130"/>
      <c r="LSH32" s="130"/>
      <c r="LSI32" s="130"/>
      <c r="LSJ32" s="130"/>
      <c r="LSK32" s="130"/>
      <c r="LSL32" s="130"/>
      <c r="LSM32" s="130"/>
      <c r="LSN32" s="130"/>
      <c r="LSO32" s="130"/>
      <c r="LSP32" s="130"/>
      <c r="LSQ32" s="130"/>
      <c r="LSR32" s="130"/>
      <c r="LSS32" s="130"/>
      <c r="LST32" s="130"/>
      <c r="LSU32" s="130"/>
      <c r="LSV32" s="130"/>
      <c r="LSW32" s="130"/>
      <c r="LSX32" s="130"/>
      <c r="LSY32" s="130"/>
      <c r="LSZ32" s="130"/>
      <c r="LTA32" s="130"/>
      <c r="LTB32" s="130"/>
      <c r="LTC32" s="130"/>
      <c r="LTD32" s="130"/>
      <c r="LTE32" s="130"/>
      <c r="LTF32" s="130"/>
      <c r="LTG32" s="130"/>
      <c r="LTH32" s="130"/>
      <c r="LTI32" s="130"/>
      <c r="LTJ32" s="130"/>
      <c r="LTK32" s="130"/>
      <c r="LTL32" s="130"/>
      <c r="LTM32" s="130"/>
      <c r="LTN32" s="130"/>
      <c r="LTO32" s="130"/>
      <c r="LTP32" s="130"/>
      <c r="LTQ32" s="130"/>
      <c r="LTR32" s="130"/>
      <c r="LTS32" s="130"/>
      <c r="LTT32" s="130"/>
      <c r="LTU32" s="130"/>
      <c r="LTV32" s="130"/>
      <c r="LTW32" s="130"/>
      <c r="LTX32" s="130"/>
      <c r="LTY32" s="130"/>
      <c r="LTZ32" s="130"/>
      <c r="LUA32" s="130"/>
      <c r="LUB32" s="130"/>
      <c r="LUC32" s="130"/>
      <c r="LUD32" s="130"/>
      <c r="LUE32" s="130"/>
      <c r="LUF32" s="130"/>
      <c r="LUG32" s="130"/>
      <c r="LUH32" s="130"/>
      <c r="LUI32" s="130"/>
      <c r="LUJ32" s="130"/>
      <c r="LUK32" s="130"/>
      <c r="LUL32" s="130"/>
      <c r="LUM32" s="130"/>
      <c r="LUN32" s="130"/>
      <c r="LUO32" s="130"/>
      <c r="LUP32" s="130"/>
      <c r="LUQ32" s="130"/>
      <c r="LUR32" s="130"/>
      <c r="LUS32" s="130"/>
      <c r="LUT32" s="130"/>
      <c r="LUU32" s="130"/>
      <c r="LUV32" s="130"/>
      <c r="LUW32" s="130"/>
      <c r="LUX32" s="130"/>
      <c r="LUY32" s="130"/>
      <c r="LUZ32" s="130"/>
      <c r="LVA32" s="130"/>
      <c r="LVB32" s="130"/>
      <c r="LVC32" s="130"/>
      <c r="LVD32" s="130"/>
      <c r="LVE32" s="130"/>
      <c r="LVF32" s="130"/>
      <c r="LVG32" s="130"/>
      <c r="LVH32" s="130"/>
      <c r="LVI32" s="130"/>
      <c r="LVJ32" s="130"/>
      <c r="LVK32" s="130"/>
      <c r="LVL32" s="130"/>
      <c r="LVM32" s="130"/>
      <c r="LVN32" s="130"/>
      <c r="LVO32" s="130"/>
      <c r="LVP32" s="130"/>
      <c r="LVQ32" s="130"/>
      <c r="LVR32" s="130"/>
      <c r="LVS32" s="130"/>
      <c r="LVT32" s="130"/>
      <c r="LVU32" s="130"/>
      <c r="LVV32" s="130"/>
      <c r="LVW32" s="130"/>
      <c r="LVX32" s="130"/>
      <c r="LVY32" s="130"/>
      <c r="LVZ32" s="130"/>
      <c r="LWA32" s="130"/>
      <c r="LWB32" s="130"/>
      <c r="LWC32" s="130"/>
      <c r="LWD32" s="130"/>
      <c r="LWE32" s="130"/>
      <c r="LWF32" s="130"/>
      <c r="LWG32" s="130"/>
      <c r="LWH32" s="130"/>
      <c r="LWI32" s="130"/>
      <c r="LWJ32" s="130"/>
      <c r="LWK32" s="130"/>
      <c r="LWL32" s="130"/>
      <c r="LWM32" s="130"/>
      <c r="LWN32" s="130"/>
      <c r="LWO32" s="130"/>
      <c r="LWP32" s="130"/>
      <c r="LWQ32" s="130"/>
      <c r="LWR32" s="130"/>
      <c r="LWS32" s="130"/>
      <c r="LWT32" s="130"/>
      <c r="LWU32" s="130"/>
      <c r="LWV32" s="130"/>
      <c r="LWW32" s="130"/>
      <c r="LWX32" s="130"/>
      <c r="LWY32" s="130"/>
      <c r="LWZ32" s="130"/>
      <c r="LXA32" s="130"/>
      <c r="LXB32" s="130"/>
      <c r="LXC32" s="130"/>
      <c r="LXD32" s="130"/>
      <c r="LXE32" s="130"/>
      <c r="LXF32" s="130"/>
      <c r="LXG32" s="130"/>
      <c r="LXH32" s="130"/>
      <c r="LXI32" s="130"/>
      <c r="LXJ32" s="130"/>
      <c r="LXK32" s="130"/>
      <c r="LXL32" s="130"/>
      <c r="LXM32" s="130"/>
      <c r="LXN32" s="130"/>
      <c r="LXO32" s="130"/>
      <c r="LXP32" s="130"/>
      <c r="LXQ32" s="130"/>
      <c r="LXR32" s="130"/>
      <c r="LXS32" s="130"/>
      <c r="LXT32" s="130"/>
      <c r="LXU32" s="130"/>
      <c r="LXV32" s="130"/>
      <c r="LXW32" s="130"/>
      <c r="LXX32" s="130"/>
      <c r="LXY32" s="130"/>
      <c r="LXZ32" s="130"/>
      <c r="LYA32" s="130"/>
      <c r="LYB32" s="130"/>
      <c r="LYC32" s="130"/>
      <c r="LYD32" s="130"/>
      <c r="LYE32" s="130"/>
      <c r="LYF32" s="130"/>
      <c r="LYG32" s="130"/>
      <c r="LYH32" s="130"/>
      <c r="LYI32" s="130"/>
      <c r="LYJ32" s="130"/>
      <c r="LYK32" s="130"/>
      <c r="LYL32" s="130"/>
      <c r="LYM32" s="130"/>
      <c r="LYN32" s="130"/>
      <c r="LYO32" s="130"/>
      <c r="LYP32" s="130"/>
      <c r="LYQ32" s="130"/>
      <c r="LYR32" s="130"/>
      <c r="LYS32" s="130"/>
      <c r="LYT32" s="130"/>
      <c r="LYU32" s="130"/>
      <c r="LYV32" s="130"/>
      <c r="LYW32" s="130"/>
      <c r="LYX32" s="130"/>
      <c r="LYY32" s="130"/>
      <c r="LYZ32" s="130"/>
      <c r="LZA32" s="130"/>
      <c r="LZB32" s="130"/>
      <c r="LZC32" s="130"/>
      <c r="LZD32" s="130"/>
      <c r="LZE32" s="130"/>
      <c r="LZF32" s="130"/>
      <c r="LZG32" s="130"/>
      <c r="LZH32" s="130"/>
      <c r="LZI32" s="130"/>
      <c r="LZJ32" s="130"/>
      <c r="LZK32" s="130"/>
      <c r="LZL32" s="130"/>
      <c r="LZM32" s="130"/>
      <c r="LZN32" s="130"/>
      <c r="LZO32" s="130"/>
      <c r="LZP32" s="130"/>
      <c r="LZQ32" s="130"/>
      <c r="LZR32" s="130"/>
      <c r="LZS32" s="130"/>
      <c r="LZT32" s="130"/>
      <c r="LZU32" s="130"/>
      <c r="LZV32" s="130"/>
      <c r="LZW32" s="130"/>
      <c r="LZX32" s="130"/>
      <c r="LZY32" s="130"/>
      <c r="LZZ32" s="130"/>
      <c r="MAA32" s="130"/>
      <c r="MAB32" s="130"/>
      <c r="MAC32" s="130"/>
      <c r="MAD32" s="130"/>
      <c r="MAE32" s="130"/>
      <c r="MAF32" s="130"/>
      <c r="MAG32" s="130"/>
      <c r="MAH32" s="130"/>
      <c r="MAI32" s="130"/>
      <c r="MAJ32" s="130"/>
      <c r="MAK32" s="130"/>
      <c r="MAL32" s="130"/>
      <c r="MAM32" s="130"/>
      <c r="MAN32" s="130"/>
      <c r="MAO32" s="130"/>
      <c r="MAP32" s="130"/>
      <c r="MAQ32" s="130"/>
      <c r="MAR32" s="130"/>
      <c r="MAS32" s="130"/>
      <c r="MAT32" s="130"/>
      <c r="MAU32" s="130"/>
      <c r="MAV32" s="130"/>
      <c r="MAW32" s="130"/>
      <c r="MAX32" s="130"/>
      <c r="MAY32" s="130"/>
      <c r="MAZ32" s="130"/>
      <c r="MBA32" s="130"/>
      <c r="MBB32" s="130"/>
      <c r="MBC32" s="130"/>
      <c r="MBD32" s="130"/>
      <c r="MBE32" s="130"/>
      <c r="MBF32" s="130"/>
      <c r="MBG32" s="130"/>
      <c r="MBH32" s="130"/>
      <c r="MBI32" s="130"/>
      <c r="MBJ32" s="130"/>
      <c r="MBK32" s="130"/>
      <c r="MBL32" s="130"/>
      <c r="MBM32" s="130"/>
      <c r="MBN32" s="130"/>
      <c r="MBO32" s="130"/>
      <c r="MBP32" s="130"/>
      <c r="MBQ32" s="130"/>
      <c r="MBR32" s="130"/>
      <c r="MBS32" s="130"/>
      <c r="MBT32" s="130"/>
      <c r="MBU32" s="130"/>
      <c r="MBV32" s="130"/>
      <c r="MBW32" s="130"/>
      <c r="MBX32" s="130"/>
      <c r="MBY32" s="130"/>
      <c r="MBZ32" s="130"/>
      <c r="MCA32" s="130"/>
      <c r="MCB32" s="130"/>
      <c r="MCC32" s="130"/>
      <c r="MCD32" s="130"/>
      <c r="MCE32" s="130"/>
      <c r="MCF32" s="130"/>
      <c r="MCG32" s="130"/>
      <c r="MCH32" s="130"/>
      <c r="MCI32" s="130"/>
      <c r="MCJ32" s="130"/>
      <c r="MCK32" s="130"/>
      <c r="MCL32" s="130"/>
      <c r="MCM32" s="130"/>
      <c r="MCN32" s="130"/>
      <c r="MCO32" s="130"/>
      <c r="MCP32" s="130"/>
      <c r="MCQ32" s="130"/>
      <c r="MCR32" s="130"/>
      <c r="MCS32" s="130"/>
      <c r="MCT32" s="130"/>
      <c r="MCU32" s="130"/>
      <c r="MCV32" s="130"/>
      <c r="MCW32" s="130"/>
      <c r="MCX32" s="130"/>
      <c r="MCY32" s="130"/>
      <c r="MCZ32" s="130"/>
      <c r="MDA32" s="130"/>
      <c r="MDB32" s="130"/>
      <c r="MDC32" s="130"/>
      <c r="MDD32" s="130"/>
      <c r="MDE32" s="130"/>
      <c r="MDF32" s="130"/>
      <c r="MDG32" s="130"/>
      <c r="MDH32" s="130"/>
      <c r="MDI32" s="130"/>
      <c r="MDJ32" s="130"/>
      <c r="MDK32" s="130"/>
      <c r="MDL32" s="130"/>
      <c r="MDM32" s="130"/>
      <c r="MDN32" s="130"/>
      <c r="MDO32" s="130"/>
      <c r="MDP32" s="130"/>
      <c r="MDQ32" s="130"/>
      <c r="MDR32" s="130"/>
      <c r="MDS32" s="130"/>
      <c r="MDT32" s="130"/>
      <c r="MDU32" s="130"/>
      <c r="MDV32" s="130"/>
      <c r="MDW32" s="130"/>
      <c r="MDX32" s="130"/>
      <c r="MDY32" s="130"/>
      <c r="MDZ32" s="130"/>
      <c r="MEA32" s="130"/>
      <c r="MEB32" s="130"/>
      <c r="MEC32" s="130"/>
      <c r="MED32" s="130"/>
      <c r="MEE32" s="130"/>
      <c r="MEF32" s="130"/>
      <c r="MEG32" s="130"/>
      <c r="MEH32" s="130"/>
      <c r="MEI32" s="130"/>
      <c r="MEJ32" s="130"/>
      <c r="MEK32" s="130"/>
      <c r="MEL32" s="130"/>
      <c r="MEM32" s="130"/>
      <c r="MEN32" s="130"/>
      <c r="MEO32" s="130"/>
      <c r="MEP32" s="130"/>
      <c r="MEQ32" s="130"/>
      <c r="MER32" s="130"/>
      <c r="MES32" s="130"/>
      <c r="MET32" s="130"/>
      <c r="MEU32" s="130"/>
      <c r="MEV32" s="130"/>
      <c r="MEW32" s="130"/>
      <c r="MEX32" s="130"/>
      <c r="MEY32" s="130"/>
      <c r="MEZ32" s="130"/>
      <c r="MFA32" s="130"/>
      <c r="MFB32" s="130"/>
      <c r="MFC32" s="130"/>
      <c r="MFD32" s="130"/>
      <c r="MFE32" s="130"/>
      <c r="MFF32" s="130"/>
      <c r="MFG32" s="130"/>
      <c r="MFH32" s="130"/>
      <c r="MFI32" s="130"/>
      <c r="MFJ32" s="130"/>
      <c r="MFK32" s="130"/>
      <c r="MFL32" s="130"/>
      <c r="MFM32" s="130"/>
      <c r="MFN32" s="130"/>
      <c r="MFO32" s="130"/>
      <c r="MFP32" s="130"/>
      <c r="MFQ32" s="130"/>
      <c r="MFR32" s="130"/>
      <c r="MFS32" s="130"/>
      <c r="MFT32" s="130"/>
      <c r="MFU32" s="130"/>
      <c r="MFV32" s="130"/>
      <c r="MFW32" s="130"/>
      <c r="MFX32" s="130"/>
      <c r="MFY32" s="130"/>
      <c r="MFZ32" s="130"/>
      <c r="MGA32" s="130"/>
      <c r="MGB32" s="130"/>
      <c r="MGC32" s="130"/>
      <c r="MGD32" s="130"/>
      <c r="MGE32" s="130"/>
      <c r="MGF32" s="130"/>
      <c r="MGG32" s="130"/>
      <c r="MGH32" s="130"/>
      <c r="MGI32" s="130"/>
      <c r="MGJ32" s="130"/>
      <c r="MGK32" s="130"/>
      <c r="MGL32" s="130"/>
      <c r="MGM32" s="130"/>
      <c r="MGN32" s="130"/>
      <c r="MGO32" s="130"/>
      <c r="MGP32" s="130"/>
      <c r="MGQ32" s="130"/>
      <c r="MGR32" s="130"/>
      <c r="MGS32" s="130"/>
      <c r="MGT32" s="130"/>
      <c r="MGU32" s="130"/>
      <c r="MGV32" s="130"/>
      <c r="MGW32" s="130"/>
      <c r="MGX32" s="130"/>
      <c r="MGY32" s="130"/>
      <c r="MGZ32" s="130"/>
      <c r="MHA32" s="130"/>
      <c r="MHB32" s="130"/>
      <c r="MHC32" s="130"/>
      <c r="MHD32" s="130"/>
      <c r="MHE32" s="130"/>
      <c r="MHF32" s="130"/>
      <c r="MHG32" s="130"/>
      <c r="MHH32" s="130"/>
      <c r="MHI32" s="130"/>
      <c r="MHJ32" s="130"/>
      <c r="MHK32" s="130"/>
      <c r="MHL32" s="130"/>
      <c r="MHM32" s="130"/>
      <c r="MHN32" s="130"/>
      <c r="MHO32" s="130"/>
      <c r="MHP32" s="130"/>
      <c r="MHQ32" s="130"/>
      <c r="MHR32" s="130"/>
      <c r="MHS32" s="130"/>
      <c r="MHT32" s="130"/>
      <c r="MHU32" s="130"/>
      <c r="MHV32" s="130"/>
      <c r="MHW32" s="130"/>
      <c r="MHX32" s="130"/>
      <c r="MHY32" s="130"/>
      <c r="MHZ32" s="130"/>
      <c r="MIA32" s="130"/>
      <c r="MIB32" s="130"/>
      <c r="MIC32" s="130"/>
      <c r="MID32" s="130"/>
      <c r="MIE32" s="130"/>
      <c r="MIF32" s="130"/>
      <c r="MIG32" s="130"/>
      <c r="MIH32" s="130"/>
      <c r="MII32" s="130"/>
      <c r="MIJ32" s="130"/>
      <c r="MIK32" s="130"/>
      <c r="MIL32" s="130"/>
      <c r="MIM32" s="130"/>
      <c r="MIN32" s="130"/>
      <c r="MIO32" s="130"/>
      <c r="MIP32" s="130"/>
      <c r="MIQ32" s="130"/>
      <c r="MIR32" s="130"/>
      <c r="MIS32" s="130"/>
      <c r="MIT32" s="130"/>
      <c r="MIU32" s="130"/>
      <c r="MIV32" s="130"/>
      <c r="MIW32" s="130"/>
      <c r="MIX32" s="130"/>
      <c r="MIY32" s="130"/>
      <c r="MIZ32" s="130"/>
      <c r="MJA32" s="130"/>
      <c r="MJB32" s="130"/>
      <c r="MJC32" s="130"/>
      <c r="MJD32" s="130"/>
      <c r="MJE32" s="130"/>
      <c r="MJF32" s="130"/>
      <c r="MJG32" s="130"/>
      <c r="MJH32" s="130"/>
      <c r="MJI32" s="130"/>
      <c r="MJJ32" s="130"/>
      <c r="MJK32" s="130"/>
      <c r="MJL32" s="130"/>
      <c r="MJM32" s="130"/>
      <c r="MJN32" s="130"/>
      <c r="MJO32" s="130"/>
      <c r="MJP32" s="130"/>
      <c r="MJQ32" s="130"/>
      <c r="MJR32" s="130"/>
      <c r="MJS32" s="130"/>
      <c r="MJT32" s="130"/>
      <c r="MJU32" s="130"/>
      <c r="MJV32" s="130"/>
      <c r="MJW32" s="130"/>
      <c r="MJX32" s="130"/>
      <c r="MJY32" s="130"/>
      <c r="MJZ32" s="130"/>
      <c r="MKA32" s="130"/>
      <c r="MKB32" s="130"/>
      <c r="MKC32" s="130"/>
      <c r="MKD32" s="130"/>
      <c r="MKE32" s="130"/>
      <c r="MKF32" s="130"/>
      <c r="MKG32" s="130"/>
      <c r="MKH32" s="130"/>
      <c r="MKI32" s="130"/>
      <c r="MKJ32" s="130"/>
      <c r="MKK32" s="130"/>
      <c r="MKL32" s="130"/>
      <c r="MKM32" s="130"/>
      <c r="MKN32" s="130"/>
      <c r="MKO32" s="130"/>
      <c r="MKP32" s="130"/>
      <c r="MKQ32" s="130"/>
      <c r="MKR32" s="130"/>
      <c r="MKS32" s="130"/>
      <c r="MKT32" s="130"/>
      <c r="MKU32" s="130"/>
      <c r="MKV32" s="130"/>
      <c r="MKW32" s="130"/>
      <c r="MKX32" s="130"/>
      <c r="MKY32" s="130"/>
      <c r="MKZ32" s="130"/>
      <c r="MLA32" s="130"/>
      <c r="MLB32" s="130"/>
      <c r="MLC32" s="130"/>
      <c r="MLD32" s="130"/>
      <c r="MLE32" s="130"/>
      <c r="MLF32" s="130"/>
      <c r="MLG32" s="130"/>
      <c r="MLH32" s="130"/>
      <c r="MLI32" s="130"/>
      <c r="MLJ32" s="130"/>
      <c r="MLK32" s="130"/>
      <c r="MLL32" s="130"/>
      <c r="MLM32" s="130"/>
      <c r="MLN32" s="130"/>
      <c r="MLO32" s="130"/>
      <c r="MLP32" s="130"/>
      <c r="MLQ32" s="130"/>
      <c r="MLR32" s="130"/>
      <c r="MLS32" s="130"/>
      <c r="MLT32" s="130"/>
      <c r="MLU32" s="130"/>
      <c r="MLV32" s="130"/>
      <c r="MLW32" s="130"/>
      <c r="MLX32" s="130"/>
      <c r="MLY32" s="130"/>
      <c r="MLZ32" s="130"/>
      <c r="MMA32" s="130"/>
      <c r="MMB32" s="130"/>
      <c r="MMC32" s="130"/>
      <c r="MMD32" s="130"/>
      <c r="MME32" s="130"/>
      <c r="MMF32" s="130"/>
      <c r="MMG32" s="130"/>
      <c r="MMH32" s="130"/>
      <c r="MMI32" s="130"/>
      <c r="MMJ32" s="130"/>
      <c r="MMK32" s="130"/>
      <c r="MML32" s="130"/>
      <c r="MMM32" s="130"/>
      <c r="MMN32" s="130"/>
      <c r="MMO32" s="130"/>
      <c r="MMP32" s="130"/>
      <c r="MMQ32" s="130"/>
      <c r="MMR32" s="130"/>
      <c r="MMS32" s="130"/>
      <c r="MMT32" s="130"/>
      <c r="MMU32" s="130"/>
      <c r="MMV32" s="130"/>
      <c r="MMW32" s="130"/>
      <c r="MMX32" s="130"/>
      <c r="MMY32" s="130"/>
      <c r="MMZ32" s="130"/>
      <c r="MNA32" s="130"/>
      <c r="MNB32" s="130"/>
      <c r="MNC32" s="130"/>
      <c r="MND32" s="130"/>
      <c r="MNE32" s="130"/>
      <c r="MNF32" s="130"/>
      <c r="MNG32" s="130"/>
      <c r="MNH32" s="130"/>
      <c r="MNI32" s="130"/>
      <c r="MNJ32" s="130"/>
      <c r="MNK32" s="130"/>
      <c r="MNL32" s="130"/>
      <c r="MNM32" s="130"/>
      <c r="MNN32" s="130"/>
      <c r="MNO32" s="130"/>
      <c r="MNP32" s="130"/>
      <c r="MNQ32" s="130"/>
      <c r="MNR32" s="130"/>
      <c r="MNS32" s="130"/>
      <c r="MNT32" s="130"/>
      <c r="MNU32" s="130"/>
      <c r="MNV32" s="130"/>
      <c r="MNW32" s="130"/>
      <c r="MNX32" s="130"/>
      <c r="MNY32" s="130"/>
      <c r="MNZ32" s="130"/>
      <c r="MOA32" s="130"/>
      <c r="MOB32" s="130"/>
      <c r="MOC32" s="130"/>
      <c r="MOD32" s="130"/>
      <c r="MOE32" s="130"/>
      <c r="MOF32" s="130"/>
      <c r="MOG32" s="130"/>
      <c r="MOH32" s="130"/>
      <c r="MOI32" s="130"/>
      <c r="MOJ32" s="130"/>
      <c r="MOK32" s="130"/>
      <c r="MOL32" s="130"/>
      <c r="MOM32" s="130"/>
      <c r="MON32" s="130"/>
      <c r="MOO32" s="130"/>
      <c r="MOP32" s="130"/>
      <c r="MOQ32" s="130"/>
      <c r="MOR32" s="130"/>
      <c r="MOS32" s="130"/>
      <c r="MOT32" s="130"/>
      <c r="MOU32" s="130"/>
      <c r="MOV32" s="130"/>
      <c r="MOW32" s="130"/>
      <c r="MOX32" s="130"/>
      <c r="MOY32" s="130"/>
      <c r="MOZ32" s="130"/>
      <c r="MPA32" s="130"/>
      <c r="MPB32" s="130"/>
      <c r="MPC32" s="130"/>
      <c r="MPD32" s="130"/>
      <c r="MPE32" s="130"/>
      <c r="MPF32" s="130"/>
      <c r="MPG32" s="130"/>
      <c r="MPH32" s="130"/>
      <c r="MPI32" s="130"/>
      <c r="MPJ32" s="130"/>
      <c r="MPK32" s="130"/>
      <c r="MPL32" s="130"/>
      <c r="MPM32" s="130"/>
      <c r="MPN32" s="130"/>
      <c r="MPO32" s="130"/>
      <c r="MPP32" s="130"/>
      <c r="MPQ32" s="130"/>
      <c r="MPR32" s="130"/>
      <c r="MPS32" s="130"/>
      <c r="MPT32" s="130"/>
      <c r="MPU32" s="130"/>
      <c r="MPV32" s="130"/>
      <c r="MPW32" s="130"/>
      <c r="MPX32" s="130"/>
      <c r="MPY32" s="130"/>
      <c r="MPZ32" s="130"/>
      <c r="MQA32" s="130"/>
      <c r="MQB32" s="130"/>
      <c r="MQC32" s="130"/>
      <c r="MQD32" s="130"/>
      <c r="MQE32" s="130"/>
      <c r="MQF32" s="130"/>
      <c r="MQG32" s="130"/>
      <c r="MQH32" s="130"/>
      <c r="MQI32" s="130"/>
      <c r="MQJ32" s="130"/>
      <c r="MQK32" s="130"/>
      <c r="MQL32" s="130"/>
      <c r="MQM32" s="130"/>
      <c r="MQN32" s="130"/>
      <c r="MQO32" s="130"/>
      <c r="MQP32" s="130"/>
      <c r="MQQ32" s="130"/>
      <c r="MQR32" s="130"/>
      <c r="MQS32" s="130"/>
      <c r="MQT32" s="130"/>
      <c r="MQU32" s="130"/>
      <c r="MQV32" s="130"/>
      <c r="MQW32" s="130"/>
      <c r="MQX32" s="130"/>
      <c r="MQY32" s="130"/>
      <c r="MQZ32" s="130"/>
      <c r="MRA32" s="130"/>
      <c r="MRB32" s="130"/>
      <c r="MRC32" s="130"/>
      <c r="MRD32" s="130"/>
      <c r="MRE32" s="130"/>
      <c r="MRF32" s="130"/>
      <c r="MRG32" s="130"/>
      <c r="MRH32" s="130"/>
      <c r="MRI32" s="130"/>
      <c r="MRJ32" s="130"/>
      <c r="MRK32" s="130"/>
      <c r="MRL32" s="130"/>
      <c r="MRM32" s="130"/>
      <c r="MRN32" s="130"/>
      <c r="MRO32" s="130"/>
      <c r="MRP32" s="130"/>
      <c r="MRQ32" s="130"/>
      <c r="MRR32" s="130"/>
      <c r="MRS32" s="130"/>
      <c r="MRT32" s="130"/>
      <c r="MRU32" s="130"/>
      <c r="MRV32" s="130"/>
      <c r="MRW32" s="130"/>
      <c r="MRX32" s="130"/>
      <c r="MRY32" s="130"/>
      <c r="MRZ32" s="130"/>
      <c r="MSA32" s="130"/>
      <c r="MSB32" s="130"/>
      <c r="MSC32" s="130"/>
      <c r="MSD32" s="130"/>
      <c r="MSE32" s="130"/>
      <c r="MSF32" s="130"/>
      <c r="MSG32" s="130"/>
      <c r="MSH32" s="130"/>
      <c r="MSI32" s="130"/>
      <c r="MSJ32" s="130"/>
      <c r="MSK32" s="130"/>
      <c r="MSL32" s="130"/>
      <c r="MSM32" s="130"/>
      <c r="MSN32" s="130"/>
      <c r="MSO32" s="130"/>
      <c r="MSP32" s="130"/>
      <c r="MSQ32" s="130"/>
      <c r="MSR32" s="130"/>
      <c r="MSS32" s="130"/>
      <c r="MST32" s="130"/>
      <c r="MSU32" s="130"/>
      <c r="MSV32" s="130"/>
      <c r="MSW32" s="130"/>
      <c r="MSX32" s="130"/>
      <c r="MSY32" s="130"/>
      <c r="MSZ32" s="130"/>
      <c r="MTA32" s="130"/>
      <c r="MTB32" s="130"/>
      <c r="MTC32" s="130"/>
      <c r="MTD32" s="130"/>
      <c r="MTE32" s="130"/>
      <c r="MTF32" s="130"/>
      <c r="MTG32" s="130"/>
      <c r="MTH32" s="130"/>
      <c r="MTI32" s="130"/>
      <c r="MTJ32" s="130"/>
      <c r="MTK32" s="130"/>
      <c r="MTL32" s="130"/>
      <c r="MTM32" s="130"/>
      <c r="MTN32" s="130"/>
      <c r="MTO32" s="130"/>
      <c r="MTP32" s="130"/>
      <c r="MTQ32" s="130"/>
      <c r="MTR32" s="130"/>
      <c r="MTS32" s="130"/>
      <c r="MTT32" s="130"/>
      <c r="MTU32" s="130"/>
      <c r="MTV32" s="130"/>
      <c r="MTW32" s="130"/>
      <c r="MTX32" s="130"/>
      <c r="MTY32" s="130"/>
      <c r="MTZ32" s="130"/>
      <c r="MUA32" s="130"/>
      <c r="MUB32" s="130"/>
      <c r="MUC32" s="130"/>
      <c r="MUD32" s="130"/>
      <c r="MUE32" s="130"/>
      <c r="MUF32" s="130"/>
      <c r="MUG32" s="130"/>
      <c r="MUH32" s="130"/>
      <c r="MUI32" s="130"/>
      <c r="MUJ32" s="130"/>
      <c r="MUK32" s="130"/>
      <c r="MUL32" s="130"/>
      <c r="MUM32" s="130"/>
      <c r="MUN32" s="130"/>
      <c r="MUO32" s="130"/>
      <c r="MUP32" s="130"/>
      <c r="MUQ32" s="130"/>
      <c r="MUR32" s="130"/>
      <c r="MUS32" s="130"/>
      <c r="MUT32" s="130"/>
      <c r="MUU32" s="130"/>
      <c r="MUV32" s="130"/>
      <c r="MUW32" s="130"/>
      <c r="MUX32" s="130"/>
      <c r="MUY32" s="130"/>
      <c r="MUZ32" s="130"/>
      <c r="MVA32" s="130"/>
      <c r="MVB32" s="130"/>
      <c r="MVC32" s="130"/>
      <c r="MVD32" s="130"/>
      <c r="MVE32" s="130"/>
      <c r="MVF32" s="130"/>
      <c r="MVG32" s="130"/>
      <c r="MVH32" s="130"/>
      <c r="MVI32" s="130"/>
      <c r="MVJ32" s="130"/>
      <c r="MVK32" s="130"/>
      <c r="MVL32" s="130"/>
      <c r="MVM32" s="130"/>
      <c r="MVN32" s="130"/>
      <c r="MVO32" s="130"/>
      <c r="MVP32" s="130"/>
      <c r="MVQ32" s="130"/>
      <c r="MVR32" s="130"/>
      <c r="MVS32" s="130"/>
      <c r="MVT32" s="130"/>
      <c r="MVU32" s="130"/>
      <c r="MVV32" s="130"/>
      <c r="MVW32" s="130"/>
      <c r="MVX32" s="130"/>
      <c r="MVY32" s="130"/>
      <c r="MVZ32" s="130"/>
      <c r="MWA32" s="130"/>
      <c r="MWB32" s="130"/>
      <c r="MWC32" s="130"/>
      <c r="MWD32" s="130"/>
      <c r="MWE32" s="130"/>
      <c r="MWF32" s="130"/>
      <c r="MWG32" s="130"/>
      <c r="MWH32" s="130"/>
      <c r="MWI32" s="130"/>
      <c r="MWJ32" s="130"/>
      <c r="MWK32" s="130"/>
      <c r="MWL32" s="130"/>
      <c r="MWM32" s="130"/>
      <c r="MWN32" s="130"/>
      <c r="MWO32" s="130"/>
      <c r="MWP32" s="130"/>
      <c r="MWQ32" s="130"/>
      <c r="MWR32" s="130"/>
      <c r="MWS32" s="130"/>
      <c r="MWT32" s="130"/>
      <c r="MWU32" s="130"/>
      <c r="MWV32" s="130"/>
      <c r="MWW32" s="130"/>
      <c r="MWX32" s="130"/>
      <c r="MWY32" s="130"/>
      <c r="MWZ32" s="130"/>
      <c r="MXA32" s="130"/>
      <c r="MXB32" s="130"/>
      <c r="MXC32" s="130"/>
      <c r="MXD32" s="130"/>
      <c r="MXE32" s="130"/>
      <c r="MXF32" s="130"/>
      <c r="MXG32" s="130"/>
      <c r="MXH32" s="130"/>
      <c r="MXI32" s="130"/>
      <c r="MXJ32" s="130"/>
      <c r="MXK32" s="130"/>
      <c r="MXL32" s="130"/>
      <c r="MXM32" s="130"/>
      <c r="MXN32" s="130"/>
      <c r="MXO32" s="130"/>
      <c r="MXP32" s="130"/>
      <c r="MXQ32" s="130"/>
      <c r="MXR32" s="130"/>
      <c r="MXS32" s="130"/>
      <c r="MXT32" s="130"/>
      <c r="MXU32" s="130"/>
      <c r="MXV32" s="130"/>
      <c r="MXW32" s="130"/>
      <c r="MXX32" s="130"/>
      <c r="MXY32" s="130"/>
      <c r="MXZ32" s="130"/>
      <c r="MYA32" s="130"/>
      <c r="MYB32" s="130"/>
      <c r="MYC32" s="130"/>
      <c r="MYD32" s="130"/>
      <c r="MYE32" s="130"/>
      <c r="MYF32" s="130"/>
      <c r="MYG32" s="130"/>
      <c r="MYH32" s="130"/>
      <c r="MYI32" s="130"/>
      <c r="MYJ32" s="130"/>
      <c r="MYK32" s="130"/>
      <c r="MYL32" s="130"/>
      <c r="MYM32" s="130"/>
      <c r="MYN32" s="130"/>
      <c r="MYO32" s="130"/>
      <c r="MYP32" s="130"/>
      <c r="MYQ32" s="130"/>
      <c r="MYR32" s="130"/>
      <c r="MYS32" s="130"/>
      <c r="MYT32" s="130"/>
      <c r="MYU32" s="130"/>
      <c r="MYV32" s="130"/>
      <c r="MYW32" s="130"/>
      <c r="MYX32" s="130"/>
      <c r="MYY32" s="130"/>
      <c r="MYZ32" s="130"/>
      <c r="MZA32" s="130"/>
      <c r="MZB32" s="130"/>
      <c r="MZC32" s="130"/>
      <c r="MZD32" s="130"/>
      <c r="MZE32" s="130"/>
      <c r="MZF32" s="130"/>
      <c r="MZG32" s="130"/>
      <c r="MZH32" s="130"/>
      <c r="MZI32" s="130"/>
      <c r="MZJ32" s="130"/>
      <c r="MZK32" s="130"/>
      <c r="MZL32" s="130"/>
      <c r="MZM32" s="130"/>
      <c r="MZN32" s="130"/>
      <c r="MZO32" s="130"/>
      <c r="MZP32" s="130"/>
      <c r="MZQ32" s="130"/>
      <c r="MZR32" s="130"/>
      <c r="MZS32" s="130"/>
      <c r="MZT32" s="130"/>
      <c r="MZU32" s="130"/>
      <c r="MZV32" s="130"/>
      <c r="MZW32" s="130"/>
      <c r="MZX32" s="130"/>
      <c r="MZY32" s="130"/>
      <c r="MZZ32" s="130"/>
      <c r="NAA32" s="130"/>
      <c r="NAB32" s="130"/>
      <c r="NAC32" s="130"/>
      <c r="NAD32" s="130"/>
      <c r="NAE32" s="130"/>
      <c r="NAF32" s="130"/>
      <c r="NAG32" s="130"/>
      <c r="NAH32" s="130"/>
      <c r="NAI32" s="130"/>
      <c r="NAJ32" s="130"/>
      <c r="NAK32" s="130"/>
      <c r="NAL32" s="130"/>
      <c r="NAM32" s="130"/>
      <c r="NAN32" s="130"/>
      <c r="NAO32" s="130"/>
      <c r="NAP32" s="130"/>
      <c r="NAQ32" s="130"/>
      <c r="NAR32" s="130"/>
      <c r="NAS32" s="130"/>
      <c r="NAT32" s="130"/>
      <c r="NAU32" s="130"/>
      <c r="NAV32" s="130"/>
      <c r="NAW32" s="130"/>
      <c r="NAX32" s="130"/>
      <c r="NAY32" s="130"/>
      <c r="NAZ32" s="130"/>
      <c r="NBA32" s="130"/>
      <c r="NBB32" s="130"/>
      <c r="NBC32" s="130"/>
      <c r="NBD32" s="130"/>
      <c r="NBE32" s="130"/>
      <c r="NBF32" s="130"/>
      <c r="NBG32" s="130"/>
      <c r="NBH32" s="130"/>
      <c r="NBI32" s="130"/>
      <c r="NBJ32" s="130"/>
      <c r="NBK32" s="130"/>
      <c r="NBL32" s="130"/>
      <c r="NBM32" s="130"/>
      <c r="NBN32" s="130"/>
      <c r="NBO32" s="130"/>
      <c r="NBP32" s="130"/>
      <c r="NBQ32" s="130"/>
      <c r="NBR32" s="130"/>
      <c r="NBS32" s="130"/>
      <c r="NBT32" s="130"/>
      <c r="NBU32" s="130"/>
      <c r="NBV32" s="130"/>
      <c r="NBW32" s="130"/>
      <c r="NBX32" s="130"/>
      <c r="NBY32" s="130"/>
      <c r="NBZ32" s="130"/>
      <c r="NCA32" s="130"/>
      <c r="NCB32" s="130"/>
      <c r="NCC32" s="130"/>
      <c r="NCD32" s="130"/>
      <c r="NCE32" s="130"/>
      <c r="NCF32" s="130"/>
      <c r="NCG32" s="130"/>
      <c r="NCH32" s="130"/>
      <c r="NCI32" s="130"/>
      <c r="NCJ32" s="130"/>
      <c r="NCK32" s="130"/>
      <c r="NCL32" s="130"/>
      <c r="NCM32" s="130"/>
      <c r="NCN32" s="130"/>
      <c r="NCO32" s="130"/>
      <c r="NCP32" s="130"/>
      <c r="NCQ32" s="130"/>
      <c r="NCR32" s="130"/>
      <c r="NCS32" s="130"/>
      <c r="NCT32" s="130"/>
      <c r="NCU32" s="130"/>
      <c r="NCV32" s="130"/>
      <c r="NCW32" s="130"/>
      <c r="NCX32" s="130"/>
      <c r="NCY32" s="130"/>
      <c r="NCZ32" s="130"/>
      <c r="NDA32" s="130"/>
      <c r="NDB32" s="130"/>
      <c r="NDC32" s="130"/>
      <c r="NDD32" s="130"/>
      <c r="NDE32" s="130"/>
      <c r="NDF32" s="130"/>
      <c r="NDG32" s="130"/>
      <c r="NDH32" s="130"/>
      <c r="NDI32" s="130"/>
      <c r="NDJ32" s="130"/>
      <c r="NDK32" s="130"/>
      <c r="NDL32" s="130"/>
      <c r="NDM32" s="130"/>
      <c r="NDN32" s="130"/>
      <c r="NDO32" s="130"/>
      <c r="NDP32" s="130"/>
      <c r="NDQ32" s="130"/>
      <c r="NDR32" s="130"/>
      <c r="NDS32" s="130"/>
      <c r="NDT32" s="130"/>
      <c r="NDU32" s="130"/>
      <c r="NDV32" s="130"/>
      <c r="NDW32" s="130"/>
      <c r="NDX32" s="130"/>
      <c r="NDY32" s="130"/>
      <c r="NDZ32" s="130"/>
      <c r="NEA32" s="130"/>
      <c r="NEB32" s="130"/>
      <c r="NEC32" s="130"/>
      <c r="NED32" s="130"/>
      <c r="NEE32" s="130"/>
      <c r="NEF32" s="130"/>
      <c r="NEG32" s="130"/>
      <c r="NEH32" s="130"/>
      <c r="NEI32" s="130"/>
      <c r="NEJ32" s="130"/>
      <c r="NEK32" s="130"/>
      <c r="NEL32" s="130"/>
      <c r="NEM32" s="130"/>
      <c r="NEN32" s="130"/>
      <c r="NEO32" s="130"/>
      <c r="NEP32" s="130"/>
      <c r="NEQ32" s="130"/>
      <c r="NER32" s="130"/>
      <c r="NES32" s="130"/>
      <c r="NET32" s="130"/>
      <c r="NEU32" s="130"/>
      <c r="NEV32" s="130"/>
      <c r="NEW32" s="130"/>
      <c r="NEX32" s="130"/>
      <c r="NEY32" s="130"/>
      <c r="NEZ32" s="130"/>
      <c r="NFA32" s="130"/>
      <c r="NFB32" s="130"/>
      <c r="NFC32" s="130"/>
      <c r="NFD32" s="130"/>
      <c r="NFE32" s="130"/>
      <c r="NFF32" s="130"/>
      <c r="NFG32" s="130"/>
      <c r="NFH32" s="130"/>
      <c r="NFI32" s="130"/>
      <c r="NFJ32" s="130"/>
      <c r="NFK32" s="130"/>
      <c r="NFL32" s="130"/>
      <c r="NFM32" s="130"/>
      <c r="NFN32" s="130"/>
      <c r="NFO32" s="130"/>
      <c r="NFP32" s="130"/>
      <c r="NFQ32" s="130"/>
      <c r="NFR32" s="130"/>
      <c r="NFS32" s="130"/>
      <c r="NFT32" s="130"/>
      <c r="NFU32" s="130"/>
      <c r="NFV32" s="130"/>
      <c r="NFW32" s="130"/>
      <c r="NFX32" s="130"/>
      <c r="NFY32" s="130"/>
      <c r="NFZ32" s="130"/>
      <c r="NGA32" s="130"/>
      <c r="NGB32" s="130"/>
      <c r="NGC32" s="130"/>
      <c r="NGD32" s="130"/>
      <c r="NGE32" s="130"/>
      <c r="NGF32" s="130"/>
      <c r="NGG32" s="130"/>
      <c r="NGH32" s="130"/>
      <c r="NGI32" s="130"/>
      <c r="NGJ32" s="130"/>
      <c r="NGK32" s="130"/>
      <c r="NGL32" s="130"/>
      <c r="NGM32" s="130"/>
      <c r="NGN32" s="130"/>
      <c r="NGO32" s="130"/>
      <c r="NGP32" s="130"/>
      <c r="NGQ32" s="130"/>
      <c r="NGR32" s="130"/>
      <c r="NGS32" s="130"/>
      <c r="NGT32" s="130"/>
      <c r="NGU32" s="130"/>
      <c r="NGV32" s="130"/>
      <c r="NGW32" s="130"/>
      <c r="NGX32" s="130"/>
      <c r="NGY32" s="130"/>
      <c r="NGZ32" s="130"/>
      <c r="NHA32" s="130"/>
      <c r="NHB32" s="130"/>
      <c r="NHC32" s="130"/>
      <c r="NHD32" s="130"/>
      <c r="NHE32" s="130"/>
      <c r="NHF32" s="130"/>
      <c r="NHG32" s="130"/>
      <c r="NHH32" s="130"/>
      <c r="NHI32" s="130"/>
      <c r="NHJ32" s="130"/>
      <c r="NHK32" s="130"/>
      <c r="NHL32" s="130"/>
      <c r="NHM32" s="130"/>
      <c r="NHN32" s="130"/>
      <c r="NHO32" s="130"/>
      <c r="NHP32" s="130"/>
      <c r="NHQ32" s="130"/>
      <c r="NHR32" s="130"/>
      <c r="NHS32" s="130"/>
      <c r="NHT32" s="130"/>
      <c r="NHU32" s="130"/>
      <c r="NHV32" s="130"/>
      <c r="NHW32" s="130"/>
      <c r="NHX32" s="130"/>
      <c r="NHY32" s="130"/>
      <c r="NHZ32" s="130"/>
      <c r="NIA32" s="130"/>
      <c r="NIB32" s="130"/>
      <c r="NIC32" s="130"/>
      <c r="NID32" s="130"/>
      <c r="NIE32" s="130"/>
      <c r="NIF32" s="130"/>
      <c r="NIG32" s="130"/>
      <c r="NIH32" s="130"/>
      <c r="NII32" s="130"/>
      <c r="NIJ32" s="130"/>
      <c r="NIK32" s="130"/>
      <c r="NIL32" s="130"/>
      <c r="NIM32" s="130"/>
      <c r="NIN32" s="130"/>
      <c r="NIO32" s="130"/>
      <c r="NIP32" s="130"/>
      <c r="NIQ32" s="130"/>
      <c r="NIR32" s="130"/>
      <c r="NIS32" s="130"/>
      <c r="NIT32" s="130"/>
      <c r="NIU32" s="130"/>
      <c r="NIV32" s="130"/>
      <c r="NIW32" s="130"/>
      <c r="NIX32" s="130"/>
      <c r="NIY32" s="130"/>
      <c r="NIZ32" s="130"/>
      <c r="NJA32" s="130"/>
      <c r="NJB32" s="130"/>
      <c r="NJC32" s="130"/>
      <c r="NJD32" s="130"/>
      <c r="NJE32" s="130"/>
      <c r="NJF32" s="130"/>
      <c r="NJG32" s="130"/>
      <c r="NJH32" s="130"/>
      <c r="NJI32" s="130"/>
      <c r="NJJ32" s="130"/>
      <c r="NJK32" s="130"/>
      <c r="NJL32" s="130"/>
      <c r="NJM32" s="130"/>
      <c r="NJN32" s="130"/>
      <c r="NJO32" s="130"/>
      <c r="NJP32" s="130"/>
      <c r="NJQ32" s="130"/>
      <c r="NJR32" s="130"/>
      <c r="NJS32" s="130"/>
      <c r="NJT32" s="130"/>
      <c r="NJU32" s="130"/>
      <c r="NJV32" s="130"/>
      <c r="NJW32" s="130"/>
      <c r="NJX32" s="130"/>
      <c r="NJY32" s="130"/>
      <c r="NJZ32" s="130"/>
      <c r="NKA32" s="130"/>
      <c r="NKB32" s="130"/>
      <c r="NKC32" s="130"/>
      <c r="NKD32" s="130"/>
      <c r="NKE32" s="130"/>
      <c r="NKF32" s="130"/>
      <c r="NKG32" s="130"/>
      <c r="NKH32" s="130"/>
      <c r="NKI32" s="130"/>
      <c r="NKJ32" s="130"/>
      <c r="NKK32" s="130"/>
      <c r="NKL32" s="130"/>
      <c r="NKM32" s="130"/>
      <c r="NKN32" s="130"/>
      <c r="NKO32" s="130"/>
      <c r="NKP32" s="130"/>
      <c r="NKQ32" s="130"/>
      <c r="NKR32" s="130"/>
      <c r="NKS32" s="130"/>
      <c r="NKT32" s="130"/>
      <c r="NKU32" s="130"/>
      <c r="NKV32" s="130"/>
      <c r="NKW32" s="130"/>
      <c r="NKX32" s="130"/>
      <c r="NKY32" s="130"/>
      <c r="NKZ32" s="130"/>
      <c r="NLA32" s="130"/>
      <c r="NLB32" s="130"/>
      <c r="NLC32" s="130"/>
      <c r="NLD32" s="130"/>
      <c r="NLE32" s="130"/>
      <c r="NLF32" s="130"/>
      <c r="NLG32" s="130"/>
      <c r="NLH32" s="130"/>
      <c r="NLI32" s="130"/>
      <c r="NLJ32" s="130"/>
      <c r="NLK32" s="130"/>
      <c r="NLL32" s="130"/>
      <c r="NLM32" s="130"/>
      <c r="NLN32" s="130"/>
      <c r="NLO32" s="130"/>
      <c r="NLP32" s="130"/>
      <c r="NLQ32" s="130"/>
      <c r="NLR32" s="130"/>
      <c r="NLS32" s="130"/>
      <c r="NLT32" s="130"/>
      <c r="NLU32" s="130"/>
      <c r="NLV32" s="130"/>
      <c r="NLW32" s="130"/>
      <c r="NLX32" s="130"/>
      <c r="NLY32" s="130"/>
      <c r="NLZ32" s="130"/>
      <c r="NMA32" s="130"/>
      <c r="NMB32" s="130"/>
      <c r="NMC32" s="130"/>
      <c r="NMD32" s="130"/>
      <c r="NME32" s="130"/>
      <c r="NMF32" s="130"/>
      <c r="NMG32" s="130"/>
      <c r="NMH32" s="130"/>
      <c r="NMI32" s="130"/>
      <c r="NMJ32" s="130"/>
      <c r="NMK32" s="130"/>
      <c r="NML32" s="130"/>
      <c r="NMM32" s="130"/>
      <c r="NMN32" s="130"/>
      <c r="NMO32" s="130"/>
      <c r="NMP32" s="130"/>
      <c r="NMQ32" s="130"/>
      <c r="NMR32" s="130"/>
      <c r="NMS32" s="130"/>
      <c r="NMT32" s="130"/>
      <c r="NMU32" s="130"/>
      <c r="NMV32" s="130"/>
      <c r="NMW32" s="130"/>
      <c r="NMX32" s="130"/>
      <c r="NMY32" s="130"/>
      <c r="NMZ32" s="130"/>
      <c r="NNA32" s="130"/>
      <c r="NNB32" s="130"/>
      <c r="NNC32" s="130"/>
      <c r="NND32" s="130"/>
      <c r="NNE32" s="130"/>
      <c r="NNF32" s="130"/>
      <c r="NNG32" s="130"/>
      <c r="NNH32" s="130"/>
      <c r="NNI32" s="130"/>
      <c r="NNJ32" s="130"/>
      <c r="NNK32" s="130"/>
      <c r="NNL32" s="130"/>
      <c r="NNM32" s="130"/>
      <c r="NNN32" s="130"/>
      <c r="NNO32" s="130"/>
      <c r="NNP32" s="130"/>
      <c r="NNQ32" s="130"/>
      <c r="NNR32" s="130"/>
      <c r="NNS32" s="130"/>
      <c r="NNT32" s="130"/>
      <c r="NNU32" s="130"/>
      <c r="NNV32" s="130"/>
      <c r="NNW32" s="130"/>
      <c r="NNX32" s="130"/>
      <c r="NNY32" s="130"/>
      <c r="NNZ32" s="130"/>
      <c r="NOA32" s="130"/>
      <c r="NOB32" s="130"/>
      <c r="NOC32" s="130"/>
      <c r="NOD32" s="130"/>
      <c r="NOE32" s="130"/>
      <c r="NOF32" s="130"/>
      <c r="NOG32" s="130"/>
      <c r="NOH32" s="130"/>
      <c r="NOI32" s="130"/>
      <c r="NOJ32" s="130"/>
      <c r="NOK32" s="130"/>
      <c r="NOL32" s="130"/>
      <c r="NOM32" s="130"/>
      <c r="NON32" s="130"/>
      <c r="NOO32" s="130"/>
      <c r="NOP32" s="130"/>
      <c r="NOQ32" s="130"/>
      <c r="NOR32" s="130"/>
      <c r="NOS32" s="130"/>
      <c r="NOT32" s="130"/>
      <c r="NOU32" s="130"/>
      <c r="NOV32" s="130"/>
      <c r="NOW32" s="130"/>
      <c r="NOX32" s="130"/>
      <c r="NOY32" s="130"/>
      <c r="NOZ32" s="130"/>
      <c r="NPA32" s="130"/>
      <c r="NPB32" s="130"/>
      <c r="NPC32" s="130"/>
      <c r="NPD32" s="130"/>
      <c r="NPE32" s="130"/>
      <c r="NPF32" s="130"/>
      <c r="NPG32" s="130"/>
      <c r="NPH32" s="130"/>
      <c r="NPI32" s="130"/>
      <c r="NPJ32" s="130"/>
      <c r="NPK32" s="130"/>
      <c r="NPL32" s="130"/>
      <c r="NPM32" s="130"/>
      <c r="NPN32" s="130"/>
      <c r="NPO32" s="130"/>
      <c r="NPP32" s="130"/>
      <c r="NPQ32" s="130"/>
      <c r="NPR32" s="130"/>
      <c r="NPS32" s="130"/>
      <c r="NPT32" s="130"/>
      <c r="NPU32" s="130"/>
      <c r="NPV32" s="130"/>
      <c r="NPW32" s="130"/>
      <c r="NPX32" s="130"/>
      <c r="NPY32" s="130"/>
      <c r="NPZ32" s="130"/>
      <c r="NQA32" s="130"/>
      <c r="NQB32" s="130"/>
      <c r="NQC32" s="130"/>
      <c r="NQD32" s="130"/>
      <c r="NQE32" s="130"/>
      <c r="NQF32" s="130"/>
      <c r="NQG32" s="130"/>
      <c r="NQH32" s="130"/>
      <c r="NQI32" s="130"/>
      <c r="NQJ32" s="130"/>
      <c r="NQK32" s="130"/>
      <c r="NQL32" s="130"/>
      <c r="NQM32" s="130"/>
      <c r="NQN32" s="130"/>
      <c r="NQO32" s="130"/>
      <c r="NQP32" s="130"/>
      <c r="NQQ32" s="130"/>
      <c r="NQR32" s="130"/>
      <c r="NQS32" s="130"/>
      <c r="NQT32" s="130"/>
      <c r="NQU32" s="130"/>
      <c r="NQV32" s="130"/>
      <c r="NQW32" s="130"/>
      <c r="NQX32" s="130"/>
      <c r="NQY32" s="130"/>
      <c r="NQZ32" s="130"/>
      <c r="NRA32" s="130"/>
      <c r="NRB32" s="130"/>
      <c r="NRC32" s="130"/>
      <c r="NRD32" s="130"/>
      <c r="NRE32" s="130"/>
      <c r="NRF32" s="130"/>
      <c r="NRG32" s="130"/>
      <c r="NRH32" s="130"/>
      <c r="NRI32" s="130"/>
      <c r="NRJ32" s="130"/>
      <c r="NRK32" s="130"/>
      <c r="NRL32" s="130"/>
      <c r="NRM32" s="130"/>
      <c r="NRN32" s="130"/>
      <c r="NRO32" s="130"/>
      <c r="NRP32" s="130"/>
      <c r="NRQ32" s="130"/>
      <c r="NRR32" s="130"/>
      <c r="NRS32" s="130"/>
      <c r="NRT32" s="130"/>
      <c r="NRU32" s="130"/>
      <c r="NRV32" s="130"/>
      <c r="NRW32" s="130"/>
      <c r="NRX32" s="130"/>
      <c r="NRY32" s="130"/>
      <c r="NRZ32" s="130"/>
      <c r="NSA32" s="130"/>
      <c r="NSB32" s="130"/>
      <c r="NSC32" s="130"/>
      <c r="NSD32" s="130"/>
      <c r="NSE32" s="130"/>
      <c r="NSF32" s="130"/>
      <c r="NSG32" s="130"/>
      <c r="NSH32" s="130"/>
      <c r="NSI32" s="130"/>
      <c r="NSJ32" s="130"/>
      <c r="NSK32" s="130"/>
      <c r="NSL32" s="130"/>
      <c r="NSM32" s="130"/>
      <c r="NSN32" s="130"/>
      <c r="NSO32" s="130"/>
      <c r="NSP32" s="130"/>
      <c r="NSQ32" s="130"/>
      <c r="NSR32" s="130"/>
      <c r="NSS32" s="130"/>
      <c r="NST32" s="130"/>
      <c r="NSU32" s="130"/>
      <c r="NSV32" s="130"/>
      <c r="NSW32" s="130"/>
      <c r="NSX32" s="130"/>
      <c r="NSY32" s="130"/>
      <c r="NSZ32" s="130"/>
      <c r="NTA32" s="130"/>
      <c r="NTB32" s="130"/>
      <c r="NTC32" s="130"/>
      <c r="NTD32" s="130"/>
      <c r="NTE32" s="130"/>
      <c r="NTF32" s="130"/>
      <c r="NTG32" s="130"/>
      <c r="NTH32" s="130"/>
      <c r="NTI32" s="130"/>
      <c r="NTJ32" s="130"/>
      <c r="NTK32" s="130"/>
      <c r="NTL32" s="130"/>
      <c r="NTM32" s="130"/>
      <c r="NTN32" s="130"/>
      <c r="NTO32" s="130"/>
      <c r="NTP32" s="130"/>
      <c r="NTQ32" s="130"/>
      <c r="NTR32" s="130"/>
      <c r="NTS32" s="130"/>
      <c r="NTT32" s="130"/>
      <c r="NTU32" s="130"/>
      <c r="NTV32" s="130"/>
      <c r="NTW32" s="130"/>
      <c r="NTX32" s="130"/>
      <c r="NTY32" s="130"/>
      <c r="NTZ32" s="130"/>
      <c r="NUA32" s="130"/>
      <c r="NUB32" s="130"/>
      <c r="NUC32" s="130"/>
      <c r="NUD32" s="130"/>
      <c r="NUE32" s="130"/>
      <c r="NUF32" s="130"/>
      <c r="NUG32" s="130"/>
      <c r="NUH32" s="130"/>
      <c r="NUI32" s="130"/>
      <c r="NUJ32" s="130"/>
      <c r="NUK32" s="130"/>
      <c r="NUL32" s="130"/>
      <c r="NUM32" s="130"/>
      <c r="NUN32" s="130"/>
      <c r="NUO32" s="130"/>
      <c r="NUP32" s="130"/>
      <c r="NUQ32" s="130"/>
      <c r="NUR32" s="130"/>
      <c r="NUS32" s="130"/>
      <c r="NUT32" s="130"/>
      <c r="NUU32" s="130"/>
      <c r="NUV32" s="130"/>
      <c r="NUW32" s="130"/>
      <c r="NUX32" s="130"/>
      <c r="NUY32" s="130"/>
      <c r="NUZ32" s="130"/>
      <c r="NVA32" s="130"/>
      <c r="NVB32" s="130"/>
      <c r="NVC32" s="130"/>
      <c r="NVD32" s="130"/>
      <c r="NVE32" s="130"/>
      <c r="NVF32" s="130"/>
      <c r="NVG32" s="130"/>
      <c r="NVH32" s="130"/>
      <c r="NVI32" s="130"/>
      <c r="NVJ32" s="130"/>
      <c r="NVK32" s="130"/>
      <c r="NVL32" s="130"/>
      <c r="NVM32" s="130"/>
      <c r="NVN32" s="130"/>
      <c r="NVO32" s="130"/>
      <c r="NVP32" s="130"/>
      <c r="NVQ32" s="130"/>
      <c r="NVR32" s="130"/>
      <c r="NVS32" s="130"/>
      <c r="NVT32" s="130"/>
      <c r="NVU32" s="130"/>
      <c r="NVV32" s="130"/>
      <c r="NVW32" s="130"/>
      <c r="NVX32" s="130"/>
      <c r="NVY32" s="130"/>
      <c r="NVZ32" s="130"/>
      <c r="NWA32" s="130"/>
      <c r="NWB32" s="130"/>
      <c r="NWC32" s="130"/>
      <c r="NWD32" s="130"/>
      <c r="NWE32" s="130"/>
      <c r="NWF32" s="130"/>
      <c r="NWG32" s="130"/>
      <c r="NWH32" s="130"/>
      <c r="NWI32" s="130"/>
      <c r="NWJ32" s="130"/>
      <c r="NWK32" s="130"/>
      <c r="NWL32" s="130"/>
      <c r="NWM32" s="130"/>
      <c r="NWN32" s="130"/>
      <c r="NWO32" s="130"/>
      <c r="NWP32" s="130"/>
      <c r="NWQ32" s="130"/>
      <c r="NWR32" s="130"/>
      <c r="NWS32" s="130"/>
      <c r="NWT32" s="130"/>
      <c r="NWU32" s="130"/>
      <c r="NWV32" s="130"/>
      <c r="NWW32" s="130"/>
      <c r="NWX32" s="130"/>
      <c r="NWY32" s="130"/>
      <c r="NWZ32" s="130"/>
      <c r="NXA32" s="130"/>
      <c r="NXB32" s="130"/>
      <c r="NXC32" s="130"/>
      <c r="NXD32" s="130"/>
      <c r="NXE32" s="130"/>
      <c r="NXF32" s="130"/>
      <c r="NXG32" s="130"/>
      <c r="NXH32" s="130"/>
      <c r="NXI32" s="130"/>
      <c r="NXJ32" s="130"/>
      <c r="NXK32" s="130"/>
      <c r="NXL32" s="130"/>
      <c r="NXM32" s="130"/>
      <c r="NXN32" s="130"/>
      <c r="NXO32" s="130"/>
      <c r="NXP32" s="130"/>
      <c r="NXQ32" s="130"/>
      <c r="NXR32" s="130"/>
      <c r="NXS32" s="130"/>
      <c r="NXT32" s="130"/>
      <c r="NXU32" s="130"/>
      <c r="NXV32" s="130"/>
      <c r="NXW32" s="130"/>
      <c r="NXX32" s="130"/>
      <c r="NXY32" s="130"/>
      <c r="NXZ32" s="130"/>
      <c r="NYA32" s="130"/>
      <c r="NYB32" s="130"/>
      <c r="NYC32" s="130"/>
      <c r="NYD32" s="130"/>
      <c r="NYE32" s="130"/>
      <c r="NYF32" s="130"/>
      <c r="NYG32" s="130"/>
      <c r="NYH32" s="130"/>
      <c r="NYI32" s="130"/>
      <c r="NYJ32" s="130"/>
      <c r="NYK32" s="130"/>
      <c r="NYL32" s="130"/>
      <c r="NYM32" s="130"/>
      <c r="NYN32" s="130"/>
      <c r="NYO32" s="130"/>
      <c r="NYP32" s="130"/>
      <c r="NYQ32" s="130"/>
      <c r="NYR32" s="130"/>
      <c r="NYS32" s="130"/>
      <c r="NYT32" s="130"/>
      <c r="NYU32" s="130"/>
      <c r="NYV32" s="130"/>
      <c r="NYW32" s="130"/>
      <c r="NYX32" s="130"/>
      <c r="NYY32" s="130"/>
      <c r="NYZ32" s="130"/>
      <c r="NZA32" s="130"/>
      <c r="NZB32" s="130"/>
      <c r="NZC32" s="130"/>
      <c r="NZD32" s="130"/>
      <c r="NZE32" s="130"/>
      <c r="NZF32" s="130"/>
      <c r="NZG32" s="130"/>
      <c r="NZH32" s="130"/>
      <c r="NZI32" s="130"/>
      <c r="NZJ32" s="130"/>
      <c r="NZK32" s="130"/>
      <c r="NZL32" s="130"/>
      <c r="NZM32" s="130"/>
      <c r="NZN32" s="130"/>
      <c r="NZO32" s="130"/>
      <c r="NZP32" s="130"/>
      <c r="NZQ32" s="130"/>
      <c r="NZR32" s="130"/>
      <c r="NZS32" s="130"/>
      <c r="NZT32" s="130"/>
      <c r="NZU32" s="130"/>
      <c r="NZV32" s="130"/>
      <c r="NZW32" s="130"/>
      <c r="NZX32" s="130"/>
      <c r="NZY32" s="130"/>
      <c r="NZZ32" s="130"/>
      <c r="OAA32" s="130"/>
      <c r="OAB32" s="130"/>
      <c r="OAC32" s="130"/>
      <c r="OAD32" s="130"/>
      <c r="OAE32" s="130"/>
      <c r="OAF32" s="130"/>
      <c r="OAG32" s="130"/>
      <c r="OAH32" s="130"/>
      <c r="OAI32" s="130"/>
      <c r="OAJ32" s="130"/>
      <c r="OAK32" s="130"/>
      <c r="OAL32" s="130"/>
      <c r="OAM32" s="130"/>
      <c r="OAN32" s="130"/>
      <c r="OAO32" s="130"/>
      <c r="OAP32" s="130"/>
      <c r="OAQ32" s="130"/>
      <c r="OAR32" s="130"/>
      <c r="OAS32" s="130"/>
      <c r="OAT32" s="130"/>
      <c r="OAU32" s="130"/>
      <c r="OAV32" s="130"/>
      <c r="OAW32" s="130"/>
      <c r="OAX32" s="130"/>
      <c r="OAY32" s="130"/>
      <c r="OAZ32" s="130"/>
      <c r="OBA32" s="130"/>
      <c r="OBB32" s="130"/>
      <c r="OBC32" s="130"/>
      <c r="OBD32" s="130"/>
      <c r="OBE32" s="130"/>
      <c r="OBF32" s="130"/>
      <c r="OBG32" s="130"/>
      <c r="OBH32" s="130"/>
      <c r="OBI32" s="130"/>
      <c r="OBJ32" s="130"/>
      <c r="OBK32" s="130"/>
      <c r="OBL32" s="130"/>
      <c r="OBM32" s="130"/>
      <c r="OBN32" s="130"/>
      <c r="OBO32" s="130"/>
      <c r="OBP32" s="130"/>
      <c r="OBQ32" s="130"/>
      <c r="OBR32" s="130"/>
      <c r="OBS32" s="130"/>
      <c r="OBT32" s="130"/>
      <c r="OBU32" s="130"/>
      <c r="OBV32" s="130"/>
      <c r="OBW32" s="130"/>
      <c r="OBX32" s="130"/>
      <c r="OBY32" s="130"/>
      <c r="OBZ32" s="130"/>
      <c r="OCA32" s="130"/>
      <c r="OCB32" s="130"/>
      <c r="OCC32" s="130"/>
      <c r="OCD32" s="130"/>
      <c r="OCE32" s="130"/>
      <c r="OCF32" s="130"/>
      <c r="OCG32" s="130"/>
      <c r="OCH32" s="130"/>
      <c r="OCI32" s="130"/>
      <c r="OCJ32" s="130"/>
      <c r="OCK32" s="130"/>
      <c r="OCL32" s="130"/>
      <c r="OCM32" s="130"/>
      <c r="OCN32" s="130"/>
      <c r="OCO32" s="130"/>
      <c r="OCP32" s="130"/>
      <c r="OCQ32" s="130"/>
      <c r="OCR32" s="130"/>
      <c r="OCS32" s="130"/>
      <c r="OCT32" s="130"/>
      <c r="OCU32" s="130"/>
      <c r="OCV32" s="130"/>
      <c r="OCW32" s="130"/>
      <c r="OCX32" s="130"/>
      <c r="OCY32" s="130"/>
      <c r="OCZ32" s="130"/>
      <c r="ODA32" s="130"/>
      <c r="ODB32" s="130"/>
      <c r="ODC32" s="130"/>
      <c r="ODD32" s="130"/>
      <c r="ODE32" s="130"/>
      <c r="ODF32" s="130"/>
      <c r="ODG32" s="130"/>
      <c r="ODH32" s="130"/>
      <c r="ODI32" s="130"/>
      <c r="ODJ32" s="130"/>
      <c r="ODK32" s="130"/>
      <c r="ODL32" s="130"/>
      <c r="ODM32" s="130"/>
      <c r="ODN32" s="130"/>
      <c r="ODO32" s="130"/>
      <c r="ODP32" s="130"/>
      <c r="ODQ32" s="130"/>
      <c r="ODR32" s="130"/>
      <c r="ODS32" s="130"/>
      <c r="ODT32" s="130"/>
      <c r="ODU32" s="130"/>
      <c r="ODV32" s="130"/>
      <c r="ODW32" s="130"/>
      <c r="ODX32" s="130"/>
      <c r="ODY32" s="130"/>
      <c r="ODZ32" s="130"/>
      <c r="OEA32" s="130"/>
      <c r="OEB32" s="130"/>
      <c r="OEC32" s="130"/>
      <c r="OED32" s="130"/>
      <c r="OEE32" s="130"/>
      <c r="OEF32" s="130"/>
      <c r="OEG32" s="130"/>
      <c r="OEH32" s="130"/>
      <c r="OEI32" s="130"/>
      <c r="OEJ32" s="130"/>
      <c r="OEK32" s="130"/>
      <c r="OEL32" s="130"/>
      <c r="OEM32" s="130"/>
      <c r="OEN32" s="130"/>
      <c r="OEO32" s="130"/>
      <c r="OEP32" s="130"/>
      <c r="OEQ32" s="130"/>
      <c r="OER32" s="130"/>
      <c r="OES32" s="130"/>
      <c r="OET32" s="130"/>
      <c r="OEU32" s="130"/>
      <c r="OEV32" s="130"/>
      <c r="OEW32" s="130"/>
      <c r="OEX32" s="130"/>
      <c r="OEY32" s="130"/>
      <c r="OEZ32" s="130"/>
      <c r="OFA32" s="130"/>
      <c r="OFB32" s="130"/>
      <c r="OFC32" s="130"/>
      <c r="OFD32" s="130"/>
      <c r="OFE32" s="130"/>
      <c r="OFF32" s="130"/>
      <c r="OFG32" s="130"/>
      <c r="OFH32" s="130"/>
      <c r="OFI32" s="130"/>
      <c r="OFJ32" s="130"/>
      <c r="OFK32" s="130"/>
      <c r="OFL32" s="130"/>
      <c r="OFM32" s="130"/>
      <c r="OFN32" s="130"/>
      <c r="OFO32" s="130"/>
      <c r="OFP32" s="130"/>
      <c r="OFQ32" s="130"/>
      <c r="OFR32" s="130"/>
      <c r="OFS32" s="130"/>
      <c r="OFT32" s="130"/>
      <c r="OFU32" s="130"/>
      <c r="OFV32" s="130"/>
      <c r="OFW32" s="130"/>
      <c r="OFX32" s="130"/>
      <c r="OFY32" s="130"/>
      <c r="OFZ32" s="130"/>
      <c r="OGA32" s="130"/>
      <c r="OGB32" s="130"/>
      <c r="OGC32" s="130"/>
      <c r="OGD32" s="130"/>
      <c r="OGE32" s="130"/>
      <c r="OGF32" s="130"/>
      <c r="OGG32" s="130"/>
      <c r="OGH32" s="130"/>
      <c r="OGI32" s="130"/>
      <c r="OGJ32" s="130"/>
      <c r="OGK32" s="130"/>
      <c r="OGL32" s="130"/>
      <c r="OGM32" s="130"/>
      <c r="OGN32" s="130"/>
      <c r="OGO32" s="130"/>
      <c r="OGP32" s="130"/>
      <c r="OGQ32" s="130"/>
      <c r="OGR32" s="130"/>
      <c r="OGS32" s="130"/>
      <c r="OGT32" s="130"/>
      <c r="OGU32" s="130"/>
      <c r="OGV32" s="130"/>
      <c r="OGW32" s="130"/>
      <c r="OGX32" s="130"/>
      <c r="OGY32" s="130"/>
      <c r="OGZ32" s="130"/>
      <c r="OHA32" s="130"/>
      <c r="OHB32" s="130"/>
      <c r="OHC32" s="130"/>
      <c r="OHD32" s="130"/>
      <c r="OHE32" s="130"/>
      <c r="OHF32" s="130"/>
      <c r="OHG32" s="130"/>
      <c r="OHH32" s="130"/>
      <c r="OHI32" s="130"/>
      <c r="OHJ32" s="130"/>
      <c r="OHK32" s="130"/>
      <c r="OHL32" s="130"/>
      <c r="OHM32" s="130"/>
      <c r="OHN32" s="130"/>
      <c r="OHO32" s="130"/>
      <c r="OHP32" s="130"/>
      <c r="OHQ32" s="130"/>
      <c r="OHR32" s="130"/>
      <c r="OHS32" s="130"/>
      <c r="OHT32" s="130"/>
      <c r="OHU32" s="130"/>
      <c r="OHV32" s="130"/>
      <c r="OHW32" s="130"/>
      <c r="OHX32" s="130"/>
      <c r="OHY32" s="130"/>
      <c r="OHZ32" s="130"/>
      <c r="OIA32" s="130"/>
      <c r="OIB32" s="130"/>
      <c r="OIC32" s="130"/>
      <c r="OID32" s="130"/>
      <c r="OIE32" s="130"/>
      <c r="OIF32" s="130"/>
      <c r="OIG32" s="130"/>
      <c r="OIH32" s="130"/>
      <c r="OII32" s="130"/>
      <c r="OIJ32" s="130"/>
      <c r="OIK32" s="130"/>
      <c r="OIL32" s="130"/>
      <c r="OIM32" s="130"/>
      <c r="OIN32" s="130"/>
      <c r="OIO32" s="130"/>
      <c r="OIP32" s="130"/>
      <c r="OIQ32" s="130"/>
      <c r="OIR32" s="130"/>
      <c r="OIS32" s="130"/>
      <c r="OIT32" s="130"/>
      <c r="OIU32" s="130"/>
      <c r="OIV32" s="130"/>
      <c r="OIW32" s="130"/>
      <c r="OIX32" s="130"/>
      <c r="OIY32" s="130"/>
      <c r="OIZ32" s="130"/>
      <c r="OJA32" s="130"/>
      <c r="OJB32" s="130"/>
      <c r="OJC32" s="130"/>
      <c r="OJD32" s="130"/>
      <c r="OJE32" s="130"/>
      <c r="OJF32" s="130"/>
      <c r="OJG32" s="130"/>
      <c r="OJH32" s="130"/>
      <c r="OJI32" s="130"/>
      <c r="OJJ32" s="130"/>
      <c r="OJK32" s="130"/>
      <c r="OJL32" s="130"/>
      <c r="OJM32" s="130"/>
      <c r="OJN32" s="130"/>
      <c r="OJO32" s="130"/>
      <c r="OJP32" s="130"/>
      <c r="OJQ32" s="130"/>
      <c r="OJR32" s="130"/>
      <c r="OJS32" s="130"/>
      <c r="OJT32" s="130"/>
      <c r="OJU32" s="130"/>
      <c r="OJV32" s="130"/>
      <c r="OJW32" s="130"/>
      <c r="OJX32" s="130"/>
      <c r="OJY32" s="130"/>
      <c r="OJZ32" s="130"/>
      <c r="OKA32" s="130"/>
      <c r="OKB32" s="130"/>
      <c r="OKC32" s="130"/>
      <c r="OKD32" s="130"/>
      <c r="OKE32" s="130"/>
      <c r="OKF32" s="130"/>
      <c r="OKG32" s="130"/>
      <c r="OKH32" s="130"/>
      <c r="OKI32" s="130"/>
      <c r="OKJ32" s="130"/>
      <c r="OKK32" s="130"/>
      <c r="OKL32" s="130"/>
      <c r="OKM32" s="130"/>
      <c r="OKN32" s="130"/>
      <c r="OKO32" s="130"/>
      <c r="OKP32" s="130"/>
      <c r="OKQ32" s="130"/>
      <c r="OKR32" s="130"/>
      <c r="OKS32" s="130"/>
      <c r="OKT32" s="130"/>
      <c r="OKU32" s="130"/>
      <c r="OKV32" s="130"/>
      <c r="OKW32" s="130"/>
      <c r="OKX32" s="130"/>
      <c r="OKY32" s="130"/>
      <c r="OKZ32" s="130"/>
      <c r="OLA32" s="130"/>
      <c r="OLB32" s="130"/>
      <c r="OLC32" s="130"/>
      <c r="OLD32" s="130"/>
      <c r="OLE32" s="130"/>
      <c r="OLF32" s="130"/>
      <c r="OLG32" s="130"/>
      <c r="OLH32" s="130"/>
      <c r="OLI32" s="130"/>
      <c r="OLJ32" s="130"/>
      <c r="OLK32" s="130"/>
      <c r="OLL32" s="130"/>
      <c r="OLM32" s="130"/>
      <c r="OLN32" s="130"/>
      <c r="OLO32" s="130"/>
      <c r="OLP32" s="130"/>
      <c r="OLQ32" s="130"/>
      <c r="OLR32" s="130"/>
      <c r="OLS32" s="130"/>
      <c r="OLT32" s="130"/>
      <c r="OLU32" s="130"/>
      <c r="OLV32" s="130"/>
      <c r="OLW32" s="130"/>
      <c r="OLX32" s="130"/>
      <c r="OLY32" s="130"/>
      <c r="OLZ32" s="130"/>
      <c r="OMA32" s="130"/>
      <c r="OMB32" s="130"/>
      <c r="OMC32" s="130"/>
      <c r="OMD32" s="130"/>
      <c r="OME32" s="130"/>
      <c r="OMF32" s="130"/>
      <c r="OMG32" s="130"/>
      <c r="OMH32" s="130"/>
      <c r="OMI32" s="130"/>
      <c r="OMJ32" s="130"/>
      <c r="OMK32" s="130"/>
      <c r="OML32" s="130"/>
      <c r="OMM32" s="130"/>
      <c r="OMN32" s="130"/>
      <c r="OMO32" s="130"/>
      <c r="OMP32" s="130"/>
      <c r="OMQ32" s="130"/>
      <c r="OMR32" s="130"/>
      <c r="OMS32" s="130"/>
      <c r="OMT32" s="130"/>
      <c r="OMU32" s="130"/>
      <c r="OMV32" s="130"/>
      <c r="OMW32" s="130"/>
      <c r="OMX32" s="130"/>
      <c r="OMY32" s="130"/>
      <c r="OMZ32" s="130"/>
      <c r="ONA32" s="130"/>
      <c r="ONB32" s="130"/>
      <c r="ONC32" s="130"/>
      <c r="OND32" s="130"/>
      <c r="ONE32" s="130"/>
      <c r="ONF32" s="130"/>
      <c r="ONG32" s="130"/>
      <c r="ONH32" s="130"/>
      <c r="ONI32" s="130"/>
      <c r="ONJ32" s="130"/>
      <c r="ONK32" s="130"/>
      <c r="ONL32" s="130"/>
      <c r="ONM32" s="130"/>
      <c r="ONN32" s="130"/>
      <c r="ONO32" s="130"/>
      <c r="ONP32" s="130"/>
      <c r="ONQ32" s="130"/>
      <c r="ONR32" s="130"/>
      <c r="ONS32" s="130"/>
      <c r="ONT32" s="130"/>
      <c r="ONU32" s="130"/>
      <c r="ONV32" s="130"/>
      <c r="ONW32" s="130"/>
      <c r="ONX32" s="130"/>
      <c r="ONY32" s="130"/>
      <c r="ONZ32" s="130"/>
      <c r="OOA32" s="130"/>
      <c r="OOB32" s="130"/>
      <c r="OOC32" s="130"/>
      <c r="OOD32" s="130"/>
      <c r="OOE32" s="130"/>
      <c r="OOF32" s="130"/>
      <c r="OOG32" s="130"/>
      <c r="OOH32" s="130"/>
      <c r="OOI32" s="130"/>
      <c r="OOJ32" s="130"/>
      <c r="OOK32" s="130"/>
      <c r="OOL32" s="130"/>
      <c r="OOM32" s="130"/>
      <c r="OON32" s="130"/>
      <c r="OOO32" s="130"/>
      <c r="OOP32" s="130"/>
      <c r="OOQ32" s="130"/>
      <c r="OOR32" s="130"/>
      <c r="OOS32" s="130"/>
      <c r="OOT32" s="130"/>
      <c r="OOU32" s="130"/>
      <c r="OOV32" s="130"/>
      <c r="OOW32" s="130"/>
      <c r="OOX32" s="130"/>
      <c r="OOY32" s="130"/>
      <c r="OOZ32" s="130"/>
      <c r="OPA32" s="130"/>
      <c r="OPB32" s="130"/>
      <c r="OPC32" s="130"/>
      <c r="OPD32" s="130"/>
      <c r="OPE32" s="130"/>
      <c r="OPF32" s="130"/>
      <c r="OPG32" s="130"/>
      <c r="OPH32" s="130"/>
      <c r="OPI32" s="130"/>
      <c r="OPJ32" s="130"/>
      <c r="OPK32" s="130"/>
      <c r="OPL32" s="130"/>
      <c r="OPM32" s="130"/>
      <c r="OPN32" s="130"/>
      <c r="OPO32" s="130"/>
      <c r="OPP32" s="130"/>
      <c r="OPQ32" s="130"/>
      <c r="OPR32" s="130"/>
      <c r="OPS32" s="130"/>
      <c r="OPT32" s="130"/>
      <c r="OPU32" s="130"/>
      <c r="OPV32" s="130"/>
      <c r="OPW32" s="130"/>
      <c r="OPX32" s="130"/>
      <c r="OPY32" s="130"/>
      <c r="OPZ32" s="130"/>
      <c r="OQA32" s="130"/>
      <c r="OQB32" s="130"/>
      <c r="OQC32" s="130"/>
      <c r="OQD32" s="130"/>
      <c r="OQE32" s="130"/>
      <c r="OQF32" s="130"/>
      <c r="OQG32" s="130"/>
      <c r="OQH32" s="130"/>
      <c r="OQI32" s="130"/>
      <c r="OQJ32" s="130"/>
      <c r="OQK32" s="130"/>
      <c r="OQL32" s="130"/>
      <c r="OQM32" s="130"/>
      <c r="OQN32" s="130"/>
      <c r="OQO32" s="130"/>
      <c r="OQP32" s="130"/>
      <c r="OQQ32" s="130"/>
      <c r="OQR32" s="130"/>
      <c r="OQS32" s="130"/>
      <c r="OQT32" s="130"/>
      <c r="OQU32" s="130"/>
      <c r="OQV32" s="130"/>
      <c r="OQW32" s="130"/>
      <c r="OQX32" s="130"/>
      <c r="OQY32" s="130"/>
      <c r="OQZ32" s="130"/>
      <c r="ORA32" s="130"/>
      <c r="ORB32" s="130"/>
      <c r="ORC32" s="130"/>
      <c r="ORD32" s="130"/>
      <c r="ORE32" s="130"/>
      <c r="ORF32" s="130"/>
      <c r="ORG32" s="130"/>
      <c r="ORH32" s="130"/>
      <c r="ORI32" s="130"/>
      <c r="ORJ32" s="130"/>
      <c r="ORK32" s="130"/>
      <c r="ORL32" s="130"/>
      <c r="ORM32" s="130"/>
      <c r="ORN32" s="130"/>
      <c r="ORO32" s="130"/>
      <c r="ORP32" s="130"/>
      <c r="ORQ32" s="130"/>
      <c r="ORR32" s="130"/>
      <c r="ORS32" s="130"/>
      <c r="ORT32" s="130"/>
      <c r="ORU32" s="130"/>
      <c r="ORV32" s="130"/>
      <c r="ORW32" s="130"/>
      <c r="ORX32" s="130"/>
      <c r="ORY32" s="130"/>
      <c r="ORZ32" s="130"/>
      <c r="OSA32" s="130"/>
      <c r="OSB32" s="130"/>
      <c r="OSC32" s="130"/>
      <c r="OSD32" s="130"/>
      <c r="OSE32" s="130"/>
      <c r="OSF32" s="130"/>
      <c r="OSG32" s="130"/>
      <c r="OSH32" s="130"/>
      <c r="OSI32" s="130"/>
      <c r="OSJ32" s="130"/>
      <c r="OSK32" s="130"/>
      <c r="OSL32" s="130"/>
      <c r="OSM32" s="130"/>
      <c r="OSN32" s="130"/>
      <c r="OSO32" s="130"/>
      <c r="OSP32" s="130"/>
      <c r="OSQ32" s="130"/>
      <c r="OSR32" s="130"/>
      <c r="OSS32" s="130"/>
      <c r="OST32" s="130"/>
      <c r="OSU32" s="130"/>
      <c r="OSV32" s="130"/>
      <c r="OSW32" s="130"/>
      <c r="OSX32" s="130"/>
      <c r="OSY32" s="130"/>
      <c r="OSZ32" s="130"/>
      <c r="OTA32" s="130"/>
      <c r="OTB32" s="130"/>
      <c r="OTC32" s="130"/>
      <c r="OTD32" s="130"/>
      <c r="OTE32" s="130"/>
      <c r="OTF32" s="130"/>
      <c r="OTG32" s="130"/>
      <c r="OTH32" s="130"/>
      <c r="OTI32" s="130"/>
      <c r="OTJ32" s="130"/>
      <c r="OTK32" s="130"/>
      <c r="OTL32" s="130"/>
      <c r="OTM32" s="130"/>
      <c r="OTN32" s="130"/>
      <c r="OTO32" s="130"/>
      <c r="OTP32" s="130"/>
      <c r="OTQ32" s="130"/>
      <c r="OTR32" s="130"/>
      <c r="OTS32" s="130"/>
      <c r="OTT32" s="130"/>
      <c r="OTU32" s="130"/>
      <c r="OTV32" s="130"/>
      <c r="OTW32" s="130"/>
      <c r="OTX32" s="130"/>
      <c r="OTY32" s="130"/>
      <c r="OTZ32" s="130"/>
      <c r="OUA32" s="130"/>
      <c r="OUB32" s="130"/>
      <c r="OUC32" s="130"/>
      <c r="OUD32" s="130"/>
      <c r="OUE32" s="130"/>
      <c r="OUF32" s="130"/>
      <c r="OUG32" s="130"/>
      <c r="OUH32" s="130"/>
      <c r="OUI32" s="130"/>
      <c r="OUJ32" s="130"/>
      <c r="OUK32" s="130"/>
      <c r="OUL32" s="130"/>
      <c r="OUM32" s="130"/>
      <c r="OUN32" s="130"/>
      <c r="OUO32" s="130"/>
      <c r="OUP32" s="130"/>
      <c r="OUQ32" s="130"/>
      <c r="OUR32" s="130"/>
      <c r="OUS32" s="130"/>
      <c r="OUT32" s="130"/>
      <c r="OUU32" s="130"/>
      <c r="OUV32" s="130"/>
      <c r="OUW32" s="130"/>
      <c r="OUX32" s="130"/>
      <c r="OUY32" s="130"/>
      <c r="OUZ32" s="130"/>
      <c r="OVA32" s="130"/>
      <c r="OVB32" s="130"/>
      <c r="OVC32" s="130"/>
      <c r="OVD32" s="130"/>
      <c r="OVE32" s="130"/>
      <c r="OVF32" s="130"/>
      <c r="OVG32" s="130"/>
      <c r="OVH32" s="130"/>
      <c r="OVI32" s="130"/>
      <c r="OVJ32" s="130"/>
      <c r="OVK32" s="130"/>
      <c r="OVL32" s="130"/>
      <c r="OVM32" s="130"/>
      <c r="OVN32" s="130"/>
      <c r="OVO32" s="130"/>
      <c r="OVP32" s="130"/>
      <c r="OVQ32" s="130"/>
      <c r="OVR32" s="130"/>
      <c r="OVS32" s="130"/>
      <c r="OVT32" s="130"/>
      <c r="OVU32" s="130"/>
      <c r="OVV32" s="130"/>
      <c r="OVW32" s="130"/>
      <c r="OVX32" s="130"/>
      <c r="OVY32" s="130"/>
      <c r="OVZ32" s="130"/>
      <c r="OWA32" s="130"/>
      <c r="OWB32" s="130"/>
      <c r="OWC32" s="130"/>
      <c r="OWD32" s="130"/>
      <c r="OWE32" s="130"/>
      <c r="OWF32" s="130"/>
      <c r="OWG32" s="130"/>
      <c r="OWH32" s="130"/>
      <c r="OWI32" s="130"/>
      <c r="OWJ32" s="130"/>
      <c r="OWK32" s="130"/>
      <c r="OWL32" s="130"/>
      <c r="OWM32" s="130"/>
      <c r="OWN32" s="130"/>
      <c r="OWO32" s="130"/>
      <c r="OWP32" s="130"/>
      <c r="OWQ32" s="130"/>
      <c r="OWR32" s="130"/>
      <c r="OWS32" s="130"/>
      <c r="OWT32" s="130"/>
      <c r="OWU32" s="130"/>
      <c r="OWV32" s="130"/>
      <c r="OWW32" s="130"/>
      <c r="OWX32" s="130"/>
      <c r="OWY32" s="130"/>
      <c r="OWZ32" s="130"/>
      <c r="OXA32" s="130"/>
      <c r="OXB32" s="130"/>
      <c r="OXC32" s="130"/>
      <c r="OXD32" s="130"/>
      <c r="OXE32" s="130"/>
      <c r="OXF32" s="130"/>
      <c r="OXG32" s="130"/>
      <c r="OXH32" s="130"/>
      <c r="OXI32" s="130"/>
      <c r="OXJ32" s="130"/>
      <c r="OXK32" s="130"/>
      <c r="OXL32" s="130"/>
      <c r="OXM32" s="130"/>
      <c r="OXN32" s="130"/>
      <c r="OXO32" s="130"/>
      <c r="OXP32" s="130"/>
      <c r="OXQ32" s="130"/>
      <c r="OXR32" s="130"/>
      <c r="OXS32" s="130"/>
      <c r="OXT32" s="130"/>
      <c r="OXU32" s="130"/>
      <c r="OXV32" s="130"/>
      <c r="OXW32" s="130"/>
      <c r="OXX32" s="130"/>
      <c r="OXY32" s="130"/>
      <c r="OXZ32" s="130"/>
      <c r="OYA32" s="130"/>
      <c r="OYB32" s="130"/>
      <c r="OYC32" s="130"/>
      <c r="OYD32" s="130"/>
      <c r="OYE32" s="130"/>
      <c r="OYF32" s="130"/>
      <c r="OYG32" s="130"/>
      <c r="OYH32" s="130"/>
      <c r="OYI32" s="130"/>
      <c r="OYJ32" s="130"/>
      <c r="OYK32" s="130"/>
      <c r="OYL32" s="130"/>
      <c r="OYM32" s="130"/>
      <c r="OYN32" s="130"/>
      <c r="OYO32" s="130"/>
      <c r="OYP32" s="130"/>
      <c r="OYQ32" s="130"/>
      <c r="OYR32" s="130"/>
      <c r="OYS32" s="130"/>
      <c r="OYT32" s="130"/>
      <c r="OYU32" s="130"/>
      <c r="OYV32" s="130"/>
      <c r="OYW32" s="130"/>
      <c r="OYX32" s="130"/>
      <c r="OYY32" s="130"/>
      <c r="OYZ32" s="130"/>
      <c r="OZA32" s="130"/>
      <c r="OZB32" s="130"/>
      <c r="OZC32" s="130"/>
      <c r="OZD32" s="130"/>
      <c r="OZE32" s="130"/>
      <c r="OZF32" s="130"/>
      <c r="OZG32" s="130"/>
      <c r="OZH32" s="130"/>
      <c r="OZI32" s="130"/>
      <c r="OZJ32" s="130"/>
      <c r="OZK32" s="130"/>
      <c r="OZL32" s="130"/>
      <c r="OZM32" s="130"/>
      <c r="OZN32" s="130"/>
      <c r="OZO32" s="130"/>
      <c r="OZP32" s="130"/>
      <c r="OZQ32" s="130"/>
      <c r="OZR32" s="130"/>
      <c r="OZS32" s="130"/>
      <c r="OZT32" s="130"/>
      <c r="OZU32" s="130"/>
      <c r="OZV32" s="130"/>
      <c r="OZW32" s="130"/>
      <c r="OZX32" s="130"/>
      <c r="OZY32" s="130"/>
      <c r="OZZ32" s="130"/>
      <c r="PAA32" s="130"/>
      <c r="PAB32" s="130"/>
      <c r="PAC32" s="130"/>
      <c r="PAD32" s="130"/>
      <c r="PAE32" s="130"/>
      <c r="PAF32" s="130"/>
      <c r="PAG32" s="130"/>
      <c r="PAH32" s="130"/>
      <c r="PAI32" s="130"/>
      <c r="PAJ32" s="130"/>
      <c r="PAK32" s="130"/>
      <c r="PAL32" s="130"/>
      <c r="PAM32" s="130"/>
      <c r="PAN32" s="130"/>
      <c r="PAO32" s="130"/>
      <c r="PAP32" s="130"/>
      <c r="PAQ32" s="130"/>
      <c r="PAR32" s="130"/>
      <c r="PAS32" s="130"/>
      <c r="PAT32" s="130"/>
      <c r="PAU32" s="130"/>
      <c r="PAV32" s="130"/>
      <c r="PAW32" s="130"/>
      <c r="PAX32" s="130"/>
      <c r="PAY32" s="130"/>
      <c r="PAZ32" s="130"/>
      <c r="PBA32" s="130"/>
      <c r="PBB32" s="130"/>
      <c r="PBC32" s="130"/>
      <c r="PBD32" s="130"/>
      <c r="PBE32" s="130"/>
      <c r="PBF32" s="130"/>
      <c r="PBG32" s="130"/>
      <c r="PBH32" s="130"/>
      <c r="PBI32" s="130"/>
      <c r="PBJ32" s="130"/>
      <c r="PBK32" s="130"/>
      <c r="PBL32" s="130"/>
      <c r="PBM32" s="130"/>
      <c r="PBN32" s="130"/>
      <c r="PBO32" s="130"/>
      <c r="PBP32" s="130"/>
      <c r="PBQ32" s="130"/>
      <c r="PBR32" s="130"/>
      <c r="PBS32" s="130"/>
      <c r="PBT32" s="130"/>
      <c r="PBU32" s="130"/>
      <c r="PBV32" s="130"/>
      <c r="PBW32" s="130"/>
      <c r="PBX32" s="130"/>
      <c r="PBY32" s="130"/>
      <c r="PBZ32" s="130"/>
      <c r="PCA32" s="130"/>
      <c r="PCB32" s="130"/>
      <c r="PCC32" s="130"/>
      <c r="PCD32" s="130"/>
      <c r="PCE32" s="130"/>
      <c r="PCF32" s="130"/>
      <c r="PCG32" s="130"/>
      <c r="PCH32" s="130"/>
      <c r="PCI32" s="130"/>
      <c r="PCJ32" s="130"/>
      <c r="PCK32" s="130"/>
      <c r="PCL32" s="130"/>
      <c r="PCM32" s="130"/>
      <c r="PCN32" s="130"/>
      <c r="PCO32" s="130"/>
      <c r="PCP32" s="130"/>
      <c r="PCQ32" s="130"/>
      <c r="PCR32" s="130"/>
      <c r="PCS32" s="130"/>
      <c r="PCT32" s="130"/>
      <c r="PCU32" s="130"/>
      <c r="PCV32" s="130"/>
      <c r="PCW32" s="130"/>
      <c r="PCX32" s="130"/>
      <c r="PCY32" s="130"/>
      <c r="PCZ32" s="130"/>
      <c r="PDA32" s="130"/>
      <c r="PDB32" s="130"/>
      <c r="PDC32" s="130"/>
      <c r="PDD32" s="130"/>
      <c r="PDE32" s="130"/>
      <c r="PDF32" s="130"/>
      <c r="PDG32" s="130"/>
      <c r="PDH32" s="130"/>
      <c r="PDI32" s="130"/>
      <c r="PDJ32" s="130"/>
      <c r="PDK32" s="130"/>
      <c r="PDL32" s="130"/>
      <c r="PDM32" s="130"/>
      <c r="PDN32" s="130"/>
      <c r="PDO32" s="130"/>
      <c r="PDP32" s="130"/>
      <c r="PDQ32" s="130"/>
      <c r="PDR32" s="130"/>
      <c r="PDS32" s="130"/>
      <c r="PDT32" s="130"/>
      <c r="PDU32" s="130"/>
      <c r="PDV32" s="130"/>
      <c r="PDW32" s="130"/>
      <c r="PDX32" s="130"/>
      <c r="PDY32" s="130"/>
      <c r="PDZ32" s="130"/>
      <c r="PEA32" s="130"/>
      <c r="PEB32" s="130"/>
      <c r="PEC32" s="130"/>
      <c r="PED32" s="130"/>
      <c r="PEE32" s="130"/>
      <c r="PEF32" s="130"/>
      <c r="PEG32" s="130"/>
      <c r="PEH32" s="130"/>
      <c r="PEI32" s="130"/>
      <c r="PEJ32" s="130"/>
      <c r="PEK32" s="130"/>
      <c r="PEL32" s="130"/>
      <c r="PEM32" s="130"/>
      <c r="PEN32" s="130"/>
      <c r="PEO32" s="130"/>
      <c r="PEP32" s="130"/>
      <c r="PEQ32" s="130"/>
      <c r="PER32" s="130"/>
      <c r="PES32" s="130"/>
      <c r="PET32" s="130"/>
      <c r="PEU32" s="130"/>
      <c r="PEV32" s="130"/>
      <c r="PEW32" s="130"/>
      <c r="PEX32" s="130"/>
      <c r="PEY32" s="130"/>
      <c r="PEZ32" s="130"/>
      <c r="PFA32" s="130"/>
      <c r="PFB32" s="130"/>
      <c r="PFC32" s="130"/>
      <c r="PFD32" s="130"/>
      <c r="PFE32" s="130"/>
      <c r="PFF32" s="130"/>
      <c r="PFG32" s="130"/>
      <c r="PFH32" s="130"/>
      <c r="PFI32" s="130"/>
      <c r="PFJ32" s="130"/>
      <c r="PFK32" s="130"/>
      <c r="PFL32" s="130"/>
      <c r="PFM32" s="130"/>
      <c r="PFN32" s="130"/>
      <c r="PFO32" s="130"/>
      <c r="PFP32" s="130"/>
      <c r="PFQ32" s="130"/>
      <c r="PFR32" s="130"/>
      <c r="PFS32" s="130"/>
      <c r="PFT32" s="130"/>
      <c r="PFU32" s="130"/>
      <c r="PFV32" s="130"/>
      <c r="PFW32" s="130"/>
      <c r="PFX32" s="130"/>
      <c r="PFY32" s="130"/>
      <c r="PFZ32" s="130"/>
      <c r="PGA32" s="130"/>
      <c r="PGB32" s="130"/>
      <c r="PGC32" s="130"/>
      <c r="PGD32" s="130"/>
      <c r="PGE32" s="130"/>
      <c r="PGF32" s="130"/>
      <c r="PGG32" s="130"/>
      <c r="PGH32" s="130"/>
      <c r="PGI32" s="130"/>
      <c r="PGJ32" s="130"/>
      <c r="PGK32" s="130"/>
      <c r="PGL32" s="130"/>
      <c r="PGM32" s="130"/>
      <c r="PGN32" s="130"/>
      <c r="PGO32" s="130"/>
      <c r="PGP32" s="130"/>
      <c r="PGQ32" s="130"/>
      <c r="PGR32" s="130"/>
      <c r="PGS32" s="130"/>
      <c r="PGT32" s="130"/>
      <c r="PGU32" s="130"/>
      <c r="PGV32" s="130"/>
      <c r="PGW32" s="130"/>
      <c r="PGX32" s="130"/>
      <c r="PGY32" s="130"/>
      <c r="PGZ32" s="130"/>
      <c r="PHA32" s="130"/>
      <c r="PHB32" s="130"/>
      <c r="PHC32" s="130"/>
      <c r="PHD32" s="130"/>
      <c r="PHE32" s="130"/>
      <c r="PHF32" s="130"/>
      <c r="PHG32" s="130"/>
      <c r="PHH32" s="130"/>
      <c r="PHI32" s="130"/>
      <c r="PHJ32" s="130"/>
      <c r="PHK32" s="130"/>
      <c r="PHL32" s="130"/>
      <c r="PHM32" s="130"/>
      <c r="PHN32" s="130"/>
      <c r="PHO32" s="130"/>
      <c r="PHP32" s="130"/>
      <c r="PHQ32" s="130"/>
      <c r="PHR32" s="130"/>
      <c r="PHS32" s="130"/>
      <c r="PHT32" s="130"/>
      <c r="PHU32" s="130"/>
      <c r="PHV32" s="130"/>
      <c r="PHW32" s="130"/>
      <c r="PHX32" s="130"/>
      <c r="PHY32" s="130"/>
      <c r="PHZ32" s="130"/>
      <c r="PIA32" s="130"/>
      <c r="PIB32" s="130"/>
      <c r="PIC32" s="130"/>
      <c r="PID32" s="130"/>
      <c r="PIE32" s="130"/>
      <c r="PIF32" s="130"/>
      <c r="PIG32" s="130"/>
      <c r="PIH32" s="130"/>
      <c r="PII32" s="130"/>
      <c r="PIJ32" s="130"/>
      <c r="PIK32" s="130"/>
      <c r="PIL32" s="130"/>
      <c r="PIM32" s="130"/>
      <c r="PIN32" s="130"/>
      <c r="PIO32" s="130"/>
      <c r="PIP32" s="130"/>
      <c r="PIQ32" s="130"/>
      <c r="PIR32" s="130"/>
      <c r="PIS32" s="130"/>
      <c r="PIT32" s="130"/>
      <c r="PIU32" s="130"/>
      <c r="PIV32" s="130"/>
      <c r="PIW32" s="130"/>
      <c r="PIX32" s="130"/>
      <c r="PIY32" s="130"/>
      <c r="PIZ32" s="130"/>
      <c r="PJA32" s="130"/>
      <c r="PJB32" s="130"/>
      <c r="PJC32" s="130"/>
      <c r="PJD32" s="130"/>
      <c r="PJE32" s="130"/>
      <c r="PJF32" s="130"/>
      <c r="PJG32" s="130"/>
      <c r="PJH32" s="130"/>
      <c r="PJI32" s="130"/>
      <c r="PJJ32" s="130"/>
      <c r="PJK32" s="130"/>
      <c r="PJL32" s="130"/>
      <c r="PJM32" s="130"/>
      <c r="PJN32" s="130"/>
      <c r="PJO32" s="130"/>
      <c r="PJP32" s="130"/>
      <c r="PJQ32" s="130"/>
      <c r="PJR32" s="130"/>
      <c r="PJS32" s="130"/>
      <c r="PJT32" s="130"/>
      <c r="PJU32" s="130"/>
      <c r="PJV32" s="130"/>
      <c r="PJW32" s="130"/>
      <c r="PJX32" s="130"/>
      <c r="PJY32" s="130"/>
      <c r="PJZ32" s="130"/>
      <c r="PKA32" s="130"/>
      <c r="PKB32" s="130"/>
      <c r="PKC32" s="130"/>
      <c r="PKD32" s="130"/>
      <c r="PKE32" s="130"/>
      <c r="PKF32" s="130"/>
      <c r="PKG32" s="130"/>
      <c r="PKH32" s="130"/>
      <c r="PKI32" s="130"/>
      <c r="PKJ32" s="130"/>
      <c r="PKK32" s="130"/>
      <c r="PKL32" s="130"/>
      <c r="PKM32" s="130"/>
      <c r="PKN32" s="130"/>
      <c r="PKO32" s="130"/>
      <c r="PKP32" s="130"/>
      <c r="PKQ32" s="130"/>
      <c r="PKR32" s="130"/>
      <c r="PKS32" s="130"/>
      <c r="PKT32" s="130"/>
      <c r="PKU32" s="130"/>
      <c r="PKV32" s="130"/>
      <c r="PKW32" s="130"/>
      <c r="PKX32" s="130"/>
      <c r="PKY32" s="130"/>
      <c r="PKZ32" s="130"/>
      <c r="PLA32" s="130"/>
      <c r="PLB32" s="130"/>
      <c r="PLC32" s="130"/>
      <c r="PLD32" s="130"/>
      <c r="PLE32" s="130"/>
      <c r="PLF32" s="130"/>
      <c r="PLG32" s="130"/>
      <c r="PLH32" s="130"/>
      <c r="PLI32" s="130"/>
      <c r="PLJ32" s="130"/>
      <c r="PLK32" s="130"/>
      <c r="PLL32" s="130"/>
      <c r="PLM32" s="130"/>
      <c r="PLN32" s="130"/>
      <c r="PLO32" s="130"/>
      <c r="PLP32" s="130"/>
      <c r="PLQ32" s="130"/>
      <c r="PLR32" s="130"/>
      <c r="PLS32" s="130"/>
      <c r="PLT32" s="130"/>
      <c r="PLU32" s="130"/>
      <c r="PLV32" s="130"/>
      <c r="PLW32" s="130"/>
      <c r="PLX32" s="130"/>
      <c r="PLY32" s="130"/>
      <c r="PLZ32" s="130"/>
      <c r="PMA32" s="130"/>
      <c r="PMB32" s="130"/>
      <c r="PMC32" s="130"/>
      <c r="PMD32" s="130"/>
      <c r="PME32" s="130"/>
      <c r="PMF32" s="130"/>
      <c r="PMG32" s="130"/>
      <c r="PMH32" s="130"/>
      <c r="PMI32" s="130"/>
      <c r="PMJ32" s="130"/>
      <c r="PMK32" s="130"/>
      <c r="PML32" s="130"/>
      <c r="PMM32" s="130"/>
      <c r="PMN32" s="130"/>
      <c r="PMO32" s="130"/>
      <c r="PMP32" s="130"/>
      <c r="PMQ32" s="130"/>
      <c r="PMR32" s="130"/>
      <c r="PMS32" s="130"/>
      <c r="PMT32" s="130"/>
      <c r="PMU32" s="130"/>
      <c r="PMV32" s="130"/>
      <c r="PMW32" s="130"/>
      <c r="PMX32" s="130"/>
      <c r="PMY32" s="130"/>
      <c r="PMZ32" s="130"/>
      <c r="PNA32" s="130"/>
      <c r="PNB32" s="130"/>
      <c r="PNC32" s="130"/>
      <c r="PND32" s="130"/>
      <c r="PNE32" s="130"/>
      <c r="PNF32" s="130"/>
      <c r="PNG32" s="130"/>
      <c r="PNH32" s="130"/>
      <c r="PNI32" s="130"/>
      <c r="PNJ32" s="130"/>
      <c r="PNK32" s="130"/>
      <c r="PNL32" s="130"/>
      <c r="PNM32" s="130"/>
      <c r="PNN32" s="130"/>
      <c r="PNO32" s="130"/>
      <c r="PNP32" s="130"/>
      <c r="PNQ32" s="130"/>
      <c r="PNR32" s="130"/>
      <c r="PNS32" s="130"/>
      <c r="PNT32" s="130"/>
      <c r="PNU32" s="130"/>
      <c r="PNV32" s="130"/>
      <c r="PNW32" s="130"/>
      <c r="PNX32" s="130"/>
      <c r="PNY32" s="130"/>
      <c r="PNZ32" s="130"/>
      <c r="POA32" s="130"/>
      <c r="POB32" s="130"/>
      <c r="POC32" s="130"/>
      <c r="POD32" s="130"/>
      <c r="POE32" s="130"/>
      <c r="POF32" s="130"/>
      <c r="POG32" s="130"/>
      <c r="POH32" s="130"/>
      <c r="POI32" s="130"/>
      <c r="POJ32" s="130"/>
      <c r="POK32" s="130"/>
      <c r="POL32" s="130"/>
      <c r="POM32" s="130"/>
      <c r="PON32" s="130"/>
      <c r="POO32" s="130"/>
      <c r="POP32" s="130"/>
      <c r="POQ32" s="130"/>
      <c r="POR32" s="130"/>
      <c r="POS32" s="130"/>
      <c r="POT32" s="130"/>
      <c r="POU32" s="130"/>
      <c r="POV32" s="130"/>
      <c r="POW32" s="130"/>
      <c r="POX32" s="130"/>
      <c r="POY32" s="130"/>
      <c r="POZ32" s="130"/>
      <c r="PPA32" s="130"/>
      <c r="PPB32" s="130"/>
      <c r="PPC32" s="130"/>
      <c r="PPD32" s="130"/>
      <c r="PPE32" s="130"/>
      <c r="PPF32" s="130"/>
      <c r="PPG32" s="130"/>
      <c r="PPH32" s="130"/>
      <c r="PPI32" s="130"/>
      <c r="PPJ32" s="130"/>
      <c r="PPK32" s="130"/>
      <c r="PPL32" s="130"/>
      <c r="PPM32" s="130"/>
      <c r="PPN32" s="130"/>
      <c r="PPO32" s="130"/>
      <c r="PPP32" s="130"/>
      <c r="PPQ32" s="130"/>
      <c r="PPR32" s="130"/>
      <c r="PPS32" s="130"/>
      <c r="PPT32" s="130"/>
      <c r="PPU32" s="130"/>
      <c r="PPV32" s="130"/>
      <c r="PPW32" s="130"/>
      <c r="PPX32" s="130"/>
      <c r="PPY32" s="130"/>
      <c r="PPZ32" s="130"/>
      <c r="PQA32" s="130"/>
      <c r="PQB32" s="130"/>
      <c r="PQC32" s="130"/>
      <c r="PQD32" s="130"/>
      <c r="PQE32" s="130"/>
      <c r="PQF32" s="130"/>
      <c r="PQG32" s="130"/>
      <c r="PQH32" s="130"/>
      <c r="PQI32" s="130"/>
      <c r="PQJ32" s="130"/>
      <c r="PQK32" s="130"/>
      <c r="PQL32" s="130"/>
      <c r="PQM32" s="130"/>
      <c r="PQN32" s="130"/>
      <c r="PQO32" s="130"/>
      <c r="PQP32" s="130"/>
      <c r="PQQ32" s="130"/>
      <c r="PQR32" s="130"/>
      <c r="PQS32" s="130"/>
      <c r="PQT32" s="130"/>
      <c r="PQU32" s="130"/>
      <c r="PQV32" s="130"/>
      <c r="PQW32" s="130"/>
      <c r="PQX32" s="130"/>
      <c r="PQY32" s="130"/>
      <c r="PQZ32" s="130"/>
      <c r="PRA32" s="130"/>
      <c r="PRB32" s="130"/>
      <c r="PRC32" s="130"/>
      <c r="PRD32" s="130"/>
      <c r="PRE32" s="130"/>
      <c r="PRF32" s="130"/>
      <c r="PRG32" s="130"/>
      <c r="PRH32" s="130"/>
      <c r="PRI32" s="130"/>
      <c r="PRJ32" s="130"/>
      <c r="PRK32" s="130"/>
      <c r="PRL32" s="130"/>
      <c r="PRM32" s="130"/>
      <c r="PRN32" s="130"/>
      <c r="PRO32" s="130"/>
      <c r="PRP32" s="130"/>
      <c r="PRQ32" s="130"/>
      <c r="PRR32" s="130"/>
      <c r="PRS32" s="130"/>
      <c r="PRT32" s="130"/>
      <c r="PRU32" s="130"/>
      <c r="PRV32" s="130"/>
      <c r="PRW32" s="130"/>
      <c r="PRX32" s="130"/>
      <c r="PRY32" s="130"/>
      <c r="PRZ32" s="130"/>
      <c r="PSA32" s="130"/>
      <c r="PSB32" s="130"/>
      <c r="PSC32" s="130"/>
      <c r="PSD32" s="130"/>
      <c r="PSE32" s="130"/>
      <c r="PSF32" s="130"/>
      <c r="PSG32" s="130"/>
      <c r="PSH32" s="130"/>
      <c r="PSI32" s="130"/>
      <c r="PSJ32" s="130"/>
      <c r="PSK32" s="130"/>
      <c r="PSL32" s="130"/>
      <c r="PSM32" s="130"/>
      <c r="PSN32" s="130"/>
      <c r="PSO32" s="130"/>
      <c r="PSP32" s="130"/>
      <c r="PSQ32" s="130"/>
      <c r="PSR32" s="130"/>
      <c r="PSS32" s="130"/>
      <c r="PST32" s="130"/>
      <c r="PSU32" s="130"/>
      <c r="PSV32" s="130"/>
      <c r="PSW32" s="130"/>
      <c r="PSX32" s="130"/>
      <c r="PSY32" s="130"/>
      <c r="PSZ32" s="130"/>
      <c r="PTA32" s="130"/>
      <c r="PTB32" s="130"/>
      <c r="PTC32" s="130"/>
      <c r="PTD32" s="130"/>
      <c r="PTE32" s="130"/>
      <c r="PTF32" s="130"/>
      <c r="PTG32" s="130"/>
      <c r="PTH32" s="130"/>
      <c r="PTI32" s="130"/>
      <c r="PTJ32" s="130"/>
      <c r="PTK32" s="130"/>
      <c r="PTL32" s="130"/>
      <c r="PTM32" s="130"/>
      <c r="PTN32" s="130"/>
      <c r="PTO32" s="130"/>
      <c r="PTP32" s="130"/>
      <c r="PTQ32" s="130"/>
      <c r="PTR32" s="130"/>
      <c r="PTS32" s="130"/>
      <c r="PTT32" s="130"/>
      <c r="PTU32" s="130"/>
      <c r="PTV32" s="130"/>
      <c r="PTW32" s="130"/>
      <c r="PTX32" s="130"/>
      <c r="PTY32" s="130"/>
      <c r="PTZ32" s="130"/>
      <c r="PUA32" s="130"/>
      <c r="PUB32" s="130"/>
      <c r="PUC32" s="130"/>
      <c r="PUD32" s="130"/>
      <c r="PUE32" s="130"/>
      <c r="PUF32" s="130"/>
      <c r="PUG32" s="130"/>
      <c r="PUH32" s="130"/>
      <c r="PUI32" s="130"/>
      <c r="PUJ32" s="130"/>
      <c r="PUK32" s="130"/>
      <c r="PUL32" s="130"/>
      <c r="PUM32" s="130"/>
      <c r="PUN32" s="130"/>
      <c r="PUO32" s="130"/>
      <c r="PUP32" s="130"/>
      <c r="PUQ32" s="130"/>
      <c r="PUR32" s="130"/>
      <c r="PUS32" s="130"/>
      <c r="PUT32" s="130"/>
      <c r="PUU32" s="130"/>
      <c r="PUV32" s="130"/>
      <c r="PUW32" s="130"/>
      <c r="PUX32" s="130"/>
      <c r="PUY32" s="130"/>
      <c r="PUZ32" s="130"/>
      <c r="PVA32" s="130"/>
      <c r="PVB32" s="130"/>
      <c r="PVC32" s="130"/>
      <c r="PVD32" s="130"/>
      <c r="PVE32" s="130"/>
      <c r="PVF32" s="130"/>
      <c r="PVG32" s="130"/>
      <c r="PVH32" s="130"/>
      <c r="PVI32" s="130"/>
      <c r="PVJ32" s="130"/>
      <c r="PVK32" s="130"/>
      <c r="PVL32" s="130"/>
      <c r="PVM32" s="130"/>
      <c r="PVN32" s="130"/>
      <c r="PVO32" s="130"/>
      <c r="PVP32" s="130"/>
      <c r="PVQ32" s="130"/>
      <c r="PVR32" s="130"/>
      <c r="PVS32" s="130"/>
      <c r="PVT32" s="130"/>
      <c r="PVU32" s="130"/>
      <c r="PVV32" s="130"/>
      <c r="PVW32" s="130"/>
      <c r="PVX32" s="130"/>
      <c r="PVY32" s="130"/>
      <c r="PVZ32" s="130"/>
      <c r="PWA32" s="130"/>
      <c r="PWB32" s="130"/>
      <c r="PWC32" s="130"/>
      <c r="PWD32" s="130"/>
      <c r="PWE32" s="130"/>
      <c r="PWF32" s="130"/>
      <c r="PWG32" s="130"/>
      <c r="PWH32" s="130"/>
      <c r="PWI32" s="130"/>
      <c r="PWJ32" s="130"/>
      <c r="PWK32" s="130"/>
      <c r="PWL32" s="130"/>
      <c r="PWM32" s="130"/>
      <c r="PWN32" s="130"/>
      <c r="PWO32" s="130"/>
      <c r="PWP32" s="130"/>
      <c r="PWQ32" s="130"/>
      <c r="PWR32" s="130"/>
      <c r="PWS32" s="130"/>
      <c r="PWT32" s="130"/>
      <c r="PWU32" s="130"/>
      <c r="PWV32" s="130"/>
      <c r="PWW32" s="130"/>
      <c r="PWX32" s="130"/>
      <c r="PWY32" s="130"/>
      <c r="PWZ32" s="130"/>
      <c r="PXA32" s="130"/>
      <c r="PXB32" s="130"/>
      <c r="PXC32" s="130"/>
      <c r="PXD32" s="130"/>
      <c r="PXE32" s="130"/>
      <c r="PXF32" s="130"/>
      <c r="PXG32" s="130"/>
      <c r="PXH32" s="130"/>
      <c r="PXI32" s="130"/>
      <c r="PXJ32" s="130"/>
      <c r="PXK32" s="130"/>
      <c r="PXL32" s="130"/>
      <c r="PXM32" s="130"/>
      <c r="PXN32" s="130"/>
      <c r="PXO32" s="130"/>
      <c r="PXP32" s="130"/>
      <c r="PXQ32" s="130"/>
      <c r="PXR32" s="130"/>
      <c r="PXS32" s="130"/>
      <c r="PXT32" s="130"/>
      <c r="PXU32" s="130"/>
      <c r="PXV32" s="130"/>
      <c r="PXW32" s="130"/>
      <c r="PXX32" s="130"/>
      <c r="PXY32" s="130"/>
      <c r="PXZ32" s="130"/>
      <c r="PYA32" s="130"/>
      <c r="PYB32" s="130"/>
      <c r="PYC32" s="130"/>
      <c r="PYD32" s="130"/>
      <c r="PYE32" s="130"/>
      <c r="PYF32" s="130"/>
      <c r="PYG32" s="130"/>
      <c r="PYH32" s="130"/>
      <c r="PYI32" s="130"/>
      <c r="PYJ32" s="130"/>
      <c r="PYK32" s="130"/>
      <c r="PYL32" s="130"/>
      <c r="PYM32" s="130"/>
      <c r="PYN32" s="130"/>
      <c r="PYO32" s="130"/>
      <c r="PYP32" s="130"/>
      <c r="PYQ32" s="130"/>
      <c r="PYR32" s="130"/>
      <c r="PYS32" s="130"/>
      <c r="PYT32" s="130"/>
      <c r="PYU32" s="130"/>
      <c r="PYV32" s="130"/>
      <c r="PYW32" s="130"/>
      <c r="PYX32" s="130"/>
      <c r="PYY32" s="130"/>
      <c r="PYZ32" s="130"/>
      <c r="PZA32" s="130"/>
      <c r="PZB32" s="130"/>
      <c r="PZC32" s="130"/>
      <c r="PZD32" s="130"/>
      <c r="PZE32" s="130"/>
      <c r="PZF32" s="130"/>
      <c r="PZG32" s="130"/>
      <c r="PZH32" s="130"/>
      <c r="PZI32" s="130"/>
      <c r="PZJ32" s="130"/>
      <c r="PZK32" s="130"/>
      <c r="PZL32" s="130"/>
      <c r="PZM32" s="130"/>
      <c r="PZN32" s="130"/>
      <c r="PZO32" s="130"/>
      <c r="PZP32" s="130"/>
      <c r="PZQ32" s="130"/>
      <c r="PZR32" s="130"/>
      <c r="PZS32" s="130"/>
      <c r="PZT32" s="130"/>
      <c r="PZU32" s="130"/>
      <c r="PZV32" s="130"/>
      <c r="PZW32" s="130"/>
      <c r="PZX32" s="130"/>
      <c r="PZY32" s="130"/>
      <c r="PZZ32" s="130"/>
      <c r="QAA32" s="130"/>
      <c r="QAB32" s="130"/>
      <c r="QAC32" s="130"/>
      <c r="QAD32" s="130"/>
      <c r="QAE32" s="130"/>
      <c r="QAF32" s="130"/>
      <c r="QAG32" s="130"/>
      <c r="QAH32" s="130"/>
      <c r="QAI32" s="130"/>
      <c r="QAJ32" s="130"/>
      <c r="QAK32" s="130"/>
      <c r="QAL32" s="130"/>
      <c r="QAM32" s="130"/>
      <c r="QAN32" s="130"/>
      <c r="QAO32" s="130"/>
      <c r="QAP32" s="130"/>
      <c r="QAQ32" s="130"/>
      <c r="QAR32" s="130"/>
      <c r="QAS32" s="130"/>
      <c r="QAT32" s="130"/>
      <c r="QAU32" s="130"/>
      <c r="QAV32" s="130"/>
      <c r="QAW32" s="130"/>
      <c r="QAX32" s="130"/>
      <c r="QAY32" s="130"/>
      <c r="QAZ32" s="130"/>
      <c r="QBA32" s="130"/>
      <c r="QBB32" s="130"/>
      <c r="QBC32" s="130"/>
      <c r="QBD32" s="130"/>
      <c r="QBE32" s="130"/>
      <c r="QBF32" s="130"/>
      <c r="QBG32" s="130"/>
      <c r="QBH32" s="130"/>
      <c r="QBI32" s="130"/>
      <c r="QBJ32" s="130"/>
      <c r="QBK32" s="130"/>
      <c r="QBL32" s="130"/>
      <c r="QBM32" s="130"/>
      <c r="QBN32" s="130"/>
      <c r="QBO32" s="130"/>
      <c r="QBP32" s="130"/>
      <c r="QBQ32" s="130"/>
      <c r="QBR32" s="130"/>
      <c r="QBS32" s="130"/>
      <c r="QBT32" s="130"/>
      <c r="QBU32" s="130"/>
      <c r="QBV32" s="130"/>
      <c r="QBW32" s="130"/>
      <c r="QBX32" s="130"/>
      <c r="QBY32" s="130"/>
      <c r="QBZ32" s="130"/>
      <c r="QCA32" s="130"/>
      <c r="QCB32" s="130"/>
      <c r="QCC32" s="130"/>
      <c r="QCD32" s="130"/>
      <c r="QCE32" s="130"/>
      <c r="QCF32" s="130"/>
      <c r="QCG32" s="130"/>
      <c r="QCH32" s="130"/>
      <c r="QCI32" s="130"/>
      <c r="QCJ32" s="130"/>
      <c r="QCK32" s="130"/>
      <c r="QCL32" s="130"/>
      <c r="QCM32" s="130"/>
      <c r="QCN32" s="130"/>
      <c r="QCO32" s="130"/>
      <c r="QCP32" s="130"/>
      <c r="QCQ32" s="130"/>
      <c r="QCR32" s="130"/>
      <c r="QCS32" s="130"/>
      <c r="QCT32" s="130"/>
      <c r="QCU32" s="130"/>
      <c r="QCV32" s="130"/>
      <c r="QCW32" s="130"/>
      <c r="QCX32" s="130"/>
      <c r="QCY32" s="130"/>
      <c r="QCZ32" s="130"/>
      <c r="QDA32" s="130"/>
      <c r="QDB32" s="130"/>
      <c r="QDC32" s="130"/>
      <c r="QDD32" s="130"/>
      <c r="QDE32" s="130"/>
      <c r="QDF32" s="130"/>
      <c r="QDG32" s="130"/>
      <c r="QDH32" s="130"/>
      <c r="QDI32" s="130"/>
      <c r="QDJ32" s="130"/>
      <c r="QDK32" s="130"/>
      <c r="QDL32" s="130"/>
      <c r="QDM32" s="130"/>
      <c r="QDN32" s="130"/>
      <c r="QDO32" s="130"/>
      <c r="QDP32" s="130"/>
      <c r="QDQ32" s="130"/>
      <c r="QDR32" s="130"/>
      <c r="QDS32" s="130"/>
      <c r="QDT32" s="130"/>
      <c r="QDU32" s="130"/>
      <c r="QDV32" s="130"/>
      <c r="QDW32" s="130"/>
      <c r="QDX32" s="130"/>
      <c r="QDY32" s="130"/>
      <c r="QDZ32" s="130"/>
      <c r="QEA32" s="130"/>
      <c r="QEB32" s="130"/>
      <c r="QEC32" s="130"/>
      <c r="QED32" s="130"/>
      <c r="QEE32" s="130"/>
      <c r="QEF32" s="130"/>
      <c r="QEG32" s="130"/>
      <c r="QEH32" s="130"/>
      <c r="QEI32" s="130"/>
      <c r="QEJ32" s="130"/>
      <c r="QEK32" s="130"/>
      <c r="QEL32" s="130"/>
      <c r="QEM32" s="130"/>
      <c r="QEN32" s="130"/>
      <c r="QEO32" s="130"/>
      <c r="QEP32" s="130"/>
      <c r="QEQ32" s="130"/>
      <c r="QER32" s="130"/>
      <c r="QES32" s="130"/>
      <c r="QET32" s="130"/>
      <c r="QEU32" s="130"/>
      <c r="QEV32" s="130"/>
      <c r="QEW32" s="130"/>
      <c r="QEX32" s="130"/>
      <c r="QEY32" s="130"/>
      <c r="QEZ32" s="130"/>
      <c r="QFA32" s="130"/>
      <c r="QFB32" s="130"/>
      <c r="QFC32" s="130"/>
      <c r="QFD32" s="130"/>
      <c r="QFE32" s="130"/>
      <c r="QFF32" s="130"/>
      <c r="QFG32" s="130"/>
      <c r="QFH32" s="130"/>
      <c r="QFI32" s="130"/>
      <c r="QFJ32" s="130"/>
      <c r="QFK32" s="130"/>
      <c r="QFL32" s="130"/>
      <c r="QFM32" s="130"/>
      <c r="QFN32" s="130"/>
      <c r="QFO32" s="130"/>
      <c r="QFP32" s="130"/>
      <c r="QFQ32" s="130"/>
      <c r="QFR32" s="130"/>
      <c r="QFS32" s="130"/>
      <c r="QFT32" s="130"/>
      <c r="QFU32" s="130"/>
      <c r="QFV32" s="130"/>
      <c r="QFW32" s="130"/>
      <c r="QFX32" s="130"/>
      <c r="QFY32" s="130"/>
      <c r="QFZ32" s="130"/>
      <c r="QGA32" s="130"/>
      <c r="QGB32" s="130"/>
      <c r="QGC32" s="130"/>
      <c r="QGD32" s="130"/>
      <c r="QGE32" s="130"/>
      <c r="QGF32" s="130"/>
      <c r="QGG32" s="130"/>
      <c r="QGH32" s="130"/>
      <c r="QGI32" s="130"/>
      <c r="QGJ32" s="130"/>
      <c r="QGK32" s="130"/>
      <c r="QGL32" s="130"/>
      <c r="QGM32" s="130"/>
      <c r="QGN32" s="130"/>
      <c r="QGO32" s="130"/>
      <c r="QGP32" s="130"/>
      <c r="QGQ32" s="130"/>
      <c r="QGR32" s="130"/>
      <c r="QGS32" s="130"/>
      <c r="QGT32" s="130"/>
      <c r="QGU32" s="130"/>
      <c r="QGV32" s="130"/>
      <c r="QGW32" s="130"/>
      <c r="QGX32" s="130"/>
      <c r="QGY32" s="130"/>
      <c r="QGZ32" s="130"/>
      <c r="QHA32" s="130"/>
      <c r="QHB32" s="130"/>
      <c r="QHC32" s="130"/>
      <c r="QHD32" s="130"/>
      <c r="QHE32" s="130"/>
      <c r="QHF32" s="130"/>
      <c r="QHG32" s="130"/>
      <c r="QHH32" s="130"/>
      <c r="QHI32" s="130"/>
      <c r="QHJ32" s="130"/>
      <c r="QHK32" s="130"/>
      <c r="QHL32" s="130"/>
      <c r="QHM32" s="130"/>
      <c r="QHN32" s="130"/>
      <c r="QHO32" s="130"/>
      <c r="QHP32" s="130"/>
      <c r="QHQ32" s="130"/>
      <c r="QHR32" s="130"/>
      <c r="QHS32" s="130"/>
      <c r="QHT32" s="130"/>
      <c r="QHU32" s="130"/>
      <c r="QHV32" s="130"/>
      <c r="QHW32" s="130"/>
      <c r="QHX32" s="130"/>
      <c r="QHY32" s="130"/>
      <c r="QHZ32" s="130"/>
      <c r="QIA32" s="130"/>
      <c r="QIB32" s="130"/>
      <c r="QIC32" s="130"/>
      <c r="QID32" s="130"/>
      <c r="QIE32" s="130"/>
      <c r="QIF32" s="130"/>
      <c r="QIG32" s="130"/>
      <c r="QIH32" s="130"/>
      <c r="QII32" s="130"/>
      <c r="QIJ32" s="130"/>
      <c r="QIK32" s="130"/>
      <c r="QIL32" s="130"/>
      <c r="QIM32" s="130"/>
      <c r="QIN32" s="130"/>
      <c r="QIO32" s="130"/>
      <c r="QIP32" s="130"/>
      <c r="QIQ32" s="130"/>
      <c r="QIR32" s="130"/>
      <c r="QIS32" s="130"/>
      <c r="QIT32" s="130"/>
      <c r="QIU32" s="130"/>
      <c r="QIV32" s="130"/>
      <c r="QIW32" s="130"/>
      <c r="QIX32" s="130"/>
      <c r="QIY32" s="130"/>
      <c r="QIZ32" s="130"/>
      <c r="QJA32" s="130"/>
      <c r="QJB32" s="130"/>
      <c r="QJC32" s="130"/>
      <c r="QJD32" s="130"/>
      <c r="QJE32" s="130"/>
      <c r="QJF32" s="130"/>
      <c r="QJG32" s="130"/>
      <c r="QJH32" s="130"/>
      <c r="QJI32" s="130"/>
      <c r="QJJ32" s="130"/>
      <c r="QJK32" s="130"/>
      <c r="QJL32" s="130"/>
      <c r="QJM32" s="130"/>
      <c r="QJN32" s="130"/>
      <c r="QJO32" s="130"/>
      <c r="QJP32" s="130"/>
      <c r="QJQ32" s="130"/>
      <c r="QJR32" s="130"/>
      <c r="QJS32" s="130"/>
      <c r="QJT32" s="130"/>
      <c r="QJU32" s="130"/>
      <c r="QJV32" s="130"/>
      <c r="QJW32" s="130"/>
      <c r="QJX32" s="130"/>
      <c r="QJY32" s="130"/>
      <c r="QJZ32" s="130"/>
      <c r="QKA32" s="130"/>
      <c r="QKB32" s="130"/>
      <c r="QKC32" s="130"/>
      <c r="QKD32" s="130"/>
      <c r="QKE32" s="130"/>
      <c r="QKF32" s="130"/>
      <c r="QKG32" s="130"/>
      <c r="QKH32" s="130"/>
      <c r="QKI32" s="130"/>
      <c r="QKJ32" s="130"/>
      <c r="QKK32" s="130"/>
      <c r="QKL32" s="130"/>
      <c r="QKM32" s="130"/>
      <c r="QKN32" s="130"/>
      <c r="QKO32" s="130"/>
      <c r="QKP32" s="130"/>
      <c r="QKQ32" s="130"/>
      <c r="QKR32" s="130"/>
      <c r="QKS32" s="130"/>
      <c r="QKT32" s="130"/>
      <c r="QKU32" s="130"/>
      <c r="QKV32" s="130"/>
      <c r="QKW32" s="130"/>
      <c r="QKX32" s="130"/>
      <c r="QKY32" s="130"/>
      <c r="QKZ32" s="130"/>
      <c r="QLA32" s="130"/>
      <c r="QLB32" s="130"/>
      <c r="QLC32" s="130"/>
      <c r="QLD32" s="130"/>
      <c r="QLE32" s="130"/>
      <c r="QLF32" s="130"/>
      <c r="QLG32" s="130"/>
      <c r="QLH32" s="130"/>
      <c r="QLI32" s="130"/>
      <c r="QLJ32" s="130"/>
      <c r="QLK32" s="130"/>
      <c r="QLL32" s="130"/>
      <c r="QLM32" s="130"/>
      <c r="QLN32" s="130"/>
      <c r="QLO32" s="130"/>
      <c r="QLP32" s="130"/>
      <c r="QLQ32" s="130"/>
      <c r="QLR32" s="130"/>
      <c r="QLS32" s="130"/>
      <c r="QLT32" s="130"/>
      <c r="QLU32" s="130"/>
      <c r="QLV32" s="130"/>
      <c r="QLW32" s="130"/>
      <c r="QLX32" s="130"/>
      <c r="QLY32" s="130"/>
      <c r="QLZ32" s="130"/>
      <c r="QMA32" s="130"/>
      <c r="QMB32" s="130"/>
      <c r="QMC32" s="130"/>
      <c r="QMD32" s="130"/>
      <c r="QME32" s="130"/>
      <c r="QMF32" s="130"/>
      <c r="QMG32" s="130"/>
      <c r="QMH32" s="130"/>
      <c r="QMI32" s="130"/>
      <c r="QMJ32" s="130"/>
      <c r="QMK32" s="130"/>
      <c r="QML32" s="130"/>
      <c r="QMM32" s="130"/>
      <c r="QMN32" s="130"/>
      <c r="QMO32" s="130"/>
      <c r="QMP32" s="130"/>
      <c r="QMQ32" s="130"/>
      <c r="QMR32" s="130"/>
      <c r="QMS32" s="130"/>
      <c r="QMT32" s="130"/>
      <c r="QMU32" s="130"/>
      <c r="QMV32" s="130"/>
      <c r="QMW32" s="130"/>
      <c r="QMX32" s="130"/>
      <c r="QMY32" s="130"/>
      <c r="QMZ32" s="130"/>
      <c r="QNA32" s="130"/>
      <c r="QNB32" s="130"/>
      <c r="QNC32" s="130"/>
      <c r="QND32" s="130"/>
      <c r="QNE32" s="130"/>
      <c r="QNF32" s="130"/>
      <c r="QNG32" s="130"/>
      <c r="QNH32" s="130"/>
      <c r="QNI32" s="130"/>
      <c r="QNJ32" s="130"/>
      <c r="QNK32" s="130"/>
      <c r="QNL32" s="130"/>
      <c r="QNM32" s="130"/>
      <c r="QNN32" s="130"/>
      <c r="QNO32" s="130"/>
      <c r="QNP32" s="130"/>
      <c r="QNQ32" s="130"/>
      <c r="QNR32" s="130"/>
      <c r="QNS32" s="130"/>
      <c r="QNT32" s="130"/>
      <c r="QNU32" s="130"/>
      <c r="QNV32" s="130"/>
      <c r="QNW32" s="130"/>
      <c r="QNX32" s="130"/>
      <c r="QNY32" s="130"/>
      <c r="QNZ32" s="130"/>
      <c r="QOA32" s="130"/>
      <c r="QOB32" s="130"/>
      <c r="QOC32" s="130"/>
      <c r="QOD32" s="130"/>
      <c r="QOE32" s="130"/>
      <c r="QOF32" s="130"/>
      <c r="QOG32" s="130"/>
      <c r="QOH32" s="130"/>
      <c r="QOI32" s="130"/>
      <c r="QOJ32" s="130"/>
      <c r="QOK32" s="130"/>
      <c r="QOL32" s="130"/>
      <c r="QOM32" s="130"/>
      <c r="QON32" s="130"/>
      <c r="QOO32" s="130"/>
      <c r="QOP32" s="130"/>
      <c r="QOQ32" s="130"/>
      <c r="QOR32" s="130"/>
      <c r="QOS32" s="130"/>
      <c r="QOT32" s="130"/>
      <c r="QOU32" s="130"/>
      <c r="QOV32" s="130"/>
      <c r="QOW32" s="130"/>
      <c r="QOX32" s="130"/>
      <c r="QOY32" s="130"/>
      <c r="QOZ32" s="130"/>
      <c r="QPA32" s="130"/>
      <c r="QPB32" s="130"/>
      <c r="QPC32" s="130"/>
      <c r="QPD32" s="130"/>
      <c r="QPE32" s="130"/>
      <c r="QPF32" s="130"/>
      <c r="QPG32" s="130"/>
      <c r="QPH32" s="130"/>
      <c r="QPI32" s="130"/>
      <c r="QPJ32" s="130"/>
      <c r="QPK32" s="130"/>
      <c r="QPL32" s="130"/>
      <c r="QPM32" s="130"/>
      <c r="QPN32" s="130"/>
      <c r="QPO32" s="130"/>
      <c r="QPP32" s="130"/>
      <c r="QPQ32" s="130"/>
      <c r="QPR32" s="130"/>
      <c r="QPS32" s="130"/>
      <c r="QPT32" s="130"/>
      <c r="QPU32" s="130"/>
      <c r="QPV32" s="130"/>
      <c r="QPW32" s="130"/>
      <c r="QPX32" s="130"/>
      <c r="QPY32" s="130"/>
      <c r="QPZ32" s="130"/>
      <c r="QQA32" s="130"/>
      <c r="QQB32" s="130"/>
      <c r="QQC32" s="130"/>
      <c r="QQD32" s="130"/>
      <c r="QQE32" s="130"/>
      <c r="QQF32" s="130"/>
      <c r="QQG32" s="130"/>
      <c r="QQH32" s="130"/>
      <c r="QQI32" s="130"/>
      <c r="QQJ32" s="130"/>
      <c r="QQK32" s="130"/>
      <c r="QQL32" s="130"/>
      <c r="QQM32" s="130"/>
      <c r="QQN32" s="130"/>
      <c r="QQO32" s="130"/>
      <c r="QQP32" s="130"/>
      <c r="QQQ32" s="130"/>
      <c r="QQR32" s="130"/>
      <c r="QQS32" s="130"/>
      <c r="QQT32" s="130"/>
      <c r="QQU32" s="130"/>
      <c r="QQV32" s="130"/>
      <c r="QQW32" s="130"/>
      <c r="QQX32" s="130"/>
      <c r="QQY32" s="130"/>
      <c r="QQZ32" s="130"/>
      <c r="QRA32" s="130"/>
      <c r="QRB32" s="130"/>
      <c r="QRC32" s="130"/>
      <c r="QRD32" s="130"/>
      <c r="QRE32" s="130"/>
      <c r="QRF32" s="130"/>
      <c r="QRG32" s="130"/>
      <c r="QRH32" s="130"/>
      <c r="QRI32" s="130"/>
      <c r="QRJ32" s="130"/>
      <c r="QRK32" s="130"/>
      <c r="QRL32" s="130"/>
      <c r="QRM32" s="130"/>
      <c r="QRN32" s="130"/>
      <c r="QRO32" s="130"/>
      <c r="QRP32" s="130"/>
      <c r="QRQ32" s="130"/>
      <c r="QRR32" s="130"/>
      <c r="QRS32" s="130"/>
      <c r="QRT32" s="130"/>
      <c r="QRU32" s="130"/>
      <c r="QRV32" s="130"/>
      <c r="QRW32" s="130"/>
      <c r="QRX32" s="130"/>
      <c r="QRY32" s="130"/>
      <c r="QRZ32" s="130"/>
      <c r="QSA32" s="130"/>
      <c r="QSB32" s="130"/>
      <c r="QSC32" s="130"/>
      <c r="QSD32" s="130"/>
      <c r="QSE32" s="130"/>
      <c r="QSF32" s="130"/>
      <c r="QSG32" s="130"/>
      <c r="QSH32" s="130"/>
      <c r="QSI32" s="130"/>
      <c r="QSJ32" s="130"/>
      <c r="QSK32" s="130"/>
      <c r="QSL32" s="130"/>
      <c r="QSM32" s="130"/>
      <c r="QSN32" s="130"/>
      <c r="QSO32" s="130"/>
      <c r="QSP32" s="130"/>
      <c r="QSQ32" s="130"/>
      <c r="QSR32" s="130"/>
      <c r="QSS32" s="130"/>
      <c r="QST32" s="130"/>
      <c r="QSU32" s="130"/>
      <c r="QSV32" s="130"/>
      <c r="QSW32" s="130"/>
      <c r="QSX32" s="130"/>
      <c r="QSY32" s="130"/>
      <c r="QSZ32" s="130"/>
      <c r="QTA32" s="130"/>
      <c r="QTB32" s="130"/>
      <c r="QTC32" s="130"/>
      <c r="QTD32" s="130"/>
      <c r="QTE32" s="130"/>
      <c r="QTF32" s="130"/>
      <c r="QTG32" s="130"/>
      <c r="QTH32" s="130"/>
      <c r="QTI32" s="130"/>
      <c r="QTJ32" s="130"/>
      <c r="QTK32" s="130"/>
      <c r="QTL32" s="130"/>
      <c r="QTM32" s="130"/>
      <c r="QTN32" s="130"/>
      <c r="QTO32" s="130"/>
      <c r="QTP32" s="130"/>
      <c r="QTQ32" s="130"/>
      <c r="QTR32" s="130"/>
      <c r="QTS32" s="130"/>
      <c r="QTT32" s="130"/>
      <c r="QTU32" s="130"/>
      <c r="QTV32" s="130"/>
      <c r="QTW32" s="130"/>
      <c r="QTX32" s="130"/>
      <c r="QTY32" s="130"/>
      <c r="QTZ32" s="130"/>
      <c r="QUA32" s="130"/>
      <c r="QUB32" s="130"/>
      <c r="QUC32" s="130"/>
      <c r="QUD32" s="130"/>
      <c r="QUE32" s="130"/>
      <c r="QUF32" s="130"/>
      <c r="QUG32" s="130"/>
      <c r="QUH32" s="130"/>
      <c r="QUI32" s="130"/>
      <c r="QUJ32" s="130"/>
      <c r="QUK32" s="130"/>
      <c r="QUL32" s="130"/>
      <c r="QUM32" s="130"/>
      <c r="QUN32" s="130"/>
      <c r="QUO32" s="130"/>
      <c r="QUP32" s="130"/>
      <c r="QUQ32" s="130"/>
      <c r="QUR32" s="130"/>
      <c r="QUS32" s="130"/>
      <c r="QUT32" s="130"/>
      <c r="QUU32" s="130"/>
      <c r="QUV32" s="130"/>
      <c r="QUW32" s="130"/>
      <c r="QUX32" s="130"/>
      <c r="QUY32" s="130"/>
      <c r="QUZ32" s="130"/>
      <c r="QVA32" s="130"/>
      <c r="QVB32" s="130"/>
      <c r="QVC32" s="130"/>
      <c r="QVD32" s="130"/>
      <c r="QVE32" s="130"/>
      <c r="QVF32" s="130"/>
      <c r="QVG32" s="130"/>
      <c r="QVH32" s="130"/>
      <c r="QVI32" s="130"/>
      <c r="QVJ32" s="130"/>
      <c r="QVK32" s="130"/>
      <c r="QVL32" s="130"/>
      <c r="QVM32" s="130"/>
      <c r="QVN32" s="130"/>
      <c r="QVO32" s="130"/>
      <c r="QVP32" s="130"/>
      <c r="QVQ32" s="130"/>
      <c r="QVR32" s="130"/>
      <c r="QVS32" s="130"/>
      <c r="QVT32" s="130"/>
      <c r="QVU32" s="130"/>
      <c r="QVV32" s="130"/>
      <c r="QVW32" s="130"/>
      <c r="QVX32" s="130"/>
      <c r="QVY32" s="130"/>
      <c r="QVZ32" s="130"/>
      <c r="QWA32" s="130"/>
      <c r="QWB32" s="130"/>
      <c r="QWC32" s="130"/>
      <c r="QWD32" s="130"/>
      <c r="QWE32" s="130"/>
      <c r="QWF32" s="130"/>
      <c r="QWG32" s="130"/>
      <c r="QWH32" s="130"/>
      <c r="QWI32" s="130"/>
      <c r="QWJ32" s="130"/>
      <c r="QWK32" s="130"/>
      <c r="QWL32" s="130"/>
      <c r="QWM32" s="130"/>
      <c r="QWN32" s="130"/>
      <c r="QWO32" s="130"/>
      <c r="QWP32" s="130"/>
      <c r="QWQ32" s="130"/>
      <c r="QWR32" s="130"/>
      <c r="QWS32" s="130"/>
      <c r="QWT32" s="130"/>
      <c r="QWU32" s="130"/>
      <c r="QWV32" s="130"/>
      <c r="QWW32" s="130"/>
      <c r="QWX32" s="130"/>
      <c r="QWY32" s="130"/>
      <c r="QWZ32" s="130"/>
      <c r="QXA32" s="130"/>
      <c r="QXB32" s="130"/>
      <c r="QXC32" s="130"/>
      <c r="QXD32" s="130"/>
      <c r="QXE32" s="130"/>
      <c r="QXF32" s="130"/>
      <c r="QXG32" s="130"/>
      <c r="QXH32" s="130"/>
      <c r="QXI32" s="130"/>
      <c r="QXJ32" s="130"/>
      <c r="QXK32" s="130"/>
      <c r="QXL32" s="130"/>
      <c r="QXM32" s="130"/>
      <c r="QXN32" s="130"/>
      <c r="QXO32" s="130"/>
      <c r="QXP32" s="130"/>
      <c r="QXQ32" s="130"/>
      <c r="QXR32" s="130"/>
      <c r="QXS32" s="130"/>
      <c r="QXT32" s="130"/>
      <c r="QXU32" s="130"/>
      <c r="QXV32" s="130"/>
      <c r="QXW32" s="130"/>
      <c r="QXX32" s="130"/>
      <c r="QXY32" s="130"/>
      <c r="QXZ32" s="130"/>
      <c r="QYA32" s="130"/>
      <c r="QYB32" s="130"/>
      <c r="QYC32" s="130"/>
      <c r="QYD32" s="130"/>
      <c r="QYE32" s="130"/>
      <c r="QYF32" s="130"/>
      <c r="QYG32" s="130"/>
      <c r="QYH32" s="130"/>
      <c r="QYI32" s="130"/>
      <c r="QYJ32" s="130"/>
      <c r="QYK32" s="130"/>
      <c r="QYL32" s="130"/>
      <c r="QYM32" s="130"/>
      <c r="QYN32" s="130"/>
      <c r="QYO32" s="130"/>
      <c r="QYP32" s="130"/>
      <c r="QYQ32" s="130"/>
      <c r="QYR32" s="130"/>
      <c r="QYS32" s="130"/>
      <c r="QYT32" s="130"/>
      <c r="QYU32" s="130"/>
      <c r="QYV32" s="130"/>
      <c r="QYW32" s="130"/>
      <c r="QYX32" s="130"/>
      <c r="QYY32" s="130"/>
      <c r="QYZ32" s="130"/>
      <c r="QZA32" s="130"/>
      <c r="QZB32" s="130"/>
      <c r="QZC32" s="130"/>
      <c r="QZD32" s="130"/>
      <c r="QZE32" s="130"/>
      <c r="QZF32" s="130"/>
      <c r="QZG32" s="130"/>
      <c r="QZH32" s="130"/>
      <c r="QZI32" s="130"/>
      <c r="QZJ32" s="130"/>
      <c r="QZK32" s="130"/>
      <c r="QZL32" s="130"/>
      <c r="QZM32" s="130"/>
      <c r="QZN32" s="130"/>
      <c r="QZO32" s="130"/>
      <c r="QZP32" s="130"/>
      <c r="QZQ32" s="130"/>
      <c r="QZR32" s="130"/>
      <c r="QZS32" s="130"/>
      <c r="QZT32" s="130"/>
      <c r="QZU32" s="130"/>
      <c r="QZV32" s="130"/>
      <c r="QZW32" s="130"/>
      <c r="QZX32" s="130"/>
      <c r="QZY32" s="130"/>
      <c r="QZZ32" s="130"/>
      <c r="RAA32" s="130"/>
      <c r="RAB32" s="130"/>
      <c r="RAC32" s="130"/>
      <c r="RAD32" s="130"/>
      <c r="RAE32" s="130"/>
      <c r="RAF32" s="130"/>
      <c r="RAG32" s="130"/>
      <c r="RAH32" s="130"/>
      <c r="RAI32" s="130"/>
      <c r="RAJ32" s="130"/>
      <c r="RAK32" s="130"/>
      <c r="RAL32" s="130"/>
      <c r="RAM32" s="130"/>
      <c r="RAN32" s="130"/>
      <c r="RAO32" s="130"/>
      <c r="RAP32" s="130"/>
      <c r="RAQ32" s="130"/>
      <c r="RAR32" s="130"/>
      <c r="RAS32" s="130"/>
      <c r="RAT32" s="130"/>
      <c r="RAU32" s="130"/>
      <c r="RAV32" s="130"/>
      <c r="RAW32" s="130"/>
      <c r="RAX32" s="130"/>
      <c r="RAY32" s="130"/>
      <c r="RAZ32" s="130"/>
      <c r="RBA32" s="130"/>
      <c r="RBB32" s="130"/>
      <c r="RBC32" s="130"/>
      <c r="RBD32" s="130"/>
      <c r="RBE32" s="130"/>
      <c r="RBF32" s="130"/>
      <c r="RBG32" s="130"/>
      <c r="RBH32" s="130"/>
      <c r="RBI32" s="130"/>
      <c r="RBJ32" s="130"/>
      <c r="RBK32" s="130"/>
      <c r="RBL32" s="130"/>
      <c r="RBM32" s="130"/>
      <c r="RBN32" s="130"/>
      <c r="RBO32" s="130"/>
      <c r="RBP32" s="130"/>
      <c r="RBQ32" s="130"/>
      <c r="RBR32" s="130"/>
      <c r="RBS32" s="130"/>
      <c r="RBT32" s="130"/>
      <c r="RBU32" s="130"/>
      <c r="RBV32" s="130"/>
      <c r="RBW32" s="130"/>
      <c r="RBX32" s="130"/>
      <c r="RBY32" s="130"/>
      <c r="RBZ32" s="130"/>
      <c r="RCA32" s="130"/>
      <c r="RCB32" s="130"/>
      <c r="RCC32" s="130"/>
      <c r="RCD32" s="130"/>
      <c r="RCE32" s="130"/>
      <c r="RCF32" s="130"/>
      <c r="RCG32" s="130"/>
      <c r="RCH32" s="130"/>
      <c r="RCI32" s="130"/>
      <c r="RCJ32" s="130"/>
      <c r="RCK32" s="130"/>
      <c r="RCL32" s="130"/>
      <c r="RCM32" s="130"/>
      <c r="RCN32" s="130"/>
      <c r="RCO32" s="130"/>
      <c r="RCP32" s="130"/>
      <c r="RCQ32" s="130"/>
      <c r="RCR32" s="130"/>
      <c r="RCS32" s="130"/>
      <c r="RCT32" s="130"/>
      <c r="RCU32" s="130"/>
      <c r="RCV32" s="130"/>
      <c r="RCW32" s="130"/>
      <c r="RCX32" s="130"/>
      <c r="RCY32" s="130"/>
      <c r="RCZ32" s="130"/>
      <c r="RDA32" s="130"/>
      <c r="RDB32" s="130"/>
      <c r="RDC32" s="130"/>
      <c r="RDD32" s="130"/>
      <c r="RDE32" s="130"/>
      <c r="RDF32" s="130"/>
      <c r="RDG32" s="130"/>
      <c r="RDH32" s="130"/>
      <c r="RDI32" s="130"/>
      <c r="RDJ32" s="130"/>
      <c r="RDK32" s="130"/>
      <c r="RDL32" s="130"/>
      <c r="RDM32" s="130"/>
      <c r="RDN32" s="130"/>
      <c r="RDO32" s="130"/>
      <c r="RDP32" s="130"/>
      <c r="RDQ32" s="130"/>
      <c r="RDR32" s="130"/>
      <c r="RDS32" s="130"/>
      <c r="RDT32" s="130"/>
      <c r="RDU32" s="130"/>
      <c r="RDV32" s="130"/>
      <c r="RDW32" s="130"/>
      <c r="RDX32" s="130"/>
      <c r="RDY32" s="130"/>
      <c r="RDZ32" s="130"/>
      <c r="REA32" s="130"/>
      <c r="REB32" s="130"/>
      <c r="REC32" s="130"/>
      <c r="RED32" s="130"/>
      <c r="REE32" s="130"/>
      <c r="REF32" s="130"/>
      <c r="REG32" s="130"/>
      <c r="REH32" s="130"/>
      <c r="REI32" s="130"/>
      <c r="REJ32" s="130"/>
      <c r="REK32" s="130"/>
      <c r="REL32" s="130"/>
      <c r="REM32" s="130"/>
      <c r="REN32" s="130"/>
      <c r="REO32" s="130"/>
      <c r="REP32" s="130"/>
      <c r="REQ32" s="130"/>
      <c r="RER32" s="130"/>
      <c r="RES32" s="130"/>
      <c r="RET32" s="130"/>
      <c r="REU32" s="130"/>
      <c r="REV32" s="130"/>
      <c r="REW32" s="130"/>
      <c r="REX32" s="130"/>
      <c r="REY32" s="130"/>
      <c r="REZ32" s="130"/>
      <c r="RFA32" s="130"/>
      <c r="RFB32" s="130"/>
      <c r="RFC32" s="130"/>
      <c r="RFD32" s="130"/>
      <c r="RFE32" s="130"/>
      <c r="RFF32" s="130"/>
      <c r="RFG32" s="130"/>
      <c r="RFH32" s="130"/>
      <c r="RFI32" s="130"/>
      <c r="RFJ32" s="130"/>
      <c r="RFK32" s="130"/>
      <c r="RFL32" s="130"/>
      <c r="RFM32" s="130"/>
      <c r="RFN32" s="130"/>
      <c r="RFO32" s="130"/>
      <c r="RFP32" s="130"/>
      <c r="RFQ32" s="130"/>
      <c r="RFR32" s="130"/>
      <c r="RFS32" s="130"/>
      <c r="RFT32" s="130"/>
      <c r="RFU32" s="130"/>
      <c r="RFV32" s="130"/>
      <c r="RFW32" s="130"/>
      <c r="RFX32" s="130"/>
      <c r="RFY32" s="130"/>
      <c r="RFZ32" s="130"/>
      <c r="RGA32" s="130"/>
      <c r="RGB32" s="130"/>
      <c r="RGC32" s="130"/>
      <c r="RGD32" s="130"/>
      <c r="RGE32" s="130"/>
      <c r="RGF32" s="130"/>
      <c r="RGG32" s="130"/>
      <c r="RGH32" s="130"/>
      <c r="RGI32" s="130"/>
      <c r="RGJ32" s="130"/>
      <c r="RGK32" s="130"/>
      <c r="RGL32" s="130"/>
      <c r="RGM32" s="130"/>
      <c r="RGN32" s="130"/>
      <c r="RGO32" s="130"/>
      <c r="RGP32" s="130"/>
      <c r="RGQ32" s="130"/>
      <c r="RGR32" s="130"/>
      <c r="RGS32" s="130"/>
      <c r="RGT32" s="130"/>
      <c r="RGU32" s="130"/>
      <c r="RGV32" s="130"/>
      <c r="RGW32" s="130"/>
      <c r="RGX32" s="130"/>
      <c r="RGY32" s="130"/>
      <c r="RGZ32" s="130"/>
      <c r="RHA32" s="130"/>
      <c r="RHB32" s="130"/>
      <c r="RHC32" s="130"/>
      <c r="RHD32" s="130"/>
      <c r="RHE32" s="130"/>
      <c r="RHF32" s="130"/>
      <c r="RHG32" s="130"/>
      <c r="RHH32" s="130"/>
      <c r="RHI32" s="130"/>
      <c r="RHJ32" s="130"/>
      <c r="RHK32" s="130"/>
      <c r="RHL32" s="130"/>
      <c r="RHM32" s="130"/>
      <c r="RHN32" s="130"/>
      <c r="RHO32" s="130"/>
      <c r="RHP32" s="130"/>
      <c r="RHQ32" s="130"/>
      <c r="RHR32" s="130"/>
      <c r="RHS32" s="130"/>
      <c r="RHT32" s="130"/>
      <c r="RHU32" s="130"/>
      <c r="RHV32" s="130"/>
      <c r="RHW32" s="130"/>
      <c r="RHX32" s="130"/>
      <c r="RHY32" s="130"/>
      <c r="RHZ32" s="130"/>
      <c r="RIA32" s="130"/>
      <c r="RIB32" s="130"/>
      <c r="RIC32" s="130"/>
      <c r="RID32" s="130"/>
      <c r="RIE32" s="130"/>
      <c r="RIF32" s="130"/>
      <c r="RIG32" s="130"/>
      <c r="RIH32" s="130"/>
      <c r="RII32" s="130"/>
      <c r="RIJ32" s="130"/>
      <c r="RIK32" s="130"/>
      <c r="RIL32" s="130"/>
      <c r="RIM32" s="130"/>
      <c r="RIN32" s="130"/>
      <c r="RIO32" s="130"/>
      <c r="RIP32" s="130"/>
      <c r="RIQ32" s="130"/>
      <c r="RIR32" s="130"/>
      <c r="RIS32" s="130"/>
      <c r="RIT32" s="130"/>
      <c r="RIU32" s="130"/>
      <c r="RIV32" s="130"/>
      <c r="RIW32" s="130"/>
      <c r="RIX32" s="130"/>
      <c r="RIY32" s="130"/>
      <c r="RIZ32" s="130"/>
      <c r="RJA32" s="130"/>
      <c r="RJB32" s="130"/>
      <c r="RJC32" s="130"/>
      <c r="RJD32" s="130"/>
      <c r="RJE32" s="130"/>
      <c r="RJF32" s="130"/>
      <c r="RJG32" s="130"/>
      <c r="RJH32" s="130"/>
      <c r="RJI32" s="130"/>
      <c r="RJJ32" s="130"/>
      <c r="RJK32" s="130"/>
      <c r="RJL32" s="130"/>
      <c r="RJM32" s="130"/>
      <c r="RJN32" s="130"/>
      <c r="RJO32" s="130"/>
      <c r="RJP32" s="130"/>
      <c r="RJQ32" s="130"/>
      <c r="RJR32" s="130"/>
      <c r="RJS32" s="130"/>
      <c r="RJT32" s="130"/>
      <c r="RJU32" s="130"/>
      <c r="RJV32" s="130"/>
      <c r="RJW32" s="130"/>
      <c r="RJX32" s="130"/>
      <c r="RJY32" s="130"/>
      <c r="RJZ32" s="130"/>
      <c r="RKA32" s="130"/>
      <c r="RKB32" s="130"/>
      <c r="RKC32" s="130"/>
      <c r="RKD32" s="130"/>
      <c r="RKE32" s="130"/>
      <c r="RKF32" s="130"/>
      <c r="RKG32" s="130"/>
      <c r="RKH32" s="130"/>
      <c r="RKI32" s="130"/>
      <c r="RKJ32" s="130"/>
      <c r="RKK32" s="130"/>
      <c r="RKL32" s="130"/>
      <c r="RKM32" s="130"/>
      <c r="RKN32" s="130"/>
      <c r="RKO32" s="130"/>
      <c r="RKP32" s="130"/>
      <c r="RKQ32" s="130"/>
      <c r="RKR32" s="130"/>
      <c r="RKS32" s="130"/>
      <c r="RKT32" s="130"/>
      <c r="RKU32" s="130"/>
      <c r="RKV32" s="130"/>
      <c r="RKW32" s="130"/>
      <c r="RKX32" s="130"/>
      <c r="RKY32" s="130"/>
      <c r="RKZ32" s="130"/>
      <c r="RLA32" s="130"/>
      <c r="RLB32" s="130"/>
      <c r="RLC32" s="130"/>
      <c r="RLD32" s="130"/>
      <c r="RLE32" s="130"/>
      <c r="RLF32" s="130"/>
      <c r="RLG32" s="130"/>
      <c r="RLH32" s="130"/>
      <c r="RLI32" s="130"/>
      <c r="RLJ32" s="130"/>
      <c r="RLK32" s="130"/>
      <c r="RLL32" s="130"/>
      <c r="RLM32" s="130"/>
      <c r="RLN32" s="130"/>
      <c r="RLO32" s="130"/>
      <c r="RLP32" s="130"/>
      <c r="RLQ32" s="130"/>
      <c r="RLR32" s="130"/>
      <c r="RLS32" s="130"/>
      <c r="RLT32" s="130"/>
      <c r="RLU32" s="130"/>
      <c r="RLV32" s="130"/>
      <c r="RLW32" s="130"/>
      <c r="RLX32" s="130"/>
      <c r="RLY32" s="130"/>
      <c r="RLZ32" s="130"/>
      <c r="RMA32" s="130"/>
      <c r="RMB32" s="130"/>
      <c r="RMC32" s="130"/>
      <c r="RMD32" s="130"/>
      <c r="RME32" s="130"/>
      <c r="RMF32" s="130"/>
      <c r="RMG32" s="130"/>
      <c r="RMH32" s="130"/>
      <c r="RMI32" s="130"/>
      <c r="RMJ32" s="130"/>
      <c r="RMK32" s="130"/>
      <c r="RML32" s="130"/>
      <c r="RMM32" s="130"/>
      <c r="RMN32" s="130"/>
      <c r="RMO32" s="130"/>
      <c r="RMP32" s="130"/>
      <c r="RMQ32" s="130"/>
      <c r="RMR32" s="130"/>
      <c r="RMS32" s="130"/>
      <c r="RMT32" s="130"/>
      <c r="RMU32" s="130"/>
      <c r="RMV32" s="130"/>
      <c r="RMW32" s="130"/>
      <c r="RMX32" s="130"/>
      <c r="RMY32" s="130"/>
      <c r="RMZ32" s="130"/>
      <c r="RNA32" s="130"/>
      <c r="RNB32" s="130"/>
      <c r="RNC32" s="130"/>
      <c r="RND32" s="130"/>
      <c r="RNE32" s="130"/>
      <c r="RNF32" s="130"/>
      <c r="RNG32" s="130"/>
      <c r="RNH32" s="130"/>
      <c r="RNI32" s="130"/>
      <c r="RNJ32" s="130"/>
      <c r="RNK32" s="130"/>
      <c r="RNL32" s="130"/>
      <c r="RNM32" s="130"/>
      <c r="RNN32" s="130"/>
      <c r="RNO32" s="130"/>
      <c r="RNP32" s="130"/>
      <c r="RNQ32" s="130"/>
      <c r="RNR32" s="130"/>
      <c r="RNS32" s="130"/>
      <c r="RNT32" s="130"/>
      <c r="RNU32" s="130"/>
      <c r="RNV32" s="130"/>
      <c r="RNW32" s="130"/>
      <c r="RNX32" s="130"/>
      <c r="RNY32" s="130"/>
      <c r="RNZ32" s="130"/>
      <c r="ROA32" s="130"/>
      <c r="ROB32" s="130"/>
      <c r="ROC32" s="130"/>
      <c r="ROD32" s="130"/>
      <c r="ROE32" s="130"/>
      <c r="ROF32" s="130"/>
      <c r="ROG32" s="130"/>
      <c r="ROH32" s="130"/>
      <c r="ROI32" s="130"/>
      <c r="ROJ32" s="130"/>
      <c r="ROK32" s="130"/>
      <c r="ROL32" s="130"/>
      <c r="ROM32" s="130"/>
      <c r="RON32" s="130"/>
      <c r="ROO32" s="130"/>
      <c r="ROP32" s="130"/>
      <c r="ROQ32" s="130"/>
      <c r="ROR32" s="130"/>
      <c r="ROS32" s="130"/>
      <c r="ROT32" s="130"/>
      <c r="ROU32" s="130"/>
      <c r="ROV32" s="130"/>
      <c r="ROW32" s="130"/>
      <c r="ROX32" s="130"/>
      <c r="ROY32" s="130"/>
      <c r="ROZ32" s="130"/>
      <c r="RPA32" s="130"/>
      <c r="RPB32" s="130"/>
      <c r="RPC32" s="130"/>
      <c r="RPD32" s="130"/>
      <c r="RPE32" s="130"/>
      <c r="RPF32" s="130"/>
      <c r="RPG32" s="130"/>
      <c r="RPH32" s="130"/>
      <c r="RPI32" s="130"/>
      <c r="RPJ32" s="130"/>
      <c r="RPK32" s="130"/>
      <c r="RPL32" s="130"/>
      <c r="RPM32" s="130"/>
      <c r="RPN32" s="130"/>
      <c r="RPO32" s="130"/>
      <c r="RPP32" s="130"/>
      <c r="RPQ32" s="130"/>
      <c r="RPR32" s="130"/>
      <c r="RPS32" s="130"/>
      <c r="RPT32" s="130"/>
      <c r="RPU32" s="130"/>
      <c r="RPV32" s="130"/>
      <c r="RPW32" s="130"/>
      <c r="RPX32" s="130"/>
      <c r="RPY32" s="130"/>
      <c r="RPZ32" s="130"/>
      <c r="RQA32" s="130"/>
      <c r="RQB32" s="130"/>
      <c r="RQC32" s="130"/>
      <c r="RQD32" s="130"/>
      <c r="RQE32" s="130"/>
      <c r="RQF32" s="130"/>
      <c r="RQG32" s="130"/>
      <c r="RQH32" s="130"/>
      <c r="RQI32" s="130"/>
      <c r="RQJ32" s="130"/>
      <c r="RQK32" s="130"/>
      <c r="RQL32" s="130"/>
      <c r="RQM32" s="130"/>
      <c r="RQN32" s="130"/>
      <c r="RQO32" s="130"/>
      <c r="RQP32" s="130"/>
      <c r="RQQ32" s="130"/>
      <c r="RQR32" s="130"/>
      <c r="RQS32" s="130"/>
      <c r="RQT32" s="130"/>
      <c r="RQU32" s="130"/>
      <c r="RQV32" s="130"/>
      <c r="RQW32" s="130"/>
      <c r="RQX32" s="130"/>
      <c r="RQY32" s="130"/>
      <c r="RQZ32" s="130"/>
      <c r="RRA32" s="130"/>
      <c r="RRB32" s="130"/>
      <c r="RRC32" s="130"/>
      <c r="RRD32" s="130"/>
      <c r="RRE32" s="130"/>
      <c r="RRF32" s="130"/>
      <c r="RRG32" s="130"/>
      <c r="RRH32" s="130"/>
      <c r="RRI32" s="130"/>
      <c r="RRJ32" s="130"/>
      <c r="RRK32" s="130"/>
      <c r="RRL32" s="130"/>
      <c r="RRM32" s="130"/>
      <c r="RRN32" s="130"/>
      <c r="RRO32" s="130"/>
      <c r="RRP32" s="130"/>
      <c r="RRQ32" s="130"/>
      <c r="RRR32" s="130"/>
      <c r="RRS32" s="130"/>
      <c r="RRT32" s="130"/>
      <c r="RRU32" s="130"/>
      <c r="RRV32" s="130"/>
      <c r="RRW32" s="130"/>
      <c r="RRX32" s="130"/>
      <c r="RRY32" s="130"/>
      <c r="RRZ32" s="130"/>
      <c r="RSA32" s="130"/>
      <c r="RSB32" s="130"/>
      <c r="RSC32" s="130"/>
      <c r="RSD32" s="130"/>
      <c r="RSE32" s="130"/>
      <c r="RSF32" s="130"/>
      <c r="RSG32" s="130"/>
      <c r="RSH32" s="130"/>
      <c r="RSI32" s="130"/>
      <c r="RSJ32" s="130"/>
      <c r="RSK32" s="130"/>
      <c r="RSL32" s="130"/>
      <c r="RSM32" s="130"/>
      <c r="RSN32" s="130"/>
      <c r="RSO32" s="130"/>
      <c r="RSP32" s="130"/>
      <c r="RSQ32" s="130"/>
      <c r="RSR32" s="130"/>
      <c r="RSS32" s="130"/>
      <c r="RST32" s="130"/>
      <c r="RSU32" s="130"/>
      <c r="RSV32" s="130"/>
      <c r="RSW32" s="130"/>
      <c r="RSX32" s="130"/>
      <c r="RSY32" s="130"/>
      <c r="RSZ32" s="130"/>
      <c r="RTA32" s="130"/>
      <c r="RTB32" s="130"/>
      <c r="RTC32" s="130"/>
      <c r="RTD32" s="130"/>
      <c r="RTE32" s="130"/>
      <c r="RTF32" s="130"/>
      <c r="RTG32" s="130"/>
      <c r="RTH32" s="130"/>
      <c r="RTI32" s="130"/>
      <c r="RTJ32" s="130"/>
      <c r="RTK32" s="130"/>
      <c r="RTL32" s="130"/>
      <c r="RTM32" s="130"/>
      <c r="RTN32" s="130"/>
      <c r="RTO32" s="130"/>
      <c r="RTP32" s="130"/>
      <c r="RTQ32" s="130"/>
      <c r="RTR32" s="130"/>
      <c r="RTS32" s="130"/>
      <c r="RTT32" s="130"/>
      <c r="RTU32" s="130"/>
      <c r="RTV32" s="130"/>
      <c r="RTW32" s="130"/>
      <c r="RTX32" s="130"/>
      <c r="RTY32" s="130"/>
      <c r="RTZ32" s="130"/>
      <c r="RUA32" s="130"/>
      <c r="RUB32" s="130"/>
      <c r="RUC32" s="130"/>
      <c r="RUD32" s="130"/>
      <c r="RUE32" s="130"/>
      <c r="RUF32" s="130"/>
      <c r="RUG32" s="130"/>
      <c r="RUH32" s="130"/>
      <c r="RUI32" s="130"/>
      <c r="RUJ32" s="130"/>
      <c r="RUK32" s="130"/>
      <c r="RUL32" s="130"/>
      <c r="RUM32" s="130"/>
      <c r="RUN32" s="130"/>
      <c r="RUO32" s="130"/>
      <c r="RUP32" s="130"/>
      <c r="RUQ32" s="130"/>
      <c r="RUR32" s="130"/>
      <c r="RUS32" s="130"/>
      <c r="RUT32" s="130"/>
      <c r="RUU32" s="130"/>
      <c r="RUV32" s="130"/>
      <c r="RUW32" s="130"/>
      <c r="RUX32" s="130"/>
      <c r="RUY32" s="130"/>
      <c r="RUZ32" s="130"/>
      <c r="RVA32" s="130"/>
      <c r="RVB32" s="130"/>
      <c r="RVC32" s="130"/>
      <c r="RVD32" s="130"/>
      <c r="RVE32" s="130"/>
      <c r="RVF32" s="130"/>
      <c r="RVG32" s="130"/>
      <c r="RVH32" s="130"/>
      <c r="RVI32" s="130"/>
      <c r="RVJ32" s="130"/>
      <c r="RVK32" s="130"/>
      <c r="RVL32" s="130"/>
      <c r="RVM32" s="130"/>
      <c r="RVN32" s="130"/>
      <c r="RVO32" s="130"/>
      <c r="RVP32" s="130"/>
      <c r="RVQ32" s="130"/>
      <c r="RVR32" s="130"/>
      <c r="RVS32" s="130"/>
      <c r="RVT32" s="130"/>
      <c r="RVU32" s="130"/>
      <c r="RVV32" s="130"/>
      <c r="RVW32" s="130"/>
      <c r="RVX32" s="130"/>
      <c r="RVY32" s="130"/>
      <c r="RVZ32" s="130"/>
      <c r="RWA32" s="130"/>
      <c r="RWB32" s="130"/>
      <c r="RWC32" s="130"/>
      <c r="RWD32" s="130"/>
      <c r="RWE32" s="130"/>
      <c r="RWF32" s="130"/>
      <c r="RWG32" s="130"/>
      <c r="RWH32" s="130"/>
      <c r="RWI32" s="130"/>
      <c r="RWJ32" s="130"/>
      <c r="RWK32" s="130"/>
      <c r="RWL32" s="130"/>
      <c r="RWM32" s="130"/>
      <c r="RWN32" s="130"/>
      <c r="RWO32" s="130"/>
      <c r="RWP32" s="130"/>
      <c r="RWQ32" s="130"/>
      <c r="RWR32" s="130"/>
      <c r="RWS32" s="130"/>
      <c r="RWT32" s="130"/>
      <c r="RWU32" s="130"/>
      <c r="RWV32" s="130"/>
      <c r="RWW32" s="130"/>
      <c r="RWX32" s="130"/>
      <c r="RWY32" s="130"/>
      <c r="RWZ32" s="130"/>
      <c r="RXA32" s="130"/>
      <c r="RXB32" s="130"/>
      <c r="RXC32" s="130"/>
      <c r="RXD32" s="130"/>
      <c r="RXE32" s="130"/>
      <c r="RXF32" s="130"/>
      <c r="RXG32" s="130"/>
      <c r="RXH32" s="130"/>
      <c r="RXI32" s="130"/>
      <c r="RXJ32" s="130"/>
      <c r="RXK32" s="130"/>
      <c r="RXL32" s="130"/>
      <c r="RXM32" s="130"/>
      <c r="RXN32" s="130"/>
      <c r="RXO32" s="130"/>
      <c r="RXP32" s="130"/>
      <c r="RXQ32" s="130"/>
      <c r="RXR32" s="130"/>
      <c r="RXS32" s="130"/>
      <c r="RXT32" s="130"/>
      <c r="RXU32" s="130"/>
      <c r="RXV32" s="130"/>
      <c r="RXW32" s="130"/>
      <c r="RXX32" s="130"/>
      <c r="RXY32" s="130"/>
      <c r="RXZ32" s="130"/>
      <c r="RYA32" s="130"/>
      <c r="RYB32" s="130"/>
      <c r="RYC32" s="130"/>
      <c r="RYD32" s="130"/>
      <c r="RYE32" s="130"/>
      <c r="RYF32" s="130"/>
      <c r="RYG32" s="130"/>
      <c r="RYH32" s="130"/>
      <c r="RYI32" s="130"/>
      <c r="RYJ32" s="130"/>
      <c r="RYK32" s="130"/>
      <c r="RYL32" s="130"/>
      <c r="RYM32" s="130"/>
      <c r="RYN32" s="130"/>
      <c r="RYO32" s="130"/>
      <c r="RYP32" s="130"/>
      <c r="RYQ32" s="130"/>
      <c r="RYR32" s="130"/>
      <c r="RYS32" s="130"/>
      <c r="RYT32" s="130"/>
      <c r="RYU32" s="130"/>
      <c r="RYV32" s="130"/>
      <c r="RYW32" s="130"/>
      <c r="RYX32" s="130"/>
      <c r="RYY32" s="130"/>
      <c r="RYZ32" s="130"/>
      <c r="RZA32" s="130"/>
      <c r="RZB32" s="130"/>
      <c r="RZC32" s="130"/>
      <c r="RZD32" s="130"/>
      <c r="RZE32" s="130"/>
      <c r="RZF32" s="130"/>
      <c r="RZG32" s="130"/>
      <c r="RZH32" s="130"/>
      <c r="RZI32" s="130"/>
      <c r="RZJ32" s="130"/>
      <c r="RZK32" s="130"/>
      <c r="RZL32" s="130"/>
      <c r="RZM32" s="130"/>
      <c r="RZN32" s="130"/>
      <c r="RZO32" s="130"/>
      <c r="RZP32" s="130"/>
      <c r="RZQ32" s="130"/>
      <c r="RZR32" s="130"/>
      <c r="RZS32" s="130"/>
      <c r="RZT32" s="130"/>
      <c r="RZU32" s="130"/>
      <c r="RZV32" s="130"/>
      <c r="RZW32" s="130"/>
      <c r="RZX32" s="130"/>
      <c r="RZY32" s="130"/>
      <c r="RZZ32" s="130"/>
      <c r="SAA32" s="130"/>
      <c r="SAB32" s="130"/>
      <c r="SAC32" s="130"/>
      <c r="SAD32" s="130"/>
      <c r="SAE32" s="130"/>
      <c r="SAF32" s="130"/>
      <c r="SAG32" s="130"/>
      <c r="SAH32" s="130"/>
      <c r="SAI32" s="130"/>
      <c r="SAJ32" s="130"/>
      <c r="SAK32" s="130"/>
      <c r="SAL32" s="130"/>
      <c r="SAM32" s="130"/>
      <c r="SAN32" s="130"/>
      <c r="SAO32" s="130"/>
      <c r="SAP32" s="130"/>
      <c r="SAQ32" s="130"/>
      <c r="SAR32" s="130"/>
      <c r="SAS32" s="130"/>
      <c r="SAT32" s="130"/>
      <c r="SAU32" s="130"/>
      <c r="SAV32" s="130"/>
      <c r="SAW32" s="130"/>
      <c r="SAX32" s="130"/>
      <c r="SAY32" s="130"/>
      <c r="SAZ32" s="130"/>
      <c r="SBA32" s="130"/>
      <c r="SBB32" s="130"/>
      <c r="SBC32" s="130"/>
      <c r="SBD32" s="130"/>
      <c r="SBE32" s="130"/>
      <c r="SBF32" s="130"/>
      <c r="SBG32" s="130"/>
      <c r="SBH32" s="130"/>
      <c r="SBI32" s="130"/>
      <c r="SBJ32" s="130"/>
      <c r="SBK32" s="130"/>
      <c r="SBL32" s="130"/>
      <c r="SBM32" s="130"/>
      <c r="SBN32" s="130"/>
      <c r="SBO32" s="130"/>
      <c r="SBP32" s="130"/>
      <c r="SBQ32" s="130"/>
      <c r="SBR32" s="130"/>
      <c r="SBS32" s="130"/>
      <c r="SBT32" s="130"/>
      <c r="SBU32" s="130"/>
      <c r="SBV32" s="130"/>
      <c r="SBW32" s="130"/>
      <c r="SBX32" s="130"/>
      <c r="SBY32" s="130"/>
      <c r="SBZ32" s="130"/>
      <c r="SCA32" s="130"/>
      <c r="SCB32" s="130"/>
      <c r="SCC32" s="130"/>
      <c r="SCD32" s="130"/>
      <c r="SCE32" s="130"/>
      <c r="SCF32" s="130"/>
      <c r="SCG32" s="130"/>
      <c r="SCH32" s="130"/>
      <c r="SCI32" s="130"/>
      <c r="SCJ32" s="130"/>
      <c r="SCK32" s="130"/>
      <c r="SCL32" s="130"/>
      <c r="SCM32" s="130"/>
      <c r="SCN32" s="130"/>
      <c r="SCO32" s="130"/>
      <c r="SCP32" s="130"/>
      <c r="SCQ32" s="130"/>
      <c r="SCR32" s="130"/>
      <c r="SCS32" s="130"/>
      <c r="SCT32" s="130"/>
      <c r="SCU32" s="130"/>
      <c r="SCV32" s="130"/>
      <c r="SCW32" s="130"/>
      <c r="SCX32" s="130"/>
      <c r="SCY32" s="130"/>
      <c r="SCZ32" s="130"/>
      <c r="SDA32" s="130"/>
      <c r="SDB32" s="130"/>
      <c r="SDC32" s="130"/>
      <c r="SDD32" s="130"/>
      <c r="SDE32" s="130"/>
      <c r="SDF32" s="130"/>
      <c r="SDG32" s="130"/>
      <c r="SDH32" s="130"/>
      <c r="SDI32" s="130"/>
      <c r="SDJ32" s="130"/>
      <c r="SDK32" s="130"/>
      <c r="SDL32" s="130"/>
      <c r="SDM32" s="130"/>
      <c r="SDN32" s="130"/>
      <c r="SDO32" s="130"/>
      <c r="SDP32" s="130"/>
      <c r="SDQ32" s="130"/>
      <c r="SDR32" s="130"/>
      <c r="SDS32" s="130"/>
      <c r="SDT32" s="130"/>
      <c r="SDU32" s="130"/>
      <c r="SDV32" s="130"/>
      <c r="SDW32" s="130"/>
      <c r="SDX32" s="130"/>
      <c r="SDY32" s="130"/>
      <c r="SDZ32" s="130"/>
      <c r="SEA32" s="130"/>
      <c r="SEB32" s="130"/>
      <c r="SEC32" s="130"/>
      <c r="SED32" s="130"/>
      <c r="SEE32" s="130"/>
      <c r="SEF32" s="130"/>
      <c r="SEG32" s="130"/>
      <c r="SEH32" s="130"/>
      <c r="SEI32" s="130"/>
      <c r="SEJ32" s="130"/>
      <c r="SEK32" s="130"/>
      <c r="SEL32" s="130"/>
      <c r="SEM32" s="130"/>
      <c r="SEN32" s="130"/>
      <c r="SEO32" s="130"/>
      <c r="SEP32" s="130"/>
      <c r="SEQ32" s="130"/>
      <c r="SER32" s="130"/>
      <c r="SES32" s="130"/>
      <c r="SET32" s="130"/>
      <c r="SEU32" s="130"/>
      <c r="SEV32" s="130"/>
      <c r="SEW32" s="130"/>
      <c r="SEX32" s="130"/>
      <c r="SEY32" s="130"/>
      <c r="SEZ32" s="130"/>
      <c r="SFA32" s="130"/>
      <c r="SFB32" s="130"/>
      <c r="SFC32" s="130"/>
      <c r="SFD32" s="130"/>
      <c r="SFE32" s="130"/>
      <c r="SFF32" s="130"/>
      <c r="SFG32" s="130"/>
      <c r="SFH32" s="130"/>
      <c r="SFI32" s="130"/>
      <c r="SFJ32" s="130"/>
      <c r="SFK32" s="130"/>
      <c r="SFL32" s="130"/>
      <c r="SFM32" s="130"/>
      <c r="SFN32" s="130"/>
      <c r="SFO32" s="130"/>
      <c r="SFP32" s="130"/>
      <c r="SFQ32" s="130"/>
      <c r="SFR32" s="130"/>
      <c r="SFS32" s="130"/>
      <c r="SFT32" s="130"/>
      <c r="SFU32" s="130"/>
      <c r="SFV32" s="130"/>
      <c r="SFW32" s="130"/>
      <c r="SFX32" s="130"/>
      <c r="SFY32" s="130"/>
      <c r="SFZ32" s="130"/>
      <c r="SGA32" s="130"/>
      <c r="SGB32" s="130"/>
      <c r="SGC32" s="130"/>
      <c r="SGD32" s="130"/>
      <c r="SGE32" s="130"/>
      <c r="SGF32" s="130"/>
      <c r="SGG32" s="130"/>
      <c r="SGH32" s="130"/>
      <c r="SGI32" s="130"/>
      <c r="SGJ32" s="130"/>
      <c r="SGK32" s="130"/>
      <c r="SGL32" s="130"/>
      <c r="SGM32" s="130"/>
      <c r="SGN32" s="130"/>
      <c r="SGO32" s="130"/>
      <c r="SGP32" s="130"/>
      <c r="SGQ32" s="130"/>
      <c r="SGR32" s="130"/>
      <c r="SGS32" s="130"/>
      <c r="SGT32" s="130"/>
      <c r="SGU32" s="130"/>
      <c r="SGV32" s="130"/>
      <c r="SGW32" s="130"/>
      <c r="SGX32" s="130"/>
      <c r="SGY32" s="130"/>
      <c r="SGZ32" s="130"/>
      <c r="SHA32" s="130"/>
      <c r="SHB32" s="130"/>
      <c r="SHC32" s="130"/>
      <c r="SHD32" s="130"/>
      <c r="SHE32" s="130"/>
      <c r="SHF32" s="130"/>
      <c r="SHG32" s="130"/>
      <c r="SHH32" s="130"/>
      <c r="SHI32" s="130"/>
      <c r="SHJ32" s="130"/>
      <c r="SHK32" s="130"/>
      <c r="SHL32" s="130"/>
      <c r="SHM32" s="130"/>
      <c r="SHN32" s="130"/>
      <c r="SHO32" s="130"/>
      <c r="SHP32" s="130"/>
      <c r="SHQ32" s="130"/>
      <c r="SHR32" s="130"/>
      <c r="SHS32" s="130"/>
      <c r="SHT32" s="130"/>
      <c r="SHU32" s="130"/>
      <c r="SHV32" s="130"/>
      <c r="SHW32" s="130"/>
      <c r="SHX32" s="130"/>
      <c r="SHY32" s="130"/>
      <c r="SHZ32" s="130"/>
      <c r="SIA32" s="130"/>
      <c r="SIB32" s="130"/>
      <c r="SIC32" s="130"/>
      <c r="SID32" s="130"/>
      <c r="SIE32" s="130"/>
      <c r="SIF32" s="130"/>
      <c r="SIG32" s="130"/>
      <c r="SIH32" s="130"/>
      <c r="SII32" s="130"/>
      <c r="SIJ32" s="130"/>
      <c r="SIK32" s="130"/>
      <c r="SIL32" s="130"/>
      <c r="SIM32" s="130"/>
      <c r="SIN32" s="130"/>
      <c r="SIO32" s="130"/>
      <c r="SIP32" s="130"/>
      <c r="SIQ32" s="130"/>
      <c r="SIR32" s="130"/>
      <c r="SIS32" s="130"/>
      <c r="SIT32" s="130"/>
      <c r="SIU32" s="130"/>
      <c r="SIV32" s="130"/>
      <c r="SIW32" s="130"/>
      <c r="SIX32" s="130"/>
      <c r="SIY32" s="130"/>
      <c r="SIZ32" s="130"/>
      <c r="SJA32" s="130"/>
      <c r="SJB32" s="130"/>
      <c r="SJC32" s="130"/>
      <c r="SJD32" s="130"/>
      <c r="SJE32" s="130"/>
      <c r="SJF32" s="130"/>
      <c r="SJG32" s="130"/>
      <c r="SJH32" s="130"/>
      <c r="SJI32" s="130"/>
      <c r="SJJ32" s="130"/>
      <c r="SJK32" s="130"/>
      <c r="SJL32" s="130"/>
      <c r="SJM32" s="130"/>
      <c r="SJN32" s="130"/>
      <c r="SJO32" s="130"/>
      <c r="SJP32" s="130"/>
      <c r="SJQ32" s="130"/>
      <c r="SJR32" s="130"/>
      <c r="SJS32" s="130"/>
      <c r="SJT32" s="130"/>
      <c r="SJU32" s="130"/>
      <c r="SJV32" s="130"/>
      <c r="SJW32" s="130"/>
      <c r="SJX32" s="130"/>
      <c r="SJY32" s="130"/>
      <c r="SJZ32" s="130"/>
      <c r="SKA32" s="130"/>
      <c r="SKB32" s="130"/>
      <c r="SKC32" s="130"/>
      <c r="SKD32" s="130"/>
      <c r="SKE32" s="130"/>
      <c r="SKF32" s="130"/>
      <c r="SKG32" s="130"/>
      <c r="SKH32" s="130"/>
      <c r="SKI32" s="130"/>
      <c r="SKJ32" s="130"/>
      <c r="SKK32" s="130"/>
      <c r="SKL32" s="130"/>
      <c r="SKM32" s="130"/>
      <c r="SKN32" s="130"/>
      <c r="SKO32" s="130"/>
      <c r="SKP32" s="130"/>
      <c r="SKQ32" s="130"/>
      <c r="SKR32" s="130"/>
      <c r="SKS32" s="130"/>
      <c r="SKT32" s="130"/>
      <c r="SKU32" s="130"/>
      <c r="SKV32" s="130"/>
      <c r="SKW32" s="130"/>
      <c r="SKX32" s="130"/>
      <c r="SKY32" s="130"/>
      <c r="SKZ32" s="130"/>
      <c r="SLA32" s="130"/>
      <c r="SLB32" s="130"/>
      <c r="SLC32" s="130"/>
      <c r="SLD32" s="130"/>
      <c r="SLE32" s="130"/>
      <c r="SLF32" s="130"/>
      <c r="SLG32" s="130"/>
      <c r="SLH32" s="130"/>
      <c r="SLI32" s="130"/>
      <c r="SLJ32" s="130"/>
      <c r="SLK32" s="130"/>
      <c r="SLL32" s="130"/>
      <c r="SLM32" s="130"/>
      <c r="SLN32" s="130"/>
      <c r="SLO32" s="130"/>
      <c r="SLP32" s="130"/>
      <c r="SLQ32" s="130"/>
      <c r="SLR32" s="130"/>
      <c r="SLS32" s="130"/>
      <c r="SLT32" s="130"/>
      <c r="SLU32" s="130"/>
      <c r="SLV32" s="130"/>
      <c r="SLW32" s="130"/>
      <c r="SLX32" s="130"/>
      <c r="SLY32" s="130"/>
      <c r="SLZ32" s="130"/>
      <c r="SMA32" s="130"/>
      <c r="SMB32" s="130"/>
      <c r="SMC32" s="130"/>
      <c r="SMD32" s="130"/>
      <c r="SME32" s="130"/>
      <c r="SMF32" s="130"/>
      <c r="SMG32" s="130"/>
      <c r="SMH32" s="130"/>
      <c r="SMI32" s="130"/>
      <c r="SMJ32" s="130"/>
      <c r="SMK32" s="130"/>
      <c r="SML32" s="130"/>
      <c r="SMM32" s="130"/>
      <c r="SMN32" s="130"/>
      <c r="SMO32" s="130"/>
      <c r="SMP32" s="130"/>
      <c r="SMQ32" s="130"/>
      <c r="SMR32" s="130"/>
      <c r="SMS32" s="130"/>
      <c r="SMT32" s="130"/>
      <c r="SMU32" s="130"/>
      <c r="SMV32" s="130"/>
      <c r="SMW32" s="130"/>
      <c r="SMX32" s="130"/>
      <c r="SMY32" s="130"/>
      <c r="SMZ32" s="130"/>
      <c r="SNA32" s="130"/>
      <c r="SNB32" s="130"/>
      <c r="SNC32" s="130"/>
      <c r="SND32" s="130"/>
      <c r="SNE32" s="130"/>
      <c r="SNF32" s="130"/>
      <c r="SNG32" s="130"/>
      <c r="SNH32" s="130"/>
      <c r="SNI32" s="130"/>
      <c r="SNJ32" s="130"/>
      <c r="SNK32" s="130"/>
      <c r="SNL32" s="130"/>
      <c r="SNM32" s="130"/>
      <c r="SNN32" s="130"/>
      <c r="SNO32" s="130"/>
      <c r="SNP32" s="130"/>
      <c r="SNQ32" s="130"/>
      <c r="SNR32" s="130"/>
      <c r="SNS32" s="130"/>
      <c r="SNT32" s="130"/>
      <c r="SNU32" s="130"/>
      <c r="SNV32" s="130"/>
      <c r="SNW32" s="130"/>
      <c r="SNX32" s="130"/>
      <c r="SNY32" s="130"/>
      <c r="SNZ32" s="130"/>
      <c r="SOA32" s="130"/>
      <c r="SOB32" s="130"/>
      <c r="SOC32" s="130"/>
      <c r="SOD32" s="130"/>
      <c r="SOE32" s="130"/>
      <c r="SOF32" s="130"/>
      <c r="SOG32" s="130"/>
      <c r="SOH32" s="130"/>
      <c r="SOI32" s="130"/>
      <c r="SOJ32" s="130"/>
      <c r="SOK32" s="130"/>
      <c r="SOL32" s="130"/>
      <c r="SOM32" s="130"/>
      <c r="SON32" s="130"/>
      <c r="SOO32" s="130"/>
      <c r="SOP32" s="130"/>
      <c r="SOQ32" s="130"/>
      <c r="SOR32" s="130"/>
      <c r="SOS32" s="130"/>
      <c r="SOT32" s="130"/>
      <c r="SOU32" s="130"/>
      <c r="SOV32" s="130"/>
      <c r="SOW32" s="130"/>
      <c r="SOX32" s="130"/>
      <c r="SOY32" s="130"/>
      <c r="SOZ32" s="130"/>
      <c r="SPA32" s="130"/>
      <c r="SPB32" s="130"/>
      <c r="SPC32" s="130"/>
      <c r="SPD32" s="130"/>
      <c r="SPE32" s="130"/>
      <c r="SPF32" s="130"/>
      <c r="SPG32" s="130"/>
      <c r="SPH32" s="130"/>
      <c r="SPI32" s="130"/>
      <c r="SPJ32" s="130"/>
      <c r="SPK32" s="130"/>
      <c r="SPL32" s="130"/>
      <c r="SPM32" s="130"/>
      <c r="SPN32" s="130"/>
      <c r="SPO32" s="130"/>
      <c r="SPP32" s="130"/>
      <c r="SPQ32" s="130"/>
      <c r="SPR32" s="130"/>
      <c r="SPS32" s="130"/>
      <c r="SPT32" s="130"/>
      <c r="SPU32" s="130"/>
      <c r="SPV32" s="130"/>
      <c r="SPW32" s="130"/>
      <c r="SPX32" s="130"/>
      <c r="SPY32" s="130"/>
      <c r="SPZ32" s="130"/>
      <c r="SQA32" s="130"/>
      <c r="SQB32" s="130"/>
      <c r="SQC32" s="130"/>
      <c r="SQD32" s="130"/>
      <c r="SQE32" s="130"/>
      <c r="SQF32" s="130"/>
      <c r="SQG32" s="130"/>
      <c r="SQH32" s="130"/>
      <c r="SQI32" s="130"/>
      <c r="SQJ32" s="130"/>
      <c r="SQK32" s="130"/>
      <c r="SQL32" s="130"/>
      <c r="SQM32" s="130"/>
      <c r="SQN32" s="130"/>
      <c r="SQO32" s="130"/>
      <c r="SQP32" s="130"/>
      <c r="SQQ32" s="130"/>
      <c r="SQR32" s="130"/>
      <c r="SQS32" s="130"/>
      <c r="SQT32" s="130"/>
      <c r="SQU32" s="130"/>
      <c r="SQV32" s="130"/>
      <c r="SQW32" s="130"/>
      <c r="SQX32" s="130"/>
      <c r="SQY32" s="130"/>
      <c r="SQZ32" s="130"/>
      <c r="SRA32" s="130"/>
      <c r="SRB32" s="130"/>
      <c r="SRC32" s="130"/>
      <c r="SRD32" s="130"/>
      <c r="SRE32" s="130"/>
      <c r="SRF32" s="130"/>
      <c r="SRG32" s="130"/>
      <c r="SRH32" s="130"/>
      <c r="SRI32" s="130"/>
      <c r="SRJ32" s="130"/>
      <c r="SRK32" s="130"/>
      <c r="SRL32" s="130"/>
      <c r="SRM32" s="130"/>
      <c r="SRN32" s="130"/>
      <c r="SRO32" s="130"/>
      <c r="SRP32" s="130"/>
      <c r="SRQ32" s="130"/>
      <c r="SRR32" s="130"/>
      <c r="SRS32" s="130"/>
      <c r="SRT32" s="130"/>
      <c r="SRU32" s="130"/>
      <c r="SRV32" s="130"/>
      <c r="SRW32" s="130"/>
      <c r="SRX32" s="130"/>
      <c r="SRY32" s="130"/>
      <c r="SRZ32" s="130"/>
      <c r="SSA32" s="130"/>
      <c r="SSB32" s="130"/>
      <c r="SSC32" s="130"/>
      <c r="SSD32" s="130"/>
      <c r="SSE32" s="130"/>
      <c r="SSF32" s="130"/>
      <c r="SSG32" s="130"/>
      <c r="SSH32" s="130"/>
      <c r="SSI32" s="130"/>
      <c r="SSJ32" s="130"/>
      <c r="SSK32" s="130"/>
      <c r="SSL32" s="130"/>
      <c r="SSM32" s="130"/>
      <c r="SSN32" s="130"/>
      <c r="SSO32" s="130"/>
      <c r="SSP32" s="130"/>
      <c r="SSQ32" s="130"/>
      <c r="SSR32" s="130"/>
      <c r="SSS32" s="130"/>
      <c r="SST32" s="130"/>
      <c r="SSU32" s="130"/>
      <c r="SSV32" s="130"/>
      <c r="SSW32" s="130"/>
      <c r="SSX32" s="130"/>
      <c r="SSY32" s="130"/>
      <c r="SSZ32" s="130"/>
      <c r="STA32" s="130"/>
      <c r="STB32" s="130"/>
      <c r="STC32" s="130"/>
      <c r="STD32" s="130"/>
      <c r="STE32" s="130"/>
      <c r="STF32" s="130"/>
      <c r="STG32" s="130"/>
      <c r="STH32" s="130"/>
      <c r="STI32" s="130"/>
      <c r="STJ32" s="130"/>
      <c r="STK32" s="130"/>
      <c r="STL32" s="130"/>
      <c r="STM32" s="130"/>
      <c r="STN32" s="130"/>
      <c r="STO32" s="130"/>
      <c r="STP32" s="130"/>
      <c r="STQ32" s="130"/>
      <c r="STR32" s="130"/>
      <c r="STS32" s="130"/>
      <c r="STT32" s="130"/>
      <c r="STU32" s="130"/>
      <c r="STV32" s="130"/>
      <c r="STW32" s="130"/>
      <c r="STX32" s="130"/>
      <c r="STY32" s="130"/>
      <c r="STZ32" s="130"/>
      <c r="SUA32" s="130"/>
      <c r="SUB32" s="130"/>
      <c r="SUC32" s="130"/>
      <c r="SUD32" s="130"/>
      <c r="SUE32" s="130"/>
      <c r="SUF32" s="130"/>
      <c r="SUG32" s="130"/>
      <c r="SUH32" s="130"/>
      <c r="SUI32" s="130"/>
      <c r="SUJ32" s="130"/>
      <c r="SUK32" s="130"/>
      <c r="SUL32" s="130"/>
      <c r="SUM32" s="130"/>
      <c r="SUN32" s="130"/>
      <c r="SUO32" s="130"/>
      <c r="SUP32" s="130"/>
      <c r="SUQ32" s="130"/>
      <c r="SUR32" s="130"/>
      <c r="SUS32" s="130"/>
      <c r="SUT32" s="130"/>
      <c r="SUU32" s="130"/>
      <c r="SUV32" s="130"/>
      <c r="SUW32" s="130"/>
      <c r="SUX32" s="130"/>
      <c r="SUY32" s="130"/>
      <c r="SUZ32" s="130"/>
      <c r="SVA32" s="130"/>
      <c r="SVB32" s="130"/>
      <c r="SVC32" s="130"/>
      <c r="SVD32" s="130"/>
      <c r="SVE32" s="130"/>
      <c r="SVF32" s="130"/>
      <c r="SVG32" s="130"/>
      <c r="SVH32" s="130"/>
      <c r="SVI32" s="130"/>
      <c r="SVJ32" s="130"/>
      <c r="SVK32" s="130"/>
      <c r="SVL32" s="130"/>
      <c r="SVM32" s="130"/>
      <c r="SVN32" s="130"/>
      <c r="SVO32" s="130"/>
      <c r="SVP32" s="130"/>
      <c r="SVQ32" s="130"/>
      <c r="SVR32" s="130"/>
      <c r="SVS32" s="130"/>
      <c r="SVT32" s="130"/>
      <c r="SVU32" s="130"/>
      <c r="SVV32" s="130"/>
      <c r="SVW32" s="130"/>
      <c r="SVX32" s="130"/>
      <c r="SVY32" s="130"/>
      <c r="SVZ32" s="130"/>
      <c r="SWA32" s="130"/>
      <c r="SWB32" s="130"/>
      <c r="SWC32" s="130"/>
      <c r="SWD32" s="130"/>
      <c r="SWE32" s="130"/>
      <c r="SWF32" s="130"/>
      <c r="SWG32" s="130"/>
      <c r="SWH32" s="130"/>
      <c r="SWI32" s="130"/>
      <c r="SWJ32" s="130"/>
      <c r="SWK32" s="130"/>
      <c r="SWL32" s="130"/>
      <c r="SWM32" s="130"/>
      <c r="SWN32" s="130"/>
      <c r="SWO32" s="130"/>
      <c r="SWP32" s="130"/>
      <c r="SWQ32" s="130"/>
      <c r="SWR32" s="130"/>
      <c r="SWS32" s="130"/>
      <c r="SWT32" s="130"/>
      <c r="SWU32" s="130"/>
      <c r="SWV32" s="130"/>
      <c r="SWW32" s="130"/>
      <c r="SWX32" s="130"/>
      <c r="SWY32" s="130"/>
      <c r="SWZ32" s="130"/>
      <c r="SXA32" s="130"/>
      <c r="SXB32" s="130"/>
      <c r="SXC32" s="130"/>
      <c r="SXD32" s="130"/>
      <c r="SXE32" s="130"/>
      <c r="SXF32" s="130"/>
      <c r="SXG32" s="130"/>
      <c r="SXH32" s="130"/>
      <c r="SXI32" s="130"/>
      <c r="SXJ32" s="130"/>
      <c r="SXK32" s="130"/>
      <c r="SXL32" s="130"/>
      <c r="SXM32" s="130"/>
      <c r="SXN32" s="130"/>
      <c r="SXO32" s="130"/>
      <c r="SXP32" s="130"/>
      <c r="SXQ32" s="130"/>
      <c r="SXR32" s="130"/>
      <c r="SXS32" s="130"/>
      <c r="SXT32" s="130"/>
      <c r="SXU32" s="130"/>
      <c r="SXV32" s="130"/>
      <c r="SXW32" s="130"/>
      <c r="SXX32" s="130"/>
      <c r="SXY32" s="130"/>
      <c r="SXZ32" s="130"/>
      <c r="SYA32" s="130"/>
      <c r="SYB32" s="130"/>
      <c r="SYC32" s="130"/>
      <c r="SYD32" s="130"/>
      <c r="SYE32" s="130"/>
      <c r="SYF32" s="130"/>
      <c r="SYG32" s="130"/>
      <c r="SYH32" s="130"/>
      <c r="SYI32" s="130"/>
      <c r="SYJ32" s="130"/>
      <c r="SYK32" s="130"/>
      <c r="SYL32" s="130"/>
      <c r="SYM32" s="130"/>
      <c r="SYN32" s="130"/>
      <c r="SYO32" s="130"/>
      <c r="SYP32" s="130"/>
      <c r="SYQ32" s="130"/>
      <c r="SYR32" s="130"/>
      <c r="SYS32" s="130"/>
      <c r="SYT32" s="130"/>
      <c r="SYU32" s="130"/>
      <c r="SYV32" s="130"/>
      <c r="SYW32" s="130"/>
      <c r="SYX32" s="130"/>
      <c r="SYY32" s="130"/>
      <c r="SYZ32" s="130"/>
      <c r="SZA32" s="130"/>
      <c r="SZB32" s="130"/>
      <c r="SZC32" s="130"/>
      <c r="SZD32" s="130"/>
      <c r="SZE32" s="130"/>
      <c r="SZF32" s="130"/>
      <c r="SZG32" s="130"/>
      <c r="SZH32" s="130"/>
      <c r="SZI32" s="130"/>
      <c r="SZJ32" s="130"/>
      <c r="SZK32" s="130"/>
      <c r="SZL32" s="130"/>
      <c r="SZM32" s="130"/>
      <c r="SZN32" s="130"/>
      <c r="SZO32" s="130"/>
      <c r="SZP32" s="130"/>
      <c r="SZQ32" s="130"/>
      <c r="SZR32" s="130"/>
      <c r="SZS32" s="130"/>
      <c r="SZT32" s="130"/>
      <c r="SZU32" s="130"/>
      <c r="SZV32" s="130"/>
      <c r="SZW32" s="130"/>
      <c r="SZX32" s="130"/>
      <c r="SZY32" s="130"/>
      <c r="SZZ32" s="130"/>
      <c r="TAA32" s="130"/>
      <c r="TAB32" s="130"/>
      <c r="TAC32" s="130"/>
      <c r="TAD32" s="130"/>
      <c r="TAE32" s="130"/>
      <c r="TAF32" s="130"/>
      <c r="TAG32" s="130"/>
      <c r="TAH32" s="130"/>
      <c r="TAI32" s="130"/>
      <c r="TAJ32" s="130"/>
      <c r="TAK32" s="130"/>
      <c r="TAL32" s="130"/>
      <c r="TAM32" s="130"/>
      <c r="TAN32" s="130"/>
      <c r="TAO32" s="130"/>
      <c r="TAP32" s="130"/>
      <c r="TAQ32" s="130"/>
      <c r="TAR32" s="130"/>
      <c r="TAS32" s="130"/>
      <c r="TAT32" s="130"/>
      <c r="TAU32" s="130"/>
      <c r="TAV32" s="130"/>
      <c r="TAW32" s="130"/>
      <c r="TAX32" s="130"/>
      <c r="TAY32" s="130"/>
      <c r="TAZ32" s="130"/>
      <c r="TBA32" s="130"/>
      <c r="TBB32" s="130"/>
      <c r="TBC32" s="130"/>
      <c r="TBD32" s="130"/>
      <c r="TBE32" s="130"/>
      <c r="TBF32" s="130"/>
      <c r="TBG32" s="130"/>
      <c r="TBH32" s="130"/>
      <c r="TBI32" s="130"/>
      <c r="TBJ32" s="130"/>
      <c r="TBK32" s="130"/>
      <c r="TBL32" s="130"/>
      <c r="TBM32" s="130"/>
      <c r="TBN32" s="130"/>
      <c r="TBO32" s="130"/>
      <c r="TBP32" s="130"/>
      <c r="TBQ32" s="130"/>
      <c r="TBR32" s="130"/>
      <c r="TBS32" s="130"/>
      <c r="TBT32" s="130"/>
      <c r="TBU32" s="130"/>
      <c r="TBV32" s="130"/>
      <c r="TBW32" s="130"/>
      <c r="TBX32" s="130"/>
      <c r="TBY32" s="130"/>
      <c r="TBZ32" s="130"/>
      <c r="TCA32" s="130"/>
      <c r="TCB32" s="130"/>
      <c r="TCC32" s="130"/>
      <c r="TCD32" s="130"/>
      <c r="TCE32" s="130"/>
      <c r="TCF32" s="130"/>
      <c r="TCG32" s="130"/>
      <c r="TCH32" s="130"/>
      <c r="TCI32" s="130"/>
      <c r="TCJ32" s="130"/>
      <c r="TCK32" s="130"/>
      <c r="TCL32" s="130"/>
      <c r="TCM32" s="130"/>
      <c r="TCN32" s="130"/>
      <c r="TCO32" s="130"/>
      <c r="TCP32" s="130"/>
      <c r="TCQ32" s="130"/>
      <c r="TCR32" s="130"/>
      <c r="TCS32" s="130"/>
      <c r="TCT32" s="130"/>
      <c r="TCU32" s="130"/>
      <c r="TCV32" s="130"/>
      <c r="TCW32" s="130"/>
      <c r="TCX32" s="130"/>
      <c r="TCY32" s="130"/>
      <c r="TCZ32" s="130"/>
      <c r="TDA32" s="130"/>
      <c r="TDB32" s="130"/>
      <c r="TDC32" s="130"/>
      <c r="TDD32" s="130"/>
      <c r="TDE32" s="130"/>
      <c r="TDF32" s="130"/>
      <c r="TDG32" s="130"/>
      <c r="TDH32" s="130"/>
      <c r="TDI32" s="130"/>
      <c r="TDJ32" s="130"/>
      <c r="TDK32" s="130"/>
      <c r="TDL32" s="130"/>
      <c r="TDM32" s="130"/>
      <c r="TDN32" s="130"/>
      <c r="TDO32" s="130"/>
      <c r="TDP32" s="130"/>
      <c r="TDQ32" s="130"/>
      <c r="TDR32" s="130"/>
      <c r="TDS32" s="130"/>
      <c r="TDT32" s="130"/>
      <c r="TDU32" s="130"/>
      <c r="TDV32" s="130"/>
      <c r="TDW32" s="130"/>
      <c r="TDX32" s="130"/>
      <c r="TDY32" s="130"/>
      <c r="TDZ32" s="130"/>
      <c r="TEA32" s="130"/>
      <c r="TEB32" s="130"/>
      <c r="TEC32" s="130"/>
      <c r="TED32" s="130"/>
      <c r="TEE32" s="130"/>
      <c r="TEF32" s="130"/>
      <c r="TEG32" s="130"/>
      <c r="TEH32" s="130"/>
      <c r="TEI32" s="130"/>
      <c r="TEJ32" s="130"/>
      <c r="TEK32" s="130"/>
      <c r="TEL32" s="130"/>
      <c r="TEM32" s="130"/>
      <c r="TEN32" s="130"/>
      <c r="TEO32" s="130"/>
      <c r="TEP32" s="130"/>
      <c r="TEQ32" s="130"/>
      <c r="TER32" s="130"/>
      <c r="TES32" s="130"/>
      <c r="TET32" s="130"/>
      <c r="TEU32" s="130"/>
      <c r="TEV32" s="130"/>
      <c r="TEW32" s="130"/>
      <c r="TEX32" s="130"/>
      <c r="TEY32" s="130"/>
      <c r="TEZ32" s="130"/>
      <c r="TFA32" s="130"/>
      <c r="TFB32" s="130"/>
      <c r="TFC32" s="130"/>
      <c r="TFD32" s="130"/>
      <c r="TFE32" s="130"/>
      <c r="TFF32" s="130"/>
      <c r="TFG32" s="130"/>
      <c r="TFH32" s="130"/>
      <c r="TFI32" s="130"/>
      <c r="TFJ32" s="130"/>
      <c r="TFK32" s="130"/>
      <c r="TFL32" s="130"/>
      <c r="TFM32" s="130"/>
      <c r="TFN32" s="130"/>
      <c r="TFO32" s="130"/>
      <c r="TFP32" s="130"/>
      <c r="TFQ32" s="130"/>
      <c r="TFR32" s="130"/>
      <c r="TFS32" s="130"/>
      <c r="TFT32" s="130"/>
      <c r="TFU32" s="130"/>
      <c r="TFV32" s="130"/>
      <c r="TFW32" s="130"/>
      <c r="TFX32" s="130"/>
      <c r="TFY32" s="130"/>
      <c r="TFZ32" s="130"/>
      <c r="TGA32" s="130"/>
      <c r="TGB32" s="130"/>
      <c r="TGC32" s="130"/>
      <c r="TGD32" s="130"/>
      <c r="TGE32" s="130"/>
      <c r="TGF32" s="130"/>
      <c r="TGG32" s="130"/>
      <c r="TGH32" s="130"/>
      <c r="TGI32" s="130"/>
      <c r="TGJ32" s="130"/>
      <c r="TGK32" s="130"/>
      <c r="TGL32" s="130"/>
      <c r="TGM32" s="130"/>
      <c r="TGN32" s="130"/>
      <c r="TGO32" s="130"/>
      <c r="TGP32" s="130"/>
      <c r="TGQ32" s="130"/>
      <c r="TGR32" s="130"/>
      <c r="TGS32" s="130"/>
      <c r="TGT32" s="130"/>
      <c r="TGU32" s="130"/>
      <c r="TGV32" s="130"/>
      <c r="TGW32" s="130"/>
      <c r="TGX32" s="130"/>
      <c r="TGY32" s="130"/>
      <c r="TGZ32" s="130"/>
      <c r="THA32" s="130"/>
      <c r="THB32" s="130"/>
      <c r="THC32" s="130"/>
      <c r="THD32" s="130"/>
      <c r="THE32" s="130"/>
      <c r="THF32" s="130"/>
      <c r="THG32" s="130"/>
      <c r="THH32" s="130"/>
      <c r="THI32" s="130"/>
      <c r="THJ32" s="130"/>
      <c r="THK32" s="130"/>
      <c r="THL32" s="130"/>
      <c r="THM32" s="130"/>
      <c r="THN32" s="130"/>
      <c r="THO32" s="130"/>
      <c r="THP32" s="130"/>
      <c r="THQ32" s="130"/>
      <c r="THR32" s="130"/>
      <c r="THS32" s="130"/>
      <c r="THT32" s="130"/>
      <c r="THU32" s="130"/>
      <c r="THV32" s="130"/>
      <c r="THW32" s="130"/>
      <c r="THX32" s="130"/>
      <c r="THY32" s="130"/>
      <c r="THZ32" s="130"/>
      <c r="TIA32" s="130"/>
      <c r="TIB32" s="130"/>
      <c r="TIC32" s="130"/>
      <c r="TID32" s="130"/>
      <c r="TIE32" s="130"/>
      <c r="TIF32" s="130"/>
      <c r="TIG32" s="130"/>
      <c r="TIH32" s="130"/>
      <c r="TII32" s="130"/>
      <c r="TIJ32" s="130"/>
      <c r="TIK32" s="130"/>
      <c r="TIL32" s="130"/>
      <c r="TIM32" s="130"/>
      <c r="TIN32" s="130"/>
      <c r="TIO32" s="130"/>
      <c r="TIP32" s="130"/>
      <c r="TIQ32" s="130"/>
      <c r="TIR32" s="130"/>
      <c r="TIS32" s="130"/>
      <c r="TIT32" s="130"/>
      <c r="TIU32" s="130"/>
      <c r="TIV32" s="130"/>
      <c r="TIW32" s="130"/>
      <c r="TIX32" s="130"/>
      <c r="TIY32" s="130"/>
      <c r="TIZ32" s="130"/>
      <c r="TJA32" s="130"/>
      <c r="TJB32" s="130"/>
      <c r="TJC32" s="130"/>
      <c r="TJD32" s="130"/>
      <c r="TJE32" s="130"/>
      <c r="TJF32" s="130"/>
      <c r="TJG32" s="130"/>
      <c r="TJH32" s="130"/>
      <c r="TJI32" s="130"/>
      <c r="TJJ32" s="130"/>
      <c r="TJK32" s="130"/>
      <c r="TJL32" s="130"/>
      <c r="TJM32" s="130"/>
      <c r="TJN32" s="130"/>
      <c r="TJO32" s="130"/>
      <c r="TJP32" s="130"/>
      <c r="TJQ32" s="130"/>
      <c r="TJR32" s="130"/>
      <c r="TJS32" s="130"/>
      <c r="TJT32" s="130"/>
      <c r="TJU32" s="130"/>
      <c r="TJV32" s="130"/>
      <c r="TJW32" s="130"/>
      <c r="TJX32" s="130"/>
      <c r="TJY32" s="130"/>
      <c r="TJZ32" s="130"/>
      <c r="TKA32" s="130"/>
      <c r="TKB32" s="130"/>
      <c r="TKC32" s="130"/>
      <c r="TKD32" s="130"/>
      <c r="TKE32" s="130"/>
      <c r="TKF32" s="130"/>
      <c r="TKG32" s="130"/>
      <c r="TKH32" s="130"/>
      <c r="TKI32" s="130"/>
      <c r="TKJ32" s="130"/>
      <c r="TKK32" s="130"/>
      <c r="TKL32" s="130"/>
      <c r="TKM32" s="130"/>
      <c r="TKN32" s="130"/>
      <c r="TKO32" s="130"/>
      <c r="TKP32" s="130"/>
      <c r="TKQ32" s="130"/>
      <c r="TKR32" s="130"/>
      <c r="TKS32" s="130"/>
      <c r="TKT32" s="130"/>
      <c r="TKU32" s="130"/>
      <c r="TKV32" s="130"/>
      <c r="TKW32" s="130"/>
      <c r="TKX32" s="130"/>
      <c r="TKY32" s="130"/>
      <c r="TKZ32" s="130"/>
      <c r="TLA32" s="130"/>
      <c r="TLB32" s="130"/>
      <c r="TLC32" s="130"/>
      <c r="TLD32" s="130"/>
      <c r="TLE32" s="130"/>
      <c r="TLF32" s="130"/>
      <c r="TLG32" s="130"/>
      <c r="TLH32" s="130"/>
      <c r="TLI32" s="130"/>
      <c r="TLJ32" s="130"/>
      <c r="TLK32" s="130"/>
      <c r="TLL32" s="130"/>
      <c r="TLM32" s="130"/>
      <c r="TLN32" s="130"/>
      <c r="TLO32" s="130"/>
      <c r="TLP32" s="130"/>
      <c r="TLQ32" s="130"/>
      <c r="TLR32" s="130"/>
      <c r="TLS32" s="130"/>
      <c r="TLT32" s="130"/>
      <c r="TLU32" s="130"/>
      <c r="TLV32" s="130"/>
      <c r="TLW32" s="130"/>
      <c r="TLX32" s="130"/>
      <c r="TLY32" s="130"/>
      <c r="TLZ32" s="130"/>
      <c r="TMA32" s="130"/>
      <c r="TMB32" s="130"/>
      <c r="TMC32" s="130"/>
      <c r="TMD32" s="130"/>
      <c r="TME32" s="130"/>
      <c r="TMF32" s="130"/>
      <c r="TMG32" s="130"/>
      <c r="TMH32" s="130"/>
      <c r="TMI32" s="130"/>
      <c r="TMJ32" s="130"/>
      <c r="TMK32" s="130"/>
      <c r="TML32" s="130"/>
      <c r="TMM32" s="130"/>
      <c r="TMN32" s="130"/>
      <c r="TMO32" s="130"/>
      <c r="TMP32" s="130"/>
      <c r="TMQ32" s="130"/>
      <c r="TMR32" s="130"/>
      <c r="TMS32" s="130"/>
      <c r="TMT32" s="130"/>
      <c r="TMU32" s="130"/>
      <c r="TMV32" s="130"/>
      <c r="TMW32" s="130"/>
      <c r="TMX32" s="130"/>
      <c r="TMY32" s="130"/>
      <c r="TMZ32" s="130"/>
      <c r="TNA32" s="130"/>
      <c r="TNB32" s="130"/>
      <c r="TNC32" s="130"/>
      <c r="TND32" s="130"/>
      <c r="TNE32" s="130"/>
      <c r="TNF32" s="130"/>
      <c r="TNG32" s="130"/>
      <c r="TNH32" s="130"/>
      <c r="TNI32" s="130"/>
      <c r="TNJ32" s="130"/>
      <c r="TNK32" s="130"/>
      <c r="TNL32" s="130"/>
      <c r="TNM32" s="130"/>
      <c r="TNN32" s="130"/>
      <c r="TNO32" s="130"/>
      <c r="TNP32" s="130"/>
      <c r="TNQ32" s="130"/>
      <c r="TNR32" s="130"/>
      <c r="TNS32" s="130"/>
      <c r="TNT32" s="130"/>
      <c r="TNU32" s="130"/>
      <c r="TNV32" s="130"/>
      <c r="TNW32" s="130"/>
      <c r="TNX32" s="130"/>
      <c r="TNY32" s="130"/>
      <c r="TNZ32" s="130"/>
      <c r="TOA32" s="130"/>
      <c r="TOB32" s="130"/>
      <c r="TOC32" s="130"/>
      <c r="TOD32" s="130"/>
      <c r="TOE32" s="130"/>
      <c r="TOF32" s="130"/>
      <c r="TOG32" s="130"/>
      <c r="TOH32" s="130"/>
      <c r="TOI32" s="130"/>
      <c r="TOJ32" s="130"/>
      <c r="TOK32" s="130"/>
      <c r="TOL32" s="130"/>
      <c r="TOM32" s="130"/>
      <c r="TON32" s="130"/>
      <c r="TOO32" s="130"/>
      <c r="TOP32" s="130"/>
      <c r="TOQ32" s="130"/>
      <c r="TOR32" s="130"/>
      <c r="TOS32" s="130"/>
      <c r="TOT32" s="130"/>
      <c r="TOU32" s="130"/>
      <c r="TOV32" s="130"/>
      <c r="TOW32" s="130"/>
      <c r="TOX32" s="130"/>
      <c r="TOY32" s="130"/>
      <c r="TOZ32" s="130"/>
      <c r="TPA32" s="130"/>
      <c r="TPB32" s="130"/>
      <c r="TPC32" s="130"/>
      <c r="TPD32" s="130"/>
      <c r="TPE32" s="130"/>
      <c r="TPF32" s="130"/>
      <c r="TPG32" s="130"/>
      <c r="TPH32" s="130"/>
      <c r="TPI32" s="130"/>
      <c r="TPJ32" s="130"/>
      <c r="TPK32" s="130"/>
      <c r="TPL32" s="130"/>
      <c r="TPM32" s="130"/>
      <c r="TPN32" s="130"/>
      <c r="TPO32" s="130"/>
      <c r="TPP32" s="130"/>
      <c r="TPQ32" s="130"/>
      <c r="TPR32" s="130"/>
      <c r="TPS32" s="130"/>
      <c r="TPT32" s="130"/>
      <c r="TPU32" s="130"/>
      <c r="TPV32" s="130"/>
      <c r="TPW32" s="130"/>
      <c r="TPX32" s="130"/>
      <c r="TPY32" s="130"/>
      <c r="TPZ32" s="130"/>
      <c r="TQA32" s="130"/>
      <c r="TQB32" s="130"/>
      <c r="TQC32" s="130"/>
      <c r="TQD32" s="130"/>
      <c r="TQE32" s="130"/>
      <c r="TQF32" s="130"/>
      <c r="TQG32" s="130"/>
      <c r="TQH32" s="130"/>
      <c r="TQI32" s="130"/>
      <c r="TQJ32" s="130"/>
      <c r="TQK32" s="130"/>
      <c r="TQL32" s="130"/>
      <c r="TQM32" s="130"/>
      <c r="TQN32" s="130"/>
      <c r="TQO32" s="130"/>
      <c r="TQP32" s="130"/>
      <c r="TQQ32" s="130"/>
      <c r="TQR32" s="130"/>
      <c r="TQS32" s="130"/>
      <c r="TQT32" s="130"/>
      <c r="TQU32" s="130"/>
      <c r="TQV32" s="130"/>
      <c r="TQW32" s="130"/>
      <c r="TQX32" s="130"/>
      <c r="TQY32" s="130"/>
      <c r="TQZ32" s="130"/>
      <c r="TRA32" s="130"/>
      <c r="TRB32" s="130"/>
      <c r="TRC32" s="130"/>
      <c r="TRD32" s="130"/>
      <c r="TRE32" s="130"/>
      <c r="TRF32" s="130"/>
      <c r="TRG32" s="130"/>
      <c r="TRH32" s="130"/>
      <c r="TRI32" s="130"/>
      <c r="TRJ32" s="130"/>
      <c r="TRK32" s="130"/>
      <c r="TRL32" s="130"/>
      <c r="TRM32" s="130"/>
      <c r="TRN32" s="130"/>
      <c r="TRO32" s="130"/>
      <c r="TRP32" s="130"/>
      <c r="TRQ32" s="130"/>
      <c r="TRR32" s="130"/>
      <c r="TRS32" s="130"/>
      <c r="TRT32" s="130"/>
      <c r="TRU32" s="130"/>
      <c r="TRV32" s="130"/>
      <c r="TRW32" s="130"/>
      <c r="TRX32" s="130"/>
      <c r="TRY32" s="130"/>
      <c r="TRZ32" s="130"/>
      <c r="TSA32" s="130"/>
      <c r="TSB32" s="130"/>
      <c r="TSC32" s="130"/>
      <c r="TSD32" s="130"/>
      <c r="TSE32" s="130"/>
      <c r="TSF32" s="130"/>
      <c r="TSG32" s="130"/>
      <c r="TSH32" s="130"/>
      <c r="TSI32" s="130"/>
      <c r="TSJ32" s="130"/>
      <c r="TSK32" s="130"/>
      <c r="TSL32" s="130"/>
      <c r="TSM32" s="130"/>
      <c r="TSN32" s="130"/>
      <c r="TSO32" s="130"/>
      <c r="TSP32" s="130"/>
      <c r="TSQ32" s="130"/>
      <c r="TSR32" s="130"/>
      <c r="TSS32" s="130"/>
      <c r="TST32" s="130"/>
      <c r="TSU32" s="130"/>
      <c r="TSV32" s="130"/>
      <c r="TSW32" s="130"/>
      <c r="TSX32" s="130"/>
      <c r="TSY32" s="130"/>
      <c r="TSZ32" s="130"/>
      <c r="TTA32" s="130"/>
      <c r="TTB32" s="130"/>
      <c r="TTC32" s="130"/>
      <c r="TTD32" s="130"/>
      <c r="TTE32" s="130"/>
      <c r="TTF32" s="130"/>
      <c r="TTG32" s="130"/>
      <c r="TTH32" s="130"/>
      <c r="TTI32" s="130"/>
      <c r="TTJ32" s="130"/>
      <c r="TTK32" s="130"/>
      <c r="TTL32" s="130"/>
      <c r="TTM32" s="130"/>
      <c r="TTN32" s="130"/>
      <c r="TTO32" s="130"/>
      <c r="TTP32" s="130"/>
      <c r="TTQ32" s="130"/>
      <c r="TTR32" s="130"/>
      <c r="TTS32" s="130"/>
      <c r="TTT32" s="130"/>
      <c r="TTU32" s="130"/>
      <c r="TTV32" s="130"/>
      <c r="TTW32" s="130"/>
      <c r="TTX32" s="130"/>
      <c r="TTY32" s="130"/>
      <c r="TTZ32" s="130"/>
      <c r="TUA32" s="130"/>
      <c r="TUB32" s="130"/>
      <c r="TUC32" s="130"/>
      <c r="TUD32" s="130"/>
      <c r="TUE32" s="130"/>
      <c r="TUF32" s="130"/>
      <c r="TUG32" s="130"/>
      <c r="TUH32" s="130"/>
      <c r="TUI32" s="130"/>
      <c r="TUJ32" s="130"/>
      <c r="TUK32" s="130"/>
      <c r="TUL32" s="130"/>
      <c r="TUM32" s="130"/>
      <c r="TUN32" s="130"/>
      <c r="TUO32" s="130"/>
      <c r="TUP32" s="130"/>
      <c r="TUQ32" s="130"/>
      <c r="TUR32" s="130"/>
      <c r="TUS32" s="130"/>
      <c r="TUT32" s="130"/>
      <c r="TUU32" s="130"/>
      <c r="TUV32" s="130"/>
      <c r="TUW32" s="130"/>
      <c r="TUX32" s="130"/>
      <c r="TUY32" s="130"/>
      <c r="TUZ32" s="130"/>
      <c r="TVA32" s="130"/>
      <c r="TVB32" s="130"/>
      <c r="TVC32" s="130"/>
      <c r="TVD32" s="130"/>
      <c r="TVE32" s="130"/>
      <c r="TVF32" s="130"/>
      <c r="TVG32" s="130"/>
      <c r="TVH32" s="130"/>
      <c r="TVI32" s="130"/>
      <c r="TVJ32" s="130"/>
      <c r="TVK32" s="130"/>
      <c r="TVL32" s="130"/>
      <c r="TVM32" s="130"/>
      <c r="TVN32" s="130"/>
      <c r="TVO32" s="130"/>
      <c r="TVP32" s="130"/>
      <c r="TVQ32" s="130"/>
      <c r="TVR32" s="130"/>
      <c r="TVS32" s="130"/>
      <c r="TVT32" s="130"/>
      <c r="TVU32" s="130"/>
      <c r="TVV32" s="130"/>
      <c r="TVW32" s="130"/>
      <c r="TVX32" s="130"/>
      <c r="TVY32" s="130"/>
      <c r="TVZ32" s="130"/>
      <c r="TWA32" s="130"/>
      <c r="TWB32" s="130"/>
      <c r="TWC32" s="130"/>
      <c r="TWD32" s="130"/>
      <c r="TWE32" s="130"/>
      <c r="TWF32" s="130"/>
      <c r="TWG32" s="130"/>
      <c r="TWH32" s="130"/>
      <c r="TWI32" s="130"/>
      <c r="TWJ32" s="130"/>
      <c r="TWK32" s="130"/>
      <c r="TWL32" s="130"/>
      <c r="TWM32" s="130"/>
      <c r="TWN32" s="130"/>
      <c r="TWO32" s="130"/>
      <c r="TWP32" s="130"/>
      <c r="TWQ32" s="130"/>
      <c r="TWR32" s="130"/>
      <c r="TWS32" s="130"/>
      <c r="TWT32" s="130"/>
      <c r="TWU32" s="130"/>
      <c r="TWV32" s="130"/>
      <c r="TWW32" s="130"/>
      <c r="TWX32" s="130"/>
      <c r="TWY32" s="130"/>
      <c r="TWZ32" s="130"/>
      <c r="TXA32" s="130"/>
      <c r="TXB32" s="130"/>
      <c r="TXC32" s="130"/>
      <c r="TXD32" s="130"/>
      <c r="TXE32" s="130"/>
      <c r="TXF32" s="130"/>
      <c r="TXG32" s="130"/>
      <c r="TXH32" s="130"/>
      <c r="TXI32" s="130"/>
      <c r="TXJ32" s="130"/>
      <c r="TXK32" s="130"/>
      <c r="TXL32" s="130"/>
      <c r="TXM32" s="130"/>
      <c r="TXN32" s="130"/>
      <c r="TXO32" s="130"/>
      <c r="TXP32" s="130"/>
      <c r="TXQ32" s="130"/>
      <c r="TXR32" s="130"/>
      <c r="TXS32" s="130"/>
      <c r="TXT32" s="130"/>
      <c r="TXU32" s="130"/>
      <c r="TXV32" s="130"/>
      <c r="TXW32" s="130"/>
      <c r="TXX32" s="130"/>
      <c r="TXY32" s="130"/>
      <c r="TXZ32" s="130"/>
      <c r="TYA32" s="130"/>
      <c r="TYB32" s="130"/>
      <c r="TYC32" s="130"/>
      <c r="TYD32" s="130"/>
      <c r="TYE32" s="130"/>
      <c r="TYF32" s="130"/>
      <c r="TYG32" s="130"/>
      <c r="TYH32" s="130"/>
      <c r="TYI32" s="130"/>
      <c r="TYJ32" s="130"/>
      <c r="TYK32" s="130"/>
      <c r="TYL32" s="130"/>
      <c r="TYM32" s="130"/>
      <c r="TYN32" s="130"/>
      <c r="TYO32" s="130"/>
      <c r="TYP32" s="130"/>
      <c r="TYQ32" s="130"/>
      <c r="TYR32" s="130"/>
      <c r="TYS32" s="130"/>
      <c r="TYT32" s="130"/>
      <c r="TYU32" s="130"/>
      <c r="TYV32" s="130"/>
      <c r="TYW32" s="130"/>
      <c r="TYX32" s="130"/>
      <c r="TYY32" s="130"/>
      <c r="TYZ32" s="130"/>
      <c r="TZA32" s="130"/>
      <c r="TZB32" s="130"/>
      <c r="TZC32" s="130"/>
      <c r="TZD32" s="130"/>
      <c r="TZE32" s="130"/>
      <c r="TZF32" s="130"/>
      <c r="TZG32" s="130"/>
      <c r="TZH32" s="130"/>
      <c r="TZI32" s="130"/>
      <c r="TZJ32" s="130"/>
      <c r="TZK32" s="130"/>
      <c r="TZL32" s="130"/>
      <c r="TZM32" s="130"/>
      <c r="TZN32" s="130"/>
      <c r="TZO32" s="130"/>
      <c r="TZP32" s="130"/>
      <c r="TZQ32" s="130"/>
      <c r="TZR32" s="130"/>
      <c r="TZS32" s="130"/>
      <c r="TZT32" s="130"/>
      <c r="TZU32" s="130"/>
      <c r="TZV32" s="130"/>
      <c r="TZW32" s="130"/>
      <c r="TZX32" s="130"/>
      <c r="TZY32" s="130"/>
      <c r="TZZ32" s="130"/>
      <c r="UAA32" s="130"/>
      <c r="UAB32" s="130"/>
      <c r="UAC32" s="130"/>
      <c r="UAD32" s="130"/>
      <c r="UAE32" s="130"/>
      <c r="UAF32" s="130"/>
      <c r="UAG32" s="130"/>
      <c r="UAH32" s="130"/>
      <c r="UAI32" s="130"/>
      <c r="UAJ32" s="130"/>
      <c r="UAK32" s="130"/>
      <c r="UAL32" s="130"/>
      <c r="UAM32" s="130"/>
      <c r="UAN32" s="130"/>
      <c r="UAO32" s="130"/>
      <c r="UAP32" s="130"/>
      <c r="UAQ32" s="130"/>
      <c r="UAR32" s="130"/>
      <c r="UAS32" s="130"/>
      <c r="UAT32" s="130"/>
      <c r="UAU32" s="130"/>
      <c r="UAV32" s="130"/>
      <c r="UAW32" s="130"/>
      <c r="UAX32" s="130"/>
      <c r="UAY32" s="130"/>
      <c r="UAZ32" s="130"/>
      <c r="UBA32" s="130"/>
      <c r="UBB32" s="130"/>
      <c r="UBC32" s="130"/>
      <c r="UBD32" s="130"/>
      <c r="UBE32" s="130"/>
      <c r="UBF32" s="130"/>
      <c r="UBG32" s="130"/>
      <c r="UBH32" s="130"/>
      <c r="UBI32" s="130"/>
      <c r="UBJ32" s="130"/>
      <c r="UBK32" s="130"/>
      <c r="UBL32" s="130"/>
      <c r="UBM32" s="130"/>
      <c r="UBN32" s="130"/>
      <c r="UBO32" s="130"/>
      <c r="UBP32" s="130"/>
      <c r="UBQ32" s="130"/>
      <c r="UBR32" s="130"/>
      <c r="UBS32" s="130"/>
      <c r="UBT32" s="130"/>
      <c r="UBU32" s="130"/>
      <c r="UBV32" s="130"/>
      <c r="UBW32" s="130"/>
      <c r="UBX32" s="130"/>
      <c r="UBY32" s="130"/>
      <c r="UBZ32" s="130"/>
      <c r="UCA32" s="130"/>
      <c r="UCB32" s="130"/>
      <c r="UCC32" s="130"/>
      <c r="UCD32" s="130"/>
      <c r="UCE32" s="130"/>
      <c r="UCF32" s="130"/>
      <c r="UCG32" s="130"/>
      <c r="UCH32" s="130"/>
      <c r="UCI32" s="130"/>
      <c r="UCJ32" s="130"/>
      <c r="UCK32" s="130"/>
      <c r="UCL32" s="130"/>
      <c r="UCM32" s="130"/>
      <c r="UCN32" s="130"/>
      <c r="UCO32" s="130"/>
      <c r="UCP32" s="130"/>
      <c r="UCQ32" s="130"/>
      <c r="UCR32" s="130"/>
      <c r="UCS32" s="130"/>
      <c r="UCT32" s="130"/>
      <c r="UCU32" s="130"/>
      <c r="UCV32" s="130"/>
      <c r="UCW32" s="130"/>
      <c r="UCX32" s="130"/>
      <c r="UCY32" s="130"/>
      <c r="UCZ32" s="130"/>
      <c r="UDA32" s="130"/>
      <c r="UDB32" s="130"/>
      <c r="UDC32" s="130"/>
      <c r="UDD32" s="130"/>
      <c r="UDE32" s="130"/>
      <c r="UDF32" s="130"/>
      <c r="UDG32" s="130"/>
      <c r="UDH32" s="130"/>
      <c r="UDI32" s="130"/>
      <c r="UDJ32" s="130"/>
      <c r="UDK32" s="130"/>
      <c r="UDL32" s="130"/>
      <c r="UDM32" s="130"/>
      <c r="UDN32" s="130"/>
      <c r="UDO32" s="130"/>
      <c r="UDP32" s="130"/>
      <c r="UDQ32" s="130"/>
      <c r="UDR32" s="130"/>
      <c r="UDS32" s="130"/>
      <c r="UDT32" s="130"/>
      <c r="UDU32" s="130"/>
      <c r="UDV32" s="130"/>
      <c r="UDW32" s="130"/>
      <c r="UDX32" s="130"/>
      <c r="UDY32" s="130"/>
      <c r="UDZ32" s="130"/>
      <c r="UEA32" s="130"/>
      <c r="UEB32" s="130"/>
      <c r="UEC32" s="130"/>
      <c r="UED32" s="130"/>
      <c r="UEE32" s="130"/>
      <c r="UEF32" s="130"/>
      <c r="UEG32" s="130"/>
      <c r="UEH32" s="130"/>
      <c r="UEI32" s="130"/>
      <c r="UEJ32" s="130"/>
      <c r="UEK32" s="130"/>
      <c r="UEL32" s="130"/>
      <c r="UEM32" s="130"/>
      <c r="UEN32" s="130"/>
      <c r="UEO32" s="130"/>
      <c r="UEP32" s="130"/>
      <c r="UEQ32" s="130"/>
      <c r="UER32" s="130"/>
      <c r="UES32" s="130"/>
      <c r="UET32" s="130"/>
      <c r="UEU32" s="130"/>
      <c r="UEV32" s="130"/>
      <c r="UEW32" s="130"/>
      <c r="UEX32" s="130"/>
      <c r="UEY32" s="130"/>
      <c r="UEZ32" s="130"/>
      <c r="UFA32" s="130"/>
      <c r="UFB32" s="130"/>
      <c r="UFC32" s="130"/>
      <c r="UFD32" s="130"/>
      <c r="UFE32" s="130"/>
      <c r="UFF32" s="130"/>
      <c r="UFG32" s="130"/>
      <c r="UFH32" s="130"/>
      <c r="UFI32" s="130"/>
      <c r="UFJ32" s="130"/>
      <c r="UFK32" s="130"/>
      <c r="UFL32" s="130"/>
      <c r="UFM32" s="130"/>
      <c r="UFN32" s="130"/>
      <c r="UFO32" s="130"/>
      <c r="UFP32" s="130"/>
      <c r="UFQ32" s="130"/>
      <c r="UFR32" s="130"/>
      <c r="UFS32" s="130"/>
      <c r="UFT32" s="130"/>
      <c r="UFU32" s="130"/>
      <c r="UFV32" s="130"/>
      <c r="UFW32" s="130"/>
      <c r="UFX32" s="130"/>
      <c r="UFY32" s="130"/>
      <c r="UFZ32" s="130"/>
      <c r="UGA32" s="130"/>
      <c r="UGB32" s="130"/>
      <c r="UGC32" s="130"/>
      <c r="UGD32" s="130"/>
      <c r="UGE32" s="130"/>
      <c r="UGF32" s="130"/>
      <c r="UGG32" s="130"/>
      <c r="UGH32" s="130"/>
      <c r="UGI32" s="130"/>
      <c r="UGJ32" s="130"/>
      <c r="UGK32" s="130"/>
      <c r="UGL32" s="130"/>
      <c r="UGM32" s="130"/>
      <c r="UGN32" s="130"/>
      <c r="UGO32" s="130"/>
      <c r="UGP32" s="130"/>
      <c r="UGQ32" s="130"/>
      <c r="UGR32" s="130"/>
      <c r="UGS32" s="130"/>
      <c r="UGT32" s="130"/>
      <c r="UGU32" s="130"/>
      <c r="UGV32" s="130"/>
      <c r="UGW32" s="130"/>
      <c r="UGX32" s="130"/>
      <c r="UGY32" s="130"/>
      <c r="UGZ32" s="130"/>
      <c r="UHA32" s="130"/>
      <c r="UHB32" s="130"/>
      <c r="UHC32" s="130"/>
      <c r="UHD32" s="130"/>
      <c r="UHE32" s="130"/>
      <c r="UHF32" s="130"/>
      <c r="UHG32" s="130"/>
      <c r="UHH32" s="130"/>
      <c r="UHI32" s="130"/>
      <c r="UHJ32" s="130"/>
      <c r="UHK32" s="130"/>
      <c r="UHL32" s="130"/>
      <c r="UHM32" s="130"/>
      <c r="UHN32" s="130"/>
      <c r="UHO32" s="130"/>
      <c r="UHP32" s="130"/>
      <c r="UHQ32" s="130"/>
      <c r="UHR32" s="130"/>
      <c r="UHS32" s="130"/>
      <c r="UHT32" s="130"/>
      <c r="UHU32" s="130"/>
      <c r="UHV32" s="130"/>
      <c r="UHW32" s="130"/>
      <c r="UHX32" s="130"/>
      <c r="UHY32" s="130"/>
      <c r="UHZ32" s="130"/>
      <c r="UIA32" s="130"/>
      <c r="UIB32" s="130"/>
      <c r="UIC32" s="130"/>
      <c r="UID32" s="130"/>
      <c r="UIE32" s="130"/>
      <c r="UIF32" s="130"/>
      <c r="UIG32" s="130"/>
      <c r="UIH32" s="130"/>
      <c r="UII32" s="130"/>
      <c r="UIJ32" s="130"/>
      <c r="UIK32" s="130"/>
      <c r="UIL32" s="130"/>
      <c r="UIM32" s="130"/>
      <c r="UIN32" s="130"/>
      <c r="UIO32" s="130"/>
      <c r="UIP32" s="130"/>
      <c r="UIQ32" s="130"/>
      <c r="UIR32" s="130"/>
      <c r="UIS32" s="130"/>
      <c r="UIT32" s="130"/>
      <c r="UIU32" s="130"/>
      <c r="UIV32" s="130"/>
      <c r="UIW32" s="130"/>
      <c r="UIX32" s="130"/>
      <c r="UIY32" s="130"/>
      <c r="UIZ32" s="130"/>
      <c r="UJA32" s="130"/>
      <c r="UJB32" s="130"/>
      <c r="UJC32" s="130"/>
      <c r="UJD32" s="130"/>
      <c r="UJE32" s="130"/>
      <c r="UJF32" s="130"/>
      <c r="UJG32" s="130"/>
      <c r="UJH32" s="130"/>
      <c r="UJI32" s="130"/>
      <c r="UJJ32" s="130"/>
      <c r="UJK32" s="130"/>
      <c r="UJL32" s="130"/>
      <c r="UJM32" s="130"/>
      <c r="UJN32" s="130"/>
      <c r="UJO32" s="130"/>
      <c r="UJP32" s="130"/>
      <c r="UJQ32" s="130"/>
      <c r="UJR32" s="130"/>
      <c r="UJS32" s="130"/>
      <c r="UJT32" s="130"/>
      <c r="UJU32" s="130"/>
      <c r="UJV32" s="130"/>
      <c r="UJW32" s="130"/>
      <c r="UJX32" s="130"/>
      <c r="UJY32" s="130"/>
      <c r="UJZ32" s="130"/>
      <c r="UKA32" s="130"/>
      <c r="UKB32" s="130"/>
      <c r="UKC32" s="130"/>
      <c r="UKD32" s="130"/>
      <c r="UKE32" s="130"/>
      <c r="UKF32" s="130"/>
      <c r="UKG32" s="130"/>
      <c r="UKH32" s="130"/>
      <c r="UKI32" s="130"/>
      <c r="UKJ32" s="130"/>
      <c r="UKK32" s="130"/>
      <c r="UKL32" s="130"/>
      <c r="UKM32" s="130"/>
      <c r="UKN32" s="130"/>
      <c r="UKO32" s="130"/>
      <c r="UKP32" s="130"/>
      <c r="UKQ32" s="130"/>
      <c r="UKR32" s="130"/>
      <c r="UKS32" s="130"/>
      <c r="UKT32" s="130"/>
      <c r="UKU32" s="130"/>
      <c r="UKV32" s="130"/>
      <c r="UKW32" s="130"/>
      <c r="UKX32" s="130"/>
      <c r="UKY32" s="130"/>
      <c r="UKZ32" s="130"/>
      <c r="ULA32" s="130"/>
      <c r="ULB32" s="130"/>
      <c r="ULC32" s="130"/>
      <c r="ULD32" s="130"/>
      <c r="ULE32" s="130"/>
      <c r="ULF32" s="130"/>
      <c r="ULG32" s="130"/>
      <c r="ULH32" s="130"/>
      <c r="ULI32" s="130"/>
      <c r="ULJ32" s="130"/>
      <c r="ULK32" s="130"/>
      <c r="ULL32" s="130"/>
      <c r="ULM32" s="130"/>
      <c r="ULN32" s="130"/>
      <c r="ULO32" s="130"/>
      <c r="ULP32" s="130"/>
      <c r="ULQ32" s="130"/>
      <c r="ULR32" s="130"/>
      <c r="ULS32" s="130"/>
      <c r="ULT32" s="130"/>
      <c r="ULU32" s="130"/>
      <c r="ULV32" s="130"/>
      <c r="ULW32" s="130"/>
      <c r="ULX32" s="130"/>
      <c r="ULY32" s="130"/>
      <c r="ULZ32" s="130"/>
      <c r="UMA32" s="130"/>
      <c r="UMB32" s="130"/>
      <c r="UMC32" s="130"/>
      <c r="UMD32" s="130"/>
      <c r="UME32" s="130"/>
      <c r="UMF32" s="130"/>
      <c r="UMG32" s="130"/>
      <c r="UMH32" s="130"/>
      <c r="UMI32" s="130"/>
      <c r="UMJ32" s="130"/>
      <c r="UMK32" s="130"/>
      <c r="UML32" s="130"/>
      <c r="UMM32" s="130"/>
      <c r="UMN32" s="130"/>
      <c r="UMO32" s="130"/>
      <c r="UMP32" s="130"/>
      <c r="UMQ32" s="130"/>
      <c r="UMR32" s="130"/>
      <c r="UMS32" s="130"/>
      <c r="UMT32" s="130"/>
      <c r="UMU32" s="130"/>
      <c r="UMV32" s="130"/>
      <c r="UMW32" s="130"/>
      <c r="UMX32" s="130"/>
      <c r="UMY32" s="130"/>
      <c r="UMZ32" s="130"/>
      <c r="UNA32" s="130"/>
      <c r="UNB32" s="130"/>
      <c r="UNC32" s="130"/>
      <c r="UND32" s="130"/>
      <c r="UNE32" s="130"/>
      <c r="UNF32" s="130"/>
      <c r="UNG32" s="130"/>
      <c r="UNH32" s="130"/>
      <c r="UNI32" s="130"/>
      <c r="UNJ32" s="130"/>
      <c r="UNK32" s="130"/>
      <c r="UNL32" s="130"/>
      <c r="UNM32" s="130"/>
      <c r="UNN32" s="130"/>
      <c r="UNO32" s="130"/>
      <c r="UNP32" s="130"/>
      <c r="UNQ32" s="130"/>
      <c r="UNR32" s="130"/>
      <c r="UNS32" s="130"/>
      <c r="UNT32" s="130"/>
      <c r="UNU32" s="130"/>
      <c r="UNV32" s="130"/>
      <c r="UNW32" s="130"/>
      <c r="UNX32" s="130"/>
      <c r="UNY32" s="130"/>
      <c r="UNZ32" s="130"/>
      <c r="UOA32" s="130"/>
      <c r="UOB32" s="130"/>
      <c r="UOC32" s="130"/>
      <c r="UOD32" s="130"/>
      <c r="UOE32" s="130"/>
      <c r="UOF32" s="130"/>
      <c r="UOG32" s="130"/>
      <c r="UOH32" s="130"/>
      <c r="UOI32" s="130"/>
      <c r="UOJ32" s="130"/>
      <c r="UOK32" s="130"/>
      <c r="UOL32" s="130"/>
      <c r="UOM32" s="130"/>
      <c r="UON32" s="130"/>
      <c r="UOO32" s="130"/>
      <c r="UOP32" s="130"/>
      <c r="UOQ32" s="130"/>
      <c r="UOR32" s="130"/>
      <c r="UOS32" s="130"/>
      <c r="UOT32" s="130"/>
      <c r="UOU32" s="130"/>
      <c r="UOV32" s="130"/>
      <c r="UOW32" s="130"/>
      <c r="UOX32" s="130"/>
      <c r="UOY32" s="130"/>
      <c r="UOZ32" s="130"/>
      <c r="UPA32" s="130"/>
      <c r="UPB32" s="130"/>
      <c r="UPC32" s="130"/>
      <c r="UPD32" s="130"/>
      <c r="UPE32" s="130"/>
      <c r="UPF32" s="130"/>
      <c r="UPG32" s="130"/>
      <c r="UPH32" s="130"/>
      <c r="UPI32" s="130"/>
      <c r="UPJ32" s="130"/>
      <c r="UPK32" s="130"/>
      <c r="UPL32" s="130"/>
      <c r="UPM32" s="130"/>
      <c r="UPN32" s="130"/>
      <c r="UPO32" s="130"/>
      <c r="UPP32" s="130"/>
      <c r="UPQ32" s="130"/>
      <c r="UPR32" s="130"/>
      <c r="UPS32" s="130"/>
      <c r="UPT32" s="130"/>
      <c r="UPU32" s="130"/>
      <c r="UPV32" s="130"/>
      <c r="UPW32" s="130"/>
      <c r="UPX32" s="130"/>
      <c r="UPY32" s="130"/>
      <c r="UPZ32" s="130"/>
      <c r="UQA32" s="130"/>
      <c r="UQB32" s="130"/>
      <c r="UQC32" s="130"/>
      <c r="UQD32" s="130"/>
      <c r="UQE32" s="130"/>
      <c r="UQF32" s="130"/>
      <c r="UQG32" s="130"/>
      <c r="UQH32" s="130"/>
      <c r="UQI32" s="130"/>
      <c r="UQJ32" s="130"/>
      <c r="UQK32" s="130"/>
      <c r="UQL32" s="130"/>
      <c r="UQM32" s="130"/>
      <c r="UQN32" s="130"/>
      <c r="UQO32" s="130"/>
      <c r="UQP32" s="130"/>
      <c r="UQQ32" s="130"/>
      <c r="UQR32" s="130"/>
      <c r="UQS32" s="130"/>
      <c r="UQT32" s="130"/>
      <c r="UQU32" s="130"/>
      <c r="UQV32" s="130"/>
      <c r="UQW32" s="130"/>
      <c r="UQX32" s="130"/>
      <c r="UQY32" s="130"/>
      <c r="UQZ32" s="130"/>
      <c r="URA32" s="130"/>
      <c r="URB32" s="130"/>
      <c r="URC32" s="130"/>
      <c r="URD32" s="130"/>
      <c r="URE32" s="130"/>
      <c r="URF32" s="130"/>
      <c r="URG32" s="130"/>
      <c r="URH32" s="130"/>
      <c r="URI32" s="130"/>
      <c r="URJ32" s="130"/>
      <c r="URK32" s="130"/>
      <c r="URL32" s="130"/>
      <c r="URM32" s="130"/>
      <c r="URN32" s="130"/>
      <c r="URO32" s="130"/>
      <c r="URP32" s="130"/>
      <c r="URQ32" s="130"/>
      <c r="URR32" s="130"/>
      <c r="URS32" s="130"/>
      <c r="URT32" s="130"/>
      <c r="URU32" s="130"/>
      <c r="URV32" s="130"/>
      <c r="URW32" s="130"/>
      <c r="URX32" s="130"/>
      <c r="URY32" s="130"/>
      <c r="URZ32" s="130"/>
      <c r="USA32" s="130"/>
      <c r="USB32" s="130"/>
      <c r="USC32" s="130"/>
      <c r="USD32" s="130"/>
      <c r="USE32" s="130"/>
      <c r="USF32" s="130"/>
      <c r="USG32" s="130"/>
      <c r="USH32" s="130"/>
      <c r="USI32" s="130"/>
      <c r="USJ32" s="130"/>
      <c r="USK32" s="130"/>
      <c r="USL32" s="130"/>
      <c r="USM32" s="130"/>
      <c r="USN32" s="130"/>
      <c r="USO32" s="130"/>
      <c r="USP32" s="130"/>
      <c r="USQ32" s="130"/>
      <c r="USR32" s="130"/>
      <c r="USS32" s="130"/>
      <c r="UST32" s="130"/>
      <c r="USU32" s="130"/>
      <c r="USV32" s="130"/>
      <c r="USW32" s="130"/>
      <c r="USX32" s="130"/>
      <c r="USY32" s="130"/>
      <c r="USZ32" s="130"/>
      <c r="UTA32" s="130"/>
      <c r="UTB32" s="130"/>
      <c r="UTC32" s="130"/>
      <c r="UTD32" s="130"/>
      <c r="UTE32" s="130"/>
      <c r="UTF32" s="130"/>
      <c r="UTG32" s="130"/>
      <c r="UTH32" s="130"/>
      <c r="UTI32" s="130"/>
      <c r="UTJ32" s="130"/>
      <c r="UTK32" s="130"/>
      <c r="UTL32" s="130"/>
      <c r="UTM32" s="130"/>
      <c r="UTN32" s="130"/>
      <c r="UTO32" s="130"/>
      <c r="UTP32" s="130"/>
      <c r="UTQ32" s="130"/>
      <c r="UTR32" s="130"/>
      <c r="UTS32" s="130"/>
      <c r="UTT32" s="130"/>
      <c r="UTU32" s="130"/>
      <c r="UTV32" s="130"/>
      <c r="UTW32" s="130"/>
      <c r="UTX32" s="130"/>
      <c r="UTY32" s="130"/>
      <c r="UTZ32" s="130"/>
      <c r="UUA32" s="130"/>
      <c r="UUB32" s="130"/>
      <c r="UUC32" s="130"/>
      <c r="UUD32" s="130"/>
      <c r="UUE32" s="130"/>
      <c r="UUF32" s="130"/>
      <c r="UUG32" s="130"/>
      <c r="UUH32" s="130"/>
      <c r="UUI32" s="130"/>
      <c r="UUJ32" s="130"/>
      <c r="UUK32" s="130"/>
      <c r="UUL32" s="130"/>
      <c r="UUM32" s="130"/>
      <c r="UUN32" s="130"/>
      <c r="UUO32" s="130"/>
      <c r="UUP32" s="130"/>
      <c r="UUQ32" s="130"/>
      <c r="UUR32" s="130"/>
      <c r="UUS32" s="130"/>
      <c r="UUT32" s="130"/>
      <c r="UUU32" s="130"/>
      <c r="UUV32" s="130"/>
      <c r="UUW32" s="130"/>
      <c r="UUX32" s="130"/>
      <c r="UUY32" s="130"/>
      <c r="UUZ32" s="130"/>
      <c r="UVA32" s="130"/>
      <c r="UVB32" s="130"/>
      <c r="UVC32" s="130"/>
      <c r="UVD32" s="130"/>
      <c r="UVE32" s="130"/>
      <c r="UVF32" s="130"/>
      <c r="UVG32" s="130"/>
      <c r="UVH32" s="130"/>
      <c r="UVI32" s="130"/>
      <c r="UVJ32" s="130"/>
      <c r="UVK32" s="130"/>
      <c r="UVL32" s="130"/>
      <c r="UVM32" s="130"/>
      <c r="UVN32" s="130"/>
      <c r="UVO32" s="130"/>
      <c r="UVP32" s="130"/>
      <c r="UVQ32" s="130"/>
      <c r="UVR32" s="130"/>
      <c r="UVS32" s="130"/>
      <c r="UVT32" s="130"/>
      <c r="UVU32" s="130"/>
      <c r="UVV32" s="130"/>
      <c r="UVW32" s="130"/>
      <c r="UVX32" s="130"/>
      <c r="UVY32" s="130"/>
      <c r="UVZ32" s="130"/>
      <c r="UWA32" s="130"/>
      <c r="UWB32" s="130"/>
      <c r="UWC32" s="130"/>
      <c r="UWD32" s="130"/>
      <c r="UWE32" s="130"/>
      <c r="UWF32" s="130"/>
      <c r="UWG32" s="130"/>
      <c r="UWH32" s="130"/>
      <c r="UWI32" s="130"/>
      <c r="UWJ32" s="130"/>
      <c r="UWK32" s="130"/>
      <c r="UWL32" s="130"/>
      <c r="UWM32" s="130"/>
      <c r="UWN32" s="130"/>
      <c r="UWO32" s="130"/>
      <c r="UWP32" s="130"/>
      <c r="UWQ32" s="130"/>
      <c r="UWR32" s="130"/>
      <c r="UWS32" s="130"/>
      <c r="UWT32" s="130"/>
      <c r="UWU32" s="130"/>
      <c r="UWV32" s="130"/>
      <c r="UWW32" s="130"/>
      <c r="UWX32" s="130"/>
      <c r="UWY32" s="130"/>
      <c r="UWZ32" s="130"/>
      <c r="UXA32" s="130"/>
      <c r="UXB32" s="130"/>
      <c r="UXC32" s="130"/>
      <c r="UXD32" s="130"/>
      <c r="UXE32" s="130"/>
      <c r="UXF32" s="130"/>
      <c r="UXG32" s="130"/>
      <c r="UXH32" s="130"/>
      <c r="UXI32" s="130"/>
      <c r="UXJ32" s="130"/>
      <c r="UXK32" s="130"/>
      <c r="UXL32" s="130"/>
      <c r="UXM32" s="130"/>
      <c r="UXN32" s="130"/>
      <c r="UXO32" s="130"/>
      <c r="UXP32" s="130"/>
      <c r="UXQ32" s="130"/>
      <c r="UXR32" s="130"/>
      <c r="UXS32" s="130"/>
      <c r="UXT32" s="130"/>
      <c r="UXU32" s="130"/>
      <c r="UXV32" s="130"/>
      <c r="UXW32" s="130"/>
      <c r="UXX32" s="130"/>
      <c r="UXY32" s="130"/>
      <c r="UXZ32" s="130"/>
      <c r="UYA32" s="130"/>
      <c r="UYB32" s="130"/>
      <c r="UYC32" s="130"/>
      <c r="UYD32" s="130"/>
      <c r="UYE32" s="130"/>
      <c r="UYF32" s="130"/>
      <c r="UYG32" s="130"/>
      <c r="UYH32" s="130"/>
      <c r="UYI32" s="130"/>
      <c r="UYJ32" s="130"/>
      <c r="UYK32" s="130"/>
      <c r="UYL32" s="130"/>
      <c r="UYM32" s="130"/>
      <c r="UYN32" s="130"/>
      <c r="UYO32" s="130"/>
      <c r="UYP32" s="130"/>
      <c r="UYQ32" s="130"/>
      <c r="UYR32" s="130"/>
      <c r="UYS32" s="130"/>
      <c r="UYT32" s="130"/>
      <c r="UYU32" s="130"/>
      <c r="UYV32" s="130"/>
      <c r="UYW32" s="130"/>
      <c r="UYX32" s="130"/>
      <c r="UYY32" s="130"/>
      <c r="UYZ32" s="130"/>
      <c r="UZA32" s="130"/>
      <c r="UZB32" s="130"/>
      <c r="UZC32" s="130"/>
      <c r="UZD32" s="130"/>
      <c r="UZE32" s="130"/>
      <c r="UZF32" s="130"/>
      <c r="UZG32" s="130"/>
      <c r="UZH32" s="130"/>
      <c r="UZI32" s="130"/>
      <c r="UZJ32" s="130"/>
      <c r="UZK32" s="130"/>
      <c r="UZL32" s="130"/>
      <c r="UZM32" s="130"/>
      <c r="UZN32" s="130"/>
      <c r="UZO32" s="130"/>
      <c r="UZP32" s="130"/>
      <c r="UZQ32" s="130"/>
      <c r="UZR32" s="130"/>
      <c r="UZS32" s="130"/>
      <c r="UZT32" s="130"/>
      <c r="UZU32" s="130"/>
      <c r="UZV32" s="130"/>
      <c r="UZW32" s="130"/>
      <c r="UZX32" s="130"/>
      <c r="UZY32" s="130"/>
      <c r="UZZ32" s="130"/>
      <c r="VAA32" s="130"/>
      <c r="VAB32" s="130"/>
      <c r="VAC32" s="130"/>
      <c r="VAD32" s="130"/>
      <c r="VAE32" s="130"/>
      <c r="VAF32" s="130"/>
      <c r="VAG32" s="130"/>
      <c r="VAH32" s="130"/>
      <c r="VAI32" s="130"/>
      <c r="VAJ32" s="130"/>
      <c r="VAK32" s="130"/>
      <c r="VAL32" s="130"/>
      <c r="VAM32" s="130"/>
      <c r="VAN32" s="130"/>
      <c r="VAO32" s="130"/>
      <c r="VAP32" s="130"/>
      <c r="VAQ32" s="130"/>
      <c r="VAR32" s="130"/>
      <c r="VAS32" s="130"/>
      <c r="VAT32" s="130"/>
      <c r="VAU32" s="130"/>
      <c r="VAV32" s="130"/>
      <c r="VAW32" s="130"/>
      <c r="VAX32" s="130"/>
      <c r="VAY32" s="130"/>
      <c r="VAZ32" s="130"/>
      <c r="VBA32" s="130"/>
      <c r="VBB32" s="130"/>
      <c r="VBC32" s="130"/>
      <c r="VBD32" s="130"/>
      <c r="VBE32" s="130"/>
      <c r="VBF32" s="130"/>
      <c r="VBG32" s="130"/>
      <c r="VBH32" s="130"/>
      <c r="VBI32" s="130"/>
      <c r="VBJ32" s="130"/>
      <c r="VBK32" s="130"/>
      <c r="VBL32" s="130"/>
      <c r="VBM32" s="130"/>
      <c r="VBN32" s="130"/>
      <c r="VBO32" s="130"/>
      <c r="VBP32" s="130"/>
      <c r="VBQ32" s="130"/>
      <c r="VBR32" s="130"/>
      <c r="VBS32" s="130"/>
      <c r="VBT32" s="130"/>
      <c r="VBU32" s="130"/>
      <c r="VBV32" s="130"/>
      <c r="VBW32" s="130"/>
      <c r="VBX32" s="130"/>
      <c r="VBY32" s="130"/>
      <c r="VBZ32" s="130"/>
      <c r="VCA32" s="130"/>
      <c r="VCB32" s="130"/>
      <c r="VCC32" s="130"/>
      <c r="VCD32" s="130"/>
      <c r="VCE32" s="130"/>
      <c r="VCF32" s="130"/>
      <c r="VCG32" s="130"/>
      <c r="VCH32" s="130"/>
      <c r="VCI32" s="130"/>
      <c r="VCJ32" s="130"/>
      <c r="VCK32" s="130"/>
      <c r="VCL32" s="130"/>
      <c r="VCM32" s="130"/>
      <c r="VCN32" s="130"/>
      <c r="VCO32" s="130"/>
      <c r="VCP32" s="130"/>
      <c r="VCQ32" s="130"/>
      <c r="VCR32" s="130"/>
      <c r="VCS32" s="130"/>
      <c r="VCT32" s="130"/>
      <c r="VCU32" s="130"/>
      <c r="VCV32" s="130"/>
      <c r="VCW32" s="130"/>
      <c r="VCX32" s="130"/>
      <c r="VCY32" s="130"/>
      <c r="VCZ32" s="130"/>
      <c r="VDA32" s="130"/>
      <c r="VDB32" s="130"/>
      <c r="VDC32" s="130"/>
      <c r="VDD32" s="130"/>
      <c r="VDE32" s="130"/>
      <c r="VDF32" s="130"/>
      <c r="VDG32" s="130"/>
      <c r="VDH32" s="130"/>
      <c r="VDI32" s="130"/>
      <c r="VDJ32" s="130"/>
      <c r="VDK32" s="130"/>
      <c r="VDL32" s="130"/>
      <c r="VDM32" s="130"/>
      <c r="VDN32" s="130"/>
      <c r="VDO32" s="130"/>
      <c r="VDP32" s="130"/>
      <c r="VDQ32" s="130"/>
      <c r="VDR32" s="130"/>
      <c r="VDS32" s="130"/>
      <c r="VDT32" s="130"/>
      <c r="VDU32" s="130"/>
      <c r="VDV32" s="130"/>
      <c r="VDW32" s="130"/>
      <c r="VDX32" s="130"/>
      <c r="VDY32" s="130"/>
      <c r="VDZ32" s="130"/>
      <c r="VEA32" s="130"/>
      <c r="VEB32" s="130"/>
      <c r="VEC32" s="130"/>
      <c r="VED32" s="130"/>
      <c r="VEE32" s="130"/>
      <c r="VEF32" s="130"/>
      <c r="VEG32" s="130"/>
      <c r="VEH32" s="130"/>
      <c r="VEI32" s="130"/>
      <c r="VEJ32" s="130"/>
      <c r="VEK32" s="130"/>
      <c r="VEL32" s="130"/>
      <c r="VEM32" s="130"/>
      <c r="VEN32" s="130"/>
      <c r="VEO32" s="130"/>
      <c r="VEP32" s="130"/>
      <c r="VEQ32" s="130"/>
      <c r="VER32" s="130"/>
      <c r="VES32" s="130"/>
      <c r="VET32" s="130"/>
      <c r="VEU32" s="130"/>
      <c r="VEV32" s="130"/>
      <c r="VEW32" s="130"/>
      <c r="VEX32" s="130"/>
      <c r="VEY32" s="130"/>
      <c r="VEZ32" s="130"/>
      <c r="VFA32" s="130"/>
      <c r="VFB32" s="130"/>
      <c r="VFC32" s="130"/>
      <c r="VFD32" s="130"/>
      <c r="VFE32" s="130"/>
      <c r="VFF32" s="130"/>
      <c r="VFG32" s="130"/>
      <c r="VFH32" s="130"/>
      <c r="VFI32" s="130"/>
      <c r="VFJ32" s="130"/>
      <c r="VFK32" s="130"/>
      <c r="VFL32" s="130"/>
      <c r="VFM32" s="130"/>
      <c r="VFN32" s="130"/>
      <c r="VFO32" s="130"/>
      <c r="VFP32" s="130"/>
      <c r="VFQ32" s="130"/>
      <c r="VFR32" s="130"/>
      <c r="VFS32" s="130"/>
      <c r="VFT32" s="130"/>
      <c r="VFU32" s="130"/>
      <c r="VFV32" s="130"/>
      <c r="VFW32" s="130"/>
      <c r="VFX32" s="130"/>
      <c r="VFY32" s="130"/>
      <c r="VFZ32" s="130"/>
      <c r="VGA32" s="130"/>
      <c r="VGB32" s="130"/>
      <c r="VGC32" s="130"/>
      <c r="VGD32" s="130"/>
      <c r="VGE32" s="130"/>
      <c r="VGF32" s="130"/>
      <c r="VGG32" s="130"/>
      <c r="VGH32" s="130"/>
      <c r="VGI32" s="130"/>
      <c r="VGJ32" s="130"/>
      <c r="VGK32" s="130"/>
      <c r="VGL32" s="130"/>
      <c r="VGM32" s="130"/>
      <c r="VGN32" s="130"/>
      <c r="VGO32" s="130"/>
      <c r="VGP32" s="130"/>
      <c r="VGQ32" s="130"/>
      <c r="VGR32" s="130"/>
      <c r="VGS32" s="130"/>
      <c r="VGT32" s="130"/>
      <c r="VGU32" s="130"/>
      <c r="VGV32" s="130"/>
      <c r="VGW32" s="130"/>
      <c r="VGX32" s="130"/>
      <c r="VGY32" s="130"/>
      <c r="VGZ32" s="130"/>
      <c r="VHA32" s="130"/>
      <c r="VHB32" s="130"/>
      <c r="VHC32" s="130"/>
      <c r="VHD32" s="130"/>
      <c r="VHE32" s="130"/>
      <c r="VHF32" s="130"/>
      <c r="VHG32" s="130"/>
      <c r="VHH32" s="130"/>
      <c r="VHI32" s="130"/>
      <c r="VHJ32" s="130"/>
      <c r="VHK32" s="130"/>
      <c r="VHL32" s="130"/>
      <c r="VHM32" s="130"/>
      <c r="VHN32" s="130"/>
      <c r="VHO32" s="130"/>
      <c r="VHP32" s="130"/>
      <c r="VHQ32" s="130"/>
      <c r="VHR32" s="130"/>
      <c r="VHS32" s="130"/>
      <c r="VHT32" s="130"/>
      <c r="VHU32" s="130"/>
      <c r="VHV32" s="130"/>
      <c r="VHW32" s="130"/>
      <c r="VHX32" s="130"/>
      <c r="VHY32" s="130"/>
      <c r="VHZ32" s="130"/>
      <c r="VIA32" s="130"/>
      <c r="VIB32" s="130"/>
      <c r="VIC32" s="130"/>
      <c r="VID32" s="130"/>
      <c r="VIE32" s="130"/>
      <c r="VIF32" s="130"/>
      <c r="VIG32" s="130"/>
      <c r="VIH32" s="130"/>
      <c r="VII32" s="130"/>
      <c r="VIJ32" s="130"/>
      <c r="VIK32" s="130"/>
      <c r="VIL32" s="130"/>
      <c r="VIM32" s="130"/>
      <c r="VIN32" s="130"/>
      <c r="VIO32" s="130"/>
      <c r="VIP32" s="130"/>
      <c r="VIQ32" s="130"/>
      <c r="VIR32" s="130"/>
      <c r="VIS32" s="130"/>
      <c r="VIT32" s="130"/>
      <c r="VIU32" s="130"/>
      <c r="VIV32" s="130"/>
      <c r="VIW32" s="130"/>
      <c r="VIX32" s="130"/>
      <c r="VIY32" s="130"/>
      <c r="VIZ32" s="130"/>
      <c r="VJA32" s="130"/>
      <c r="VJB32" s="130"/>
      <c r="VJC32" s="130"/>
      <c r="VJD32" s="130"/>
      <c r="VJE32" s="130"/>
      <c r="VJF32" s="130"/>
      <c r="VJG32" s="130"/>
      <c r="VJH32" s="130"/>
      <c r="VJI32" s="130"/>
      <c r="VJJ32" s="130"/>
      <c r="VJK32" s="130"/>
      <c r="VJL32" s="130"/>
      <c r="VJM32" s="130"/>
      <c r="VJN32" s="130"/>
      <c r="VJO32" s="130"/>
      <c r="VJP32" s="130"/>
      <c r="VJQ32" s="130"/>
      <c r="VJR32" s="130"/>
      <c r="VJS32" s="130"/>
      <c r="VJT32" s="130"/>
      <c r="VJU32" s="130"/>
      <c r="VJV32" s="130"/>
      <c r="VJW32" s="130"/>
      <c r="VJX32" s="130"/>
      <c r="VJY32" s="130"/>
      <c r="VJZ32" s="130"/>
      <c r="VKA32" s="130"/>
      <c r="VKB32" s="130"/>
      <c r="VKC32" s="130"/>
      <c r="VKD32" s="130"/>
      <c r="VKE32" s="130"/>
      <c r="VKF32" s="130"/>
      <c r="VKG32" s="130"/>
      <c r="VKH32" s="130"/>
      <c r="VKI32" s="130"/>
      <c r="VKJ32" s="130"/>
      <c r="VKK32" s="130"/>
      <c r="VKL32" s="130"/>
      <c r="VKM32" s="130"/>
      <c r="VKN32" s="130"/>
      <c r="VKO32" s="130"/>
      <c r="VKP32" s="130"/>
      <c r="VKQ32" s="130"/>
      <c r="VKR32" s="130"/>
      <c r="VKS32" s="130"/>
      <c r="VKT32" s="130"/>
      <c r="VKU32" s="130"/>
      <c r="VKV32" s="130"/>
      <c r="VKW32" s="130"/>
      <c r="VKX32" s="130"/>
      <c r="VKY32" s="130"/>
      <c r="VKZ32" s="130"/>
      <c r="VLA32" s="130"/>
      <c r="VLB32" s="130"/>
      <c r="VLC32" s="130"/>
      <c r="VLD32" s="130"/>
      <c r="VLE32" s="130"/>
      <c r="VLF32" s="130"/>
      <c r="VLG32" s="130"/>
      <c r="VLH32" s="130"/>
      <c r="VLI32" s="130"/>
      <c r="VLJ32" s="130"/>
      <c r="VLK32" s="130"/>
      <c r="VLL32" s="130"/>
      <c r="VLM32" s="130"/>
      <c r="VLN32" s="130"/>
      <c r="VLO32" s="130"/>
      <c r="VLP32" s="130"/>
      <c r="VLQ32" s="130"/>
      <c r="VLR32" s="130"/>
      <c r="VLS32" s="130"/>
      <c r="VLT32" s="130"/>
      <c r="VLU32" s="130"/>
      <c r="VLV32" s="130"/>
      <c r="VLW32" s="130"/>
      <c r="VLX32" s="130"/>
      <c r="VLY32" s="130"/>
      <c r="VLZ32" s="130"/>
      <c r="VMA32" s="130"/>
      <c r="VMB32" s="130"/>
      <c r="VMC32" s="130"/>
      <c r="VMD32" s="130"/>
      <c r="VME32" s="130"/>
      <c r="VMF32" s="130"/>
      <c r="VMG32" s="130"/>
      <c r="VMH32" s="130"/>
      <c r="VMI32" s="130"/>
      <c r="VMJ32" s="130"/>
      <c r="VMK32" s="130"/>
      <c r="VML32" s="130"/>
      <c r="VMM32" s="130"/>
      <c r="VMN32" s="130"/>
      <c r="VMO32" s="130"/>
      <c r="VMP32" s="130"/>
      <c r="VMQ32" s="130"/>
      <c r="VMR32" s="130"/>
      <c r="VMS32" s="130"/>
      <c r="VMT32" s="130"/>
      <c r="VMU32" s="130"/>
      <c r="VMV32" s="130"/>
      <c r="VMW32" s="130"/>
      <c r="VMX32" s="130"/>
      <c r="VMY32" s="130"/>
      <c r="VMZ32" s="130"/>
      <c r="VNA32" s="130"/>
      <c r="VNB32" s="130"/>
      <c r="VNC32" s="130"/>
      <c r="VND32" s="130"/>
      <c r="VNE32" s="130"/>
      <c r="VNF32" s="130"/>
      <c r="VNG32" s="130"/>
      <c r="VNH32" s="130"/>
      <c r="VNI32" s="130"/>
      <c r="VNJ32" s="130"/>
      <c r="VNK32" s="130"/>
      <c r="VNL32" s="130"/>
      <c r="VNM32" s="130"/>
      <c r="VNN32" s="130"/>
      <c r="VNO32" s="130"/>
      <c r="VNP32" s="130"/>
      <c r="VNQ32" s="130"/>
      <c r="VNR32" s="130"/>
      <c r="VNS32" s="130"/>
      <c r="VNT32" s="130"/>
      <c r="VNU32" s="130"/>
      <c r="VNV32" s="130"/>
      <c r="VNW32" s="130"/>
      <c r="VNX32" s="130"/>
      <c r="VNY32" s="130"/>
      <c r="VNZ32" s="130"/>
      <c r="VOA32" s="130"/>
      <c r="VOB32" s="130"/>
      <c r="VOC32" s="130"/>
      <c r="VOD32" s="130"/>
      <c r="VOE32" s="130"/>
      <c r="VOF32" s="130"/>
      <c r="VOG32" s="130"/>
      <c r="VOH32" s="130"/>
      <c r="VOI32" s="130"/>
      <c r="VOJ32" s="130"/>
      <c r="VOK32" s="130"/>
      <c r="VOL32" s="130"/>
      <c r="VOM32" s="130"/>
      <c r="VON32" s="130"/>
      <c r="VOO32" s="130"/>
      <c r="VOP32" s="130"/>
      <c r="VOQ32" s="130"/>
      <c r="VOR32" s="130"/>
      <c r="VOS32" s="130"/>
      <c r="VOT32" s="130"/>
      <c r="VOU32" s="130"/>
      <c r="VOV32" s="130"/>
      <c r="VOW32" s="130"/>
      <c r="VOX32" s="130"/>
      <c r="VOY32" s="130"/>
      <c r="VOZ32" s="130"/>
      <c r="VPA32" s="130"/>
      <c r="VPB32" s="130"/>
      <c r="VPC32" s="130"/>
      <c r="VPD32" s="130"/>
      <c r="VPE32" s="130"/>
      <c r="VPF32" s="130"/>
      <c r="VPG32" s="130"/>
      <c r="VPH32" s="130"/>
      <c r="VPI32" s="130"/>
      <c r="VPJ32" s="130"/>
      <c r="VPK32" s="130"/>
      <c r="VPL32" s="130"/>
      <c r="VPM32" s="130"/>
      <c r="VPN32" s="130"/>
      <c r="VPO32" s="130"/>
      <c r="VPP32" s="130"/>
      <c r="VPQ32" s="130"/>
      <c r="VPR32" s="130"/>
      <c r="VPS32" s="130"/>
      <c r="VPT32" s="130"/>
      <c r="VPU32" s="130"/>
      <c r="VPV32" s="130"/>
      <c r="VPW32" s="130"/>
      <c r="VPX32" s="130"/>
      <c r="VPY32" s="130"/>
      <c r="VPZ32" s="130"/>
      <c r="VQA32" s="130"/>
      <c r="VQB32" s="130"/>
      <c r="VQC32" s="130"/>
      <c r="VQD32" s="130"/>
      <c r="VQE32" s="130"/>
      <c r="VQF32" s="130"/>
      <c r="VQG32" s="130"/>
      <c r="VQH32" s="130"/>
      <c r="VQI32" s="130"/>
      <c r="VQJ32" s="130"/>
      <c r="VQK32" s="130"/>
      <c r="VQL32" s="130"/>
      <c r="VQM32" s="130"/>
      <c r="VQN32" s="130"/>
      <c r="VQO32" s="130"/>
      <c r="VQP32" s="130"/>
      <c r="VQQ32" s="130"/>
      <c r="VQR32" s="130"/>
      <c r="VQS32" s="130"/>
      <c r="VQT32" s="130"/>
      <c r="VQU32" s="130"/>
      <c r="VQV32" s="130"/>
      <c r="VQW32" s="130"/>
      <c r="VQX32" s="130"/>
      <c r="VQY32" s="130"/>
      <c r="VQZ32" s="130"/>
      <c r="VRA32" s="130"/>
      <c r="VRB32" s="130"/>
      <c r="VRC32" s="130"/>
      <c r="VRD32" s="130"/>
      <c r="VRE32" s="130"/>
      <c r="VRF32" s="130"/>
      <c r="VRG32" s="130"/>
      <c r="VRH32" s="130"/>
      <c r="VRI32" s="130"/>
      <c r="VRJ32" s="130"/>
      <c r="VRK32" s="130"/>
      <c r="VRL32" s="130"/>
      <c r="VRM32" s="130"/>
      <c r="VRN32" s="130"/>
      <c r="VRO32" s="130"/>
      <c r="VRP32" s="130"/>
      <c r="VRQ32" s="130"/>
      <c r="VRR32" s="130"/>
      <c r="VRS32" s="130"/>
      <c r="VRT32" s="130"/>
      <c r="VRU32" s="130"/>
      <c r="VRV32" s="130"/>
      <c r="VRW32" s="130"/>
      <c r="VRX32" s="130"/>
      <c r="VRY32" s="130"/>
      <c r="VRZ32" s="130"/>
      <c r="VSA32" s="130"/>
      <c r="VSB32" s="130"/>
      <c r="VSC32" s="130"/>
      <c r="VSD32" s="130"/>
      <c r="VSE32" s="130"/>
      <c r="VSF32" s="130"/>
      <c r="VSG32" s="130"/>
      <c r="VSH32" s="130"/>
      <c r="VSI32" s="130"/>
      <c r="VSJ32" s="130"/>
      <c r="VSK32" s="130"/>
      <c r="VSL32" s="130"/>
      <c r="VSM32" s="130"/>
      <c r="VSN32" s="130"/>
      <c r="VSO32" s="130"/>
      <c r="VSP32" s="130"/>
      <c r="VSQ32" s="130"/>
      <c r="VSR32" s="130"/>
      <c r="VSS32" s="130"/>
      <c r="VST32" s="130"/>
      <c r="VSU32" s="130"/>
      <c r="VSV32" s="130"/>
      <c r="VSW32" s="130"/>
      <c r="VSX32" s="130"/>
      <c r="VSY32" s="130"/>
      <c r="VSZ32" s="130"/>
      <c r="VTA32" s="130"/>
      <c r="VTB32" s="130"/>
      <c r="VTC32" s="130"/>
      <c r="VTD32" s="130"/>
      <c r="VTE32" s="130"/>
      <c r="VTF32" s="130"/>
      <c r="VTG32" s="130"/>
      <c r="VTH32" s="130"/>
      <c r="VTI32" s="130"/>
      <c r="VTJ32" s="130"/>
      <c r="VTK32" s="130"/>
      <c r="VTL32" s="130"/>
      <c r="VTM32" s="130"/>
      <c r="VTN32" s="130"/>
      <c r="VTO32" s="130"/>
      <c r="VTP32" s="130"/>
      <c r="VTQ32" s="130"/>
      <c r="VTR32" s="130"/>
      <c r="VTS32" s="130"/>
      <c r="VTT32" s="130"/>
      <c r="VTU32" s="130"/>
      <c r="VTV32" s="130"/>
      <c r="VTW32" s="130"/>
      <c r="VTX32" s="130"/>
      <c r="VTY32" s="130"/>
      <c r="VTZ32" s="130"/>
      <c r="VUA32" s="130"/>
      <c r="VUB32" s="130"/>
      <c r="VUC32" s="130"/>
      <c r="VUD32" s="130"/>
      <c r="VUE32" s="130"/>
      <c r="VUF32" s="130"/>
      <c r="VUG32" s="130"/>
      <c r="VUH32" s="130"/>
      <c r="VUI32" s="130"/>
      <c r="VUJ32" s="130"/>
      <c r="VUK32" s="130"/>
      <c r="VUL32" s="130"/>
      <c r="VUM32" s="130"/>
      <c r="VUN32" s="130"/>
      <c r="VUO32" s="130"/>
      <c r="VUP32" s="130"/>
      <c r="VUQ32" s="130"/>
      <c r="VUR32" s="130"/>
      <c r="VUS32" s="130"/>
      <c r="VUT32" s="130"/>
      <c r="VUU32" s="130"/>
      <c r="VUV32" s="130"/>
      <c r="VUW32" s="130"/>
      <c r="VUX32" s="130"/>
      <c r="VUY32" s="130"/>
      <c r="VUZ32" s="130"/>
      <c r="VVA32" s="130"/>
      <c r="VVB32" s="130"/>
      <c r="VVC32" s="130"/>
      <c r="VVD32" s="130"/>
      <c r="VVE32" s="130"/>
      <c r="VVF32" s="130"/>
      <c r="VVG32" s="130"/>
      <c r="VVH32" s="130"/>
      <c r="VVI32" s="130"/>
      <c r="VVJ32" s="130"/>
      <c r="VVK32" s="130"/>
      <c r="VVL32" s="130"/>
      <c r="VVM32" s="130"/>
      <c r="VVN32" s="130"/>
      <c r="VVO32" s="130"/>
      <c r="VVP32" s="130"/>
      <c r="VVQ32" s="130"/>
      <c r="VVR32" s="130"/>
      <c r="VVS32" s="130"/>
      <c r="VVT32" s="130"/>
      <c r="VVU32" s="130"/>
      <c r="VVV32" s="130"/>
      <c r="VVW32" s="130"/>
      <c r="VVX32" s="130"/>
      <c r="VVY32" s="130"/>
      <c r="VVZ32" s="130"/>
      <c r="VWA32" s="130"/>
      <c r="VWB32" s="130"/>
      <c r="VWC32" s="130"/>
      <c r="VWD32" s="130"/>
      <c r="VWE32" s="130"/>
      <c r="VWF32" s="130"/>
      <c r="VWG32" s="130"/>
      <c r="VWH32" s="130"/>
      <c r="VWI32" s="130"/>
      <c r="VWJ32" s="130"/>
      <c r="VWK32" s="130"/>
      <c r="VWL32" s="130"/>
      <c r="VWM32" s="130"/>
      <c r="VWN32" s="130"/>
      <c r="VWO32" s="130"/>
      <c r="VWP32" s="130"/>
      <c r="VWQ32" s="130"/>
      <c r="VWR32" s="130"/>
      <c r="VWS32" s="130"/>
      <c r="VWT32" s="130"/>
      <c r="VWU32" s="130"/>
      <c r="VWV32" s="130"/>
      <c r="VWW32" s="130"/>
      <c r="VWX32" s="130"/>
      <c r="VWY32" s="130"/>
      <c r="VWZ32" s="130"/>
      <c r="VXA32" s="130"/>
      <c r="VXB32" s="130"/>
      <c r="VXC32" s="130"/>
      <c r="VXD32" s="130"/>
      <c r="VXE32" s="130"/>
      <c r="VXF32" s="130"/>
      <c r="VXG32" s="130"/>
      <c r="VXH32" s="130"/>
      <c r="VXI32" s="130"/>
      <c r="VXJ32" s="130"/>
      <c r="VXK32" s="130"/>
      <c r="VXL32" s="130"/>
      <c r="VXM32" s="130"/>
      <c r="VXN32" s="130"/>
      <c r="VXO32" s="130"/>
      <c r="VXP32" s="130"/>
      <c r="VXQ32" s="130"/>
      <c r="VXR32" s="130"/>
      <c r="VXS32" s="130"/>
      <c r="VXT32" s="130"/>
      <c r="VXU32" s="130"/>
      <c r="VXV32" s="130"/>
      <c r="VXW32" s="130"/>
      <c r="VXX32" s="130"/>
      <c r="VXY32" s="130"/>
      <c r="VXZ32" s="130"/>
      <c r="VYA32" s="130"/>
      <c r="VYB32" s="130"/>
      <c r="VYC32" s="130"/>
      <c r="VYD32" s="130"/>
      <c r="VYE32" s="130"/>
      <c r="VYF32" s="130"/>
      <c r="VYG32" s="130"/>
      <c r="VYH32" s="130"/>
      <c r="VYI32" s="130"/>
      <c r="VYJ32" s="130"/>
      <c r="VYK32" s="130"/>
      <c r="VYL32" s="130"/>
      <c r="VYM32" s="130"/>
      <c r="VYN32" s="130"/>
      <c r="VYO32" s="130"/>
      <c r="VYP32" s="130"/>
      <c r="VYQ32" s="130"/>
      <c r="VYR32" s="130"/>
      <c r="VYS32" s="130"/>
      <c r="VYT32" s="130"/>
      <c r="VYU32" s="130"/>
      <c r="VYV32" s="130"/>
      <c r="VYW32" s="130"/>
      <c r="VYX32" s="130"/>
      <c r="VYY32" s="130"/>
      <c r="VYZ32" s="130"/>
      <c r="VZA32" s="130"/>
      <c r="VZB32" s="130"/>
      <c r="VZC32" s="130"/>
      <c r="VZD32" s="130"/>
      <c r="VZE32" s="130"/>
      <c r="VZF32" s="130"/>
      <c r="VZG32" s="130"/>
      <c r="VZH32" s="130"/>
      <c r="VZI32" s="130"/>
      <c r="VZJ32" s="130"/>
      <c r="VZK32" s="130"/>
      <c r="VZL32" s="130"/>
      <c r="VZM32" s="130"/>
      <c r="VZN32" s="130"/>
      <c r="VZO32" s="130"/>
      <c r="VZP32" s="130"/>
      <c r="VZQ32" s="130"/>
      <c r="VZR32" s="130"/>
      <c r="VZS32" s="130"/>
      <c r="VZT32" s="130"/>
      <c r="VZU32" s="130"/>
      <c r="VZV32" s="130"/>
      <c r="VZW32" s="130"/>
      <c r="VZX32" s="130"/>
      <c r="VZY32" s="130"/>
      <c r="VZZ32" s="130"/>
      <c r="WAA32" s="130"/>
      <c r="WAB32" s="130"/>
      <c r="WAC32" s="130"/>
      <c r="WAD32" s="130"/>
      <c r="WAE32" s="130"/>
      <c r="WAF32" s="130"/>
      <c r="WAG32" s="130"/>
      <c r="WAH32" s="130"/>
      <c r="WAI32" s="130"/>
      <c r="WAJ32" s="130"/>
      <c r="WAK32" s="130"/>
      <c r="WAL32" s="130"/>
      <c r="WAM32" s="130"/>
      <c r="WAN32" s="130"/>
      <c r="WAO32" s="130"/>
      <c r="WAP32" s="130"/>
      <c r="WAQ32" s="130"/>
      <c r="WAR32" s="130"/>
      <c r="WAS32" s="130"/>
      <c r="WAT32" s="130"/>
      <c r="WAU32" s="130"/>
      <c r="WAV32" s="130"/>
      <c r="WAW32" s="130"/>
      <c r="WAX32" s="130"/>
      <c r="WAY32" s="130"/>
      <c r="WAZ32" s="130"/>
      <c r="WBA32" s="130"/>
      <c r="WBB32" s="130"/>
      <c r="WBC32" s="130"/>
      <c r="WBD32" s="130"/>
      <c r="WBE32" s="130"/>
      <c r="WBF32" s="130"/>
      <c r="WBG32" s="130"/>
      <c r="WBH32" s="130"/>
      <c r="WBI32" s="130"/>
      <c r="WBJ32" s="130"/>
      <c r="WBK32" s="130"/>
      <c r="WBL32" s="130"/>
      <c r="WBM32" s="130"/>
      <c r="WBN32" s="130"/>
      <c r="WBO32" s="130"/>
      <c r="WBP32" s="130"/>
      <c r="WBQ32" s="130"/>
      <c r="WBR32" s="130"/>
      <c r="WBS32" s="130"/>
      <c r="WBT32" s="130"/>
      <c r="WBU32" s="130"/>
      <c r="WBV32" s="130"/>
      <c r="WBW32" s="130"/>
      <c r="WBX32" s="130"/>
      <c r="WBY32" s="130"/>
      <c r="WBZ32" s="130"/>
      <c r="WCA32" s="130"/>
      <c r="WCB32" s="130"/>
      <c r="WCC32" s="130"/>
      <c r="WCD32" s="130"/>
      <c r="WCE32" s="130"/>
      <c r="WCF32" s="130"/>
      <c r="WCG32" s="130"/>
      <c r="WCH32" s="130"/>
      <c r="WCI32" s="130"/>
      <c r="WCJ32" s="130"/>
      <c r="WCK32" s="130"/>
      <c r="WCL32" s="130"/>
      <c r="WCM32" s="130"/>
      <c r="WCN32" s="130"/>
      <c r="WCO32" s="130"/>
      <c r="WCP32" s="130"/>
      <c r="WCQ32" s="130"/>
      <c r="WCR32" s="130"/>
      <c r="WCS32" s="130"/>
      <c r="WCT32" s="130"/>
      <c r="WCU32" s="130"/>
      <c r="WCV32" s="130"/>
      <c r="WCW32" s="130"/>
      <c r="WCX32" s="130"/>
      <c r="WCY32" s="130"/>
      <c r="WCZ32" s="130"/>
      <c r="WDA32" s="130"/>
      <c r="WDB32" s="130"/>
      <c r="WDC32" s="130"/>
      <c r="WDD32" s="130"/>
      <c r="WDE32" s="130"/>
      <c r="WDF32" s="130"/>
      <c r="WDG32" s="130"/>
      <c r="WDH32" s="130"/>
      <c r="WDI32" s="130"/>
      <c r="WDJ32" s="130"/>
      <c r="WDK32" s="130"/>
      <c r="WDL32" s="130"/>
      <c r="WDM32" s="130"/>
      <c r="WDN32" s="130"/>
      <c r="WDO32" s="130"/>
      <c r="WDP32" s="130"/>
      <c r="WDQ32" s="130"/>
      <c r="WDR32" s="130"/>
      <c r="WDS32" s="130"/>
      <c r="WDT32" s="130"/>
      <c r="WDU32" s="130"/>
      <c r="WDV32" s="130"/>
      <c r="WDW32" s="130"/>
      <c r="WDX32" s="130"/>
      <c r="WDY32" s="130"/>
      <c r="WDZ32" s="130"/>
      <c r="WEA32" s="130"/>
      <c r="WEB32" s="130"/>
      <c r="WEC32" s="130"/>
      <c r="WED32" s="130"/>
      <c r="WEE32" s="130"/>
      <c r="WEF32" s="130"/>
      <c r="WEG32" s="130"/>
      <c r="WEH32" s="130"/>
      <c r="WEI32" s="130"/>
      <c r="WEJ32" s="130"/>
      <c r="WEK32" s="130"/>
      <c r="WEL32" s="130"/>
      <c r="WEM32" s="130"/>
      <c r="WEN32" s="130"/>
      <c r="WEO32" s="130"/>
      <c r="WEP32" s="130"/>
      <c r="WEQ32" s="130"/>
      <c r="WER32" s="130"/>
      <c r="WES32" s="130"/>
      <c r="WET32" s="130"/>
      <c r="WEU32" s="130"/>
      <c r="WEV32" s="130"/>
      <c r="WEW32" s="130"/>
      <c r="WEX32" s="130"/>
      <c r="WEY32" s="130"/>
      <c r="WEZ32" s="130"/>
      <c r="WFA32" s="130"/>
      <c r="WFB32" s="130"/>
      <c r="WFC32" s="130"/>
      <c r="WFD32" s="130"/>
      <c r="WFE32" s="130"/>
      <c r="WFF32" s="130"/>
      <c r="WFG32" s="130"/>
      <c r="WFH32" s="130"/>
      <c r="WFI32" s="130"/>
      <c r="WFJ32" s="130"/>
      <c r="WFK32" s="130"/>
      <c r="WFL32" s="130"/>
      <c r="WFM32" s="130"/>
      <c r="WFN32" s="130"/>
      <c r="WFO32" s="130"/>
      <c r="WFP32" s="130"/>
      <c r="WFQ32" s="130"/>
      <c r="WFR32" s="130"/>
      <c r="WFS32" s="130"/>
      <c r="WFT32" s="130"/>
      <c r="WFU32" s="130"/>
      <c r="WFV32" s="130"/>
      <c r="WFW32" s="130"/>
      <c r="WFX32" s="130"/>
      <c r="WFY32" s="130"/>
      <c r="WFZ32" s="130"/>
      <c r="WGA32" s="130"/>
      <c r="WGB32" s="130"/>
      <c r="WGC32" s="130"/>
      <c r="WGD32" s="130"/>
      <c r="WGE32" s="130"/>
      <c r="WGF32" s="130"/>
      <c r="WGG32" s="130"/>
      <c r="WGH32" s="130"/>
      <c r="WGI32" s="130"/>
      <c r="WGJ32" s="130"/>
      <c r="WGK32" s="130"/>
      <c r="WGL32" s="130"/>
      <c r="WGM32" s="130"/>
      <c r="WGN32" s="130"/>
      <c r="WGO32" s="130"/>
      <c r="WGP32" s="130"/>
      <c r="WGQ32" s="130"/>
      <c r="WGR32" s="130"/>
      <c r="WGS32" s="130"/>
      <c r="WGT32" s="130"/>
      <c r="WGU32" s="130"/>
      <c r="WGV32" s="130"/>
      <c r="WGW32" s="130"/>
      <c r="WGX32" s="130"/>
      <c r="WGY32" s="130"/>
      <c r="WGZ32" s="130"/>
      <c r="WHA32" s="130"/>
      <c r="WHB32" s="130"/>
      <c r="WHC32" s="130"/>
      <c r="WHD32" s="130"/>
      <c r="WHE32" s="130"/>
      <c r="WHF32" s="130"/>
      <c r="WHG32" s="130"/>
      <c r="WHH32" s="130"/>
      <c r="WHI32" s="130"/>
      <c r="WHJ32" s="130"/>
      <c r="WHK32" s="130"/>
      <c r="WHL32" s="130"/>
      <c r="WHM32" s="130"/>
      <c r="WHN32" s="130"/>
      <c r="WHO32" s="130"/>
      <c r="WHP32" s="130"/>
      <c r="WHQ32" s="130"/>
      <c r="WHR32" s="130"/>
      <c r="WHS32" s="130"/>
      <c r="WHT32" s="130"/>
      <c r="WHU32" s="130"/>
      <c r="WHV32" s="130"/>
      <c r="WHW32" s="130"/>
      <c r="WHX32" s="130"/>
      <c r="WHY32" s="130"/>
      <c r="WHZ32" s="130"/>
      <c r="WIA32" s="130"/>
      <c r="WIB32" s="130"/>
      <c r="WIC32" s="130"/>
      <c r="WID32" s="130"/>
      <c r="WIE32" s="130"/>
      <c r="WIF32" s="130"/>
      <c r="WIG32" s="130"/>
      <c r="WIH32" s="130"/>
      <c r="WII32" s="130"/>
      <c r="WIJ32" s="130"/>
      <c r="WIK32" s="130"/>
      <c r="WIL32" s="130"/>
      <c r="WIM32" s="130"/>
      <c r="WIN32" s="130"/>
      <c r="WIO32" s="130"/>
      <c r="WIP32" s="130"/>
      <c r="WIQ32" s="130"/>
      <c r="WIR32" s="130"/>
      <c r="WIS32" s="130"/>
      <c r="WIT32" s="130"/>
      <c r="WIU32" s="130"/>
      <c r="WIV32" s="130"/>
      <c r="WIW32" s="130"/>
      <c r="WIX32" s="130"/>
      <c r="WIY32" s="130"/>
      <c r="WIZ32" s="130"/>
      <c r="WJA32" s="130"/>
      <c r="WJB32" s="130"/>
      <c r="WJC32" s="130"/>
      <c r="WJD32" s="130"/>
      <c r="WJE32" s="130"/>
      <c r="WJF32" s="130"/>
      <c r="WJG32" s="130"/>
      <c r="WJH32" s="130"/>
      <c r="WJI32" s="130"/>
      <c r="WJJ32" s="130"/>
      <c r="WJK32" s="130"/>
      <c r="WJL32" s="130"/>
      <c r="WJM32" s="130"/>
      <c r="WJN32" s="130"/>
      <c r="WJO32" s="130"/>
      <c r="WJP32" s="130"/>
      <c r="WJQ32" s="130"/>
      <c r="WJR32" s="130"/>
      <c r="WJS32" s="130"/>
      <c r="WJT32" s="130"/>
      <c r="WJU32" s="130"/>
      <c r="WJV32" s="130"/>
      <c r="WJW32" s="130"/>
      <c r="WJX32" s="130"/>
      <c r="WJY32" s="130"/>
      <c r="WJZ32" s="130"/>
      <c r="WKA32" s="130"/>
      <c r="WKB32" s="130"/>
      <c r="WKC32" s="130"/>
      <c r="WKD32" s="130"/>
      <c r="WKE32" s="130"/>
      <c r="WKF32" s="130"/>
      <c r="WKG32" s="130"/>
      <c r="WKH32" s="130"/>
      <c r="WKI32" s="130"/>
      <c r="WKJ32" s="130"/>
      <c r="WKK32" s="130"/>
      <c r="WKL32" s="130"/>
      <c r="WKM32" s="130"/>
      <c r="WKN32" s="130"/>
      <c r="WKO32" s="130"/>
      <c r="WKP32" s="130"/>
      <c r="WKQ32" s="130"/>
      <c r="WKR32" s="130"/>
      <c r="WKS32" s="130"/>
      <c r="WKT32" s="130"/>
      <c r="WKU32" s="130"/>
      <c r="WKV32" s="130"/>
      <c r="WKW32" s="130"/>
      <c r="WKX32" s="130"/>
      <c r="WKY32" s="130"/>
      <c r="WKZ32" s="130"/>
      <c r="WLA32" s="130"/>
      <c r="WLB32" s="130"/>
      <c r="WLC32" s="130"/>
      <c r="WLD32" s="130"/>
      <c r="WLE32" s="130"/>
      <c r="WLF32" s="130"/>
      <c r="WLG32" s="130"/>
      <c r="WLH32" s="130"/>
      <c r="WLI32" s="130"/>
      <c r="WLJ32" s="130"/>
      <c r="WLK32" s="130"/>
      <c r="WLL32" s="130"/>
      <c r="WLM32" s="130"/>
      <c r="WLN32" s="130"/>
      <c r="WLO32" s="130"/>
      <c r="WLP32" s="130"/>
      <c r="WLQ32" s="130"/>
      <c r="WLR32" s="130"/>
      <c r="WLS32" s="130"/>
      <c r="WLT32" s="130"/>
      <c r="WLU32" s="130"/>
      <c r="WLV32" s="130"/>
      <c r="WLW32" s="130"/>
      <c r="WLX32" s="130"/>
      <c r="WLY32" s="130"/>
      <c r="WLZ32" s="130"/>
      <c r="WMA32" s="130"/>
      <c r="WMB32" s="130"/>
      <c r="WMC32" s="130"/>
      <c r="WMD32" s="130"/>
      <c r="WME32" s="130"/>
      <c r="WMF32" s="130"/>
      <c r="WMG32" s="130"/>
      <c r="WMH32" s="130"/>
      <c r="WMI32" s="130"/>
      <c r="WMJ32" s="130"/>
      <c r="WMK32" s="130"/>
      <c r="WML32" s="130"/>
      <c r="WMM32" s="130"/>
      <c r="WMN32" s="130"/>
      <c r="WMO32" s="130"/>
      <c r="WMP32" s="130"/>
      <c r="WMQ32" s="130"/>
      <c r="WMR32" s="130"/>
      <c r="WMS32" s="130"/>
      <c r="WMT32" s="130"/>
      <c r="WMU32" s="130"/>
      <c r="WMV32" s="130"/>
      <c r="WMW32" s="130"/>
      <c r="WMX32" s="130"/>
      <c r="WMY32" s="130"/>
      <c r="WMZ32" s="130"/>
      <c r="WNA32" s="130"/>
      <c r="WNB32" s="130"/>
      <c r="WNC32" s="130"/>
      <c r="WND32" s="130"/>
      <c r="WNE32" s="130"/>
      <c r="WNF32" s="130"/>
      <c r="WNG32" s="130"/>
      <c r="WNH32" s="130"/>
      <c r="WNI32" s="130"/>
      <c r="WNJ32" s="130"/>
      <c r="WNK32" s="130"/>
      <c r="WNL32" s="130"/>
      <c r="WNM32" s="130"/>
      <c r="WNN32" s="130"/>
      <c r="WNO32" s="130"/>
      <c r="WNP32" s="130"/>
      <c r="WNQ32" s="130"/>
      <c r="WNR32" s="130"/>
      <c r="WNS32" s="130"/>
      <c r="WNT32" s="130"/>
      <c r="WNU32" s="130"/>
      <c r="WNV32" s="130"/>
      <c r="WNW32" s="130"/>
      <c r="WNX32" s="130"/>
      <c r="WNY32" s="130"/>
      <c r="WNZ32" s="130"/>
      <c r="WOA32" s="130"/>
      <c r="WOB32" s="130"/>
      <c r="WOC32" s="130"/>
      <c r="WOD32" s="130"/>
      <c r="WOE32" s="130"/>
      <c r="WOF32" s="130"/>
      <c r="WOG32" s="130"/>
      <c r="WOH32" s="130"/>
      <c r="WOI32" s="130"/>
      <c r="WOJ32" s="130"/>
      <c r="WOK32" s="130"/>
      <c r="WOL32" s="130"/>
      <c r="WOM32" s="130"/>
      <c r="WON32" s="130"/>
      <c r="WOO32" s="130"/>
      <c r="WOP32" s="130"/>
      <c r="WOQ32" s="130"/>
      <c r="WOR32" s="130"/>
      <c r="WOS32" s="130"/>
      <c r="WOT32" s="130"/>
      <c r="WOU32" s="130"/>
      <c r="WOV32" s="130"/>
      <c r="WOW32" s="130"/>
      <c r="WOX32" s="130"/>
      <c r="WOY32" s="130"/>
      <c r="WOZ32" s="130"/>
      <c r="WPA32" s="130"/>
      <c r="WPB32" s="130"/>
      <c r="WPC32" s="130"/>
      <c r="WPD32" s="130"/>
      <c r="WPE32" s="130"/>
      <c r="WPF32" s="130"/>
      <c r="WPG32" s="130"/>
      <c r="WPH32" s="130"/>
      <c r="WPI32" s="130"/>
      <c r="WPJ32" s="130"/>
      <c r="WPK32" s="130"/>
      <c r="WPL32" s="130"/>
      <c r="WPM32" s="130"/>
      <c r="WPN32" s="130"/>
      <c r="WPO32" s="130"/>
      <c r="WPP32" s="130"/>
      <c r="WPQ32" s="130"/>
      <c r="WPR32" s="130"/>
      <c r="WPS32" s="130"/>
      <c r="WPT32" s="130"/>
      <c r="WPU32" s="130"/>
      <c r="WPV32" s="130"/>
      <c r="WPW32" s="130"/>
      <c r="WPX32" s="130"/>
      <c r="WPY32" s="130"/>
      <c r="WPZ32" s="130"/>
      <c r="WQA32" s="130"/>
      <c r="WQB32" s="130"/>
      <c r="WQC32" s="130"/>
      <c r="WQD32" s="130"/>
      <c r="WQE32" s="130"/>
      <c r="WQF32" s="130"/>
      <c r="WQG32" s="130"/>
      <c r="WQH32" s="130"/>
      <c r="WQI32" s="130"/>
      <c r="WQJ32" s="130"/>
      <c r="WQK32" s="130"/>
      <c r="WQL32" s="130"/>
      <c r="WQM32" s="130"/>
      <c r="WQN32" s="130"/>
      <c r="WQO32" s="130"/>
      <c r="WQP32" s="130"/>
      <c r="WQQ32" s="130"/>
      <c r="WQR32" s="130"/>
      <c r="WQS32" s="130"/>
      <c r="WQT32" s="130"/>
      <c r="WQU32" s="130"/>
      <c r="WQV32" s="130"/>
      <c r="WQW32" s="130"/>
      <c r="WQX32" s="130"/>
      <c r="WQY32" s="130"/>
      <c r="WQZ32" s="130"/>
      <c r="WRA32" s="130"/>
      <c r="WRB32" s="130"/>
      <c r="WRC32" s="130"/>
      <c r="WRD32" s="130"/>
      <c r="WRE32" s="130"/>
      <c r="WRF32" s="130"/>
      <c r="WRG32" s="130"/>
      <c r="WRH32" s="130"/>
      <c r="WRI32" s="130"/>
      <c r="WRJ32" s="130"/>
      <c r="WRK32" s="130"/>
      <c r="WRL32" s="130"/>
      <c r="WRM32" s="130"/>
      <c r="WRN32" s="130"/>
      <c r="WRO32" s="130"/>
      <c r="WRP32" s="130"/>
      <c r="WRQ32" s="130"/>
      <c r="WRR32" s="130"/>
      <c r="WRS32" s="130"/>
      <c r="WRT32" s="130"/>
      <c r="WRU32" s="130"/>
      <c r="WRV32" s="130"/>
      <c r="WRW32" s="130"/>
      <c r="WRX32" s="130"/>
      <c r="WRY32" s="130"/>
      <c r="WRZ32" s="130"/>
      <c r="WSA32" s="130"/>
      <c r="WSB32" s="130"/>
      <c r="WSC32" s="130"/>
      <c r="WSD32" s="130"/>
      <c r="WSE32" s="130"/>
      <c r="WSF32" s="130"/>
      <c r="WSG32" s="130"/>
      <c r="WSH32" s="130"/>
      <c r="WSI32" s="130"/>
      <c r="WSJ32" s="130"/>
      <c r="WSK32" s="130"/>
      <c r="WSL32" s="130"/>
      <c r="WSM32" s="130"/>
      <c r="WSN32" s="130"/>
      <c r="WSO32" s="130"/>
      <c r="WSP32" s="130"/>
      <c r="WSQ32" s="130"/>
      <c r="WSR32" s="130"/>
      <c r="WSS32" s="130"/>
      <c r="WST32" s="130"/>
      <c r="WSU32" s="130"/>
      <c r="WSV32" s="130"/>
      <c r="WSW32" s="130"/>
      <c r="WSX32" s="130"/>
      <c r="WSY32" s="130"/>
      <c r="WSZ32" s="130"/>
      <c r="WTA32" s="130"/>
      <c r="WTB32" s="130"/>
      <c r="WTC32" s="130"/>
      <c r="WTD32" s="130"/>
      <c r="WTE32" s="130"/>
      <c r="WTF32" s="130"/>
      <c r="WTG32" s="130"/>
      <c r="WTH32" s="130"/>
      <c r="WTI32" s="130"/>
      <c r="WTJ32" s="130"/>
      <c r="WTK32" s="130"/>
      <c r="WTL32" s="130"/>
      <c r="WTM32" s="130"/>
      <c r="WTN32" s="130"/>
      <c r="WTO32" s="130"/>
      <c r="WTP32" s="130"/>
      <c r="WTQ32" s="130"/>
      <c r="WTR32" s="130"/>
      <c r="WTS32" s="130"/>
      <c r="WTT32" s="130"/>
      <c r="WTU32" s="130"/>
      <c r="WTV32" s="130"/>
      <c r="WTW32" s="130"/>
      <c r="WTX32" s="130"/>
      <c r="WTY32" s="130"/>
      <c r="WTZ32" s="130"/>
      <c r="WUA32" s="130"/>
      <c r="WUB32" s="130"/>
      <c r="WUC32" s="130"/>
      <c r="WUD32" s="130"/>
      <c r="WUE32" s="130"/>
      <c r="WUF32" s="130"/>
      <c r="WUG32" s="130"/>
      <c r="WUH32" s="130"/>
      <c r="WUI32" s="130"/>
      <c r="WUJ32" s="130"/>
      <c r="WUK32" s="130"/>
      <c r="WUL32" s="130"/>
      <c r="WUM32" s="130"/>
      <c r="WUN32" s="130"/>
      <c r="WUO32" s="130"/>
      <c r="WUP32" s="130"/>
      <c r="WUQ32" s="130"/>
      <c r="WUR32" s="130"/>
      <c r="WUS32" s="130"/>
      <c r="WUT32" s="130"/>
      <c r="WUU32" s="130"/>
      <c r="WUV32" s="130"/>
      <c r="WUW32" s="130"/>
      <c r="WUX32" s="130"/>
      <c r="WUY32" s="130"/>
      <c r="WUZ32" s="130"/>
      <c r="WVA32" s="130"/>
      <c r="WVB32" s="130"/>
      <c r="WVC32" s="130"/>
      <c r="WVD32" s="130"/>
      <c r="WVE32" s="130"/>
      <c r="WVF32" s="130"/>
      <c r="WVG32" s="130"/>
      <c r="WVH32" s="130"/>
      <c r="WVI32" s="130"/>
      <c r="WVJ32" s="130"/>
      <c r="WVK32" s="130"/>
      <c r="WVL32" s="130"/>
      <c r="WVM32" s="130"/>
      <c r="WVN32" s="130"/>
      <c r="WVO32" s="130"/>
      <c r="WVP32" s="130"/>
      <c r="WVQ32" s="130"/>
      <c r="WVR32" s="130"/>
      <c r="WVS32" s="130"/>
      <c r="WVT32" s="130"/>
      <c r="WVU32" s="130"/>
      <c r="WVV32" s="130"/>
      <c r="WVW32" s="130"/>
      <c r="WVX32" s="130"/>
      <c r="WVY32" s="130"/>
      <c r="WVZ32" s="130"/>
      <c r="WWA32" s="130"/>
      <c r="WWB32" s="130"/>
      <c r="WWC32" s="130"/>
      <c r="WWD32" s="130"/>
      <c r="WWE32" s="130"/>
      <c r="WWF32" s="130"/>
      <c r="WWG32" s="130"/>
      <c r="WWH32" s="130"/>
      <c r="WWI32" s="130"/>
      <c r="WWJ32" s="130"/>
      <c r="WWK32" s="130"/>
      <c r="WWL32" s="130"/>
      <c r="WWM32" s="130"/>
      <c r="WWN32" s="130"/>
      <c r="WWO32" s="130"/>
      <c r="WWP32" s="130"/>
      <c r="WWQ32" s="130"/>
      <c r="WWR32" s="130"/>
      <c r="WWS32" s="130"/>
      <c r="WWT32" s="130"/>
      <c r="WWU32" s="130"/>
      <c r="WWV32" s="130"/>
      <c r="WWW32" s="130"/>
      <c r="WWX32" s="130"/>
      <c r="WWY32" s="130"/>
      <c r="WWZ32" s="130"/>
      <c r="WXA32" s="130"/>
      <c r="WXB32" s="130"/>
      <c r="WXC32" s="130"/>
      <c r="WXD32" s="130"/>
      <c r="WXE32" s="130"/>
      <c r="WXF32" s="130"/>
      <c r="WXG32" s="130"/>
      <c r="WXH32" s="130"/>
      <c r="WXI32" s="130"/>
      <c r="WXJ32" s="130"/>
      <c r="WXK32" s="130"/>
      <c r="WXL32" s="130"/>
      <c r="WXM32" s="130"/>
      <c r="WXN32" s="130"/>
      <c r="WXO32" s="130"/>
      <c r="WXP32" s="130"/>
      <c r="WXQ32" s="130"/>
      <c r="WXR32" s="130"/>
      <c r="WXS32" s="130"/>
      <c r="WXT32" s="130"/>
      <c r="WXU32" s="130"/>
      <c r="WXV32" s="130"/>
      <c r="WXW32" s="130"/>
      <c r="WXX32" s="130"/>
      <c r="WXY32" s="130"/>
      <c r="WXZ32" s="130"/>
      <c r="WYA32" s="130"/>
      <c r="WYB32" s="130"/>
      <c r="WYC32" s="130"/>
      <c r="WYD32" s="130"/>
      <c r="WYE32" s="130"/>
      <c r="WYF32" s="130"/>
      <c r="WYG32" s="130"/>
      <c r="WYH32" s="130"/>
      <c r="WYI32" s="130"/>
      <c r="WYJ32" s="130"/>
      <c r="WYK32" s="130"/>
      <c r="WYL32" s="130"/>
      <c r="WYM32" s="130"/>
      <c r="WYN32" s="130"/>
      <c r="WYO32" s="130"/>
      <c r="WYP32" s="130"/>
      <c r="WYQ32" s="130"/>
      <c r="WYR32" s="130"/>
      <c r="WYS32" s="130"/>
      <c r="WYT32" s="130"/>
      <c r="WYU32" s="130"/>
      <c r="WYV32" s="130"/>
      <c r="WYW32" s="130"/>
      <c r="WYX32" s="130"/>
      <c r="WYY32" s="130"/>
      <c r="WYZ32" s="130"/>
      <c r="WZA32" s="130"/>
      <c r="WZB32" s="130"/>
      <c r="WZC32" s="130"/>
      <c r="WZD32" s="130"/>
      <c r="WZE32" s="130"/>
      <c r="WZF32" s="130"/>
      <c r="WZG32" s="130"/>
      <c r="WZH32" s="130"/>
      <c r="WZI32" s="130"/>
      <c r="WZJ32" s="130"/>
      <c r="WZK32" s="130"/>
      <c r="WZL32" s="130"/>
      <c r="WZM32" s="130"/>
      <c r="WZN32" s="130"/>
      <c r="WZO32" s="130"/>
      <c r="WZP32" s="130"/>
      <c r="WZQ32" s="130"/>
      <c r="WZR32" s="130"/>
      <c r="WZS32" s="130"/>
      <c r="WZT32" s="130"/>
      <c r="WZU32" s="130"/>
      <c r="WZV32" s="130"/>
      <c r="WZW32" s="130"/>
      <c r="WZX32" s="130"/>
      <c r="WZY32" s="130"/>
      <c r="WZZ32" s="130"/>
      <c r="XAA32" s="130"/>
      <c r="XAB32" s="130"/>
      <c r="XAC32" s="130"/>
      <c r="XAD32" s="130"/>
      <c r="XAE32" s="130"/>
      <c r="XAF32" s="130"/>
      <c r="XAG32" s="130"/>
      <c r="XAH32" s="130"/>
      <c r="XAI32" s="130"/>
      <c r="XAJ32" s="130"/>
      <c r="XAK32" s="130"/>
      <c r="XAL32" s="130"/>
      <c r="XAM32" s="130"/>
      <c r="XAN32" s="130"/>
      <c r="XAO32" s="130"/>
      <c r="XAP32" s="130"/>
      <c r="XAQ32" s="130"/>
      <c r="XAR32" s="130"/>
      <c r="XAS32" s="130"/>
      <c r="XAT32" s="130"/>
      <c r="XAU32" s="130"/>
      <c r="XAV32" s="130"/>
      <c r="XAW32" s="130"/>
      <c r="XAX32" s="130"/>
      <c r="XAY32" s="130"/>
      <c r="XAZ32" s="130"/>
      <c r="XBA32" s="130"/>
      <c r="XBB32" s="130"/>
      <c r="XBC32" s="130"/>
      <c r="XBD32" s="130"/>
      <c r="XBE32" s="130"/>
      <c r="XBF32" s="130"/>
      <c r="XBG32" s="130"/>
      <c r="XBH32" s="130"/>
      <c r="XBI32" s="130"/>
      <c r="XBJ32" s="130"/>
      <c r="XBK32" s="130"/>
      <c r="XBL32" s="130"/>
      <c r="XBM32" s="130"/>
      <c r="XBN32" s="130"/>
      <c r="XBO32" s="130"/>
      <c r="XBP32" s="130"/>
      <c r="XBQ32" s="130"/>
      <c r="XBR32" s="130"/>
      <c r="XBS32" s="130"/>
      <c r="XBT32" s="130"/>
      <c r="XBU32" s="130"/>
      <c r="XBV32" s="130"/>
      <c r="XBW32" s="130"/>
      <c r="XBX32" s="130"/>
      <c r="XBY32" s="130"/>
      <c r="XBZ32" s="130"/>
      <c r="XCA32" s="130"/>
      <c r="XCB32" s="130"/>
      <c r="XCC32" s="130"/>
      <c r="XCD32" s="130"/>
      <c r="XCE32" s="130"/>
      <c r="XCF32" s="130"/>
      <c r="XCG32" s="130"/>
      <c r="XCH32" s="130"/>
      <c r="XCI32" s="130"/>
      <c r="XCJ32" s="130"/>
      <c r="XCK32" s="130"/>
      <c r="XCL32" s="130"/>
      <c r="XCM32" s="130"/>
      <c r="XCN32" s="130"/>
      <c r="XCO32" s="130"/>
      <c r="XCP32" s="130"/>
      <c r="XCQ32" s="130"/>
      <c r="XCR32" s="130"/>
      <c r="XCS32" s="130"/>
      <c r="XCT32" s="130"/>
      <c r="XCU32" s="130"/>
      <c r="XCV32" s="130"/>
      <c r="XCW32" s="130"/>
      <c r="XCX32" s="130"/>
      <c r="XCY32" s="130"/>
      <c r="XCZ32" s="130"/>
      <c r="XDA32" s="130"/>
      <c r="XDB32" s="130"/>
      <c r="XDC32" s="130"/>
      <c r="XDD32" s="130"/>
      <c r="XDE32" s="130"/>
      <c r="XDF32" s="130"/>
      <c r="XDG32" s="130"/>
      <c r="XDH32" s="130"/>
      <c r="XDI32" s="130"/>
      <c r="XDJ32" s="130"/>
      <c r="XDK32" s="130"/>
      <c r="XDL32" s="130"/>
      <c r="XDM32" s="130"/>
      <c r="XDN32" s="130"/>
      <c r="XDO32" s="130"/>
      <c r="XDP32" s="130"/>
      <c r="XDQ32" s="130"/>
      <c r="XDR32" s="130"/>
      <c r="XDS32" s="130"/>
      <c r="XDT32" s="130"/>
      <c r="XDU32" s="130"/>
      <c r="XDV32" s="130"/>
      <c r="XDW32" s="130"/>
      <c r="XDX32" s="130"/>
      <c r="XDY32" s="130"/>
      <c r="XDZ32" s="130"/>
      <c r="XEA32" s="130"/>
      <c r="XEB32" s="130"/>
      <c r="XEC32" s="130"/>
      <c r="XED32" s="130"/>
      <c r="XEE32" s="130"/>
      <c r="XEF32" s="130"/>
      <c r="XEG32" s="130"/>
      <c r="XEH32" s="130"/>
      <c r="XEI32" s="130"/>
      <c r="XEJ32" s="130"/>
      <c r="XEK32" s="130"/>
      <c r="XEL32" s="130"/>
      <c r="XEM32" s="130"/>
      <c r="XEN32" s="130"/>
      <c r="XEO32" s="130"/>
      <c r="XEP32" s="130"/>
      <c r="XEQ32" s="130"/>
      <c r="XER32" s="130"/>
      <c r="XES32" s="130"/>
      <c r="XET32" s="130"/>
      <c r="XEU32" s="130"/>
      <c r="XEV32" s="130"/>
      <c r="XEW32" s="130"/>
      <c r="XEX32" s="130"/>
      <c r="XEY32" s="130"/>
      <c r="XEZ32" s="130"/>
      <c r="XFA32" s="130"/>
      <c r="XFB32" s="130"/>
      <c r="XFC32" s="130"/>
      <c r="XFD32" s="130"/>
    </row>
    <row r="33" spans="2:6" ht="18.75" customHeight="1">
      <c r="B33" s="131"/>
    </row>
    <row r="34" spans="2:6" ht="11.25" hidden="1" customHeight="1">
      <c r="B34" s="131"/>
    </row>
    <row r="35" spans="2:6" ht="44.25" hidden="1" customHeight="1">
      <c r="B35" s="740" t="s">
        <v>310</v>
      </c>
      <c r="C35" s="740"/>
      <c r="D35" s="740"/>
      <c r="E35" s="740"/>
      <c r="F35" s="56"/>
    </row>
    <row r="36" spans="2:6" ht="57" hidden="1" customHeight="1">
      <c r="B36" s="118" t="s">
        <v>98</v>
      </c>
      <c r="C36" s="659"/>
      <c r="D36" s="660"/>
      <c r="E36" s="661"/>
      <c r="F36" s="87"/>
    </row>
    <row r="37" spans="2:6" ht="50.25" hidden="1" customHeight="1">
      <c r="B37" s="119" t="s">
        <v>100</v>
      </c>
      <c r="C37" s="659"/>
      <c r="D37" s="660"/>
      <c r="E37" s="661"/>
      <c r="F37" s="120"/>
    </row>
    <row r="38" spans="2:6" ht="53.25" hidden="1" customHeight="1">
      <c r="B38" s="119" t="s">
        <v>101</v>
      </c>
      <c r="C38" s="659"/>
      <c r="D38" s="660"/>
      <c r="E38" s="661"/>
      <c r="F38" s="120"/>
    </row>
    <row r="39" spans="2:6" ht="33" hidden="1" customHeight="1">
      <c r="B39" s="119" t="s">
        <v>102</v>
      </c>
      <c r="C39" s="659"/>
      <c r="D39" s="660"/>
      <c r="E39" s="661"/>
      <c r="F39" s="120"/>
    </row>
    <row r="40" spans="2:6" ht="33" hidden="1" customHeight="1">
      <c r="B40" s="119" t="s">
        <v>103</v>
      </c>
      <c r="C40" s="659"/>
      <c r="D40" s="660"/>
      <c r="E40" s="661"/>
      <c r="F40" s="120"/>
    </row>
    <row r="41" spans="2:6" ht="33" hidden="1" customHeight="1">
      <c r="B41" s="119" t="s">
        <v>104</v>
      </c>
      <c r="C41" s="659"/>
      <c r="D41" s="660"/>
      <c r="E41" s="661"/>
      <c r="F41" s="120"/>
    </row>
    <row r="42" spans="2:6" ht="54.75" hidden="1" customHeight="1">
      <c r="B42" s="119" t="s">
        <v>105</v>
      </c>
      <c r="C42" s="659"/>
      <c r="D42" s="660"/>
      <c r="E42" s="661"/>
      <c r="F42" s="120"/>
    </row>
    <row r="43" spans="2:6" ht="9" hidden="1" customHeight="1">
      <c r="B43" s="132"/>
      <c r="C43" s="122"/>
      <c r="D43" s="122"/>
      <c r="E43" s="122"/>
      <c r="F43" s="120"/>
    </row>
    <row r="44" spans="2:6" ht="33.75" hidden="1" customHeight="1">
      <c r="B44" s="133" t="s">
        <v>106</v>
      </c>
      <c r="F44" s="120"/>
    </row>
    <row r="45" spans="2:6" ht="36" hidden="1" customHeight="1">
      <c r="B45" s="119" t="s">
        <v>98</v>
      </c>
      <c r="C45" s="659">
        <f>C36</f>
        <v>0</v>
      </c>
      <c r="D45" s="660"/>
      <c r="E45" s="660"/>
      <c r="F45" s="134"/>
    </row>
    <row r="46" spans="2:6" ht="18" hidden="1" customHeight="1">
      <c r="B46" s="135"/>
      <c r="F46" s="120"/>
    </row>
    <row r="47" spans="2:6" ht="25.5" hidden="1" customHeight="1">
      <c r="B47" s="136" t="s">
        <v>85</v>
      </c>
      <c r="C47" s="106">
        <f>LEN(C48)</f>
        <v>0</v>
      </c>
      <c r="D47" s="116"/>
      <c r="E47" s="137"/>
      <c r="F47" s="120"/>
    </row>
    <row r="48" spans="2:6" ht="94.5" hidden="1" customHeight="1">
      <c r="B48" s="119" t="s">
        <v>107</v>
      </c>
      <c r="C48" s="659"/>
      <c r="D48" s="660"/>
      <c r="E48" s="661"/>
      <c r="F48" s="120"/>
    </row>
    <row r="49" spans="1:16384" ht="18" hidden="1" customHeight="1">
      <c r="B49" s="131"/>
      <c r="F49" s="120"/>
    </row>
    <row r="50" spans="1:16384" ht="25.5" hidden="1" customHeight="1">
      <c r="B50" s="136" t="s">
        <v>85</v>
      </c>
      <c r="C50" s="106">
        <f>LEN(C51)</f>
        <v>0</v>
      </c>
      <c r="D50" s="116"/>
      <c r="E50" s="138"/>
      <c r="F50" s="120"/>
    </row>
    <row r="51" spans="1:16384" ht="123.75" hidden="1" customHeight="1">
      <c r="B51" s="118" t="s">
        <v>108</v>
      </c>
      <c r="C51" s="659"/>
      <c r="D51" s="660"/>
      <c r="E51" s="661"/>
      <c r="F51" s="120"/>
    </row>
    <row r="52" spans="1:16384" ht="24" hidden="1" customHeight="1">
      <c r="B52" s="131"/>
      <c r="F52" s="120"/>
    </row>
    <row r="53" spans="1:16384" ht="42" hidden="1" customHeight="1">
      <c r="B53" s="734" t="s">
        <v>109</v>
      </c>
      <c r="C53" s="70" t="s">
        <v>118</v>
      </c>
      <c r="D53" s="681" t="s">
        <v>119</v>
      </c>
      <c r="E53" s="682"/>
      <c r="F53" s="120"/>
    </row>
    <row r="54" spans="1:16384" ht="48.75" hidden="1" customHeight="1">
      <c r="B54" s="735"/>
      <c r="C54" s="126"/>
      <c r="D54" s="732"/>
      <c r="E54" s="733"/>
      <c r="F54" s="120"/>
    </row>
    <row r="55" spans="1:16384" ht="35.25" hidden="1" customHeight="1">
      <c r="B55" s="131"/>
      <c r="F55" s="120"/>
    </row>
    <row r="56" spans="1:16384" ht="25.5" hidden="1" customHeight="1">
      <c r="B56" s="133" t="s">
        <v>111</v>
      </c>
      <c r="F56" s="741"/>
    </row>
    <row r="57" spans="1:16384" ht="76.5" hidden="1" customHeight="1">
      <c r="B57" s="127"/>
      <c r="C57" s="128" t="s">
        <v>112</v>
      </c>
      <c r="D57" s="736" t="s">
        <v>113</v>
      </c>
      <c r="E57" s="737"/>
      <c r="F57" s="742"/>
    </row>
    <row r="58" spans="1:16384" ht="28.5" hidden="1" customHeight="1">
      <c r="B58" s="136" t="s">
        <v>85</v>
      </c>
      <c r="C58" s="139">
        <f>LEN(C59)+LEN(D59)</f>
        <v>0</v>
      </c>
      <c r="D58" s="116"/>
      <c r="E58" s="137"/>
      <c r="F58" s="140"/>
    </row>
    <row r="59" spans="1:16384" ht="159" hidden="1" customHeight="1">
      <c r="A59" s="130"/>
      <c r="B59" s="119" t="s">
        <v>114</v>
      </c>
      <c r="C59" s="68"/>
      <c r="D59" s="659"/>
      <c r="E59" s="661"/>
      <c r="F59" s="141"/>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c r="IX59" s="130"/>
      <c r="IY59" s="130"/>
      <c r="IZ59" s="130"/>
      <c r="JA59" s="130"/>
      <c r="JB59" s="130"/>
      <c r="JC59" s="130"/>
      <c r="JD59" s="130"/>
      <c r="JE59" s="130"/>
      <c r="JF59" s="130"/>
      <c r="JG59" s="130"/>
      <c r="JH59" s="130"/>
      <c r="JI59" s="130"/>
      <c r="JJ59" s="130"/>
      <c r="JK59" s="130"/>
      <c r="JL59" s="130"/>
      <c r="JM59" s="130"/>
      <c r="JN59" s="130"/>
      <c r="JO59" s="130"/>
      <c r="JP59" s="130"/>
      <c r="JQ59" s="130"/>
      <c r="JR59" s="130"/>
      <c r="JS59" s="130"/>
      <c r="JT59" s="130"/>
      <c r="JU59" s="130"/>
      <c r="JV59" s="130"/>
      <c r="JW59" s="130"/>
      <c r="JX59" s="130"/>
      <c r="JY59" s="130"/>
      <c r="JZ59" s="130"/>
      <c r="KA59" s="130"/>
      <c r="KB59" s="130"/>
      <c r="KC59" s="130"/>
      <c r="KD59" s="130"/>
      <c r="KE59" s="130"/>
      <c r="KF59" s="130"/>
      <c r="KG59" s="130"/>
      <c r="KH59" s="130"/>
      <c r="KI59" s="130"/>
      <c r="KJ59" s="130"/>
      <c r="KK59" s="130"/>
      <c r="KL59" s="130"/>
      <c r="KM59" s="130"/>
      <c r="KN59" s="130"/>
      <c r="KO59" s="130"/>
      <c r="KP59" s="130"/>
      <c r="KQ59" s="130"/>
      <c r="KR59" s="130"/>
      <c r="KS59" s="130"/>
      <c r="KT59" s="130"/>
      <c r="KU59" s="130"/>
      <c r="KV59" s="130"/>
      <c r="KW59" s="130"/>
      <c r="KX59" s="130"/>
      <c r="KY59" s="130"/>
      <c r="KZ59" s="130"/>
      <c r="LA59" s="130"/>
      <c r="LB59" s="130"/>
      <c r="LC59" s="130"/>
      <c r="LD59" s="130"/>
      <c r="LE59" s="130"/>
      <c r="LF59" s="130"/>
      <c r="LG59" s="130"/>
      <c r="LH59" s="130"/>
      <c r="LI59" s="130"/>
      <c r="LJ59" s="130"/>
      <c r="LK59" s="130"/>
      <c r="LL59" s="130"/>
      <c r="LM59" s="130"/>
      <c r="LN59" s="130"/>
      <c r="LO59" s="130"/>
      <c r="LP59" s="130"/>
      <c r="LQ59" s="130"/>
      <c r="LR59" s="130"/>
      <c r="LS59" s="130"/>
      <c r="LT59" s="130"/>
      <c r="LU59" s="130"/>
      <c r="LV59" s="130"/>
      <c r="LW59" s="130"/>
      <c r="LX59" s="130"/>
      <c r="LY59" s="130"/>
      <c r="LZ59" s="130"/>
      <c r="MA59" s="130"/>
      <c r="MB59" s="130"/>
      <c r="MC59" s="130"/>
      <c r="MD59" s="130"/>
      <c r="ME59" s="130"/>
      <c r="MF59" s="130"/>
      <c r="MG59" s="130"/>
      <c r="MH59" s="130"/>
      <c r="MI59" s="130"/>
      <c r="MJ59" s="130"/>
      <c r="MK59" s="130"/>
      <c r="ML59" s="130"/>
      <c r="MM59" s="130"/>
      <c r="MN59" s="130"/>
      <c r="MO59" s="130"/>
      <c r="MP59" s="130"/>
      <c r="MQ59" s="130"/>
      <c r="MR59" s="130"/>
      <c r="MS59" s="130"/>
      <c r="MT59" s="130"/>
      <c r="MU59" s="130"/>
      <c r="MV59" s="130"/>
      <c r="MW59" s="130"/>
      <c r="MX59" s="130"/>
      <c r="MY59" s="130"/>
      <c r="MZ59" s="130"/>
      <c r="NA59" s="130"/>
      <c r="NB59" s="130"/>
      <c r="NC59" s="130"/>
      <c r="ND59" s="130"/>
      <c r="NE59" s="130"/>
      <c r="NF59" s="130"/>
      <c r="NG59" s="130"/>
      <c r="NH59" s="130"/>
      <c r="NI59" s="130"/>
      <c r="NJ59" s="130"/>
      <c r="NK59" s="130"/>
      <c r="NL59" s="130"/>
      <c r="NM59" s="130"/>
      <c r="NN59" s="130"/>
      <c r="NO59" s="130"/>
      <c r="NP59" s="130"/>
      <c r="NQ59" s="130"/>
      <c r="NR59" s="130"/>
      <c r="NS59" s="130"/>
      <c r="NT59" s="130"/>
      <c r="NU59" s="130"/>
      <c r="NV59" s="130"/>
      <c r="NW59" s="130"/>
      <c r="NX59" s="130"/>
      <c r="NY59" s="130"/>
      <c r="NZ59" s="130"/>
      <c r="OA59" s="130"/>
      <c r="OB59" s="130"/>
      <c r="OC59" s="130"/>
      <c r="OD59" s="130"/>
      <c r="OE59" s="130"/>
      <c r="OF59" s="130"/>
      <c r="OG59" s="130"/>
      <c r="OH59" s="130"/>
      <c r="OI59" s="130"/>
      <c r="OJ59" s="130"/>
      <c r="OK59" s="130"/>
      <c r="OL59" s="130"/>
      <c r="OM59" s="130"/>
      <c r="ON59" s="130"/>
      <c r="OO59" s="130"/>
      <c r="OP59" s="130"/>
      <c r="OQ59" s="130"/>
      <c r="OR59" s="130"/>
      <c r="OS59" s="130"/>
      <c r="OT59" s="130"/>
      <c r="OU59" s="130"/>
      <c r="OV59" s="130"/>
      <c r="OW59" s="130"/>
      <c r="OX59" s="130"/>
      <c r="OY59" s="130"/>
      <c r="OZ59" s="130"/>
      <c r="PA59" s="130"/>
      <c r="PB59" s="130"/>
      <c r="PC59" s="130"/>
      <c r="PD59" s="130"/>
      <c r="PE59" s="130"/>
      <c r="PF59" s="130"/>
      <c r="PG59" s="130"/>
      <c r="PH59" s="130"/>
      <c r="PI59" s="130"/>
      <c r="PJ59" s="130"/>
      <c r="PK59" s="130"/>
      <c r="PL59" s="130"/>
      <c r="PM59" s="130"/>
      <c r="PN59" s="130"/>
      <c r="PO59" s="130"/>
      <c r="PP59" s="130"/>
      <c r="PQ59" s="130"/>
      <c r="PR59" s="130"/>
      <c r="PS59" s="130"/>
      <c r="PT59" s="130"/>
      <c r="PU59" s="130"/>
      <c r="PV59" s="130"/>
      <c r="PW59" s="130"/>
      <c r="PX59" s="130"/>
      <c r="PY59" s="130"/>
      <c r="PZ59" s="130"/>
      <c r="QA59" s="130"/>
      <c r="QB59" s="130"/>
      <c r="QC59" s="130"/>
      <c r="QD59" s="130"/>
      <c r="QE59" s="130"/>
      <c r="QF59" s="130"/>
      <c r="QG59" s="130"/>
      <c r="QH59" s="130"/>
      <c r="QI59" s="130"/>
      <c r="QJ59" s="130"/>
      <c r="QK59" s="130"/>
      <c r="QL59" s="130"/>
      <c r="QM59" s="130"/>
      <c r="QN59" s="130"/>
      <c r="QO59" s="130"/>
      <c r="QP59" s="130"/>
      <c r="QQ59" s="130"/>
      <c r="QR59" s="130"/>
      <c r="QS59" s="130"/>
      <c r="QT59" s="130"/>
      <c r="QU59" s="130"/>
      <c r="QV59" s="130"/>
      <c r="QW59" s="130"/>
      <c r="QX59" s="130"/>
      <c r="QY59" s="130"/>
      <c r="QZ59" s="130"/>
      <c r="RA59" s="130"/>
      <c r="RB59" s="130"/>
      <c r="RC59" s="130"/>
      <c r="RD59" s="130"/>
      <c r="RE59" s="130"/>
      <c r="RF59" s="130"/>
      <c r="RG59" s="130"/>
      <c r="RH59" s="130"/>
      <c r="RI59" s="130"/>
      <c r="RJ59" s="130"/>
      <c r="RK59" s="130"/>
      <c r="RL59" s="130"/>
      <c r="RM59" s="130"/>
      <c r="RN59" s="130"/>
      <c r="RO59" s="130"/>
      <c r="RP59" s="130"/>
      <c r="RQ59" s="130"/>
      <c r="RR59" s="130"/>
      <c r="RS59" s="130"/>
      <c r="RT59" s="130"/>
      <c r="RU59" s="130"/>
      <c r="RV59" s="130"/>
      <c r="RW59" s="130"/>
      <c r="RX59" s="130"/>
      <c r="RY59" s="130"/>
      <c r="RZ59" s="130"/>
      <c r="SA59" s="130"/>
      <c r="SB59" s="130"/>
      <c r="SC59" s="130"/>
      <c r="SD59" s="130"/>
      <c r="SE59" s="130"/>
      <c r="SF59" s="130"/>
      <c r="SG59" s="130"/>
      <c r="SH59" s="130"/>
      <c r="SI59" s="130"/>
      <c r="SJ59" s="130"/>
      <c r="SK59" s="130"/>
      <c r="SL59" s="130"/>
      <c r="SM59" s="130"/>
      <c r="SN59" s="130"/>
      <c r="SO59" s="130"/>
      <c r="SP59" s="130"/>
      <c r="SQ59" s="130"/>
      <c r="SR59" s="130"/>
      <c r="SS59" s="130"/>
      <c r="ST59" s="130"/>
      <c r="SU59" s="130"/>
      <c r="SV59" s="130"/>
      <c r="SW59" s="130"/>
      <c r="SX59" s="130"/>
      <c r="SY59" s="130"/>
      <c r="SZ59" s="130"/>
      <c r="TA59" s="130"/>
      <c r="TB59" s="130"/>
      <c r="TC59" s="130"/>
      <c r="TD59" s="130"/>
      <c r="TE59" s="130"/>
      <c r="TF59" s="130"/>
      <c r="TG59" s="130"/>
      <c r="TH59" s="130"/>
      <c r="TI59" s="130"/>
      <c r="TJ59" s="130"/>
      <c r="TK59" s="130"/>
      <c r="TL59" s="130"/>
      <c r="TM59" s="130"/>
      <c r="TN59" s="130"/>
      <c r="TO59" s="130"/>
      <c r="TP59" s="130"/>
      <c r="TQ59" s="130"/>
      <c r="TR59" s="130"/>
      <c r="TS59" s="130"/>
      <c r="TT59" s="130"/>
      <c r="TU59" s="130"/>
      <c r="TV59" s="130"/>
      <c r="TW59" s="130"/>
      <c r="TX59" s="130"/>
      <c r="TY59" s="130"/>
      <c r="TZ59" s="130"/>
      <c r="UA59" s="130"/>
      <c r="UB59" s="130"/>
      <c r="UC59" s="130"/>
      <c r="UD59" s="130"/>
      <c r="UE59" s="130"/>
      <c r="UF59" s="130"/>
      <c r="UG59" s="130"/>
      <c r="UH59" s="130"/>
      <c r="UI59" s="130"/>
      <c r="UJ59" s="130"/>
      <c r="UK59" s="130"/>
      <c r="UL59" s="130"/>
      <c r="UM59" s="130"/>
      <c r="UN59" s="130"/>
      <c r="UO59" s="130"/>
      <c r="UP59" s="130"/>
      <c r="UQ59" s="130"/>
      <c r="UR59" s="130"/>
      <c r="US59" s="130"/>
      <c r="UT59" s="130"/>
      <c r="UU59" s="130"/>
      <c r="UV59" s="130"/>
      <c r="UW59" s="130"/>
      <c r="UX59" s="130"/>
      <c r="UY59" s="130"/>
      <c r="UZ59" s="130"/>
      <c r="VA59" s="130"/>
      <c r="VB59" s="130"/>
      <c r="VC59" s="130"/>
      <c r="VD59" s="130"/>
      <c r="VE59" s="130"/>
      <c r="VF59" s="130"/>
      <c r="VG59" s="130"/>
      <c r="VH59" s="130"/>
      <c r="VI59" s="130"/>
      <c r="VJ59" s="130"/>
      <c r="VK59" s="130"/>
      <c r="VL59" s="130"/>
      <c r="VM59" s="130"/>
      <c r="VN59" s="130"/>
      <c r="VO59" s="130"/>
      <c r="VP59" s="130"/>
      <c r="VQ59" s="130"/>
      <c r="VR59" s="130"/>
      <c r="VS59" s="130"/>
      <c r="VT59" s="130"/>
      <c r="VU59" s="130"/>
      <c r="VV59" s="130"/>
      <c r="VW59" s="130"/>
      <c r="VX59" s="130"/>
      <c r="VY59" s="130"/>
      <c r="VZ59" s="130"/>
      <c r="WA59" s="130"/>
      <c r="WB59" s="130"/>
      <c r="WC59" s="130"/>
      <c r="WD59" s="130"/>
      <c r="WE59" s="130"/>
      <c r="WF59" s="130"/>
      <c r="WG59" s="130"/>
      <c r="WH59" s="130"/>
      <c r="WI59" s="130"/>
      <c r="WJ59" s="130"/>
      <c r="WK59" s="130"/>
      <c r="WL59" s="130"/>
      <c r="WM59" s="130"/>
      <c r="WN59" s="130"/>
      <c r="WO59" s="130"/>
      <c r="WP59" s="130"/>
      <c r="WQ59" s="130"/>
      <c r="WR59" s="130"/>
      <c r="WS59" s="130"/>
      <c r="WT59" s="130"/>
      <c r="WU59" s="130"/>
      <c r="WV59" s="130"/>
      <c r="WW59" s="130"/>
      <c r="WX59" s="130"/>
      <c r="WY59" s="130"/>
      <c r="WZ59" s="130"/>
      <c r="XA59" s="130"/>
      <c r="XB59" s="130"/>
      <c r="XC59" s="130"/>
      <c r="XD59" s="130"/>
      <c r="XE59" s="130"/>
      <c r="XF59" s="130"/>
      <c r="XG59" s="130"/>
      <c r="XH59" s="130"/>
      <c r="XI59" s="130"/>
      <c r="XJ59" s="130"/>
      <c r="XK59" s="130"/>
      <c r="XL59" s="130"/>
      <c r="XM59" s="130"/>
      <c r="XN59" s="130"/>
      <c r="XO59" s="130"/>
      <c r="XP59" s="130"/>
      <c r="XQ59" s="130"/>
      <c r="XR59" s="130"/>
      <c r="XS59" s="130"/>
      <c r="XT59" s="130"/>
      <c r="XU59" s="130"/>
      <c r="XV59" s="130"/>
      <c r="XW59" s="130"/>
      <c r="XX59" s="130"/>
      <c r="XY59" s="130"/>
      <c r="XZ59" s="130"/>
      <c r="YA59" s="130"/>
      <c r="YB59" s="130"/>
      <c r="YC59" s="130"/>
      <c r="YD59" s="130"/>
      <c r="YE59" s="130"/>
      <c r="YF59" s="130"/>
      <c r="YG59" s="130"/>
      <c r="YH59" s="130"/>
      <c r="YI59" s="130"/>
      <c r="YJ59" s="130"/>
      <c r="YK59" s="130"/>
      <c r="YL59" s="130"/>
      <c r="YM59" s="130"/>
      <c r="YN59" s="130"/>
      <c r="YO59" s="130"/>
      <c r="YP59" s="130"/>
      <c r="YQ59" s="130"/>
      <c r="YR59" s="130"/>
      <c r="YS59" s="130"/>
      <c r="YT59" s="130"/>
      <c r="YU59" s="130"/>
      <c r="YV59" s="130"/>
      <c r="YW59" s="130"/>
      <c r="YX59" s="130"/>
      <c r="YY59" s="130"/>
      <c r="YZ59" s="130"/>
      <c r="ZA59" s="130"/>
      <c r="ZB59" s="130"/>
      <c r="ZC59" s="130"/>
      <c r="ZD59" s="130"/>
      <c r="ZE59" s="130"/>
      <c r="ZF59" s="130"/>
      <c r="ZG59" s="130"/>
      <c r="ZH59" s="130"/>
      <c r="ZI59" s="130"/>
      <c r="ZJ59" s="130"/>
      <c r="ZK59" s="130"/>
      <c r="ZL59" s="130"/>
      <c r="ZM59" s="130"/>
      <c r="ZN59" s="130"/>
      <c r="ZO59" s="130"/>
      <c r="ZP59" s="130"/>
      <c r="ZQ59" s="130"/>
      <c r="ZR59" s="130"/>
      <c r="ZS59" s="130"/>
      <c r="ZT59" s="130"/>
      <c r="ZU59" s="130"/>
      <c r="ZV59" s="130"/>
      <c r="ZW59" s="130"/>
      <c r="ZX59" s="130"/>
      <c r="ZY59" s="130"/>
      <c r="ZZ59" s="130"/>
      <c r="AAA59" s="130"/>
      <c r="AAB59" s="130"/>
      <c r="AAC59" s="130"/>
      <c r="AAD59" s="130"/>
      <c r="AAE59" s="130"/>
      <c r="AAF59" s="130"/>
      <c r="AAG59" s="130"/>
      <c r="AAH59" s="130"/>
      <c r="AAI59" s="130"/>
      <c r="AAJ59" s="130"/>
      <c r="AAK59" s="130"/>
      <c r="AAL59" s="130"/>
      <c r="AAM59" s="130"/>
      <c r="AAN59" s="130"/>
      <c r="AAO59" s="130"/>
      <c r="AAP59" s="130"/>
      <c r="AAQ59" s="130"/>
      <c r="AAR59" s="130"/>
      <c r="AAS59" s="130"/>
      <c r="AAT59" s="130"/>
      <c r="AAU59" s="130"/>
      <c r="AAV59" s="130"/>
      <c r="AAW59" s="130"/>
      <c r="AAX59" s="130"/>
      <c r="AAY59" s="130"/>
      <c r="AAZ59" s="130"/>
      <c r="ABA59" s="130"/>
      <c r="ABB59" s="130"/>
      <c r="ABC59" s="130"/>
      <c r="ABD59" s="130"/>
      <c r="ABE59" s="130"/>
      <c r="ABF59" s="130"/>
      <c r="ABG59" s="130"/>
      <c r="ABH59" s="130"/>
      <c r="ABI59" s="130"/>
      <c r="ABJ59" s="130"/>
      <c r="ABK59" s="130"/>
      <c r="ABL59" s="130"/>
      <c r="ABM59" s="130"/>
      <c r="ABN59" s="130"/>
      <c r="ABO59" s="130"/>
      <c r="ABP59" s="130"/>
      <c r="ABQ59" s="130"/>
      <c r="ABR59" s="130"/>
      <c r="ABS59" s="130"/>
      <c r="ABT59" s="130"/>
      <c r="ABU59" s="130"/>
      <c r="ABV59" s="130"/>
      <c r="ABW59" s="130"/>
      <c r="ABX59" s="130"/>
      <c r="ABY59" s="130"/>
      <c r="ABZ59" s="130"/>
      <c r="ACA59" s="130"/>
      <c r="ACB59" s="130"/>
      <c r="ACC59" s="130"/>
      <c r="ACD59" s="130"/>
      <c r="ACE59" s="130"/>
      <c r="ACF59" s="130"/>
      <c r="ACG59" s="130"/>
      <c r="ACH59" s="130"/>
      <c r="ACI59" s="130"/>
      <c r="ACJ59" s="130"/>
      <c r="ACK59" s="130"/>
      <c r="ACL59" s="130"/>
      <c r="ACM59" s="130"/>
      <c r="ACN59" s="130"/>
      <c r="ACO59" s="130"/>
      <c r="ACP59" s="130"/>
      <c r="ACQ59" s="130"/>
      <c r="ACR59" s="130"/>
      <c r="ACS59" s="130"/>
      <c r="ACT59" s="130"/>
      <c r="ACU59" s="130"/>
      <c r="ACV59" s="130"/>
      <c r="ACW59" s="130"/>
      <c r="ACX59" s="130"/>
      <c r="ACY59" s="130"/>
      <c r="ACZ59" s="130"/>
      <c r="ADA59" s="130"/>
      <c r="ADB59" s="130"/>
      <c r="ADC59" s="130"/>
      <c r="ADD59" s="130"/>
      <c r="ADE59" s="130"/>
      <c r="ADF59" s="130"/>
      <c r="ADG59" s="130"/>
      <c r="ADH59" s="130"/>
      <c r="ADI59" s="130"/>
      <c r="ADJ59" s="130"/>
      <c r="ADK59" s="130"/>
      <c r="ADL59" s="130"/>
      <c r="ADM59" s="130"/>
      <c r="ADN59" s="130"/>
      <c r="ADO59" s="130"/>
      <c r="ADP59" s="130"/>
      <c r="ADQ59" s="130"/>
      <c r="ADR59" s="130"/>
      <c r="ADS59" s="130"/>
      <c r="ADT59" s="130"/>
      <c r="ADU59" s="130"/>
      <c r="ADV59" s="130"/>
      <c r="ADW59" s="130"/>
      <c r="ADX59" s="130"/>
      <c r="ADY59" s="130"/>
      <c r="ADZ59" s="130"/>
      <c r="AEA59" s="130"/>
      <c r="AEB59" s="130"/>
      <c r="AEC59" s="130"/>
      <c r="AED59" s="130"/>
      <c r="AEE59" s="130"/>
      <c r="AEF59" s="130"/>
      <c r="AEG59" s="130"/>
      <c r="AEH59" s="130"/>
      <c r="AEI59" s="130"/>
      <c r="AEJ59" s="130"/>
      <c r="AEK59" s="130"/>
      <c r="AEL59" s="130"/>
      <c r="AEM59" s="130"/>
      <c r="AEN59" s="130"/>
      <c r="AEO59" s="130"/>
      <c r="AEP59" s="130"/>
      <c r="AEQ59" s="130"/>
      <c r="AER59" s="130"/>
      <c r="AES59" s="130"/>
      <c r="AET59" s="130"/>
      <c r="AEU59" s="130"/>
      <c r="AEV59" s="130"/>
      <c r="AEW59" s="130"/>
      <c r="AEX59" s="130"/>
      <c r="AEY59" s="130"/>
      <c r="AEZ59" s="130"/>
      <c r="AFA59" s="130"/>
      <c r="AFB59" s="130"/>
      <c r="AFC59" s="130"/>
      <c r="AFD59" s="130"/>
      <c r="AFE59" s="130"/>
      <c r="AFF59" s="130"/>
      <c r="AFG59" s="130"/>
      <c r="AFH59" s="130"/>
      <c r="AFI59" s="130"/>
      <c r="AFJ59" s="130"/>
      <c r="AFK59" s="130"/>
      <c r="AFL59" s="130"/>
      <c r="AFM59" s="130"/>
      <c r="AFN59" s="130"/>
      <c r="AFO59" s="130"/>
      <c r="AFP59" s="130"/>
      <c r="AFQ59" s="130"/>
      <c r="AFR59" s="130"/>
      <c r="AFS59" s="130"/>
      <c r="AFT59" s="130"/>
      <c r="AFU59" s="130"/>
      <c r="AFV59" s="130"/>
      <c r="AFW59" s="130"/>
      <c r="AFX59" s="130"/>
      <c r="AFY59" s="130"/>
      <c r="AFZ59" s="130"/>
      <c r="AGA59" s="130"/>
      <c r="AGB59" s="130"/>
      <c r="AGC59" s="130"/>
      <c r="AGD59" s="130"/>
      <c r="AGE59" s="130"/>
      <c r="AGF59" s="130"/>
      <c r="AGG59" s="130"/>
      <c r="AGH59" s="130"/>
      <c r="AGI59" s="130"/>
      <c r="AGJ59" s="130"/>
      <c r="AGK59" s="130"/>
      <c r="AGL59" s="130"/>
      <c r="AGM59" s="130"/>
      <c r="AGN59" s="130"/>
      <c r="AGO59" s="130"/>
      <c r="AGP59" s="130"/>
      <c r="AGQ59" s="130"/>
      <c r="AGR59" s="130"/>
      <c r="AGS59" s="130"/>
      <c r="AGT59" s="130"/>
      <c r="AGU59" s="130"/>
      <c r="AGV59" s="130"/>
      <c r="AGW59" s="130"/>
      <c r="AGX59" s="130"/>
      <c r="AGY59" s="130"/>
      <c r="AGZ59" s="130"/>
      <c r="AHA59" s="130"/>
      <c r="AHB59" s="130"/>
      <c r="AHC59" s="130"/>
      <c r="AHD59" s="130"/>
      <c r="AHE59" s="130"/>
      <c r="AHF59" s="130"/>
      <c r="AHG59" s="130"/>
      <c r="AHH59" s="130"/>
      <c r="AHI59" s="130"/>
      <c r="AHJ59" s="130"/>
      <c r="AHK59" s="130"/>
      <c r="AHL59" s="130"/>
      <c r="AHM59" s="130"/>
      <c r="AHN59" s="130"/>
      <c r="AHO59" s="130"/>
      <c r="AHP59" s="130"/>
      <c r="AHQ59" s="130"/>
      <c r="AHR59" s="130"/>
      <c r="AHS59" s="130"/>
      <c r="AHT59" s="130"/>
      <c r="AHU59" s="130"/>
      <c r="AHV59" s="130"/>
      <c r="AHW59" s="130"/>
      <c r="AHX59" s="130"/>
      <c r="AHY59" s="130"/>
      <c r="AHZ59" s="130"/>
      <c r="AIA59" s="130"/>
      <c r="AIB59" s="130"/>
      <c r="AIC59" s="130"/>
      <c r="AID59" s="130"/>
      <c r="AIE59" s="130"/>
      <c r="AIF59" s="130"/>
      <c r="AIG59" s="130"/>
      <c r="AIH59" s="130"/>
      <c r="AII59" s="130"/>
      <c r="AIJ59" s="130"/>
      <c r="AIK59" s="130"/>
      <c r="AIL59" s="130"/>
      <c r="AIM59" s="130"/>
      <c r="AIN59" s="130"/>
      <c r="AIO59" s="130"/>
      <c r="AIP59" s="130"/>
      <c r="AIQ59" s="130"/>
      <c r="AIR59" s="130"/>
      <c r="AIS59" s="130"/>
      <c r="AIT59" s="130"/>
      <c r="AIU59" s="130"/>
      <c r="AIV59" s="130"/>
      <c r="AIW59" s="130"/>
      <c r="AIX59" s="130"/>
      <c r="AIY59" s="130"/>
      <c r="AIZ59" s="130"/>
      <c r="AJA59" s="130"/>
      <c r="AJB59" s="130"/>
      <c r="AJC59" s="130"/>
      <c r="AJD59" s="130"/>
      <c r="AJE59" s="130"/>
      <c r="AJF59" s="130"/>
      <c r="AJG59" s="130"/>
      <c r="AJH59" s="130"/>
      <c r="AJI59" s="130"/>
      <c r="AJJ59" s="130"/>
      <c r="AJK59" s="130"/>
      <c r="AJL59" s="130"/>
      <c r="AJM59" s="130"/>
      <c r="AJN59" s="130"/>
      <c r="AJO59" s="130"/>
      <c r="AJP59" s="130"/>
      <c r="AJQ59" s="130"/>
      <c r="AJR59" s="130"/>
      <c r="AJS59" s="130"/>
      <c r="AJT59" s="130"/>
      <c r="AJU59" s="130"/>
      <c r="AJV59" s="130"/>
      <c r="AJW59" s="130"/>
      <c r="AJX59" s="130"/>
      <c r="AJY59" s="130"/>
      <c r="AJZ59" s="130"/>
      <c r="AKA59" s="130"/>
      <c r="AKB59" s="130"/>
      <c r="AKC59" s="130"/>
      <c r="AKD59" s="130"/>
      <c r="AKE59" s="130"/>
      <c r="AKF59" s="130"/>
      <c r="AKG59" s="130"/>
      <c r="AKH59" s="130"/>
      <c r="AKI59" s="130"/>
      <c r="AKJ59" s="130"/>
      <c r="AKK59" s="130"/>
      <c r="AKL59" s="130"/>
      <c r="AKM59" s="130"/>
      <c r="AKN59" s="130"/>
      <c r="AKO59" s="130"/>
      <c r="AKP59" s="130"/>
      <c r="AKQ59" s="130"/>
      <c r="AKR59" s="130"/>
      <c r="AKS59" s="130"/>
      <c r="AKT59" s="130"/>
      <c r="AKU59" s="130"/>
      <c r="AKV59" s="130"/>
      <c r="AKW59" s="130"/>
      <c r="AKX59" s="130"/>
      <c r="AKY59" s="130"/>
      <c r="AKZ59" s="130"/>
      <c r="ALA59" s="130"/>
      <c r="ALB59" s="130"/>
      <c r="ALC59" s="130"/>
      <c r="ALD59" s="130"/>
      <c r="ALE59" s="130"/>
      <c r="ALF59" s="130"/>
      <c r="ALG59" s="130"/>
      <c r="ALH59" s="130"/>
      <c r="ALI59" s="130"/>
      <c r="ALJ59" s="130"/>
      <c r="ALK59" s="130"/>
      <c r="ALL59" s="130"/>
      <c r="ALM59" s="130"/>
      <c r="ALN59" s="130"/>
      <c r="ALO59" s="130"/>
      <c r="ALP59" s="130"/>
      <c r="ALQ59" s="130"/>
      <c r="ALR59" s="130"/>
      <c r="ALS59" s="130"/>
      <c r="ALT59" s="130"/>
      <c r="ALU59" s="130"/>
      <c r="ALV59" s="130"/>
      <c r="ALW59" s="130"/>
      <c r="ALX59" s="130"/>
      <c r="ALY59" s="130"/>
      <c r="ALZ59" s="130"/>
      <c r="AMA59" s="130"/>
      <c r="AMB59" s="130"/>
      <c r="AMC59" s="130"/>
      <c r="AMD59" s="130"/>
      <c r="AME59" s="130"/>
      <c r="AMF59" s="130"/>
      <c r="AMG59" s="130"/>
      <c r="AMH59" s="130"/>
      <c r="AMI59" s="130"/>
      <c r="AMJ59" s="130"/>
      <c r="AMK59" s="130"/>
      <c r="AML59" s="130"/>
      <c r="AMM59" s="130"/>
      <c r="AMN59" s="130"/>
      <c r="AMO59" s="130"/>
      <c r="AMP59" s="130"/>
      <c r="AMQ59" s="130"/>
      <c r="AMR59" s="130"/>
      <c r="AMS59" s="130"/>
      <c r="AMT59" s="130"/>
      <c r="AMU59" s="130"/>
      <c r="AMV59" s="130"/>
      <c r="AMW59" s="130"/>
      <c r="AMX59" s="130"/>
      <c r="AMY59" s="130"/>
      <c r="AMZ59" s="130"/>
      <c r="ANA59" s="130"/>
      <c r="ANB59" s="130"/>
      <c r="ANC59" s="130"/>
      <c r="AND59" s="130"/>
      <c r="ANE59" s="130"/>
      <c r="ANF59" s="130"/>
      <c r="ANG59" s="130"/>
      <c r="ANH59" s="130"/>
      <c r="ANI59" s="130"/>
      <c r="ANJ59" s="130"/>
      <c r="ANK59" s="130"/>
      <c r="ANL59" s="130"/>
      <c r="ANM59" s="130"/>
      <c r="ANN59" s="130"/>
      <c r="ANO59" s="130"/>
      <c r="ANP59" s="130"/>
      <c r="ANQ59" s="130"/>
      <c r="ANR59" s="130"/>
      <c r="ANS59" s="130"/>
      <c r="ANT59" s="130"/>
      <c r="ANU59" s="130"/>
      <c r="ANV59" s="130"/>
      <c r="ANW59" s="130"/>
      <c r="ANX59" s="130"/>
      <c r="ANY59" s="130"/>
      <c r="ANZ59" s="130"/>
      <c r="AOA59" s="130"/>
      <c r="AOB59" s="130"/>
      <c r="AOC59" s="130"/>
      <c r="AOD59" s="130"/>
      <c r="AOE59" s="130"/>
      <c r="AOF59" s="130"/>
      <c r="AOG59" s="130"/>
      <c r="AOH59" s="130"/>
      <c r="AOI59" s="130"/>
      <c r="AOJ59" s="130"/>
      <c r="AOK59" s="130"/>
      <c r="AOL59" s="130"/>
      <c r="AOM59" s="130"/>
      <c r="AON59" s="130"/>
      <c r="AOO59" s="130"/>
      <c r="AOP59" s="130"/>
      <c r="AOQ59" s="130"/>
      <c r="AOR59" s="130"/>
      <c r="AOS59" s="130"/>
      <c r="AOT59" s="130"/>
      <c r="AOU59" s="130"/>
      <c r="AOV59" s="130"/>
      <c r="AOW59" s="130"/>
      <c r="AOX59" s="130"/>
      <c r="AOY59" s="130"/>
      <c r="AOZ59" s="130"/>
      <c r="APA59" s="130"/>
      <c r="APB59" s="130"/>
      <c r="APC59" s="130"/>
      <c r="APD59" s="130"/>
      <c r="APE59" s="130"/>
      <c r="APF59" s="130"/>
      <c r="APG59" s="130"/>
      <c r="APH59" s="130"/>
      <c r="API59" s="130"/>
      <c r="APJ59" s="130"/>
      <c r="APK59" s="130"/>
      <c r="APL59" s="130"/>
      <c r="APM59" s="130"/>
      <c r="APN59" s="130"/>
      <c r="APO59" s="130"/>
      <c r="APP59" s="130"/>
      <c r="APQ59" s="130"/>
      <c r="APR59" s="130"/>
      <c r="APS59" s="130"/>
      <c r="APT59" s="130"/>
      <c r="APU59" s="130"/>
      <c r="APV59" s="130"/>
      <c r="APW59" s="130"/>
      <c r="APX59" s="130"/>
      <c r="APY59" s="130"/>
      <c r="APZ59" s="130"/>
      <c r="AQA59" s="130"/>
      <c r="AQB59" s="130"/>
      <c r="AQC59" s="130"/>
      <c r="AQD59" s="130"/>
      <c r="AQE59" s="130"/>
      <c r="AQF59" s="130"/>
      <c r="AQG59" s="130"/>
      <c r="AQH59" s="130"/>
      <c r="AQI59" s="130"/>
      <c r="AQJ59" s="130"/>
      <c r="AQK59" s="130"/>
      <c r="AQL59" s="130"/>
      <c r="AQM59" s="130"/>
      <c r="AQN59" s="130"/>
      <c r="AQO59" s="130"/>
      <c r="AQP59" s="130"/>
      <c r="AQQ59" s="130"/>
      <c r="AQR59" s="130"/>
      <c r="AQS59" s="130"/>
      <c r="AQT59" s="130"/>
      <c r="AQU59" s="130"/>
      <c r="AQV59" s="130"/>
      <c r="AQW59" s="130"/>
      <c r="AQX59" s="130"/>
      <c r="AQY59" s="130"/>
      <c r="AQZ59" s="130"/>
      <c r="ARA59" s="130"/>
      <c r="ARB59" s="130"/>
      <c r="ARC59" s="130"/>
      <c r="ARD59" s="130"/>
      <c r="ARE59" s="130"/>
      <c r="ARF59" s="130"/>
      <c r="ARG59" s="130"/>
      <c r="ARH59" s="130"/>
      <c r="ARI59" s="130"/>
      <c r="ARJ59" s="130"/>
      <c r="ARK59" s="130"/>
      <c r="ARL59" s="130"/>
      <c r="ARM59" s="130"/>
      <c r="ARN59" s="130"/>
      <c r="ARO59" s="130"/>
      <c r="ARP59" s="130"/>
      <c r="ARQ59" s="130"/>
      <c r="ARR59" s="130"/>
      <c r="ARS59" s="130"/>
      <c r="ART59" s="130"/>
      <c r="ARU59" s="130"/>
      <c r="ARV59" s="130"/>
      <c r="ARW59" s="130"/>
      <c r="ARX59" s="130"/>
      <c r="ARY59" s="130"/>
      <c r="ARZ59" s="130"/>
      <c r="ASA59" s="130"/>
      <c r="ASB59" s="130"/>
      <c r="ASC59" s="130"/>
      <c r="ASD59" s="130"/>
      <c r="ASE59" s="130"/>
      <c r="ASF59" s="130"/>
      <c r="ASG59" s="130"/>
      <c r="ASH59" s="130"/>
      <c r="ASI59" s="130"/>
      <c r="ASJ59" s="130"/>
      <c r="ASK59" s="130"/>
      <c r="ASL59" s="130"/>
      <c r="ASM59" s="130"/>
      <c r="ASN59" s="130"/>
      <c r="ASO59" s="130"/>
      <c r="ASP59" s="130"/>
      <c r="ASQ59" s="130"/>
      <c r="ASR59" s="130"/>
      <c r="ASS59" s="130"/>
      <c r="AST59" s="130"/>
      <c r="ASU59" s="130"/>
      <c r="ASV59" s="130"/>
      <c r="ASW59" s="130"/>
      <c r="ASX59" s="130"/>
      <c r="ASY59" s="130"/>
      <c r="ASZ59" s="130"/>
      <c r="ATA59" s="130"/>
      <c r="ATB59" s="130"/>
      <c r="ATC59" s="130"/>
      <c r="ATD59" s="130"/>
      <c r="ATE59" s="130"/>
      <c r="ATF59" s="130"/>
      <c r="ATG59" s="130"/>
      <c r="ATH59" s="130"/>
      <c r="ATI59" s="130"/>
      <c r="ATJ59" s="130"/>
      <c r="ATK59" s="130"/>
      <c r="ATL59" s="130"/>
      <c r="ATM59" s="130"/>
      <c r="ATN59" s="130"/>
      <c r="ATO59" s="130"/>
      <c r="ATP59" s="130"/>
      <c r="ATQ59" s="130"/>
      <c r="ATR59" s="130"/>
      <c r="ATS59" s="130"/>
      <c r="ATT59" s="130"/>
      <c r="ATU59" s="130"/>
      <c r="ATV59" s="130"/>
      <c r="ATW59" s="130"/>
      <c r="ATX59" s="130"/>
      <c r="ATY59" s="130"/>
      <c r="ATZ59" s="130"/>
      <c r="AUA59" s="130"/>
      <c r="AUB59" s="130"/>
      <c r="AUC59" s="130"/>
      <c r="AUD59" s="130"/>
      <c r="AUE59" s="130"/>
      <c r="AUF59" s="130"/>
      <c r="AUG59" s="130"/>
      <c r="AUH59" s="130"/>
      <c r="AUI59" s="130"/>
      <c r="AUJ59" s="130"/>
      <c r="AUK59" s="130"/>
      <c r="AUL59" s="130"/>
      <c r="AUM59" s="130"/>
      <c r="AUN59" s="130"/>
      <c r="AUO59" s="130"/>
      <c r="AUP59" s="130"/>
      <c r="AUQ59" s="130"/>
      <c r="AUR59" s="130"/>
      <c r="AUS59" s="130"/>
      <c r="AUT59" s="130"/>
      <c r="AUU59" s="130"/>
      <c r="AUV59" s="130"/>
      <c r="AUW59" s="130"/>
      <c r="AUX59" s="130"/>
      <c r="AUY59" s="130"/>
      <c r="AUZ59" s="130"/>
      <c r="AVA59" s="130"/>
      <c r="AVB59" s="130"/>
      <c r="AVC59" s="130"/>
      <c r="AVD59" s="130"/>
      <c r="AVE59" s="130"/>
      <c r="AVF59" s="130"/>
      <c r="AVG59" s="130"/>
      <c r="AVH59" s="130"/>
      <c r="AVI59" s="130"/>
      <c r="AVJ59" s="130"/>
      <c r="AVK59" s="130"/>
      <c r="AVL59" s="130"/>
      <c r="AVM59" s="130"/>
      <c r="AVN59" s="130"/>
      <c r="AVO59" s="130"/>
      <c r="AVP59" s="130"/>
      <c r="AVQ59" s="130"/>
      <c r="AVR59" s="130"/>
      <c r="AVS59" s="130"/>
      <c r="AVT59" s="130"/>
      <c r="AVU59" s="130"/>
      <c r="AVV59" s="130"/>
      <c r="AVW59" s="130"/>
      <c r="AVX59" s="130"/>
      <c r="AVY59" s="130"/>
      <c r="AVZ59" s="130"/>
      <c r="AWA59" s="130"/>
      <c r="AWB59" s="130"/>
      <c r="AWC59" s="130"/>
      <c r="AWD59" s="130"/>
      <c r="AWE59" s="130"/>
      <c r="AWF59" s="130"/>
      <c r="AWG59" s="130"/>
      <c r="AWH59" s="130"/>
      <c r="AWI59" s="130"/>
      <c r="AWJ59" s="130"/>
      <c r="AWK59" s="130"/>
      <c r="AWL59" s="130"/>
      <c r="AWM59" s="130"/>
      <c r="AWN59" s="130"/>
      <c r="AWO59" s="130"/>
      <c r="AWP59" s="130"/>
      <c r="AWQ59" s="130"/>
      <c r="AWR59" s="130"/>
      <c r="AWS59" s="130"/>
      <c r="AWT59" s="130"/>
      <c r="AWU59" s="130"/>
      <c r="AWV59" s="130"/>
      <c r="AWW59" s="130"/>
      <c r="AWX59" s="130"/>
      <c r="AWY59" s="130"/>
      <c r="AWZ59" s="130"/>
      <c r="AXA59" s="130"/>
      <c r="AXB59" s="130"/>
      <c r="AXC59" s="130"/>
      <c r="AXD59" s="130"/>
      <c r="AXE59" s="130"/>
      <c r="AXF59" s="130"/>
      <c r="AXG59" s="130"/>
      <c r="AXH59" s="130"/>
      <c r="AXI59" s="130"/>
      <c r="AXJ59" s="130"/>
      <c r="AXK59" s="130"/>
      <c r="AXL59" s="130"/>
      <c r="AXM59" s="130"/>
      <c r="AXN59" s="130"/>
      <c r="AXO59" s="130"/>
      <c r="AXP59" s="130"/>
      <c r="AXQ59" s="130"/>
      <c r="AXR59" s="130"/>
      <c r="AXS59" s="130"/>
      <c r="AXT59" s="130"/>
      <c r="AXU59" s="130"/>
      <c r="AXV59" s="130"/>
      <c r="AXW59" s="130"/>
      <c r="AXX59" s="130"/>
      <c r="AXY59" s="130"/>
      <c r="AXZ59" s="130"/>
      <c r="AYA59" s="130"/>
      <c r="AYB59" s="130"/>
      <c r="AYC59" s="130"/>
      <c r="AYD59" s="130"/>
      <c r="AYE59" s="130"/>
      <c r="AYF59" s="130"/>
      <c r="AYG59" s="130"/>
      <c r="AYH59" s="130"/>
      <c r="AYI59" s="130"/>
      <c r="AYJ59" s="130"/>
      <c r="AYK59" s="130"/>
      <c r="AYL59" s="130"/>
      <c r="AYM59" s="130"/>
      <c r="AYN59" s="130"/>
      <c r="AYO59" s="130"/>
      <c r="AYP59" s="130"/>
      <c r="AYQ59" s="130"/>
      <c r="AYR59" s="130"/>
      <c r="AYS59" s="130"/>
      <c r="AYT59" s="130"/>
      <c r="AYU59" s="130"/>
      <c r="AYV59" s="130"/>
      <c r="AYW59" s="130"/>
      <c r="AYX59" s="130"/>
      <c r="AYY59" s="130"/>
      <c r="AYZ59" s="130"/>
      <c r="AZA59" s="130"/>
      <c r="AZB59" s="130"/>
      <c r="AZC59" s="130"/>
      <c r="AZD59" s="130"/>
      <c r="AZE59" s="130"/>
      <c r="AZF59" s="130"/>
      <c r="AZG59" s="130"/>
      <c r="AZH59" s="130"/>
      <c r="AZI59" s="130"/>
      <c r="AZJ59" s="130"/>
      <c r="AZK59" s="130"/>
      <c r="AZL59" s="130"/>
      <c r="AZM59" s="130"/>
      <c r="AZN59" s="130"/>
      <c r="AZO59" s="130"/>
      <c r="AZP59" s="130"/>
      <c r="AZQ59" s="130"/>
      <c r="AZR59" s="130"/>
      <c r="AZS59" s="130"/>
      <c r="AZT59" s="130"/>
      <c r="AZU59" s="130"/>
      <c r="AZV59" s="130"/>
      <c r="AZW59" s="130"/>
      <c r="AZX59" s="130"/>
      <c r="AZY59" s="130"/>
      <c r="AZZ59" s="130"/>
      <c r="BAA59" s="130"/>
      <c r="BAB59" s="130"/>
      <c r="BAC59" s="130"/>
      <c r="BAD59" s="130"/>
      <c r="BAE59" s="130"/>
      <c r="BAF59" s="130"/>
      <c r="BAG59" s="130"/>
      <c r="BAH59" s="130"/>
      <c r="BAI59" s="130"/>
      <c r="BAJ59" s="130"/>
      <c r="BAK59" s="130"/>
      <c r="BAL59" s="130"/>
      <c r="BAM59" s="130"/>
      <c r="BAN59" s="130"/>
      <c r="BAO59" s="130"/>
      <c r="BAP59" s="130"/>
      <c r="BAQ59" s="130"/>
      <c r="BAR59" s="130"/>
      <c r="BAS59" s="130"/>
      <c r="BAT59" s="130"/>
      <c r="BAU59" s="130"/>
      <c r="BAV59" s="130"/>
      <c r="BAW59" s="130"/>
      <c r="BAX59" s="130"/>
      <c r="BAY59" s="130"/>
      <c r="BAZ59" s="130"/>
      <c r="BBA59" s="130"/>
      <c r="BBB59" s="130"/>
      <c r="BBC59" s="130"/>
      <c r="BBD59" s="130"/>
      <c r="BBE59" s="130"/>
      <c r="BBF59" s="130"/>
      <c r="BBG59" s="130"/>
      <c r="BBH59" s="130"/>
      <c r="BBI59" s="130"/>
      <c r="BBJ59" s="130"/>
      <c r="BBK59" s="130"/>
      <c r="BBL59" s="130"/>
      <c r="BBM59" s="130"/>
      <c r="BBN59" s="130"/>
      <c r="BBO59" s="130"/>
      <c r="BBP59" s="130"/>
      <c r="BBQ59" s="130"/>
      <c r="BBR59" s="130"/>
      <c r="BBS59" s="130"/>
      <c r="BBT59" s="130"/>
      <c r="BBU59" s="130"/>
      <c r="BBV59" s="130"/>
      <c r="BBW59" s="130"/>
      <c r="BBX59" s="130"/>
      <c r="BBY59" s="130"/>
      <c r="BBZ59" s="130"/>
      <c r="BCA59" s="130"/>
      <c r="BCB59" s="130"/>
      <c r="BCC59" s="130"/>
      <c r="BCD59" s="130"/>
      <c r="BCE59" s="130"/>
      <c r="BCF59" s="130"/>
      <c r="BCG59" s="130"/>
      <c r="BCH59" s="130"/>
      <c r="BCI59" s="130"/>
      <c r="BCJ59" s="130"/>
      <c r="BCK59" s="130"/>
      <c r="BCL59" s="130"/>
      <c r="BCM59" s="130"/>
      <c r="BCN59" s="130"/>
      <c r="BCO59" s="130"/>
      <c r="BCP59" s="130"/>
      <c r="BCQ59" s="130"/>
      <c r="BCR59" s="130"/>
      <c r="BCS59" s="130"/>
      <c r="BCT59" s="130"/>
      <c r="BCU59" s="130"/>
      <c r="BCV59" s="130"/>
      <c r="BCW59" s="130"/>
      <c r="BCX59" s="130"/>
      <c r="BCY59" s="130"/>
      <c r="BCZ59" s="130"/>
      <c r="BDA59" s="130"/>
      <c r="BDB59" s="130"/>
      <c r="BDC59" s="130"/>
      <c r="BDD59" s="130"/>
      <c r="BDE59" s="130"/>
      <c r="BDF59" s="130"/>
      <c r="BDG59" s="130"/>
      <c r="BDH59" s="130"/>
      <c r="BDI59" s="130"/>
      <c r="BDJ59" s="130"/>
      <c r="BDK59" s="130"/>
      <c r="BDL59" s="130"/>
      <c r="BDM59" s="130"/>
      <c r="BDN59" s="130"/>
      <c r="BDO59" s="130"/>
      <c r="BDP59" s="130"/>
      <c r="BDQ59" s="130"/>
      <c r="BDR59" s="130"/>
      <c r="BDS59" s="130"/>
      <c r="BDT59" s="130"/>
      <c r="BDU59" s="130"/>
      <c r="BDV59" s="130"/>
      <c r="BDW59" s="130"/>
      <c r="BDX59" s="130"/>
      <c r="BDY59" s="130"/>
      <c r="BDZ59" s="130"/>
      <c r="BEA59" s="130"/>
      <c r="BEB59" s="130"/>
      <c r="BEC59" s="130"/>
      <c r="BED59" s="130"/>
      <c r="BEE59" s="130"/>
      <c r="BEF59" s="130"/>
      <c r="BEG59" s="130"/>
      <c r="BEH59" s="130"/>
      <c r="BEI59" s="130"/>
      <c r="BEJ59" s="130"/>
      <c r="BEK59" s="130"/>
      <c r="BEL59" s="130"/>
      <c r="BEM59" s="130"/>
      <c r="BEN59" s="130"/>
      <c r="BEO59" s="130"/>
      <c r="BEP59" s="130"/>
      <c r="BEQ59" s="130"/>
      <c r="BER59" s="130"/>
      <c r="BES59" s="130"/>
      <c r="BET59" s="130"/>
      <c r="BEU59" s="130"/>
      <c r="BEV59" s="130"/>
      <c r="BEW59" s="130"/>
      <c r="BEX59" s="130"/>
      <c r="BEY59" s="130"/>
      <c r="BEZ59" s="130"/>
      <c r="BFA59" s="130"/>
      <c r="BFB59" s="130"/>
      <c r="BFC59" s="130"/>
      <c r="BFD59" s="130"/>
      <c r="BFE59" s="130"/>
      <c r="BFF59" s="130"/>
      <c r="BFG59" s="130"/>
      <c r="BFH59" s="130"/>
      <c r="BFI59" s="130"/>
      <c r="BFJ59" s="130"/>
      <c r="BFK59" s="130"/>
      <c r="BFL59" s="130"/>
      <c r="BFM59" s="130"/>
      <c r="BFN59" s="130"/>
      <c r="BFO59" s="130"/>
      <c r="BFP59" s="130"/>
      <c r="BFQ59" s="130"/>
      <c r="BFR59" s="130"/>
      <c r="BFS59" s="130"/>
      <c r="BFT59" s="130"/>
      <c r="BFU59" s="130"/>
      <c r="BFV59" s="130"/>
      <c r="BFW59" s="130"/>
      <c r="BFX59" s="130"/>
      <c r="BFY59" s="130"/>
      <c r="BFZ59" s="130"/>
      <c r="BGA59" s="130"/>
      <c r="BGB59" s="130"/>
      <c r="BGC59" s="130"/>
      <c r="BGD59" s="130"/>
      <c r="BGE59" s="130"/>
      <c r="BGF59" s="130"/>
      <c r="BGG59" s="130"/>
      <c r="BGH59" s="130"/>
      <c r="BGI59" s="130"/>
      <c r="BGJ59" s="130"/>
      <c r="BGK59" s="130"/>
      <c r="BGL59" s="130"/>
      <c r="BGM59" s="130"/>
      <c r="BGN59" s="130"/>
      <c r="BGO59" s="130"/>
      <c r="BGP59" s="130"/>
      <c r="BGQ59" s="130"/>
      <c r="BGR59" s="130"/>
      <c r="BGS59" s="130"/>
      <c r="BGT59" s="130"/>
      <c r="BGU59" s="130"/>
      <c r="BGV59" s="130"/>
      <c r="BGW59" s="130"/>
      <c r="BGX59" s="130"/>
      <c r="BGY59" s="130"/>
      <c r="BGZ59" s="130"/>
      <c r="BHA59" s="130"/>
      <c r="BHB59" s="130"/>
      <c r="BHC59" s="130"/>
      <c r="BHD59" s="130"/>
      <c r="BHE59" s="130"/>
      <c r="BHF59" s="130"/>
      <c r="BHG59" s="130"/>
      <c r="BHH59" s="130"/>
      <c r="BHI59" s="130"/>
      <c r="BHJ59" s="130"/>
      <c r="BHK59" s="130"/>
      <c r="BHL59" s="130"/>
      <c r="BHM59" s="130"/>
      <c r="BHN59" s="130"/>
      <c r="BHO59" s="130"/>
      <c r="BHP59" s="130"/>
      <c r="BHQ59" s="130"/>
      <c r="BHR59" s="130"/>
      <c r="BHS59" s="130"/>
      <c r="BHT59" s="130"/>
      <c r="BHU59" s="130"/>
      <c r="BHV59" s="130"/>
      <c r="BHW59" s="130"/>
      <c r="BHX59" s="130"/>
      <c r="BHY59" s="130"/>
      <c r="BHZ59" s="130"/>
      <c r="BIA59" s="130"/>
      <c r="BIB59" s="130"/>
      <c r="BIC59" s="130"/>
      <c r="BID59" s="130"/>
      <c r="BIE59" s="130"/>
      <c r="BIF59" s="130"/>
      <c r="BIG59" s="130"/>
      <c r="BIH59" s="130"/>
      <c r="BII59" s="130"/>
      <c r="BIJ59" s="130"/>
      <c r="BIK59" s="130"/>
      <c r="BIL59" s="130"/>
      <c r="BIM59" s="130"/>
      <c r="BIN59" s="130"/>
      <c r="BIO59" s="130"/>
      <c r="BIP59" s="130"/>
      <c r="BIQ59" s="130"/>
      <c r="BIR59" s="130"/>
      <c r="BIS59" s="130"/>
      <c r="BIT59" s="130"/>
      <c r="BIU59" s="130"/>
      <c r="BIV59" s="130"/>
      <c r="BIW59" s="130"/>
      <c r="BIX59" s="130"/>
      <c r="BIY59" s="130"/>
      <c r="BIZ59" s="130"/>
      <c r="BJA59" s="130"/>
      <c r="BJB59" s="130"/>
      <c r="BJC59" s="130"/>
      <c r="BJD59" s="130"/>
      <c r="BJE59" s="130"/>
      <c r="BJF59" s="130"/>
      <c r="BJG59" s="130"/>
      <c r="BJH59" s="130"/>
      <c r="BJI59" s="130"/>
      <c r="BJJ59" s="130"/>
      <c r="BJK59" s="130"/>
      <c r="BJL59" s="130"/>
      <c r="BJM59" s="130"/>
      <c r="BJN59" s="130"/>
      <c r="BJO59" s="130"/>
      <c r="BJP59" s="130"/>
      <c r="BJQ59" s="130"/>
      <c r="BJR59" s="130"/>
      <c r="BJS59" s="130"/>
      <c r="BJT59" s="130"/>
      <c r="BJU59" s="130"/>
      <c r="BJV59" s="130"/>
      <c r="BJW59" s="130"/>
      <c r="BJX59" s="130"/>
      <c r="BJY59" s="130"/>
      <c r="BJZ59" s="130"/>
      <c r="BKA59" s="130"/>
      <c r="BKB59" s="130"/>
      <c r="BKC59" s="130"/>
      <c r="BKD59" s="130"/>
      <c r="BKE59" s="130"/>
      <c r="BKF59" s="130"/>
      <c r="BKG59" s="130"/>
      <c r="BKH59" s="130"/>
      <c r="BKI59" s="130"/>
      <c r="BKJ59" s="130"/>
      <c r="BKK59" s="130"/>
      <c r="BKL59" s="130"/>
      <c r="BKM59" s="130"/>
      <c r="BKN59" s="130"/>
      <c r="BKO59" s="130"/>
      <c r="BKP59" s="130"/>
      <c r="BKQ59" s="130"/>
      <c r="BKR59" s="130"/>
      <c r="BKS59" s="130"/>
      <c r="BKT59" s="130"/>
      <c r="BKU59" s="130"/>
      <c r="BKV59" s="130"/>
      <c r="BKW59" s="130"/>
      <c r="BKX59" s="130"/>
      <c r="BKY59" s="130"/>
      <c r="BKZ59" s="130"/>
      <c r="BLA59" s="130"/>
      <c r="BLB59" s="130"/>
      <c r="BLC59" s="130"/>
      <c r="BLD59" s="130"/>
      <c r="BLE59" s="130"/>
      <c r="BLF59" s="130"/>
      <c r="BLG59" s="130"/>
      <c r="BLH59" s="130"/>
      <c r="BLI59" s="130"/>
      <c r="BLJ59" s="130"/>
      <c r="BLK59" s="130"/>
      <c r="BLL59" s="130"/>
      <c r="BLM59" s="130"/>
      <c r="BLN59" s="130"/>
      <c r="BLO59" s="130"/>
      <c r="BLP59" s="130"/>
      <c r="BLQ59" s="130"/>
      <c r="BLR59" s="130"/>
      <c r="BLS59" s="130"/>
      <c r="BLT59" s="130"/>
      <c r="BLU59" s="130"/>
      <c r="BLV59" s="130"/>
      <c r="BLW59" s="130"/>
      <c r="BLX59" s="130"/>
      <c r="BLY59" s="130"/>
      <c r="BLZ59" s="130"/>
      <c r="BMA59" s="130"/>
      <c r="BMB59" s="130"/>
      <c r="BMC59" s="130"/>
      <c r="BMD59" s="130"/>
      <c r="BME59" s="130"/>
      <c r="BMF59" s="130"/>
      <c r="BMG59" s="130"/>
      <c r="BMH59" s="130"/>
      <c r="BMI59" s="130"/>
      <c r="BMJ59" s="130"/>
      <c r="BMK59" s="130"/>
      <c r="BML59" s="130"/>
      <c r="BMM59" s="130"/>
      <c r="BMN59" s="130"/>
      <c r="BMO59" s="130"/>
      <c r="BMP59" s="130"/>
      <c r="BMQ59" s="130"/>
      <c r="BMR59" s="130"/>
      <c r="BMS59" s="130"/>
      <c r="BMT59" s="130"/>
      <c r="BMU59" s="130"/>
      <c r="BMV59" s="130"/>
      <c r="BMW59" s="130"/>
      <c r="BMX59" s="130"/>
      <c r="BMY59" s="130"/>
      <c r="BMZ59" s="130"/>
      <c r="BNA59" s="130"/>
      <c r="BNB59" s="130"/>
      <c r="BNC59" s="130"/>
      <c r="BND59" s="130"/>
      <c r="BNE59" s="130"/>
      <c r="BNF59" s="130"/>
      <c r="BNG59" s="130"/>
      <c r="BNH59" s="130"/>
      <c r="BNI59" s="130"/>
      <c r="BNJ59" s="130"/>
      <c r="BNK59" s="130"/>
      <c r="BNL59" s="130"/>
      <c r="BNM59" s="130"/>
      <c r="BNN59" s="130"/>
      <c r="BNO59" s="130"/>
      <c r="BNP59" s="130"/>
      <c r="BNQ59" s="130"/>
      <c r="BNR59" s="130"/>
      <c r="BNS59" s="130"/>
      <c r="BNT59" s="130"/>
      <c r="BNU59" s="130"/>
      <c r="BNV59" s="130"/>
      <c r="BNW59" s="130"/>
      <c r="BNX59" s="130"/>
      <c r="BNY59" s="130"/>
      <c r="BNZ59" s="130"/>
      <c r="BOA59" s="130"/>
      <c r="BOB59" s="130"/>
      <c r="BOC59" s="130"/>
      <c r="BOD59" s="130"/>
      <c r="BOE59" s="130"/>
      <c r="BOF59" s="130"/>
      <c r="BOG59" s="130"/>
      <c r="BOH59" s="130"/>
      <c r="BOI59" s="130"/>
      <c r="BOJ59" s="130"/>
      <c r="BOK59" s="130"/>
      <c r="BOL59" s="130"/>
      <c r="BOM59" s="130"/>
      <c r="BON59" s="130"/>
      <c r="BOO59" s="130"/>
      <c r="BOP59" s="130"/>
      <c r="BOQ59" s="130"/>
      <c r="BOR59" s="130"/>
      <c r="BOS59" s="130"/>
      <c r="BOT59" s="130"/>
      <c r="BOU59" s="130"/>
      <c r="BOV59" s="130"/>
      <c r="BOW59" s="130"/>
      <c r="BOX59" s="130"/>
      <c r="BOY59" s="130"/>
      <c r="BOZ59" s="130"/>
      <c r="BPA59" s="130"/>
      <c r="BPB59" s="130"/>
      <c r="BPC59" s="130"/>
      <c r="BPD59" s="130"/>
      <c r="BPE59" s="130"/>
      <c r="BPF59" s="130"/>
      <c r="BPG59" s="130"/>
      <c r="BPH59" s="130"/>
      <c r="BPI59" s="130"/>
      <c r="BPJ59" s="130"/>
      <c r="BPK59" s="130"/>
      <c r="BPL59" s="130"/>
      <c r="BPM59" s="130"/>
      <c r="BPN59" s="130"/>
      <c r="BPO59" s="130"/>
      <c r="BPP59" s="130"/>
      <c r="BPQ59" s="130"/>
      <c r="BPR59" s="130"/>
      <c r="BPS59" s="130"/>
      <c r="BPT59" s="130"/>
      <c r="BPU59" s="130"/>
      <c r="BPV59" s="130"/>
      <c r="BPW59" s="130"/>
      <c r="BPX59" s="130"/>
      <c r="BPY59" s="130"/>
      <c r="BPZ59" s="130"/>
      <c r="BQA59" s="130"/>
      <c r="BQB59" s="130"/>
      <c r="BQC59" s="130"/>
      <c r="BQD59" s="130"/>
      <c r="BQE59" s="130"/>
      <c r="BQF59" s="130"/>
      <c r="BQG59" s="130"/>
      <c r="BQH59" s="130"/>
      <c r="BQI59" s="130"/>
      <c r="BQJ59" s="130"/>
      <c r="BQK59" s="130"/>
      <c r="BQL59" s="130"/>
      <c r="BQM59" s="130"/>
      <c r="BQN59" s="130"/>
      <c r="BQO59" s="130"/>
      <c r="BQP59" s="130"/>
      <c r="BQQ59" s="130"/>
      <c r="BQR59" s="130"/>
      <c r="BQS59" s="130"/>
      <c r="BQT59" s="130"/>
      <c r="BQU59" s="130"/>
      <c r="BQV59" s="130"/>
      <c r="BQW59" s="130"/>
      <c r="BQX59" s="130"/>
      <c r="BQY59" s="130"/>
      <c r="BQZ59" s="130"/>
      <c r="BRA59" s="130"/>
      <c r="BRB59" s="130"/>
      <c r="BRC59" s="130"/>
      <c r="BRD59" s="130"/>
      <c r="BRE59" s="130"/>
      <c r="BRF59" s="130"/>
      <c r="BRG59" s="130"/>
      <c r="BRH59" s="130"/>
      <c r="BRI59" s="130"/>
      <c r="BRJ59" s="130"/>
      <c r="BRK59" s="130"/>
      <c r="BRL59" s="130"/>
      <c r="BRM59" s="130"/>
      <c r="BRN59" s="130"/>
      <c r="BRO59" s="130"/>
      <c r="BRP59" s="130"/>
      <c r="BRQ59" s="130"/>
      <c r="BRR59" s="130"/>
      <c r="BRS59" s="130"/>
      <c r="BRT59" s="130"/>
      <c r="BRU59" s="130"/>
      <c r="BRV59" s="130"/>
      <c r="BRW59" s="130"/>
      <c r="BRX59" s="130"/>
      <c r="BRY59" s="130"/>
      <c r="BRZ59" s="130"/>
      <c r="BSA59" s="130"/>
      <c r="BSB59" s="130"/>
      <c r="BSC59" s="130"/>
      <c r="BSD59" s="130"/>
      <c r="BSE59" s="130"/>
      <c r="BSF59" s="130"/>
      <c r="BSG59" s="130"/>
      <c r="BSH59" s="130"/>
      <c r="BSI59" s="130"/>
      <c r="BSJ59" s="130"/>
      <c r="BSK59" s="130"/>
      <c r="BSL59" s="130"/>
      <c r="BSM59" s="130"/>
      <c r="BSN59" s="130"/>
      <c r="BSO59" s="130"/>
      <c r="BSP59" s="130"/>
      <c r="BSQ59" s="130"/>
      <c r="BSR59" s="130"/>
      <c r="BSS59" s="130"/>
      <c r="BST59" s="130"/>
      <c r="BSU59" s="130"/>
      <c r="BSV59" s="130"/>
      <c r="BSW59" s="130"/>
      <c r="BSX59" s="130"/>
      <c r="BSY59" s="130"/>
      <c r="BSZ59" s="130"/>
      <c r="BTA59" s="130"/>
      <c r="BTB59" s="130"/>
      <c r="BTC59" s="130"/>
      <c r="BTD59" s="130"/>
      <c r="BTE59" s="130"/>
      <c r="BTF59" s="130"/>
      <c r="BTG59" s="130"/>
      <c r="BTH59" s="130"/>
      <c r="BTI59" s="130"/>
      <c r="BTJ59" s="130"/>
      <c r="BTK59" s="130"/>
      <c r="BTL59" s="130"/>
      <c r="BTM59" s="130"/>
      <c r="BTN59" s="130"/>
      <c r="BTO59" s="130"/>
      <c r="BTP59" s="130"/>
      <c r="BTQ59" s="130"/>
      <c r="BTR59" s="130"/>
      <c r="BTS59" s="130"/>
      <c r="BTT59" s="130"/>
      <c r="BTU59" s="130"/>
      <c r="BTV59" s="130"/>
      <c r="BTW59" s="130"/>
      <c r="BTX59" s="130"/>
      <c r="BTY59" s="130"/>
      <c r="BTZ59" s="130"/>
      <c r="BUA59" s="130"/>
      <c r="BUB59" s="130"/>
      <c r="BUC59" s="130"/>
      <c r="BUD59" s="130"/>
      <c r="BUE59" s="130"/>
      <c r="BUF59" s="130"/>
      <c r="BUG59" s="130"/>
      <c r="BUH59" s="130"/>
      <c r="BUI59" s="130"/>
      <c r="BUJ59" s="130"/>
      <c r="BUK59" s="130"/>
      <c r="BUL59" s="130"/>
      <c r="BUM59" s="130"/>
      <c r="BUN59" s="130"/>
      <c r="BUO59" s="130"/>
      <c r="BUP59" s="130"/>
      <c r="BUQ59" s="130"/>
      <c r="BUR59" s="130"/>
      <c r="BUS59" s="130"/>
      <c r="BUT59" s="130"/>
      <c r="BUU59" s="130"/>
      <c r="BUV59" s="130"/>
      <c r="BUW59" s="130"/>
      <c r="BUX59" s="130"/>
      <c r="BUY59" s="130"/>
      <c r="BUZ59" s="130"/>
      <c r="BVA59" s="130"/>
      <c r="BVB59" s="130"/>
      <c r="BVC59" s="130"/>
      <c r="BVD59" s="130"/>
      <c r="BVE59" s="130"/>
      <c r="BVF59" s="130"/>
      <c r="BVG59" s="130"/>
      <c r="BVH59" s="130"/>
      <c r="BVI59" s="130"/>
      <c r="BVJ59" s="130"/>
      <c r="BVK59" s="130"/>
      <c r="BVL59" s="130"/>
      <c r="BVM59" s="130"/>
      <c r="BVN59" s="130"/>
      <c r="BVO59" s="130"/>
      <c r="BVP59" s="130"/>
      <c r="BVQ59" s="130"/>
      <c r="BVR59" s="130"/>
      <c r="BVS59" s="130"/>
      <c r="BVT59" s="130"/>
      <c r="BVU59" s="130"/>
      <c r="BVV59" s="130"/>
      <c r="BVW59" s="130"/>
      <c r="BVX59" s="130"/>
      <c r="BVY59" s="130"/>
      <c r="BVZ59" s="130"/>
      <c r="BWA59" s="130"/>
      <c r="BWB59" s="130"/>
      <c r="BWC59" s="130"/>
      <c r="BWD59" s="130"/>
      <c r="BWE59" s="130"/>
      <c r="BWF59" s="130"/>
      <c r="BWG59" s="130"/>
      <c r="BWH59" s="130"/>
      <c r="BWI59" s="130"/>
      <c r="BWJ59" s="130"/>
      <c r="BWK59" s="130"/>
      <c r="BWL59" s="130"/>
      <c r="BWM59" s="130"/>
      <c r="BWN59" s="130"/>
      <c r="BWO59" s="130"/>
      <c r="BWP59" s="130"/>
      <c r="BWQ59" s="130"/>
      <c r="BWR59" s="130"/>
      <c r="BWS59" s="130"/>
      <c r="BWT59" s="130"/>
      <c r="BWU59" s="130"/>
      <c r="BWV59" s="130"/>
      <c r="BWW59" s="130"/>
      <c r="BWX59" s="130"/>
      <c r="BWY59" s="130"/>
      <c r="BWZ59" s="130"/>
      <c r="BXA59" s="130"/>
      <c r="BXB59" s="130"/>
      <c r="BXC59" s="130"/>
      <c r="BXD59" s="130"/>
      <c r="BXE59" s="130"/>
      <c r="BXF59" s="130"/>
      <c r="BXG59" s="130"/>
      <c r="BXH59" s="130"/>
      <c r="BXI59" s="130"/>
      <c r="BXJ59" s="130"/>
      <c r="BXK59" s="130"/>
      <c r="BXL59" s="130"/>
      <c r="BXM59" s="130"/>
      <c r="BXN59" s="130"/>
      <c r="BXO59" s="130"/>
      <c r="BXP59" s="130"/>
      <c r="BXQ59" s="130"/>
      <c r="BXR59" s="130"/>
      <c r="BXS59" s="130"/>
      <c r="BXT59" s="130"/>
      <c r="BXU59" s="130"/>
      <c r="BXV59" s="130"/>
      <c r="BXW59" s="130"/>
      <c r="BXX59" s="130"/>
      <c r="BXY59" s="130"/>
      <c r="BXZ59" s="130"/>
      <c r="BYA59" s="130"/>
      <c r="BYB59" s="130"/>
      <c r="BYC59" s="130"/>
      <c r="BYD59" s="130"/>
      <c r="BYE59" s="130"/>
      <c r="BYF59" s="130"/>
      <c r="BYG59" s="130"/>
      <c r="BYH59" s="130"/>
      <c r="BYI59" s="130"/>
      <c r="BYJ59" s="130"/>
      <c r="BYK59" s="130"/>
      <c r="BYL59" s="130"/>
      <c r="BYM59" s="130"/>
      <c r="BYN59" s="130"/>
      <c r="BYO59" s="130"/>
      <c r="BYP59" s="130"/>
      <c r="BYQ59" s="130"/>
      <c r="BYR59" s="130"/>
      <c r="BYS59" s="130"/>
      <c r="BYT59" s="130"/>
      <c r="BYU59" s="130"/>
      <c r="BYV59" s="130"/>
      <c r="BYW59" s="130"/>
      <c r="BYX59" s="130"/>
      <c r="BYY59" s="130"/>
      <c r="BYZ59" s="130"/>
      <c r="BZA59" s="130"/>
      <c r="BZB59" s="130"/>
      <c r="BZC59" s="130"/>
      <c r="BZD59" s="130"/>
      <c r="BZE59" s="130"/>
      <c r="BZF59" s="130"/>
      <c r="BZG59" s="130"/>
      <c r="BZH59" s="130"/>
      <c r="BZI59" s="130"/>
      <c r="BZJ59" s="130"/>
      <c r="BZK59" s="130"/>
      <c r="BZL59" s="130"/>
      <c r="BZM59" s="130"/>
      <c r="BZN59" s="130"/>
      <c r="BZO59" s="130"/>
      <c r="BZP59" s="130"/>
      <c r="BZQ59" s="130"/>
      <c r="BZR59" s="130"/>
      <c r="BZS59" s="130"/>
      <c r="BZT59" s="130"/>
      <c r="BZU59" s="130"/>
      <c r="BZV59" s="130"/>
      <c r="BZW59" s="130"/>
      <c r="BZX59" s="130"/>
      <c r="BZY59" s="130"/>
      <c r="BZZ59" s="130"/>
      <c r="CAA59" s="130"/>
      <c r="CAB59" s="130"/>
      <c r="CAC59" s="130"/>
      <c r="CAD59" s="130"/>
      <c r="CAE59" s="130"/>
      <c r="CAF59" s="130"/>
      <c r="CAG59" s="130"/>
      <c r="CAH59" s="130"/>
      <c r="CAI59" s="130"/>
      <c r="CAJ59" s="130"/>
      <c r="CAK59" s="130"/>
      <c r="CAL59" s="130"/>
      <c r="CAM59" s="130"/>
      <c r="CAN59" s="130"/>
      <c r="CAO59" s="130"/>
      <c r="CAP59" s="130"/>
      <c r="CAQ59" s="130"/>
      <c r="CAR59" s="130"/>
      <c r="CAS59" s="130"/>
      <c r="CAT59" s="130"/>
      <c r="CAU59" s="130"/>
      <c r="CAV59" s="130"/>
      <c r="CAW59" s="130"/>
      <c r="CAX59" s="130"/>
      <c r="CAY59" s="130"/>
      <c r="CAZ59" s="130"/>
      <c r="CBA59" s="130"/>
      <c r="CBB59" s="130"/>
      <c r="CBC59" s="130"/>
      <c r="CBD59" s="130"/>
      <c r="CBE59" s="130"/>
      <c r="CBF59" s="130"/>
      <c r="CBG59" s="130"/>
      <c r="CBH59" s="130"/>
      <c r="CBI59" s="130"/>
      <c r="CBJ59" s="130"/>
      <c r="CBK59" s="130"/>
      <c r="CBL59" s="130"/>
      <c r="CBM59" s="130"/>
      <c r="CBN59" s="130"/>
      <c r="CBO59" s="130"/>
      <c r="CBP59" s="130"/>
      <c r="CBQ59" s="130"/>
      <c r="CBR59" s="130"/>
      <c r="CBS59" s="130"/>
      <c r="CBT59" s="130"/>
      <c r="CBU59" s="130"/>
      <c r="CBV59" s="130"/>
      <c r="CBW59" s="130"/>
      <c r="CBX59" s="130"/>
      <c r="CBY59" s="130"/>
      <c r="CBZ59" s="130"/>
      <c r="CCA59" s="130"/>
      <c r="CCB59" s="130"/>
      <c r="CCC59" s="130"/>
      <c r="CCD59" s="130"/>
      <c r="CCE59" s="130"/>
      <c r="CCF59" s="130"/>
      <c r="CCG59" s="130"/>
      <c r="CCH59" s="130"/>
      <c r="CCI59" s="130"/>
      <c r="CCJ59" s="130"/>
      <c r="CCK59" s="130"/>
      <c r="CCL59" s="130"/>
      <c r="CCM59" s="130"/>
      <c r="CCN59" s="130"/>
      <c r="CCO59" s="130"/>
      <c r="CCP59" s="130"/>
      <c r="CCQ59" s="130"/>
      <c r="CCR59" s="130"/>
      <c r="CCS59" s="130"/>
      <c r="CCT59" s="130"/>
      <c r="CCU59" s="130"/>
      <c r="CCV59" s="130"/>
      <c r="CCW59" s="130"/>
      <c r="CCX59" s="130"/>
      <c r="CCY59" s="130"/>
      <c r="CCZ59" s="130"/>
      <c r="CDA59" s="130"/>
      <c r="CDB59" s="130"/>
      <c r="CDC59" s="130"/>
      <c r="CDD59" s="130"/>
      <c r="CDE59" s="130"/>
      <c r="CDF59" s="130"/>
      <c r="CDG59" s="130"/>
      <c r="CDH59" s="130"/>
      <c r="CDI59" s="130"/>
      <c r="CDJ59" s="130"/>
      <c r="CDK59" s="130"/>
      <c r="CDL59" s="130"/>
      <c r="CDM59" s="130"/>
      <c r="CDN59" s="130"/>
      <c r="CDO59" s="130"/>
      <c r="CDP59" s="130"/>
      <c r="CDQ59" s="130"/>
      <c r="CDR59" s="130"/>
      <c r="CDS59" s="130"/>
      <c r="CDT59" s="130"/>
      <c r="CDU59" s="130"/>
      <c r="CDV59" s="130"/>
      <c r="CDW59" s="130"/>
      <c r="CDX59" s="130"/>
      <c r="CDY59" s="130"/>
      <c r="CDZ59" s="130"/>
      <c r="CEA59" s="130"/>
      <c r="CEB59" s="130"/>
      <c r="CEC59" s="130"/>
      <c r="CED59" s="130"/>
      <c r="CEE59" s="130"/>
      <c r="CEF59" s="130"/>
      <c r="CEG59" s="130"/>
      <c r="CEH59" s="130"/>
      <c r="CEI59" s="130"/>
      <c r="CEJ59" s="130"/>
      <c r="CEK59" s="130"/>
      <c r="CEL59" s="130"/>
      <c r="CEM59" s="130"/>
      <c r="CEN59" s="130"/>
      <c r="CEO59" s="130"/>
      <c r="CEP59" s="130"/>
      <c r="CEQ59" s="130"/>
      <c r="CER59" s="130"/>
      <c r="CES59" s="130"/>
      <c r="CET59" s="130"/>
      <c r="CEU59" s="130"/>
      <c r="CEV59" s="130"/>
      <c r="CEW59" s="130"/>
      <c r="CEX59" s="130"/>
      <c r="CEY59" s="130"/>
      <c r="CEZ59" s="130"/>
      <c r="CFA59" s="130"/>
      <c r="CFB59" s="130"/>
      <c r="CFC59" s="130"/>
      <c r="CFD59" s="130"/>
      <c r="CFE59" s="130"/>
      <c r="CFF59" s="130"/>
      <c r="CFG59" s="130"/>
      <c r="CFH59" s="130"/>
      <c r="CFI59" s="130"/>
      <c r="CFJ59" s="130"/>
      <c r="CFK59" s="130"/>
      <c r="CFL59" s="130"/>
      <c r="CFM59" s="130"/>
      <c r="CFN59" s="130"/>
      <c r="CFO59" s="130"/>
      <c r="CFP59" s="130"/>
      <c r="CFQ59" s="130"/>
      <c r="CFR59" s="130"/>
      <c r="CFS59" s="130"/>
      <c r="CFT59" s="130"/>
      <c r="CFU59" s="130"/>
      <c r="CFV59" s="130"/>
      <c r="CFW59" s="130"/>
      <c r="CFX59" s="130"/>
      <c r="CFY59" s="130"/>
      <c r="CFZ59" s="130"/>
      <c r="CGA59" s="130"/>
      <c r="CGB59" s="130"/>
      <c r="CGC59" s="130"/>
      <c r="CGD59" s="130"/>
      <c r="CGE59" s="130"/>
      <c r="CGF59" s="130"/>
      <c r="CGG59" s="130"/>
      <c r="CGH59" s="130"/>
      <c r="CGI59" s="130"/>
      <c r="CGJ59" s="130"/>
      <c r="CGK59" s="130"/>
      <c r="CGL59" s="130"/>
      <c r="CGM59" s="130"/>
      <c r="CGN59" s="130"/>
      <c r="CGO59" s="130"/>
      <c r="CGP59" s="130"/>
      <c r="CGQ59" s="130"/>
      <c r="CGR59" s="130"/>
      <c r="CGS59" s="130"/>
      <c r="CGT59" s="130"/>
      <c r="CGU59" s="130"/>
      <c r="CGV59" s="130"/>
      <c r="CGW59" s="130"/>
      <c r="CGX59" s="130"/>
      <c r="CGY59" s="130"/>
      <c r="CGZ59" s="130"/>
      <c r="CHA59" s="130"/>
      <c r="CHB59" s="130"/>
      <c r="CHC59" s="130"/>
      <c r="CHD59" s="130"/>
      <c r="CHE59" s="130"/>
      <c r="CHF59" s="130"/>
      <c r="CHG59" s="130"/>
      <c r="CHH59" s="130"/>
      <c r="CHI59" s="130"/>
      <c r="CHJ59" s="130"/>
      <c r="CHK59" s="130"/>
      <c r="CHL59" s="130"/>
      <c r="CHM59" s="130"/>
      <c r="CHN59" s="130"/>
      <c r="CHO59" s="130"/>
      <c r="CHP59" s="130"/>
      <c r="CHQ59" s="130"/>
      <c r="CHR59" s="130"/>
      <c r="CHS59" s="130"/>
      <c r="CHT59" s="130"/>
      <c r="CHU59" s="130"/>
      <c r="CHV59" s="130"/>
      <c r="CHW59" s="130"/>
      <c r="CHX59" s="130"/>
      <c r="CHY59" s="130"/>
      <c r="CHZ59" s="130"/>
      <c r="CIA59" s="130"/>
      <c r="CIB59" s="130"/>
      <c r="CIC59" s="130"/>
      <c r="CID59" s="130"/>
      <c r="CIE59" s="130"/>
      <c r="CIF59" s="130"/>
      <c r="CIG59" s="130"/>
      <c r="CIH59" s="130"/>
      <c r="CII59" s="130"/>
      <c r="CIJ59" s="130"/>
      <c r="CIK59" s="130"/>
      <c r="CIL59" s="130"/>
      <c r="CIM59" s="130"/>
      <c r="CIN59" s="130"/>
      <c r="CIO59" s="130"/>
      <c r="CIP59" s="130"/>
      <c r="CIQ59" s="130"/>
      <c r="CIR59" s="130"/>
      <c r="CIS59" s="130"/>
      <c r="CIT59" s="130"/>
      <c r="CIU59" s="130"/>
      <c r="CIV59" s="130"/>
      <c r="CIW59" s="130"/>
      <c r="CIX59" s="130"/>
      <c r="CIY59" s="130"/>
      <c r="CIZ59" s="130"/>
      <c r="CJA59" s="130"/>
      <c r="CJB59" s="130"/>
      <c r="CJC59" s="130"/>
      <c r="CJD59" s="130"/>
      <c r="CJE59" s="130"/>
      <c r="CJF59" s="130"/>
      <c r="CJG59" s="130"/>
      <c r="CJH59" s="130"/>
      <c r="CJI59" s="130"/>
      <c r="CJJ59" s="130"/>
      <c r="CJK59" s="130"/>
      <c r="CJL59" s="130"/>
      <c r="CJM59" s="130"/>
      <c r="CJN59" s="130"/>
      <c r="CJO59" s="130"/>
      <c r="CJP59" s="130"/>
      <c r="CJQ59" s="130"/>
      <c r="CJR59" s="130"/>
      <c r="CJS59" s="130"/>
      <c r="CJT59" s="130"/>
      <c r="CJU59" s="130"/>
      <c r="CJV59" s="130"/>
      <c r="CJW59" s="130"/>
      <c r="CJX59" s="130"/>
      <c r="CJY59" s="130"/>
      <c r="CJZ59" s="130"/>
      <c r="CKA59" s="130"/>
      <c r="CKB59" s="130"/>
      <c r="CKC59" s="130"/>
      <c r="CKD59" s="130"/>
      <c r="CKE59" s="130"/>
      <c r="CKF59" s="130"/>
      <c r="CKG59" s="130"/>
      <c r="CKH59" s="130"/>
      <c r="CKI59" s="130"/>
      <c r="CKJ59" s="130"/>
      <c r="CKK59" s="130"/>
      <c r="CKL59" s="130"/>
      <c r="CKM59" s="130"/>
      <c r="CKN59" s="130"/>
      <c r="CKO59" s="130"/>
      <c r="CKP59" s="130"/>
      <c r="CKQ59" s="130"/>
      <c r="CKR59" s="130"/>
      <c r="CKS59" s="130"/>
      <c r="CKT59" s="130"/>
      <c r="CKU59" s="130"/>
      <c r="CKV59" s="130"/>
      <c r="CKW59" s="130"/>
      <c r="CKX59" s="130"/>
      <c r="CKY59" s="130"/>
      <c r="CKZ59" s="130"/>
      <c r="CLA59" s="130"/>
      <c r="CLB59" s="130"/>
      <c r="CLC59" s="130"/>
      <c r="CLD59" s="130"/>
      <c r="CLE59" s="130"/>
      <c r="CLF59" s="130"/>
      <c r="CLG59" s="130"/>
      <c r="CLH59" s="130"/>
      <c r="CLI59" s="130"/>
      <c r="CLJ59" s="130"/>
      <c r="CLK59" s="130"/>
      <c r="CLL59" s="130"/>
      <c r="CLM59" s="130"/>
      <c r="CLN59" s="130"/>
      <c r="CLO59" s="130"/>
      <c r="CLP59" s="130"/>
      <c r="CLQ59" s="130"/>
      <c r="CLR59" s="130"/>
      <c r="CLS59" s="130"/>
      <c r="CLT59" s="130"/>
      <c r="CLU59" s="130"/>
      <c r="CLV59" s="130"/>
      <c r="CLW59" s="130"/>
      <c r="CLX59" s="130"/>
      <c r="CLY59" s="130"/>
      <c r="CLZ59" s="130"/>
      <c r="CMA59" s="130"/>
      <c r="CMB59" s="130"/>
      <c r="CMC59" s="130"/>
      <c r="CMD59" s="130"/>
      <c r="CME59" s="130"/>
      <c r="CMF59" s="130"/>
      <c r="CMG59" s="130"/>
      <c r="CMH59" s="130"/>
      <c r="CMI59" s="130"/>
      <c r="CMJ59" s="130"/>
      <c r="CMK59" s="130"/>
      <c r="CML59" s="130"/>
      <c r="CMM59" s="130"/>
      <c r="CMN59" s="130"/>
      <c r="CMO59" s="130"/>
      <c r="CMP59" s="130"/>
      <c r="CMQ59" s="130"/>
      <c r="CMR59" s="130"/>
      <c r="CMS59" s="130"/>
      <c r="CMT59" s="130"/>
      <c r="CMU59" s="130"/>
      <c r="CMV59" s="130"/>
      <c r="CMW59" s="130"/>
      <c r="CMX59" s="130"/>
      <c r="CMY59" s="130"/>
      <c r="CMZ59" s="130"/>
      <c r="CNA59" s="130"/>
      <c r="CNB59" s="130"/>
      <c r="CNC59" s="130"/>
      <c r="CND59" s="130"/>
      <c r="CNE59" s="130"/>
      <c r="CNF59" s="130"/>
      <c r="CNG59" s="130"/>
      <c r="CNH59" s="130"/>
      <c r="CNI59" s="130"/>
      <c r="CNJ59" s="130"/>
      <c r="CNK59" s="130"/>
      <c r="CNL59" s="130"/>
      <c r="CNM59" s="130"/>
      <c r="CNN59" s="130"/>
      <c r="CNO59" s="130"/>
      <c r="CNP59" s="130"/>
      <c r="CNQ59" s="130"/>
      <c r="CNR59" s="130"/>
      <c r="CNS59" s="130"/>
      <c r="CNT59" s="130"/>
      <c r="CNU59" s="130"/>
      <c r="CNV59" s="130"/>
      <c r="CNW59" s="130"/>
      <c r="CNX59" s="130"/>
      <c r="CNY59" s="130"/>
      <c r="CNZ59" s="130"/>
      <c r="COA59" s="130"/>
      <c r="COB59" s="130"/>
      <c r="COC59" s="130"/>
      <c r="COD59" s="130"/>
      <c r="COE59" s="130"/>
      <c r="COF59" s="130"/>
      <c r="COG59" s="130"/>
      <c r="COH59" s="130"/>
      <c r="COI59" s="130"/>
      <c r="COJ59" s="130"/>
      <c r="COK59" s="130"/>
      <c r="COL59" s="130"/>
      <c r="COM59" s="130"/>
      <c r="CON59" s="130"/>
      <c r="COO59" s="130"/>
      <c r="COP59" s="130"/>
      <c r="COQ59" s="130"/>
      <c r="COR59" s="130"/>
      <c r="COS59" s="130"/>
      <c r="COT59" s="130"/>
      <c r="COU59" s="130"/>
      <c r="COV59" s="130"/>
      <c r="COW59" s="130"/>
      <c r="COX59" s="130"/>
      <c r="COY59" s="130"/>
      <c r="COZ59" s="130"/>
      <c r="CPA59" s="130"/>
      <c r="CPB59" s="130"/>
      <c r="CPC59" s="130"/>
      <c r="CPD59" s="130"/>
      <c r="CPE59" s="130"/>
      <c r="CPF59" s="130"/>
      <c r="CPG59" s="130"/>
      <c r="CPH59" s="130"/>
      <c r="CPI59" s="130"/>
      <c r="CPJ59" s="130"/>
      <c r="CPK59" s="130"/>
      <c r="CPL59" s="130"/>
      <c r="CPM59" s="130"/>
      <c r="CPN59" s="130"/>
      <c r="CPO59" s="130"/>
      <c r="CPP59" s="130"/>
      <c r="CPQ59" s="130"/>
      <c r="CPR59" s="130"/>
      <c r="CPS59" s="130"/>
      <c r="CPT59" s="130"/>
      <c r="CPU59" s="130"/>
      <c r="CPV59" s="130"/>
      <c r="CPW59" s="130"/>
      <c r="CPX59" s="130"/>
      <c r="CPY59" s="130"/>
      <c r="CPZ59" s="130"/>
      <c r="CQA59" s="130"/>
      <c r="CQB59" s="130"/>
      <c r="CQC59" s="130"/>
      <c r="CQD59" s="130"/>
      <c r="CQE59" s="130"/>
      <c r="CQF59" s="130"/>
      <c r="CQG59" s="130"/>
      <c r="CQH59" s="130"/>
      <c r="CQI59" s="130"/>
      <c r="CQJ59" s="130"/>
      <c r="CQK59" s="130"/>
      <c r="CQL59" s="130"/>
      <c r="CQM59" s="130"/>
      <c r="CQN59" s="130"/>
      <c r="CQO59" s="130"/>
      <c r="CQP59" s="130"/>
      <c r="CQQ59" s="130"/>
      <c r="CQR59" s="130"/>
      <c r="CQS59" s="130"/>
      <c r="CQT59" s="130"/>
      <c r="CQU59" s="130"/>
      <c r="CQV59" s="130"/>
      <c r="CQW59" s="130"/>
      <c r="CQX59" s="130"/>
      <c r="CQY59" s="130"/>
      <c r="CQZ59" s="130"/>
      <c r="CRA59" s="130"/>
      <c r="CRB59" s="130"/>
      <c r="CRC59" s="130"/>
      <c r="CRD59" s="130"/>
      <c r="CRE59" s="130"/>
      <c r="CRF59" s="130"/>
      <c r="CRG59" s="130"/>
      <c r="CRH59" s="130"/>
      <c r="CRI59" s="130"/>
      <c r="CRJ59" s="130"/>
      <c r="CRK59" s="130"/>
      <c r="CRL59" s="130"/>
      <c r="CRM59" s="130"/>
      <c r="CRN59" s="130"/>
      <c r="CRO59" s="130"/>
      <c r="CRP59" s="130"/>
      <c r="CRQ59" s="130"/>
      <c r="CRR59" s="130"/>
      <c r="CRS59" s="130"/>
      <c r="CRT59" s="130"/>
      <c r="CRU59" s="130"/>
      <c r="CRV59" s="130"/>
      <c r="CRW59" s="130"/>
      <c r="CRX59" s="130"/>
      <c r="CRY59" s="130"/>
      <c r="CRZ59" s="130"/>
      <c r="CSA59" s="130"/>
      <c r="CSB59" s="130"/>
      <c r="CSC59" s="130"/>
      <c r="CSD59" s="130"/>
      <c r="CSE59" s="130"/>
      <c r="CSF59" s="130"/>
      <c r="CSG59" s="130"/>
      <c r="CSH59" s="130"/>
      <c r="CSI59" s="130"/>
      <c r="CSJ59" s="130"/>
      <c r="CSK59" s="130"/>
      <c r="CSL59" s="130"/>
      <c r="CSM59" s="130"/>
      <c r="CSN59" s="130"/>
      <c r="CSO59" s="130"/>
      <c r="CSP59" s="130"/>
      <c r="CSQ59" s="130"/>
      <c r="CSR59" s="130"/>
      <c r="CSS59" s="130"/>
      <c r="CST59" s="130"/>
      <c r="CSU59" s="130"/>
      <c r="CSV59" s="130"/>
      <c r="CSW59" s="130"/>
      <c r="CSX59" s="130"/>
      <c r="CSY59" s="130"/>
      <c r="CSZ59" s="130"/>
      <c r="CTA59" s="130"/>
      <c r="CTB59" s="130"/>
      <c r="CTC59" s="130"/>
      <c r="CTD59" s="130"/>
      <c r="CTE59" s="130"/>
      <c r="CTF59" s="130"/>
      <c r="CTG59" s="130"/>
      <c r="CTH59" s="130"/>
      <c r="CTI59" s="130"/>
      <c r="CTJ59" s="130"/>
      <c r="CTK59" s="130"/>
      <c r="CTL59" s="130"/>
      <c r="CTM59" s="130"/>
      <c r="CTN59" s="130"/>
      <c r="CTO59" s="130"/>
      <c r="CTP59" s="130"/>
      <c r="CTQ59" s="130"/>
      <c r="CTR59" s="130"/>
      <c r="CTS59" s="130"/>
      <c r="CTT59" s="130"/>
      <c r="CTU59" s="130"/>
      <c r="CTV59" s="130"/>
      <c r="CTW59" s="130"/>
      <c r="CTX59" s="130"/>
      <c r="CTY59" s="130"/>
      <c r="CTZ59" s="130"/>
      <c r="CUA59" s="130"/>
      <c r="CUB59" s="130"/>
      <c r="CUC59" s="130"/>
      <c r="CUD59" s="130"/>
      <c r="CUE59" s="130"/>
      <c r="CUF59" s="130"/>
      <c r="CUG59" s="130"/>
      <c r="CUH59" s="130"/>
      <c r="CUI59" s="130"/>
      <c r="CUJ59" s="130"/>
      <c r="CUK59" s="130"/>
      <c r="CUL59" s="130"/>
      <c r="CUM59" s="130"/>
      <c r="CUN59" s="130"/>
      <c r="CUO59" s="130"/>
      <c r="CUP59" s="130"/>
      <c r="CUQ59" s="130"/>
      <c r="CUR59" s="130"/>
      <c r="CUS59" s="130"/>
      <c r="CUT59" s="130"/>
      <c r="CUU59" s="130"/>
      <c r="CUV59" s="130"/>
      <c r="CUW59" s="130"/>
      <c r="CUX59" s="130"/>
      <c r="CUY59" s="130"/>
      <c r="CUZ59" s="130"/>
      <c r="CVA59" s="130"/>
      <c r="CVB59" s="130"/>
      <c r="CVC59" s="130"/>
      <c r="CVD59" s="130"/>
      <c r="CVE59" s="130"/>
      <c r="CVF59" s="130"/>
      <c r="CVG59" s="130"/>
      <c r="CVH59" s="130"/>
      <c r="CVI59" s="130"/>
      <c r="CVJ59" s="130"/>
      <c r="CVK59" s="130"/>
      <c r="CVL59" s="130"/>
      <c r="CVM59" s="130"/>
      <c r="CVN59" s="130"/>
      <c r="CVO59" s="130"/>
      <c r="CVP59" s="130"/>
      <c r="CVQ59" s="130"/>
      <c r="CVR59" s="130"/>
      <c r="CVS59" s="130"/>
      <c r="CVT59" s="130"/>
      <c r="CVU59" s="130"/>
      <c r="CVV59" s="130"/>
      <c r="CVW59" s="130"/>
      <c r="CVX59" s="130"/>
      <c r="CVY59" s="130"/>
      <c r="CVZ59" s="130"/>
      <c r="CWA59" s="130"/>
      <c r="CWB59" s="130"/>
      <c r="CWC59" s="130"/>
      <c r="CWD59" s="130"/>
      <c r="CWE59" s="130"/>
      <c r="CWF59" s="130"/>
      <c r="CWG59" s="130"/>
      <c r="CWH59" s="130"/>
      <c r="CWI59" s="130"/>
      <c r="CWJ59" s="130"/>
      <c r="CWK59" s="130"/>
      <c r="CWL59" s="130"/>
      <c r="CWM59" s="130"/>
      <c r="CWN59" s="130"/>
      <c r="CWO59" s="130"/>
      <c r="CWP59" s="130"/>
      <c r="CWQ59" s="130"/>
      <c r="CWR59" s="130"/>
      <c r="CWS59" s="130"/>
      <c r="CWT59" s="130"/>
      <c r="CWU59" s="130"/>
      <c r="CWV59" s="130"/>
      <c r="CWW59" s="130"/>
      <c r="CWX59" s="130"/>
      <c r="CWY59" s="130"/>
      <c r="CWZ59" s="130"/>
      <c r="CXA59" s="130"/>
      <c r="CXB59" s="130"/>
      <c r="CXC59" s="130"/>
      <c r="CXD59" s="130"/>
      <c r="CXE59" s="130"/>
      <c r="CXF59" s="130"/>
      <c r="CXG59" s="130"/>
      <c r="CXH59" s="130"/>
      <c r="CXI59" s="130"/>
      <c r="CXJ59" s="130"/>
      <c r="CXK59" s="130"/>
      <c r="CXL59" s="130"/>
      <c r="CXM59" s="130"/>
      <c r="CXN59" s="130"/>
      <c r="CXO59" s="130"/>
      <c r="CXP59" s="130"/>
      <c r="CXQ59" s="130"/>
      <c r="CXR59" s="130"/>
      <c r="CXS59" s="130"/>
      <c r="CXT59" s="130"/>
      <c r="CXU59" s="130"/>
      <c r="CXV59" s="130"/>
      <c r="CXW59" s="130"/>
      <c r="CXX59" s="130"/>
      <c r="CXY59" s="130"/>
      <c r="CXZ59" s="130"/>
      <c r="CYA59" s="130"/>
      <c r="CYB59" s="130"/>
      <c r="CYC59" s="130"/>
      <c r="CYD59" s="130"/>
      <c r="CYE59" s="130"/>
      <c r="CYF59" s="130"/>
      <c r="CYG59" s="130"/>
      <c r="CYH59" s="130"/>
      <c r="CYI59" s="130"/>
      <c r="CYJ59" s="130"/>
      <c r="CYK59" s="130"/>
      <c r="CYL59" s="130"/>
      <c r="CYM59" s="130"/>
      <c r="CYN59" s="130"/>
      <c r="CYO59" s="130"/>
      <c r="CYP59" s="130"/>
      <c r="CYQ59" s="130"/>
      <c r="CYR59" s="130"/>
      <c r="CYS59" s="130"/>
      <c r="CYT59" s="130"/>
      <c r="CYU59" s="130"/>
      <c r="CYV59" s="130"/>
      <c r="CYW59" s="130"/>
      <c r="CYX59" s="130"/>
      <c r="CYY59" s="130"/>
      <c r="CYZ59" s="130"/>
      <c r="CZA59" s="130"/>
      <c r="CZB59" s="130"/>
      <c r="CZC59" s="130"/>
      <c r="CZD59" s="130"/>
      <c r="CZE59" s="130"/>
      <c r="CZF59" s="130"/>
      <c r="CZG59" s="130"/>
      <c r="CZH59" s="130"/>
      <c r="CZI59" s="130"/>
      <c r="CZJ59" s="130"/>
      <c r="CZK59" s="130"/>
      <c r="CZL59" s="130"/>
      <c r="CZM59" s="130"/>
      <c r="CZN59" s="130"/>
      <c r="CZO59" s="130"/>
      <c r="CZP59" s="130"/>
      <c r="CZQ59" s="130"/>
      <c r="CZR59" s="130"/>
      <c r="CZS59" s="130"/>
      <c r="CZT59" s="130"/>
      <c r="CZU59" s="130"/>
      <c r="CZV59" s="130"/>
      <c r="CZW59" s="130"/>
      <c r="CZX59" s="130"/>
      <c r="CZY59" s="130"/>
      <c r="CZZ59" s="130"/>
      <c r="DAA59" s="130"/>
      <c r="DAB59" s="130"/>
      <c r="DAC59" s="130"/>
      <c r="DAD59" s="130"/>
      <c r="DAE59" s="130"/>
      <c r="DAF59" s="130"/>
      <c r="DAG59" s="130"/>
      <c r="DAH59" s="130"/>
      <c r="DAI59" s="130"/>
      <c r="DAJ59" s="130"/>
      <c r="DAK59" s="130"/>
      <c r="DAL59" s="130"/>
      <c r="DAM59" s="130"/>
      <c r="DAN59" s="130"/>
      <c r="DAO59" s="130"/>
      <c r="DAP59" s="130"/>
      <c r="DAQ59" s="130"/>
      <c r="DAR59" s="130"/>
      <c r="DAS59" s="130"/>
      <c r="DAT59" s="130"/>
      <c r="DAU59" s="130"/>
      <c r="DAV59" s="130"/>
      <c r="DAW59" s="130"/>
      <c r="DAX59" s="130"/>
      <c r="DAY59" s="130"/>
      <c r="DAZ59" s="130"/>
      <c r="DBA59" s="130"/>
      <c r="DBB59" s="130"/>
      <c r="DBC59" s="130"/>
      <c r="DBD59" s="130"/>
      <c r="DBE59" s="130"/>
      <c r="DBF59" s="130"/>
      <c r="DBG59" s="130"/>
      <c r="DBH59" s="130"/>
      <c r="DBI59" s="130"/>
      <c r="DBJ59" s="130"/>
      <c r="DBK59" s="130"/>
      <c r="DBL59" s="130"/>
      <c r="DBM59" s="130"/>
      <c r="DBN59" s="130"/>
      <c r="DBO59" s="130"/>
      <c r="DBP59" s="130"/>
      <c r="DBQ59" s="130"/>
      <c r="DBR59" s="130"/>
      <c r="DBS59" s="130"/>
      <c r="DBT59" s="130"/>
      <c r="DBU59" s="130"/>
      <c r="DBV59" s="130"/>
      <c r="DBW59" s="130"/>
      <c r="DBX59" s="130"/>
      <c r="DBY59" s="130"/>
      <c r="DBZ59" s="130"/>
      <c r="DCA59" s="130"/>
      <c r="DCB59" s="130"/>
      <c r="DCC59" s="130"/>
      <c r="DCD59" s="130"/>
      <c r="DCE59" s="130"/>
      <c r="DCF59" s="130"/>
      <c r="DCG59" s="130"/>
      <c r="DCH59" s="130"/>
      <c r="DCI59" s="130"/>
      <c r="DCJ59" s="130"/>
      <c r="DCK59" s="130"/>
      <c r="DCL59" s="130"/>
      <c r="DCM59" s="130"/>
      <c r="DCN59" s="130"/>
      <c r="DCO59" s="130"/>
      <c r="DCP59" s="130"/>
      <c r="DCQ59" s="130"/>
      <c r="DCR59" s="130"/>
      <c r="DCS59" s="130"/>
      <c r="DCT59" s="130"/>
      <c r="DCU59" s="130"/>
      <c r="DCV59" s="130"/>
      <c r="DCW59" s="130"/>
      <c r="DCX59" s="130"/>
      <c r="DCY59" s="130"/>
      <c r="DCZ59" s="130"/>
      <c r="DDA59" s="130"/>
      <c r="DDB59" s="130"/>
      <c r="DDC59" s="130"/>
      <c r="DDD59" s="130"/>
      <c r="DDE59" s="130"/>
      <c r="DDF59" s="130"/>
      <c r="DDG59" s="130"/>
      <c r="DDH59" s="130"/>
      <c r="DDI59" s="130"/>
      <c r="DDJ59" s="130"/>
      <c r="DDK59" s="130"/>
      <c r="DDL59" s="130"/>
      <c r="DDM59" s="130"/>
      <c r="DDN59" s="130"/>
      <c r="DDO59" s="130"/>
      <c r="DDP59" s="130"/>
      <c r="DDQ59" s="130"/>
      <c r="DDR59" s="130"/>
      <c r="DDS59" s="130"/>
      <c r="DDT59" s="130"/>
      <c r="DDU59" s="130"/>
      <c r="DDV59" s="130"/>
      <c r="DDW59" s="130"/>
      <c r="DDX59" s="130"/>
      <c r="DDY59" s="130"/>
      <c r="DDZ59" s="130"/>
      <c r="DEA59" s="130"/>
      <c r="DEB59" s="130"/>
      <c r="DEC59" s="130"/>
      <c r="DED59" s="130"/>
      <c r="DEE59" s="130"/>
      <c r="DEF59" s="130"/>
      <c r="DEG59" s="130"/>
      <c r="DEH59" s="130"/>
      <c r="DEI59" s="130"/>
      <c r="DEJ59" s="130"/>
      <c r="DEK59" s="130"/>
      <c r="DEL59" s="130"/>
      <c r="DEM59" s="130"/>
      <c r="DEN59" s="130"/>
      <c r="DEO59" s="130"/>
      <c r="DEP59" s="130"/>
      <c r="DEQ59" s="130"/>
      <c r="DER59" s="130"/>
      <c r="DES59" s="130"/>
      <c r="DET59" s="130"/>
      <c r="DEU59" s="130"/>
      <c r="DEV59" s="130"/>
      <c r="DEW59" s="130"/>
      <c r="DEX59" s="130"/>
      <c r="DEY59" s="130"/>
      <c r="DEZ59" s="130"/>
      <c r="DFA59" s="130"/>
      <c r="DFB59" s="130"/>
      <c r="DFC59" s="130"/>
      <c r="DFD59" s="130"/>
      <c r="DFE59" s="130"/>
      <c r="DFF59" s="130"/>
      <c r="DFG59" s="130"/>
      <c r="DFH59" s="130"/>
      <c r="DFI59" s="130"/>
      <c r="DFJ59" s="130"/>
      <c r="DFK59" s="130"/>
      <c r="DFL59" s="130"/>
      <c r="DFM59" s="130"/>
      <c r="DFN59" s="130"/>
      <c r="DFO59" s="130"/>
      <c r="DFP59" s="130"/>
      <c r="DFQ59" s="130"/>
      <c r="DFR59" s="130"/>
      <c r="DFS59" s="130"/>
      <c r="DFT59" s="130"/>
      <c r="DFU59" s="130"/>
      <c r="DFV59" s="130"/>
      <c r="DFW59" s="130"/>
      <c r="DFX59" s="130"/>
      <c r="DFY59" s="130"/>
      <c r="DFZ59" s="130"/>
      <c r="DGA59" s="130"/>
      <c r="DGB59" s="130"/>
      <c r="DGC59" s="130"/>
      <c r="DGD59" s="130"/>
      <c r="DGE59" s="130"/>
      <c r="DGF59" s="130"/>
      <c r="DGG59" s="130"/>
      <c r="DGH59" s="130"/>
      <c r="DGI59" s="130"/>
      <c r="DGJ59" s="130"/>
      <c r="DGK59" s="130"/>
      <c r="DGL59" s="130"/>
      <c r="DGM59" s="130"/>
      <c r="DGN59" s="130"/>
      <c r="DGO59" s="130"/>
      <c r="DGP59" s="130"/>
      <c r="DGQ59" s="130"/>
      <c r="DGR59" s="130"/>
      <c r="DGS59" s="130"/>
      <c r="DGT59" s="130"/>
      <c r="DGU59" s="130"/>
      <c r="DGV59" s="130"/>
      <c r="DGW59" s="130"/>
      <c r="DGX59" s="130"/>
      <c r="DGY59" s="130"/>
      <c r="DGZ59" s="130"/>
      <c r="DHA59" s="130"/>
      <c r="DHB59" s="130"/>
      <c r="DHC59" s="130"/>
      <c r="DHD59" s="130"/>
      <c r="DHE59" s="130"/>
      <c r="DHF59" s="130"/>
      <c r="DHG59" s="130"/>
      <c r="DHH59" s="130"/>
      <c r="DHI59" s="130"/>
      <c r="DHJ59" s="130"/>
      <c r="DHK59" s="130"/>
      <c r="DHL59" s="130"/>
      <c r="DHM59" s="130"/>
      <c r="DHN59" s="130"/>
      <c r="DHO59" s="130"/>
      <c r="DHP59" s="130"/>
      <c r="DHQ59" s="130"/>
      <c r="DHR59" s="130"/>
      <c r="DHS59" s="130"/>
      <c r="DHT59" s="130"/>
      <c r="DHU59" s="130"/>
      <c r="DHV59" s="130"/>
      <c r="DHW59" s="130"/>
      <c r="DHX59" s="130"/>
      <c r="DHY59" s="130"/>
      <c r="DHZ59" s="130"/>
      <c r="DIA59" s="130"/>
      <c r="DIB59" s="130"/>
      <c r="DIC59" s="130"/>
      <c r="DID59" s="130"/>
      <c r="DIE59" s="130"/>
      <c r="DIF59" s="130"/>
      <c r="DIG59" s="130"/>
      <c r="DIH59" s="130"/>
      <c r="DII59" s="130"/>
      <c r="DIJ59" s="130"/>
      <c r="DIK59" s="130"/>
      <c r="DIL59" s="130"/>
      <c r="DIM59" s="130"/>
      <c r="DIN59" s="130"/>
      <c r="DIO59" s="130"/>
      <c r="DIP59" s="130"/>
      <c r="DIQ59" s="130"/>
      <c r="DIR59" s="130"/>
      <c r="DIS59" s="130"/>
      <c r="DIT59" s="130"/>
      <c r="DIU59" s="130"/>
      <c r="DIV59" s="130"/>
      <c r="DIW59" s="130"/>
      <c r="DIX59" s="130"/>
      <c r="DIY59" s="130"/>
      <c r="DIZ59" s="130"/>
      <c r="DJA59" s="130"/>
      <c r="DJB59" s="130"/>
      <c r="DJC59" s="130"/>
      <c r="DJD59" s="130"/>
      <c r="DJE59" s="130"/>
      <c r="DJF59" s="130"/>
      <c r="DJG59" s="130"/>
      <c r="DJH59" s="130"/>
      <c r="DJI59" s="130"/>
      <c r="DJJ59" s="130"/>
      <c r="DJK59" s="130"/>
      <c r="DJL59" s="130"/>
      <c r="DJM59" s="130"/>
      <c r="DJN59" s="130"/>
      <c r="DJO59" s="130"/>
      <c r="DJP59" s="130"/>
      <c r="DJQ59" s="130"/>
      <c r="DJR59" s="130"/>
      <c r="DJS59" s="130"/>
      <c r="DJT59" s="130"/>
      <c r="DJU59" s="130"/>
      <c r="DJV59" s="130"/>
      <c r="DJW59" s="130"/>
      <c r="DJX59" s="130"/>
      <c r="DJY59" s="130"/>
      <c r="DJZ59" s="130"/>
      <c r="DKA59" s="130"/>
      <c r="DKB59" s="130"/>
      <c r="DKC59" s="130"/>
      <c r="DKD59" s="130"/>
      <c r="DKE59" s="130"/>
      <c r="DKF59" s="130"/>
      <c r="DKG59" s="130"/>
      <c r="DKH59" s="130"/>
      <c r="DKI59" s="130"/>
      <c r="DKJ59" s="130"/>
      <c r="DKK59" s="130"/>
      <c r="DKL59" s="130"/>
      <c r="DKM59" s="130"/>
      <c r="DKN59" s="130"/>
      <c r="DKO59" s="130"/>
      <c r="DKP59" s="130"/>
      <c r="DKQ59" s="130"/>
      <c r="DKR59" s="130"/>
      <c r="DKS59" s="130"/>
      <c r="DKT59" s="130"/>
      <c r="DKU59" s="130"/>
      <c r="DKV59" s="130"/>
      <c r="DKW59" s="130"/>
      <c r="DKX59" s="130"/>
      <c r="DKY59" s="130"/>
      <c r="DKZ59" s="130"/>
      <c r="DLA59" s="130"/>
      <c r="DLB59" s="130"/>
      <c r="DLC59" s="130"/>
      <c r="DLD59" s="130"/>
      <c r="DLE59" s="130"/>
      <c r="DLF59" s="130"/>
      <c r="DLG59" s="130"/>
      <c r="DLH59" s="130"/>
      <c r="DLI59" s="130"/>
      <c r="DLJ59" s="130"/>
      <c r="DLK59" s="130"/>
      <c r="DLL59" s="130"/>
      <c r="DLM59" s="130"/>
      <c r="DLN59" s="130"/>
      <c r="DLO59" s="130"/>
      <c r="DLP59" s="130"/>
      <c r="DLQ59" s="130"/>
      <c r="DLR59" s="130"/>
      <c r="DLS59" s="130"/>
      <c r="DLT59" s="130"/>
      <c r="DLU59" s="130"/>
      <c r="DLV59" s="130"/>
      <c r="DLW59" s="130"/>
      <c r="DLX59" s="130"/>
      <c r="DLY59" s="130"/>
      <c r="DLZ59" s="130"/>
      <c r="DMA59" s="130"/>
      <c r="DMB59" s="130"/>
      <c r="DMC59" s="130"/>
      <c r="DMD59" s="130"/>
      <c r="DME59" s="130"/>
      <c r="DMF59" s="130"/>
      <c r="DMG59" s="130"/>
      <c r="DMH59" s="130"/>
      <c r="DMI59" s="130"/>
      <c r="DMJ59" s="130"/>
      <c r="DMK59" s="130"/>
      <c r="DML59" s="130"/>
      <c r="DMM59" s="130"/>
      <c r="DMN59" s="130"/>
      <c r="DMO59" s="130"/>
      <c r="DMP59" s="130"/>
      <c r="DMQ59" s="130"/>
      <c r="DMR59" s="130"/>
      <c r="DMS59" s="130"/>
      <c r="DMT59" s="130"/>
      <c r="DMU59" s="130"/>
      <c r="DMV59" s="130"/>
      <c r="DMW59" s="130"/>
      <c r="DMX59" s="130"/>
      <c r="DMY59" s="130"/>
      <c r="DMZ59" s="130"/>
      <c r="DNA59" s="130"/>
      <c r="DNB59" s="130"/>
      <c r="DNC59" s="130"/>
      <c r="DND59" s="130"/>
      <c r="DNE59" s="130"/>
      <c r="DNF59" s="130"/>
      <c r="DNG59" s="130"/>
      <c r="DNH59" s="130"/>
      <c r="DNI59" s="130"/>
      <c r="DNJ59" s="130"/>
      <c r="DNK59" s="130"/>
      <c r="DNL59" s="130"/>
      <c r="DNM59" s="130"/>
      <c r="DNN59" s="130"/>
      <c r="DNO59" s="130"/>
      <c r="DNP59" s="130"/>
      <c r="DNQ59" s="130"/>
      <c r="DNR59" s="130"/>
      <c r="DNS59" s="130"/>
      <c r="DNT59" s="130"/>
      <c r="DNU59" s="130"/>
      <c r="DNV59" s="130"/>
      <c r="DNW59" s="130"/>
      <c r="DNX59" s="130"/>
      <c r="DNY59" s="130"/>
      <c r="DNZ59" s="130"/>
      <c r="DOA59" s="130"/>
      <c r="DOB59" s="130"/>
      <c r="DOC59" s="130"/>
      <c r="DOD59" s="130"/>
      <c r="DOE59" s="130"/>
      <c r="DOF59" s="130"/>
      <c r="DOG59" s="130"/>
      <c r="DOH59" s="130"/>
      <c r="DOI59" s="130"/>
      <c r="DOJ59" s="130"/>
      <c r="DOK59" s="130"/>
      <c r="DOL59" s="130"/>
      <c r="DOM59" s="130"/>
      <c r="DON59" s="130"/>
      <c r="DOO59" s="130"/>
      <c r="DOP59" s="130"/>
      <c r="DOQ59" s="130"/>
      <c r="DOR59" s="130"/>
      <c r="DOS59" s="130"/>
      <c r="DOT59" s="130"/>
      <c r="DOU59" s="130"/>
      <c r="DOV59" s="130"/>
      <c r="DOW59" s="130"/>
      <c r="DOX59" s="130"/>
      <c r="DOY59" s="130"/>
      <c r="DOZ59" s="130"/>
      <c r="DPA59" s="130"/>
      <c r="DPB59" s="130"/>
      <c r="DPC59" s="130"/>
      <c r="DPD59" s="130"/>
      <c r="DPE59" s="130"/>
      <c r="DPF59" s="130"/>
      <c r="DPG59" s="130"/>
      <c r="DPH59" s="130"/>
      <c r="DPI59" s="130"/>
      <c r="DPJ59" s="130"/>
      <c r="DPK59" s="130"/>
      <c r="DPL59" s="130"/>
      <c r="DPM59" s="130"/>
      <c r="DPN59" s="130"/>
      <c r="DPO59" s="130"/>
      <c r="DPP59" s="130"/>
      <c r="DPQ59" s="130"/>
      <c r="DPR59" s="130"/>
      <c r="DPS59" s="130"/>
      <c r="DPT59" s="130"/>
      <c r="DPU59" s="130"/>
      <c r="DPV59" s="130"/>
      <c r="DPW59" s="130"/>
      <c r="DPX59" s="130"/>
      <c r="DPY59" s="130"/>
      <c r="DPZ59" s="130"/>
      <c r="DQA59" s="130"/>
      <c r="DQB59" s="130"/>
      <c r="DQC59" s="130"/>
      <c r="DQD59" s="130"/>
      <c r="DQE59" s="130"/>
      <c r="DQF59" s="130"/>
      <c r="DQG59" s="130"/>
      <c r="DQH59" s="130"/>
      <c r="DQI59" s="130"/>
      <c r="DQJ59" s="130"/>
      <c r="DQK59" s="130"/>
      <c r="DQL59" s="130"/>
      <c r="DQM59" s="130"/>
      <c r="DQN59" s="130"/>
      <c r="DQO59" s="130"/>
      <c r="DQP59" s="130"/>
      <c r="DQQ59" s="130"/>
      <c r="DQR59" s="130"/>
      <c r="DQS59" s="130"/>
      <c r="DQT59" s="130"/>
      <c r="DQU59" s="130"/>
      <c r="DQV59" s="130"/>
      <c r="DQW59" s="130"/>
      <c r="DQX59" s="130"/>
      <c r="DQY59" s="130"/>
      <c r="DQZ59" s="130"/>
      <c r="DRA59" s="130"/>
      <c r="DRB59" s="130"/>
      <c r="DRC59" s="130"/>
      <c r="DRD59" s="130"/>
      <c r="DRE59" s="130"/>
      <c r="DRF59" s="130"/>
      <c r="DRG59" s="130"/>
      <c r="DRH59" s="130"/>
      <c r="DRI59" s="130"/>
      <c r="DRJ59" s="130"/>
      <c r="DRK59" s="130"/>
      <c r="DRL59" s="130"/>
      <c r="DRM59" s="130"/>
      <c r="DRN59" s="130"/>
      <c r="DRO59" s="130"/>
      <c r="DRP59" s="130"/>
      <c r="DRQ59" s="130"/>
      <c r="DRR59" s="130"/>
      <c r="DRS59" s="130"/>
      <c r="DRT59" s="130"/>
      <c r="DRU59" s="130"/>
      <c r="DRV59" s="130"/>
      <c r="DRW59" s="130"/>
      <c r="DRX59" s="130"/>
      <c r="DRY59" s="130"/>
      <c r="DRZ59" s="130"/>
      <c r="DSA59" s="130"/>
      <c r="DSB59" s="130"/>
      <c r="DSC59" s="130"/>
      <c r="DSD59" s="130"/>
      <c r="DSE59" s="130"/>
      <c r="DSF59" s="130"/>
      <c r="DSG59" s="130"/>
      <c r="DSH59" s="130"/>
      <c r="DSI59" s="130"/>
      <c r="DSJ59" s="130"/>
      <c r="DSK59" s="130"/>
      <c r="DSL59" s="130"/>
      <c r="DSM59" s="130"/>
      <c r="DSN59" s="130"/>
      <c r="DSO59" s="130"/>
      <c r="DSP59" s="130"/>
      <c r="DSQ59" s="130"/>
      <c r="DSR59" s="130"/>
      <c r="DSS59" s="130"/>
      <c r="DST59" s="130"/>
      <c r="DSU59" s="130"/>
      <c r="DSV59" s="130"/>
      <c r="DSW59" s="130"/>
      <c r="DSX59" s="130"/>
      <c r="DSY59" s="130"/>
      <c r="DSZ59" s="130"/>
      <c r="DTA59" s="130"/>
      <c r="DTB59" s="130"/>
      <c r="DTC59" s="130"/>
      <c r="DTD59" s="130"/>
      <c r="DTE59" s="130"/>
      <c r="DTF59" s="130"/>
      <c r="DTG59" s="130"/>
      <c r="DTH59" s="130"/>
      <c r="DTI59" s="130"/>
      <c r="DTJ59" s="130"/>
      <c r="DTK59" s="130"/>
      <c r="DTL59" s="130"/>
      <c r="DTM59" s="130"/>
      <c r="DTN59" s="130"/>
      <c r="DTO59" s="130"/>
      <c r="DTP59" s="130"/>
      <c r="DTQ59" s="130"/>
      <c r="DTR59" s="130"/>
      <c r="DTS59" s="130"/>
      <c r="DTT59" s="130"/>
      <c r="DTU59" s="130"/>
      <c r="DTV59" s="130"/>
      <c r="DTW59" s="130"/>
      <c r="DTX59" s="130"/>
      <c r="DTY59" s="130"/>
      <c r="DTZ59" s="130"/>
      <c r="DUA59" s="130"/>
      <c r="DUB59" s="130"/>
      <c r="DUC59" s="130"/>
      <c r="DUD59" s="130"/>
      <c r="DUE59" s="130"/>
      <c r="DUF59" s="130"/>
      <c r="DUG59" s="130"/>
      <c r="DUH59" s="130"/>
      <c r="DUI59" s="130"/>
      <c r="DUJ59" s="130"/>
      <c r="DUK59" s="130"/>
      <c r="DUL59" s="130"/>
      <c r="DUM59" s="130"/>
      <c r="DUN59" s="130"/>
      <c r="DUO59" s="130"/>
      <c r="DUP59" s="130"/>
      <c r="DUQ59" s="130"/>
      <c r="DUR59" s="130"/>
      <c r="DUS59" s="130"/>
      <c r="DUT59" s="130"/>
      <c r="DUU59" s="130"/>
      <c r="DUV59" s="130"/>
      <c r="DUW59" s="130"/>
      <c r="DUX59" s="130"/>
      <c r="DUY59" s="130"/>
      <c r="DUZ59" s="130"/>
      <c r="DVA59" s="130"/>
      <c r="DVB59" s="130"/>
      <c r="DVC59" s="130"/>
      <c r="DVD59" s="130"/>
      <c r="DVE59" s="130"/>
      <c r="DVF59" s="130"/>
      <c r="DVG59" s="130"/>
      <c r="DVH59" s="130"/>
      <c r="DVI59" s="130"/>
      <c r="DVJ59" s="130"/>
      <c r="DVK59" s="130"/>
      <c r="DVL59" s="130"/>
      <c r="DVM59" s="130"/>
      <c r="DVN59" s="130"/>
      <c r="DVO59" s="130"/>
      <c r="DVP59" s="130"/>
      <c r="DVQ59" s="130"/>
      <c r="DVR59" s="130"/>
      <c r="DVS59" s="130"/>
      <c r="DVT59" s="130"/>
      <c r="DVU59" s="130"/>
      <c r="DVV59" s="130"/>
      <c r="DVW59" s="130"/>
      <c r="DVX59" s="130"/>
      <c r="DVY59" s="130"/>
      <c r="DVZ59" s="130"/>
      <c r="DWA59" s="130"/>
      <c r="DWB59" s="130"/>
      <c r="DWC59" s="130"/>
      <c r="DWD59" s="130"/>
      <c r="DWE59" s="130"/>
      <c r="DWF59" s="130"/>
      <c r="DWG59" s="130"/>
      <c r="DWH59" s="130"/>
      <c r="DWI59" s="130"/>
      <c r="DWJ59" s="130"/>
      <c r="DWK59" s="130"/>
      <c r="DWL59" s="130"/>
      <c r="DWM59" s="130"/>
      <c r="DWN59" s="130"/>
      <c r="DWO59" s="130"/>
      <c r="DWP59" s="130"/>
      <c r="DWQ59" s="130"/>
      <c r="DWR59" s="130"/>
      <c r="DWS59" s="130"/>
      <c r="DWT59" s="130"/>
      <c r="DWU59" s="130"/>
      <c r="DWV59" s="130"/>
      <c r="DWW59" s="130"/>
      <c r="DWX59" s="130"/>
      <c r="DWY59" s="130"/>
      <c r="DWZ59" s="130"/>
      <c r="DXA59" s="130"/>
      <c r="DXB59" s="130"/>
      <c r="DXC59" s="130"/>
      <c r="DXD59" s="130"/>
      <c r="DXE59" s="130"/>
      <c r="DXF59" s="130"/>
      <c r="DXG59" s="130"/>
      <c r="DXH59" s="130"/>
      <c r="DXI59" s="130"/>
      <c r="DXJ59" s="130"/>
      <c r="DXK59" s="130"/>
      <c r="DXL59" s="130"/>
      <c r="DXM59" s="130"/>
      <c r="DXN59" s="130"/>
      <c r="DXO59" s="130"/>
      <c r="DXP59" s="130"/>
      <c r="DXQ59" s="130"/>
      <c r="DXR59" s="130"/>
      <c r="DXS59" s="130"/>
      <c r="DXT59" s="130"/>
      <c r="DXU59" s="130"/>
      <c r="DXV59" s="130"/>
      <c r="DXW59" s="130"/>
      <c r="DXX59" s="130"/>
      <c r="DXY59" s="130"/>
      <c r="DXZ59" s="130"/>
      <c r="DYA59" s="130"/>
      <c r="DYB59" s="130"/>
      <c r="DYC59" s="130"/>
      <c r="DYD59" s="130"/>
      <c r="DYE59" s="130"/>
      <c r="DYF59" s="130"/>
      <c r="DYG59" s="130"/>
      <c r="DYH59" s="130"/>
      <c r="DYI59" s="130"/>
      <c r="DYJ59" s="130"/>
      <c r="DYK59" s="130"/>
      <c r="DYL59" s="130"/>
      <c r="DYM59" s="130"/>
      <c r="DYN59" s="130"/>
      <c r="DYO59" s="130"/>
      <c r="DYP59" s="130"/>
      <c r="DYQ59" s="130"/>
      <c r="DYR59" s="130"/>
      <c r="DYS59" s="130"/>
      <c r="DYT59" s="130"/>
      <c r="DYU59" s="130"/>
      <c r="DYV59" s="130"/>
      <c r="DYW59" s="130"/>
      <c r="DYX59" s="130"/>
      <c r="DYY59" s="130"/>
      <c r="DYZ59" s="130"/>
      <c r="DZA59" s="130"/>
      <c r="DZB59" s="130"/>
      <c r="DZC59" s="130"/>
      <c r="DZD59" s="130"/>
      <c r="DZE59" s="130"/>
      <c r="DZF59" s="130"/>
      <c r="DZG59" s="130"/>
      <c r="DZH59" s="130"/>
      <c r="DZI59" s="130"/>
      <c r="DZJ59" s="130"/>
      <c r="DZK59" s="130"/>
      <c r="DZL59" s="130"/>
      <c r="DZM59" s="130"/>
      <c r="DZN59" s="130"/>
      <c r="DZO59" s="130"/>
      <c r="DZP59" s="130"/>
      <c r="DZQ59" s="130"/>
      <c r="DZR59" s="130"/>
      <c r="DZS59" s="130"/>
      <c r="DZT59" s="130"/>
      <c r="DZU59" s="130"/>
      <c r="DZV59" s="130"/>
      <c r="DZW59" s="130"/>
      <c r="DZX59" s="130"/>
      <c r="DZY59" s="130"/>
      <c r="DZZ59" s="130"/>
      <c r="EAA59" s="130"/>
      <c r="EAB59" s="130"/>
      <c r="EAC59" s="130"/>
      <c r="EAD59" s="130"/>
      <c r="EAE59" s="130"/>
      <c r="EAF59" s="130"/>
      <c r="EAG59" s="130"/>
      <c r="EAH59" s="130"/>
      <c r="EAI59" s="130"/>
      <c r="EAJ59" s="130"/>
      <c r="EAK59" s="130"/>
      <c r="EAL59" s="130"/>
      <c r="EAM59" s="130"/>
      <c r="EAN59" s="130"/>
      <c r="EAO59" s="130"/>
      <c r="EAP59" s="130"/>
      <c r="EAQ59" s="130"/>
      <c r="EAR59" s="130"/>
      <c r="EAS59" s="130"/>
      <c r="EAT59" s="130"/>
      <c r="EAU59" s="130"/>
      <c r="EAV59" s="130"/>
      <c r="EAW59" s="130"/>
      <c r="EAX59" s="130"/>
      <c r="EAY59" s="130"/>
      <c r="EAZ59" s="130"/>
      <c r="EBA59" s="130"/>
      <c r="EBB59" s="130"/>
      <c r="EBC59" s="130"/>
      <c r="EBD59" s="130"/>
      <c r="EBE59" s="130"/>
      <c r="EBF59" s="130"/>
      <c r="EBG59" s="130"/>
      <c r="EBH59" s="130"/>
      <c r="EBI59" s="130"/>
      <c r="EBJ59" s="130"/>
      <c r="EBK59" s="130"/>
      <c r="EBL59" s="130"/>
      <c r="EBM59" s="130"/>
      <c r="EBN59" s="130"/>
      <c r="EBO59" s="130"/>
      <c r="EBP59" s="130"/>
      <c r="EBQ59" s="130"/>
      <c r="EBR59" s="130"/>
      <c r="EBS59" s="130"/>
      <c r="EBT59" s="130"/>
      <c r="EBU59" s="130"/>
      <c r="EBV59" s="130"/>
      <c r="EBW59" s="130"/>
      <c r="EBX59" s="130"/>
      <c r="EBY59" s="130"/>
      <c r="EBZ59" s="130"/>
      <c r="ECA59" s="130"/>
      <c r="ECB59" s="130"/>
      <c r="ECC59" s="130"/>
      <c r="ECD59" s="130"/>
      <c r="ECE59" s="130"/>
      <c r="ECF59" s="130"/>
      <c r="ECG59" s="130"/>
      <c r="ECH59" s="130"/>
      <c r="ECI59" s="130"/>
      <c r="ECJ59" s="130"/>
      <c r="ECK59" s="130"/>
      <c r="ECL59" s="130"/>
      <c r="ECM59" s="130"/>
      <c r="ECN59" s="130"/>
      <c r="ECO59" s="130"/>
      <c r="ECP59" s="130"/>
      <c r="ECQ59" s="130"/>
      <c r="ECR59" s="130"/>
      <c r="ECS59" s="130"/>
      <c r="ECT59" s="130"/>
      <c r="ECU59" s="130"/>
      <c r="ECV59" s="130"/>
      <c r="ECW59" s="130"/>
      <c r="ECX59" s="130"/>
      <c r="ECY59" s="130"/>
      <c r="ECZ59" s="130"/>
      <c r="EDA59" s="130"/>
      <c r="EDB59" s="130"/>
      <c r="EDC59" s="130"/>
      <c r="EDD59" s="130"/>
      <c r="EDE59" s="130"/>
      <c r="EDF59" s="130"/>
      <c r="EDG59" s="130"/>
      <c r="EDH59" s="130"/>
      <c r="EDI59" s="130"/>
      <c r="EDJ59" s="130"/>
      <c r="EDK59" s="130"/>
      <c r="EDL59" s="130"/>
      <c r="EDM59" s="130"/>
      <c r="EDN59" s="130"/>
      <c r="EDO59" s="130"/>
      <c r="EDP59" s="130"/>
      <c r="EDQ59" s="130"/>
      <c r="EDR59" s="130"/>
      <c r="EDS59" s="130"/>
      <c r="EDT59" s="130"/>
      <c r="EDU59" s="130"/>
      <c r="EDV59" s="130"/>
      <c r="EDW59" s="130"/>
      <c r="EDX59" s="130"/>
      <c r="EDY59" s="130"/>
      <c r="EDZ59" s="130"/>
      <c r="EEA59" s="130"/>
      <c r="EEB59" s="130"/>
      <c r="EEC59" s="130"/>
      <c r="EED59" s="130"/>
      <c r="EEE59" s="130"/>
      <c r="EEF59" s="130"/>
      <c r="EEG59" s="130"/>
      <c r="EEH59" s="130"/>
      <c r="EEI59" s="130"/>
      <c r="EEJ59" s="130"/>
      <c r="EEK59" s="130"/>
      <c r="EEL59" s="130"/>
      <c r="EEM59" s="130"/>
      <c r="EEN59" s="130"/>
      <c r="EEO59" s="130"/>
      <c r="EEP59" s="130"/>
      <c r="EEQ59" s="130"/>
      <c r="EER59" s="130"/>
      <c r="EES59" s="130"/>
      <c r="EET59" s="130"/>
      <c r="EEU59" s="130"/>
      <c r="EEV59" s="130"/>
      <c r="EEW59" s="130"/>
      <c r="EEX59" s="130"/>
      <c r="EEY59" s="130"/>
      <c r="EEZ59" s="130"/>
      <c r="EFA59" s="130"/>
      <c r="EFB59" s="130"/>
      <c r="EFC59" s="130"/>
      <c r="EFD59" s="130"/>
      <c r="EFE59" s="130"/>
      <c r="EFF59" s="130"/>
      <c r="EFG59" s="130"/>
      <c r="EFH59" s="130"/>
      <c r="EFI59" s="130"/>
      <c r="EFJ59" s="130"/>
      <c r="EFK59" s="130"/>
      <c r="EFL59" s="130"/>
      <c r="EFM59" s="130"/>
      <c r="EFN59" s="130"/>
      <c r="EFO59" s="130"/>
      <c r="EFP59" s="130"/>
      <c r="EFQ59" s="130"/>
      <c r="EFR59" s="130"/>
      <c r="EFS59" s="130"/>
      <c r="EFT59" s="130"/>
      <c r="EFU59" s="130"/>
      <c r="EFV59" s="130"/>
      <c r="EFW59" s="130"/>
      <c r="EFX59" s="130"/>
      <c r="EFY59" s="130"/>
      <c r="EFZ59" s="130"/>
      <c r="EGA59" s="130"/>
      <c r="EGB59" s="130"/>
      <c r="EGC59" s="130"/>
      <c r="EGD59" s="130"/>
      <c r="EGE59" s="130"/>
      <c r="EGF59" s="130"/>
      <c r="EGG59" s="130"/>
      <c r="EGH59" s="130"/>
      <c r="EGI59" s="130"/>
      <c r="EGJ59" s="130"/>
      <c r="EGK59" s="130"/>
      <c r="EGL59" s="130"/>
      <c r="EGM59" s="130"/>
      <c r="EGN59" s="130"/>
      <c r="EGO59" s="130"/>
      <c r="EGP59" s="130"/>
      <c r="EGQ59" s="130"/>
      <c r="EGR59" s="130"/>
      <c r="EGS59" s="130"/>
      <c r="EGT59" s="130"/>
      <c r="EGU59" s="130"/>
      <c r="EGV59" s="130"/>
      <c r="EGW59" s="130"/>
      <c r="EGX59" s="130"/>
      <c r="EGY59" s="130"/>
      <c r="EGZ59" s="130"/>
      <c r="EHA59" s="130"/>
      <c r="EHB59" s="130"/>
      <c r="EHC59" s="130"/>
      <c r="EHD59" s="130"/>
      <c r="EHE59" s="130"/>
      <c r="EHF59" s="130"/>
      <c r="EHG59" s="130"/>
      <c r="EHH59" s="130"/>
      <c r="EHI59" s="130"/>
      <c r="EHJ59" s="130"/>
      <c r="EHK59" s="130"/>
      <c r="EHL59" s="130"/>
      <c r="EHM59" s="130"/>
      <c r="EHN59" s="130"/>
      <c r="EHO59" s="130"/>
      <c r="EHP59" s="130"/>
      <c r="EHQ59" s="130"/>
      <c r="EHR59" s="130"/>
      <c r="EHS59" s="130"/>
      <c r="EHT59" s="130"/>
      <c r="EHU59" s="130"/>
      <c r="EHV59" s="130"/>
      <c r="EHW59" s="130"/>
      <c r="EHX59" s="130"/>
      <c r="EHY59" s="130"/>
      <c r="EHZ59" s="130"/>
      <c r="EIA59" s="130"/>
      <c r="EIB59" s="130"/>
      <c r="EIC59" s="130"/>
      <c r="EID59" s="130"/>
      <c r="EIE59" s="130"/>
      <c r="EIF59" s="130"/>
      <c r="EIG59" s="130"/>
      <c r="EIH59" s="130"/>
      <c r="EII59" s="130"/>
      <c r="EIJ59" s="130"/>
      <c r="EIK59" s="130"/>
      <c r="EIL59" s="130"/>
      <c r="EIM59" s="130"/>
      <c r="EIN59" s="130"/>
      <c r="EIO59" s="130"/>
      <c r="EIP59" s="130"/>
      <c r="EIQ59" s="130"/>
      <c r="EIR59" s="130"/>
      <c r="EIS59" s="130"/>
      <c r="EIT59" s="130"/>
      <c r="EIU59" s="130"/>
      <c r="EIV59" s="130"/>
      <c r="EIW59" s="130"/>
      <c r="EIX59" s="130"/>
      <c r="EIY59" s="130"/>
      <c r="EIZ59" s="130"/>
      <c r="EJA59" s="130"/>
      <c r="EJB59" s="130"/>
      <c r="EJC59" s="130"/>
      <c r="EJD59" s="130"/>
      <c r="EJE59" s="130"/>
      <c r="EJF59" s="130"/>
      <c r="EJG59" s="130"/>
      <c r="EJH59" s="130"/>
      <c r="EJI59" s="130"/>
      <c r="EJJ59" s="130"/>
      <c r="EJK59" s="130"/>
      <c r="EJL59" s="130"/>
      <c r="EJM59" s="130"/>
      <c r="EJN59" s="130"/>
      <c r="EJO59" s="130"/>
      <c r="EJP59" s="130"/>
      <c r="EJQ59" s="130"/>
      <c r="EJR59" s="130"/>
      <c r="EJS59" s="130"/>
      <c r="EJT59" s="130"/>
      <c r="EJU59" s="130"/>
      <c r="EJV59" s="130"/>
      <c r="EJW59" s="130"/>
      <c r="EJX59" s="130"/>
      <c r="EJY59" s="130"/>
      <c r="EJZ59" s="130"/>
      <c r="EKA59" s="130"/>
      <c r="EKB59" s="130"/>
      <c r="EKC59" s="130"/>
      <c r="EKD59" s="130"/>
      <c r="EKE59" s="130"/>
      <c r="EKF59" s="130"/>
      <c r="EKG59" s="130"/>
      <c r="EKH59" s="130"/>
      <c r="EKI59" s="130"/>
      <c r="EKJ59" s="130"/>
      <c r="EKK59" s="130"/>
      <c r="EKL59" s="130"/>
      <c r="EKM59" s="130"/>
      <c r="EKN59" s="130"/>
      <c r="EKO59" s="130"/>
      <c r="EKP59" s="130"/>
      <c r="EKQ59" s="130"/>
      <c r="EKR59" s="130"/>
      <c r="EKS59" s="130"/>
      <c r="EKT59" s="130"/>
      <c r="EKU59" s="130"/>
      <c r="EKV59" s="130"/>
      <c r="EKW59" s="130"/>
      <c r="EKX59" s="130"/>
      <c r="EKY59" s="130"/>
      <c r="EKZ59" s="130"/>
      <c r="ELA59" s="130"/>
      <c r="ELB59" s="130"/>
      <c r="ELC59" s="130"/>
      <c r="ELD59" s="130"/>
      <c r="ELE59" s="130"/>
      <c r="ELF59" s="130"/>
      <c r="ELG59" s="130"/>
      <c r="ELH59" s="130"/>
      <c r="ELI59" s="130"/>
      <c r="ELJ59" s="130"/>
      <c r="ELK59" s="130"/>
      <c r="ELL59" s="130"/>
      <c r="ELM59" s="130"/>
      <c r="ELN59" s="130"/>
      <c r="ELO59" s="130"/>
      <c r="ELP59" s="130"/>
      <c r="ELQ59" s="130"/>
      <c r="ELR59" s="130"/>
      <c r="ELS59" s="130"/>
      <c r="ELT59" s="130"/>
      <c r="ELU59" s="130"/>
      <c r="ELV59" s="130"/>
      <c r="ELW59" s="130"/>
      <c r="ELX59" s="130"/>
      <c r="ELY59" s="130"/>
      <c r="ELZ59" s="130"/>
      <c r="EMA59" s="130"/>
      <c r="EMB59" s="130"/>
      <c r="EMC59" s="130"/>
      <c r="EMD59" s="130"/>
      <c r="EME59" s="130"/>
      <c r="EMF59" s="130"/>
      <c r="EMG59" s="130"/>
      <c r="EMH59" s="130"/>
      <c r="EMI59" s="130"/>
      <c r="EMJ59" s="130"/>
      <c r="EMK59" s="130"/>
      <c r="EML59" s="130"/>
      <c r="EMM59" s="130"/>
      <c r="EMN59" s="130"/>
      <c r="EMO59" s="130"/>
      <c r="EMP59" s="130"/>
      <c r="EMQ59" s="130"/>
      <c r="EMR59" s="130"/>
      <c r="EMS59" s="130"/>
      <c r="EMT59" s="130"/>
      <c r="EMU59" s="130"/>
      <c r="EMV59" s="130"/>
      <c r="EMW59" s="130"/>
      <c r="EMX59" s="130"/>
      <c r="EMY59" s="130"/>
      <c r="EMZ59" s="130"/>
      <c r="ENA59" s="130"/>
      <c r="ENB59" s="130"/>
      <c r="ENC59" s="130"/>
      <c r="END59" s="130"/>
      <c r="ENE59" s="130"/>
      <c r="ENF59" s="130"/>
      <c r="ENG59" s="130"/>
      <c r="ENH59" s="130"/>
      <c r="ENI59" s="130"/>
      <c r="ENJ59" s="130"/>
      <c r="ENK59" s="130"/>
      <c r="ENL59" s="130"/>
      <c r="ENM59" s="130"/>
      <c r="ENN59" s="130"/>
      <c r="ENO59" s="130"/>
      <c r="ENP59" s="130"/>
      <c r="ENQ59" s="130"/>
      <c r="ENR59" s="130"/>
      <c r="ENS59" s="130"/>
      <c r="ENT59" s="130"/>
      <c r="ENU59" s="130"/>
      <c r="ENV59" s="130"/>
      <c r="ENW59" s="130"/>
      <c r="ENX59" s="130"/>
      <c r="ENY59" s="130"/>
      <c r="ENZ59" s="130"/>
      <c r="EOA59" s="130"/>
      <c r="EOB59" s="130"/>
      <c r="EOC59" s="130"/>
      <c r="EOD59" s="130"/>
      <c r="EOE59" s="130"/>
      <c r="EOF59" s="130"/>
      <c r="EOG59" s="130"/>
      <c r="EOH59" s="130"/>
      <c r="EOI59" s="130"/>
      <c r="EOJ59" s="130"/>
      <c r="EOK59" s="130"/>
      <c r="EOL59" s="130"/>
      <c r="EOM59" s="130"/>
      <c r="EON59" s="130"/>
      <c r="EOO59" s="130"/>
      <c r="EOP59" s="130"/>
      <c r="EOQ59" s="130"/>
      <c r="EOR59" s="130"/>
      <c r="EOS59" s="130"/>
      <c r="EOT59" s="130"/>
      <c r="EOU59" s="130"/>
      <c r="EOV59" s="130"/>
      <c r="EOW59" s="130"/>
      <c r="EOX59" s="130"/>
      <c r="EOY59" s="130"/>
      <c r="EOZ59" s="130"/>
      <c r="EPA59" s="130"/>
      <c r="EPB59" s="130"/>
      <c r="EPC59" s="130"/>
      <c r="EPD59" s="130"/>
      <c r="EPE59" s="130"/>
      <c r="EPF59" s="130"/>
      <c r="EPG59" s="130"/>
      <c r="EPH59" s="130"/>
      <c r="EPI59" s="130"/>
      <c r="EPJ59" s="130"/>
      <c r="EPK59" s="130"/>
      <c r="EPL59" s="130"/>
      <c r="EPM59" s="130"/>
      <c r="EPN59" s="130"/>
      <c r="EPO59" s="130"/>
      <c r="EPP59" s="130"/>
      <c r="EPQ59" s="130"/>
      <c r="EPR59" s="130"/>
      <c r="EPS59" s="130"/>
      <c r="EPT59" s="130"/>
      <c r="EPU59" s="130"/>
      <c r="EPV59" s="130"/>
      <c r="EPW59" s="130"/>
      <c r="EPX59" s="130"/>
      <c r="EPY59" s="130"/>
      <c r="EPZ59" s="130"/>
      <c r="EQA59" s="130"/>
      <c r="EQB59" s="130"/>
      <c r="EQC59" s="130"/>
      <c r="EQD59" s="130"/>
      <c r="EQE59" s="130"/>
      <c r="EQF59" s="130"/>
      <c r="EQG59" s="130"/>
      <c r="EQH59" s="130"/>
      <c r="EQI59" s="130"/>
      <c r="EQJ59" s="130"/>
      <c r="EQK59" s="130"/>
      <c r="EQL59" s="130"/>
      <c r="EQM59" s="130"/>
      <c r="EQN59" s="130"/>
      <c r="EQO59" s="130"/>
      <c r="EQP59" s="130"/>
      <c r="EQQ59" s="130"/>
      <c r="EQR59" s="130"/>
      <c r="EQS59" s="130"/>
      <c r="EQT59" s="130"/>
      <c r="EQU59" s="130"/>
      <c r="EQV59" s="130"/>
      <c r="EQW59" s="130"/>
      <c r="EQX59" s="130"/>
      <c r="EQY59" s="130"/>
      <c r="EQZ59" s="130"/>
      <c r="ERA59" s="130"/>
      <c r="ERB59" s="130"/>
      <c r="ERC59" s="130"/>
      <c r="ERD59" s="130"/>
      <c r="ERE59" s="130"/>
      <c r="ERF59" s="130"/>
      <c r="ERG59" s="130"/>
      <c r="ERH59" s="130"/>
      <c r="ERI59" s="130"/>
      <c r="ERJ59" s="130"/>
      <c r="ERK59" s="130"/>
      <c r="ERL59" s="130"/>
      <c r="ERM59" s="130"/>
      <c r="ERN59" s="130"/>
      <c r="ERO59" s="130"/>
      <c r="ERP59" s="130"/>
      <c r="ERQ59" s="130"/>
      <c r="ERR59" s="130"/>
      <c r="ERS59" s="130"/>
      <c r="ERT59" s="130"/>
      <c r="ERU59" s="130"/>
      <c r="ERV59" s="130"/>
      <c r="ERW59" s="130"/>
      <c r="ERX59" s="130"/>
      <c r="ERY59" s="130"/>
      <c r="ERZ59" s="130"/>
      <c r="ESA59" s="130"/>
      <c r="ESB59" s="130"/>
      <c r="ESC59" s="130"/>
      <c r="ESD59" s="130"/>
      <c r="ESE59" s="130"/>
      <c r="ESF59" s="130"/>
      <c r="ESG59" s="130"/>
      <c r="ESH59" s="130"/>
      <c r="ESI59" s="130"/>
      <c r="ESJ59" s="130"/>
      <c r="ESK59" s="130"/>
      <c r="ESL59" s="130"/>
      <c r="ESM59" s="130"/>
      <c r="ESN59" s="130"/>
      <c r="ESO59" s="130"/>
      <c r="ESP59" s="130"/>
      <c r="ESQ59" s="130"/>
      <c r="ESR59" s="130"/>
      <c r="ESS59" s="130"/>
      <c r="EST59" s="130"/>
      <c r="ESU59" s="130"/>
      <c r="ESV59" s="130"/>
      <c r="ESW59" s="130"/>
      <c r="ESX59" s="130"/>
      <c r="ESY59" s="130"/>
      <c r="ESZ59" s="130"/>
      <c r="ETA59" s="130"/>
      <c r="ETB59" s="130"/>
      <c r="ETC59" s="130"/>
      <c r="ETD59" s="130"/>
      <c r="ETE59" s="130"/>
      <c r="ETF59" s="130"/>
      <c r="ETG59" s="130"/>
      <c r="ETH59" s="130"/>
      <c r="ETI59" s="130"/>
      <c r="ETJ59" s="130"/>
      <c r="ETK59" s="130"/>
      <c r="ETL59" s="130"/>
      <c r="ETM59" s="130"/>
      <c r="ETN59" s="130"/>
      <c r="ETO59" s="130"/>
      <c r="ETP59" s="130"/>
      <c r="ETQ59" s="130"/>
      <c r="ETR59" s="130"/>
      <c r="ETS59" s="130"/>
      <c r="ETT59" s="130"/>
      <c r="ETU59" s="130"/>
      <c r="ETV59" s="130"/>
      <c r="ETW59" s="130"/>
      <c r="ETX59" s="130"/>
      <c r="ETY59" s="130"/>
      <c r="ETZ59" s="130"/>
      <c r="EUA59" s="130"/>
      <c r="EUB59" s="130"/>
      <c r="EUC59" s="130"/>
      <c r="EUD59" s="130"/>
      <c r="EUE59" s="130"/>
      <c r="EUF59" s="130"/>
      <c r="EUG59" s="130"/>
      <c r="EUH59" s="130"/>
      <c r="EUI59" s="130"/>
      <c r="EUJ59" s="130"/>
      <c r="EUK59" s="130"/>
      <c r="EUL59" s="130"/>
      <c r="EUM59" s="130"/>
      <c r="EUN59" s="130"/>
      <c r="EUO59" s="130"/>
      <c r="EUP59" s="130"/>
      <c r="EUQ59" s="130"/>
      <c r="EUR59" s="130"/>
      <c r="EUS59" s="130"/>
      <c r="EUT59" s="130"/>
      <c r="EUU59" s="130"/>
      <c r="EUV59" s="130"/>
      <c r="EUW59" s="130"/>
      <c r="EUX59" s="130"/>
      <c r="EUY59" s="130"/>
      <c r="EUZ59" s="130"/>
      <c r="EVA59" s="130"/>
      <c r="EVB59" s="130"/>
      <c r="EVC59" s="130"/>
      <c r="EVD59" s="130"/>
      <c r="EVE59" s="130"/>
      <c r="EVF59" s="130"/>
      <c r="EVG59" s="130"/>
      <c r="EVH59" s="130"/>
      <c r="EVI59" s="130"/>
      <c r="EVJ59" s="130"/>
      <c r="EVK59" s="130"/>
      <c r="EVL59" s="130"/>
      <c r="EVM59" s="130"/>
      <c r="EVN59" s="130"/>
      <c r="EVO59" s="130"/>
      <c r="EVP59" s="130"/>
      <c r="EVQ59" s="130"/>
      <c r="EVR59" s="130"/>
      <c r="EVS59" s="130"/>
      <c r="EVT59" s="130"/>
      <c r="EVU59" s="130"/>
      <c r="EVV59" s="130"/>
      <c r="EVW59" s="130"/>
      <c r="EVX59" s="130"/>
      <c r="EVY59" s="130"/>
      <c r="EVZ59" s="130"/>
      <c r="EWA59" s="130"/>
      <c r="EWB59" s="130"/>
      <c r="EWC59" s="130"/>
      <c r="EWD59" s="130"/>
      <c r="EWE59" s="130"/>
      <c r="EWF59" s="130"/>
      <c r="EWG59" s="130"/>
      <c r="EWH59" s="130"/>
      <c r="EWI59" s="130"/>
      <c r="EWJ59" s="130"/>
      <c r="EWK59" s="130"/>
      <c r="EWL59" s="130"/>
      <c r="EWM59" s="130"/>
      <c r="EWN59" s="130"/>
      <c r="EWO59" s="130"/>
      <c r="EWP59" s="130"/>
      <c r="EWQ59" s="130"/>
      <c r="EWR59" s="130"/>
      <c r="EWS59" s="130"/>
      <c r="EWT59" s="130"/>
      <c r="EWU59" s="130"/>
      <c r="EWV59" s="130"/>
      <c r="EWW59" s="130"/>
      <c r="EWX59" s="130"/>
      <c r="EWY59" s="130"/>
      <c r="EWZ59" s="130"/>
      <c r="EXA59" s="130"/>
      <c r="EXB59" s="130"/>
      <c r="EXC59" s="130"/>
      <c r="EXD59" s="130"/>
      <c r="EXE59" s="130"/>
      <c r="EXF59" s="130"/>
      <c r="EXG59" s="130"/>
      <c r="EXH59" s="130"/>
      <c r="EXI59" s="130"/>
      <c r="EXJ59" s="130"/>
      <c r="EXK59" s="130"/>
      <c r="EXL59" s="130"/>
      <c r="EXM59" s="130"/>
      <c r="EXN59" s="130"/>
      <c r="EXO59" s="130"/>
      <c r="EXP59" s="130"/>
      <c r="EXQ59" s="130"/>
      <c r="EXR59" s="130"/>
      <c r="EXS59" s="130"/>
      <c r="EXT59" s="130"/>
      <c r="EXU59" s="130"/>
      <c r="EXV59" s="130"/>
      <c r="EXW59" s="130"/>
      <c r="EXX59" s="130"/>
      <c r="EXY59" s="130"/>
      <c r="EXZ59" s="130"/>
      <c r="EYA59" s="130"/>
      <c r="EYB59" s="130"/>
      <c r="EYC59" s="130"/>
      <c r="EYD59" s="130"/>
      <c r="EYE59" s="130"/>
      <c r="EYF59" s="130"/>
      <c r="EYG59" s="130"/>
      <c r="EYH59" s="130"/>
      <c r="EYI59" s="130"/>
      <c r="EYJ59" s="130"/>
      <c r="EYK59" s="130"/>
      <c r="EYL59" s="130"/>
      <c r="EYM59" s="130"/>
      <c r="EYN59" s="130"/>
      <c r="EYO59" s="130"/>
      <c r="EYP59" s="130"/>
      <c r="EYQ59" s="130"/>
      <c r="EYR59" s="130"/>
      <c r="EYS59" s="130"/>
      <c r="EYT59" s="130"/>
      <c r="EYU59" s="130"/>
      <c r="EYV59" s="130"/>
      <c r="EYW59" s="130"/>
      <c r="EYX59" s="130"/>
      <c r="EYY59" s="130"/>
      <c r="EYZ59" s="130"/>
      <c r="EZA59" s="130"/>
      <c r="EZB59" s="130"/>
      <c r="EZC59" s="130"/>
      <c r="EZD59" s="130"/>
      <c r="EZE59" s="130"/>
      <c r="EZF59" s="130"/>
      <c r="EZG59" s="130"/>
      <c r="EZH59" s="130"/>
      <c r="EZI59" s="130"/>
      <c r="EZJ59" s="130"/>
      <c r="EZK59" s="130"/>
      <c r="EZL59" s="130"/>
      <c r="EZM59" s="130"/>
      <c r="EZN59" s="130"/>
      <c r="EZO59" s="130"/>
      <c r="EZP59" s="130"/>
      <c r="EZQ59" s="130"/>
      <c r="EZR59" s="130"/>
      <c r="EZS59" s="130"/>
      <c r="EZT59" s="130"/>
      <c r="EZU59" s="130"/>
      <c r="EZV59" s="130"/>
      <c r="EZW59" s="130"/>
      <c r="EZX59" s="130"/>
      <c r="EZY59" s="130"/>
      <c r="EZZ59" s="130"/>
      <c r="FAA59" s="130"/>
      <c r="FAB59" s="130"/>
      <c r="FAC59" s="130"/>
      <c r="FAD59" s="130"/>
      <c r="FAE59" s="130"/>
      <c r="FAF59" s="130"/>
      <c r="FAG59" s="130"/>
      <c r="FAH59" s="130"/>
      <c r="FAI59" s="130"/>
      <c r="FAJ59" s="130"/>
      <c r="FAK59" s="130"/>
      <c r="FAL59" s="130"/>
      <c r="FAM59" s="130"/>
      <c r="FAN59" s="130"/>
      <c r="FAO59" s="130"/>
      <c r="FAP59" s="130"/>
      <c r="FAQ59" s="130"/>
      <c r="FAR59" s="130"/>
      <c r="FAS59" s="130"/>
      <c r="FAT59" s="130"/>
      <c r="FAU59" s="130"/>
      <c r="FAV59" s="130"/>
      <c r="FAW59" s="130"/>
      <c r="FAX59" s="130"/>
      <c r="FAY59" s="130"/>
      <c r="FAZ59" s="130"/>
      <c r="FBA59" s="130"/>
      <c r="FBB59" s="130"/>
      <c r="FBC59" s="130"/>
      <c r="FBD59" s="130"/>
      <c r="FBE59" s="130"/>
      <c r="FBF59" s="130"/>
      <c r="FBG59" s="130"/>
      <c r="FBH59" s="130"/>
      <c r="FBI59" s="130"/>
      <c r="FBJ59" s="130"/>
      <c r="FBK59" s="130"/>
      <c r="FBL59" s="130"/>
      <c r="FBM59" s="130"/>
      <c r="FBN59" s="130"/>
      <c r="FBO59" s="130"/>
      <c r="FBP59" s="130"/>
      <c r="FBQ59" s="130"/>
      <c r="FBR59" s="130"/>
      <c r="FBS59" s="130"/>
      <c r="FBT59" s="130"/>
      <c r="FBU59" s="130"/>
      <c r="FBV59" s="130"/>
      <c r="FBW59" s="130"/>
      <c r="FBX59" s="130"/>
      <c r="FBY59" s="130"/>
      <c r="FBZ59" s="130"/>
      <c r="FCA59" s="130"/>
      <c r="FCB59" s="130"/>
      <c r="FCC59" s="130"/>
      <c r="FCD59" s="130"/>
      <c r="FCE59" s="130"/>
      <c r="FCF59" s="130"/>
      <c r="FCG59" s="130"/>
      <c r="FCH59" s="130"/>
      <c r="FCI59" s="130"/>
      <c r="FCJ59" s="130"/>
      <c r="FCK59" s="130"/>
      <c r="FCL59" s="130"/>
      <c r="FCM59" s="130"/>
      <c r="FCN59" s="130"/>
      <c r="FCO59" s="130"/>
      <c r="FCP59" s="130"/>
      <c r="FCQ59" s="130"/>
      <c r="FCR59" s="130"/>
      <c r="FCS59" s="130"/>
      <c r="FCT59" s="130"/>
      <c r="FCU59" s="130"/>
      <c r="FCV59" s="130"/>
      <c r="FCW59" s="130"/>
      <c r="FCX59" s="130"/>
      <c r="FCY59" s="130"/>
      <c r="FCZ59" s="130"/>
      <c r="FDA59" s="130"/>
      <c r="FDB59" s="130"/>
      <c r="FDC59" s="130"/>
      <c r="FDD59" s="130"/>
      <c r="FDE59" s="130"/>
      <c r="FDF59" s="130"/>
      <c r="FDG59" s="130"/>
      <c r="FDH59" s="130"/>
      <c r="FDI59" s="130"/>
      <c r="FDJ59" s="130"/>
      <c r="FDK59" s="130"/>
      <c r="FDL59" s="130"/>
      <c r="FDM59" s="130"/>
      <c r="FDN59" s="130"/>
      <c r="FDO59" s="130"/>
      <c r="FDP59" s="130"/>
      <c r="FDQ59" s="130"/>
      <c r="FDR59" s="130"/>
      <c r="FDS59" s="130"/>
      <c r="FDT59" s="130"/>
      <c r="FDU59" s="130"/>
      <c r="FDV59" s="130"/>
      <c r="FDW59" s="130"/>
      <c r="FDX59" s="130"/>
      <c r="FDY59" s="130"/>
      <c r="FDZ59" s="130"/>
      <c r="FEA59" s="130"/>
      <c r="FEB59" s="130"/>
      <c r="FEC59" s="130"/>
      <c r="FED59" s="130"/>
      <c r="FEE59" s="130"/>
      <c r="FEF59" s="130"/>
      <c r="FEG59" s="130"/>
      <c r="FEH59" s="130"/>
      <c r="FEI59" s="130"/>
      <c r="FEJ59" s="130"/>
      <c r="FEK59" s="130"/>
      <c r="FEL59" s="130"/>
      <c r="FEM59" s="130"/>
      <c r="FEN59" s="130"/>
      <c r="FEO59" s="130"/>
      <c r="FEP59" s="130"/>
      <c r="FEQ59" s="130"/>
      <c r="FER59" s="130"/>
      <c r="FES59" s="130"/>
      <c r="FET59" s="130"/>
      <c r="FEU59" s="130"/>
      <c r="FEV59" s="130"/>
      <c r="FEW59" s="130"/>
      <c r="FEX59" s="130"/>
      <c r="FEY59" s="130"/>
      <c r="FEZ59" s="130"/>
      <c r="FFA59" s="130"/>
      <c r="FFB59" s="130"/>
      <c r="FFC59" s="130"/>
      <c r="FFD59" s="130"/>
      <c r="FFE59" s="130"/>
      <c r="FFF59" s="130"/>
      <c r="FFG59" s="130"/>
      <c r="FFH59" s="130"/>
      <c r="FFI59" s="130"/>
      <c r="FFJ59" s="130"/>
      <c r="FFK59" s="130"/>
      <c r="FFL59" s="130"/>
      <c r="FFM59" s="130"/>
      <c r="FFN59" s="130"/>
      <c r="FFO59" s="130"/>
      <c r="FFP59" s="130"/>
      <c r="FFQ59" s="130"/>
      <c r="FFR59" s="130"/>
      <c r="FFS59" s="130"/>
      <c r="FFT59" s="130"/>
      <c r="FFU59" s="130"/>
      <c r="FFV59" s="130"/>
      <c r="FFW59" s="130"/>
      <c r="FFX59" s="130"/>
      <c r="FFY59" s="130"/>
      <c r="FFZ59" s="130"/>
      <c r="FGA59" s="130"/>
      <c r="FGB59" s="130"/>
      <c r="FGC59" s="130"/>
      <c r="FGD59" s="130"/>
      <c r="FGE59" s="130"/>
      <c r="FGF59" s="130"/>
      <c r="FGG59" s="130"/>
      <c r="FGH59" s="130"/>
      <c r="FGI59" s="130"/>
      <c r="FGJ59" s="130"/>
      <c r="FGK59" s="130"/>
      <c r="FGL59" s="130"/>
      <c r="FGM59" s="130"/>
      <c r="FGN59" s="130"/>
      <c r="FGO59" s="130"/>
      <c r="FGP59" s="130"/>
      <c r="FGQ59" s="130"/>
      <c r="FGR59" s="130"/>
      <c r="FGS59" s="130"/>
      <c r="FGT59" s="130"/>
      <c r="FGU59" s="130"/>
      <c r="FGV59" s="130"/>
      <c r="FGW59" s="130"/>
      <c r="FGX59" s="130"/>
      <c r="FGY59" s="130"/>
      <c r="FGZ59" s="130"/>
      <c r="FHA59" s="130"/>
      <c r="FHB59" s="130"/>
      <c r="FHC59" s="130"/>
      <c r="FHD59" s="130"/>
      <c r="FHE59" s="130"/>
      <c r="FHF59" s="130"/>
      <c r="FHG59" s="130"/>
      <c r="FHH59" s="130"/>
      <c r="FHI59" s="130"/>
      <c r="FHJ59" s="130"/>
      <c r="FHK59" s="130"/>
      <c r="FHL59" s="130"/>
      <c r="FHM59" s="130"/>
      <c r="FHN59" s="130"/>
      <c r="FHO59" s="130"/>
      <c r="FHP59" s="130"/>
      <c r="FHQ59" s="130"/>
      <c r="FHR59" s="130"/>
      <c r="FHS59" s="130"/>
      <c r="FHT59" s="130"/>
      <c r="FHU59" s="130"/>
      <c r="FHV59" s="130"/>
      <c r="FHW59" s="130"/>
      <c r="FHX59" s="130"/>
      <c r="FHY59" s="130"/>
      <c r="FHZ59" s="130"/>
      <c r="FIA59" s="130"/>
      <c r="FIB59" s="130"/>
      <c r="FIC59" s="130"/>
      <c r="FID59" s="130"/>
      <c r="FIE59" s="130"/>
      <c r="FIF59" s="130"/>
      <c r="FIG59" s="130"/>
      <c r="FIH59" s="130"/>
      <c r="FII59" s="130"/>
      <c r="FIJ59" s="130"/>
      <c r="FIK59" s="130"/>
      <c r="FIL59" s="130"/>
      <c r="FIM59" s="130"/>
      <c r="FIN59" s="130"/>
      <c r="FIO59" s="130"/>
      <c r="FIP59" s="130"/>
      <c r="FIQ59" s="130"/>
      <c r="FIR59" s="130"/>
      <c r="FIS59" s="130"/>
      <c r="FIT59" s="130"/>
      <c r="FIU59" s="130"/>
      <c r="FIV59" s="130"/>
      <c r="FIW59" s="130"/>
      <c r="FIX59" s="130"/>
      <c r="FIY59" s="130"/>
      <c r="FIZ59" s="130"/>
      <c r="FJA59" s="130"/>
      <c r="FJB59" s="130"/>
      <c r="FJC59" s="130"/>
      <c r="FJD59" s="130"/>
      <c r="FJE59" s="130"/>
      <c r="FJF59" s="130"/>
      <c r="FJG59" s="130"/>
      <c r="FJH59" s="130"/>
      <c r="FJI59" s="130"/>
      <c r="FJJ59" s="130"/>
      <c r="FJK59" s="130"/>
      <c r="FJL59" s="130"/>
      <c r="FJM59" s="130"/>
      <c r="FJN59" s="130"/>
      <c r="FJO59" s="130"/>
      <c r="FJP59" s="130"/>
      <c r="FJQ59" s="130"/>
      <c r="FJR59" s="130"/>
      <c r="FJS59" s="130"/>
      <c r="FJT59" s="130"/>
      <c r="FJU59" s="130"/>
      <c r="FJV59" s="130"/>
      <c r="FJW59" s="130"/>
      <c r="FJX59" s="130"/>
      <c r="FJY59" s="130"/>
      <c r="FJZ59" s="130"/>
      <c r="FKA59" s="130"/>
      <c r="FKB59" s="130"/>
      <c r="FKC59" s="130"/>
      <c r="FKD59" s="130"/>
      <c r="FKE59" s="130"/>
      <c r="FKF59" s="130"/>
      <c r="FKG59" s="130"/>
      <c r="FKH59" s="130"/>
      <c r="FKI59" s="130"/>
      <c r="FKJ59" s="130"/>
      <c r="FKK59" s="130"/>
      <c r="FKL59" s="130"/>
      <c r="FKM59" s="130"/>
      <c r="FKN59" s="130"/>
      <c r="FKO59" s="130"/>
      <c r="FKP59" s="130"/>
      <c r="FKQ59" s="130"/>
      <c r="FKR59" s="130"/>
      <c r="FKS59" s="130"/>
      <c r="FKT59" s="130"/>
      <c r="FKU59" s="130"/>
      <c r="FKV59" s="130"/>
      <c r="FKW59" s="130"/>
      <c r="FKX59" s="130"/>
      <c r="FKY59" s="130"/>
      <c r="FKZ59" s="130"/>
      <c r="FLA59" s="130"/>
      <c r="FLB59" s="130"/>
      <c r="FLC59" s="130"/>
      <c r="FLD59" s="130"/>
      <c r="FLE59" s="130"/>
      <c r="FLF59" s="130"/>
      <c r="FLG59" s="130"/>
      <c r="FLH59" s="130"/>
      <c r="FLI59" s="130"/>
      <c r="FLJ59" s="130"/>
      <c r="FLK59" s="130"/>
      <c r="FLL59" s="130"/>
      <c r="FLM59" s="130"/>
      <c r="FLN59" s="130"/>
      <c r="FLO59" s="130"/>
      <c r="FLP59" s="130"/>
      <c r="FLQ59" s="130"/>
      <c r="FLR59" s="130"/>
      <c r="FLS59" s="130"/>
      <c r="FLT59" s="130"/>
      <c r="FLU59" s="130"/>
      <c r="FLV59" s="130"/>
      <c r="FLW59" s="130"/>
      <c r="FLX59" s="130"/>
      <c r="FLY59" s="130"/>
      <c r="FLZ59" s="130"/>
      <c r="FMA59" s="130"/>
      <c r="FMB59" s="130"/>
      <c r="FMC59" s="130"/>
      <c r="FMD59" s="130"/>
      <c r="FME59" s="130"/>
      <c r="FMF59" s="130"/>
      <c r="FMG59" s="130"/>
      <c r="FMH59" s="130"/>
      <c r="FMI59" s="130"/>
      <c r="FMJ59" s="130"/>
      <c r="FMK59" s="130"/>
      <c r="FML59" s="130"/>
      <c r="FMM59" s="130"/>
      <c r="FMN59" s="130"/>
      <c r="FMO59" s="130"/>
      <c r="FMP59" s="130"/>
      <c r="FMQ59" s="130"/>
      <c r="FMR59" s="130"/>
      <c r="FMS59" s="130"/>
      <c r="FMT59" s="130"/>
      <c r="FMU59" s="130"/>
      <c r="FMV59" s="130"/>
      <c r="FMW59" s="130"/>
      <c r="FMX59" s="130"/>
      <c r="FMY59" s="130"/>
      <c r="FMZ59" s="130"/>
      <c r="FNA59" s="130"/>
      <c r="FNB59" s="130"/>
      <c r="FNC59" s="130"/>
      <c r="FND59" s="130"/>
      <c r="FNE59" s="130"/>
      <c r="FNF59" s="130"/>
      <c r="FNG59" s="130"/>
      <c r="FNH59" s="130"/>
      <c r="FNI59" s="130"/>
      <c r="FNJ59" s="130"/>
      <c r="FNK59" s="130"/>
      <c r="FNL59" s="130"/>
      <c r="FNM59" s="130"/>
      <c r="FNN59" s="130"/>
      <c r="FNO59" s="130"/>
      <c r="FNP59" s="130"/>
      <c r="FNQ59" s="130"/>
      <c r="FNR59" s="130"/>
      <c r="FNS59" s="130"/>
      <c r="FNT59" s="130"/>
      <c r="FNU59" s="130"/>
      <c r="FNV59" s="130"/>
      <c r="FNW59" s="130"/>
      <c r="FNX59" s="130"/>
      <c r="FNY59" s="130"/>
      <c r="FNZ59" s="130"/>
      <c r="FOA59" s="130"/>
      <c r="FOB59" s="130"/>
      <c r="FOC59" s="130"/>
      <c r="FOD59" s="130"/>
      <c r="FOE59" s="130"/>
      <c r="FOF59" s="130"/>
      <c r="FOG59" s="130"/>
      <c r="FOH59" s="130"/>
      <c r="FOI59" s="130"/>
      <c r="FOJ59" s="130"/>
      <c r="FOK59" s="130"/>
      <c r="FOL59" s="130"/>
      <c r="FOM59" s="130"/>
      <c r="FON59" s="130"/>
      <c r="FOO59" s="130"/>
      <c r="FOP59" s="130"/>
      <c r="FOQ59" s="130"/>
      <c r="FOR59" s="130"/>
      <c r="FOS59" s="130"/>
      <c r="FOT59" s="130"/>
      <c r="FOU59" s="130"/>
      <c r="FOV59" s="130"/>
      <c r="FOW59" s="130"/>
      <c r="FOX59" s="130"/>
      <c r="FOY59" s="130"/>
      <c r="FOZ59" s="130"/>
      <c r="FPA59" s="130"/>
      <c r="FPB59" s="130"/>
      <c r="FPC59" s="130"/>
      <c r="FPD59" s="130"/>
      <c r="FPE59" s="130"/>
      <c r="FPF59" s="130"/>
      <c r="FPG59" s="130"/>
      <c r="FPH59" s="130"/>
      <c r="FPI59" s="130"/>
      <c r="FPJ59" s="130"/>
      <c r="FPK59" s="130"/>
      <c r="FPL59" s="130"/>
      <c r="FPM59" s="130"/>
      <c r="FPN59" s="130"/>
      <c r="FPO59" s="130"/>
      <c r="FPP59" s="130"/>
      <c r="FPQ59" s="130"/>
      <c r="FPR59" s="130"/>
      <c r="FPS59" s="130"/>
      <c r="FPT59" s="130"/>
      <c r="FPU59" s="130"/>
      <c r="FPV59" s="130"/>
      <c r="FPW59" s="130"/>
      <c r="FPX59" s="130"/>
      <c r="FPY59" s="130"/>
      <c r="FPZ59" s="130"/>
      <c r="FQA59" s="130"/>
      <c r="FQB59" s="130"/>
      <c r="FQC59" s="130"/>
      <c r="FQD59" s="130"/>
      <c r="FQE59" s="130"/>
      <c r="FQF59" s="130"/>
      <c r="FQG59" s="130"/>
      <c r="FQH59" s="130"/>
      <c r="FQI59" s="130"/>
      <c r="FQJ59" s="130"/>
      <c r="FQK59" s="130"/>
      <c r="FQL59" s="130"/>
      <c r="FQM59" s="130"/>
      <c r="FQN59" s="130"/>
      <c r="FQO59" s="130"/>
      <c r="FQP59" s="130"/>
      <c r="FQQ59" s="130"/>
      <c r="FQR59" s="130"/>
      <c r="FQS59" s="130"/>
      <c r="FQT59" s="130"/>
      <c r="FQU59" s="130"/>
      <c r="FQV59" s="130"/>
      <c r="FQW59" s="130"/>
      <c r="FQX59" s="130"/>
      <c r="FQY59" s="130"/>
      <c r="FQZ59" s="130"/>
      <c r="FRA59" s="130"/>
      <c r="FRB59" s="130"/>
      <c r="FRC59" s="130"/>
      <c r="FRD59" s="130"/>
      <c r="FRE59" s="130"/>
      <c r="FRF59" s="130"/>
      <c r="FRG59" s="130"/>
      <c r="FRH59" s="130"/>
      <c r="FRI59" s="130"/>
      <c r="FRJ59" s="130"/>
      <c r="FRK59" s="130"/>
      <c r="FRL59" s="130"/>
      <c r="FRM59" s="130"/>
      <c r="FRN59" s="130"/>
      <c r="FRO59" s="130"/>
      <c r="FRP59" s="130"/>
      <c r="FRQ59" s="130"/>
      <c r="FRR59" s="130"/>
      <c r="FRS59" s="130"/>
      <c r="FRT59" s="130"/>
      <c r="FRU59" s="130"/>
      <c r="FRV59" s="130"/>
      <c r="FRW59" s="130"/>
      <c r="FRX59" s="130"/>
      <c r="FRY59" s="130"/>
      <c r="FRZ59" s="130"/>
      <c r="FSA59" s="130"/>
      <c r="FSB59" s="130"/>
      <c r="FSC59" s="130"/>
      <c r="FSD59" s="130"/>
      <c r="FSE59" s="130"/>
      <c r="FSF59" s="130"/>
      <c r="FSG59" s="130"/>
      <c r="FSH59" s="130"/>
      <c r="FSI59" s="130"/>
      <c r="FSJ59" s="130"/>
      <c r="FSK59" s="130"/>
      <c r="FSL59" s="130"/>
      <c r="FSM59" s="130"/>
      <c r="FSN59" s="130"/>
      <c r="FSO59" s="130"/>
      <c r="FSP59" s="130"/>
      <c r="FSQ59" s="130"/>
      <c r="FSR59" s="130"/>
      <c r="FSS59" s="130"/>
      <c r="FST59" s="130"/>
      <c r="FSU59" s="130"/>
      <c r="FSV59" s="130"/>
      <c r="FSW59" s="130"/>
      <c r="FSX59" s="130"/>
      <c r="FSY59" s="130"/>
      <c r="FSZ59" s="130"/>
      <c r="FTA59" s="130"/>
      <c r="FTB59" s="130"/>
      <c r="FTC59" s="130"/>
      <c r="FTD59" s="130"/>
      <c r="FTE59" s="130"/>
      <c r="FTF59" s="130"/>
      <c r="FTG59" s="130"/>
      <c r="FTH59" s="130"/>
      <c r="FTI59" s="130"/>
      <c r="FTJ59" s="130"/>
      <c r="FTK59" s="130"/>
      <c r="FTL59" s="130"/>
      <c r="FTM59" s="130"/>
      <c r="FTN59" s="130"/>
      <c r="FTO59" s="130"/>
      <c r="FTP59" s="130"/>
      <c r="FTQ59" s="130"/>
      <c r="FTR59" s="130"/>
      <c r="FTS59" s="130"/>
      <c r="FTT59" s="130"/>
      <c r="FTU59" s="130"/>
      <c r="FTV59" s="130"/>
      <c r="FTW59" s="130"/>
      <c r="FTX59" s="130"/>
      <c r="FTY59" s="130"/>
      <c r="FTZ59" s="130"/>
      <c r="FUA59" s="130"/>
      <c r="FUB59" s="130"/>
      <c r="FUC59" s="130"/>
      <c r="FUD59" s="130"/>
      <c r="FUE59" s="130"/>
      <c r="FUF59" s="130"/>
      <c r="FUG59" s="130"/>
      <c r="FUH59" s="130"/>
      <c r="FUI59" s="130"/>
      <c r="FUJ59" s="130"/>
      <c r="FUK59" s="130"/>
      <c r="FUL59" s="130"/>
      <c r="FUM59" s="130"/>
      <c r="FUN59" s="130"/>
      <c r="FUO59" s="130"/>
      <c r="FUP59" s="130"/>
      <c r="FUQ59" s="130"/>
      <c r="FUR59" s="130"/>
      <c r="FUS59" s="130"/>
      <c r="FUT59" s="130"/>
      <c r="FUU59" s="130"/>
      <c r="FUV59" s="130"/>
      <c r="FUW59" s="130"/>
      <c r="FUX59" s="130"/>
      <c r="FUY59" s="130"/>
      <c r="FUZ59" s="130"/>
      <c r="FVA59" s="130"/>
      <c r="FVB59" s="130"/>
      <c r="FVC59" s="130"/>
      <c r="FVD59" s="130"/>
      <c r="FVE59" s="130"/>
      <c r="FVF59" s="130"/>
      <c r="FVG59" s="130"/>
      <c r="FVH59" s="130"/>
      <c r="FVI59" s="130"/>
      <c r="FVJ59" s="130"/>
      <c r="FVK59" s="130"/>
      <c r="FVL59" s="130"/>
      <c r="FVM59" s="130"/>
      <c r="FVN59" s="130"/>
      <c r="FVO59" s="130"/>
      <c r="FVP59" s="130"/>
      <c r="FVQ59" s="130"/>
      <c r="FVR59" s="130"/>
      <c r="FVS59" s="130"/>
      <c r="FVT59" s="130"/>
      <c r="FVU59" s="130"/>
      <c r="FVV59" s="130"/>
      <c r="FVW59" s="130"/>
      <c r="FVX59" s="130"/>
      <c r="FVY59" s="130"/>
      <c r="FVZ59" s="130"/>
      <c r="FWA59" s="130"/>
      <c r="FWB59" s="130"/>
      <c r="FWC59" s="130"/>
      <c r="FWD59" s="130"/>
      <c r="FWE59" s="130"/>
      <c r="FWF59" s="130"/>
      <c r="FWG59" s="130"/>
      <c r="FWH59" s="130"/>
      <c r="FWI59" s="130"/>
      <c r="FWJ59" s="130"/>
      <c r="FWK59" s="130"/>
      <c r="FWL59" s="130"/>
      <c r="FWM59" s="130"/>
      <c r="FWN59" s="130"/>
      <c r="FWO59" s="130"/>
      <c r="FWP59" s="130"/>
      <c r="FWQ59" s="130"/>
      <c r="FWR59" s="130"/>
      <c r="FWS59" s="130"/>
      <c r="FWT59" s="130"/>
      <c r="FWU59" s="130"/>
      <c r="FWV59" s="130"/>
      <c r="FWW59" s="130"/>
      <c r="FWX59" s="130"/>
      <c r="FWY59" s="130"/>
      <c r="FWZ59" s="130"/>
      <c r="FXA59" s="130"/>
      <c r="FXB59" s="130"/>
      <c r="FXC59" s="130"/>
      <c r="FXD59" s="130"/>
      <c r="FXE59" s="130"/>
      <c r="FXF59" s="130"/>
      <c r="FXG59" s="130"/>
      <c r="FXH59" s="130"/>
      <c r="FXI59" s="130"/>
      <c r="FXJ59" s="130"/>
      <c r="FXK59" s="130"/>
      <c r="FXL59" s="130"/>
      <c r="FXM59" s="130"/>
      <c r="FXN59" s="130"/>
      <c r="FXO59" s="130"/>
      <c r="FXP59" s="130"/>
      <c r="FXQ59" s="130"/>
      <c r="FXR59" s="130"/>
      <c r="FXS59" s="130"/>
      <c r="FXT59" s="130"/>
      <c r="FXU59" s="130"/>
      <c r="FXV59" s="130"/>
      <c r="FXW59" s="130"/>
      <c r="FXX59" s="130"/>
      <c r="FXY59" s="130"/>
      <c r="FXZ59" s="130"/>
      <c r="FYA59" s="130"/>
      <c r="FYB59" s="130"/>
      <c r="FYC59" s="130"/>
      <c r="FYD59" s="130"/>
      <c r="FYE59" s="130"/>
      <c r="FYF59" s="130"/>
      <c r="FYG59" s="130"/>
      <c r="FYH59" s="130"/>
      <c r="FYI59" s="130"/>
      <c r="FYJ59" s="130"/>
      <c r="FYK59" s="130"/>
      <c r="FYL59" s="130"/>
      <c r="FYM59" s="130"/>
      <c r="FYN59" s="130"/>
      <c r="FYO59" s="130"/>
      <c r="FYP59" s="130"/>
      <c r="FYQ59" s="130"/>
      <c r="FYR59" s="130"/>
      <c r="FYS59" s="130"/>
      <c r="FYT59" s="130"/>
      <c r="FYU59" s="130"/>
      <c r="FYV59" s="130"/>
      <c r="FYW59" s="130"/>
      <c r="FYX59" s="130"/>
      <c r="FYY59" s="130"/>
      <c r="FYZ59" s="130"/>
      <c r="FZA59" s="130"/>
      <c r="FZB59" s="130"/>
      <c r="FZC59" s="130"/>
      <c r="FZD59" s="130"/>
      <c r="FZE59" s="130"/>
      <c r="FZF59" s="130"/>
      <c r="FZG59" s="130"/>
      <c r="FZH59" s="130"/>
      <c r="FZI59" s="130"/>
      <c r="FZJ59" s="130"/>
      <c r="FZK59" s="130"/>
      <c r="FZL59" s="130"/>
      <c r="FZM59" s="130"/>
      <c r="FZN59" s="130"/>
      <c r="FZO59" s="130"/>
      <c r="FZP59" s="130"/>
      <c r="FZQ59" s="130"/>
      <c r="FZR59" s="130"/>
      <c r="FZS59" s="130"/>
      <c r="FZT59" s="130"/>
      <c r="FZU59" s="130"/>
      <c r="FZV59" s="130"/>
      <c r="FZW59" s="130"/>
      <c r="FZX59" s="130"/>
      <c r="FZY59" s="130"/>
      <c r="FZZ59" s="130"/>
      <c r="GAA59" s="130"/>
      <c r="GAB59" s="130"/>
      <c r="GAC59" s="130"/>
      <c r="GAD59" s="130"/>
      <c r="GAE59" s="130"/>
      <c r="GAF59" s="130"/>
      <c r="GAG59" s="130"/>
      <c r="GAH59" s="130"/>
      <c r="GAI59" s="130"/>
      <c r="GAJ59" s="130"/>
      <c r="GAK59" s="130"/>
      <c r="GAL59" s="130"/>
      <c r="GAM59" s="130"/>
      <c r="GAN59" s="130"/>
      <c r="GAO59" s="130"/>
      <c r="GAP59" s="130"/>
      <c r="GAQ59" s="130"/>
      <c r="GAR59" s="130"/>
      <c r="GAS59" s="130"/>
      <c r="GAT59" s="130"/>
      <c r="GAU59" s="130"/>
      <c r="GAV59" s="130"/>
      <c r="GAW59" s="130"/>
      <c r="GAX59" s="130"/>
      <c r="GAY59" s="130"/>
      <c r="GAZ59" s="130"/>
      <c r="GBA59" s="130"/>
      <c r="GBB59" s="130"/>
      <c r="GBC59" s="130"/>
      <c r="GBD59" s="130"/>
      <c r="GBE59" s="130"/>
      <c r="GBF59" s="130"/>
      <c r="GBG59" s="130"/>
      <c r="GBH59" s="130"/>
      <c r="GBI59" s="130"/>
      <c r="GBJ59" s="130"/>
      <c r="GBK59" s="130"/>
      <c r="GBL59" s="130"/>
      <c r="GBM59" s="130"/>
      <c r="GBN59" s="130"/>
      <c r="GBO59" s="130"/>
      <c r="GBP59" s="130"/>
      <c r="GBQ59" s="130"/>
      <c r="GBR59" s="130"/>
      <c r="GBS59" s="130"/>
      <c r="GBT59" s="130"/>
      <c r="GBU59" s="130"/>
      <c r="GBV59" s="130"/>
      <c r="GBW59" s="130"/>
      <c r="GBX59" s="130"/>
      <c r="GBY59" s="130"/>
      <c r="GBZ59" s="130"/>
      <c r="GCA59" s="130"/>
      <c r="GCB59" s="130"/>
      <c r="GCC59" s="130"/>
      <c r="GCD59" s="130"/>
      <c r="GCE59" s="130"/>
      <c r="GCF59" s="130"/>
      <c r="GCG59" s="130"/>
      <c r="GCH59" s="130"/>
      <c r="GCI59" s="130"/>
      <c r="GCJ59" s="130"/>
      <c r="GCK59" s="130"/>
      <c r="GCL59" s="130"/>
      <c r="GCM59" s="130"/>
      <c r="GCN59" s="130"/>
      <c r="GCO59" s="130"/>
      <c r="GCP59" s="130"/>
      <c r="GCQ59" s="130"/>
      <c r="GCR59" s="130"/>
      <c r="GCS59" s="130"/>
      <c r="GCT59" s="130"/>
      <c r="GCU59" s="130"/>
      <c r="GCV59" s="130"/>
      <c r="GCW59" s="130"/>
      <c r="GCX59" s="130"/>
      <c r="GCY59" s="130"/>
      <c r="GCZ59" s="130"/>
      <c r="GDA59" s="130"/>
      <c r="GDB59" s="130"/>
      <c r="GDC59" s="130"/>
      <c r="GDD59" s="130"/>
      <c r="GDE59" s="130"/>
      <c r="GDF59" s="130"/>
      <c r="GDG59" s="130"/>
      <c r="GDH59" s="130"/>
      <c r="GDI59" s="130"/>
      <c r="GDJ59" s="130"/>
      <c r="GDK59" s="130"/>
      <c r="GDL59" s="130"/>
      <c r="GDM59" s="130"/>
      <c r="GDN59" s="130"/>
      <c r="GDO59" s="130"/>
      <c r="GDP59" s="130"/>
      <c r="GDQ59" s="130"/>
      <c r="GDR59" s="130"/>
      <c r="GDS59" s="130"/>
      <c r="GDT59" s="130"/>
      <c r="GDU59" s="130"/>
      <c r="GDV59" s="130"/>
      <c r="GDW59" s="130"/>
      <c r="GDX59" s="130"/>
      <c r="GDY59" s="130"/>
      <c r="GDZ59" s="130"/>
      <c r="GEA59" s="130"/>
      <c r="GEB59" s="130"/>
      <c r="GEC59" s="130"/>
      <c r="GED59" s="130"/>
      <c r="GEE59" s="130"/>
      <c r="GEF59" s="130"/>
      <c r="GEG59" s="130"/>
      <c r="GEH59" s="130"/>
      <c r="GEI59" s="130"/>
      <c r="GEJ59" s="130"/>
      <c r="GEK59" s="130"/>
      <c r="GEL59" s="130"/>
      <c r="GEM59" s="130"/>
      <c r="GEN59" s="130"/>
      <c r="GEO59" s="130"/>
      <c r="GEP59" s="130"/>
      <c r="GEQ59" s="130"/>
      <c r="GER59" s="130"/>
      <c r="GES59" s="130"/>
      <c r="GET59" s="130"/>
      <c r="GEU59" s="130"/>
      <c r="GEV59" s="130"/>
      <c r="GEW59" s="130"/>
      <c r="GEX59" s="130"/>
      <c r="GEY59" s="130"/>
      <c r="GEZ59" s="130"/>
      <c r="GFA59" s="130"/>
      <c r="GFB59" s="130"/>
      <c r="GFC59" s="130"/>
      <c r="GFD59" s="130"/>
      <c r="GFE59" s="130"/>
      <c r="GFF59" s="130"/>
      <c r="GFG59" s="130"/>
      <c r="GFH59" s="130"/>
      <c r="GFI59" s="130"/>
      <c r="GFJ59" s="130"/>
      <c r="GFK59" s="130"/>
      <c r="GFL59" s="130"/>
      <c r="GFM59" s="130"/>
      <c r="GFN59" s="130"/>
      <c r="GFO59" s="130"/>
      <c r="GFP59" s="130"/>
      <c r="GFQ59" s="130"/>
      <c r="GFR59" s="130"/>
      <c r="GFS59" s="130"/>
      <c r="GFT59" s="130"/>
      <c r="GFU59" s="130"/>
      <c r="GFV59" s="130"/>
      <c r="GFW59" s="130"/>
      <c r="GFX59" s="130"/>
      <c r="GFY59" s="130"/>
      <c r="GFZ59" s="130"/>
      <c r="GGA59" s="130"/>
      <c r="GGB59" s="130"/>
      <c r="GGC59" s="130"/>
      <c r="GGD59" s="130"/>
      <c r="GGE59" s="130"/>
      <c r="GGF59" s="130"/>
      <c r="GGG59" s="130"/>
      <c r="GGH59" s="130"/>
      <c r="GGI59" s="130"/>
      <c r="GGJ59" s="130"/>
      <c r="GGK59" s="130"/>
      <c r="GGL59" s="130"/>
      <c r="GGM59" s="130"/>
      <c r="GGN59" s="130"/>
      <c r="GGO59" s="130"/>
      <c r="GGP59" s="130"/>
      <c r="GGQ59" s="130"/>
      <c r="GGR59" s="130"/>
      <c r="GGS59" s="130"/>
      <c r="GGT59" s="130"/>
      <c r="GGU59" s="130"/>
      <c r="GGV59" s="130"/>
      <c r="GGW59" s="130"/>
      <c r="GGX59" s="130"/>
      <c r="GGY59" s="130"/>
      <c r="GGZ59" s="130"/>
      <c r="GHA59" s="130"/>
      <c r="GHB59" s="130"/>
      <c r="GHC59" s="130"/>
      <c r="GHD59" s="130"/>
      <c r="GHE59" s="130"/>
      <c r="GHF59" s="130"/>
      <c r="GHG59" s="130"/>
      <c r="GHH59" s="130"/>
      <c r="GHI59" s="130"/>
      <c r="GHJ59" s="130"/>
      <c r="GHK59" s="130"/>
      <c r="GHL59" s="130"/>
      <c r="GHM59" s="130"/>
      <c r="GHN59" s="130"/>
      <c r="GHO59" s="130"/>
      <c r="GHP59" s="130"/>
      <c r="GHQ59" s="130"/>
      <c r="GHR59" s="130"/>
      <c r="GHS59" s="130"/>
      <c r="GHT59" s="130"/>
      <c r="GHU59" s="130"/>
      <c r="GHV59" s="130"/>
      <c r="GHW59" s="130"/>
      <c r="GHX59" s="130"/>
      <c r="GHY59" s="130"/>
      <c r="GHZ59" s="130"/>
      <c r="GIA59" s="130"/>
      <c r="GIB59" s="130"/>
      <c r="GIC59" s="130"/>
      <c r="GID59" s="130"/>
      <c r="GIE59" s="130"/>
      <c r="GIF59" s="130"/>
      <c r="GIG59" s="130"/>
      <c r="GIH59" s="130"/>
      <c r="GII59" s="130"/>
      <c r="GIJ59" s="130"/>
      <c r="GIK59" s="130"/>
      <c r="GIL59" s="130"/>
      <c r="GIM59" s="130"/>
      <c r="GIN59" s="130"/>
      <c r="GIO59" s="130"/>
      <c r="GIP59" s="130"/>
      <c r="GIQ59" s="130"/>
      <c r="GIR59" s="130"/>
      <c r="GIS59" s="130"/>
      <c r="GIT59" s="130"/>
      <c r="GIU59" s="130"/>
      <c r="GIV59" s="130"/>
      <c r="GIW59" s="130"/>
      <c r="GIX59" s="130"/>
      <c r="GIY59" s="130"/>
      <c r="GIZ59" s="130"/>
      <c r="GJA59" s="130"/>
      <c r="GJB59" s="130"/>
      <c r="GJC59" s="130"/>
      <c r="GJD59" s="130"/>
      <c r="GJE59" s="130"/>
      <c r="GJF59" s="130"/>
      <c r="GJG59" s="130"/>
      <c r="GJH59" s="130"/>
      <c r="GJI59" s="130"/>
      <c r="GJJ59" s="130"/>
      <c r="GJK59" s="130"/>
      <c r="GJL59" s="130"/>
      <c r="GJM59" s="130"/>
      <c r="GJN59" s="130"/>
      <c r="GJO59" s="130"/>
      <c r="GJP59" s="130"/>
      <c r="GJQ59" s="130"/>
      <c r="GJR59" s="130"/>
      <c r="GJS59" s="130"/>
      <c r="GJT59" s="130"/>
      <c r="GJU59" s="130"/>
      <c r="GJV59" s="130"/>
      <c r="GJW59" s="130"/>
      <c r="GJX59" s="130"/>
      <c r="GJY59" s="130"/>
      <c r="GJZ59" s="130"/>
      <c r="GKA59" s="130"/>
      <c r="GKB59" s="130"/>
      <c r="GKC59" s="130"/>
      <c r="GKD59" s="130"/>
      <c r="GKE59" s="130"/>
      <c r="GKF59" s="130"/>
      <c r="GKG59" s="130"/>
      <c r="GKH59" s="130"/>
      <c r="GKI59" s="130"/>
      <c r="GKJ59" s="130"/>
      <c r="GKK59" s="130"/>
      <c r="GKL59" s="130"/>
      <c r="GKM59" s="130"/>
      <c r="GKN59" s="130"/>
      <c r="GKO59" s="130"/>
      <c r="GKP59" s="130"/>
      <c r="GKQ59" s="130"/>
      <c r="GKR59" s="130"/>
      <c r="GKS59" s="130"/>
      <c r="GKT59" s="130"/>
      <c r="GKU59" s="130"/>
      <c r="GKV59" s="130"/>
      <c r="GKW59" s="130"/>
      <c r="GKX59" s="130"/>
      <c r="GKY59" s="130"/>
      <c r="GKZ59" s="130"/>
      <c r="GLA59" s="130"/>
      <c r="GLB59" s="130"/>
      <c r="GLC59" s="130"/>
      <c r="GLD59" s="130"/>
      <c r="GLE59" s="130"/>
      <c r="GLF59" s="130"/>
      <c r="GLG59" s="130"/>
      <c r="GLH59" s="130"/>
      <c r="GLI59" s="130"/>
      <c r="GLJ59" s="130"/>
      <c r="GLK59" s="130"/>
      <c r="GLL59" s="130"/>
      <c r="GLM59" s="130"/>
      <c r="GLN59" s="130"/>
      <c r="GLO59" s="130"/>
      <c r="GLP59" s="130"/>
      <c r="GLQ59" s="130"/>
      <c r="GLR59" s="130"/>
      <c r="GLS59" s="130"/>
      <c r="GLT59" s="130"/>
      <c r="GLU59" s="130"/>
      <c r="GLV59" s="130"/>
      <c r="GLW59" s="130"/>
      <c r="GLX59" s="130"/>
      <c r="GLY59" s="130"/>
      <c r="GLZ59" s="130"/>
      <c r="GMA59" s="130"/>
      <c r="GMB59" s="130"/>
      <c r="GMC59" s="130"/>
      <c r="GMD59" s="130"/>
      <c r="GME59" s="130"/>
      <c r="GMF59" s="130"/>
      <c r="GMG59" s="130"/>
      <c r="GMH59" s="130"/>
      <c r="GMI59" s="130"/>
      <c r="GMJ59" s="130"/>
      <c r="GMK59" s="130"/>
      <c r="GML59" s="130"/>
      <c r="GMM59" s="130"/>
      <c r="GMN59" s="130"/>
      <c r="GMO59" s="130"/>
      <c r="GMP59" s="130"/>
      <c r="GMQ59" s="130"/>
      <c r="GMR59" s="130"/>
      <c r="GMS59" s="130"/>
      <c r="GMT59" s="130"/>
      <c r="GMU59" s="130"/>
      <c r="GMV59" s="130"/>
      <c r="GMW59" s="130"/>
      <c r="GMX59" s="130"/>
      <c r="GMY59" s="130"/>
      <c r="GMZ59" s="130"/>
      <c r="GNA59" s="130"/>
      <c r="GNB59" s="130"/>
      <c r="GNC59" s="130"/>
      <c r="GND59" s="130"/>
      <c r="GNE59" s="130"/>
      <c r="GNF59" s="130"/>
      <c r="GNG59" s="130"/>
      <c r="GNH59" s="130"/>
      <c r="GNI59" s="130"/>
      <c r="GNJ59" s="130"/>
      <c r="GNK59" s="130"/>
      <c r="GNL59" s="130"/>
      <c r="GNM59" s="130"/>
      <c r="GNN59" s="130"/>
      <c r="GNO59" s="130"/>
      <c r="GNP59" s="130"/>
      <c r="GNQ59" s="130"/>
      <c r="GNR59" s="130"/>
      <c r="GNS59" s="130"/>
      <c r="GNT59" s="130"/>
      <c r="GNU59" s="130"/>
      <c r="GNV59" s="130"/>
      <c r="GNW59" s="130"/>
      <c r="GNX59" s="130"/>
      <c r="GNY59" s="130"/>
      <c r="GNZ59" s="130"/>
      <c r="GOA59" s="130"/>
      <c r="GOB59" s="130"/>
      <c r="GOC59" s="130"/>
      <c r="GOD59" s="130"/>
      <c r="GOE59" s="130"/>
      <c r="GOF59" s="130"/>
      <c r="GOG59" s="130"/>
      <c r="GOH59" s="130"/>
      <c r="GOI59" s="130"/>
      <c r="GOJ59" s="130"/>
      <c r="GOK59" s="130"/>
      <c r="GOL59" s="130"/>
      <c r="GOM59" s="130"/>
      <c r="GON59" s="130"/>
      <c r="GOO59" s="130"/>
      <c r="GOP59" s="130"/>
      <c r="GOQ59" s="130"/>
      <c r="GOR59" s="130"/>
      <c r="GOS59" s="130"/>
      <c r="GOT59" s="130"/>
      <c r="GOU59" s="130"/>
      <c r="GOV59" s="130"/>
      <c r="GOW59" s="130"/>
      <c r="GOX59" s="130"/>
      <c r="GOY59" s="130"/>
      <c r="GOZ59" s="130"/>
      <c r="GPA59" s="130"/>
      <c r="GPB59" s="130"/>
      <c r="GPC59" s="130"/>
      <c r="GPD59" s="130"/>
      <c r="GPE59" s="130"/>
      <c r="GPF59" s="130"/>
      <c r="GPG59" s="130"/>
      <c r="GPH59" s="130"/>
      <c r="GPI59" s="130"/>
      <c r="GPJ59" s="130"/>
      <c r="GPK59" s="130"/>
      <c r="GPL59" s="130"/>
      <c r="GPM59" s="130"/>
      <c r="GPN59" s="130"/>
      <c r="GPO59" s="130"/>
      <c r="GPP59" s="130"/>
      <c r="GPQ59" s="130"/>
      <c r="GPR59" s="130"/>
      <c r="GPS59" s="130"/>
      <c r="GPT59" s="130"/>
      <c r="GPU59" s="130"/>
      <c r="GPV59" s="130"/>
      <c r="GPW59" s="130"/>
      <c r="GPX59" s="130"/>
      <c r="GPY59" s="130"/>
      <c r="GPZ59" s="130"/>
      <c r="GQA59" s="130"/>
      <c r="GQB59" s="130"/>
      <c r="GQC59" s="130"/>
      <c r="GQD59" s="130"/>
      <c r="GQE59" s="130"/>
      <c r="GQF59" s="130"/>
      <c r="GQG59" s="130"/>
      <c r="GQH59" s="130"/>
      <c r="GQI59" s="130"/>
      <c r="GQJ59" s="130"/>
      <c r="GQK59" s="130"/>
      <c r="GQL59" s="130"/>
      <c r="GQM59" s="130"/>
      <c r="GQN59" s="130"/>
      <c r="GQO59" s="130"/>
      <c r="GQP59" s="130"/>
      <c r="GQQ59" s="130"/>
      <c r="GQR59" s="130"/>
      <c r="GQS59" s="130"/>
      <c r="GQT59" s="130"/>
      <c r="GQU59" s="130"/>
      <c r="GQV59" s="130"/>
      <c r="GQW59" s="130"/>
      <c r="GQX59" s="130"/>
      <c r="GQY59" s="130"/>
      <c r="GQZ59" s="130"/>
      <c r="GRA59" s="130"/>
      <c r="GRB59" s="130"/>
      <c r="GRC59" s="130"/>
      <c r="GRD59" s="130"/>
      <c r="GRE59" s="130"/>
      <c r="GRF59" s="130"/>
      <c r="GRG59" s="130"/>
      <c r="GRH59" s="130"/>
      <c r="GRI59" s="130"/>
      <c r="GRJ59" s="130"/>
      <c r="GRK59" s="130"/>
      <c r="GRL59" s="130"/>
      <c r="GRM59" s="130"/>
      <c r="GRN59" s="130"/>
      <c r="GRO59" s="130"/>
      <c r="GRP59" s="130"/>
      <c r="GRQ59" s="130"/>
      <c r="GRR59" s="130"/>
      <c r="GRS59" s="130"/>
      <c r="GRT59" s="130"/>
      <c r="GRU59" s="130"/>
      <c r="GRV59" s="130"/>
      <c r="GRW59" s="130"/>
      <c r="GRX59" s="130"/>
      <c r="GRY59" s="130"/>
      <c r="GRZ59" s="130"/>
      <c r="GSA59" s="130"/>
      <c r="GSB59" s="130"/>
      <c r="GSC59" s="130"/>
      <c r="GSD59" s="130"/>
      <c r="GSE59" s="130"/>
      <c r="GSF59" s="130"/>
      <c r="GSG59" s="130"/>
      <c r="GSH59" s="130"/>
      <c r="GSI59" s="130"/>
      <c r="GSJ59" s="130"/>
      <c r="GSK59" s="130"/>
      <c r="GSL59" s="130"/>
      <c r="GSM59" s="130"/>
      <c r="GSN59" s="130"/>
      <c r="GSO59" s="130"/>
      <c r="GSP59" s="130"/>
      <c r="GSQ59" s="130"/>
      <c r="GSR59" s="130"/>
      <c r="GSS59" s="130"/>
      <c r="GST59" s="130"/>
      <c r="GSU59" s="130"/>
      <c r="GSV59" s="130"/>
      <c r="GSW59" s="130"/>
      <c r="GSX59" s="130"/>
      <c r="GSY59" s="130"/>
      <c r="GSZ59" s="130"/>
      <c r="GTA59" s="130"/>
      <c r="GTB59" s="130"/>
      <c r="GTC59" s="130"/>
      <c r="GTD59" s="130"/>
      <c r="GTE59" s="130"/>
      <c r="GTF59" s="130"/>
      <c r="GTG59" s="130"/>
      <c r="GTH59" s="130"/>
      <c r="GTI59" s="130"/>
      <c r="GTJ59" s="130"/>
      <c r="GTK59" s="130"/>
      <c r="GTL59" s="130"/>
      <c r="GTM59" s="130"/>
      <c r="GTN59" s="130"/>
      <c r="GTO59" s="130"/>
      <c r="GTP59" s="130"/>
      <c r="GTQ59" s="130"/>
      <c r="GTR59" s="130"/>
      <c r="GTS59" s="130"/>
      <c r="GTT59" s="130"/>
      <c r="GTU59" s="130"/>
      <c r="GTV59" s="130"/>
      <c r="GTW59" s="130"/>
      <c r="GTX59" s="130"/>
      <c r="GTY59" s="130"/>
      <c r="GTZ59" s="130"/>
      <c r="GUA59" s="130"/>
      <c r="GUB59" s="130"/>
      <c r="GUC59" s="130"/>
      <c r="GUD59" s="130"/>
      <c r="GUE59" s="130"/>
      <c r="GUF59" s="130"/>
      <c r="GUG59" s="130"/>
      <c r="GUH59" s="130"/>
      <c r="GUI59" s="130"/>
      <c r="GUJ59" s="130"/>
      <c r="GUK59" s="130"/>
      <c r="GUL59" s="130"/>
      <c r="GUM59" s="130"/>
      <c r="GUN59" s="130"/>
      <c r="GUO59" s="130"/>
      <c r="GUP59" s="130"/>
      <c r="GUQ59" s="130"/>
      <c r="GUR59" s="130"/>
      <c r="GUS59" s="130"/>
      <c r="GUT59" s="130"/>
      <c r="GUU59" s="130"/>
      <c r="GUV59" s="130"/>
      <c r="GUW59" s="130"/>
      <c r="GUX59" s="130"/>
      <c r="GUY59" s="130"/>
      <c r="GUZ59" s="130"/>
      <c r="GVA59" s="130"/>
      <c r="GVB59" s="130"/>
      <c r="GVC59" s="130"/>
      <c r="GVD59" s="130"/>
      <c r="GVE59" s="130"/>
      <c r="GVF59" s="130"/>
      <c r="GVG59" s="130"/>
      <c r="GVH59" s="130"/>
      <c r="GVI59" s="130"/>
      <c r="GVJ59" s="130"/>
      <c r="GVK59" s="130"/>
      <c r="GVL59" s="130"/>
      <c r="GVM59" s="130"/>
      <c r="GVN59" s="130"/>
      <c r="GVO59" s="130"/>
      <c r="GVP59" s="130"/>
      <c r="GVQ59" s="130"/>
      <c r="GVR59" s="130"/>
      <c r="GVS59" s="130"/>
      <c r="GVT59" s="130"/>
      <c r="GVU59" s="130"/>
      <c r="GVV59" s="130"/>
      <c r="GVW59" s="130"/>
      <c r="GVX59" s="130"/>
      <c r="GVY59" s="130"/>
      <c r="GVZ59" s="130"/>
      <c r="GWA59" s="130"/>
      <c r="GWB59" s="130"/>
      <c r="GWC59" s="130"/>
      <c r="GWD59" s="130"/>
      <c r="GWE59" s="130"/>
      <c r="GWF59" s="130"/>
      <c r="GWG59" s="130"/>
      <c r="GWH59" s="130"/>
      <c r="GWI59" s="130"/>
      <c r="GWJ59" s="130"/>
      <c r="GWK59" s="130"/>
      <c r="GWL59" s="130"/>
      <c r="GWM59" s="130"/>
      <c r="GWN59" s="130"/>
      <c r="GWO59" s="130"/>
      <c r="GWP59" s="130"/>
      <c r="GWQ59" s="130"/>
      <c r="GWR59" s="130"/>
      <c r="GWS59" s="130"/>
      <c r="GWT59" s="130"/>
      <c r="GWU59" s="130"/>
      <c r="GWV59" s="130"/>
      <c r="GWW59" s="130"/>
      <c r="GWX59" s="130"/>
      <c r="GWY59" s="130"/>
      <c r="GWZ59" s="130"/>
      <c r="GXA59" s="130"/>
      <c r="GXB59" s="130"/>
      <c r="GXC59" s="130"/>
      <c r="GXD59" s="130"/>
      <c r="GXE59" s="130"/>
      <c r="GXF59" s="130"/>
      <c r="GXG59" s="130"/>
      <c r="GXH59" s="130"/>
      <c r="GXI59" s="130"/>
      <c r="GXJ59" s="130"/>
      <c r="GXK59" s="130"/>
      <c r="GXL59" s="130"/>
      <c r="GXM59" s="130"/>
      <c r="GXN59" s="130"/>
      <c r="GXO59" s="130"/>
      <c r="GXP59" s="130"/>
      <c r="GXQ59" s="130"/>
      <c r="GXR59" s="130"/>
      <c r="GXS59" s="130"/>
      <c r="GXT59" s="130"/>
      <c r="GXU59" s="130"/>
      <c r="GXV59" s="130"/>
      <c r="GXW59" s="130"/>
      <c r="GXX59" s="130"/>
      <c r="GXY59" s="130"/>
      <c r="GXZ59" s="130"/>
      <c r="GYA59" s="130"/>
      <c r="GYB59" s="130"/>
      <c r="GYC59" s="130"/>
      <c r="GYD59" s="130"/>
      <c r="GYE59" s="130"/>
      <c r="GYF59" s="130"/>
      <c r="GYG59" s="130"/>
      <c r="GYH59" s="130"/>
      <c r="GYI59" s="130"/>
      <c r="GYJ59" s="130"/>
      <c r="GYK59" s="130"/>
      <c r="GYL59" s="130"/>
      <c r="GYM59" s="130"/>
      <c r="GYN59" s="130"/>
      <c r="GYO59" s="130"/>
      <c r="GYP59" s="130"/>
      <c r="GYQ59" s="130"/>
      <c r="GYR59" s="130"/>
      <c r="GYS59" s="130"/>
      <c r="GYT59" s="130"/>
      <c r="GYU59" s="130"/>
      <c r="GYV59" s="130"/>
      <c r="GYW59" s="130"/>
      <c r="GYX59" s="130"/>
      <c r="GYY59" s="130"/>
      <c r="GYZ59" s="130"/>
      <c r="GZA59" s="130"/>
      <c r="GZB59" s="130"/>
      <c r="GZC59" s="130"/>
      <c r="GZD59" s="130"/>
      <c r="GZE59" s="130"/>
      <c r="GZF59" s="130"/>
      <c r="GZG59" s="130"/>
      <c r="GZH59" s="130"/>
      <c r="GZI59" s="130"/>
      <c r="GZJ59" s="130"/>
      <c r="GZK59" s="130"/>
      <c r="GZL59" s="130"/>
      <c r="GZM59" s="130"/>
      <c r="GZN59" s="130"/>
      <c r="GZO59" s="130"/>
      <c r="GZP59" s="130"/>
      <c r="GZQ59" s="130"/>
      <c r="GZR59" s="130"/>
      <c r="GZS59" s="130"/>
      <c r="GZT59" s="130"/>
      <c r="GZU59" s="130"/>
      <c r="GZV59" s="130"/>
      <c r="GZW59" s="130"/>
      <c r="GZX59" s="130"/>
      <c r="GZY59" s="130"/>
      <c r="GZZ59" s="130"/>
      <c r="HAA59" s="130"/>
      <c r="HAB59" s="130"/>
      <c r="HAC59" s="130"/>
      <c r="HAD59" s="130"/>
      <c r="HAE59" s="130"/>
      <c r="HAF59" s="130"/>
      <c r="HAG59" s="130"/>
      <c r="HAH59" s="130"/>
      <c r="HAI59" s="130"/>
      <c r="HAJ59" s="130"/>
      <c r="HAK59" s="130"/>
      <c r="HAL59" s="130"/>
      <c r="HAM59" s="130"/>
      <c r="HAN59" s="130"/>
      <c r="HAO59" s="130"/>
      <c r="HAP59" s="130"/>
      <c r="HAQ59" s="130"/>
      <c r="HAR59" s="130"/>
      <c r="HAS59" s="130"/>
      <c r="HAT59" s="130"/>
      <c r="HAU59" s="130"/>
      <c r="HAV59" s="130"/>
      <c r="HAW59" s="130"/>
      <c r="HAX59" s="130"/>
      <c r="HAY59" s="130"/>
      <c r="HAZ59" s="130"/>
      <c r="HBA59" s="130"/>
      <c r="HBB59" s="130"/>
      <c r="HBC59" s="130"/>
      <c r="HBD59" s="130"/>
      <c r="HBE59" s="130"/>
      <c r="HBF59" s="130"/>
      <c r="HBG59" s="130"/>
      <c r="HBH59" s="130"/>
      <c r="HBI59" s="130"/>
      <c r="HBJ59" s="130"/>
      <c r="HBK59" s="130"/>
      <c r="HBL59" s="130"/>
      <c r="HBM59" s="130"/>
      <c r="HBN59" s="130"/>
      <c r="HBO59" s="130"/>
      <c r="HBP59" s="130"/>
      <c r="HBQ59" s="130"/>
      <c r="HBR59" s="130"/>
      <c r="HBS59" s="130"/>
      <c r="HBT59" s="130"/>
      <c r="HBU59" s="130"/>
      <c r="HBV59" s="130"/>
      <c r="HBW59" s="130"/>
      <c r="HBX59" s="130"/>
      <c r="HBY59" s="130"/>
      <c r="HBZ59" s="130"/>
      <c r="HCA59" s="130"/>
      <c r="HCB59" s="130"/>
      <c r="HCC59" s="130"/>
      <c r="HCD59" s="130"/>
      <c r="HCE59" s="130"/>
      <c r="HCF59" s="130"/>
      <c r="HCG59" s="130"/>
      <c r="HCH59" s="130"/>
      <c r="HCI59" s="130"/>
      <c r="HCJ59" s="130"/>
      <c r="HCK59" s="130"/>
      <c r="HCL59" s="130"/>
      <c r="HCM59" s="130"/>
      <c r="HCN59" s="130"/>
      <c r="HCO59" s="130"/>
      <c r="HCP59" s="130"/>
      <c r="HCQ59" s="130"/>
      <c r="HCR59" s="130"/>
      <c r="HCS59" s="130"/>
      <c r="HCT59" s="130"/>
      <c r="HCU59" s="130"/>
      <c r="HCV59" s="130"/>
      <c r="HCW59" s="130"/>
      <c r="HCX59" s="130"/>
      <c r="HCY59" s="130"/>
      <c r="HCZ59" s="130"/>
      <c r="HDA59" s="130"/>
      <c r="HDB59" s="130"/>
      <c r="HDC59" s="130"/>
      <c r="HDD59" s="130"/>
      <c r="HDE59" s="130"/>
      <c r="HDF59" s="130"/>
      <c r="HDG59" s="130"/>
      <c r="HDH59" s="130"/>
      <c r="HDI59" s="130"/>
      <c r="HDJ59" s="130"/>
      <c r="HDK59" s="130"/>
      <c r="HDL59" s="130"/>
      <c r="HDM59" s="130"/>
      <c r="HDN59" s="130"/>
      <c r="HDO59" s="130"/>
      <c r="HDP59" s="130"/>
      <c r="HDQ59" s="130"/>
      <c r="HDR59" s="130"/>
      <c r="HDS59" s="130"/>
      <c r="HDT59" s="130"/>
      <c r="HDU59" s="130"/>
      <c r="HDV59" s="130"/>
      <c r="HDW59" s="130"/>
      <c r="HDX59" s="130"/>
      <c r="HDY59" s="130"/>
      <c r="HDZ59" s="130"/>
      <c r="HEA59" s="130"/>
      <c r="HEB59" s="130"/>
      <c r="HEC59" s="130"/>
      <c r="HED59" s="130"/>
      <c r="HEE59" s="130"/>
      <c r="HEF59" s="130"/>
      <c r="HEG59" s="130"/>
      <c r="HEH59" s="130"/>
      <c r="HEI59" s="130"/>
      <c r="HEJ59" s="130"/>
      <c r="HEK59" s="130"/>
      <c r="HEL59" s="130"/>
      <c r="HEM59" s="130"/>
      <c r="HEN59" s="130"/>
      <c r="HEO59" s="130"/>
      <c r="HEP59" s="130"/>
      <c r="HEQ59" s="130"/>
      <c r="HER59" s="130"/>
      <c r="HES59" s="130"/>
      <c r="HET59" s="130"/>
      <c r="HEU59" s="130"/>
      <c r="HEV59" s="130"/>
      <c r="HEW59" s="130"/>
      <c r="HEX59" s="130"/>
      <c r="HEY59" s="130"/>
      <c r="HEZ59" s="130"/>
      <c r="HFA59" s="130"/>
      <c r="HFB59" s="130"/>
      <c r="HFC59" s="130"/>
      <c r="HFD59" s="130"/>
      <c r="HFE59" s="130"/>
      <c r="HFF59" s="130"/>
      <c r="HFG59" s="130"/>
      <c r="HFH59" s="130"/>
      <c r="HFI59" s="130"/>
      <c r="HFJ59" s="130"/>
      <c r="HFK59" s="130"/>
      <c r="HFL59" s="130"/>
      <c r="HFM59" s="130"/>
      <c r="HFN59" s="130"/>
      <c r="HFO59" s="130"/>
      <c r="HFP59" s="130"/>
      <c r="HFQ59" s="130"/>
      <c r="HFR59" s="130"/>
      <c r="HFS59" s="130"/>
      <c r="HFT59" s="130"/>
      <c r="HFU59" s="130"/>
      <c r="HFV59" s="130"/>
      <c r="HFW59" s="130"/>
      <c r="HFX59" s="130"/>
      <c r="HFY59" s="130"/>
      <c r="HFZ59" s="130"/>
      <c r="HGA59" s="130"/>
      <c r="HGB59" s="130"/>
      <c r="HGC59" s="130"/>
      <c r="HGD59" s="130"/>
      <c r="HGE59" s="130"/>
      <c r="HGF59" s="130"/>
      <c r="HGG59" s="130"/>
      <c r="HGH59" s="130"/>
      <c r="HGI59" s="130"/>
      <c r="HGJ59" s="130"/>
      <c r="HGK59" s="130"/>
      <c r="HGL59" s="130"/>
      <c r="HGM59" s="130"/>
      <c r="HGN59" s="130"/>
      <c r="HGO59" s="130"/>
      <c r="HGP59" s="130"/>
      <c r="HGQ59" s="130"/>
      <c r="HGR59" s="130"/>
      <c r="HGS59" s="130"/>
      <c r="HGT59" s="130"/>
      <c r="HGU59" s="130"/>
      <c r="HGV59" s="130"/>
      <c r="HGW59" s="130"/>
      <c r="HGX59" s="130"/>
      <c r="HGY59" s="130"/>
      <c r="HGZ59" s="130"/>
      <c r="HHA59" s="130"/>
      <c r="HHB59" s="130"/>
      <c r="HHC59" s="130"/>
      <c r="HHD59" s="130"/>
      <c r="HHE59" s="130"/>
      <c r="HHF59" s="130"/>
      <c r="HHG59" s="130"/>
      <c r="HHH59" s="130"/>
      <c r="HHI59" s="130"/>
      <c r="HHJ59" s="130"/>
      <c r="HHK59" s="130"/>
      <c r="HHL59" s="130"/>
      <c r="HHM59" s="130"/>
      <c r="HHN59" s="130"/>
      <c r="HHO59" s="130"/>
      <c r="HHP59" s="130"/>
      <c r="HHQ59" s="130"/>
      <c r="HHR59" s="130"/>
      <c r="HHS59" s="130"/>
      <c r="HHT59" s="130"/>
      <c r="HHU59" s="130"/>
      <c r="HHV59" s="130"/>
      <c r="HHW59" s="130"/>
      <c r="HHX59" s="130"/>
      <c r="HHY59" s="130"/>
      <c r="HHZ59" s="130"/>
      <c r="HIA59" s="130"/>
      <c r="HIB59" s="130"/>
      <c r="HIC59" s="130"/>
      <c r="HID59" s="130"/>
      <c r="HIE59" s="130"/>
      <c r="HIF59" s="130"/>
      <c r="HIG59" s="130"/>
      <c r="HIH59" s="130"/>
      <c r="HII59" s="130"/>
      <c r="HIJ59" s="130"/>
      <c r="HIK59" s="130"/>
      <c r="HIL59" s="130"/>
      <c r="HIM59" s="130"/>
      <c r="HIN59" s="130"/>
      <c r="HIO59" s="130"/>
      <c r="HIP59" s="130"/>
      <c r="HIQ59" s="130"/>
      <c r="HIR59" s="130"/>
      <c r="HIS59" s="130"/>
      <c r="HIT59" s="130"/>
      <c r="HIU59" s="130"/>
      <c r="HIV59" s="130"/>
      <c r="HIW59" s="130"/>
      <c r="HIX59" s="130"/>
      <c r="HIY59" s="130"/>
      <c r="HIZ59" s="130"/>
      <c r="HJA59" s="130"/>
      <c r="HJB59" s="130"/>
      <c r="HJC59" s="130"/>
      <c r="HJD59" s="130"/>
      <c r="HJE59" s="130"/>
      <c r="HJF59" s="130"/>
      <c r="HJG59" s="130"/>
      <c r="HJH59" s="130"/>
      <c r="HJI59" s="130"/>
      <c r="HJJ59" s="130"/>
      <c r="HJK59" s="130"/>
      <c r="HJL59" s="130"/>
      <c r="HJM59" s="130"/>
      <c r="HJN59" s="130"/>
      <c r="HJO59" s="130"/>
      <c r="HJP59" s="130"/>
      <c r="HJQ59" s="130"/>
      <c r="HJR59" s="130"/>
      <c r="HJS59" s="130"/>
      <c r="HJT59" s="130"/>
      <c r="HJU59" s="130"/>
      <c r="HJV59" s="130"/>
      <c r="HJW59" s="130"/>
      <c r="HJX59" s="130"/>
      <c r="HJY59" s="130"/>
      <c r="HJZ59" s="130"/>
      <c r="HKA59" s="130"/>
      <c r="HKB59" s="130"/>
      <c r="HKC59" s="130"/>
      <c r="HKD59" s="130"/>
      <c r="HKE59" s="130"/>
      <c r="HKF59" s="130"/>
      <c r="HKG59" s="130"/>
      <c r="HKH59" s="130"/>
      <c r="HKI59" s="130"/>
      <c r="HKJ59" s="130"/>
      <c r="HKK59" s="130"/>
      <c r="HKL59" s="130"/>
      <c r="HKM59" s="130"/>
      <c r="HKN59" s="130"/>
      <c r="HKO59" s="130"/>
      <c r="HKP59" s="130"/>
      <c r="HKQ59" s="130"/>
      <c r="HKR59" s="130"/>
      <c r="HKS59" s="130"/>
      <c r="HKT59" s="130"/>
      <c r="HKU59" s="130"/>
      <c r="HKV59" s="130"/>
      <c r="HKW59" s="130"/>
      <c r="HKX59" s="130"/>
      <c r="HKY59" s="130"/>
      <c r="HKZ59" s="130"/>
      <c r="HLA59" s="130"/>
      <c r="HLB59" s="130"/>
      <c r="HLC59" s="130"/>
      <c r="HLD59" s="130"/>
      <c r="HLE59" s="130"/>
      <c r="HLF59" s="130"/>
      <c r="HLG59" s="130"/>
      <c r="HLH59" s="130"/>
      <c r="HLI59" s="130"/>
      <c r="HLJ59" s="130"/>
      <c r="HLK59" s="130"/>
      <c r="HLL59" s="130"/>
      <c r="HLM59" s="130"/>
      <c r="HLN59" s="130"/>
      <c r="HLO59" s="130"/>
      <c r="HLP59" s="130"/>
      <c r="HLQ59" s="130"/>
      <c r="HLR59" s="130"/>
      <c r="HLS59" s="130"/>
      <c r="HLT59" s="130"/>
      <c r="HLU59" s="130"/>
      <c r="HLV59" s="130"/>
      <c r="HLW59" s="130"/>
      <c r="HLX59" s="130"/>
      <c r="HLY59" s="130"/>
      <c r="HLZ59" s="130"/>
      <c r="HMA59" s="130"/>
      <c r="HMB59" s="130"/>
      <c r="HMC59" s="130"/>
      <c r="HMD59" s="130"/>
      <c r="HME59" s="130"/>
      <c r="HMF59" s="130"/>
      <c r="HMG59" s="130"/>
      <c r="HMH59" s="130"/>
      <c r="HMI59" s="130"/>
      <c r="HMJ59" s="130"/>
      <c r="HMK59" s="130"/>
      <c r="HML59" s="130"/>
      <c r="HMM59" s="130"/>
      <c r="HMN59" s="130"/>
      <c r="HMO59" s="130"/>
      <c r="HMP59" s="130"/>
      <c r="HMQ59" s="130"/>
      <c r="HMR59" s="130"/>
      <c r="HMS59" s="130"/>
      <c r="HMT59" s="130"/>
      <c r="HMU59" s="130"/>
      <c r="HMV59" s="130"/>
      <c r="HMW59" s="130"/>
      <c r="HMX59" s="130"/>
      <c r="HMY59" s="130"/>
      <c r="HMZ59" s="130"/>
      <c r="HNA59" s="130"/>
      <c r="HNB59" s="130"/>
      <c r="HNC59" s="130"/>
      <c r="HND59" s="130"/>
      <c r="HNE59" s="130"/>
      <c r="HNF59" s="130"/>
      <c r="HNG59" s="130"/>
      <c r="HNH59" s="130"/>
      <c r="HNI59" s="130"/>
      <c r="HNJ59" s="130"/>
      <c r="HNK59" s="130"/>
      <c r="HNL59" s="130"/>
      <c r="HNM59" s="130"/>
      <c r="HNN59" s="130"/>
      <c r="HNO59" s="130"/>
      <c r="HNP59" s="130"/>
      <c r="HNQ59" s="130"/>
      <c r="HNR59" s="130"/>
      <c r="HNS59" s="130"/>
      <c r="HNT59" s="130"/>
      <c r="HNU59" s="130"/>
      <c r="HNV59" s="130"/>
      <c r="HNW59" s="130"/>
      <c r="HNX59" s="130"/>
      <c r="HNY59" s="130"/>
      <c r="HNZ59" s="130"/>
      <c r="HOA59" s="130"/>
      <c r="HOB59" s="130"/>
      <c r="HOC59" s="130"/>
      <c r="HOD59" s="130"/>
      <c r="HOE59" s="130"/>
      <c r="HOF59" s="130"/>
      <c r="HOG59" s="130"/>
      <c r="HOH59" s="130"/>
      <c r="HOI59" s="130"/>
      <c r="HOJ59" s="130"/>
      <c r="HOK59" s="130"/>
      <c r="HOL59" s="130"/>
      <c r="HOM59" s="130"/>
      <c r="HON59" s="130"/>
      <c r="HOO59" s="130"/>
      <c r="HOP59" s="130"/>
      <c r="HOQ59" s="130"/>
      <c r="HOR59" s="130"/>
      <c r="HOS59" s="130"/>
      <c r="HOT59" s="130"/>
      <c r="HOU59" s="130"/>
      <c r="HOV59" s="130"/>
      <c r="HOW59" s="130"/>
      <c r="HOX59" s="130"/>
      <c r="HOY59" s="130"/>
      <c r="HOZ59" s="130"/>
      <c r="HPA59" s="130"/>
      <c r="HPB59" s="130"/>
      <c r="HPC59" s="130"/>
      <c r="HPD59" s="130"/>
      <c r="HPE59" s="130"/>
      <c r="HPF59" s="130"/>
      <c r="HPG59" s="130"/>
      <c r="HPH59" s="130"/>
      <c r="HPI59" s="130"/>
      <c r="HPJ59" s="130"/>
      <c r="HPK59" s="130"/>
      <c r="HPL59" s="130"/>
      <c r="HPM59" s="130"/>
      <c r="HPN59" s="130"/>
      <c r="HPO59" s="130"/>
      <c r="HPP59" s="130"/>
      <c r="HPQ59" s="130"/>
      <c r="HPR59" s="130"/>
      <c r="HPS59" s="130"/>
      <c r="HPT59" s="130"/>
      <c r="HPU59" s="130"/>
      <c r="HPV59" s="130"/>
      <c r="HPW59" s="130"/>
      <c r="HPX59" s="130"/>
      <c r="HPY59" s="130"/>
      <c r="HPZ59" s="130"/>
      <c r="HQA59" s="130"/>
      <c r="HQB59" s="130"/>
      <c r="HQC59" s="130"/>
      <c r="HQD59" s="130"/>
      <c r="HQE59" s="130"/>
      <c r="HQF59" s="130"/>
      <c r="HQG59" s="130"/>
      <c r="HQH59" s="130"/>
      <c r="HQI59" s="130"/>
      <c r="HQJ59" s="130"/>
      <c r="HQK59" s="130"/>
      <c r="HQL59" s="130"/>
      <c r="HQM59" s="130"/>
      <c r="HQN59" s="130"/>
      <c r="HQO59" s="130"/>
      <c r="HQP59" s="130"/>
      <c r="HQQ59" s="130"/>
      <c r="HQR59" s="130"/>
      <c r="HQS59" s="130"/>
      <c r="HQT59" s="130"/>
      <c r="HQU59" s="130"/>
      <c r="HQV59" s="130"/>
      <c r="HQW59" s="130"/>
      <c r="HQX59" s="130"/>
      <c r="HQY59" s="130"/>
      <c r="HQZ59" s="130"/>
      <c r="HRA59" s="130"/>
      <c r="HRB59" s="130"/>
      <c r="HRC59" s="130"/>
      <c r="HRD59" s="130"/>
      <c r="HRE59" s="130"/>
      <c r="HRF59" s="130"/>
      <c r="HRG59" s="130"/>
      <c r="HRH59" s="130"/>
      <c r="HRI59" s="130"/>
      <c r="HRJ59" s="130"/>
      <c r="HRK59" s="130"/>
      <c r="HRL59" s="130"/>
      <c r="HRM59" s="130"/>
      <c r="HRN59" s="130"/>
      <c r="HRO59" s="130"/>
      <c r="HRP59" s="130"/>
      <c r="HRQ59" s="130"/>
      <c r="HRR59" s="130"/>
      <c r="HRS59" s="130"/>
      <c r="HRT59" s="130"/>
      <c r="HRU59" s="130"/>
      <c r="HRV59" s="130"/>
      <c r="HRW59" s="130"/>
      <c r="HRX59" s="130"/>
      <c r="HRY59" s="130"/>
      <c r="HRZ59" s="130"/>
      <c r="HSA59" s="130"/>
      <c r="HSB59" s="130"/>
      <c r="HSC59" s="130"/>
      <c r="HSD59" s="130"/>
      <c r="HSE59" s="130"/>
      <c r="HSF59" s="130"/>
      <c r="HSG59" s="130"/>
      <c r="HSH59" s="130"/>
      <c r="HSI59" s="130"/>
      <c r="HSJ59" s="130"/>
      <c r="HSK59" s="130"/>
      <c r="HSL59" s="130"/>
      <c r="HSM59" s="130"/>
      <c r="HSN59" s="130"/>
      <c r="HSO59" s="130"/>
      <c r="HSP59" s="130"/>
      <c r="HSQ59" s="130"/>
      <c r="HSR59" s="130"/>
      <c r="HSS59" s="130"/>
      <c r="HST59" s="130"/>
      <c r="HSU59" s="130"/>
      <c r="HSV59" s="130"/>
      <c r="HSW59" s="130"/>
      <c r="HSX59" s="130"/>
      <c r="HSY59" s="130"/>
      <c r="HSZ59" s="130"/>
      <c r="HTA59" s="130"/>
      <c r="HTB59" s="130"/>
      <c r="HTC59" s="130"/>
      <c r="HTD59" s="130"/>
      <c r="HTE59" s="130"/>
      <c r="HTF59" s="130"/>
      <c r="HTG59" s="130"/>
      <c r="HTH59" s="130"/>
      <c r="HTI59" s="130"/>
      <c r="HTJ59" s="130"/>
      <c r="HTK59" s="130"/>
      <c r="HTL59" s="130"/>
      <c r="HTM59" s="130"/>
      <c r="HTN59" s="130"/>
      <c r="HTO59" s="130"/>
      <c r="HTP59" s="130"/>
      <c r="HTQ59" s="130"/>
      <c r="HTR59" s="130"/>
      <c r="HTS59" s="130"/>
      <c r="HTT59" s="130"/>
      <c r="HTU59" s="130"/>
      <c r="HTV59" s="130"/>
      <c r="HTW59" s="130"/>
      <c r="HTX59" s="130"/>
      <c r="HTY59" s="130"/>
      <c r="HTZ59" s="130"/>
      <c r="HUA59" s="130"/>
      <c r="HUB59" s="130"/>
      <c r="HUC59" s="130"/>
      <c r="HUD59" s="130"/>
      <c r="HUE59" s="130"/>
      <c r="HUF59" s="130"/>
      <c r="HUG59" s="130"/>
      <c r="HUH59" s="130"/>
      <c r="HUI59" s="130"/>
      <c r="HUJ59" s="130"/>
      <c r="HUK59" s="130"/>
      <c r="HUL59" s="130"/>
      <c r="HUM59" s="130"/>
      <c r="HUN59" s="130"/>
      <c r="HUO59" s="130"/>
      <c r="HUP59" s="130"/>
      <c r="HUQ59" s="130"/>
      <c r="HUR59" s="130"/>
      <c r="HUS59" s="130"/>
      <c r="HUT59" s="130"/>
      <c r="HUU59" s="130"/>
      <c r="HUV59" s="130"/>
      <c r="HUW59" s="130"/>
      <c r="HUX59" s="130"/>
      <c r="HUY59" s="130"/>
      <c r="HUZ59" s="130"/>
      <c r="HVA59" s="130"/>
      <c r="HVB59" s="130"/>
      <c r="HVC59" s="130"/>
      <c r="HVD59" s="130"/>
      <c r="HVE59" s="130"/>
      <c r="HVF59" s="130"/>
      <c r="HVG59" s="130"/>
      <c r="HVH59" s="130"/>
      <c r="HVI59" s="130"/>
      <c r="HVJ59" s="130"/>
      <c r="HVK59" s="130"/>
      <c r="HVL59" s="130"/>
      <c r="HVM59" s="130"/>
      <c r="HVN59" s="130"/>
      <c r="HVO59" s="130"/>
      <c r="HVP59" s="130"/>
      <c r="HVQ59" s="130"/>
      <c r="HVR59" s="130"/>
      <c r="HVS59" s="130"/>
      <c r="HVT59" s="130"/>
      <c r="HVU59" s="130"/>
      <c r="HVV59" s="130"/>
      <c r="HVW59" s="130"/>
      <c r="HVX59" s="130"/>
      <c r="HVY59" s="130"/>
      <c r="HVZ59" s="130"/>
      <c r="HWA59" s="130"/>
      <c r="HWB59" s="130"/>
      <c r="HWC59" s="130"/>
      <c r="HWD59" s="130"/>
      <c r="HWE59" s="130"/>
      <c r="HWF59" s="130"/>
      <c r="HWG59" s="130"/>
      <c r="HWH59" s="130"/>
      <c r="HWI59" s="130"/>
      <c r="HWJ59" s="130"/>
      <c r="HWK59" s="130"/>
      <c r="HWL59" s="130"/>
      <c r="HWM59" s="130"/>
      <c r="HWN59" s="130"/>
      <c r="HWO59" s="130"/>
      <c r="HWP59" s="130"/>
      <c r="HWQ59" s="130"/>
      <c r="HWR59" s="130"/>
      <c r="HWS59" s="130"/>
      <c r="HWT59" s="130"/>
      <c r="HWU59" s="130"/>
      <c r="HWV59" s="130"/>
      <c r="HWW59" s="130"/>
      <c r="HWX59" s="130"/>
      <c r="HWY59" s="130"/>
      <c r="HWZ59" s="130"/>
      <c r="HXA59" s="130"/>
      <c r="HXB59" s="130"/>
      <c r="HXC59" s="130"/>
      <c r="HXD59" s="130"/>
      <c r="HXE59" s="130"/>
      <c r="HXF59" s="130"/>
      <c r="HXG59" s="130"/>
      <c r="HXH59" s="130"/>
      <c r="HXI59" s="130"/>
      <c r="HXJ59" s="130"/>
      <c r="HXK59" s="130"/>
      <c r="HXL59" s="130"/>
      <c r="HXM59" s="130"/>
      <c r="HXN59" s="130"/>
      <c r="HXO59" s="130"/>
      <c r="HXP59" s="130"/>
      <c r="HXQ59" s="130"/>
      <c r="HXR59" s="130"/>
      <c r="HXS59" s="130"/>
      <c r="HXT59" s="130"/>
      <c r="HXU59" s="130"/>
      <c r="HXV59" s="130"/>
      <c r="HXW59" s="130"/>
      <c r="HXX59" s="130"/>
      <c r="HXY59" s="130"/>
      <c r="HXZ59" s="130"/>
      <c r="HYA59" s="130"/>
      <c r="HYB59" s="130"/>
      <c r="HYC59" s="130"/>
      <c r="HYD59" s="130"/>
      <c r="HYE59" s="130"/>
      <c r="HYF59" s="130"/>
      <c r="HYG59" s="130"/>
      <c r="HYH59" s="130"/>
      <c r="HYI59" s="130"/>
      <c r="HYJ59" s="130"/>
      <c r="HYK59" s="130"/>
      <c r="HYL59" s="130"/>
      <c r="HYM59" s="130"/>
      <c r="HYN59" s="130"/>
      <c r="HYO59" s="130"/>
      <c r="HYP59" s="130"/>
      <c r="HYQ59" s="130"/>
      <c r="HYR59" s="130"/>
      <c r="HYS59" s="130"/>
      <c r="HYT59" s="130"/>
      <c r="HYU59" s="130"/>
      <c r="HYV59" s="130"/>
      <c r="HYW59" s="130"/>
      <c r="HYX59" s="130"/>
      <c r="HYY59" s="130"/>
      <c r="HYZ59" s="130"/>
      <c r="HZA59" s="130"/>
      <c r="HZB59" s="130"/>
      <c r="HZC59" s="130"/>
      <c r="HZD59" s="130"/>
      <c r="HZE59" s="130"/>
      <c r="HZF59" s="130"/>
      <c r="HZG59" s="130"/>
      <c r="HZH59" s="130"/>
      <c r="HZI59" s="130"/>
      <c r="HZJ59" s="130"/>
      <c r="HZK59" s="130"/>
      <c r="HZL59" s="130"/>
      <c r="HZM59" s="130"/>
      <c r="HZN59" s="130"/>
      <c r="HZO59" s="130"/>
      <c r="HZP59" s="130"/>
      <c r="HZQ59" s="130"/>
      <c r="HZR59" s="130"/>
      <c r="HZS59" s="130"/>
      <c r="HZT59" s="130"/>
      <c r="HZU59" s="130"/>
      <c r="HZV59" s="130"/>
      <c r="HZW59" s="130"/>
      <c r="HZX59" s="130"/>
      <c r="HZY59" s="130"/>
      <c r="HZZ59" s="130"/>
      <c r="IAA59" s="130"/>
      <c r="IAB59" s="130"/>
      <c r="IAC59" s="130"/>
      <c r="IAD59" s="130"/>
      <c r="IAE59" s="130"/>
      <c r="IAF59" s="130"/>
      <c r="IAG59" s="130"/>
      <c r="IAH59" s="130"/>
      <c r="IAI59" s="130"/>
      <c r="IAJ59" s="130"/>
      <c r="IAK59" s="130"/>
      <c r="IAL59" s="130"/>
      <c r="IAM59" s="130"/>
      <c r="IAN59" s="130"/>
      <c r="IAO59" s="130"/>
      <c r="IAP59" s="130"/>
      <c r="IAQ59" s="130"/>
      <c r="IAR59" s="130"/>
      <c r="IAS59" s="130"/>
      <c r="IAT59" s="130"/>
      <c r="IAU59" s="130"/>
      <c r="IAV59" s="130"/>
      <c r="IAW59" s="130"/>
      <c r="IAX59" s="130"/>
      <c r="IAY59" s="130"/>
      <c r="IAZ59" s="130"/>
      <c r="IBA59" s="130"/>
      <c r="IBB59" s="130"/>
      <c r="IBC59" s="130"/>
      <c r="IBD59" s="130"/>
      <c r="IBE59" s="130"/>
      <c r="IBF59" s="130"/>
      <c r="IBG59" s="130"/>
      <c r="IBH59" s="130"/>
      <c r="IBI59" s="130"/>
      <c r="IBJ59" s="130"/>
      <c r="IBK59" s="130"/>
      <c r="IBL59" s="130"/>
      <c r="IBM59" s="130"/>
      <c r="IBN59" s="130"/>
      <c r="IBO59" s="130"/>
      <c r="IBP59" s="130"/>
      <c r="IBQ59" s="130"/>
      <c r="IBR59" s="130"/>
      <c r="IBS59" s="130"/>
      <c r="IBT59" s="130"/>
      <c r="IBU59" s="130"/>
      <c r="IBV59" s="130"/>
      <c r="IBW59" s="130"/>
      <c r="IBX59" s="130"/>
      <c r="IBY59" s="130"/>
      <c r="IBZ59" s="130"/>
      <c r="ICA59" s="130"/>
      <c r="ICB59" s="130"/>
      <c r="ICC59" s="130"/>
      <c r="ICD59" s="130"/>
      <c r="ICE59" s="130"/>
      <c r="ICF59" s="130"/>
      <c r="ICG59" s="130"/>
      <c r="ICH59" s="130"/>
      <c r="ICI59" s="130"/>
      <c r="ICJ59" s="130"/>
      <c r="ICK59" s="130"/>
      <c r="ICL59" s="130"/>
      <c r="ICM59" s="130"/>
      <c r="ICN59" s="130"/>
      <c r="ICO59" s="130"/>
      <c r="ICP59" s="130"/>
      <c r="ICQ59" s="130"/>
      <c r="ICR59" s="130"/>
      <c r="ICS59" s="130"/>
      <c r="ICT59" s="130"/>
      <c r="ICU59" s="130"/>
      <c r="ICV59" s="130"/>
      <c r="ICW59" s="130"/>
      <c r="ICX59" s="130"/>
      <c r="ICY59" s="130"/>
      <c r="ICZ59" s="130"/>
      <c r="IDA59" s="130"/>
      <c r="IDB59" s="130"/>
      <c r="IDC59" s="130"/>
      <c r="IDD59" s="130"/>
      <c r="IDE59" s="130"/>
      <c r="IDF59" s="130"/>
      <c r="IDG59" s="130"/>
      <c r="IDH59" s="130"/>
      <c r="IDI59" s="130"/>
      <c r="IDJ59" s="130"/>
      <c r="IDK59" s="130"/>
      <c r="IDL59" s="130"/>
      <c r="IDM59" s="130"/>
      <c r="IDN59" s="130"/>
      <c r="IDO59" s="130"/>
      <c r="IDP59" s="130"/>
      <c r="IDQ59" s="130"/>
      <c r="IDR59" s="130"/>
      <c r="IDS59" s="130"/>
      <c r="IDT59" s="130"/>
      <c r="IDU59" s="130"/>
      <c r="IDV59" s="130"/>
      <c r="IDW59" s="130"/>
      <c r="IDX59" s="130"/>
      <c r="IDY59" s="130"/>
      <c r="IDZ59" s="130"/>
      <c r="IEA59" s="130"/>
      <c r="IEB59" s="130"/>
      <c r="IEC59" s="130"/>
      <c r="IED59" s="130"/>
      <c r="IEE59" s="130"/>
      <c r="IEF59" s="130"/>
      <c r="IEG59" s="130"/>
      <c r="IEH59" s="130"/>
      <c r="IEI59" s="130"/>
      <c r="IEJ59" s="130"/>
      <c r="IEK59" s="130"/>
      <c r="IEL59" s="130"/>
      <c r="IEM59" s="130"/>
      <c r="IEN59" s="130"/>
      <c r="IEO59" s="130"/>
      <c r="IEP59" s="130"/>
      <c r="IEQ59" s="130"/>
      <c r="IER59" s="130"/>
      <c r="IES59" s="130"/>
      <c r="IET59" s="130"/>
      <c r="IEU59" s="130"/>
      <c r="IEV59" s="130"/>
      <c r="IEW59" s="130"/>
      <c r="IEX59" s="130"/>
      <c r="IEY59" s="130"/>
      <c r="IEZ59" s="130"/>
      <c r="IFA59" s="130"/>
      <c r="IFB59" s="130"/>
      <c r="IFC59" s="130"/>
      <c r="IFD59" s="130"/>
      <c r="IFE59" s="130"/>
      <c r="IFF59" s="130"/>
      <c r="IFG59" s="130"/>
      <c r="IFH59" s="130"/>
      <c r="IFI59" s="130"/>
      <c r="IFJ59" s="130"/>
      <c r="IFK59" s="130"/>
      <c r="IFL59" s="130"/>
      <c r="IFM59" s="130"/>
      <c r="IFN59" s="130"/>
      <c r="IFO59" s="130"/>
      <c r="IFP59" s="130"/>
      <c r="IFQ59" s="130"/>
      <c r="IFR59" s="130"/>
      <c r="IFS59" s="130"/>
      <c r="IFT59" s="130"/>
      <c r="IFU59" s="130"/>
      <c r="IFV59" s="130"/>
      <c r="IFW59" s="130"/>
      <c r="IFX59" s="130"/>
      <c r="IFY59" s="130"/>
      <c r="IFZ59" s="130"/>
      <c r="IGA59" s="130"/>
      <c r="IGB59" s="130"/>
      <c r="IGC59" s="130"/>
      <c r="IGD59" s="130"/>
      <c r="IGE59" s="130"/>
      <c r="IGF59" s="130"/>
      <c r="IGG59" s="130"/>
      <c r="IGH59" s="130"/>
      <c r="IGI59" s="130"/>
      <c r="IGJ59" s="130"/>
      <c r="IGK59" s="130"/>
      <c r="IGL59" s="130"/>
      <c r="IGM59" s="130"/>
      <c r="IGN59" s="130"/>
      <c r="IGO59" s="130"/>
      <c r="IGP59" s="130"/>
      <c r="IGQ59" s="130"/>
      <c r="IGR59" s="130"/>
      <c r="IGS59" s="130"/>
      <c r="IGT59" s="130"/>
      <c r="IGU59" s="130"/>
      <c r="IGV59" s="130"/>
      <c r="IGW59" s="130"/>
      <c r="IGX59" s="130"/>
      <c r="IGY59" s="130"/>
      <c r="IGZ59" s="130"/>
      <c r="IHA59" s="130"/>
      <c r="IHB59" s="130"/>
      <c r="IHC59" s="130"/>
      <c r="IHD59" s="130"/>
      <c r="IHE59" s="130"/>
      <c r="IHF59" s="130"/>
      <c r="IHG59" s="130"/>
      <c r="IHH59" s="130"/>
      <c r="IHI59" s="130"/>
      <c r="IHJ59" s="130"/>
      <c r="IHK59" s="130"/>
      <c r="IHL59" s="130"/>
      <c r="IHM59" s="130"/>
      <c r="IHN59" s="130"/>
      <c r="IHO59" s="130"/>
      <c r="IHP59" s="130"/>
      <c r="IHQ59" s="130"/>
      <c r="IHR59" s="130"/>
      <c r="IHS59" s="130"/>
      <c r="IHT59" s="130"/>
      <c r="IHU59" s="130"/>
      <c r="IHV59" s="130"/>
      <c r="IHW59" s="130"/>
      <c r="IHX59" s="130"/>
      <c r="IHY59" s="130"/>
      <c r="IHZ59" s="130"/>
      <c r="IIA59" s="130"/>
      <c r="IIB59" s="130"/>
      <c r="IIC59" s="130"/>
      <c r="IID59" s="130"/>
      <c r="IIE59" s="130"/>
      <c r="IIF59" s="130"/>
      <c r="IIG59" s="130"/>
      <c r="IIH59" s="130"/>
      <c r="III59" s="130"/>
      <c r="IIJ59" s="130"/>
      <c r="IIK59" s="130"/>
      <c r="IIL59" s="130"/>
      <c r="IIM59" s="130"/>
      <c r="IIN59" s="130"/>
      <c r="IIO59" s="130"/>
      <c r="IIP59" s="130"/>
      <c r="IIQ59" s="130"/>
      <c r="IIR59" s="130"/>
      <c r="IIS59" s="130"/>
      <c r="IIT59" s="130"/>
      <c r="IIU59" s="130"/>
      <c r="IIV59" s="130"/>
      <c r="IIW59" s="130"/>
      <c r="IIX59" s="130"/>
      <c r="IIY59" s="130"/>
      <c r="IIZ59" s="130"/>
      <c r="IJA59" s="130"/>
      <c r="IJB59" s="130"/>
      <c r="IJC59" s="130"/>
      <c r="IJD59" s="130"/>
      <c r="IJE59" s="130"/>
      <c r="IJF59" s="130"/>
      <c r="IJG59" s="130"/>
      <c r="IJH59" s="130"/>
      <c r="IJI59" s="130"/>
      <c r="IJJ59" s="130"/>
      <c r="IJK59" s="130"/>
      <c r="IJL59" s="130"/>
      <c r="IJM59" s="130"/>
      <c r="IJN59" s="130"/>
      <c r="IJO59" s="130"/>
      <c r="IJP59" s="130"/>
      <c r="IJQ59" s="130"/>
      <c r="IJR59" s="130"/>
      <c r="IJS59" s="130"/>
      <c r="IJT59" s="130"/>
      <c r="IJU59" s="130"/>
      <c r="IJV59" s="130"/>
      <c r="IJW59" s="130"/>
      <c r="IJX59" s="130"/>
      <c r="IJY59" s="130"/>
      <c r="IJZ59" s="130"/>
      <c r="IKA59" s="130"/>
      <c r="IKB59" s="130"/>
      <c r="IKC59" s="130"/>
      <c r="IKD59" s="130"/>
      <c r="IKE59" s="130"/>
      <c r="IKF59" s="130"/>
      <c r="IKG59" s="130"/>
      <c r="IKH59" s="130"/>
      <c r="IKI59" s="130"/>
      <c r="IKJ59" s="130"/>
      <c r="IKK59" s="130"/>
      <c r="IKL59" s="130"/>
      <c r="IKM59" s="130"/>
      <c r="IKN59" s="130"/>
      <c r="IKO59" s="130"/>
      <c r="IKP59" s="130"/>
      <c r="IKQ59" s="130"/>
      <c r="IKR59" s="130"/>
      <c r="IKS59" s="130"/>
      <c r="IKT59" s="130"/>
      <c r="IKU59" s="130"/>
      <c r="IKV59" s="130"/>
      <c r="IKW59" s="130"/>
      <c r="IKX59" s="130"/>
      <c r="IKY59" s="130"/>
      <c r="IKZ59" s="130"/>
      <c r="ILA59" s="130"/>
      <c r="ILB59" s="130"/>
      <c r="ILC59" s="130"/>
      <c r="ILD59" s="130"/>
      <c r="ILE59" s="130"/>
      <c r="ILF59" s="130"/>
      <c r="ILG59" s="130"/>
      <c r="ILH59" s="130"/>
      <c r="ILI59" s="130"/>
      <c r="ILJ59" s="130"/>
      <c r="ILK59" s="130"/>
      <c r="ILL59" s="130"/>
      <c r="ILM59" s="130"/>
      <c r="ILN59" s="130"/>
      <c r="ILO59" s="130"/>
      <c r="ILP59" s="130"/>
      <c r="ILQ59" s="130"/>
      <c r="ILR59" s="130"/>
      <c r="ILS59" s="130"/>
      <c r="ILT59" s="130"/>
      <c r="ILU59" s="130"/>
      <c r="ILV59" s="130"/>
      <c r="ILW59" s="130"/>
      <c r="ILX59" s="130"/>
      <c r="ILY59" s="130"/>
      <c r="ILZ59" s="130"/>
      <c r="IMA59" s="130"/>
      <c r="IMB59" s="130"/>
      <c r="IMC59" s="130"/>
      <c r="IMD59" s="130"/>
      <c r="IME59" s="130"/>
      <c r="IMF59" s="130"/>
      <c r="IMG59" s="130"/>
      <c r="IMH59" s="130"/>
      <c r="IMI59" s="130"/>
      <c r="IMJ59" s="130"/>
      <c r="IMK59" s="130"/>
      <c r="IML59" s="130"/>
      <c r="IMM59" s="130"/>
      <c r="IMN59" s="130"/>
      <c r="IMO59" s="130"/>
      <c r="IMP59" s="130"/>
      <c r="IMQ59" s="130"/>
      <c r="IMR59" s="130"/>
      <c r="IMS59" s="130"/>
      <c r="IMT59" s="130"/>
      <c r="IMU59" s="130"/>
      <c r="IMV59" s="130"/>
      <c r="IMW59" s="130"/>
      <c r="IMX59" s="130"/>
      <c r="IMY59" s="130"/>
      <c r="IMZ59" s="130"/>
      <c r="INA59" s="130"/>
      <c r="INB59" s="130"/>
      <c r="INC59" s="130"/>
      <c r="IND59" s="130"/>
      <c r="INE59" s="130"/>
      <c r="INF59" s="130"/>
      <c r="ING59" s="130"/>
      <c r="INH59" s="130"/>
      <c r="INI59" s="130"/>
      <c r="INJ59" s="130"/>
      <c r="INK59" s="130"/>
      <c r="INL59" s="130"/>
      <c r="INM59" s="130"/>
      <c r="INN59" s="130"/>
      <c r="INO59" s="130"/>
      <c r="INP59" s="130"/>
      <c r="INQ59" s="130"/>
      <c r="INR59" s="130"/>
      <c r="INS59" s="130"/>
      <c r="INT59" s="130"/>
      <c r="INU59" s="130"/>
      <c r="INV59" s="130"/>
      <c r="INW59" s="130"/>
      <c r="INX59" s="130"/>
      <c r="INY59" s="130"/>
      <c r="INZ59" s="130"/>
      <c r="IOA59" s="130"/>
      <c r="IOB59" s="130"/>
      <c r="IOC59" s="130"/>
      <c r="IOD59" s="130"/>
      <c r="IOE59" s="130"/>
      <c r="IOF59" s="130"/>
      <c r="IOG59" s="130"/>
      <c r="IOH59" s="130"/>
      <c r="IOI59" s="130"/>
      <c r="IOJ59" s="130"/>
      <c r="IOK59" s="130"/>
      <c r="IOL59" s="130"/>
      <c r="IOM59" s="130"/>
      <c r="ION59" s="130"/>
      <c r="IOO59" s="130"/>
      <c r="IOP59" s="130"/>
      <c r="IOQ59" s="130"/>
      <c r="IOR59" s="130"/>
      <c r="IOS59" s="130"/>
      <c r="IOT59" s="130"/>
      <c r="IOU59" s="130"/>
      <c r="IOV59" s="130"/>
      <c r="IOW59" s="130"/>
      <c r="IOX59" s="130"/>
      <c r="IOY59" s="130"/>
      <c r="IOZ59" s="130"/>
      <c r="IPA59" s="130"/>
      <c r="IPB59" s="130"/>
      <c r="IPC59" s="130"/>
      <c r="IPD59" s="130"/>
      <c r="IPE59" s="130"/>
      <c r="IPF59" s="130"/>
      <c r="IPG59" s="130"/>
      <c r="IPH59" s="130"/>
      <c r="IPI59" s="130"/>
      <c r="IPJ59" s="130"/>
      <c r="IPK59" s="130"/>
      <c r="IPL59" s="130"/>
      <c r="IPM59" s="130"/>
      <c r="IPN59" s="130"/>
      <c r="IPO59" s="130"/>
      <c r="IPP59" s="130"/>
      <c r="IPQ59" s="130"/>
      <c r="IPR59" s="130"/>
      <c r="IPS59" s="130"/>
      <c r="IPT59" s="130"/>
      <c r="IPU59" s="130"/>
      <c r="IPV59" s="130"/>
      <c r="IPW59" s="130"/>
      <c r="IPX59" s="130"/>
      <c r="IPY59" s="130"/>
      <c r="IPZ59" s="130"/>
      <c r="IQA59" s="130"/>
      <c r="IQB59" s="130"/>
      <c r="IQC59" s="130"/>
      <c r="IQD59" s="130"/>
      <c r="IQE59" s="130"/>
      <c r="IQF59" s="130"/>
      <c r="IQG59" s="130"/>
      <c r="IQH59" s="130"/>
      <c r="IQI59" s="130"/>
      <c r="IQJ59" s="130"/>
      <c r="IQK59" s="130"/>
      <c r="IQL59" s="130"/>
      <c r="IQM59" s="130"/>
      <c r="IQN59" s="130"/>
      <c r="IQO59" s="130"/>
      <c r="IQP59" s="130"/>
      <c r="IQQ59" s="130"/>
      <c r="IQR59" s="130"/>
      <c r="IQS59" s="130"/>
      <c r="IQT59" s="130"/>
      <c r="IQU59" s="130"/>
      <c r="IQV59" s="130"/>
      <c r="IQW59" s="130"/>
      <c r="IQX59" s="130"/>
      <c r="IQY59" s="130"/>
      <c r="IQZ59" s="130"/>
      <c r="IRA59" s="130"/>
      <c r="IRB59" s="130"/>
      <c r="IRC59" s="130"/>
      <c r="IRD59" s="130"/>
      <c r="IRE59" s="130"/>
      <c r="IRF59" s="130"/>
      <c r="IRG59" s="130"/>
      <c r="IRH59" s="130"/>
      <c r="IRI59" s="130"/>
      <c r="IRJ59" s="130"/>
      <c r="IRK59" s="130"/>
      <c r="IRL59" s="130"/>
      <c r="IRM59" s="130"/>
      <c r="IRN59" s="130"/>
      <c r="IRO59" s="130"/>
      <c r="IRP59" s="130"/>
      <c r="IRQ59" s="130"/>
      <c r="IRR59" s="130"/>
      <c r="IRS59" s="130"/>
      <c r="IRT59" s="130"/>
      <c r="IRU59" s="130"/>
      <c r="IRV59" s="130"/>
      <c r="IRW59" s="130"/>
      <c r="IRX59" s="130"/>
      <c r="IRY59" s="130"/>
      <c r="IRZ59" s="130"/>
      <c r="ISA59" s="130"/>
      <c r="ISB59" s="130"/>
      <c r="ISC59" s="130"/>
      <c r="ISD59" s="130"/>
      <c r="ISE59" s="130"/>
      <c r="ISF59" s="130"/>
      <c r="ISG59" s="130"/>
      <c r="ISH59" s="130"/>
      <c r="ISI59" s="130"/>
      <c r="ISJ59" s="130"/>
      <c r="ISK59" s="130"/>
      <c r="ISL59" s="130"/>
      <c r="ISM59" s="130"/>
      <c r="ISN59" s="130"/>
      <c r="ISO59" s="130"/>
      <c r="ISP59" s="130"/>
      <c r="ISQ59" s="130"/>
      <c r="ISR59" s="130"/>
      <c r="ISS59" s="130"/>
      <c r="IST59" s="130"/>
      <c r="ISU59" s="130"/>
      <c r="ISV59" s="130"/>
      <c r="ISW59" s="130"/>
      <c r="ISX59" s="130"/>
      <c r="ISY59" s="130"/>
      <c r="ISZ59" s="130"/>
      <c r="ITA59" s="130"/>
      <c r="ITB59" s="130"/>
      <c r="ITC59" s="130"/>
      <c r="ITD59" s="130"/>
      <c r="ITE59" s="130"/>
      <c r="ITF59" s="130"/>
      <c r="ITG59" s="130"/>
      <c r="ITH59" s="130"/>
      <c r="ITI59" s="130"/>
      <c r="ITJ59" s="130"/>
      <c r="ITK59" s="130"/>
      <c r="ITL59" s="130"/>
      <c r="ITM59" s="130"/>
      <c r="ITN59" s="130"/>
      <c r="ITO59" s="130"/>
      <c r="ITP59" s="130"/>
      <c r="ITQ59" s="130"/>
      <c r="ITR59" s="130"/>
      <c r="ITS59" s="130"/>
      <c r="ITT59" s="130"/>
      <c r="ITU59" s="130"/>
      <c r="ITV59" s="130"/>
      <c r="ITW59" s="130"/>
      <c r="ITX59" s="130"/>
      <c r="ITY59" s="130"/>
      <c r="ITZ59" s="130"/>
      <c r="IUA59" s="130"/>
      <c r="IUB59" s="130"/>
      <c r="IUC59" s="130"/>
      <c r="IUD59" s="130"/>
      <c r="IUE59" s="130"/>
      <c r="IUF59" s="130"/>
      <c r="IUG59" s="130"/>
      <c r="IUH59" s="130"/>
      <c r="IUI59" s="130"/>
      <c r="IUJ59" s="130"/>
      <c r="IUK59" s="130"/>
      <c r="IUL59" s="130"/>
      <c r="IUM59" s="130"/>
      <c r="IUN59" s="130"/>
      <c r="IUO59" s="130"/>
      <c r="IUP59" s="130"/>
      <c r="IUQ59" s="130"/>
      <c r="IUR59" s="130"/>
      <c r="IUS59" s="130"/>
      <c r="IUT59" s="130"/>
      <c r="IUU59" s="130"/>
      <c r="IUV59" s="130"/>
      <c r="IUW59" s="130"/>
      <c r="IUX59" s="130"/>
      <c r="IUY59" s="130"/>
      <c r="IUZ59" s="130"/>
      <c r="IVA59" s="130"/>
      <c r="IVB59" s="130"/>
      <c r="IVC59" s="130"/>
      <c r="IVD59" s="130"/>
      <c r="IVE59" s="130"/>
      <c r="IVF59" s="130"/>
      <c r="IVG59" s="130"/>
      <c r="IVH59" s="130"/>
      <c r="IVI59" s="130"/>
      <c r="IVJ59" s="130"/>
      <c r="IVK59" s="130"/>
      <c r="IVL59" s="130"/>
      <c r="IVM59" s="130"/>
      <c r="IVN59" s="130"/>
      <c r="IVO59" s="130"/>
      <c r="IVP59" s="130"/>
      <c r="IVQ59" s="130"/>
      <c r="IVR59" s="130"/>
      <c r="IVS59" s="130"/>
      <c r="IVT59" s="130"/>
      <c r="IVU59" s="130"/>
      <c r="IVV59" s="130"/>
      <c r="IVW59" s="130"/>
      <c r="IVX59" s="130"/>
      <c r="IVY59" s="130"/>
      <c r="IVZ59" s="130"/>
      <c r="IWA59" s="130"/>
      <c r="IWB59" s="130"/>
      <c r="IWC59" s="130"/>
      <c r="IWD59" s="130"/>
      <c r="IWE59" s="130"/>
      <c r="IWF59" s="130"/>
      <c r="IWG59" s="130"/>
      <c r="IWH59" s="130"/>
      <c r="IWI59" s="130"/>
      <c r="IWJ59" s="130"/>
      <c r="IWK59" s="130"/>
      <c r="IWL59" s="130"/>
      <c r="IWM59" s="130"/>
      <c r="IWN59" s="130"/>
      <c r="IWO59" s="130"/>
      <c r="IWP59" s="130"/>
      <c r="IWQ59" s="130"/>
      <c r="IWR59" s="130"/>
      <c r="IWS59" s="130"/>
      <c r="IWT59" s="130"/>
      <c r="IWU59" s="130"/>
      <c r="IWV59" s="130"/>
      <c r="IWW59" s="130"/>
      <c r="IWX59" s="130"/>
      <c r="IWY59" s="130"/>
      <c r="IWZ59" s="130"/>
      <c r="IXA59" s="130"/>
      <c r="IXB59" s="130"/>
      <c r="IXC59" s="130"/>
      <c r="IXD59" s="130"/>
      <c r="IXE59" s="130"/>
      <c r="IXF59" s="130"/>
      <c r="IXG59" s="130"/>
      <c r="IXH59" s="130"/>
      <c r="IXI59" s="130"/>
      <c r="IXJ59" s="130"/>
      <c r="IXK59" s="130"/>
      <c r="IXL59" s="130"/>
      <c r="IXM59" s="130"/>
      <c r="IXN59" s="130"/>
      <c r="IXO59" s="130"/>
      <c r="IXP59" s="130"/>
      <c r="IXQ59" s="130"/>
      <c r="IXR59" s="130"/>
      <c r="IXS59" s="130"/>
      <c r="IXT59" s="130"/>
      <c r="IXU59" s="130"/>
      <c r="IXV59" s="130"/>
      <c r="IXW59" s="130"/>
      <c r="IXX59" s="130"/>
      <c r="IXY59" s="130"/>
      <c r="IXZ59" s="130"/>
      <c r="IYA59" s="130"/>
      <c r="IYB59" s="130"/>
      <c r="IYC59" s="130"/>
      <c r="IYD59" s="130"/>
      <c r="IYE59" s="130"/>
      <c r="IYF59" s="130"/>
      <c r="IYG59" s="130"/>
      <c r="IYH59" s="130"/>
      <c r="IYI59" s="130"/>
      <c r="IYJ59" s="130"/>
      <c r="IYK59" s="130"/>
      <c r="IYL59" s="130"/>
      <c r="IYM59" s="130"/>
      <c r="IYN59" s="130"/>
      <c r="IYO59" s="130"/>
      <c r="IYP59" s="130"/>
      <c r="IYQ59" s="130"/>
      <c r="IYR59" s="130"/>
      <c r="IYS59" s="130"/>
      <c r="IYT59" s="130"/>
      <c r="IYU59" s="130"/>
      <c r="IYV59" s="130"/>
      <c r="IYW59" s="130"/>
      <c r="IYX59" s="130"/>
      <c r="IYY59" s="130"/>
      <c r="IYZ59" s="130"/>
      <c r="IZA59" s="130"/>
      <c r="IZB59" s="130"/>
      <c r="IZC59" s="130"/>
      <c r="IZD59" s="130"/>
      <c r="IZE59" s="130"/>
      <c r="IZF59" s="130"/>
      <c r="IZG59" s="130"/>
      <c r="IZH59" s="130"/>
      <c r="IZI59" s="130"/>
      <c r="IZJ59" s="130"/>
      <c r="IZK59" s="130"/>
      <c r="IZL59" s="130"/>
      <c r="IZM59" s="130"/>
      <c r="IZN59" s="130"/>
      <c r="IZO59" s="130"/>
      <c r="IZP59" s="130"/>
      <c r="IZQ59" s="130"/>
      <c r="IZR59" s="130"/>
      <c r="IZS59" s="130"/>
      <c r="IZT59" s="130"/>
      <c r="IZU59" s="130"/>
      <c r="IZV59" s="130"/>
      <c r="IZW59" s="130"/>
      <c r="IZX59" s="130"/>
      <c r="IZY59" s="130"/>
      <c r="IZZ59" s="130"/>
      <c r="JAA59" s="130"/>
      <c r="JAB59" s="130"/>
      <c r="JAC59" s="130"/>
      <c r="JAD59" s="130"/>
      <c r="JAE59" s="130"/>
      <c r="JAF59" s="130"/>
      <c r="JAG59" s="130"/>
      <c r="JAH59" s="130"/>
      <c r="JAI59" s="130"/>
      <c r="JAJ59" s="130"/>
      <c r="JAK59" s="130"/>
      <c r="JAL59" s="130"/>
      <c r="JAM59" s="130"/>
      <c r="JAN59" s="130"/>
      <c r="JAO59" s="130"/>
      <c r="JAP59" s="130"/>
      <c r="JAQ59" s="130"/>
      <c r="JAR59" s="130"/>
      <c r="JAS59" s="130"/>
      <c r="JAT59" s="130"/>
      <c r="JAU59" s="130"/>
      <c r="JAV59" s="130"/>
      <c r="JAW59" s="130"/>
      <c r="JAX59" s="130"/>
      <c r="JAY59" s="130"/>
      <c r="JAZ59" s="130"/>
      <c r="JBA59" s="130"/>
      <c r="JBB59" s="130"/>
      <c r="JBC59" s="130"/>
      <c r="JBD59" s="130"/>
      <c r="JBE59" s="130"/>
      <c r="JBF59" s="130"/>
      <c r="JBG59" s="130"/>
      <c r="JBH59" s="130"/>
      <c r="JBI59" s="130"/>
      <c r="JBJ59" s="130"/>
      <c r="JBK59" s="130"/>
      <c r="JBL59" s="130"/>
      <c r="JBM59" s="130"/>
      <c r="JBN59" s="130"/>
      <c r="JBO59" s="130"/>
      <c r="JBP59" s="130"/>
      <c r="JBQ59" s="130"/>
      <c r="JBR59" s="130"/>
      <c r="JBS59" s="130"/>
      <c r="JBT59" s="130"/>
      <c r="JBU59" s="130"/>
      <c r="JBV59" s="130"/>
      <c r="JBW59" s="130"/>
      <c r="JBX59" s="130"/>
      <c r="JBY59" s="130"/>
      <c r="JBZ59" s="130"/>
      <c r="JCA59" s="130"/>
      <c r="JCB59" s="130"/>
      <c r="JCC59" s="130"/>
      <c r="JCD59" s="130"/>
      <c r="JCE59" s="130"/>
      <c r="JCF59" s="130"/>
      <c r="JCG59" s="130"/>
      <c r="JCH59" s="130"/>
      <c r="JCI59" s="130"/>
      <c r="JCJ59" s="130"/>
      <c r="JCK59" s="130"/>
      <c r="JCL59" s="130"/>
      <c r="JCM59" s="130"/>
      <c r="JCN59" s="130"/>
      <c r="JCO59" s="130"/>
      <c r="JCP59" s="130"/>
      <c r="JCQ59" s="130"/>
      <c r="JCR59" s="130"/>
      <c r="JCS59" s="130"/>
      <c r="JCT59" s="130"/>
      <c r="JCU59" s="130"/>
      <c r="JCV59" s="130"/>
      <c r="JCW59" s="130"/>
      <c r="JCX59" s="130"/>
      <c r="JCY59" s="130"/>
      <c r="JCZ59" s="130"/>
      <c r="JDA59" s="130"/>
      <c r="JDB59" s="130"/>
      <c r="JDC59" s="130"/>
      <c r="JDD59" s="130"/>
      <c r="JDE59" s="130"/>
      <c r="JDF59" s="130"/>
      <c r="JDG59" s="130"/>
      <c r="JDH59" s="130"/>
      <c r="JDI59" s="130"/>
      <c r="JDJ59" s="130"/>
      <c r="JDK59" s="130"/>
      <c r="JDL59" s="130"/>
      <c r="JDM59" s="130"/>
      <c r="JDN59" s="130"/>
      <c r="JDO59" s="130"/>
      <c r="JDP59" s="130"/>
      <c r="JDQ59" s="130"/>
      <c r="JDR59" s="130"/>
      <c r="JDS59" s="130"/>
      <c r="JDT59" s="130"/>
      <c r="JDU59" s="130"/>
      <c r="JDV59" s="130"/>
      <c r="JDW59" s="130"/>
      <c r="JDX59" s="130"/>
      <c r="JDY59" s="130"/>
      <c r="JDZ59" s="130"/>
      <c r="JEA59" s="130"/>
      <c r="JEB59" s="130"/>
      <c r="JEC59" s="130"/>
      <c r="JED59" s="130"/>
      <c r="JEE59" s="130"/>
      <c r="JEF59" s="130"/>
      <c r="JEG59" s="130"/>
      <c r="JEH59" s="130"/>
      <c r="JEI59" s="130"/>
      <c r="JEJ59" s="130"/>
      <c r="JEK59" s="130"/>
      <c r="JEL59" s="130"/>
      <c r="JEM59" s="130"/>
      <c r="JEN59" s="130"/>
      <c r="JEO59" s="130"/>
      <c r="JEP59" s="130"/>
      <c r="JEQ59" s="130"/>
      <c r="JER59" s="130"/>
      <c r="JES59" s="130"/>
      <c r="JET59" s="130"/>
      <c r="JEU59" s="130"/>
      <c r="JEV59" s="130"/>
      <c r="JEW59" s="130"/>
      <c r="JEX59" s="130"/>
      <c r="JEY59" s="130"/>
      <c r="JEZ59" s="130"/>
      <c r="JFA59" s="130"/>
      <c r="JFB59" s="130"/>
      <c r="JFC59" s="130"/>
      <c r="JFD59" s="130"/>
      <c r="JFE59" s="130"/>
      <c r="JFF59" s="130"/>
      <c r="JFG59" s="130"/>
      <c r="JFH59" s="130"/>
      <c r="JFI59" s="130"/>
      <c r="JFJ59" s="130"/>
      <c r="JFK59" s="130"/>
      <c r="JFL59" s="130"/>
      <c r="JFM59" s="130"/>
      <c r="JFN59" s="130"/>
      <c r="JFO59" s="130"/>
      <c r="JFP59" s="130"/>
      <c r="JFQ59" s="130"/>
      <c r="JFR59" s="130"/>
      <c r="JFS59" s="130"/>
      <c r="JFT59" s="130"/>
      <c r="JFU59" s="130"/>
      <c r="JFV59" s="130"/>
      <c r="JFW59" s="130"/>
      <c r="JFX59" s="130"/>
      <c r="JFY59" s="130"/>
      <c r="JFZ59" s="130"/>
      <c r="JGA59" s="130"/>
      <c r="JGB59" s="130"/>
      <c r="JGC59" s="130"/>
      <c r="JGD59" s="130"/>
      <c r="JGE59" s="130"/>
      <c r="JGF59" s="130"/>
      <c r="JGG59" s="130"/>
      <c r="JGH59" s="130"/>
      <c r="JGI59" s="130"/>
      <c r="JGJ59" s="130"/>
      <c r="JGK59" s="130"/>
      <c r="JGL59" s="130"/>
      <c r="JGM59" s="130"/>
      <c r="JGN59" s="130"/>
      <c r="JGO59" s="130"/>
      <c r="JGP59" s="130"/>
      <c r="JGQ59" s="130"/>
      <c r="JGR59" s="130"/>
      <c r="JGS59" s="130"/>
      <c r="JGT59" s="130"/>
      <c r="JGU59" s="130"/>
      <c r="JGV59" s="130"/>
      <c r="JGW59" s="130"/>
      <c r="JGX59" s="130"/>
      <c r="JGY59" s="130"/>
      <c r="JGZ59" s="130"/>
      <c r="JHA59" s="130"/>
      <c r="JHB59" s="130"/>
      <c r="JHC59" s="130"/>
      <c r="JHD59" s="130"/>
      <c r="JHE59" s="130"/>
      <c r="JHF59" s="130"/>
      <c r="JHG59" s="130"/>
      <c r="JHH59" s="130"/>
      <c r="JHI59" s="130"/>
      <c r="JHJ59" s="130"/>
      <c r="JHK59" s="130"/>
      <c r="JHL59" s="130"/>
      <c r="JHM59" s="130"/>
      <c r="JHN59" s="130"/>
      <c r="JHO59" s="130"/>
      <c r="JHP59" s="130"/>
      <c r="JHQ59" s="130"/>
      <c r="JHR59" s="130"/>
      <c r="JHS59" s="130"/>
      <c r="JHT59" s="130"/>
      <c r="JHU59" s="130"/>
      <c r="JHV59" s="130"/>
      <c r="JHW59" s="130"/>
      <c r="JHX59" s="130"/>
      <c r="JHY59" s="130"/>
      <c r="JHZ59" s="130"/>
      <c r="JIA59" s="130"/>
      <c r="JIB59" s="130"/>
      <c r="JIC59" s="130"/>
      <c r="JID59" s="130"/>
      <c r="JIE59" s="130"/>
      <c r="JIF59" s="130"/>
      <c r="JIG59" s="130"/>
      <c r="JIH59" s="130"/>
      <c r="JII59" s="130"/>
      <c r="JIJ59" s="130"/>
      <c r="JIK59" s="130"/>
      <c r="JIL59" s="130"/>
      <c r="JIM59" s="130"/>
      <c r="JIN59" s="130"/>
      <c r="JIO59" s="130"/>
      <c r="JIP59" s="130"/>
      <c r="JIQ59" s="130"/>
      <c r="JIR59" s="130"/>
      <c r="JIS59" s="130"/>
      <c r="JIT59" s="130"/>
      <c r="JIU59" s="130"/>
      <c r="JIV59" s="130"/>
      <c r="JIW59" s="130"/>
      <c r="JIX59" s="130"/>
      <c r="JIY59" s="130"/>
      <c r="JIZ59" s="130"/>
      <c r="JJA59" s="130"/>
      <c r="JJB59" s="130"/>
      <c r="JJC59" s="130"/>
      <c r="JJD59" s="130"/>
      <c r="JJE59" s="130"/>
      <c r="JJF59" s="130"/>
      <c r="JJG59" s="130"/>
      <c r="JJH59" s="130"/>
      <c r="JJI59" s="130"/>
      <c r="JJJ59" s="130"/>
      <c r="JJK59" s="130"/>
      <c r="JJL59" s="130"/>
      <c r="JJM59" s="130"/>
      <c r="JJN59" s="130"/>
      <c r="JJO59" s="130"/>
      <c r="JJP59" s="130"/>
      <c r="JJQ59" s="130"/>
      <c r="JJR59" s="130"/>
      <c r="JJS59" s="130"/>
      <c r="JJT59" s="130"/>
      <c r="JJU59" s="130"/>
      <c r="JJV59" s="130"/>
      <c r="JJW59" s="130"/>
      <c r="JJX59" s="130"/>
      <c r="JJY59" s="130"/>
      <c r="JJZ59" s="130"/>
      <c r="JKA59" s="130"/>
      <c r="JKB59" s="130"/>
      <c r="JKC59" s="130"/>
      <c r="JKD59" s="130"/>
      <c r="JKE59" s="130"/>
      <c r="JKF59" s="130"/>
      <c r="JKG59" s="130"/>
      <c r="JKH59" s="130"/>
      <c r="JKI59" s="130"/>
      <c r="JKJ59" s="130"/>
      <c r="JKK59" s="130"/>
      <c r="JKL59" s="130"/>
      <c r="JKM59" s="130"/>
      <c r="JKN59" s="130"/>
      <c r="JKO59" s="130"/>
      <c r="JKP59" s="130"/>
      <c r="JKQ59" s="130"/>
      <c r="JKR59" s="130"/>
      <c r="JKS59" s="130"/>
      <c r="JKT59" s="130"/>
      <c r="JKU59" s="130"/>
      <c r="JKV59" s="130"/>
      <c r="JKW59" s="130"/>
      <c r="JKX59" s="130"/>
      <c r="JKY59" s="130"/>
      <c r="JKZ59" s="130"/>
      <c r="JLA59" s="130"/>
      <c r="JLB59" s="130"/>
      <c r="JLC59" s="130"/>
      <c r="JLD59" s="130"/>
      <c r="JLE59" s="130"/>
      <c r="JLF59" s="130"/>
      <c r="JLG59" s="130"/>
      <c r="JLH59" s="130"/>
      <c r="JLI59" s="130"/>
      <c r="JLJ59" s="130"/>
      <c r="JLK59" s="130"/>
      <c r="JLL59" s="130"/>
      <c r="JLM59" s="130"/>
      <c r="JLN59" s="130"/>
      <c r="JLO59" s="130"/>
      <c r="JLP59" s="130"/>
      <c r="JLQ59" s="130"/>
      <c r="JLR59" s="130"/>
      <c r="JLS59" s="130"/>
      <c r="JLT59" s="130"/>
      <c r="JLU59" s="130"/>
      <c r="JLV59" s="130"/>
      <c r="JLW59" s="130"/>
      <c r="JLX59" s="130"/>
      <c r="JLY59" s="130"/>
      <c r="JLZ59" s="130"/>
      <c r="JMA59" s="130"/>
      <c r="JMB59" s="130"/>
      <c r="JMC59" s="130"/>
      <c r="JMD59" s="130"/>
      <c r="JME59" s="130"/>
      <c r="JMF59" s="130"/>
      <c r="JMG59" s="130"/>
      <c r="JMH59" s="130"/>
      <c r="JMI59" s="130"/>
      <c r="JMJ59" s="130"/>
      <c r="JMK59" s="130"/>
      <c r="JML59" s="130"/>
      <c r="JMM59" s="130"/>
      <c r="JMN59" s="130"/>
      <c r="JMO59" s="130"/>
      <c r="JMP59" s="130"/>
      <c r="JMQ59" s="130"/>
      <c r="JMR59" s="130"/>
      <c r="JMS59" s="130"/>
      <c r="JMT59" s="130"/>
      <c r="JMU59" s="130"/>
      <c r="JMV59" s="130"/>
      <c r="JMW59" s="130"/>
      <c r="JMX59" s="130"/>
      <c r="JMY59" s="130"/>
      <c r="JMZ59" s="130"/>
      <c r="JNA59" s="130"/>
      <c r="JNB59" s="130"/>
      <c r="JNC59" s="130"/>
      <c r="JND59" s="130"/>
      <c r="JNE59" s="130"/>
      <c r="JNF59" s="130"/>
      <c r="JNG59" s="130"/>
      <c r="JNH59" s="130"/>
      <c r="JNI59" s="130"/>
      <c r="JNJ59" s="130"/>
      <c r="JNK59" s="130"/>
      <c r="JNL59" s="130"/>
      <c r="JNM59" s="130"/>
      <c r="JNN59" s="130"/>
      <c r="JNO59" s="130"/>
      <c r="JNP59" s="130"/>
      <c r="JNQ59" s="130"/>
      <c r="JNR59" s="130"/>
      <c r="JNS59" s="130"/>
      <c r="JNT59" s="130"/>
      <c r="JNU59" s="130"/>
      <c r="JNV59" s="130"/>
      <c r="JNW59" s="130"/>
      <c r="JNX59" s="130"/>
      <c r="JNY59" s="130"/>
      <c r="JNZ59" s="130"/>
      <c r="JOA59" s="130"/>
      <c r="JOB59" s="130"/>
      <c r="JOC59" s="130"/>
      <c r="JOD59" s="130"/>
      <c r="JOE59" s="130"/>
      <c r="JOF59" s="130"/>
      <c r="JOG59" s="130"/>
      <c r="JOH59" s="130"/>
      <c r="JOI59" s="130"/>
      <c r="JOJ59" s="130"/>
      <c r="JOK59" s="130"/>
      <c r="JOL59" s="130"/>
      <c r="JOM59" s="130"/>
      <c r="JON59" s="130"/>
      <c r="JOO59" s="130"/>
      <c r="JOP59" s="130"/>
      <c r="JOQ59" s="130"/>
      <c r="JOR59" s="130"/>
      <c r="JOS59" s="130"/>
      <c r="JOT59" s="130"/>
      <c r="JOU59" s="130"/>
      <c r="JOV59" s="130"/>
      <c r="JOW59" s="130"/>
      <c r="JOX59" s="130"/>
      <c r="JOY59" s="130"/>
      <c r="JOZ59" s="130"/>
      <c r="JPA59" s="130"/>
      <c r="JPB59" s="130"/>
      <c r="JPC59" s="130"/>
      <c r="JPD59" s="130"/>
      <c r="JPE59" s="130"/>
      <c r="JPF59" s="130"/>
      <c r="JPG59" s="130"/>
      <c r="JPH59" s="130"/>
      <c r="JPI59" s="130"/>
      <c r="JPJ59" s="130"/>
      <c r="JPK59" s="130"/>
      <c r="JPL59" s="130"/>
      <c r="JPM59" s="130"/>
      <c r="JPN59" s="130"/>
      <c r="JPO59" s="130"/>
      <c r="JPP59" s="130"/>
      <c r="JPQ59" s="130"/>
      <c r="JPR59" s="130"/>
      <c r="JPS59" s="130"/>
      <c r="JPT59" s="130"/>
      <c r="JPU59" s="130"/>
      <c r="JPV59" s="130"/>
      <c r="JPW59" s="130"/>
      <c r="JPX59" s="130"/>
      <c r="JPY59" s="130"/>
      <c r="JPZ59" s="130"/>
      <c r="JQA59" s="130"/>
      <c r="JQB59" s="130"/>
      <c r="JQC59" s="130"/>
      <c r="JQD59" s="130"/>
      <c r="JQE59" s="130"/>
      <c r="JQF59" s="130"/>
      <c r="JQG59" s="130"/>
      <c r="JQH59" s="130"/>
      <c r="JQI59" s="130"/>
      <c r="JQJ59" s="130"/>
      <c r="JQK59" s="130"/>
      <c r="JQL59" s="130"/>
      <c r="JQM59" s="130"/>
      <c r="JQN59" s="130"/>
      <c r="JQO59" s="130"/>
      <c r="JQP59" s="130"/>
      <c r="JQQ59" s="130"/>
      <c r="JQR59" s="130"/>
      <c r="JQS59" s="130"/>
      <c r="JQT59" s="130"/>
      <c r="JQU59" s="130"/>
      <c r="JQV59" s="130"/>
      <c r="JQW59" s="130"/>
      <c r="JQX59" s="130"/>
      <c r="JQY59" s="130"/>
      <c r="JQZ59" s="130"/>
      <c r="JRA59" s="130"/>
      <c r="JRB59" s="130"/>
      <c r="JRC59" s="130"/>
      <c r="JRD59" s="130"/>
      <c r="JRE59" s="130"/>
      <c r="JRF59" s="130"/>
      <c r="JRG59" s="130"/>
      <c r="JRH59" s="130"/>
      <c r="JRI59" s="130"/>
      <c r="JRJ59" s="130"/>
      <c r="JRK59" s="130"/>
      <c r="JRL59" s="130"/>
      <c r="JRM59" s="130"/>
      <c r="JRN59" s="130"/>
      <c r="JRO59" s="130"/>
      <c r="JRP59" s="130"/>
      <c r="JRQ59" s="130"/>
      <c r="JRR59" s="130"/>
      <c r="JRS59" s="130"/>
      <c r="JRT59" s="130"/>
      <c r="JRU59" s="130"/>
      <c r="JRV59" s="130"/>
      <c r="JRW59" s="130"/>
      <c r="JRX59" s="130"/>
      <c r="JRY59" s="130"/>
      <c r="JRZ59" s="130"/>
      <c r="JSA59" s="130"/>
      <c r="JSB59" s="130"/>
      <c r="JSC59" s="130"/>
      <c r="JSD59" s="130"/>
      <c r="JSE59" s="130"/>
      <c r="JSF59" s="130"/>
      <c r="JSG59" s="130"/>
      <c r="JSH59" s="130"/>
      <c r="JSI59" s="130"/>
      <c r="JSJ59" s="130"/>
      <c r="JSK59" s="130"/>
      <c r="JSL59" s="130"/>
      <c r="JSM59" s="130"/>
      <c r="JSN59" s="130"/>
      <c r="JSO59" s="130"/>
      <c r="JSP59" s="130"/>
      <c r="JSQ59" s="130"/>
      <c r="JSR59" s="130"/>
      <c r="JSS59" s="130"/>
      <c r="JST59" s="130"/>
      <c r="JSU59" s="130"/>
      <c r="JSV59" s="130"/>
      <c r="JSW59" s="130"/>
      <c r="JSX59" s="130"/>
      <c r="JSY59" s="130"/>
      <c r="JSZ59" s="130"/>
      <c r="JTA59" s="130"/>
      <c r="JTB59" s="130"/>
      <c r="JTC59" s="130"/>
      <c r="JTD59" s="130"/>
      <c r="JTE59" s="130"/>
      <c r="JTF59" s="130"/>
      <c r="JTG59" s="130"/>
      <c r="JTH59" s="130"/>
      <c r="JTI59" s="130"/>
      <c r="JTJ59" s="130"/>
      <c r="JTK59" s="130"/>
      <c r="JTL59" s="130"/>
      <c r="JTM59" s="130"/>
      <c r="JTN59" s="130"/>
      <c r="JTO59" s="130"/>
      <c r="JTP59" s="130"/>
      <c r="JTQ59" s="130"/>
      <c r="JTR59" s="130"/>
      <c r="JTS59" s="130"/>
      <c r="JTT59" s="130"/>
      <c r="JTU59" s="130"/>
      <c r="JTV59" s="130"/>
      <c r="JTW59" s="130"/>
      <c r="JTX59" s="130"/>
      <c r="JTY59" s="130"/>
      <c r="JTZ59" s="130"/>
      <c r="JUA59" s="130"/>
      <c r="JUB59" s="130"/>
      <c r="JUC59" s="130"/>
      <c r="JUD59" s="130"/>
      <c r="JUE59" s="130"/>
      <c r="JUF59" s="130"/>
      <c r="JUG59" s="130"/>
      <c r="JUH59" s="130"/>
      <c r="JUI59" s="130"/>
      <c r="JUJ59" s="130"/>
      <c r="JUK59" s="130"/>
      <c r="JUL59" s="130"/>
      <c r="JUM59" s="130"/>
      <c r="JUN59" s="130"/>
      <c r="JUO59" s="130"/>
      <c r="JUP59" s="130"/>
      <c r="JUQ59" s="130"/>
      <c r="JUR59" s="130"/>
      <c r="JUS59" s="130"/>
      <c r="JUT59" s="130"/>
      <c r="JUU59" s="130"/>
      <c r="JUV59" s="130"/>
      <c r="JUW59" s="130"/>
      <c r="JUX59" s="130"/>
      <c r="JUY59" s="130"/>
      <c r="JUZ59" s="130"/>
      <c r="JVA59" s="130"/>
      <c r="JVB59" s="130"/>
      <c r="JVC59" s="130"/>
      <c r="JVD59" s="130"/>
      <c r="JVE59" s="130"/>
      <c r="JVF59" s="130"/>
      <c r="JVG59" s="130"/>
      <c r="JVH59" s="130"/>
      <c r="JVI59" s="130"/>
      <c r="JVJ59" s="130"/>
      <c r="JVK59" s="130"/>
      <c r="JVL59" s="130"/>
      <c r="JVM59" s="130"/>
      <c r="JVN59" s="130"/>
      <c r="JVO59" s="130"/>
      <c r="JVP59" s="130"/>
      <c r="JVQ59" s="130"/>
      <c r="JVR59" s="130"/>
      <c r="JVS59" s="130"/>
      <c r="JVT59" s="130"/>
      <c r="JVU59" s="130"/>
      <c r="JVV59" s="130"/>
      <c r="JVW59" s="130"/>
      <c r="JVX59" s="130"/>
      <c r="JVY59" s="130"/>
      <c r="JVZ59" s="130"/>
      <c r="JWA59" s="130"/>
      <c r="JWB59" s="130"/>
      <c r="JWC59" s="130"/>
      <c r="JWD59" s="130"/>
      <c r="JWE59" s="130"/>
      <c r="JWF59" s="130"/>
      <c r="JWG59" s="130"/>
      <c r="JWH59" s="130"/>
      <c r="JWI59" s="130"/>
      <c r="JWJ59" s="130"/>
      <c r="JWK59" s="130"/>
      <c r="JWL59" s="130"/>
      <c r="JWM59" s="130"/>
      <c r="JWN59" s="130"/>
      <c r="JWO59" s="130"/>
      <c r="JWP59" s="130"/>
      <c r="JWQ59" s="130"/>
      <c r="JWR59" s="130"/>
      <c r="JWS59" s="130"/>
      <c r="JWT59" s="130"/>
      <c r="JWU59" s="130"/>
      <c r="JWV59" s="130"/>
      <c r="JWW59" s="130"/>
      <c r="JWX59" s="130"/>
      <c r="JWY59" s="130"/>
      <c r="JWZ59" s="130"/>
      <c r="JXA59" s="130"/>
      <c r="JXB59" s="130"/>
      <c r="JXC59" s="130"/>
      <c r="JXD59" s="130"/>
      <c r="JXE59" s="130"/>
      <c r="JXF59" s="130"/>
      <c r="JXG59" s="130"/>
      <c r="JXH59" s="130"/>
      <c r="JXI59" s="130"/>
      <c r="JXJ59" s="130"/>
      <c r="JXK59" s="130"/>
      <c r="JXL59" s="130"/>
      <c r="JXM59" s="130"/>
      <c r="JXN59" s="130"/>
      <c r="JXO59" s="130"/>
      <c r="JXP59" s="130"/>
      <c r="JXQ59" s="130"/>
      <c r="JXR59" s="130"/>
      <c r="JXS59" s="130"/>
      <c r="JXT59" s="130"/>
      <c r="JXU59" s="130"/>
      <c r="JXV59" s="130"/>
      <c r="JXW59" s="130"/>
      <c r="JXX59" s="130"/>
      <c r="JXY59" s="130"/>
      <c r="JXZ59" s="130"/>
      <c r="JYA59" s="130"/>
      <c r="JYB59" s="130"/>
      <c r="JYC59" s="130"/>
      <c r="JYD59" s="130"/>
      <c r="JYE59" s="130"/>
      <c r="JYF59" s="130"/>
      <c r="JYG59" s="130"/>
      <c r="JYH59" s="130"/>
      <c r="JYI59" s="130"/>
      <c r="JYJ59" s="130"/>
      <c r="JYK59" s="130"/>
      <c r="JYL59" s="130"/>
      <c r="JYM59" s="130"/>
      <c r="JYN59" s="130"/>
      <c r="JYO59" s="130"/>
      <c r="JYP59" s="130"/>
      <c r="JYQ59" s="130"/>
      <c r="JYR59" s="130"/>
      <c r="JYS59" s="130"/>
      <c r="JYT59" s="130"/>
      <c r="JYU59" s="130"/>
      <c r="JYV59" s="130"/>
      <c r="JYW59" s="130"/>
      <c r="JYX59" s="130"/>
      <c r="JYY59" s="130"/>
      <c r="JYZ59" s="130"/>
      <c r="JZA59" s="130"/>
      <c r="JZB59" s="130"/>
      <c r="JZC59" s="130"/>
      <c r="JZD59" s="130"/>
      <c r="JZE59" s="130"/>
      <c r="JZF59" s="130"/>
      <c r="JZG59" s="130"/>
      <c r="JZH59" s="130"/>
      <c r="JZI59" s="130"/>
      <c r="JZJ59" s="130"/>
      <c r="JZK59" s="130"/>
      <c r="JZL59" s="130"/>
      <c r="JZM59" s="130"/>
      <c r="JZN59" s="130"/>
      <c r="JZO59" s="130"/>
      <c r="JZP59" s="130"/>
      <c r="JZQ59" s="130"/>
      <c r="JZR59" s="130"/>
      <c r="JZS59" s="130"/>
      <c r="JZT59" s="130"/>
      <c r="JZU59" s="130"/>
      <c r="JZV59" s="130"/>
      <c r="JZW59" s="130"/>
      <c r="JZX59" s="130"/>
      <c r="JZY59" s="130"/>
      <c r="JZZ59" s="130"/>
      <c r="KAA59" s="130"/>
      <c r="KAB59" s="130"/>
      <c r="KAC59" s="130"/>
      <c r="KAD59" s="130"/>
      <c r="KAE59" s="130"/>
      <c r="KAF59" s="130"/>
      <c r="KAG59" s="130"/>
      <c r="KAH59" s="130"/>
      <c r="KAI59" s="130"/>
      <c r="KAJ59" s="130"/>
      <c r="KAK59" s="130"/>
      <c r="KAL59" s="130"/>
      <c r="KAM59" s="130"/>
      <c r="KAN59" s="130"/>
      <c r="KAO59" s="130"/>
      <c r="KAP59" s="130"/>
      <c r="KAQ59" s="130"/>
      <c r="KAR59" s="130"/>
      <c r="KAS59" s="130"/>
      <c r="KAT59" s="130"/>
      <c r="KAU59" s="130"/>
      <c r="KAV59" s="130"/>
      <c r="KAW59" s="130"/>
      <c r="KAX59" s="130"/>
      <c r="KAY59" s="130"/>
      <c r="KAZ59" s="130"/>
      <c r="KBA59" s="130"/>
      <c r="KBB59" s="130"/>
      <c r="KBC59" s="130"/>
      <c r="KBD59" s="130"/>
      <c r="KBE59" s="130"/>
      <c r="KBF59" s="130"/>
      <c r="KBG59" s="130"/>
      <c r="KBH59" s="130"/>
      <c r="KBI59" s="130"/>
      <c r="KBJ59" s="130"/>
      <c r="KBK59" s="130"/>
      <c r="KBL59" s="130"/>
      <c r="KBM59" s="130"/>
      <c r="KBN59" s="130"/>
      <c r="KBO59" s="130"/>
      <c r="KBP59" s="130"/>
      <c r="KBQ59" s="130"/>
      <c r="KBR59" s="130"/>
      <c r="KBS59" s="130"/>
      <c r="KBT59" s="130"/>
      <c r="KBU59" s="130"/>
      <c r="KBV59" s="130"/>
      <c r="KBW59" s="130"/>
      <c r="KBX59" s="130"/>
      <c r="KBY59" s="130"/>
      <c r="KBZ59" s="130"/>
      <c r="KCA59" s="130"/>
      <c r="KCB59" s="130"/>
      <c r="KCC59" s="130"/>
      <c r="KCD59" s="130"/>
      <c r="KCE59" s="130"/>
      <c r="KCF59" s="130"/>
      <c r="KCG59" s="130"/>
      <c r="KCH59" s="130"/>
      <c r="KCI59" s="130"/>
      <c r="KCJ59" s="130"/>
      <c r="KCK59" s="130"/>
      <c r="KCL59" s="130"/>
      <c r="KCM59" s="130"/>
      <c r="KCN59" s="130"/>
      <c r="KCO59" s="130"/>
      <c r="KCP59" s="130"/>
      <c r="KCQ59" s="130"/>
      <c r="KCR59" s="130"/>
      <c r="KCS59" s="130"/>
      <c r="KCT59" s="130"/>
      <c r="KCU59" s="130"/>
      <c r="KCV59" s="130"/>
      <c r="KCW59" s="130"/>
      <c r="KCX59" s="130"/>
      <c r="KCY59" s="130"/>
      <c r="KCZ59" s="130"/>
      <c r="KDA59" s="130"/>
      <c r="KDB59" s="130"/>
      <c r="KDC59" s="130"/>
      <c r="KDD59" s="130"/>
      <c r="KDE59" s="130"/>
      <c r="KDF59" s="130"/>
      <c r="KDG59" s="130"/>
      <c r="KDH59" s="130"/>
      <c r="KDI59" s="130"/>
      <c r="KDJ59" s="130"/>
      <c r="KDK59" s="130"/>
      <c r="KDL59" s="130"/>
      <c r="KDM59" s="130"/>
      <c r="KDN59" s="130"/>
      <c r="KDO59" s="130"/>
      <c r="KDP59" s="130"/>
      <c r="KDQ59" s="130"/>
      <c r="KDR59" s="130"/>
      <c r="KDS59" s="130"/>
      <c r="KDT59" s="130"/>
      <c r="KDU59" s="130"/>
      <c r="KDV59" s="130"/>
      <c r="KDW59" s="130"/>
      <c r="KDX59" s="130"/>
      <c r="KDY59" s="130"/>
      <c r="KDZ59" s="130"/>
      <c r="KEA59" s="130"/>
      <c r="KEB59" s="130"/>
      <c r="KEC59" s="130"/>
      <c r="KED59" s="130"/>
      <c r="KEE59" s="130"/>
      <c r="KEF59" s="130"/>
      <c r="KEG59" s="130"/>
      <c r="KEH59" s="130"/>
      <c r="KEI59" s="130"/>
      <c r="KEJ59" s="130"/>
      <c r="KEK59" s="130"/>
      <c r="KEL59" s="130"/>
      <c r="KEM59" s="130"/>
      <c r="KEN59" s="130"/>
      <c r="KEO59" s="130"/>
      <c r="KEP59" s="130"/>
      <c r="KEQ59" s="130"/>
      <c r="KER59" s="130"/>
      <c r="KES59" s="130"/>
      <c r="KET59" s="130"/>
      <c r="KEU59" s="130"/>
      <c r="KEV59" s="130"/>
      <c r="KEW59" s="130"/>
      <c r="KEX59" s="130"/>
      <c r="KEY59" s="130"/>
      <c r="KEZ59" s="130"/>
      <c r="KFA59" s="130"/>
      <c r="KFB59" s="130"/>
      <c r="KFC59" s="130"/>
      <c r="KFD59" s="130"/>
      <c r="KFE59" s="130"/>
      <c r="KFF59" s="130"/>
      <c r="KFG59" s="130"/>
      <c r="KFH59" s="130"/>
      <c r="KFI59" s="130"/>
      <c r="KFJ59" s="130"/>
      <c r="KFK59" s="130"/>
      <c r="KFL59" s="130"/>
      <c r="KFM59" s="130"/>
      <c r="KFN59" s="130"/>
      <c r="KFO59" s="130"/>
      <c r="KFP59" s="130"/>
      <c r="KFQ59" s="130"/>
      <c r="KFR59" s="130"/>
      <c r="KFS59" s="130"/>
      <c r="KFT59" s="130"/>
      <c r="KFU59" s="130"/>
      <c r="KFV59" s="130"/>
      <c r="KFW59" s="130"/>
      <c r="KFX59" s="130"/>
      <c r="KFY59" s="130"/>
      <c r="KFZ59" s="130"/>
      <c r="KGA59" s="130"/>
      <c r="KGB59" s="130"/>
      <c r="KGC59" s="130"/>
      <c r="KGD59" s="130"/>
      <c r="KGE59" s="130"/>
      <c r="KGF59" s="130"/>
      <c r="KGG59" s="130"/>
      <c r="KGH59" s="130"/>
      <c r="KGI59" s="130"/>
      <c r="KGJ59" s="130"/>
      <c r="KGK59" s="130"/>
      <c r="KGL59" s="130"/>
      <c r="KGM59" s="130"/>
      <c r="KGN59" s="130"/>
      <c r="KGO59" s="130"/>
      <c r="KGP59" s="130"/>
      <c r="KGQ59" s="130"/>
      <c r="KGR59" s="130"/>
      <c r="KGS59" s="130"/>
      <c r="KGT59" s="130"/>
      <c r="KGU59" s="130"/>
      <c r="KGV59" s="130"/>
      <c r="KGW59" s="130"/>
      <c r="KGX59" s="130"/>
      <c r="KGY59" s="130"/>
      <c r="KGZ59" s="130"/>
      <c r="KHA59" s="130"/>
      <c r="KHB59" s="130"/>
      <c r="KHC59" s="130"/>
      <c r="KHD59" s="130"/>
      <c r="KHE59" s="130"/>
      <c r="KHF59" s="130"/>
      <c r="KHG59" s="130"/>
      <c r="KHH59" s="130"/>
      <c r="KHI59" s="130"/>
      <c r="KHJ59" s="130"/>
      <c r="KHK59" s="130"/>
      <c r="KHL59" s="130"/>
      <c r="KHM59" s="130"/>
      <c r="KHN59" s="130"/>
      <c r="KHO59" s="130"/>
      <c r="KHP59" s="130"/>
      <c r="KHQ59" s="130"/>
      <c r="KHR59" s="130"/>
      <c r="KHS59" s="130"/>
      <c r="KHT59" s="130"/>
      <c r="KHU59" s="130"/>
      <c r="KHV59" s="130"/>
      <c r="KHW59" s="130"/>
      <c r="KHX59" s="130"/>
      <c r="KHY59" s="130"/>
      <c r="KHZ59" s="130"/>
      <c r="KIA59" s="130"/>
      <c r="KIB59" s="130"/>
      <c r="KIC59" s="130"/>
      <c r="KID59" s="130"/>
      <c r="KIE59" s="130"/>
      <c r="KIF59" s="130"/>
      <c r="KIG59" s="130"/>
      <c r="KIH59" s="130"/>
      <c r="KII59" s="130"/>
      <c r="KIJ59" s="130"/>
      <c r="KIK59" s="130"/>
      <c r="KIL59" s="130"/>
      <c r="KIM59" s="130"/>
      <c r="KIN59" s="130"/>
      <c r="KIO59" s="130"/>
      <c r="KIP59" s="130"/>
      <c r="KIQ59" s="130"/>
      <c r="KIR59" s="130"/>
      <c r="KIS59" s="130"/>
      <c r="KIT59" s="130"/>
      <c r="KIU59" s="130"/>
      <c r="KIV59" s="130"/>
      <c r="KIW59" s="130"/>
      <c r="KIX59" s="130"/>
      <c r="KIY59" s="130"/>
      <c r="KIZ59" s="130"/>
      <c r="KJA59" s="130"/>
      <c r="KJB59" s="130"/>
      <c r="KJC59" s="130"/>
      <c r="KJD59" s="130"/>
      <c r="KJE59" s="130"/>
      <c r="KJF59" s="130"/>
      <c r="KJG59" s="130"/>
      <c r="KJH59" s="130"/>
      <c r="KJI59" s="130"/>
      <c r="KJJ59" s="130"/>
      <c r="KJK59" s="130"/>
      <c r="KJL59" s="130"/>
      <c r="KJM59" s="130"/>
      <c r="KJN59" s="130"/>
      <c r="KJO59" s="130"/>
      <c r="KJP59" s="130"/>
      <c r="KJQ59" s="130"/>
      <c r="KJR59" s="130"/>
      <c r="KJS59" s="130"/>
      <c r="KJT59" s="130"/>
      <c r="KJU59" s="130"/>
      <c r="KJV59" s="130"/>
      <c r="KJW59" s="130"/>
      <c r="KJX59" s="130"/>
      <c r="KJY59" s="130"/>
      <c r="KJZ59" s="130"/>
      <c r="KKA59" s="130"/>
      <c r="KKB59" s="130"/>
      <c r="KKC59" s="130"/>
      <c r="KKD59" s="130"/>
      <c r="KKE59" s="130"/>
      <c r="KKF59" s="130"/>
      <c r="KKG59" s="130"/>
      <c r="KKH59" s="130"/>
      <c r="KKI59" s="130"/>
      <c r="KKJ59" s="130"/>
      <c r="KKK59" s="130"/>
      <c r="KKL59" s="130"/>
      <c r="KKM59" s="130"/>
      <c r="KKN59" s="130"/>
      <c r="KKO59" s="130"/>
      <c r="KKP59" s="130"/>
      <c r="KKQ59" s="130"/>
      <c r="KKR59" s="130"/>
      <c r="KKS59" s="130"/>
      <c r="KKT59" s="130"/>
      <c r="KKU59" s="130"/>
      <c r="KKV59" s="130"/>
      <c r="KKW59" s="130"/>
      <c r="KKX59" s="130"/>
      <c r="KKY59" s="130"/>
      <c r="KKZ59" s="130"/>
      <c r="KLA59" s="130"/>
      <c r="KLB59" s="130"/>
      <c r="KLC59" s="130"/>
      <c r="KLD59" s="130"/>
      <c r="KLE59" s="130"/>
      <c r="KLF59" s="130"/>
      <c r="KLG59" s="130"/>
      <c r="KLH59" s="130"/>
      <c r="KLI59" s="130"/>
      <c r="KLJ59" s="130"/>
      <c r="KLK59" s="130"/>
      <c r="KLL59" s="130"/>
      <c r="KLM59" s="130"/>
      <c r="KLN59" s="130"/>
      <c r="KLO59" s="130"/>
      <c r="KLP59" s="130"/>
      <c r="KLQ59" s="130"/>
      <c r="KLR59" s="130"/>
      <c r="KLS59" s="130"/>
      <c r="KLT59" s="130"/>
      <c r="KLU59" s="130"/>
      <c r="KLV59" s="130"/>
      <c r="KLW59" s="130"/>
      <c r="KLX59" s="130"/>
      <c r="KLY59" s="130"/>
      <c r="KLZ59" s="130"/>
      <c r="KMA59" s="130"/>
      <c r="KMB59" s="130"/>
      <c r="KMC59" s="130"/>
      <c r="KMD59" s="130"/>
      <c r="KME59" s="130"/>
      <c r="KMF59" s="130"/>
      <c r="KMG59" s="130"/>
      <c r="KMH59" s="130"/>
      <c r="KMI59" s="130"/>
      <c r="KMJ59" s="130"/>
      <c r="KMK59" s="130"/>
      <c r="KML59" s="130"/>
      <c r="KMM59" s="130"/>
      <c r="KMN59" s="130"/>
      <c r="KMO59" s="130"/>
      <c r="KMP59" s="130"/>
      <c r="KMQ59" s="130"/>
      <c r="KMR59" s="130"/>
      <c r="KMS59" s="130"/>
      <c r="KMT59" s="130"/>
      <c r="KMU59" s="130"/>
      <c r="KMV59" s="130"/>
      <c r="KMW59" s="130"/>
      <c r="KMX59" s="130"/>
      <c r="KMY59" s="130"/>
      <c r="KMZ59" s="130"/>
      <c r="KNA59" s="130"/>
      <c r="KNB59" s="130"/>
      <c r="KNC59" s="130"/>
      <c r="KND59" s="130"/>
      <c r="KNE59" s="130"/>
      <c r="KNF59" s="130"/>
      <c r="KNG59" s="130"/>
      <c r="KNH59" s="130"/>
      <c r="KNI59" s="130"/>
      <c r="KNJ59" s="130"/>
      <c r="KNK59" s="130"/>
      <c r="KNL59" s="130"/>
      <c r="KNM59" s="130"/>
      <c r="KNN59" s="130"/>
      <c r="KNO59" s="130"/>
      <c r="KNP59" s="130"/>
      <c r="KNQ59" s="130"/>
      <c r="KNR59" s="130"/>
      <c r="KNS59" s="130"/>
      <c r="KNT59" s="130"/>
      <c r="KNU59" s="130"/>
      <c r="KNV59" s="130"/>
      <c r="KNW59" s="130"/>
      <c r="KNX59" s="130"/>
      <c r="KNY59" s="130"/>
      <c r="KNZ59" s="130"/>
      <c r="KOA59" s="130"/>
      <c r="KOB59" s="130"/>
      <c r="KOC59" s="130"/>
      <c r="KOD59" s="130"/>
      <c r="KOE59" s="130"/>
      <c r="KOF59" s="130"/>
      <c r="KOG59" s="130"/>
      <c r="KOH59" s="130"/>
      <c r="KOI59" s="130"/>
      <c r="KOJ59" s="130"/>
      <c r="KOK59" s="130"/>
      <c r="KOL59" s="130"/>
      <c r="KOM59" s="130"/>
      <c r="KON59" s="130"/>
      <c r="KOO59" s="130"/>
      <c r="KOP59" s="130"/>
      <c r="KOQ59" s="130"/>
      <c r="KOR59" s="130"/>
      <c r="KOS59" s="130"/>
      <c r="KOT59" s="130"/>
      <c r="KOU59" s="130"/>
      <c r="KOV59" s="130"/>
      <c r="KOW59" s="130"/>
      <c r="KOX59" s="130"/>
      <c r="KOY59" s="130"/>
      <c r="KOZ59" s="130"/>
      <c r="KPA59" s="130"/>
      <c r="KPB59" s="130"/>
      <c r="KPC59" s="130"/>
      <c r="KPD59" s="130"/>
      <c r="KPE59" s="130"/>
      <c r="KPF59" s="130"/>
      <c r="KPG59" s="130"/>
      <c r="KPH59" s="130"/>
      <c r="KPI59" s="130"/>
      <c r="KPJ59" s="130"/>
      <c r="KPK59" s="130"/>
      <c r="KPL59" s="130"/>
      <c r="KPM59" s="130"/>
      <c r="KPN59" s="130"/>
      <c r="KPO59" s="130"/>
      <c r="KPP59" s="130"/>
      <c r="KPQ59" s="130"/>
      <c r="KPR59" s="130"/>
      <c r="KPS59" s="130"/>
      <c r="KPT59" s="130"/>
      <c r="KPU59" s="130"/>
      <c r="KPV59" s="130"/>
      <c r="KPW59" s="130"/>
      <c r="KPX59" s="130"/>
      <c r="KPY59" s="130"/>
      <c r="KPZ59" s="130"/>
      <c r="KQA59" s="130"/>
      <c r="KQB59" s="130"/>
      <c r="KQC59" s="130"/>
      <c r="KQD59" s="130"/>
      <c r="KQE59" s="130"/>
      <c r="KQF59" s="130"/>
      <c r="KQG59" s="130"/>
      <c r="KQH59" s="130"/>
      <c r="KQI59" s="130"/>
      <c r="KQJ59" s="130"/>
      <c r="KQK59" s="130"/>
      <c r="KQL59" s="130"/>
      <c r="KQM59" s="130"/>
      <c r="KQN59" s="130"/>
      <c r="KQO59" s="130"/>
      <c r="KQP59" s="130"/>
      <c r="KQQ59" s="130"/>
      <c r="KQR59" s="130"/>
      <c r="KQS59" s="130"/>
      <c r="KQT59" s="130"/>
      <c r="KQU59" s="130"/>
      <c r="KQV59" s="130"/>
      <c r="KQW59" s="130"/>
      <c r="KQX59" s="130"/>
      <c r="KQY59" s="130"/>
      <c r="KQZ59" s="130"/>
      <c r="KRA59" s="130"/>
      <c r="KRB59" s="130"/>
      <c r="KRC59" s="130"/>
      <c r="KRD59" s="130"/>
      <c r="KRE59" s="130"/>
      <c r="KRF59" s="130"/>
      <c r="KRG59" s="130"/>
      <c r="KRH59" s="130"/>
      <c r="KRI59" s="130"/>
      <c r="KRJ59" s="130"/>
      <c r="KRK59" s="130"/>
      <c r="KRL59" s="130"/>
      <c r="KRM59" s="130"/>
      <c r="KRN59" s="130"/>
      <c r="KRO59" s="130"/>
      <c r="KRP59" s="130"/>
      <c r="KRQ59" s="130"/>
      <c r="KRR59" s="130"/>
      <c r="KRS59" s="130"/>
      <c r="KRT59" s="130"/>
      <c r="KRU59" s="130"/>
      <c r="KRV59" s="130"/>
      <c r="KRW59" s="130"/>
      <c r="KRX59" s="130"/>
      <c r="KRY59" s="130"/>
      <c r="KRZ59" s="130"/>
      <c r="KSA59" s="130"/>
      <c r="KSB59" s="130"/>
      <c r="KSC59" s="130"/>
      <c r="KSD59" s="130"/>
      <c r="KSE59" s="130"/>
      <c r="KSF59" s="130"/>
      <c r="KSG59" s="130"/>
      <c r="KSH59" s="130"/>
      <c r="KSI59" s="130"/>
      <c r="KSJ59" s="130"/>
      <c r="KSK59" s="130"/>
      <c r="KSL59" s="130"/>
      <c r="KSM59" s="130"/>
      <c r="KSN59" s="130"/>
      <c r="KSO59" s="130"/>
      <c r="KSP59" s="130"/>
      <c r="KSQ59" s="130"/>
      <c r="KSR59" s="130"/>
      <c r="KSS59" s="130"/>
      <c r="KST59" s="130"/>
      <c r="KSU59" s="130"/>
      <c r="KSV59" s="130"/>
      <c r="KSW59" s="130"/>
      <c r="KSX59" s="130"/>
      <c r="KSY59" s="130"/>
      <c r="KSZ59" s="130"/>
      <c r="KTA59" s="130"/>
      <c r="KTB59" s="130"/>
      <c r="KTC59" s="130"/>
      <c r="KTD59" s="130"/>
      <c r="KTE59" s="130"/>
      <c r="KTF59" s="130"/>
      <c r="KTG59" s="130"/>
      <c r="KTH59" s="130"/>
      <c r="KTI59" s="130"/>
      <c r="KTJ59" s="130"/>
      <c r="KTK59" s="130"/>
      <c r="KTL59" s="130"/>
      <c r="KTM59" s="130"/>
      <c r="KTN59" s="130"/>
      <c r="KTO59" s="130"/>
      <c r="KTP59" s="130"/>
      <c r="KTQ59" s="130"/>
      <c r="KTR59" s="130"/>
      <c r="KTS59" s="130"/>
      <c r="KTT59" s="130"/>
      <c r="KTU59" s="130"/>
      <c r="KTV59" s="130"/>
      <c r="KTW59" s="130"/>
      <c r="KTX59" s="130"/>
      <c r="KTY59" s="130"/>
      <c r="KTZ59" s="130"/>
      <c r="KUA59" s="130"/>
      <c r="KUB59" s="130"/>
      <c r="KUC59" s="130"/>
      <c r="KUD59" s="130"/>
      <c r="KUE59" s="130"/>
      <c r="KUF59" s="130"/>
      <c r="KUG59" s="130"/>
      <c r="KUH59" s="130"/>
      <c r="KUI59" s="130"/>
      <c r="KUJ59" s="130"/>
      <c r="KUK59" s="130"/>
      <c r="KUL59" s="130"/>
      <c r="KUM59" s="130"/>
      <c r="KUN59" s="130"/>
      <c r="KUO59" s="130"/>
      <c r="KUP59" s="130"/>
      <c r="KUQ59" s="130"/>
      <c r="KUR59" s="130"/>
      <c r="KUS59" s="130"/>
      <c r="KUT59" s="130"/>
      <c r="KUU59" s="130"/>
      <c r="KUV59" s="130"/>
      <c r="KUW59" s="130"/>
      <c r="KUX59" s="130"/>
      <c r="KUY59" s="130"/>
      <c r="KUZ59" s="130"/>
      <c r="KVA59" s="130"/>
      <c r="KVB59" s="130"/>
      <c r="KVC59" s="130"/>
      <c r="KVD59" s="130"/>
      <c r="KVE59" s="130"/>
      <c r="KVF59" s="130"/>
      <c r="KVG59" s="130"/>
      <c r="KVH59" s="130"/>
      <c r="KVI59" s="130"/>
      <c r="KVJ59" s="130"/>
      <c r="KVK59" s="130"/>
      <c r="KVL59" s="130"/>
      <c r="KVM59" s="130"/>
      <c r="KVN59" s="130"/>
      <c r="KVO59" s="130"/>
      <c r="KVP59" s="130"/>
      <c r="KVQ59" s="130"/>
      <c r="KVR59" s="130"/>
      <c r="KVS59" s="130"/>
      <c r="KVT59" s="130"/>
      <c r="KVU59" s="130"/>
      <c r="KVV59" s="130"/>
      <c r="KVW59" s="130"/>
      <c r="KVX59" s="130"/>
      <c r="KVY59" s="130"/>
      <c r="KVZ59" s="130"/>
      <c r="KWA59" s="130"/>
      <c r="KWB59" s="130"/>
      <c r="KWC59" s="130"/>
      <c r="KWD59" s="130"/>
      <c r="KWE59" s="130"/>
      <c r="KWF59" s="130"/>
      <c r="KWG59" s="130"/>
      <c r="KWH59" s="130"/>
      <c r="KWI59" s="130"/>
      <c r="KWJ59" s="130"/>
      <c r="KWK59" s="130"/>
      <c r="KWL59" s="130"/>
      <c r="KWM59" s="130"/>
      <c r="KWN59" s="130"/>
      <c r="KWO59" s="130"/>
      <c r="KWP59" s="130"/>
      <c r="KWQ59" s="130"/>
      <c r="KWR59" s="130"/>
      <c r="KWS59" s="130"/>
      <c r="KWT59" s="130"/>
      <c r="KWU59" s="130"/>
      <c r="KWV59" s="130"/>
      <c r="KWW59" s="130"/>
      <c r="KWX59" s="130"/>
      <c r="KWY59" s="130"/>
      <c r="KWZ59" s="130"/>
      <c r="KXA59" s="130"/>
      <c r="KXB59" s="130"/>
      <c r="KXC59" s="130"/>
      <c r="KXD59" s="130"/>
      <c r="KXE59" s="130"/>
      <c r="KXF59" s="130"/>
      <c r="KXG59" s="130"/>
      <c r="KXH59" s="130"/>
      <c r="KXI59" s="130"/>
      <c r="KXJ59" s="130"/>
      <c r="KXK59" s="130"/>
      <c r="KXL59" s="130"/>
      <c r="KXM59" s="130"/>
      <c r="KXN59" s="130"/>
      <c r="KXO59" s="130"/>
      <c r="KXP59" s="130"/>
      <c r="KXQ59" s="130"/>
      <c r="KXR59" s="130"/>
      <c r="KXS59" s="130"/>
      <c r="KXT59" s="130"/>
      <c r="KXU59" s="130"/>
      <c r="KXV59" s="130"/>
      <c r="KXW59" s="130"/>
      <c r="KXX59" s="130"/>
      <c r="KXY59" s="130"/>
      <c r="KXZ59" s="130"/>
      <c r="KYA59" s="130"/>
      <c r="KYB59" s="130"/>
      <c r="KYC59" s="130"/>
      <c r="KYD59" s="130"/>
      <c r="KYE59" s="130"/>
      <c r="KYF59" s="130"/>
      <c r="KYG59" s="130"/>
      <c r="KYH59" s="130"/>
      <c r="KYI59" s="130"/>
      <c r="KYJ59" s="130"/>
      <c r="KYK59" s="130"/>
      <c r="KYL59" s="130"/>
      <c r="KYM59" s="130"/>
      <c r="KYN59" s="130"/>
      <c r="KYO59" s="130"/>
      <c r="KYP59" s="130"/>
      <c r="KYQ59" s="130"/>
      <c r="KYR59" s="130"/>
      <c r="KYS59" s="130"/>
      <c r="KYT59" s="130"/>
      <c r="KYU59" s="130"/>
      <c r="KYV59" s="130"/>
      <c r="KYW59" s="130"/>
      <c r="KYX59" s="130"/>
      <c r="KYY59" s="130"/>
      <c r="KYZ59" s="130"/>
      <c r="KZA59" s="130"/>
      <c r="KZB59" s="130"/>
      <c r="KZC59" s="130"/>
      <c r="KZD59" s="130"/>
      <c r="KZE59" s="130"/>
      <c r="KZF59" s="130"/>
      <c r="KZG59" s="130"/>
      <c r="KZH59" s="130"/>
      <c r="KZI59" s="130"/>
      <c r="KZJ59" s="130"/>
      <c r="KZK59" s="130"/>
      <c r="KZL59" s="130"/>
      <c r="KZM59" s="130"/>
      <c r="KZN59" s="130"/>
      <c r="KZO59" s="130"/>
      <c r="KZP59" s="130"/>
      <c r="KZQ59" s="130"/>
      <c r="KZR59" s="130"/>
      <c r="KZS59" s="130"/>
      <c r="KZT59" s="130"/>
      <c r="KZU59" s="130"/>
      <c r="KZV59" s="130"/>
      <c r="KZW59" s="130"/>
      <c r="KZX59" s="130"/>
      <c r="KZY59" s="130"/>
      <c r="KZZ59" s="130"/>
      <c r="LAA59" s="130"/>
      <c r="LAB59" s="130"/>
      <c r="LAC59" s="130"/>
      <c r="LAD59" s="130"/>
      <c r="LAE59" s="130"/>
      <c r="LAF59" s="130"/>
      <c r="LAG59" s="130"/>
      <c r="LAH59" s="130"/>
      <c r="LAI59" s="130"/>
      <c r="LAJ59" s="130"/>
      <c r="LAK59" s="130"/>
      <c r="LAL59" s="130"/>
      <c r="LAM59" s="130"/>
      <c r="LAN59" s="130"/>
      <c r="LAO59" s="130"/>
      <c r="LAP59" s="130"/>
      <c r="LAQ59" s="130"/>
      <c r="LAR59" s="130"/>
      <c r="LAS59" s="130"/>
      <c r="LAT59" s="130"/>
      <c r="LAU59" s="130"/>
      <c r="LAV59" s="130"/>
      <c r="LAW59" s="130"/>
      <c r="LAX59" s="130"/>
      <c r="LAY59" s="130"/>
      <c r="LAZ59" s="130"/>
      <c r="LBA59" s="130"/>
      <c r="LBB59" s="130"/>
      <c r="LBC59" s="130"/>
      <c r="LBD59" s="130"/>
      <c r="LBE59" s="130"/>
      <c r="LBF59" s="130"/>
      <c r="LBG59" s="130"/>
      <c r="LBH59" s="130"/>
      <c r="LBI59" s="130"/>
      <c r="LBJ59" s="130"/>
      <c r="LBK59" s="130"/>
      <c r="LBL59" s="130"/>
      <c r="LBM59" s="130"/>
      <c r="LBN59" s="130"/>
      <c r="LBO59" s="130"/>
      <c r="LBP59" s="130"/>
      <c r="LBQ59" s="130"/>
      <c r="LBR59" s="130"/>
      <c r="LBS59" s="130"/>
      <c r="LBT59" s="130"/>
      <c r="LBU59" s="130"/>
      <c r="LBV59" s="130"/>
      <c r="LBW59" s="130"/>
      <c r="LBX59" s="130"/>
      <c r="LBY59" s="130"/>
      <c r="LBZ59" s="130"/>
      <c r="LCA59" s="130"/>
      <c r="LCB59" s="130"/>
      <c r="LCC59" s="130"/>
      <c r="LCD59" s="130"/>
      <c r="LCE59" s="130"/>
      <c r="LCF59" s="130"/>
      <c r="LCG59" s="130"/>
      <c r="LCH59" s="130"/>
      <c r="LCI59" s="130"/>
      <c r="LCJ59" s="130"/>
      <c r="LCK59" s="130"/>
      <c r="LCL59" s="130"/>
      <c r="LCM59" s="130"/>
      <c r="LCN59" s="130"/>
      <c r="LCO59" s="130"/>
      <c r="LCP59" s="130"/>
      <c r="LCQ59" s="130"/>
      <c r="LCR59" s="130"/>
      <c r="LCS59" s="130"/>
      <c r="LCT59" s="130"/>
      <c r="LCU59" s="130"/>
      <c r="LCV59" s="130"/>
      <c r="LCW59" s="130"/>
      <c r="LCX59" s="130"/>
      <c r="LCY59" s="130"/>
      <c r="LCZ59" s="130"/>
      <c r="LDA59" s="130"/>
      <c r="LDB59" s="130"/>
      <c r="LDC59" s="130"/>
      <c r="LDD59" s="130"/>
      <c r="LDE59" s="130"/>
      <c r="LDF59" s="130"/>
      <c r="LDG59" s="130"/>
      <c r="LDH59" s="130"/>
      <c r="LDI59" s="130"/>
      <c r="LDJ59" s="130"/>
      <c r="LDK59" s="130"/>
      <c r="LDL59" s="130"/>
      <c r="LDM59" s="130"/>
      <c r="LDN59" s="130"/>
      <c r="LDO59" s="130"/>
      <c r="LDP59" s="130"/>
      <c r="LDQ59" s="130"/>
      <c r="LDR59" s="130"/>
      <c r="LDS59" s="130"/>
      <c r="LDT59" s="130"/>
      <c r="LDU59" s="130"/>
      <c r="LDV59" s="130"/>
      <c r="LDW59" s="130"/>
      <c r="LDX59" s="130"/>
      <c r="LDY59" s="130"/>
      <c r="LDZ59" s="130"/>
      <c r="LEA59" s="130"/>
      <c r="LEB59" s="130"/>
      <c r="LEC59" s="130"/>
      <c r="LED59" s="130"/>
      <c r="LEE59" s="130"/>
      <c r="LEF59" s="130"/>
      <c r="LEG59" s="130"/>
      <c r="LEH59" s="130"/>
      <c r="LEI59" s="130"/>
      <c r="LEJ59" s="130"/>
      <c r="LEK59" s="130"/>
      <c r="LEL59" s="130"/>
      <c r="LEM59" s="130"/>
      <c r="LEN59" s="130"/>
      <c r="LEO59" s="130"/>
      <c r="LEP59" s="130"/>
      <c r="LEQ59" s="130"/>
      <c r="LER59" s="130"/>
      <c r="LES59" s="130"/>
      <c r="LET59" s="130"/>
      <c r="LEU59" s="130"/>
      <c r="LEV59" s="130"/>
      <c r="LEW59" s="130"/>
      <c r="LEX59" s="130"/>
      <c r="LEY59" s="130"/>
      <c r="LEZ59" s="130"/>
      <c r="LFA59" s="130"/>
      <c r="LFB59" s="130"/>
      <c r="LFC59" s="130"/>
      <c r="LFD59" s="130"/>
      <c r="LFE59" s="130"/>
      <c r="LFF59" s="130"/>
      <c r="LFG59" s="130"/>
      <c r="LFH59" s="130"/>
      <c r="LFI59" s="130"/>
      <c r="LFJ59" s="130"/>
      <c r="LFK59" s="130"/>
      <c r="LFL59" s="130"/>
      <c r="LFM59" s="130"/>
      <c r="LFN59" s="130"/>
      <c r="LFO59" s="130"/>
      <c r="LFP59" s="130"/>
      <c r="LFQ59" s="130"/>
      <c r="LFR59" s="130"/>
      <c r="LFS59" s="130"/>
      <c r="LFT59" s="130"/>
      <c r="LFU59" s="130"/>
      <c r="LFV59" s="130"/>
      <c r="LFW59" s="130"/>
      <c r="LFX59" s="130"/>
      <c r="LFY59" s="130"/>
      <c r="LFZ59" s="130"/>
      <c r="LGA59" s="130"/>
      <c r="LGB59" s="130"/>
      <c r="LGC59" s="130"/>
      <c r="LGD59" s="130"/>
      <c r="LGE59" s="130"/>
      <c r="LGF59" s="130"/>
      <c r="LGG59" s="130"/>
      <c r="LGH59" s="130"/>
      <c r="LGI59" s="130"/>
      <c r="LGJ59" s="130"/>
      <c r="LGK59" s="130"/>
      <c r="LGL59" s="130"/>
      <c r="LGM59" s="130"/>
      <c r="LGN59" s="130"/>
      <c r="LGO59" s="130"/>
      <c r="LGP59" s="130"/>
      <c r="LGQ59" s="130"/>
      <c r="LGR59" s="130"/>
      <c r="LGS59" s="130"/>
      <c r="LGT59" s="130"/>
      <c r="LGU59" s="130"/>
      <c r="LGV59" s="130"/>
      <c r="LGW59" s="130"/>
      <c r="LGX59" s="130"/>
      <c r="LGY59" s="130"/>
      <c r="LGZ59" s="130"/>
      <c r="LHA59" s="130"/>
      <c r="LHB59" s="130"/>
      <c r="LHC59" s="130"/>
      <c r="LHD59" s="130"/>
      <c r="LHE59" s="130"/>
      <c r="LHF59" s="130"/>
      <c r="LHG59" s="130"/>
      <c r="LHH59" s="130"/>
      <c r="LHI59" s="130"/>
      <c r="LHJ59" s="130"/>
      <c r="LHK59" s="130"/>
      <c r="LHL59" s="130"/>
      <c r="LHM59" s="130"/>
      <c r="LHN59" s="130"/>
      <c r="LHO59" s="130"/>
      <c r="LHP59" s="130"/>
      <c r="LHQ59" s="130"/>
      <c r="LHR59" s="130"/>
      <c r="LHS59" s="130"/>
      <c r="LHT59" s="130"/>
      <c r="LHU59" s="130"/>
      <c r="LHV59" s="130"/>
      <c r="LHW59" s="130"/>
      <c r="LHX59" s="130"/>
      <c r="LHY59" s="130"/>
      <c r="LHZ59" s="130"/>
      <c r="LIA59" s="130"/>
      <c r="LIB59" s="130"/>
      <c r="LIC59" s="130"/>
      <c r="LID59" s="130"/>
      <c r="LIE59" s="130"/>
      <c r="LIF59" s="130"/>
      <c r="LIG59" s="130"/>
      <c r="LIH59" s="130"/>
      <c r="LII59" s="130"/>
      <c r="LIJ59" s="130"/>
      <c r="LIK59" s="130"/>
      <c r="LIL59" s="130"/>
      <c r="LIM59" s="130"/>
      <c r="LIN59" s="130"/>
      <c r="LIO59" s="130"/>
      <c r="LIP59" s="130"/>
      <c r="LIQ59" s="130"/>
      <c r="LIR59" s="130"/>
      <c r="LIS59" s="130"/>
      <c r="LIT59" s="130"/>
      <c r="LIU59" s="130"/>
      <c r="LIV59" s="130"/>
      <c r="LIW59" s="130"/>
      <c r="LIX59" s="130"/>
      <c r="LIY59" s="130"/>
      <c r="LIZ59" s="130"/>
      <c r="LJA59" s="130"/>
      <c r="LJB59" s="130"/>
      <c r="LJC59" s="130"/>
      <c r="LJD59" s="130"/>
      <c r="LJE59" s="130"/>
      <c r="LJF59" s="130"/>
      <c r="LJG59" s="130"/>
      <c r="LJH59" s="130"/>
      <c r="LJI59" s="130"/>
      <c r="LJJ59" s="130"/>
      <c r="LJK59" s="130"/>
      <c r="LJL59" s="130"/>
      <c r="LJM59" s="130"/>
      <c r="LJN59" s="130"/>
      <c r="LJO59" s="130"/>
      <c r="LJP59" s="130"/>
      <c r="LJQ59" s="130"/>
      <c r="LJR59" s="130"/>
      <c r="LJS59" s="130"/>
      <c r="LJT59" s="130"/>
      <c r="LJU59" s="130"/>
      <c r="LJV59" s="130"/>
      <c r="LJW59" s="130"/>
      <c r="LJX59" s="130"/>
      <c r="LJY59" s="130"/>
      <c r="LJZ59" s="130"/>
      <c r="LKA59" s="130"/>
      <c r="LKB59" s="130"/>
      <c r="LKC59" s="130"/>
      <c r="LKD59" s="130"/>
      <c r="LKE59" s="130"/>
      <c r="LKF59" s="130"/>
      <c r="LKG59" s="130"/>
      <c r="LKH59" s="130"/>
      <c r="LKI59" s="130"/>
      <c r="LKJ59" s="130"/>
      <c r="LKK59" s="130"/>
      <c r="LKL59" s="130"/>
      <c r="LKM59" s="130"/>
      <c r="LKN59" s="130"/>
      <c r="LKO59" s="130"/>
      <c r="LKP59" s="130"/>
      <c r="LKQ59" s="130"/>
      <c r="LKR59" s="130"/>
      <c r="LKS59" s="130"/>
      <c r="LKT59" s="130"/>
      <c r="LKU59" s="130"/>
      <c r="LKV59" s="130"/>
      <c r="LKW59" s="130"/>
      <c r="LKX59" s="130"/>
      <c r="LKY59" s="130"/>
      <c r="LKZ59" s="130"/>
      <c r="LLA59" s="130"/>
      <c r="LLB59" s="130"/>
      <c r="LLC59" s="130"/>
      <c r="LLD59" s="130"/>
      <c r="LLE59" s="130"/>
      <c r="LLF59" s="130"/>
      <c r="LLG59" s="130"/>
      <c r="LLH59" s="130"/>
      <c r="LLI59" s="130"/>
      <c r="LLJ59" s="130"/>
      <c r="LLK59" s="130"/>
      <c r="LLL59" s="130"/>
      <c r="LLM59" s="130"/>
      <c r="LLN59" s="130"/>
      <c r="LLO59" s="130"/>
      <c r="LLP59" s="130"/>
      <c r="LLQ59" s="130"/>
      <c r="LLR59" s="130"/>
      <c r="LLS59" s="130"/>
      <c r="LLT59" s="130"/>
      <c r="LLU59" s="130"/>
      <c r="LLV59" s="130"/>
      <c r="LLW59" s="130"/>
      <c r="LLX59" s="130"/>
      <c r="LLY59" s="130"/>
      <c r="LLZ59" s="130"/>
      <c r="LMA59" s="130"/>
      <c r="LMB59" s="130"/>
      <c r="LMC59" s="130"/>
      <c r="LMD59" s="130"/>
      <c r="LME59" s="130"/>
      <c r="LMF59" s="130"/>
      <c r="LMG59" s="130"/>
      <c r="LMH59" s="130"/>
      <c r="LMI59" s="130"/>
      <c r="LMJ59" s="130"/>
      <c r="LMK59" s="130"/>
      <c r="LML59" s="130"/>
      <c r="LMM59" s="130"/>
      <c r="LMN59" s="130"/>
      <c r="LMO59" s="130"/>
      <c r="LMP59" s="130"/>
      <c r="LMQ59" s="130"/>
      <c r="LMR59" s="130"/>
      <c r="LMS59" s="130"/>
      <c r="LMT59" s="130"/>
      <c r="LMU59" s="130"/>
      <c r="LMV59" s="130"/>
      <c r="LMW59" s="130"/>
      <c r="LMX59" s="130"/>
      <c r="LMY59" s="130"/>
      <c r="LMZ59" s="130"/>
      <c r="LNA59" s="130"/>
      <c r="LNB59" s="130"/>
      <c r="LNC59" s="130"/>
      <c r="LND59" s="130"/>
      <c r="LNE59" s="130"/>
      <c r="LNF59" s="130"/>
      <c r="LNG59" s="130"/>
      <c r="LNH59" s="130"/>
      <c r="LNI59" s="130"/>
      <c r="LNJ59" s="130"/>
      <c r="LNK59" s="130"/>
      <c r="LNL59" s="130"/>
      <c r="LNM59" s="130"/>
      <c r="LNN59" s="130"/>
      <c r="LNO59" s="130"/>
      <c r="LNP59" s="130"/>
      <c r="LNQ59" s="130"/>
      <c r="LNR59" s="130"/>
      <c r="LNS59" s="130"/>
      <c r="LNT59" s="130"/>
      <c r="LNU59" s="130"/>
      <c r="LNV59" s="130"/>
      <c r="LNW59" s="130"/>
      <c r="LNX59" s="130"/>
      <c r="LNY59" s="130"/>
      <c r="LNZ59" s="130"/>
      <c r="LOA59" s="130"/>
      <c r="LOB59" s="130"/>
      <c r="LOC59" s="130"/>
      <c r="LOD59" s="130"/>
      <c r="LOE59" s="130"/>
      <c r="LOF59" s="130"/>
      <c r="LOG59" s="130"/>
      <c r="LOH59" s="130"/>
      <c r="LOI59" s="130"/>
      <c r="LOJ59" s="130"/>
      <c r="LOK59" s="130"/>
      <c r="LOL59" s="130"/>
      <c r="LOM59" s="130"/>
      <c r="LON59" s="130"/>
      <c r="LOO59" s="130"/>
      <c r="LOP59" s="130"/>
      <c r="LOQ59" s="130"/>
      <c r="LOR59" s="130"/>
      <c r="LOS59" s="130"/>
      <c r="LOT59" s="130"/>
      <c r="LOU59" s="130"/>
      <c r="LOV59" s="130"/>
      <c r="LOW59" s="130"/>
      <c r="LOX59" s="130"/>
      <c r="LOY59" s="130"/>
      <c r="LOZ59" s="130"/>
      <c r="LPA59" s="130"/>
      <c r="LPB59" s="130"/>
      <c r="LPC59" s="130"/>
      <c r="LPD59" s="130"/>
      <c r="LPE59" s="130"/>
      <c r="LPF59" s="130"/>
      <c r="LPG59" s="130"/>
      <c r="LPH59" s="130"/>
      <c r="LPI59" s="130"/>
      <c r="LPJ59" s="130"/>
      <c r="LPK59" s="130"/>
      <c r="LPL59" s="130"/>
      <c r="LPM59" s="130"/>
      <c r="LPN59" s="130"/>
      <c r="LPO59" s="130"/>
      <c r="LPP59" s="130"/>
      <c r="LPQ59" s="130"/>
      <c r="LPR59" s="130"/>
      <c r="LPS59" s="130"/>
      <c r="LPT59" s="130"/>
      <c r="LPU59" s="130"/>
      <c r="LPV59" s="130"/>
      <c r="LPW59" s="130"/>
      <c r="LPX59" s="130"/>
      <c r="LPY59" s="130"/>
      <c r="LPZ59" s="130"/>
      <c r="LQA59" s="130"/>
      <c r="LQB59" s="130"/>
      <c r="LQC59" s="130"/>
      <c r="LQD59" s="130"/>
      <c r="LQE59" s="130"/>
      <c r="LQF59" s="130"/>
      <c r="LQG59" s="130"/>
      <c r="LQH59" s="130"/>
      <c r="LQI59" s="130"/>
      <c r="LQJ59" s="130"/>
      <c r="LQK59" s="130"/>
      <c r="LQL59" s="130"/>
      <c r="LQM59" s="130"/>
      <c r="LQN59" s="130"/>
      <c r="LQO59" s="130"/>
      <c r="LQP59" s="130"/>
      <c r="LQQ59" s="130"/>
      <c r="LQR59" s="130"/>
      <c r="LQS59" s="130"/>
      <c r="LQT59" s="130"/>
      <c r="LQU59" s="130"/>
      <c r="LQV59" s="130"/>
      <c r="LQW59" s="130"/>
      <c r="LQX59" s="130"/>
      <c r="LQY59" s="130"/>
      <c r="LQZ59" s="130"/>
      <c r="LRA59" s="130"/>
      <c r="LRB59" s="130"/>
      <c r="LRC59" s="130"/>
      <c r="LRD59" s="130"/>
      <c r="LRE59" s="130"/>
      <c r="LRF59" s="130"/>
      <c r="LRG59" s="130"/>
      <c r="LRH59" s="130"/>
      <c r="LRI59" s="130"/>
      <c r="LRJ59" s="130"/>
      <c r="LRK59" s="130"/>
      <c r="LRL59" s="130"/>
      <c r="LRM59" s="130"/>
      <c r="LRN59" s="130"/>
      <c r="LRO59" s="130"/>
      <c r="LRP59" s="130"/>
      <c r="LRQ59" s="130"/>
      <c r="LRR59" s="130"/>
      <c r="LRS59" s="130"/>
      <c r="LRT59" s="130"/>
      <c r="LRU59" s="130"/>
      <c r="LRV59" s="130"/>
      <c r="LRW59" s="130"/>
      <c r="LRX59" s="130"/>
      <c r="LRY59" s="130"/>
      <c r="LRZ59" s="130"/>
      <c r="LSA59" s="130"/>
      <c r="LSB59" s="130"/>
      <c r="LSC59" s="130"/>
      <c r="LSD59" s="130"/>
      <c r="LSE59" s="130"/>
      <c r="LSF59" s="130"/>
      <c r="LSG59" s="130"/>
      <c r="LSH59" s="130"/>
      <c r="LSI59" s="130"/>
      <c r="LSJ59" s="130"/>
      <c r="LSK59" s="130"/>
      <c r="LSL59" s="130"/>
      <c r="LSM59" s="130"/>
      <c r="LSN59" s="130"/>
      <c r="LSO59" s="130"/>
      <c r="LSP59" s="130"/>
      <c r="LSQ59" s="130"/>
      <c r="LSR59" s="130"/>
      <c r="LSS59" s="130"/>
      <c r="LST59" s="130"/>
      <c r="LSU59" s="130"/>
      <c r="LSV59" s="130"/>
      <c r="LSW59" s="130"/>
      <c r="LSX59" s="130"/>
      <c r="LSY59" s="130"/>
      <c r="LSZ59" s="130"/>
      <c r="LTA59" s="130"/>
      <c r="LTB59" s="130"/>
      <c r="LTC59" s="130"/>
      <c r="LTD59" s="130"/>
      <c r="LTE59" s="130"/>
      <c r="LTF59" s="130"/>
      <c r="LTG59" s="130"/>
      <c r="LTH59" s="130"/>
      <c r="LTI59" s="130"/>
      <c r="LTJ59" s="130"/>
      <c r="LTK59" s="130"/>
      <c r="LTL59" s="130"/>
      <c r="LTM59" s="130"/>
      <c r="LTN59" s="130"/>
      <c r="LTO59" s="130"/>
      <c r="LTP59" s="130"/>
      <c r="LTQ59" s="130"/>
      <c r="LTR59" s="130"/>
      <c r="LTS59" s="130"/>
      <c r="LTT59" s="130"/>
      <c r="LTU59" s="130"/>
      <c r="LTV59" s="130"/>
      <c r="LTW59" s="130"/>
      <c r="LTX59" s="130"/>
      <c r="LTY59" s="130"/>
      <c r="LTZ59" s="130"/>
      <c r="LUA59" s="130"/>
      <c r="LUB59" s="130"/>
      <c r="LUC59" s="130"/>
      <c r="LUD59" s="130"/>
      <c r="LUE59" s="130"/>
      <c r="LUF59" s="130"/>
      <c r="LUG59" s="130"/>
      <c r="LUH59" s="130"/>
      <c r="LUI59" s="130"/>
      <c r="LUJ59" s="130"/>
      <c r="LUK59" s="130"/>
      <c r="LUL59" s="130"/>
      <c r="LUM59" s="130"/>
      <c r="LUN59" s="130"/>
      <c r="LUO59" s="130"/>
      <c r="LUP59" s="130"/>
      <c r="LUQ59" s="130"/>
      <c r="LUR59" s="130"/>
      <c r="LUS59" s="130"/>
      <c r="LUT59" s="130"/>
      <c r="LUU59" s="130"/>
      <c r="LUV59" s="130"/>
      <c r="LUW59" s="130"/>
      <c r="LUX59" s="130"/>
      <c r="LUY59" s="130"/>
      <c r="LUZ59" s="130"/>
      <c r="LVA59" s="130"/>
      <c r="LVB59" s="130"/>
      <c r="LVC59" s="130"/>
      <c r="LVD59" s="130"/>
      <c r="LVE59" s="130"/>
      <c r="LVF59" s="130"/>
      <c r="LVG59" s="130"/>
      <c r="LVH59" s="130"/>
      <c r="LVI59" s="130"/>
      <c r="LVJ59" s="130"/>
      <c r="LVK59" s="130"/>
      <c r="LVL59" s="130"/>
      <c r="LVM59" s="130"/>
      <c r="LVN59" s="130"/>
      <c r="LVO59" s="130"/>
      <c r="LVP59" s="130"/>
      <c r="LVQ59" s="130"/>
      <c r="LVR59" s="130"/>
      <c r="LVS59" s="130"/>
      <c r="LVT59" s="130"/>
      <c r="LVU59" s="130"/>
      <c r="LVV59" s="130"/>
      <c r="LVW59" s="130"/>
      <c r="LVX59" s="130"/>
      <c r="LVY59" s="130"/>
      <c r="LVZ59" s="130"/>
      <c r="LWA59" s="130"/>
      <c r="LWB59" s="130"/>
      <c r="LWC59" s="130"/>
      <c r="LWD59" s="130"/>
      <c r="LWE59" s="130"/>
      <c r="LWF59" s="130"/>
      <c r="LWG59" s="130"/>
      <c r="LWH59" s="130"/>
      <c r="LWI59" s="130"/>
      <c r="LWJ59" s="130"/>
      <c r="LWK59" s="130"/>
      <c r="LWL59" s="130"/>
      <c r="LWM59" s="130"/>
      <c r="LWN59" s="130"/>
      <c r="LWO59" s="130"/>
      <c r="LWP59" s="130"/>
      <c r="LWQ59" s="130"/>
      <c r="LWR59" s="130"/>
      <c r="LWS59" s="130"/>
      <c r="LWT59" s="130"/>
      <c r="LWU59" s="130"/>
      <c r="LWV59" s="130"/>
      <c r="LWW59" s="130"/>
      <c r="LWX59" s="130"/>
      <c r="LWY59" s="130"/>
      <c r="LWZ59" s="130"/>
      <c r="LXA59" s="130"/>
      <c r="LXB59" s="130"/>
      <c r="LXC59" s="130"/>
      <c r="LXD59" s="130"/>
      <c r="LXE59" s="130"/>
      <c r="LXF59" s="130"/>
      <c r="LXG59" s="130"/>
      <c r="LXH59" s="130"/>
      <c r="LXI59" s="130"/>
      <c r="LXJ59" s="130"/>
      <c r="LXK59" s="130"/>
      <c r="LXL59" s="130"/>
      <c r="LXM59" s="130"/>
      <c r="LXN59" s="130"/>
      <c r="LXO59" s="130"/>
      <c r="LXP59" s="130"/>
      <c r="LXQ59" s="130"/>
      <c r="LXR59" s="130"/>
      <c r="LXS59" s="130"/>
      <c r="LXT59" s="130"/>
      <c r="LXU59" s="130"/>
      <c r="LXV59" s="130"/>
      <c r="LXW59" s="130"/>
      <c r="LXX59" s="130"/>
      <c r="LXY59" s="130"/>
      <c r="LXZ59" s="130"/>
      <c r="LYA59" s="130"/>
      <c r="LYB59" s="130"/>
      <c r="LYC59" s="130"/>
      <c r="LYD59" s="130"/>
      <c r="LYE59" s="130"/>
      <c r="LYF59" s="130"/>
      <c r="LYG59" s="130"/>
      <c r="LYH59" s="130"/>
      <c r="LYI59" s="130"/>
      <c r="LYJ59" s="130"/>
      <c r="LYK59" s="130"/>
      <c r="LYL59" s="130"/>
      <c r="LYM59" s="130"/>
      <c r="LYN59" s="130"/>
      <c r="LYO59" s="130"/>
      <c r="LYP59" s="130"/>
      <c r="LYQ59" s="130"/>
      <c r="LYR59" s="130"/>
      <c r="LYS59" s="130"/>
      <c r="LYT59" s="130"/>
      <c r="LYU59" s="130"/>
      <c r="LYV59" s="130"/>
      <c r="LYW59" s="130"/>
      <c r="LYX59" s="130"/>
      <c r="LYY59" s="130"/>
      <c r="LYZ59" s="130"/>
      <c r="LZA59" s="130"/>
      <c r="LZB59" s="130"/>
      <c r="LZC59" s="130"/>
      <c r="LZD59" s="130"/>
      <c r="LZE59" s="130"/>
      <c r="LZF59" s="130"/>
      <c r="LZG59" s="130"/>
      <c r="LZH59" s="130"/>
      <c r="LZI59" s="130"/>
      <c r="LZJ59" s="130"/>
      <c r="LZK59" s="130"/>
      <c r="LZL59" s="130"/>
      <c r="LZM59" s="130"/>
      <c r="LZN59" s="130"/>
      <c r="LZO59" s="130"/>
      <c r="LZP59" s="130"/>
      <c r="LZQ59" s="130"/>
      <c r="LZR59" s="130"/>
      <c r="LZS59" s="130"/>
      <c r="LZT59" s="130"/>
      <c r="LZU59" s="130"/>
      <c r="LZV59" s="130"/>
      <c r="LZW59" s="130"/>
      <c r="LZX59" s="130"/>
      <c r="LZY59" s="130"/>
      <c r="LZZ59" s="130"/>
      <c r="MAA59" s="130"/>
      <c r="MAB59" s="130"/>
      <c r="MAC59" s="130"/>
      <c r="MAD59" s="130"/>
      <c r="MAE59" s="130"/>
      <c r="MAF59" s="130"/>
      <c r="MAG59" s="130"/>
      <c r="MAH59" s="130"/>
      <c r="MAI59" s="130"/>
      <c r="MAJ59" s="130"/>
      <c r="MAK59" s="130"/>
      <c r="MAL59" s="130"/>
      <c r="MAM59" s="130"/>
      <c r="MAN59" s="130"/>
      <c r="MAO59" s="130"/>
      <c r="MAP59" s="130"/>
      <c r="MAQ59" s="130"/>
      <c r="MAR59" s="130"/>
      <c r="MAS59" s="130"/>
      <c r="MAT59" s="130"/>
      <c r="MAU59" s="130"/>
      <c r="MAV59" s="130"/>
      <c r="MAW59" s="130"/>
      <c r="MAX59" s="130"/>
      <c r="MAY59" s="130"/>
      <c r="MAZ59" s="130"/>
      <c r="MBA59" s="130"/>
      <c r="MBB59" s="130"/>
      <c r="MBC59" s="130"/>
      <c r="MBD59" s="130"/>
      <c r="MBE59" s="130"/>
      <c r="MBF59" s="130"/>
      <c r="MBG59" s="130"/>
      <c r="MBH59" s="130"/>
      <c r="MBI59" s="130"/>
      <c r="MBJ59" s="130"/>
      <c r="MBK59" s="130"/>
      <c r="MBL59" s="130"/>
      <c r="MBM59" s="130"/>
      <c r="MBN59" s="130"/>
      <c r="MBO59" s="130"/>
      <c r="MBP59" s="130"/>
      <c r="MBQ59" s="130"/>
      <c r="MBR59" s="130"/>
      <c r="MBS59" s="130"/>
      <c r="MBT59" s="130"/>
      <c r="MBU59" s="130"/>
      <c r="MBV59" s="130"/>
      <c r="MBW59" s="130"/>
      <c r="MBX59" s="130"/>
      <c r="MBY59" s="130"/>
      <c r="MBZ59" s="130"/>
      <c r="MCA59" s="130"/>
      <c r="MCB59" s="130"/>
      <c r="MCC59" s="130"/>
      <c r="MCD59" s="130"/>
      <c r="MCE59" s="130"/>
      <c r="MCF59" s="130"/>
      <c r="MCG59" s="130"/>
      <c r="MCH59" s="130"/>
      <c r="MCI59" s="130"/>
      <c r="MCJ59" s="130"/>
      <c r="MCK59" s="130"/>
      <c r="MCL59" s="130"/>
      <c r="MCM59" s="130"/>
      <c r="MCN59" s="130"/>
      <c r="MCO59" s="130"/>
      <c r="MCP59" s="130"/>
      <c r="MCQ59" s="130"/>
      <c r="MCR59" s="130"/>
      <c r="MCS59" s="130"/>
      <c r="MCT59" s="130"/>
      <c r="MCU59" s="130"/>
      <c r="MCV59" s="130"/>
      <c r="MCW59" s="130"/>
      <c r="MCX59" s="130"/>
      <c r="MCY59" s="130"/>
      <c r="MCZ59" s="130"/>
      <c r="MDA59" s="130"/>
      <c r="MDB59" s="130"/>
      <c r="MDC59" s="130"/>
      <c r="MDD59" s="130"/>
      <c r="MDE59" s="130"/>
      <c r="MDF59" s="130"/>
      <c r="MDG59" s="130"/>
      <c r="MDH59" s="130"/>
      <c r="MDI59" s="130"/>
      <c r="MDJ59" s="130"/>
      <c r="MDK59" s="130"/>
      <c r="MDL59" s="130"/>
      <c r="MDM59" s="130"/>
      <c r="MDN59" s="130"/>
      <c r="MDO59" s="130"/>
      <c r="MDP59" s="130"/>
      <c r="MDQ59" s="130"/>
      <c r="MDR59" s="130"/>
      <c r="MDS59" s="130"/>
      <c r="MDT59" s="130"/>
      <c r="MDU59" s="130"/>
      <c r="MDV59" s="130"/>
      <c r="MDW59" s="130"/>
      <c r="MDX59" s="130"/>
      <c r="MDY59" s="130"/>
      <c r="MDZ59" s="130"/>
      <c r="MEA59" s="130"/>
      <c r="MEB59" s="130"/>
      <c r="MEC59" s="130"/>
      <c r="MED59" s="130"/>
      <c r="MEE59" s="130"/>
      <c r="MEF59" s="130"/>
      <c r="MEG59" s="130"/>
      <c r="MEH59" s="130"/>
      <c r="MEI59" s="130"/>
      <c r="MEJ59" s="130"/>
      <c r="MEK59" s="130"/>
      <c r="MEL59" s="130"/>
      <c r="MEM59" s="130"/>
      <c r="MEN59" s="130"/>
      <c r="MEO59" s="130"/>
      <c r="MEP59" s="130"/>
      <c r="MEQ59" s="130"/>
      <c r="MER59" s="130"/>
      <c r="MES59" s="130"/>
      <c r="MET59" s="130"/>
      <c r="MEU59" s="130"/>
      <c r="MEV59" s="130"/>
      <c r="MEW59" s="130"/>
      <c r="MEX59" s="130"/>
      <c r="MEY59" s="130"/>
      <c r="MEZ59" s="130"/>
      <c r="MFA59" s="130"/>
      <c r="MFB59" s="130"/>
      <c r="MFC59" s="130"/>
      <c r="MFD59" s="130"/>
      <c r="MFE59" s="130"/>
      <c r="MFF59" s="130"/>
      <c r="MFG59" s="130"/>
      <c r="MFH59" s="130"/>
      <c r="MFI59" s="130"/>
      <c r="MFJ59" s="130"/>
      <c r="MFK59" s="130"/>
      <c r="MFL59" s="130"/>
      <c r="MFM59" s="130"/>
      <c r="MFN59" s="130"/>
      <c r="MFO59" s="130"/>
      <c r="MFP59" s="130"/>
      <c r="MFQ59" s="130"/>
      <c r="MFR59" s="130"/>
      <c r="MFS59" s="130"/>
      <c r="MFT59" s="130"/>
      <c r="MFU59" s="130"/>
      <c r="MFV59" s="130"/>
      <c r="MFW59" s="130"/>
      <c r="MFX59" s="130"/>
      <c r="MFY59" s="130"/>
      <c r="MFZ59" s="130"/>
      <c r="MGA59" s="130"/>
      <c r="MGB59" s="130"/>
      <c r="MGC59" s="130"/>
      <c r="MGD59" s="130"/>
      <c r="MGE59" s="130"/>
      <c r="MGF59" s="130"/>
      <c r="MGG59" s="130"/>
      <c r="MGH59" s="130"/>
      <c r="MGI59" s="130"/>
      <c r="MGJ59" s="130"/>
      <c r="MGK59" s="130"/>
      <c r="MGL59" s="130"/>
      <c r="MGM59" s="130"/>
      <c r="MGN59" s="130"/>
      <c r="MGO59" s="130"/>
      <c r="MGP59" s="130"/>
      <c r="MGQ59" s="130"/>
      <c r="MGR59" s="130"/>
      <c r="MGS59" s="130"/>
      <c r="MGT59" s="130"/>
      <c r="MGU59" s="130"/>
      <c r="MGV59" s="130"/>
      <c r="MGW59" s="130"/>
      <c r="MGX59" s="130"/>
      <c r="MGY59" s="130"/>
      <c r="MGZ59" s="130"/>
      <c r="MHA59" s="130"/>
      <c r="MHB59" s="130"/>
      <c r="MHC59" s="130"/>
      <c r="MHD59" s="130"/>
      <c r="MHE59" s="130"/>
      <c r="MHF59" s="130"/>
      <c r="MHG59" s="130"/>
      <c r="MHH59" s="130"/>
      <c r="MHI59" s="130"/>
      <c r="MHJ59" s="130"/>
      <c r="MHK59" s="130"/>
      <c r="MHL59" s="130"/>
      <c r="MHM59" s="130"/>
      <c r="MHN59" s="130"/>
      <c r="MHO59" s="130"/>
      <c r="MHP59" s="130"/>
      <c r="MHQ59" s="130"/>
      <c r="MHR59" s="130"/>
      <c r="MHS59" s="130"/>
      <c r="MHT59" s="130"/>
      <c r="MHU59" s="130"/>
      <c r="MHV59" s="130"/>
      <c r="MHW59" s="130"/>
      <c r="MHX59" s="130"/>
      <c r="MHY59" s="130"/>
      <c r="MHZ59" s="130"/>
      <c r="MIA59" s="130"/>
      <c r="MIB59" s="130"/>
      <c r="MIC59" s="130"/>
      <c r="MID59" s="130"/>
      <c r="MIE59" s="130"/>
      <c r="MIF59" s="130"/>
      <c r="MIG59" s="130"/>
      <c r="MIH59" s="130"/>
      <c r="MII59" s="130"/>
      <c r="MIJ59" s="130"/>
      <c r="MIK59" s="130"/>
      <c r="MIL59" s="130"/>
      <c r="MIM59" s="130"/>
      <c r="MIN59" s="130"/>
      <c r="MIO59" s="130"/>
      <c r="MIP59" s="130"/>
      <c r="MIQ59" s="130"/>
      <c r="MIR59" s="130"/>
      <c r="MIS59" s="130"/>
      <c r="MIT59" s="130"/>
      <c r="MIU59" s="130"/>
      <c r="MIV59" s="130"/>
      <c r="MIW59" s="130"/>
      <c r="MIX59" s="130"/>
      <c r="MIY59" s="130"/>
      <c r="MIZ59" s="130"/>
      <c r="MJA59" s="130"/>
      <c r="MJB59" s="130"/>
      <c r="MJC59" s="130"/>
      <c r="MJD59" s="130"/>
      <c r="MJE59" s="130"/>
      <c r="MJF59" s="130"/>
      <c r="MJG59" s="130"/>
      <c r="MJH59" s="130"/>
      <c r="MJI59" s="130"/>
      <c r="MJJ59" s="130"/>
      <c r="MJK59" s="130"/>
      <c r="MJL59" s="130"/>
      <c r="MJM59" s="130"/>
      <c r="MJN59" s="130"/>
      <c r="MJO59" s="130"/>
      <c r="MJP59" s="130"/>
      <c r="MJQ59" s="130"/>
      <c r="MJR59" s="130"/>
      <c r="MJS59" s="130"/>
      <c r="MJT59" s="130"/>
      <c r="MJU59" s="130"/>
      <c r="MJV59" s="130"/>
      <c r="MJW59" s="130"/>
      <c r="MJX59" s="130"/>
      <c r="MJY59" s="130"/>
      <c r="MJZ59" s="130"/>
      <c r="MKA59" s="130"/>
      <c r="MKB59" s="130"/>
      <c r="MKC59" s="130"/>
      <c r="MKD59" s="130"/>
      <c r="MKE59" s="130"/>
      <c r="MKF59" s="130"/>
      <c r="MKG59" s="130"/>
      <c r="MKH59" s="130"/>
      <c r="MKI59" s="130"/>
      <c r="MKJ59" s="130"/>
      <c r="MKK59" s="130"/>
      <c r="MKL59" s="130"/>
      <c r="MKM59" s="130"/>
      <c r="MKN59" s="130"/>
      <c r="MKO59" s="130"/>
      <c r="MKP59" s="130"/>
      <c r="MKQ59" s="130"/>
      <c r="MKR59" s="130"/>
      <c r="MKS59" s="130"/>
      <c r="MKT59" s="130"/>
      <c r="MKU59" s="130"/>
      <c r="MKV59" s="130"/>
      <c r="MKW59" s="130"/>
      <c r="MKX59" s="130"/>
      <c r="MKY59" s="130"/>
      <c r="MKZ59" s="130"/>
      <c r="MLA59" s="130"/>
      <c r="MLB59" s="130"/>
      <c r="MLC59" s="130"/>
      <c r="MLD59" s="130"/>
      <c r="MLE59" s="130"/>
      <c r="MLF59" s="130"/>
      <c r="MLG59" s="130"/>
      <c r="MLH59" s="130"/>
      <c r="MLI59" s="130"/>
      <c r="MLJ59" s="130"/>
      <c r="MLK59" s="130"/>
      <c r="MLL59" s="130"/>
      <c r="MLM59" s="130"/>
      <c r="MLN59" s="130"/>
      <c r="MLO59" s="130"/>
      <c r="MLP59" s="130"/>
      <c r="MLQ59" s="130"/>
      <c r="MLR59" s="130"/>
      <c r="MLS59" s="130"/>
      <c r="MLT59" s="130"/>
      <c r="MLU59" s="130"/>
      <c r="MLV59" s="130"/>
      <c r="MLW59" s="130"/>
      <c r="MLX59" s="130"/>
      <c r="MLY59" s="130"/>
      <c r="MLZ59" s="130"/>
      <c r="MMA59" s="130"/>
      <c r="MMB59" s="130"/>
      <c r="MMC59" s="130"/>
      <c r="MMD59" s="130"/>
      <c r="MME59" s="130"/>
      <c r="MMF59" s="130"/>
      <c r="MMG59" s="130"/>
      <c r="MMH59" s="130"/>
      <c r="MMI59" s="130"/>
      <c r="MMJ59" s="130"/>
      <c r="MMK59" s="130"/>
      <c r="MML59" s="130"/>
      <c r="MMM59" s="130"/>
      <c r="MMN59" s="130"/>
      <c r="MMO59" s="130"/>
      <c r="MMP59" s="130"/>
      <c r="MMQ59" s="130"/>
      <c r="MMR59" s="130"/>
      <c r="MMS59" s="130"/>
      <c r="MMT59" s="130"/>
      <c r="MMU59" s="130"/>
      <c r="MMV59" s="130"/>
      <c r="MMW59" s="130"/>
      <c r="MMX59" s="130"/>
      <c r="MMY59" s="130"/>
      <c r="MMZ59" s="130"/>
      <c r="MNA59" s="130"/>
      <c r="MNB59" s="130"/>
      <c r="MNC59" s="130"/>
      <c r="MND59" s="130"/>
      <c r="MNE59" s="130"/>
      <c r="MNF59" s="130"/>
      <c r="MNG59" s="130"/>
      <c r="MNH59" s="130"/>
      <c r="MNI59" s="130"/>
      <c r="MNJ59" s="130"/>
      <c r="MNK59" s="130"/>
      <c r="MNL59" s="130"/>
      <c r="MNM59" s="130"/>
      <c r="MNN59" s="130"/>
      <c r="MNO59" s="130"/>
      <c r="MNP59" s="130"/>
      <c r="MNQ59" s="130"/>
      <c r="MNR59" s="130"/>
      <c r="MNS59" s="130"/>
      <c r="MNT59" s="130"/>
      <c r="MNU59" s="130"/>
      <c r="MNV59" s="130"/>
      <c r="MNW59" s="130"/>
      <c r="MNX59" s="130"/>
      <c r="MNY59" s="130"/>
      <c r="MNZ59" s="130"/>
      <c r="MOA59" s="130"/>
      <c r="MOB59" s="130"/>
      <c r="MOC59" s="130"/>
      <c r="MOD59" s="130"/>
      <c r="MOE59" s="130"/>
      <c r="MOF59" s="130"/>
      <c r="MOG59" s="130"/>
      <c r="MOH59" s="130"/>
      <c r="MOI59" s="130"/>
      <c r="MOJ59" s="130"/>
      <c r="MOK59" s="130"/>
      <c r="MOL59" s="130"/>
      <c r="MOM59" s="130"/>
      <c r="MON59" s="130"/>
      <c r="MOO59" s="130"/>
      <c r="MOP59" s="130"/>
      <c r="MOQ59" s="130"/>
      <c r="MOR59" s="130"/>
      <c r="MOS59" s="130"/>
      <c r="MOT59" s="130"/>
      <c r="MOU59" s="130"/>
      <c r="MOV59" s="130"/>
      <c r="MOW59" s="130"/>
      <c r="MOX59" s="130"/>
      <c r="MOY59" s="130"/>
      <c r="MOZ59" s="130"/>
      <c r="MPA59" s="130"/>
      <c r="MPB59" s="130"/>
      <c r="MPC59" s="130"/>
      <c r="MPD59" s="130"/>
      <c r="MPE59" s="130"/>
      <c r="MPF59" s="130"/>
      <c r="MPG59" s="130"/>
      <c r="MPH59" s="130"/>
      <c r="MPI59" s="130"/>
      <c r="MPJ59" s="130"/>
      <c r="MPK59" s="130"/>
      <c r="MPL59" s="130"/>
      <c r="MPM59" s="130"/>
      <c r="MPN59" s="130"/>
      <c r="MPO59" s="130"/>
      <c r="MPP59" s="130"/>
      <c r="MPQ59" s="130"/>
      <c r="MPR59" s="130"/>
      <c r="MPS59" s="130"/>
      <c r="MPT59" s="130"/>
      <c r="MPU59" s="130"/>
      <c r="MPV59" s="130"/>
      <c r="MPW59" s="130"/>
      <c r="MPX59" s="130"/>
      <c r="MPY59" s="130"/>
      <c r="MPZ59" s="130"/>
      <c r="MQA59" s="130"/>
      <c r="MQB59" s="130"/>
      <c r="MQC59" s="130"/>
      <c r="MQD59" s="130"/>
      <c r="MQE59" s="130"/>
      <c r="MQF59" s="130"/>
      <c r="MQG59" s="130"/>
      <c r="MQH59" s="130"/>
      <c r="MQI59" s="130"/>
      <c r="MQJ59" s="130"/>
      <c r="MQK59" s="130"/>
      <c r="MQL59" s="130"/>
      <c r="MQM59" s="130"/>
      <c r="MQN59" s="130"/>
      <c r="MQO59" s="130"/>
      <c r="MQP59" s="130"/>
      <c r="MQQ59" s="130"/>
      <c r="MQR59" s="130"/>
      <c r="MQS59" s="130"/>
      <c r="MQT59" s="130"/>
      <c r="MQU59" s="130"/>
      <c r="MQV59" s="130"/>
      <c r="MQW59" s="130"/>
      <c r="MQX59" s="130"/>
      <c r="MQY59" s="130"/>
      <c r="MQZ59" s="130"/>
      <c r="MRA59" s="130"/>
      <c r="MRB59" s="130"/>
      <c r="MRC59" s="130"/>
      <c r="MRD59" s="130"/>
      <c r="MRE59" s="130"/>
      <c r="MRF59" s="130"/>
      <c r="MRG59" s="130"/>
      <c r="MRH59" s="130"/>
      <c r="MRI59" s="130"/>
      <c r="MRJ59" s="130"/>
      <c r="MRK59" s="130"/>
      <c r="MRL59" s="130"/>
      <c r="MRM59" s="130"/>
      <c r="MRN59" s="130"/>
      <c r="MRO59" s="130"/>
      <c r="MRP59" s="130"/>
      <c r="MRQ59" s="130"/>
      <c r="MRR59" s="130"/>
      <c r="MRS59" s="130"/>
      <c r="MRT59" s="130"/>
      <c r="MRU59" s="130"/>
      <c r="MRV59" s="130"/>
      <c r="MRW59" s="130"/>
      <c r="MRX59" s="130"/>
      <c r="MRY59" s="130"/>
      <c r="MRZ59" s="130"/>
      <c r="MSA59" s="130"/>
      <c r="MSB59" s="130"/>
      <c r="MSC59" s="130"/>
      <c r="MSD59" s="130"/>
      <c r="MSE59" s="130"/>
      <c r="MSF59" s="130"/>
      <c r="MSG59" s="130"/>
      <c r="MSH59" s="130"/>
      <c r="MSI59" s="130"/>
      <c r="MSJ59" s="130"/>
      <c r="MSK59" s="130"/>
      <c r="MSL59" s="130"/>
      <c r="MSM59" s="130"/>
      <c r="MSN59" s="130"/>
      <c r="MSO59" s="130"/>
      <c r="MSP59" s="130"/>
      <c r="MSQ59" s="130"/>
      <c r="MSR59" s="130"/>
      <c r="MSS59" s="130"/>
      <c r="MST59" s="130"/>
      <c r="MSU59" s="130"/>
      <c r="MSV59" s="130"/>
      <c r="MSW59" s="130"/>
      <c r="MSX59" s="130"/>
      <c r="MSY59" s="130"/>
      <c r="MSZ59" s="130"/>
      <c r="MTA59" s="130"/>
      <c r="MTB59" s="130"/>
      <c r="MTC59" s="130"/>
      <c r="MTD59" s="130"/>
      <c r="MTE59" s="130"/>
      <c r="MTF59" s="130"/>
      <c r="MTG59" s="130"/>
      <c r="MTH59" s="130"/>
      <c r="MTI59" s="130"/>
      <c r="MTJ59" s="130"/>
      <c r="MTK59" s="130"/>
      <c r="MTL59" s="130"/>
      <c r="MTM59" s="130"/>
      <c r="MTN59" s="130"/>
      <c r="MTO59" s="130"/>
      <c r="MTP59" s="130"/>
      <c r="MTQ59" s="130"/>
      <c r="MTR59" s="130"/>
      <c r="MTS59" s="130"/>
      <c r="MTT59" s="130"/>
      <c r="MTU59" s="130"/>
      <c r="MTV59" s="130"/>
      <c r="MTW59" s="130"/>
      <c r="MTX59" s="130"/>
      <c r="MTY59" s="130"/>
      <c r="MTZ59" s="130"/>
      <c r="MUA59" s="130"/>
      <c r="MUB59" s="130"/>
      <c r="MUC59" s="130"/>
      <c r="MUD59" s="130"/>
      <c r="MUE59" s="130"/>
      <c r="MUF59" s="130"/>
      <c r="MUG59" s="130"/>
      <c r="MUH59" s="130"/>
      <c r="MUI59" s="130"/>
      <c r="MUJ59" s="130"/>
      <c r="MUK59" s="130"/>
      <c r="MUL59" s="130"/>
      <c r="MUM59" s="130"/>
      <c r="MUN59" s="130"/>
      <c r="MUO59" s="130"/>
      <c r="MUP59" s="130"/>
      <c r="MUQ59" s="130"/>
      <c r="MUR59" s="130"/>
      <c r="MUS59" s="130"/>
      <c r="MUT59" s="130"/>
      <c r="MUU59" s="130"/>
      <c r="MUV59" s="130"/>
      <c r="MUW59" s="130"/>
      <c r="MUX59" s="130"/>
      <c r="MUY59" s="130"/>
      <c r="MUZ59" s="130"/>
      <c r="MVA59" s="130"/>
      <c r="MVB59" s="130"/>
      <c r="MVC59" s="130"/>
      <c r="MVD59" s="130"/>
      <c r="MVE59" s="130"/>
      <c r="MVF59" s="130"/>
      <c r="MVG59" s="130"/>
      <c r="MVH59" s="130"/>
      <c r="MVI59" s="130"/>
      <c r="MVJ59" s="130"/>
      <c r="MVK59" s="130"/>
      <c r="MVL59" s="130"/>
      <c r="MVM59" s="130"/>
      <c r="MVN59" s="130"/>
      <c r="MVO59" s="130"/>
      <c r="MVP59" s="130"/>
      <c r="MVQ59" s="130"/>
      <c r="MVR59" s="130"/>
      <c r="MVS59" s="130"/>
      <c r="MVT59" s="130"/>
      <c r="MVU59" s="130"/>
      <c r="MVV59" s="130"/>
      <c r="MVW59" s="130"/>
      <c r="MVX59" s="130"/>
      <c r="MVY59" s="130"/>
      <c r="MVZ59" s="130"/>
      <c r="MWA59" s="130"/>
      <c r="MWB59" s="130"/>
      <c r="MWC59" s="130"/>
      <c r="MWD59" s="130"/>
      <c r="MWE59" s="130"/>
      <c r="MWF59" s="130"/>
      <c r="MWG59" s="130"/>
      <c r="MWH59" s="130"/>
      <c r="MWI59" s="130"/>
      <c r="MWJ59" s="130"/>
      <c r="MWK59" s="130"/>
      <c r="MWL59" s="130"/>
      <c r="MWM59" s="130"/>
      <c r="MWN59" s="130"/>
      <c r="MWO59" s="130"/>
      <c r="MWP59" s="130"/>
      <c r="MWQ59" s="130"/>
      <c r="MWR59" s="130"/>
      <c r="MWS59" s="130"/>
      <c r="MWT59" s="130"/>
      <c r="MWU59" s="130"/>
      <c r="MWV59" s="130"/>
      <c r="MWW59" s="130"/>
      <c r="MWX59" s="130"/>
      <c r="MWY59" s="130"/>
      <c r="MWZ59" s="130"/>
      <c r="MXA59" s="130"/>
      <c r="MXB59" s="130"/>
      <c r="MXC59" s="130"/>
      <c r="MXD59" s="130"/>
      <c r="MXE59" s="130"/>
      <c r="MXF59" s="130"/>
      <c r="MXG59" s="130"/>
      <c r="MXH59" s="130"/>
      <c r="MXI59" s="130"/>
      <c r="MXJ59" s="130"/>
      <c r="MXK59" s="130"/>
      <c r="MXL59" s="130"/>
      <c r="MXM59" s="130"/>
      <c r="MXN59" s="130"/>
      <c r="MXO59" s="130"/>
      <c r="MXP59" s="130"/>
      <c r="MXQ59" s="130"/>
      <c r="MXR59" s="130"/>
      <c r="MXS59" s="130"/>
      <c r="MXT59" s="130"/>
      <c r="MXU59" s="130"/>
      <c r="MXV59" s="130"/>
      <c r="MXW59" s="130"/>
      <c r="MXX59" s="130"/>
      <c r="MXY59" s="130"/>
      <c r="MXZ59" s="130"/>
      <c r="MYA59" s="130"/>
      <c r="MYB59" s="130"/>
      <c r="MYC59" s="130"/>
      <c r="MYD59" s="130"/>
      <c r="MYE59" s="130"/>
      <c r="MYF59" s="130"/>
      <c r="MYG59" s="130"/>
      <c r="MYH59" s="130"/>
      <c r="MYI59" s="130"/>
      <c r="MYJ59" s="130"/>
      <c r="MYK59" s="130"/>
      <c r="MYL59" s="130"/>
      <c r="MYM59" s="130"/>
      <c r="MYN59" s="130"/>
      <c r="MYO59" s="130"/>
      <c r="MYP59" s="130"/>
      <c r="MYQ59" s="130"/>
      <c r="MYR59" s="130"/>
      <c r="MYS59" s="130"/>
      <c r="MYT59" s="130"/>
      <c r="MYU59" s="130"/>
      <c r="MYV59" s="130"/>
      <c r="MYW59" s="130"/>
      <c r="MYX59" s="130"/>
      <c r="MYY59" s="130"/>
      <c r="MYZ59" s="130"/>
      <c r="MZA59" s="130"/>
      <c r="MZB59" s="130"/>
      <c r="MZC59" s="130"/>
      <c r="MZD59" s="130"/>
      <c r="MZE59" s="130"/>
      <c r="MZF59" s="130"/>
      <c r="MZG59" s="130"/>
      <c r="MZH59" s="130"/>
      <c r="MZI59" s="130"/>
      <c r="MZJ59" s="130"/>
      <c r="MZK59" s="130"/>
      <c r="MZL59" s="130"/>
      <c r="MZM59" s="130"/>
      <c r="MZN59" s="130"/>
      <c r="MZO59" s="130"/>
      <c r="MZP59" s="130"/>
      <c r="MZQ59" s="130"/>
      <c r="MZR59" s="130"/>
      <c r="MZS59" s="130"/>
      <c r="MZT59" s="130"/>
      <c r="MZU59" s="130"/>
      <c r="MZV59" s="130"/>
      <c r="MZW59" s="130"/>
      <c r="MZX59" s="130"/>
      <c r="MZY59" s="130"/>
      <c r="MZZ59" s="130"/>
      <c r="NAA59" s="130"/>
      <c r="NAB59" s="130"/>
      <c r="NAC59" s="130"/>
      <c r="NAD59" s="130"/>
      <c r="NAE59" s="130"/>
      <c r="NAF59" s="130"/>
      <c r="NAG59" s="130"/>
      <c r="NAH59" s="130"/>
      <c r="NAI59" s="130"/>
      <c r="NAJ59" s="130"/>
      <c r="NAK59" s="130"/>
      <c r="NAL59" s="130"/>
      <c r="NAM59" s="130"/>
      <c r="NAN59" s="130"/>
      <c r="NAO59" s="130"/>
      <c r="NAP59" s="130"/>
      <c r="NAQ59" s="130"/>
      <c r="NAR59" s="130"/>
      <c r="NAS59" s="130"/>
      <c r="NAT59" s="130"/>
      <c r="NAU59" s="130"/>
      <c r="NAV59" s="130"/>
      <c r="NAW59" s="130"/>
      <c r="NAX59" s="130"/>
      <c r="NAY59" s="130"/>
      <c r="NAZ59" s="130"/>
      <c r="NBA59" s="130"/>
      <c r="NBB59" s="130"/>
      <c r="NBC59" s="130"/>
      <c r="NBD59" s="130"/>
      <c r="NBE59" s="130"/>
      <c r="NBF59" s="130"/>
      <c r="NBG59" s="130"/>
      <c r="NBH59" s="130"/>
      <c r="NBI59" s="130"/>
      <c r="NBJ59" s="130"/>
      <c r="NBK59" s="130"/>
      <c r="NBL59" s="130"/>
      <c r="NBM59" s="130"/>
      <c r="NBN59" s="130"/>
      <c r="NBO59" s="130"/>
      <c r="NBP59" s="130"/>
      <c r="NBQ59" s="130"/>
      <c r="NBR59" s="130"/>
      <c r="NBS59" s="130"/>
      <c r="NBT59" s="130"/>
      <c r="NBU59" s="130"/>
      <c r="NBV59" s="130"/>
      <c r="NBW59" s="130"/>
      <c r="NBX59" s="130"/>
      <c r="NBY59" s="130"/>
      <c r="NBZ59" s="130"/>
      <c r="NCA59" s="130"/>
      <c r="NCB59" s="130"/>
      <c r="NCC59" s="130"/>
      <c r="NCD59" s="130"/>
      <c r="NCE59" s="130"/>
      <c r="NCF59" s="130"/>
      <c r="NCG59" s="130"/>
      <c r="NCH59" s="130"/>
      <c r="NCI59" s="130"/>
      <c r="NCJ59" s="130"/>
      <c r="NCK59" s="130"/>
      <c r="NCL59" s="130"/>
      <c r="NCM59" s="130"/>
      <c r="NCN59" s="130"/>
      <c r="NCO59" s="130"/>
      <c r="NCP59" s="130"/>
      <c r="NCQ59" s="130"/>
      <c r="NCR59" s="130"/>
      <c r="NCS59" s="130"/>
      <c r="NCT59" s="130"/>
      <c r="NCU59" s="130"/>
      <c r="NCV59" s="130"/>
      <c r="NCW59" s="130"/>
      <c r="NCX59" s="130"/>
      <c r="NCY59" s="130"/>
      <c r="NCZ59" s="130"/>
      <c r="NDA59" s="130"/>
      <c r="NDB59" s="130"/>
      <c r="NDC59" s="130"/>
      <c r="NDD59" s="130"/>
      <c r="NDE59" s="130"/>
      <c r="NDF59" s="130"/>
      <c r="NDG59" s="130"/>
      <c r="NDH59" s="130"/>
      <c r="NDI59" s="130"/>
      <c r="NDJ59" s="130"/>
      <c r="NDK59" s="130"/>
      <c r="NDL59" s="130"/>
      <c r="NDM59" s="130"/>
      <c r="NDN59" s="130"/>
      <c r="NDO59" s="130"/>
      <c r="NDP59" s="130"/>
      <c r="NDQ59" s="130"/>
      <c r="NDR59" s="130"/>
      <c r="NDS59" s="130"/>
      <c r="NDT59" s="130"/>
      <c r="NDU59" s="130"/>
      <c r="NDV59" s="130"/>
      <c r="NDW59" s="130"/>
      <c r="NDX59" s="130"/>
      <c r="NDY59" s="130"/>
      <c r="NDZ59" s="130"/>
      <c r="NEA59" s="130"/>
      <c r="NEB59" s="130"/>
      <c r="NEC59" s="130"/>
      <c r="NED59" s="130"/>
      <c r="NEE59" s="130"/>
      <c r="NEF59" s="130"/>
      <c r="NEG59" s="130"/>
      <c r="NEH59" s="130"/>
      <c r="NEI59" s="130"/>
      <c r="NEJ59" s="130"/>
      <c r="NEK59" s="130"/>
      <c r="NEL59" s="130"/>
      <c r="NEM59" s="130"/>
      <c r="NEN59" s="130"/>
      <c r="NEO59" s="130"/>
      <c r="NEP59" s="130"/>
      <c r="NEQ59" s="130"/>
      <c r="NER59" s="130"/>
      <c r="NES59" s="130"/>
      <c r="NET59" s="130"/>
      <c r="NEU59" s="130"/>
      <c r="NEV59" s="130"/>
      <c r="NEW59" s="130"/>
      <c r="NEX59" s="130"/>
      <c r="NEY59" s="130"/>
      <c r="NEZ59" s="130"/>
      <c r="NFA59" s="130"/>
      <c r="NFB59" s="130"/>
      <c r="NFC59" s="130"/>
      <c r="NFD59" s="130"/>
      <c r="NFE59" s="130"/>
      <c r="NFF59" s="130"/>
      <c r="NFG59" s="130"/>
      <c r="NFH59" s="130"/>
      <c r="NFI59" s="130"/>
      <c r="NFJ59" s="130"/>
      <c r="NFK59" s="130"/>
      <c r="NFL59" s="130"/>
      <c r="NFM59" s="130"/>
      <c r="NFN59" s="130"/>
      <c r="NFO59" s="130"/>
      <c r="NFP59" s="130"/>
      <c r="NFQ59" s="130"/>
      <c r="NFR59" s="130"/>
      <c r="NFS59" s="130"/>
      <c r="NFT59" s="130"/>
      <c r="NFU59" s="130"/>
      <c r="NFV59" s="130"/>
      <c r="NFW59" s="130"/>
      <c r="NFX59" s="130"/>
      <c r="NFY59" s="130"/>
      <c r="NFZ59" s="130"/>
      <c r="NGA59" s="130"/>
      <c r="NGB59" s="130"/>
      <c r="NGC59" s="130"/>
      <c r="NGD59" s="130"/>
      <c r="NGE59" s="130"/>
      <c r="NGF59" s="130"/>
      <c r="NGG59" s="130"/>
      <c r="NGH59" s="130"/>
      <c r="NGI59" s="130"/>
      <c r="NGJ59" s="130"/>
      <c r="NGK59" s="130"/>
      <c r="NGL59" s="130"/>
      <c r="NGM59" s="130"/>
      <c r="NGN59" s="130"/>
      <c r="NGO59" s="130"/>
      <c r="NGP59" s="130"/>
      <c r="NGQ59" s="130"/>
      <c r="NGR59" s="130"/>
      <c r="NGS59" s="130"/>
      <c r="NGT59" s="130"/>
      <c r="NGU59" s="130"/>
      <c r="NGV59" s="130"/>
      <c r="NGW59" s="130"/>
      <c r="NGX59" s="130"/>
      <c r="NGY59" s="130"/>
      <c r="NGZ59" s="130"/>
      <c r="NHA59" s="130"/>
      <c r="NHB59" s="130"/>
      <c r="NHC59" s="130"/>
      <c r="NHD59" s="130"/>
      <c r="NHE59" s="130"/>
      <c r="NHF59" s="130"/>
      <c r="NHG59" s="130"/>
      <c r="NHH59" s="130"/>
      <c r="NHI59" s="130"/>
      <c r="NHJ59" s="130"/>
      <c r="NHK59" s="130"/>
      <c r="NHL59" s="130"/>
      <c r="NHM59" s="130"/>
      <c r="NHN59" s="130"/>
      <c r="NHO59" s="130"/>
      <c r="NHP59" s="130"/>
      <c r="NHQ59" s="130"/>
      <c r="NHR59" s="130"/>
      <c r="NHS59" s="130"/>
      <c r="NHT59" s="130"/>
      <c r="NHU59" s="130"/>
      <c r="NHV59" s="130"/>
      <c r="NHW59" s="130"/>
      <c r="NHX59" s="130"/>
      <c r="NHY59" s="130"/>
      <c r="NHZ59" s="130"/>
      <c r="NIA59" s="130"/>
      <c r="NIB59" s="130"/>
      <c r="NIC59" s="130"/>
      <c r="NID59" s="130"/>
      <c r="NIE59" s="130"/>
      <c r="NIF59" s="130"/>
      <c r="NIG59" s="130"/>
      <c r="NIH59" s="130"/>
      <c r="NII59" s="130"/>
      <c r="NIJ59" s="130"/>
      <c r="NIK59" s="130"/>
      <c r="NIL59" s="130"/>
      <c r="NIM59" s="130"/>
      <c r="NIN59" s="130"/>
      <c r="NIO59" s="130"/>
      <c r="NIP59" s="130"/>
      <c r="NIQ59" s="130"/>
      <c r="NIR59" s="130"/>
      <c r="NIS59" s="130"/>
      <c r="NIT59" s="130"/>
      <c r="NIU59" s="130"/>
      <c r="NIV59" s="130"/>
      <c r="NIW59" s="130"/>
      <c r="NIX59" s="130"/>
      <c r="NIY59" s="130"/>
      <c r="NIZ59" s="130"/>
      <c r="NJA59" s="130"/>
      <c r="NJB59" s="130"/>
      <c r="NJC59" s="130"/>
      <c r="NJD59" s="130"/>
      <c r="NJE59" s="130"/>
      <c r="NJF59" s="130"/>
      <c r="NJG59" s="130"/>
      <c r="NJH59" s="130"/>
      <c r="NJI59" s="130"/>
      <c r="NJJ59" s="130"/>
      <c r="NJK59" s="130"/>
      <c r="NJL59" s="130"/>
      <c r="NJM59" s="130"/>
      <c r="NJN59" s="130"/>
      <c r="NJO59" s="130"/>
      <c r="NJP59" s="130"/>
      <c r="NJQ59" s="130"/>
      <c r="NJR59" s="130"/>
      <c r="NJS59" s="130"/>
      <c r="NJT59" s="130"/>
      <c r="NJU59" s="130"/>
      <c r="NJV59" s="130"/>
      <c r="NJW59" s="130"/>
      <c r="NJX59" s="130"/>
      <c r="NJY59" s="130"/>
      <c r="NJZ59" s="130"/>
      <c r="NKA59" s="130"/>
      <c r="NKB59" s="130"/>
      <c r="NKC59" s="130"/>
      <c r="NKD59" s="130"/>
      <c r="NKE59" s="130"/>
      <c r="NKF59" s="130"/>
      <c r="NKG59" s="130"/>
      <c r="NKH59" s="130"/>
      <c r="NKI59" s="130"/>
      <c r="NKJ59" s="130"/>
      <c r="NKK59" s="130"/>
      <c r="NKL59" s="130"/>
      <c r="NKM59" s="130"/>
      <c r="NKN59" s="130"/>
      <c r="NKO59" s="130"/>
      <c r="NKP59" s="130"/>
      <c r="NKQ59" s="130"/>
      <c r="NKR59" s="130"/>
      <c r="NKS59" s="130"/>
      <c r="NKT59" s="130"/>
      <c r="NKU59" s="130"/>
      <c r="NKV59" s="130"/>
      <c r="NKW59" s="130"/>
      <c r="NKX59" s="130"/>
      <c r="NKY59" s="130"/>
      <c r="NKZ59" s="130"/>
      <c r="NLA59" s="130"/>
      <c r="NLB59" s="130"/>
      <c r="NLC59" s="130"/>
      <c r="NLD59" s="130"/>
      <c r="NLE59" s="130"/>
      <c r="NLF59" s="130"/>
      <c r="NLG59" s="130"/>
      <c r="NLH59" s="130"/>
      <c r="NLI59" s="130"/>
      <c r="NLJ59" s="130"/>
      <c r="NLK59" s="130"/>
      <c r="NLL59" s="130"/>
      <c r="NLM59" s="130"/>
      <c r="NLN59" s="130"/>
      <c r="NLO59" s="130"/>
      <c r="NLP59" s="130"/>
      <c r="NLQ59" s="130"/>
      <c r="NLR59" s="130"/>
      <c r="NLS59" s="130"/>
      <c r="NLT59" s="130"/>
      <c r="NLU59" s="130"/>
      <c r="NLV59" s="130"/>
      <c r="NLW59" s="130"/>
      <c r="NLX59" s="130"/>
      <c r="NLY59" s="130"/>
      <c r="NLZ59" s="130"/>
      <c r="NMA59" s="130"/>
      <c r="NMB59" s="130"/>
      <c r="NMC59" s="130"/>
      <c r="NMD59" s="130"/>
      <c r="NME59" s="130"/>
      <c r="NMF59" s="130"/>
      <c r="NMG59" s="130"/>
      <c r="NMH59" s="130"/>
      <c r="NMI59" s="130"/>
      <c r="NMJ59" s="130"/>
      <c r="NMK59" s="130"/>
      <c r="NML59" s="130"/>
      <c r="NMM59" s="130"/>
      <c r="NMN59" s="130"/>
      <c r="NMO59" s="130"/>
      <c r="NMP59" s="130"/>
      <c r="NMQ59" s="130"/>
      <c r="NMR59" s="130"/>
      <c r="NMS59" s="130"/>
      <c r="NMT59" s="130"/>
      <c r="NMU59" s="130"/>
      <c r="NMV59" s="130"/>
      <c r="NMW59" s="130"/>
      <c r="NMX59" s="130"/>
      <c r="NMY59" s="130"/>
      <c r="NMZ59" s="130"/>
      <c r="NNA59" s="130"/>
      <c r="NNB59" s="130"/>
      <c r="NNC59" s="130"/>
      <c r="NND59" s="130"/>
      <c r="NNE59" s="130"/>
      <c r="NNF59" s="130"/>
      <c r="NNG59" s="130"/>
      <c r="NNH59" s="130"/>
      <c r="NNI59" s="130"/>
      <c r="NNJ59" s="130"/>
      <c r="NNK59" s="130"/>
      <c r="NNL59" s="130"/>
      <c r="NNM59" s="130"/>
      <c r="NNN59" s="130"/>
      <c r="NNO59" s="130"/>
      <c r="NNP59" s="130"/>
      <c r="NNQ59" s="130"/>
      <c r="NNR59" s="130"/>
      <c r="NNS59" s="130"/>
      <c r="NNT59" s="130"/>
      <c r="NNU59" s="130"/>
      <c r="NNV59" s="130"/>
      <c r="NNW59" s="130"/>
      <c r="NNX59" s="130"/>
      <c r="NNY59" s="130"/>
      <c r="NNZ59" s="130"/>
      <c r="NOA59" s="130"/>
      <c r="NOB59" s="130"/>
      <c r="NOC59" s="130"/>
      <c r="NOD59" s="130"/>
      <c r="NOE59" s="130"/>
      <c r="NOF59" s="130"/>
      <c r="NOG59" s="130"/>
      <c r="NOH59" s="130"/>
      <c r="NOI59" s="130"/>
      <c r="NOJ59" s="130"/>
      <c r="NOK59" s="130"/>
      <c r="NOL59" s="130"/>
      <c r="NOM59" s="130"/>
      <c r="NON59" s="130"/>
      <c r="NOO59" s="130"/>
      <c r="NOP59" s="130"/>
      <c r="NOQ59" s="130"/>
      <c r="NOR59" s="130"/>
      <c r="NOS59" s="130"/>
      <c r="NOT59" s="130"/>
      <c r="NOU59" s="130"/>
      <c r="NOV59" s="130"/>
      <c r="NOW59" s="130"/>
      <c r="NOX59" s="130"/>
      <c r="NOY59" s="130"/>
      <c r="NOZ59" s="130"/>
      <c r="NPA59" s="130"/>
      <c r="NPB59" s="130"/>
      <c r="NPC59" s="130"/>
      <c r="NPD59" s="130"/>
      <c r="NPE59" s="130"/>
      <c r="NPF59" s="130"/>
      <c r="NPG59" s="130"/>
      <c r="NPH59" s="130"/>
      <c r="NPI59" s="130"/>
      <c r="NPJ59" s="130"/>
      <c r="NPK59" s="130"/>
      <c r="NPL59" s="130"/>
      <c r="NPM59" s="130"/>
      <c r="NPN59" s="130"/>
      <c r="NPO59" s="130"/>
      <c r="NPP59" s="130"/>
      <c r="NPQ59" s="130"/>
      <c r="NPR59" s="130"/>
      <c r="NPS59" s="130"/>
      <c r="NPT59" s="130"/>
      <c r="NPU59" s="130"/>
      <c r="NPV59" s="130"/>
      <c r="NPW59" s="130"/>
      <c r="NPX59" s="130"/>
      <c r="NPY59" s="130"/>
      <c r="NPZ59" s="130"/>
      <c r="NQA59" s="130"/>
      <c r="NQB59" s="130"/>
      <c r="NQC59" s="130"/>
      <c r="NQD59" s="130"/>
      <c r="NQE59" s="130"/>
      <c r="NQF59" s="130"/>
      <c r="NQG59" s="130"/>
      <c r="NQH59" s="130"/>
      <c r="NQI59" s="130"/>
      <c r="NQJ59" s="130"/>
      <c r="NQK59" s="130"/>
      <c r="NQL59" s="130"/>
      <c r="NQM59" s="130"/>
      <c r="NQN59" s="130"/>
      <c r="NQO59" s="130"/>
      <c r="NQP59" s="130"/>
      <c r="NQQ59" s="130"/>
      <c r="NQR59" s="130"/>
      <c r="NQS59" s="130"/>
      <c r="NQT59" s="130"/>
      <c r="NQU59" s="130"/>
      <c r="NQV59" s="130"/>
      <c r="NQW59" s="130"/>
      <c r="NQX59" s="130"/>
      <c r="NQY59" s="130"/>
      <c r="NQZ59" s="130"/>
      <c r="NRA59" s="130"/>
      <c r="NRB59" s="130"/>
      <c r="NRC59" s="130"/>
      <c r="NRD59" s="130"/>
      <c r="NRE59" s="130"/>
      <c r="NRF59" s="130"/>
      <c r="NRG59" s="130"/>
      <c r="NRH59" s="130"/>
      <c r="NRI59" s="130"/>
      <c r="NRJ59" s="130"/>
      <c r="NRK59" s="130"/>
      <c r="NRL59" s="130"/>
      <c r="NRM59" s="130"/>
      <c r="NRN59" s="130"/>
      <c r="NRO59" s="130"/>
      <c r="NRP59" s="130"/>
      <c r="NRQ59" s="130"/>
      <c r="NRR59" s="130"/>
      <c r="NRS59" s="130"/>
      <c r="NRT59" s="130"/>
      <c r="NRU59" s="130"/>
      <c r="NRV59" s="130"/>
      <c r="NRW59" s="130"/>
      <c r="NRX59" s="130"/>
      <c r="NRY59" s="130"/>
      <c r="NRZ59" s="130"/>
      <c r="NSA59" s="130"/>
      <c r="NSB59" s="130"/>
      <c r="NSC59" s="130"/>
      <c r="NSD59" s="130"/>
      <c r="NSE59" s="130"/>
      <c r="NSF59" s="130"/>
      <c r="NSG59" s="130"/>
      <c r="NSH59" s="130"/>
      <c r="NSI59" s="130"/>
      <c r="NSJ59" s="130"/>
      <c r="NSK59" s="130"/>
      <c r="NSL59" s="130"/>
      <c r="NSM59" s="130"/>
      <c r="NSN59" s="130"/>
      <c r="NSO59" s="130"/>
      <c r="NSP59" s="130"/>
      <c r="NSQ59" s="130"/>
      <c r="NSR59" s="130"/>
      <c r="NSS59" s="130"/>
      <c r="NST59" s="130"/>
      <c r="NSU59" s="130"/>
      <c r="NSV59" s="130"/>
      <c r="NSW59" s="130"/>
      <c r="NSX59" s="130"/>
      <c r="NSY59" s="130"/>
      <c r="NSZ59" s="130"/>
      <c r="NTA59" s="130"/>
      <c r="NTB59" s="130"/>
      <c r="NTC59" s="130"/>
      <c r="NTD59" s="130"/>
      <c r="NTE59" s="130"/>
      <c r="NTF59" s="130"/>
      <c r="NTG59" s="130"/>
      <c r="NTH59" s="130"/>
      <c r="NTI59" s="130"/>
      <c r="NTJ59" s="130"/>
      <c r="NTK59" s="130"/>
      <c r="NTL59" s="130"/>
      <c r="NTM59" s="130"/>
      <c r="NTN59" s="130"/>
      <c r="NTO59" s="130"/>
      <c r="NTP59" s="130"/>
      <c r="NTQ59" s="130"/>
      <c r="NTR59" s="130"/>
      <c r="NTS59" s="130"/>
      <c r="NTT59" s="130"/>
      <c r="NTU59" s="130"/>
      <c r="NTV59" s="130"/>
      <c r="NTW59" s="130"/>
      <c r="NTX59" s="130"/>
      <c r="NTY59" s="130"/>
      <c r="NTZ59" s="130"/>
      <c r="NUA59" s="130"/>
      <c r="NUB59" s="130"/>
      <c r="NUC59" s="130"/>
      <c r="NUD59" s="130"/>
      <c r="NUE59" s="130"/>
      <c r="NUF59" s="130"/>
      <c r="NUG59" s="130"/>
      <c r="NUH59" s="130"/>
      <c r="NUI59" s="130"/>
      <c r="NUJ59" s="130"/>
      <c r="NUK59" s="130"/>
      <c r="NUL59" s="130"/>
      <c r="NUM59" s="130"/>
      <c r="NUN59" s="130"/>
      <c r="NUO59" s="130"/>
      <c r="NUP59" s="130"/>
      <c r="NUQ59" s="130"/>
      <c r="NUR59" s="130"/>
      <c r="NUS59" s="130"/>
      <c r="NUT59" s="130"/>
      <c r="NUU59" s="130"/>
      <c r="NUV59" s="130"/>
      <c r="NUW59" s="130"/>
      <c r="NUX59" s="130"/>
      <c r="NUY59" s="130"/>
      <c r="NUZ59" s="130"/>
      <c r="NVA59" s="130"/>
      <c r="NVB59" s="130"/>
      <c r="NVC59" s="130"/>
      <c r="NVD59" s="130"/>
      <c r="NVE59" s="130"/>
      <c r="NVF59" s="130"/>
      <c r="NVG59" s="130"/>
      <c r="NVH59" s="130"/>
      <c r="NVI59" s="130"/>
      <c r="NVJ59" s="130"/>
      <c r="NVK59" s="130"/>
      <c r="NVL59" s="130"/>
      <c r="NVM59" s="130"/>
      <c r="NVN59" s="130"/>
      <c r="NVO59" s="130"/>
      <c r="NVP59" s="130"/>
      <c r="NVQ59" s="130"/>
      <c r="NVR59" s="130"/>
      <c r="NVS59" s="130"/>
      <c r="NVT59" s="130"/>
      <c r="NVU59" s="130"/>
      <c r="NVV59" s="130"/>
      <c r="NVW59" s="130"/>
      <c r="NVX59" s="130"/>
      <c r="NVY59" s="130"/>
      <c r="NVZ59" s="130"/>
      <c r="NWA59" s="130"/>
      <c r="NWB59" s="130"/>
      <c r="NWC59" s="130"/>
      <c r="NWD59" s="130"/>
      <c r="NWE59" s="130"/>
      <c r="NWF59" s="130"/>
      <c r="NWG59" s="130"/>
      <c r="NWH59" s="130"/>
      <c r="NWI59" s="130"/>
      <c r="NWJ59" s="130"/>
      <c r="NWK59" s="130"/>
      <c r="NWL59" s="130"/>
      <c r="NWM59" s="130"/>
      <c r="NWN59" s="130"/>
      <c r="NWO59" s="130"/>
      <c r="NWP59" s="130"/>
      <c r="NWQ59" s="130"/>
      <c r="NWR59" s="130"/>
      <c r="NWS59" s="130"/>
      <c r="NWT59" s="130"/>
      <c r="NWU59" s="130"/>
      <c r="NWV59" s="130"/>
      <c r="NWW59" s="130"/>
      <c r="NWX59" s="130"/>
      <c r="NWY59" s="130"/>
      <c r="NWZ59" s="130"/>
      <c r="NXA59" s="130"/>
      <c r="NXB59" s="130"/>
      <c r="NXC59" s="130"/>
      <c r="NXD59" s="130"/>
      <c r="NXE59" s="130"/>
      <c r="NXF59" s="130"/>
      <c r="NXG59" s="130"/>
      <c r="NXH59" s="130"/>
      <c r="NXI59" s="130"/>
      <c r="NXJ59" s="130"/>
      <c r="NXK59" s="130"/>
      <c r="NXL59" s="130"/>
      <c r="NXM59" s="130"/>
      <c r="NXN59" s="130"/>
      <c r="NXO59" s="130"/>
      <c r="NXP59" s="130"/>
      <c r="NXQ59" s="130"/>
      <c r="NXR59" s="130"/>
      <c r="NXS59" s="130"/>
      <c r="NXT59" s="130"/>
      <c r="NXU59" s="130"/>
      <c r="NXV59" s="130"/>
      <c r="NXW59" s="130"/>
      <c r="NXX59" s="130"/>
      <c r="NXY59" s="130"/>
      <c r="NXZ59" s="130"/>
      <c r="NYA59" s="130"/>
      <c r="NYB59" s="130"/>
      <c r="NYC59" s="130"/>
      <c r="NYD59" s="130"/>
      <c r="NYE59" s="130"/>
      <c r="NYF59" s="130"/>
      <c r="NYG59" s="130"/>
      <c r="NYH59" s="130"/>
      <c r="NYI59" s="130"/>
      <c r="NYJ59" s="130"/>
      <c r="NYK59" s="130"/>
      <c r="NYL59" s="130"/>
      <c r="NYM59" s="130"/>
      <c r="NYN59" s="130"/>
      <c r="NYO59" s="130"/>
      <c r="NYP59" s="130"/>
      <c r="NYQ59" s="130"/>
      <c r="NYR59" s="130"/>
      <c r="NYS59" s="130"/>
      <c r="NYT59" s="130"/>
      <c r="NYU59" s="130"/>
      <c r="NYV59" s="130"/>
      <c r="NYW59" s="130"/>
      <c r="NYX59" s="130"/>
      <c r="NYY59" s="130"/>
      <c r="NYZ59" s="130"/>
      <c r="NZA59" s="130"/>
      <c r="NZB59" s="130"/>
      <c r="NZC59" s="130"/>
      <c r="NZD59" s="130"/>
      <c r="NZE59" s="130"/>
      <c r="NZF59" s="130"/>
      <c r="NZG59" s="130"/>
      <c r="NZH59" s="130"/>
      <c r="NZI59" s="130"/>
      <c r="NZJ59" s="130"/>
      <c r="NZK59" s="130"/>
      <c r="NZL59" s="130"/>
      <c r="NZM59" s="130"/>
      <c r="NZN59" s="130"/>
      <c r="NZO59" s="130"/>
      <c r="NZP59" s="130"/>
      <c r="NZQ59" s="130"/>
      <c r="NZR59" s="130"/>
      <c r="NZS59" s="130"/>
      <c r="NZT59" s="130"/>
      <c r="NZU59" s="130"/>
      <c r="NZV59" s="130"/>
      <c r="NZW59" s="130"/>
      <c r="NZX59" s="130"/>
      <c r="NZY59" s="130"/>
      <c r="NZZ59" s="130"/>
      <c r="OAA59" s="130"/>
      <c r="OAB59" s="130"/>
      <c r="OAC59" s="130"/>
      <c r="OAD59" s="130"/>
      <c r="OAE59" s="130"/>
      <c r="OAF59" s="130"/>
      <c r="OAG59" s="130"/>
      <c r="OAH59" s="130"/>
      <c r="OAI59" s="130"/>
      <c r="OAJ59" s="130"/>
      <c r="OAK59" s="130"/>
      <c r="OAL59" s="130"/>
      <c r="OAM59" s="130"/>
      <c r="OAN59" s="130"/>
      <c r="OAO59" s="130"/>
      <c r="OAP59" s="130"/>
      <c r="OAQ59" s="130"/>
      <c r="OAR59" s="130"/>
      <c r="OAS59" s="130"/>
      <c r="OAT59" s="130"/>
      <c r="OAU59" s="130"/>
      <c r="OAV59" s="130"/>
      <c r="OAW59" s="130"/>
      <c r="OAX59" s="130"/>
      <c r="OAY59" s="130"/>
      <c r="OAZ59" s="130"/>
      <c r="OBA59" s="130"/>
      <c r="OBB59" s="130"/>
      <c r="OBC59" s="130"/>
      <c r="OBD59" s="130"/>
      <c r="OBE59" s="130"/>
      <c r="OBF59" s="130"/>
      <c r="OBG59" s="130"/>
      <c r="OBH59" s="130"/>
      <c r="OBI59" s="130"/>
      <c r="OBJ59" s="130"/>
      <c r="OBK59" s="130"/>
      <c r="OBL59" s="130"/>
      <c r="OBM59" s="130"/>
      <c r="OBN59" s="130"/>
      <c r="OBO59" s="130"/>
      <c r="OBP59" s="130"/>
      <c r="OBQ59" s="130"/>
      <c r="OBR59" s="130"/>
      <c r="OBS59" s="130"/>
      <c r="OBT59" s="130"/>
      <c r="OBU59" s="130"/>
      <c r="OBV59" s="130"/>
      <c r="OBW59" s="130"/>
      <c r="OBX59" s="130"/>
      <c r="OBY59" s="130"/>
      <c r="OBZ59" s="130"/>
      <c r="OCA59" s="130"/>
      <c r="OCB59" s="130"/>
      <c r="OCC59" s="130"/>
      <c r="OCD59" s="130"/>
      <c r="OCE59" s="130"/>
      <c r="OCF59" s="130"/>
      <c r="OCG59" s="130"/>
      <c r="OCH59" s="130"/>
      <c r="OCI59" s="130"/>
      <c r="OCJ59" s="130"/>
      <c r="OCK59" s="130"/>
      <c r="OCL59" s="130"/>
      <c r="OCM59" s="130"/>
      <c r="OCN59" s="130"/>
      <c r="OCO59" s="130"/>
      <c r="OCP59" s="130"/>
      <c r="OCQ59" s="130"/>
      <c r="OCR59" s="130"/>
      <c r="OCS59" s="130"/>
      <c r="OCT59" s="130"/>
      <c r="OCU59" s="130"/>
      <c r="OCV59" s="130"/>
      <c r="OCW59" s="130"/>
      <c r="OCX59" s="130"/>
      <c r="OCY59" s="130"/>
      <c r="OCZ59" s="130"/>
      <c r="ODA59" s="130"/>
      <c r="ODB59" s="130"/>
      <c r="ODC59" s="130"/>
      <c r="ODD59" s="130"/>
      <c r="ODE59" s="130"/>
      <c r="ODF59" s="130"/>
      <c r="ODG59" s="130"/>
      <c r="ODH59" s="130"/>
      <c r="ODI59" s="130"/>
      <c r="ODJ59" s="130"/>
      <c r="ODK59" s="130"/>
      <c r="ODL59" s="130"/>
      <c r="ODM59" s="130"/>
      <c r="ODN59" s="130"/>
      <c r="ODO59" s="130"/>
      <c r="ODP59" s="130"/>
      <c r="ODQ59" s="130"/>
      <c r="ODR59" s="130"/>
      <c r="ODS59" s="130"/>
      <c r="ODT59" s="130"/>
      <c r="ODU59" s="130"/>
      <c r="ODV59" s="130"/>
      <c r="ODW59" s="130"/>
      <c r="ODX59" s="130"/>
      <c r="ODY59" s="130"/>
      <c r="ODZ59" s="130"/>
      <c r="OEA59" s="130"/>
      <c r="OEB59" s="130"/>
      <c r="OEC59" s="130"/>
      <c r="OED59" s="130"/>
      <c r="OEE59" s="130"/>
      <c r="OEF59" s="130"/>
      <c r="OEG59" s="130"/>
      <c r="OEH59" s="130"/>
      <c r="OEI59" s="130"/>
      <c r="OEJ59" s="130"/>
      <c r="OEK59" s="130"/>
      <c r="OEL59" s="130"/>
      <c r="OEM59" s="130"/>
      <c r="OEN59" s="130"/>
      <c r="OEO59" s="130"/>
      <c r="OEP59" s="130"/>
      <c r="OEQ59" s="130"/>
      <c r="OER59" s="130"/>
      <c r="OES59" s="130"/>
      <c r="OET59" s="130"/>
      <c r="OEU59" s="130"/>
      <c r="OEV59" s="130"/>
      <c r="OEW59" s="130"/>
      <c r="OEX59" s="130"/>
      <c r="OEY59" s="130"/>
      <c r="OEZ59" s="130"/>
      <c r="OFA59" s="130"/>
      <c r="OFB59" s="130"/>
      <c r="OFC59" s="130"/>
      <c r="OFD59" s="130"/>
      <c r="OFE59" s="130"/>
      <c r="OFF59" s="130"/>
      <c r="OFG59" s="130"/>
      <c r="OFH59" s="130"/>
      <c r="OFI59" s="130"/>
      <c r="OFJ59" s="130"/>
      <c r="OFK59" s="130"/>
      <c r="OFL59" s="130"/>
      <c r="OFM59" s="130"/>
      <c r="OFN59" s="130"/>
      <c r="OFO59" s="130"/>
      <c r="OFP59" s="130"/>
      <c r="OFQ59" s="130"/>
      <c r="OFR59" s="130"/>
      <c r="OFS59" s="130"/>
      <c r="OFT59" s="130"/>
      <c r="OFU59" s="130"/>
      <c r="OFV59" s="130"/>
      <c r="OFW59" s="130"/>
      <c r="OFX59" s="130"/>
      <c r="OFY59" s="130"/>
      <c r="OFZ59" s="130"/>
      <c r="OGA59" s="130"/>
      <c r="OGB59" s="130"/>
      <c r="OGC59" s="130"/>
      <c r="OGD59" s="130"/>
      <c r="OGE59" s="130"/>
      <c r="OGF59" s="130"/>
      <c r="OGG59" s="130"/>
      <c r="OGH59" s="130"/>
      <c r="OGI59" s="130"/>
      <c r="OGJ59" s="130"/>
      <c r="OGK59" s="130"/>
      <c r="OGL59" s="130"/>
      <c r="OGM59" s="130"/>
      <c r="OGN59" s="130"/>
      <c r="OGO59" s="130"/>
      <c r="OGP59" s="130"/>
      <c r="OGQ59" s="130"/>
      <c r="OGR59" s="130"/>
      <c r="OGS59" s="130"/>
      <c r="OGT59" s="130"/>
      <c r="OGU59" s="130"/>
      <c r="OGV59" s="130"/>
      <c r="OGW59" s="130"/>
      <c r="OGX59" s="130"/>
      <c r="OGY59" s="130"/>
      <c r="OGZ59" s="130"/>
      <c r="OHA59" s="130"/>
      <c r="OHB59" s="130"/>
      <c r="OHC59" s="130"/>
      <c r="OHD59" s="130"/>
      <c r="OHE59" s="130"/>
      <c r="OHF59" s="130"/>
      <c r="OHG59" s="130"/>
      <c r="OHH59" s="130"/>
      <c r="OHI59" s="130"/>
      <c r="OHJ59" s="130"/>
      <c r="OHK59" s="130"/>
      <c r="OHL59" s="130"/>
      <c r="OHM59" s="130"/>
      <c r="OHN59" s="130"/>
      <c r="OHO59" s="130"/>
      <c r="OHP59" s="130"/>
      <c r="OHQ59" s="130"/>
      <c r="OHR59" s="130"/>
      <c r="OHS59" s="130"/>
      <c r="OHT59" s="130"/>
      <c r="OHU59" s="130"/>
      <c r="OHV59" s="130"/>
      <c r="OHW59" s="130"/>
      <c r="OHX59" s="130"/>
      <c r="OHY59" s="130"/>
      <c r="OHZ59" s="130"/>
      <c r="OIA59" s="130"/>
      <c r="OIB59" s="130"/>
      <c r="OIC59" s="130"/>
      <c r="OID59" s="130"/>
      <c r="OIE59" s="130"/>
      <c r="OIF59" s="130"/>
      <c r="OIG59" s="130"/>
      <c r="OIH59" s="130"/>
      <c r="OII59" s="130"/>
      <c r="OIJ59" s="130"/>
      <c r="OIK59" s="130"/>
      <c r="OIL59" s="130"/>
      <c r="OIM59" s="130"/>
      <c r="OIN59" s="130"/>
      <c r="OIO59" s="130"/>
      <c r="OIP59" s="130"/>
      <c r="OIQ59" s="130"/>
      <c r="OIR59" s="130"/>
      <c r="OIS59" s="130"/>
      <c r="OIT59" s="130"/>
      <c r="OIU59" s="130"/>
      <c r="OIV59" s="130"/>
      <c r="OIW59" s="130"/>
      <c r="OIX59" s="130"/>
      <c r="OIY59" s="130"/>
      <c r="OIZ59" s="130"/>
      <c r="OJA59" s="130"/>
      <c r="OJB59" s="130"/>
      <c r="OJC59" s="130"/>
      <c r="OJD59" s="130"/>
      <c r="OJE59" s="130"/>
      <c r="OJF59" s="130"/>
      <c r="OJG59" s="130"/>
      <c r="OJH59" s="130"/>
      <c r="OJI59" s="130"/>
      <c r="OJJ59" s="130"/>
      <c r="OJK59" s="130"/>
      <c r="OJL59" s="130"/>
      <c r="OJM59" s="130"/>
      <c r="OJN59" s="130"/>
      <c r="OJO59" s="130"/>
      <c r="OJP59" s="130"/>
      <c r="OJQ59" s="130"/>
      <c r="OJR59" s="130"/>
      <c r="OJS59" s="130"/>
      <c r="OJT59" s="130"/>
      <c r="OJU59" s="130"/>
      <c r="OJV59" s="130"/>
      <c r="OJW59" s="130"/>
      <c r="OJX59" s="130"/>
      <c r="OJY59" s="130"/>
      <c r="OJZ59" s="130"/>
      <c r="OKA59" s="130"/>
      <c r="OKB59" s="130"/>
      <c r="OKC59" s="130"/>
      <c r="OKD59" s="130"/>
      <c r="OKE59" s="130"/>
      <c r="OKF59" s="130"/>
      <c r="OKG59" s="130"/>
      <c r="OKH59" s="130"/>
      <c r="OKI59" s="130"/>
      <c r="OKJ59" s="130"/>
      <c r="OKK59" s="130"/>
      <c r="OKL59" s="130"/>
      <c r="OKM59" s="130"/>
      <c r="OKN59" s="130"/>
      <c r="OKO59" s="130"/>
      <c r="OKP59" s="130"/>
      <c r="OKQ59" s="130"/>
      <c r="OKR59" s="130"/>
      <c r="OKS59" s="130"/>
      <c r="OKT59" s="130"/>
      <c r="OKU59" s="130"/>
      <c r="OKV59" s="130"/>
      <c r="OKW59" s="130"/>
      <c r="OKX59" s="130"/>
      <c r="OKY59" s="130"/>
      <c r="OKZ59" s="130"/>
      <c r="OLA59" s="130"/>
      <c r="OLB59" s="130"/>
      <c r="OLC59" s="130"/>
      <c r="OLD59" s="130"/>
      <c r="OLE59" s="130"/>
      <c r="OLF59" s="130"/>
      <c r="OLG59" s="130"/>
      <c r="OLH59" s="130"/>
      <c r="OLI59" s="130"/>
      <c r="OLJ59" s="130"/>
      <c r="OLK59" s="130"/>
      <c r="OLL59" s="130"/>
      <c r="OLM59" s="130"/>
      <c r="OLN59" s="130"/>
      <c r="OLO59" s="130"/>
      <c r="OLP59" s="130"/>
      <c r="OLQ59" s="130"/>
      <c r="OLR59" s="130"/>
      <c r="OLS59" s="130"/>
      <c r="OLT59" s="130"/>
      <c r="OLU59" s="130"/>
      <c r="OLV59" s="130"/>
      <c r="OLW59" s="130"/>
      <c r="OLX59" s="130"/>
      <c r="OLY59" s="130"/>
      <c r="OLZ59" s="130"/>
      <c r="OMA59" s="130"/>
      <c r="OMB59" s="130"/>
      <c r="OMC59" s="130"/>
      <c r="OMD59" s="130"/>
      <c r="OME59" s="130"/>
      <c r="OMF59" s="130"/>
      <c r="OMG59" s="130"/>
      <c r="OMH59" s="130"/>
      <c r="OMI59" s="130"/>
      <c r="OMJ59" s="130"/>
      <c r="OMK59" s="130"/>
      <c r="OML59" s="130"/>
      <c r="OMM59" s="130"/>
      <c r="OMN59" s="130"/>
      <c r="OMO59" s="130"/>
      <c r="OMP59" s="130"/>
      <c r="OMQ59" s="130"/>
      <c r="OMR59" s="130"/>
      <c r="OMS59" s="130"/>
      <c r="OMT59" s="130"/>
      <c r="OMU59" s="130"/>
      <c r="OMV59" s="130"/>
      <c r="OMW59" s="130"/>
      <c r="OMX59" s="130"/>
      <c r="OMY59" s="130"/>
      <c r="OMZ59" s="130"/>
      <c r="ONA59" s="130"/>
      <c r="ONB59" s="130"/>
      <c r="ONC59" s="130"/>
      <c r="OND59" s="130"/>
      <c r="ONE59" s="130"/>
      <c r="ONF59" s="130"/>
      <c r="ONG59" s="130"/>
      <c r="ONH59" s="130"/>
      <c r="ONI59" s="130"/>
      <c r="ONJ59" s="130"/>
      <c r="ONK59" s="130"/>
      <c r="ONL59" s="130"/>
      <c r="ONM59" s="130"/>
      <c r="ONN59" s="130"/>
      <c r="ONO59" s="130"/>
      <c r="ONP59" s="130"/>
      <c r="ONQ59" s="130"/>
      <c r="ONR59" s="130"/>
      <c r="ONS59" s="130"/>
      <c r="ONT59" s="130"/>
      <c r="ONU59" s="130"/>
      <c r="ONV59" s="130"/>
      <c r="ONW59" s="130"/>
      <c r="ONX59" s="130"/>
      <c r="ONY59" s="130"/>
      <c r="ONZ59" s="130"/>
      <c r="OOA59" s="130"/>
      <c r="OOB59" s="130"/>
      <c r="OOC59" s="130"/>
      <c r="OOD59" s="130"/>
      <c r="OOE59" s="130"/>
      <c r="OOF59" s="130"/>
      <c r="OOG59" s="130"/>
      <c r="OOH59" s="130"/>
      <c r="OOI59" s="130"/>
      <c r="OOJ59" s="130"/>
      <c r="OOK59" s="130"/>
      <c r="OOL59" s="130"/>
      <c r="OOM59" s="130"/>
      <c r="OON59" s="130"/>
      <c r="OOO59" s="130"/>
      <c r="OOP59" s="130"/>
      <c r="OOQ59" s="130"/>
      <c r="OOR59" s="130"/>
      <c r="OOS59" s="130"/>
      <c r="OOT59" s="130"/>
      <c r="OOU59" s="130"/>
      <c r="OOV59" s="130"/>
      <c r="OOW59" s="130"/>
      <c r="OOX59" s="130"/>
      <c r="OOY59" s="130"/>
      <c r="OOZ59" s="130"/>
      <c r="OPA59" s="130"/>
      <c r="OPB59" s="130"/>
      <c r="OPC59" s="130"/>
      <c r="OPD59" s="130"/>
      <c r="OPE59" s="130"/>
      <c r="OPF59" s="130"/>
      <c r="OPG59" s="130"/>
      <c r="OPH59" s="130"/>
      <c r="OPI59" s="130"/>
      <c r="OPJ59" s="130"/>
      <c r="OPK59" s="130"/>
      <c r="OPL59" s="130"/>
      <c r="OPM59" s="130"/>
      <c r="OPN59" s="130"/>
      <c r="OPO59" s="130"/>
      <c r="OPP59" s="130"/>
      <c r="OPQ59" s="130"/>
      <c r="OPR59" s="130"/>
      <c r="OPS59" s="130"/>
      <c r="OPT59" s="130"/>
      <c r="OPU59" s="130"/>
      <c r="OPV59" s="130"/>
      <c r="OPW59" s="130"/>
      <c r="OPX59" s="130"/>
      <c r="OPY59" s="130"/>
      <c r="OPZ59" s="130"/>
      <c r="OQA59" s="130"/>
      <c r="OQB59" s="130"/>
      <c r="OQC59" s="130"/>
      <c r="OQD59" s="130"/>
      <c r="OQE59" s="130"/>
      <c r="OQF59" s="130"/>
      <c r="OQG59" s="130"/>
      <c r="OQH59" s="130"/>
      <c r="OQI59" s="130"/>
      <c r="OQJ59" s="130"/>
      <c r="OQK59" s="130"/>
      <c r="OQL59" s="130"/>
      <c r="OQM59" s="130"/>
      <c r="OQN59" s="130"/>
      <c r="OQO59" s="130"/>
      <c r="OQP59" s="130"/>
      <c r="OQQ59" s="130"/>
      <c r="OQR59" s="130"/>
      <c r="OQS59" s="130"/>
      <c r="OQT59" s="130"/>
      <c r="OQU59" s="130"/>
      <c r="OQV59" s="130"/>
      <c r="OQW59" s="130"/>
      <c r="OQX59" s="130"/>
      <c r="OQY59" s="130"/>
      <c r="OQZ59" s="130"/>
      <c r="ORA59" s="130"/>
      <c r="ORB59" s="130"/>
      <c r="ORC59" s="130"/>
      <c r="ORD59" s="130"/>
      <c r="ORE59" s="130"/>
      <c r="ORF59" s="130"/>
      <c r="ORG59" s="130"/>
      <c r="ORH59" s="130"/>
      <c r="ORI59" s="130"/>
      <c r="ORJ59" s="130"/>
      <c r="ORK59" s="130"/>
      <c r="ORL59" s="130"/>
      <c r="ORM59" s="130"/>
      <c r="ORN59" s="130"/>
      <c r="ORO59" s="130"/>
      <c r="ORP59" s="130"/>
      <c r="ORQ59" s="130"/>
      <c r="ORR59" s="130"/>
      <c r="ORS59" s="130"/>
      <c r="ORT59" s="130"/>
      <c r="ORU59" s="130"/>
      <c r="ORV59" s="130"/>
      <c r="ORW59" s="130"/>
      <c r="ORX59" s="130"/>
      <c r="ORY59" s="130"/>
      <c r="ORZ59" s="130"/>
      <c r="OSA59" s="130"/>
      <c r="OSB59" s="130"/>
      <c r="OSC59" s="130"/>
      <c r="OSD59" s="130"/>
      <c r="OSE59" s="130"/>
      <c r="OSF59" s="130"/>
      <c r="OSG59" s="130"/>
      <c r="OSH59" s="130"/>
      <c r="OSI59" s="130"/>
      <c r="OSJ59" s="130"/>
      <c r="OSK59" s="130"/>
      <c r="OSL59" s="130"/>
      <c r="OSM59" s="130"/>
      <c r="OSN59" s="130"/>
      <c r="OSO59" s="130"/>
      <c r="OSP59" s="130"/>
      <c r="OSQ59" s="130"/>
      <c r="OSR59" s="130"/>
      <c r="OSS59" s="130"/>
      <c r="OST59" s="130"/>
      <c r="OSU59" s="130"/>
      <c r="OSV59" s="130"/>
      <c r="OSW59" s="130"/>
      <c r="OSX59" s="130"/>
      <c r="OSY59" s="130"/>
      <c r="OSZ59" s="130"/>
      <c r="OTA59" s="130"/>
      <c r="OTB59" s="130"/>
      <c r="OTC59" s="130"/>
      <c r="OTD59" s="130"/>
      <c r="OTE59" s="130"/>
      <c r="OTF59" s="130"/>
      <c r="OTG59" s="130"/>
      <c r="OTH59" s="130"/>
      <c r="OTI59" s="130"/>
      <c r="OTJ59" s="130"/>
      <c r="OTK59" s="130"/>
      <c r="OTL59" s="130"/>
      <c r="OTM59" s="130"/>
      <c r="OTN59" s="130"/>
      <c r="OTO59" s="130"/>
      <c r="OTP59" s="130"/>
      <c r="OTQ59" s="130"/>
      <c r="OTR59" s="130"/>
      <c r="OTS59" s="130"/>
      <c r="OTT59" s="130"/>
      <c r="OTU59" s="130"/>
      <c r="OTV59" s="130"/>
      <c r="OTW59" s="130"/>
      <c r="OTX59" s="130"/>
      <c r="OTY59" s="130"/>
      <c r="OTZ59" s="130"/>
      <c r="OUA59" s="130"/>
      <c r="OUB59" s="130"/>
      <c r="OUC59" s="130"/>
      <c r="OUD59" s="130"/>
      <c r="OUE59" s="130"/>
      <c r="OUF59" s="130"/>
      <c r="OUG59" s="130"/>
      <c r="OUH59" s="130"/>
      <c r="OUI59" s="130"/>
      <c r="OUJ59" s="130"/>
      <c r="OUK59" s="130"/>
      <c r="OUL59" s="130"/>
      <c r="OUM59" s="130"/>
      <c r="OUN59" s="130"/>
      <c r="OUO59" s="130"/>
      <c r="OUP59" s="130"/>
      <c r="OUQ59" s="130"/>
      <c r="OUR59" s="130"/>
      <c r="OUS59" s="130"/>
      <c r="OUT59" s="130"/>
      <c r="OUU59" s="130"/>
      <c r="OUV59" s="130"/>
      <c r="OUW59" s="130"/>
      <c r="OUX59" s="130"/>
      <c r="OUY59" s="130"/>
      <c r="OUZ59" s="130"/>
      <c r="OVA59" s="130"/>
      <c r="OVB59" s="130"/>
      <c r="OVC59" s="130"/>
      <c r="OVD59" s="130"/>
      <c r="OVE59" s="130"/>
      <c r="OVF59" s="130"/>
      <c r="OVG59" s="130"/>
      <c r="OVH59" s="130"/>
      <c r="OVI59" s="130"/>
      <c r="OVJ59" s="130"/>
      <c r="OVK59" s="130"/>
      <c r="OVL59" s="130"/>
      <c r="OVM59" s="130"/>
      <c r="OVN59" s="130"/>
      <c r="OVO59" s="130"/>
      <c r="OVP59" s="130"/>
      <c r="OVQ59" s="130"/>
      <c r="OVR59" s="130"/>
      <c r="OVS59" s="130"/>
      <c r="OVT59" s="130"/>
      <c r="OVU59" s="130"/>
      <c r="OVV59" s="130"/>
      <c r="OVW59" s="130"/>
      <c r="OVX59" s="130"/>
      <c r="OVY59" s="130"/>
      <c r="OVZ59" s="130"/>
      <c r="OWA59" s="130"/>
      <c r="OWB59" s="130"/>
      <c r="OWC59" s="130"/>
      <c r="OWD59" s="130"/>
      <c r="OWE59" s="130"/>
      <c r="OWF59" s="130"/>
      <c r="OWG59" s="130"/>
      <c r="OWH59" s="130"/>
      <c r="OWI59" s="130"/>
      <c r="OWJ59" s="130"/>
      <c r="OWK59" s="130"/>
      <c r="OWL59" s="130"/>
      <c r="OWM59" s="130"/>
      <c r="OWN59" s="130"/>
      <c r="OWO59" s="130"/>
      <c r="OWP59" s="130"/>
      <c r="OWQ59" s="130"/>
      <c r="OWR59" s="130"/>
      <c r="OWS59" s="130"/>
      <c r="OWT59" s="130"/>
      <c r="OWU59" s="130"/>
      <c r="OWV59" s="130"/>
      <c r="OWW59" s="130"/>
      <c r="OWX59" s="130"/>
      <c r="OWY59" s="130"/>
      <c r="OWZ59" s="130"/>
      <c r="OXA59" s="130"/>
      <c r="OXB59" s="130"/>
      <c r="OXC59" s="130"/>
      <c r="OXD59" s="130"/>
      <c r="OXE59" s="130"/>
      <c r="OXF59" s="130"/>
      <c r="OXG59" s="130"/>
      <c r="OXH59" s="130"/>
      <c r="OXI59" s="130"/>
      <c r="OXJ59" s="130"/>
      <c r="OXK59" s="130"/>
      <c r="OXL59" s="130"/>
      <c r="OXM59" s="130"/>
      <c r="OXN59" s="130"/>
      <c r="OXO59" s="130"/>
      <c r="OXP59" s="130"/>
      <c r="OXQ59" s="130"/>
      <c r="OXR59" s="130"/>
      <c r="OXS59" s="130"/>
      <c r="OXT59" s="130"/>
      <c r="OXU59" s="130"/>
      <c r="OXV59" s="130"/>
      <c r="OXW59" s="130"/>
      <c r="OXX59" s="130"/>
      <c r="OXY59" s="130"/>
      <c r="OXZ59" s="130"/>
      <c r="OYA59" s="130"/>
      <c r="OYB59" s="130"/>
      <c r="OYC59" s="130"/>
      <c r="OYD59" s="130"/>
      <c r="OYE59" s="130"/>
      <c r="OYF59" s="130"/>
      <c r="OYG59" s="130"/>
      <c r="OYH59" s="130"/>
      <c r="OYI59" s="130"/>
      <c r="OYJ59" s="130"/>
      <c r="OYK59" s="130"/>
      <c r="OYL59" s="130"/>
      <c r="OYM59" s="130"/>
      <c r="OYN59" s="130"/>
      <c r="OYO59" s="130"/>
      <c r="OYP59" s="130"/>
      <c r="OYQ59" s="130"/>
      <c r="OYR59" s="130"/>
      <c r="OYS59" s="130"/>
      <c r="OYT59" s="130"/>
      <c r="OYU59" s="130"/>
      <c r="OYV59" s="130"/>
      <c r="OYW59" s="130"/>
      <c r="OYX59" s="130"/>
      <c r="OYY59" s="130"/>
      <c r="OYZ59" s="130"/>
      <c r="OZA59" s="130"/>
      <c r="OZB59" s="130"/>
      <c r="OZC59" s="130"/>
      <c r="OZD59" s="130"/>
      <c r="OZE59" s="130"/>
      <c r="OZF59" s="130"/>
      <c r="OZG59" s="130"/>
      <c r="OZH59" s="130"/>
      <c r="OZI59" s="130"/>
      <c r="OZJ59" s="130"/>
      <c r="OZK59" s="130"/>
      <c r="OZL59" s="130"/>
      <c r="OZM59" s="130"/>
      <c r="OZN59" s="130"/>
      <c r="OZO59" s="130"/>
      <c r="OZP59" s="130"/>
      <c r="OZQ59" s="130"/>
      <c r="OZR59" s="130"/>
      <c r="OZS59" s="130"/>
      <c r="OZT59" s="130"/>
      <c r="OZU59" s="130"/>
      <c r="OZV59" s="130"/>
      <c r="OZW59" s="130"/>
      <c r="OZX59" s="130"/>
      <c r="OZY59" s="130"/>
      <c r="OZZ59" s="130"/>
      <c r="PAA59" s="130"/>
      <c r="PAB59" s="130"/>
      <c r="PAC59" s="130"/>
      <c r="PAD59" s="130"/>
      <c r="PAE59" s="130"/>
      <c r="PAF59" s="130"/>
      <c r="PAG59" s="130"/>
      <c r="PAH59" s="130"/>
      <c r="PAI59" s="130"/>
      <c r="PAJ59" s="130"/>
      <c r="PAK59" s="130"/>
      <c r="PAL59" s="130"/>
      <c r="PAM59" s="130"/>
      <c r="PAN59" s="130"/>
      <c r="PAO59" s="130"/>
      <c r="PAP59" s="130"/>
      <c r="PAQ59" s="130"/>
      <c r="PAR59" s="130"/>
      <c r="PAS59" s="130"/>
      <c r="PAT59" s="130"/>
      <c r="PAU59" s="130"/>
      <c r="PAV59" s="130"/>
      <c r="PAW59" s="130"/>
      <c r="PAX59" s="130"/>
      <c r="PAY59" s="130"/>
      <c r="PAZ59" s="130"/>
      <c r="PBA59" s="130"/>
      <c r="PBB59" s="130"/>
      <c r="PBC59" s="130"/>
      <c r="PBD59" s="130"/>
      <c r="PBE59" s="130"/>
      <c r="PBF59" s="130"/>
      <c r="PBG59" s="130"/>
      <c r="PBH59" s="130"/>
      <c r="PBI59" s="130"/>
      <c r="PBJ59" s="130"/>
      <c r="PBK59" s="130"/>
      <c r="PBL59" s="130"/>
      <c r="PBM59" s="130"/>
      <c r="PBN59" s="130"/>
      <c r="PBO59" s="130"/>
      <c r="PBP59" s="130"/>
      <c r="PBQ59" s="130"/>
      <c r="PBR59" s="130"/>
      <c r="PBS59" s="130"/>
      <c r="PBT59" s="130"/>
      <c r="PBU59" s="130"/>
      <c r="PBV59" s="130"/>
      <c r="PBW59" s="130"/>
      <c r="PBX59" s="130"/>
      <c r="PBY59" s="130"/>
      <c r="PBZ59" s="130"/>
      <c r="PCA59" s="130"/>
      <c r="PCB59" s="130"/>
      <c r="PCC59" s="130"/>
      <c r="PCD59" s="130"/>
      <c r="PCE59" s="130"/>
      <c r="PCF59" s="130"/>
      <c r="PCG59" s="130"/>
      <c r="PCH59" s="130"/>
      <c r="PCI59" s="130"/>
      <c r="PCJ59" s="130"/>
      <c r="PCK59" s="130"/>
      <c r="PCL59" s="130"/>
      <c r="PCM59" s="130"/>
      <c r="PCN59" s="130"/>
      <c r="PCO59" s="130"/>
      <c r="PCP59" s="130"/>
      <c r="PCQ59" s="130"/>
      <c r="PCR59" s="130"/>
      <c r="PCS59" s="130"/>
      <c r="PCT59" s="130"/>
      <c r="PCU59" s="130"/>
      <c r="PCV59" s="130"/>
      <c r="PCW59" s="130"/>
      <c r="PCX59" s="130"/>
      <c r="PCY59" s="130"/>
      <c r="PCZ59" s="130"/>
      <c r="PDA59" s="130"/>
      <c r="PDB59" s="130"/>
      <c r="PDC59" s="130"/>
      <c r="PDD59" s="130"/>
      <c r="PDE59" s="130"/>
      <c r="PDF59" s="130"/>
      <c r="PDG59" s="130"/>
      <c r="PDH59" s="130"/>
      <c r="PDI59" s="130"/>
      <c r="PDJ59" s="130"/>
      <c r="PDK59" s="130"/>
      <c r="PDL59" s="130"/>
      <c r="PDM59" s="130"/>
      <c r="PDN59" s="130"/>
      <c r="PDO59" s="130"/>
      <c r="PDP59" s="130"/>
      <c r="PDQ59" s="130"/>
      <c r="PDR59" s="130"/>
      <c r="PDS59" s="130"/>
      <c r="PDT59" s="130"/>
      <c r="PDU59" s="130"/>
      <c r="PDV59" s="130"/>
      <c r="PDW59" s="130"/>
      <c r="PDX59" s="130"/>
      <c r="PDY59" s="130"/>
      <c r="PDZ59" s="130"/>
      <c r="PEA59" s="130"/>
      <c r="PEB59" s="130"/>
      <c r="PEC59" s="130"/>
      <c r="PED59" s="130"/>
      <c r="PEE59" s="130"/>
      <c r="PEF59" s="130"/>
      <c r="PEG59" s="130"/>
      <c r="PEH59" s="130"/>
      <c r="PEI59" s="130"/>
      <c r="PEJ59" s="130"/>
      <c r="PEK59" s="130"/>
      <c r="PEL59" s="130"/>
      <c r="PEM59" s="130"/>
      <c r="PEN59" s="130"/>
      <c r="PEO59" s="130"/>
      <c r="PEP59" s="130"/>
      <c r="PEQ59" s="130"/>
      <c r="PER59" s="130"/>
      <c r="PES59" s="130"/>
      <c r="PET59" s="130"/>
      <c r="PEU59" s="130"/>
      <c r="PEV59" s="130"/>
      <c r="PEW59" s="130"/>
      <c r="PEX59" s="130"/>
      <c r="PEY59" s="130"/>
      <c r="PEZ59" s="130"/>
      <c r="PFA59" s="130"/>
      <c r="PFB59" s="130"/>
      <c r="PFC59" s="130"/>
      <c r="PFD59" s="130"/>
      <c r="PFE59" s="130"/>
      <c r="PFF59" s="130"/>
      <c r="PFG59" s="130"/>
      <c r="PFH59" s="130"/>
      <c r="PFI59" s="130"/>
      <c r="PFJ59" s="130"/>
      <c r="PFK59" s="130"/>
      <c r="PFL59" s="130"/>
      <c r="PFM59" s="130"/>
      <c r="PFN59" s="130"/>
      <c r="PFO59" s="130"/>
      <c r="PFP59" s="130"/>
      <c r="PFQ59" s="130"/>
      <c r="PFR59" s="130"/>
      <c r="PFS59" s="130"/>
      <c r="PFT59" s="130"/>
      <c r="PFU59" s="130"/>
      <c r="PFV59" s="130"/>
      <c r="PFW59" s="130"/>
      <c r="PFX59" s="130"/>
      <c r="PFY59" s="130"/>
      <c r="PFZ59" s="130"/>
      <c r="PGA59" s="130"/>
      <c r="PGB59" s="130"/>
      <c r="PGC59" s="130"/>
      <c r="PGD59" s="130"/>
      <c r="PGE59" s="130"/>
      <c r="PGF59" s="130"/>
      <c r="PGG59" s="130"/>
      <c r="PGH59" s="130"/>
      <c r="PGI59" s="130"/>
      <c r="PGJ59" s="130"/>
      <c r="PGK59" s="130"/>
      <c r="PGL59" s="130"/>
      <c r="PGM59" s="130"/>
      <c r="PGN59" s="130"/>
      <c r="PGO59" s="130"/>
      <c r="PGP59" s="130"/>
      <c r="PGQ59" s="130"/>
      <c r="PGR59" s="130"/>
      <c r="PGS59" s="130"/>
      <c r="PGT59" s="130"/>
      <c r="PGU59" s="130"/>
      <c r="PGV59" s="130"/>
      <c r="PGW59" s="130"/>
      <c r="PGX59" s="130"/>
      <c r="PGY59" s="130"/>
      <c r="PGZ59" s="130"/>
      <c r="PHA59" s="130"/>
      <c r="PHB59" s="130"/>
      <c r="PHC59" s="130"/>
      <c r="PHD59" s="130"/>
      <c r="PHE59" s="130"/>
      <c r="PHF59" s="130"/>
      <c r="PHG59" s="130"/>
      <c r="PHH59" s="130"/>
      <c r="PHI59" s="130"/>
      <c r="PHJ59" s="130"/>
      <c r="PHK59" s="130"/>
      <c r="PHL59" s="130"/>
      <c r="PHM59" s="130"/>
      <c r="PHN59" s="130"/>
      <c r="PHO59" s="130"/>
      <c r="PHP59" s="130"/>
      <c r="PHQ59" s="130"/>
      <c r="PHR59" s="130"/>
      <c r="PHS59" s="130"/>
      <c r="PHT59" s="130"/>
      <c r="PHU59" s="130"/>
      <c r="PHV59" s="130"/>
      <c r="PHW59" s="130"/>
      <c r="PHX59" s="130"/>
      <c r="PHY59" s="130"/>
      <c r="PHZ59" s="130"/>
      <c r="PIA59" s="130"/>
      <c r="PIB59" s="130"/>
      <c r="PIC59" s="130"/>
      <c r="PID59" s="130"/>
      <c r="PIE59" s="130"/>
      <c r="PIF59" s="130"/>
      <c r="PIG59" s="130"/>
      <c r="PIH59" s="130"/>
      <c r="PII59" s="130"/>
      <c r="PIJ59" s="130"/>
      <c r="PIK59" s="130"/>
      <c r="PIL59" s="130"/>
      <c r="PIM59" s="130"/>
      <c r="PIN59" s="130"/>
      <c r="PIO59" s="130"/>
      <c r="PIP59" s="130"/>
      <c r="PIQ59" s="130"/>
      <c r="PIR59" s="130"/>
      <c r="PIS59" s="130"/>
      <c r="PIT59" s="130"/>
      <c r="PIU59" s="130"/>
      <c r="PIV59" s="130"/>
      <c r="PIW59" s="130"/>
      <c r="PIX59" s="130"/>
      <c r="PIY59" s="130"/>
      <c r="PIZ59" s="130"/>
      <c r="PJA59" s="130"/>
      <c r="PJB59" s="130"/>
      <c r="PJC59" s="130"/>
      <c r="PJD59" s="130"/>
      <c r="PJE59" s="130"/>
      <c r="PJF59" s="130"/>
      <c r="PJG59" s="130"/>
      <c r="PJH59" s="130"/>
      <c r="PJI59" s="130"/>
      <c r="PJJ59" s="130"/>
      <c r="PJK59" s="130"/>
      <c r="PJL59" s="130"/>
      <c r="PJM59" s="130"/>
      <c r="PJN59" s="130"/>
      <c r="PJO59" s="130"/>
      <c r="PJP59" s="130"/>
      <c r="PJQ59" s="130"/>
      <c r="PJR59" s="130"/>
      <c r="PJS59" s="130"/>
      <c r="PJT59" s="130"/>
      <c r="PJU59" s="130"/>
      <c r="PJV59" s="130"/>
      <c r="PJW59" s="130"/>
      <c r="PJX59" s="130"/>
      <c r="PJY59" s="130"/>
      <c r="PJZ59" s="130"/>
      <c r="PKA59" s="130"/>
      <c r="PKB59" s="130"/>
      <c r="PKC59" s="130"/>
      <c r="PKD59" s="130"/>
      <c r="PKE59" s="130"/>
      <c r="PKF59" s="130"/>
      <c r="PKG59" s="130"/>
      <c r="PKH59" s="130"/>
      <c r="PKI59" s="130"/>
      <c r="PKJ59" s="130"/>
      <c r="PKK59" s="130"/>
      <c r="PKL59" s="130"/>
      <c r="PKM59" s="130"/>
      <c r="PKN59" s="130"/>
      <c r="PKO59" s="130"/>
      <c r="PKP59" s="130"/>
      <c r="PKQ59" s="130"/>
      <c r="PKR59" s="130"/>
      <c r="PKS59" s="130"/>
      <c r="PKT59" s="130"/>
      <c r="PKU59" s="130"/>
      <c r="PKV59" s="130"/>
      <c r="PKW59" s="130"/>
      <c r="PKX59" s="130"/>
      <c r="PKY59" s="130"/>
      <c r="PKZ59" s="130"/>
      <c r="PLA59" s="130"/>
      <c r="PLB59" s="130"/>
      <c r="PLC59" s="130"/>
      <c r="PLD59" s="130"/>
      <c r="PLE59" s="130"/>
      <c r="PLF59" s="130"/>
      <c r="PLG59" s="130"/>
      <c r="PLH59" s="130"/>
      <c r="PLI59" s="130"/>
      <c r="PLJ59" s="130"/>
      <c r="PLK59" s="130"/>
      <c r="PLL59" s="130"/>
      <c r="PLM59" s="130"/>
      <c r="PLN59" s="130"/>
      <c r="PLO59" s="130"/>
      <c r="PLP59" s="130"/>
      <c r="PLQ59" s="130"/>
      <c r="PLR59" s="130"/>
      <c r="PLS59" s="130"/>
      <c r="PLT59" s="130"/>
      <c r="PLU59" s="130"/>
      <c r="PLV59" s="130"/>
      <c r="PLW59" s="130"/>
      <c r="PLX59" s="130"/>
      <c r="PLY59" s="130"/>
      <c r="PLZ59" s="130"/>
      <c r="PMA59" s="130"/>
      <c r="PMB59" s="130"/>
      <c r="PMC59" s="130"/>
      <c r="PMD59" s="130"/>
      <c r="PME59" s="130"/>
      <c r="PMF59" s="130"/>
      <c r="PMG59" s="130"/>
      <c r="PMH59" s="130"/>
      <c r="PMI59" s="130"/>
      <c r="PMJ59" s="130"/>
      <c r="PMK59" s="130"/>
      <c r="PML59" s="130"/>
      <c r="PMM59" s="130"/>
      <c r="PMN59" s="130"/>
      <c r="PMO59" s="130"/>
      <c r="PMP59" s="130"/>
      <c r="PMQ59" s="130"/>
      <c r="PMR59" s="130"/>
      <c r="PMS59" s="130"/>
      <c r="PMT59" s="130"/>
      <c r="PMU59" s="130"/>
      <c r="PMV59" s="130"/>
      <c r="PMW59" s="130"/>
      <c r="PMX59" s="130"/>
      <c r="PMY59" s="130"/>
      <c r="PMZ59" s="130"/>
      <c r="PNA59" s="130"/>
      <c r="PNB59" s="130"/>
      <c r="PNC59" s="130"/>
      <c r="PND59" s="130"/>
      <c r="PNE59" s="130"/>
      <c r="PNF59" s="130"/>
      <c r="PNG59" s="130"/>
      <c r="PNH59" s="130"/>
      <c r="PNI59" s="130"/>
      <c r="PNJ59" s="130"/>
      <c r="PNK59" s="130"/>
      <c r="PNL59" s="130"/>
      <c r="PNM59" s="130"/>
      <c r="PNN59" s="130"/>
      <c r="PNO59" s="130"/>
      <c r="PNP59" s="130"/>
      <c r="PNQ59" s="130"/>
      <c r="PNR59" s="130"/>
      <c r="PNS59" s="130"/>
      <c r="PNT59" s="130"/>
      <c r="PNU59" s="130"/>
      <c r="PNV59" s="130"/>
      <c r="PNW59" s="130"/>
      <c r="PNX59" s="130"/>
      <c r="PNY59" s="130"/>
      <c r="PNZ59" s="130"/>
      <c r="POA59" s="130"/>
      <c r="POB59" s="130"/>
      <c r="POC59" s="130"/>
      <c r="POD59" s="130"/>
      <c r="POE59" s="130"/>
      <c r="POF59" s="130"/>
      <c r="POG59" s="130"/>
      <c r="POH59" s="130"/>
      <c r="POI59" s="130"/>
      <c r="POJ59" s="130"/>
      <c r="POK59" s="130"/>
      <c r="POL59" s="130"/>
      <c r="POM59" s="130"/>
      <c r="PON59" s="130"/>
      <c r="POO59" s="130"/>
      <c r="POP59" s="130"/>
      <c r="POQ59" s="130"/>
      <c r="POR59" s="130"/>
      <c r="POS59" s="130"/>
      <c r="POT59" s="130"/>
      <c r="POU59" s="130"/>
      <c r="POV59" s="130"/>
      <c r="POW59" s="130"/>
      <c r="POX59" s="130"/>
      <c r="POY59" s="130"/>
      <c r="POZ59" s="130"/>
      <c r="PPA59" s="130"/>
      <c r="PPB59" s="130"/>
      <c r="PPC59" s="130"/>
      <c r="PPD59" s="130"/>
      <c r="PPE59" s="130"/>
      <c r="PPF59" s="130"/>
      <c r="PPG59" s="130"/>
      <c r="PPH59" s="130"/>
      <c r="PPI59" s="130"/>
      <c r="PPJ59" s="130"/>
      <c r="PPK59" s="130"/>
      <c r="PPL59" s="130"/>
      <c r="PPM59" s="130"/>
      <c r="PPN59" s="130"/>
      <c r="PPO59" s="130"/>
      <c r="PPP59" s="130"/>
      <c r="PPQ59" s="130"/>
      <c r="PPR59" s="130"/>
      <c r="PPS59" s="130"/>
      <c r="PPT59" s="130"/>
      <c r="PPU59" s="130"/>
      <c r="PPV59" s="130"/>
      <c r="PPW59" s="130"/>
      <c r="PPX59" s="130"/>
      <c r="PPY59" s="130"/>
      <c r="PPZ59" s="130"/>
      <c r="PQA59" s="130"/>
      <c r="PQB59" s="130"/>
      <c r="PQC59" s="130"/>
      <c r="PQD59" s="130"/>
      <c r="PQE59" s="130"/>
      <c r="PQF59" s="130"/>
      <c r="PQG59" s="130"/>
      <c r="PQH59" s="130"/>
      <c r="PQI59" s="130"/>
      <c r="PQJ59" s="130"/>
      <c r="PQK59" s="130"/>
      <c r="PQL59" s="130"/>
      <c r="PQM59" s="130"/>
      <c r="PQN59" s="130"/>
      <c r="PQO59" s="130"/>
      <c r="PQP59" s="130"/>
      <c r="PQQ59" s="130"/>
      <c r="PQR59" s="130"/>
      <c r="PQS59" s="130"/>
      <c r="PQT59" s="130"/>
      <c r="PQU59" s="130"/>
      <c r="PQV59" s="130"/>
      <c r="PQW59" s="130"/>
      <c r="PQX59" s="130"/>
      <c r="PQY59" s="130"/>
      <c r="PQZ59" s="130"/>
      <c r="PRA59" s="130"/>
      <c r="PRB59" s="130"/>
      <c r="PRC59" s="130"/>
      <c r="PRD59" s="130"/>
      <c r="PRE59" s="130"/>
      <c r="PRF59" s="130"/>
      <c r="PRG59" s="130"/>
      <c r="PRH59" s="130"/>
      <c r="PRI59" s="130"/>
      <c r="PRJ59" s="130"/>
      <c r="PRK59" s="130"/>
      <c r="PRL59" s="130"/>
      <c r="PRM59" s="130"/>
      <c r="PRN59" s="130"/>
      <c r="PRO59" s="130"/>
      <c r="PRP59" s="130"/>
      <c r="PRQ59" s="130"/>
      <c r="PRR59" s="130"/>
      <c r="PRS59" s="130"/>
      <c r="PRT59" s="130"/>
      <c r="PRU59" s="130"/>
      <c r="PRV59" s="130"/>
      <c r="PRW59" s="130"/>
      <c r="PRX59" s="130"/>
      <c r="PRY59" s="130"/>
      <c r="PRZ59" s="130"/>
      <c r="PSA59" s="130"/>
      <c r="PSB59" s="130"/>
      <c r="PSC59" s="130"/>
      <c r="PSD59" s="130"/>
      <c r="PSE59" s="130"/>
      <c r="PSF59" s="130"/>
      <c r="PSG59" s="130"/>
      <c r="PSH59" s="130"/>
      <c r="PSI59" s="130"/>
      <c r="PSJ59" s="130"/>
      <c r="PSK59" s="130"/>
      <c r="PSL59" s="130"/>
      <c r="PSM59" s="130"/>
      <c r="PSN59" s="130"/>
      <c r="PSO59" s="130"/>
      <c r="PSP59" s="130"/>
      <c r="PSQ59" s="130"/>
      <c r="PSR59" s="130"/>
      <c r="PSS59" s="130"/>
      <c r="PST59" s="130"/>
      <c r="PSU59" s="130"/>
      <c r="PSV59" s="130"/>
      <c r="PSW59" s="130"/>
      <c r="PSX59" s="130"/>
      <c r="PSY59" s="130"/>
      <c r="PSZ59" s="130"/>
      <c r="PTA59" s="130"/>
      <c r="PTB59" s="130"/>
      <c r="PTC59" s="130"/>
      <c r="PTD59" s="130"/>
      <c r="PTE59" s="130"/>
      <c r="PTF59" s="130"/>
      <c r="PTG59" s="130"/>
      <c r="PTH59" s="130"/>
      <c r="PTI59" s="130"/>
      <c r="PTJ59" s="130"/>
      <c r="PTK59" s="130"/>
      <c r="PTL59" s="130"/>
      <c r="PTM59" s="130"/>
      <c r="PTN59" s="130"/>
      <c r="PTO59" s="130"/>
      <c r="PTP59" s="130"/>
      <c r="PTQ59" s="130"/>
      <c r="PTR59" s="130"/>
      <c r="PTS59" s="130"/>
      <c r="PTT59" s="130"/>
      <c r="PTU59" s="130"/>
      <c r="PTV59" s="130"/>
      <c r="PTW59" s="130"/>
      <c r="PTX59" s="130"/>
      <c r="PTY59" s="130"/>
      <c r="PTZ59" s="130"/>
      <c r="PUA59" s="130"/>
      <c r="PUB59" s="130"/>
      <c r="PUC59" s="130"/>
      <c r="PUD59" s="130"/>
      <c r="PUE59" s="130"/>
      <c r="PUF59" s="130"/>
      <c r="PUG59" s="130"/>
      <c r="PUH59" s="130"/>
      <c r="PUI59" s="130"/>
      <c r="PUJ59" s="130"/>
      <c r="PUK59" s="130"/>
      <c r="PUL59" s="130"/>
      <c r="PUM59" s="130"/>
      <c r="PUN59" s="130"/>
      <c r="PUO59" s="130"/>
      <c r="PUP59" s="130"/>
      <c r="PUQ59" s="130"/>
      <c r="PUR59" s="130"/>
      <c r="PUS59" s="130"/>
      <c r="PUT59" s="130"/>
      <c r="PUU59" s="130"/>
      <c r="PUV59" s="130"/>
      <c r="PUW59" s="130"/>
      <c r="PUX59" s="130"/>
      <c r="PUY59" s="130"/>
      <c r="PUZ59" s="130"/>
      <c r="PVA59" s="130"/>
      <c r="PVB59" s="130"/>
      <c r="PVC59" s="130"/>
      <c r="PVD59" s="130"/>
      <c r="PVE59" s="130"/>
      <c r="PVF59" s="130"/>
      <c r="PVG59" s="130"/>
      <c r="PVH59" s="130"/>
      <c r="PVI59" s="130"/>
      <c r="PVJ59" s="130"/>
      <c r="PVK59" s="130"/>
      <c r="PVL59" s="130"/>
      <c r="PVM59" s="130"/>
      <c r="PVN59" s="130"/>
      <c r="PVO59" s="130"/>
      <c r="PVP59" s="130"/>
      <c r="PVQ59" s="130"/>
      <c r="PVR59" s="130"/>
      <c r="PVS59" s="130"/>
      <c r="PVT59" s="130"/>
      <c r="PVU59" s="130"/>
      <c r="PVV59" s="130"/>
      <c r="PVW59" s="130"/>
      <c r="PVX59" s="130"/>
      <c r="PVY59" s="130"/>
      <c r="PVZ59" s="130"/>
      <c r="PWA59" s="130"/>
      <c r="PWB59" s="130"/>
      <c r="PWC59" s="130"/>
      <c r="PWD59" s="130"/>
      <c r="PWE59" s="130"/>
      <c r="PWF59" s="130"/>
      <c r="PWG59" s="130"/>
      <c r="PWH59" s="130"/>
      <c r="PWI59" s="130"/>
      <c r="PWJ59" s="130"/>
      <c r="PWK59" s="130"/>
      <c r="PWL59" s="130"/>
      <c r="PWM59" s="130"/>
      <c r="PWN59" s="130"/>
      <c r="PWO59" s="130"/>
      <c r="PWP59" s="130"/>
      <c r="PWQ59" s="130"/>
      <c r="PWR59" s="130"/>
      <c r="PWS59" s="130"/>
      <c r="PWT59" s="130"/>
      <c r="PWU59" s="130"/>
      <c r="PWV59" s="130"/>
      <c r="PWW59" s="130"/>
      <c r="PWX59" s="130"/>
      <c r="PWY59" s="130"/>
      <c r="PWZ59" s="130"/>
      <c r="PXA59" s="130"/>
      <c r="PXB59" s="130"/>
      <c r="PXC59" s="130"/>
      <c r="PXD59" s="130"/>
      <c r="PXE59" s="130"/>
      <c r="PXF59" s="130"/>
      <c r="PXG59" s="130"/>
      <c r="PXH59" s="130"/>
      <c r="PXI59" s="130"/>
      <c r="PXJ59" s="130"/>
      <c r="PXK59" s="130"/>
      <c r="PXL59" s="130"/>
      <c r="PXM59" s="130"/>
      <c r="PXN59" s="130"/>
      <c r="PXO59" s="130"/>
      <c r="PXP59" s="130"/>
      <c r="PXQ59" s="130"/>
      <c r="PXR59" s="130"/>
      <c r="PXS59" s="130"/>
      <c r="PXT59" s="130"/>
      <c r="PXU59" s="130"/>
      <c r="PXV59" s="130"/>
      <c r="PXW59" s="130"/>
      <c r="PXX59" s="130"/>
      <c r="PXY59" s="130"/>
      <c r="PXZ59" s="130"/>
      <c r="PYA59" s="130"/>
      <c r="PYB59" s="130"/>
      <c r="PYC59" s="130"/>
      <c r="PYD59" s="130"/>
      <c r="PYE59" s="130"/>
      <c r="PYF59" s="130"/>
      <c r="PYG59" s="130"/>
      <c r="PYH59" s="130"/>
      <c r="PYI59" s="130"/>
      <c r="PYJ59" s="130"/>
      <c r="PYK59" s="130"/>
      <c r="PYL59" s="130"/>
      <c r="PYM59" s="130"/>
      <c r="PYN59" s="130"/>
      <c r="PYO59" s="130"/>
      <c r="PYP59" s="130"/>
      <c r="PYQ59" s="130"/>
      <c r="PYR59" s="130"/>
      <c r="PYS59" s="130"/>
      <c r="PYT59" s="130"/>
      <c r="PYU59" s="130"/>
      <c r="PYV59" s="130"/>
      <c r="PYW59" s="130"/>
      <c r="PYX59" s="130"/>
      <c r="PYY59" s="130"/>
      <c r="PYZ59" s="130"/>
      <c r="PZA59" s="130"/>
      <c r="PZB59" s="130"/>
      <c r="PZC59" s="130"/>
      <c r="PZD59" s="130"/>
      <c r="PZE59" s="130"/>
      <c r="PZF59" s="130"/>
      <c r="PZG59" s="130"/>
      <c r="PZH59" s="130"/>
      <c r="PZI59" s="130"/>
      <c r="PZJ59" s="130"/>
      <c r="PZK59" s="130"/>
      <c r="PZL59" s="130"/>
      <c r="PZM59" s="130"/>
      <c r="PZN59" s="130"/>
      <c r="PZO59" s="130"/>
      <c r="PZP59" s="130"/>
      <c r="PZQ59" s="130"/>
      <c r="PZR59" s="130"/>
      <c r="PZS59" s="130"/>
      <c r="PZT59" s="130"/>
      <c r="PZU59" s="130"/>
      <c r="PZV59" s="130"/>
      <c r="PZW59" s="130"/>
      <c r="PZX59" s="130"/>
      <c r="PZY59" s="130"/>
      <c r="PZZ59" s="130"/>
      <c r="QAA59" s="130"/>
      <c r="QAB59" s="130"/>
      <c r="QAC59" s="130"/>
      <c r="QAD59" s="130"/>
      <c r="QAE59" s="130"/>
      <c r="QAF59" s="130"/>
      <c r="QAG59" s="130"/>
      <c r="QAH59" s="130"/>
      <c r="QAI59" s="130"/>
      <c r="QAJ59" s="130"/>
      <c r="QAK59" s="130"/>
      <c r="QAL59" s="130"/>
      <c r="QAM59" s="130"/>
      <c r="QAN59" s="130"/>
      <c r="QAO59" s="130"/>
      <c r="QAP59" s="130"/>
      <c r="QAQ59" s="130"/>
      <c r="QAR59" s="130"/>
      <c r="QAS59" s="130"/>
      <c r="QAT59" s="130"/>
      <c r="QAU59" s="130"/>
      <c r="QAV59" s="130"/>
      <c r="QAW59" s="130"/>
      <c r="QAX59" s="130"/>
      <c r="QAY59" s="130"/>
      <c r="QAZ59" s="130"/>
      <c r="QBA59" s="130"/>
      <c r="QBB59" s="130"/>
      <c r="QBC59" s="130"/>
      <c r="QBD59" s="130"/>
      <c r="QBE59" s="130"/>
      <c r="QBF59" s="130"/>
      <c r="QBG59" s="130"/>
      <c r="QBH59" s="130"/>
      <c r="QBI59" s="130"/>
      <c r="QBJ59" s="130"/>
      <c r="QBK59" s="130"/>
      <c r="QBL59" s="130"/>
      <c r="QBM59" s="130"/>
      <c r="QBN59" s="130"/>
      <c r="QBO59" s="130"/>
      <c r="QBP59" s="130"/>
      <c r="QBQ59" s="130"/>
      <c r="QBR59" s="130"/>
      <c r="QBS59" s="130"/>
      <c r="QBT59" s="130"/>
      <c r="QBU59" s="130"/>
      <c r="QBV59" s="130"/>
      <c r="QBW59" s="130"/>
      <c r="QBX59" s="130"/>
      <c r="QBY59" s="130"/>
      <c r="QBZ59" s="130"/>
      <c r="QCA59" s="130"/>
      <c r="QCB59" s="130"/>
      <c r="QCC59" s="130"/>
      <c r="QCD59" s="130"/>
      <c r="QCE59" s="130"/>
      <c r="QCF59" s="130"/>
      <c r="QCG59" s="130"/>
      <c r="QCH59" s="130"/>
      <c r="QCI59" s="130"/>
      <c r="QCJ59" s="130"/>
      <c r="QCK59" s="130"/>
      <c r="QCL59" s="130"/>
      <c r="QCM59" s="130"/>
      <c r="QCN59" s="130"/>
      <c r="QCO59" s="130"/>
      <c r="QCP59" s="130"/>
      <c r="QCQ59" s="130"/>
      <c r="QCR59" s="130"/>
      <c r="QCS59" s="130"/>
      <c r="QCT59" s="130"/>
      <c r="QCU59" s="130"/>
      <c r="QCV59" s="130"/>
      <c r="QCW59" s="130"/>
      <c r="QCX59" s="130"/>
      <c r="QCY59" s="130"/>
      <c r="QCZ59" s="130"/>
      <c r="QDA59" s="130"/>
      <c r="QDB59" s="130"/>
      <c r="QDC59" s="130"/>
      <c r="QDD59" s="130"/>
      <c r="QDE59" s="130"/>
      <c r="QDF59" s="130"/>
      <c r="QDG59" s="130"/>
      <c r="QDH59" s="130"/>
      <c r="QDI59" s="130"/>
      <c r="QDJ59" s="130"/>
      <c r="QDK59" s="130"/>
      <c r="QDL59" s="130"/>
      <c r="QDM59" s="130"/>
      <c r="QDN59" s="130"/>
      <c r="QDO59" s="130"/>
      <c r="QDP59" s="130"/>
      <c r="QDQ59" s="130"/>
      <c r="QDR59" s="130"/>
      <c r="QDS59" s="130"/>
      <c r="QDT59" s="130"/>
      <c r="QDU59" s="130"/>
      <c r="QDV59" s="130"/>
      <c r="QDW59" s="130"/>
      <c r="QDX59" s="130"/>
      <c r="QDY59" s="130"/>
      <c r="QDZ59" s="130"/>
      <c r="QEA59" s="130"/>
      <c r="QEB59" s="130"/>
      <c r="QEC59" s="130"/>
      <c r="QED59" s="130"/>
      <c r="QEE59" s="130"/>
      <c r="QEF59" s="130"/>
      <c r="QEG59" s="130"/>
      <c r="QEH59" s="130"/>
      <c r="QEI59" s="130"/>
      <c r="QEJ59" s="130"/>
      <c r="QEK59" s="130"/>
      <c r="QEL59" s="130"/>
      <c r="QEM59" s="130"/>
      <c r="QEN59" s="130"/>
      <c r="QEO59" s="130"/>
      <c r="QEP59" s="130"/>
      <c r="QEQ59" s="130"/>
      <c r="QER59" s="130"/>
      <c r="QES59" s="130"/>
      <c r="QET59" s="130"/>
      <c r="QEU59" s="130"/>
      <c r="QEV59" s="130"/>
      <c r="QEW59" s="130"/>
      <c r="QEX59" s="130"/>
      <c r="QEY59" s="130"/>
      <c r="QEZ59" s="130"/>
      <c r="QFA59" s="130"/>
      <c r="QFB59" s="130"/>
      <c r="QFC59" s="130"/>
      <c r="QFD59" s="130"/>
      <c r="QFE59" s="130"/>
      <c r="QFF59" s="130"/>
      <c r="QFG59" s="130"/>
      <c r="QFH59" s="130"/>
      <c r="QFI59" s="130"/>
      <c r="QFJ59" s="130"/>
      <c r="QFK59" s="130"/>
      <c r="QFL59" s="130"/>
      <c r="QFM59" s="130"/>
      <c r="QFN59" s="130"/>
      <c r="QFO59" s="130"/>
      <c r="QFP59" s="130"/>
      <c r="QFQ59" s="130"/>
      <c r="QFR59" s="130"/>
      <c r="QFS59" s="130"/>
      <c r="QFT59" s="130"/>
      <c r="QFU59" s="130"/>
      <c r="QFV59" s="130"/>
      <c r="QFW59" s="130"/>
      <c r="QFX59" s="130"/>
      <c r="QFY59" s="130"/>
      <c r="QFZ59" s="130"/>
      <c r="QGA59" s="130"/>
      <c r="QGB59" s="130"/>
      <c r="QGC59" s="130"/>
      <c r="QGD59" s="130"/>
      <c r="QGE59" s="130"/>
      <c r="QGF59" s="130"/>
      <c r="QGG59" s="130"/>
      <c r="QGH59" s="130"/>
      <c r="QGI59" s="130"/>
      <c r="QGJ59" s="130"/>
      <c r="QGK59" s="130"/>
      <c r="QGL59" s="130"/>
      <c r="QGM59" s="130"/>
      <c r="QGN59" s="130"/>
      <c r="QGO59" s="130"/>
      <c r="QGP59" s="130"/>
      <c r="QGQ59" s="130"/>
      <c r="QGR59" s="130"/>
      <c r="QGS59" s="130"/>
      <c r="QGT59" s="130"/>
      <c r="QGU59" s="130"/>
      <c r="QGV59" s="130"/>
      <c r="QGW59" s="130"/>
      <c r="QGX59" s="130"/>
      <c r="QGY59" s="130"/>
      <c r="QGZ59" s="130"/>
      <c r="QHA59" s="130"/>
      <c r="QHB59" s="130"/>
      <c r="QHC59" s="130"/>
      <c r="QHD59" s="130"/>
      <c r="QHE59" s="130"/>
      <c r="QHF59" s="130"/>
      <c r="QHG59" s="130"/>
      <c r="QHH59" s="130"/>
      <c r="QHI59" s="130"/>
      <c r="QHJ59" s="130"/>
      <c r="QHK59" s="130"/>
      <c r="QHL59" s="130"/>
      <c r="QHM59" s="130"/>
      <c r="QHN59" s="130"/>
      <c r="QHO59" s="130"/>
      <c r="QHP59" s="130"/>
      <c r="QHQ59" s="130"/>
      <c r="QHR59" s="130"/>
      <c r="QHS59" s="130"/>
      <c r="QHT59" s="130"/>
      <c r="QHU59" s="130"/>
      <c r="QHV59" s="130"/>
      <c r="QHW59" s="130"/>
      <c r="QHX59" s="130"/>
      <c r="QHY59" s="130"/>
      <c r="QHZ59" s="130"/>
      <c r="QIA59" s="130"/>
      <c r="QIB59" s="130"/>
      <c r="QIC59" s="130"/>
      <c r="QID59" s="130"/>
      <c r="QIE59" s="130"/>
      <c r="QIF59" s="130"/>
      <c r="QIG59" s="130"/>
      <c r="QIH59" s="130"/>
      <c r="QII59" s="130"/>
      <c r="QIJ59" s="130"/>
      <c r="QIK59" s="130"/>
      <c r="QIL59" s="130"/>
      <c r="QIM59" s="130"/>
      <c r="QIN59" s="130"/>
      <c r="QIO59" s="130"/>
      <c r="QIP59" s="130"/>
      <c r="QIQ59" s="130"/>
      <c r="QIR59" s="130"/>
      <c r="QIS59" s="130"/>
      <c r="QIT59" s="130"/>
      <c r="QIU59" s="130"/>
      <c r="QIV59" s="130"/>
      <c r="QIW59" s="130"/>
      <c r="QIX59" s="130"/>
      <c r="QIY59" s="130"/>
      <c r="QIZ59" s="130"/>
      <c r="QJA59" s="130"/>
      <c r="QJB59" s="130"/>
      <c r="QJC59" s="130"/>
      <c r="QJD59" s="130"/>
      <c r="QJE59" s="130"/>
      <c r="QJF59" s="130"/>
      <c r="QJG59" s="130"/>
      <c r="QJH59" s="130"/>
      <c r="QJI59" s="130"/>
      <c r="QJJ59" s="130"/>
      <c r="QJK59" s="130"/>
      <c r="QJL59" s="130"/>
      <c r="QJM59" s="130"/>
      <c r="QJN59" s="130"/>
      <c r="QJO59" s="130"/>
      <c r="QJP59" s="130"/>
      <c r="QJQ59" s="130"/>
      <c r="QJR59" s="130"/>
      <c r="QJS59" s="130"/>
      <c r="QJT59" s="130"/>
      <c r="QJU59" s="130"/>
      <c r="QJV59" s="130"/>
      <c r="QJW59" s="130"/>
      <c r="QJX59" s="130"/>
      <c r="QJY59" s="130"/>
      <c r="QJZ59" s="130"/>
      <c r="QKA59" s="130"/>
      <c r="QKB59" s="130"/>
      <c r="QKC59" s="130"/>
      <c r="QKD59" s="130"/>
      <c r="QKE59" s="130"/>
      <c r="QKF59" s="130"/>
      <c r="QKG59" s="130"/>
      <c r="QKH59" s="130"/>
      <c r="QKI59" s="130"/>
      <c r="QKJ59" s="130"/>
      <c r="QKK59" s="130"/>
      <c r="QKL59" s="130"/>
      <c r="QKM59" s="130"/>
      <c r="QKN59" s="130"/>
      <c r="QKO59" s="130"/>
      <c r="QKP59" s="130"/>
      <c r="QKQ59" s="130"/>
      <c r="QKR59" s="130"/>
      <c r="QKS59" s="130"/>
      <c r="QKT59" s="130"/>
      <c r="QKU59" s="130"/>
      <c r="QKV59" s="130"/>
      <c r="QKW59" s="130"/>
      <c r="QKX59" s="130"/>
      <c r="QKY59" s="130"/>
      <c r="QKZ59" s="130"/>
      <c r="QLA59" s="130"/>
      <c r="QLB59" s="130"/>
      <c r="QLC59" s="130"/>
      <c r="QLD59" s="130"/>
      <c r="QLE59" s="130"/>
      <c r="QLF59" s="130"/>
      <c r="QLG59" s="130"/>
      <c r="QLH59" s="130"/>
      <c r="QLI59" s="130"/>
      <c r="QLJ59" s="130"/>
      <c r="QLK59" s="130"/>
      <c r="QLL59" s="130"/>
      <c r="QLM59" s="130"/>
      <c r="QLN59" s="130"/>
      <c r="QLO59" s="130"/>
      <c r="QLP59" s="130"/>
      <c r="QLQ59" s="130"/>
      <c r="QLR59" s="130"/>
      <c r="QLS59" s="130"/>
      <c r="QLT59" s="130"/>
      <c r="QLU59" s="130"/>
      <c r="QLV59" s="130"/>
      <c r="QLW59" s="130"/>
      <c r="QLX59" s="130"/>
      <c r="QLY59" s="130"/>
      <c r="QLZ59" s="130"/>
      <c r="QMA59" s="130"/>
      <c r="QMB59" s="130"/>
      <c r="QMC59" s="130"/>
      <c r="QMD59" s="130"/>
      <c r="QME59" s="130"/>
      <c r="QMF59" s="130"/>
      <c r="QMG59" s="130"/>
      <c r="QMH59" s="130"/>
      <c r="QMI59" s="130"/>
      <c r="QMJ59" s="130"/>
      <c r="QMK59" s="130"/>
      <c r="QML59" s="130"/>
      <c r="QMM59" s="130"/>
      <c r="QMN59" s="130"/>
      <c r="QMO59" s="130"/>
      <c r="QMP59" s="130"/>
      <c r="QMQ59" s="130"/>
      <c r="QMR59" s="130"/>
      <c r="QMS59" s="130"/>
      <c r="QMT59" s="130"/>
      <c r="QMU59" s="130"/>
      <c r="QMV59" s="130"/>
      <c r="QMW59" s="130"/>
      <c r="QMX59" s="130"/>
      <c r="QMY59" s="130"/>
      <c r="QMZ59" s="130"/>
      <c r="QNA59" s="130"/>
      <c r="QNB59" s="130"/>
      <c r="QNC59" s="130"/>
      <c r="QND59" s="130"/>
      <c r="QNE59" s="130"/>
      <c r="QNF59" s="130"/>
      <c r="QNG59" s="130"/>
      <c r="QNH59" s="130"/>
      <c r="QNI59" s="130"/>
      <c r="QNJ59" s="130"/>
      <c r="QNK59" s="130"/>
      <c r="QNL59" s="130"/>
      <c r="QNM59" s="130"/>
      <c r="QNN59" s="130"/>
      <c r="QNO59" s="130"/>
      <c r="QNP59" s="130"/>
      <c r="QNQ59" s="130"/>
      <c r="QNR59" s="130"/>
      <c r="QNS59" s="130"/>
      <c r="QNT59" s="130"/>
      <c r="QNU59" s="130"/>
      <c r="QNV59" s="130"/>
      <c r="QNW59" s="130"/>
      <c r="QNX59" s="130"/>
      <c r="QNY59" s="130"/>
      <c r="QNZ59" s="130"/>
      <c r="QOA59" s="130"/>
      <c r="QOB59" s="130"/>
      <c r="QOC59" s="130"/>
      <c r="QOD59" s="130"/>
      <c r="QOE59" s="130"/>
      <c r="QOF59" s="130"/>
      <c r="QOG59" s="130"/>
      <c r="QOH59" s="130"/>
      <c r="QOI59" s="130"/>
      <c r="QOJ59" s="130"/>
      <c r="QOK59" s="130"/>
      <c r="QOL59" s="130"/>
      <c r="QOM59" s="130"/>
      <c r="QON59" s="130"/>
      <c r="QOO59" s="130"/>
      <c r="QOP59" s="130"/>
      <c r="QOQ59" s="130"/>
      <c r="QOR59" s="130"/>
      <c r="QOS59" s="130"/>
      <c r="QOT59" s="130"/>
      <c r="QOU59" s="130"/>
      <c r="QOV59" s="130"/>
      <c r="QOW59" s="130"/>
      <c r="QOX59" s="130"/>
      <c r="QOY59" s="130"/>
      <c r="QOZ59" s="130"/>
      <c r="QPA59" s="130"/>
      <c r="QPB59" s="130"/>
      <c r="QPC59" s="130"/>
      <c r="QPD59" s="130"/>
      <c r="QPE59" s="130"/>
      <c r="QPF59" s="130"/>
      <c r="QPG59" s="130"/>
      <c r="QPH59" s="130"/>
      <c r="QPI59" s="130"/>
      <c r="QPJ59" s="130"/>
      <c r="QPK59" s="130"/>
      <c r="QPL59" s="130"/>
      <c r="QPM59" s="130"/>
      <c r="QPN59" s="130"/>
      <c r="QPO59" s="130"/>
      <c r="QPP59" s="130"/>
      <c r="QPQ59" s="130"/>
      <c r="QPR59" s="130"/>
      <c r="QPS59" s="130"/>
      <c r="QPT59" s="130"/>
      <c r="QPU59" s="130"/>
      <c r="QPV59" s="130"/>
      <c r="QPW59" s="130"/>
      <c r="QPX59" s="130"/>
      <c r="QPY59" s="130"/>
      <c r="QPZ59" s="130"/>
      <c r="QQA59" s="130"/>
      <c r="QQB59" s="130"/>
      <c r="QQC59" s="130"/>
      <c r="QQD59" s="130"/>
      <c r="QQE59" s="130"/>
      <c r="QQF59" s="130"/>
      <c r="QQG59" s="130"/>
      <c r="QQH59" s="130"/>
      <c r="QQI59" s="130"/>
      <c r="QQJ59" s="130"/>
      <c r="QQK59" s="130"/>
      <c r="QQL59" s="130"/>
      <c r="QQM59" s="130"/>
      <c r="QQN59" s="130"/>
      <c r="QQO59" s="130"/>
      <c r="QQP59" s="130"/>
      <c r="QQQ59" s="130"/>
      <c r="QQR59" s="130"/>
      <c r="QQS59" s="130"/>
      <c r="QQT59" s="130"/>
      <c r="QQU59" s="130"/>
      <c r="QQV59" s="130"/>
      <c r="QQW59" s="130"/>
      <c r="QQX59" s="130"/>
      <c r="QQY59" s="130"/>
      <c r="QQZ59" s="130"/>
      <c r="QRA59" s="130"/>
      <c r="QRB59" s="130"/>
      <c r="QRC59" s="130"/>
      <c r="QRD59" s="130"/>
      <c r="QRE59" s="130"/>
      <c r="QRF59" s="130"/>
      <c r="QRG59" s="130"/>
      <c r="QRH59" s="130"/>
      <c r="QRI59" s="130"/>
      <c r="QRJ59" s="130"/>
      <c r="QRK59" s="130"/>
      <c r="QRL59" s="130"/>
      <c r="QRM59" s="130"/>
      <c r="QRN59" s="130"/>
      <c r="QRO59" s="130"/>
      <c r="QRP59" s="130"/>
      <c r="QRQ59" s="130"/>
      <c r="QRR59" s="130"/>
      <c r="QRS59" s="130"/>
      <c r="QRT59" s="130"/>
      <c r="QRU59" s="130"/>
      <c r="QRV59" s="130"/>
      <c r="QRW59" s="130"/>
      <c r="QRX59" s="130"/>
      <c r="QRY59" s="130"/>
      <c r="QRZ59" s="130"/>
      <c r="QSA59" s="130"/>
      <c r="QSB59" s="130"/>
      <c r="QSC59" s="130"/>
      <c r="QSD59" s="130"/>
      <c r="QSE59" s="130"/>
      <c r="QSF59" s="130"/>
      <c r="QSG59" s="130"/>
      <c r="QSH59" s="130"/>
      <c r="QSI59" s="130"/>
      <c r="QSJ59" s="130"/>
      <c r="QSK59" s="130"/>
      <c r="QSL59" s="130"/>
      <c r="QSM59" s="130"/>
      <c r="QSN59" s="130"/>
      <c r="QSO59" s="130"/>
      <c r="QSP59" s="130"/>
      <c r="QSQ59" s="130"/>
      <c r="QSR59" s="130"/>
      <c r="QSS59" s="130"/>
      <c r="QST59" s="130"/>
      <c r="QSU59" s="130"/>
      <c r="QSV59" s="130"/>
      <c r="QSW59" s="130"/>
      <c r="QSX59" s="130"/>
      <c r="QSY59" s="130"/>
      <c r="QSZ59" s="130"/>
      <c r="QTA59" s="130"/>
      <c r="QTB59" s="130"/>
      <c r="QTC59" s="130"/>
      <c r="QTD59" s="130"/>
      <c r="QTE59" s="130"/>
      <c r="QTF59" s="130"/>
      <c r="QTG59" s="130"/>
      <c r="QTH59" s="130"/>
      <c r="QTI59" s="130"/>
      <c r="QTJ59" s="130"/>
      <c r="QTK59" s="130"/>
      <c r="QTL59" s="130"/>
      <c r="QTM59" s="130"/>
      <c r="QTN59" s="130"/>
      <c r="QTO59" s="130"/>
      <c r="QTP59" s="130"/>
      <c r="QTQ59" s="130"/>
      <c r="QTR59" s="130"/>
      <c r="QTS59" s="130"/>
      <c r="QTT59" s="130"/>
      <c r="QTU59" s="130"/>
      <c r="QTV59" s="130"/>
      <c r="QTW59" s="130"/>
      <c r="QTX59" s="130"/>
      <c r="QTY59" s="130"/>
      <c r="QTZ59" s="130"/>
      <c r="QUA59" s="130"/>
      <c r="QUB59" s="130"/>
      <c r="QUC59" s="130"/>
      <c r="QUD59" s="130"/>
      <c r="QUE59" s="130"/>
      <c r="QUF59" s="130"/>
      <c r="QUG59" s="130"/>
      <c r="QUH59" s="130"/>
      <c r="QUI59" s="130"/>
      <c r="QUJ59" s="130"/>
      <c r="QUK59" s="130"/>
      <c r="QUL59" s="130"/>
      <c r="QUM59" s="130"/>
      <c r="QUN59" s="130"/>
      <c r="QUO59" s="130"/>
      <c r="QUP59" s="130"/>
      <c r="QUQ59" s="130"/>
      <c r="QUR59" s="130"/>
      <c r="QUS59" s="130"/>
      <c r="QUT59" s="130"/>
      <c r="QUU59" s="130"/>
      <c r="QUV59" s="130"/>
      <c r="QUW59" s="130"/>
      <c r="QUX59" s="130"/>
      <c r="QUY59" s="130"/>
      <c r="QUZ59" s="130"/>
      <c r="QVA59" s="130"/>
      <c r="QVB59" s="130"/>
      <c r="QVC59" s="130"/>
      <c r="QVD59" s="130"/>
      <c r="QVE59" s="130"/>
      <c r="QVF59" s="130"/>
      <c r="QVG59" s="130"/>
      <c r="QVH59" s="130"/>
      <c r="QVI59" s="130"/>
      <c r="QVJ59" s="130"/>
      <c r="QVK59" s="130"/>
      <c r="QVL59" s="130"/>
      <c r="QVM59" s="130"/>
      <c r="QVN59" s="130"/>
      <c r="QVO59" s="130"/>
      <c r="QVP59" s="130"/>
      <c r="QVQ59" s="130"/>
      <c r="QVR59" s="130"/>
      <c r="QVS59" s="130"/>
      <c r="QVT59" s="130"/>
      <c r="QVU59" s="130"/>
      <c r="QVV59" s="130"/>
      <c r="QVW59" s="130"/>
      <c r="QVX59" s="130"/>
      <c r="QVY59" s="130"/>
      <c r="QVZ59" s="130"/>
      <c r="QWA59" s="130"/>
      <c r="QWB59" s="130"/>
      <c r="QWC59" s="130"/>
      <c r="QWD59" s="130"/>
      <c r="QWE59" s="130"/>
      <c r="QWF59" s="130"/>
      <c r="QWG59" s="130"/>
      <c r="QWH59" s="130"/>
      <c r="QWI59" s="130"/>
      <c r="QWJ59" s="130"/>
      <c r="QWK59" s="130"/>
      <c r="QWL59" s="130"/>
      <c r="QWM59" s="130"/>
      <c r="QWN59" s="130"/>
      <c r="QWO59" s="130"/>
      <c r="QWP59" s="130"/>
      <c r="QWQ59" s="130"/>
      <c r="QWR59" s="130"/>
      <c r="QWS59" s="130"/>
      <c r="QWT59" s="130"/>
      <c r="QWU59" s="130"/>
      <c r="QWV59" s="130"/>
      <c r="QWW59" s="130"/>
      <c r="QWX59" s="130"/>
      <c r="QWY59" s="130"/>
      <c r="QWZ59" s="130"/>
      <c r="QXA59" s="130"/>
      <c r="QXB59" s="130"/>
      <c r="QXC59" s="130"/>
      <c r="QXD59" s="130"/>
      <c r="QXE59" s="130"/>
      <c r="QXF59" s="130"/>
      <c r="QXG59" s="130"/>
      <c r="QXH59" s="130"/>
      <c r="QXI59" s="130"/>
      <c r="QXJ59" s="130"/>
      <c r="QXK59" s="130"/>
      <c r="QXL59" s="130"/>
      <c r="QXM59" s="130"/>
      <c r="QXN59" s="130"/>
      <c r="QXO59" s="130"/>
      <c r="QXP59" s="130"/>
      <c r="QXQ59" s="130"/>
      <c r="QXR59" s="130"/>
      <c r="QXS59" s="130"/>
      <c r="QXT59" s="130"/>
      <c r="QXU59" s="130"/>
      <c r="QXV59" s="130"/>
      <c r="QXW59" s="130"/>
      <c r="QXX59" s="130"/>
      <c r="QXY59" s="130"/>
      <c r="QXZ59" s="130"/>
      <c r="QYA59" s="130"/>
      <c r="QYB59" s="130"/>
      <c r="QYC59" s="130"/>
      <c r="QYD59" s="130"/>
      <c r="QYE59" s="130"/>
      <c r="QYF59" s="130"/>
      <c r="QYG59" s="130"/>
      <c r="QYH59" s="130"/>
      <c r="QYI59" s="130"/>
      <c r="QYJ59" s="130"/>
      <c r="QYK59" s="130"/>
      <c r="QYL59" s="130"/>
      <c r="QYM59" s="130"/>
      <c r="QYN59" s="130"/>
      <c r="QYO59" s="130"/>
      <c r="QYP59" s="130"/>
      <c r="QYQ59" s="130"/>
      <c r="QYR59" s="130"/>
      <c r="QYS59" s="130"/>
      <c r="QYT59" s="130"/>
      <c r="QYU59" s="130"/>
      <c r="QYV59" s="130"/>
      <c r="QYW59" s="130"/>
      <c r="QYX59" s="130"/>
      <c r="QYY59" s="130"/>
      <c r="QYZ59" s="130"/>
      <c r="QZA59" s="130"/>
      <c r="QZB59" s="130"/>
      <c r="QZC59" s="130"/>
      <c r="QZD59" s="130"/>
      <c r="QZE59" s="130"/>
      <c r="QZF59" s="130"/>
      <c r="QZG59" s="130"/>
      <c r="QZH59" s="130"/>
      <c r="QZI59" s="130"/>
      <c r="QZJ59" s="130"/>
      <c r="QZK59" s="130"/>
      <c r="QZL59" s="130"/>
      <c r="QZM59" s="130"/>
      <c r="QZN59" s="130"/>
      <c r="QZO59" s="130"/>
      <c r="QZP59" s="130"/>
      <c r="QZQ59" s="130"/>
      <c r="QZR59" s="130"/>
      <c r="QZS59" s="130"/>
      <c r="QZT59" s="130"/>
      <c r="QZU59" s="130"/>
      <c r="QZV59" s="130"/>
      <c r="QZW59" s="130"/>
      <c r="QZX59" s="130"/>
      <c r="QZY59" s="130"/>
      <c r="QZZ59" s="130"/>
      <c r="RAA59" s="130"/>
      <c r="RAB59" s="130"/>
      <c r="RAC59" s="130"/>
      <c r="RAD59" s="130"/>
      <c r="RAE59" s="130"/>
      <c r="RAF59" s="130"/>
      <c r="RAG59" s="130"/>
      <c r="RAH59" s="130"/>
      <c r="RAI59" s="130"/>
      <c r="RAJ59" s="130"/>
      <c r="RAK59" s="130"/>
      <c r="RAL59" s="130"/>
      <c r="RAM59" s="130"/>
      <c r="RAN59" s="130"/>
      <c r="RAO59" s="130"/>
      <c r="RAP59" s="130"/>
      <c r="RAQ59" s="130"/>
      <c r="RAR59" s="130"/>
      <c r="RAS59" s="130"/>
      <c r="RAT59" s="130"/>
      <c r="RAU59" s="130"/>
      <c r="RAV59" s="130"/>
      <c r="RAW59" s="130"/>
      <c r="RAX59" s="130"/>
      <c r="RAY59" s="130"/>
      <c r="RAZ59" s="130"/>
      <c r="RBA59" s="130"/>
      <c r="RBB59" s="130"/>
      <c r="RBC59" s="130"/>
      <c r="RBD59" s="130"/>
      <c r="RBE59" s="130"/>
      <c r="RBF59" s="130"/>
      <c r="RBG59" s="130"/>
      <c r="RBH59" s="130"/>
      <c r="RBI59" s="130"/>
      <c r="RBJ59" s="130"/>
      <c r="RBK59" s="130"/>
      <c r="RBL59" s="130"/>
      <c r="RBM59" s="130"/>
      <c r="RBN59" s="130"/>
      <c r="RBO59" s="130"/>
      <c r="RBP59" s="130"/>
      <c r="RBQ59" s="130"/>
      <c r="RBR59" s="130"/>
      <c r="RBS59" s="130"/>
      <c r="RBT59" s="130"/>
      <c r="RBU59" s="130"/>
      <c r="RBV59" s="130"/>
      <c r="RBW59" s="130"/>
      <c r="RBX59" s="130"/>
      <c r="RBY59" s="130"/>
      <c r="RBZ59" s="130"/>
      <c r="RCA59" s="130"/>
      <c r="RCB59" s="130"/>
      <c r="RCC59" s="130"/>
      <c r="RCD59" s="130"/>
      <c r="RCE59" s="130"/>
      <c r="RCF59" s="130"/>
      <c r="RCG59" s="130"/>
      <c r="RCH59" s="130"/>
      <c r="RCI59" s="130"/>
      <c r="RCJ59" s="130"/>
      <c r="RCK59" s="130"/>
      <c r="RCL59" s="130"/>
      <c r="RCM59" s="130"/>
      <c r="RCN59" s="130"/>
      <c r="RCO59" s="130"/>
      <c r="RCP59" s="130"/>
      <c r="RCQ59" s="130"/>
      <c r="RCR59" s="130"/>
      <c r="RCS59" s="130"/>
      <c r="RCT59" s="130"/>
      <c r="RCU59" s="130"/>
      <c r="RCV59" s="130"/>
      <c r="RCW59" s="130"/>
      <c r="RCX59" s="130"/>
      <c r="RCY59" s="130"/>
      <c r="RCZ59" s="130"/>
      <c r="RDA59" s="130"/>
      <c r="RDB59" s="130"/>
      <c r="RDC59" s="130"/>
      <c r="RDD59" s="130"/>
      <c r="RDE59" s="130"/>
      <c r="RDF59" s="130"/>
      <c r="RDG59" s="130"/>
      <c r="RDH59" s="130"/>
      <c r="RDI59" s="130"/>
      <c r="RDJ59" s="130"/>
      <c r="RDK59" s="130"/>
      <c r="RDL59" s="130"/>
      <c r="RDM59" s="130"/>
      <c r="RDN59" s="130"/>
      <c r="RDO59" s="130"/>
      <c r="RDP59" s="130"/>
      <c r="RDQ59" s="130"/>
      <c r="RDR59" s="130"/>
      <c r="RDS59" s="130"/>
      <c r="RDT59" s="130"/>
      <c r="RDU59" s="130"/>
      <c r="RDV59" s="130"/>
      <c r="RDW59" s="130"/>
      <c r="RDX59" s="130"/>
      <c r="RDY59" s="130"/>
      <c r="RDZ59" s="130"/>
      <c r="REA59" s="130"/>
      <c r="REB59" s="130"/>
      <c r="REC59" s="130"/>
      <c r="RED59" s="130"/>
      <c r="REE59" s="130"/>
      <c r="REF59" s="130"/>
      <c r="REG59" s="130"/>
      <c r="REH59" s="130"/>
      <c r="REI59" s="130"/>
      <c r="REJ59" s="130"/>
      <c r="REK59" s="130"/>
      <c r="REL59" s="130"/>
      <c r="REM59" s="130"/>
      <c r="REN59" s="130"/>
      <c r="REO59" s="130"/>
      <c r="REP59" s="130"/>
      <c r="REQ59" s="130"/>
      <c r="RER59" s="130"/>
      <c r="RES59" s="130"/>
      <c r="RET59" s="130"/>
      <c r="REU59" s="130"/>
      <c r="REV59" s="130"/>
      <c r="REW59" s="130"/>
      <c r="REX59" s="130"/>
      <c r="REY59" s="130"/>
      <c r="REZ59" s="130"/>
      <c r="RFA59" s="130"/>
      <c r="RFB59" s="130"/>
      <c r="RFC59" s="130"/>
      <c r="RFD59" s="130"/>
      <c r="RFE59" s="130"/>
      <c r="RFF59" s="130"/>
      <c r="RFG59" s="130"/>
      <c r="RFH59" s="130"/>
      <c r="RFI59" s="130"/>
      <c r="RFJ59" s="130"/>
      <c r="RFK59" s="130"/>
      <c r="RFL59" s="130"/>
      <c r="RFM59" s="130"/>
      <c r="RFN59" s="130"/>
      <c r="RFO59" s="130"/>
      <c r="RFP59" s="130"/>
      <c r="RFQ59" s="130"/>
      <c r="RFR59" s="130"/>
      <c r="RFS59" s="130"/>
      <c r="RFT59" s="130"/>
      <c r="RFU59" s="130"/>
      <c r="RFV59" s="130"/>
      <c r="RFW59" s="130"/>
      <c r="RFX59" s="130"/>
      <c r="RFY59" s="130"/>
      <c r="RFZ59" s="130"/>
      <c r="RGA59" s="130"/>
      <c r="RGB59" s="130"/>
      <c r="RGC59" s="130"/>
      <c r="RGD59" s="130"/>
      <c r="RGE59" s="130"/>
      <c r="RGF59" s="130"/>
      <c r="RGG59" s="130"/>
      <c r="RGH59" s="130"/>
      <c r="RGI59" s="130"/>
      <c r="RGJ59" s="130"/>
      <c r="RGK59" s="130"/>
      <c r="RGL59" s="130"/>
      <c r="RGM59" s="130"/>
      <c r="RGN59" s="130"/>
      <c r="RGO59" s="130"/>
      <c r="RGP59" s="130"/>
      <c r="RGQ59" s="130"/>
      <c r="RGR59" s="130"/>
      <c r="RGS59" s="130"/>
      <c r="RGT59" s="130"/>
      <c r="RGU59" s="130"/>
      <c r="RGV59" s="130"/>
      <c r="RGW59" s="130"/>
      <c r="RGX59" s="130"/>
      <c r="RGY59" s="130"/>
      <c r="RGZ59" s="130"/>
      <c r="RHA59" s="130"/>
      <c r="RHB59" s="130"/>
      <c r="RHC59" s="130"/>
      <c r="RHD59" s="130"/>
      <c r="RHE59" s="130"/>
      <c r="RHF59" s="130"/>
      <c r="RHG59" s="130"/>
      <c r="RHH59" s="130"/>
      <c r="RHI59" s="130"/>
      <c r="RHJ59" s="130"/>
      <c r="RHK59" s="130"/>
      <c r="RHL59" s="130"/>
      <c r="RHM59" s="130"/>
      <c r="RHN59" s="130"/>
      <c r="RHO59" s="130"/>
      <c r="RHP59" s="130"/>
      <c r="RHQ59" s="130"/>
      <c r="RHR59" s="130"/>
      <c r="RHS59" s="130"/>
      <c r="RHT59" s="130"/>
      <c r="RHU59" s="130"/>
      <c r="RHV59" s="130"/>
      <c r="RHW59" s="130"/>
      <c r="RHX59" s="130"/>
      <c r="RHY59" s="130"/>
      <c r="RHZ59" s="130"/>
      <c r="RIA59" s="130"/>
      <c r="RIB59" s="130"/>
      <c r="RIC59" s="130"/>
      <c r="RID59" s="130"/>
      <c r="RIE59" s="130"/>
      <c r="RIF59" s="130"/>
      <c r="RIG59" s="130"/>
      <c r="RIH59" s="130"/>
      <c r="RII59" s="130"/>
      <c r="RIJ59" s="130"/>
      <c r="RIK59" s="130"/>
      <c r="RIL59" s="130"/>
      <c r="RIM59" s="130"/>
      <c r="RIN59" s="130"/>
      <c r="RIO59" s="130"/>
      <c r="RIP59" s="130"/>
      <c r="RIQ59" s="130"/>
      <c r="RIR59" s="130"/>
      <c r="RIS59" s="130"/>
      <c r="RIT59" s="130"/>
      <c r="RIU59" s="130"/>
      <c r="RIV59" s="130"/>
      <c r="RIW59" s="130"/>
      <c r="RIX59" s="130"/>
      <c r="RIY59" s="130"/>
      <c r="RIZ59" s="130"/>
      <c r="RJA59" s="130"/>
      <c r="RJB59" s="130"/>
      <c r="RJC59" s="130"/>
      <c r="RJD59" s="130"/>
      <c r="RJE59" s="130"/>
      <c r="RJF59" s="130"/>
      <c r="RJG59" s="130"/>
      <c r="RJH59" s="130"/>
      <c r="RJI59" s="130"/>
      <c r="RJJ59" s="130"/>
      <c r="RJK59" s="130"/>
      <c r="RJL59" s="130"/>
      <c r="RJM59" s="130"/>
      <c r="RJN59" s="130"/>
      <c r="RJO59" s="130"/>
      <c r="RJP59" s="130"/>
      <c r="RJQ59" s="130"/>
      <c r="RJR59" s="130"/>
      <c r="RJS59" s="130"/>
      <c r="RJT59" s="130"/>
      <c r="RJU59" s="130"/>
      <c r="RJV59" s="130"/>
      <c r="RJW59" s="130"/>
      <c r="RJX59" s="130"/>
      <c r="RJY59" s="130"/>
      <c r="RJZ59" s="130"/>
      <c r="RKA59" s="130"/>
      <c r="RKB59" s="130"/>
      <c r="RKC59" s="130"/>
      <c r="RKD59" s="130"/>
      <c r="RKE59" s="130"/>
      <c r="RKF59" s="130"/>
      <c r="RKG59" s="130"/>
      <c r="RKH59" s="130"/>
      <c r="RKI59" s="130"/>
      <c r="RKJ59" s="130"/>
      <c r="RKK59" s="130"/>
      <c r="RKL59" s="130"/>
      <c r="RKM59" s="130"/>
      <c r="RKN59" s="130"/>
      <c r="RKO59" s="130"/>
      <c r="RKP59" s="130"/>
      <c r="RKQ59" s="130"/>
      <c r="RKR59" s="130"/>
      <c r="RKS59" s="130"/>
      <c r="RKT59" s="130"/>
      <c r="RKU59" s="130"/>
      <c r="RKV59" s="130"/>
      <c r="RKW59" s="130"/>
      <c r="RKX59" s="130"/>
      <c r="RKY59" s="130"/>
      <c r="RKZ59" s="130"/>
      <c r="RLA59" s="130"/>
      <c r="RLB59" s="130"/>
      <c r="RLC59" s="130"/>
      <c r="RLD59" s="130"/>
      <c r="RLE59" s="130"/>
      <c r="RLF59" s="130"/>
      <c r="RLG59" s="130"/>
      <c r="RLH59" s="130"/>
      <c r="RLI59" s="130"/>
      <c r="RLJ59" s="130"/>
      <c r="RLK59" s="130"/>
      <c r="RLL59" s="130"/>
      <c r="RLM59" s="130"/>
      <c r="RLN59" s="130"/>
      <c r="RLO59" s="130"/>
      <c r="RLP59" s="130"/>
      <c r="RLQ59" s="130"/>
      <c r="RLR59" s="130"/>
      <c r="RLS59" s="130"/>
      <c r="RLT59" s="130"/>
      <c r="RLU59" s="130"/>
      <c r="RLV59" s="130"/>
      <c r="RLW59" s="130"/>
      <c r="RLX59" s="130"/>
      <c r="RLY59" s="130"/>
      <c r="RLZ59" s="130"/>
      <c r="RMA59" s="130"/>
      <c r="RMB59" s="130"/>
      <c r="RMC59" s="130"/>
      <c r="RMD59" s="130"/>
      <c r="RME59" s="130"/>
      <c r="RMF59" s="130"/>
      <c r="RMG59" s="130"/>
      <c r="RMH59" s="130"/>
      <c r="RMI59" s="130"/>
      <c r="RMJ59" s="130"/>
      <c r="RMK59" s="130"/>
      <c r="RML59" s="130"/>
      <c r="RMM59" s="130"/>
      <c r="RMN59" s="130"/>
      <c r="RMO59" s="130"/>
      <c r="RMP59" s="130"/>
      <c r="RMQ59" s="130"/>
      <c r="RMR59" s="130"/>
      <c r="RMS59" s="130"/>
      <c r="RMT59" s="130"/>
      <c r="RMU59" s="130"/>
      <c r="RMV59" s="130"/>
      <c r="RMW59" s="130"/>
      <c r="RMX59" s="130"/>
      <c r="RMY59" s="130"/>
      <c r="RMZ59" s="130"/>
      <c r="RNA59" s="130"/>
      <c r="RNB59" s="130"/>
      <c r="RNC59" s="130"/>
      <c r="RND59" s="130"/>
      <c r="RNE59" s="130"/>
      <c r="RNF59" s="130"/>
      <c r="RNG59" s="130"/>
      <c r="RNH59" s="130"/>
      <c r="RNI59" s="130"/>
      <c r="RNJ59" s="130"/>
      <c r="RNK59" s="130"/>
      <c r="RNL59" s="130"/>
      <c r="RNM59" s="130"/>
      <c r="RNN59" s="130"/>
      <c r="RNO59" s="130"/>
      <c r="RNP59" s="130"/>
      <c r="RNQ59" s="130"/>
      <c r="RNR59" s="130"/>
      <c r="RNS59" s="130"/>
      <c r="RNT59" s="130"/>
      <c r="RNU59" s="130"/>
      <c r="RNV59" s="130"/>
      <c r="RNW59" s="130"/>
      <c r="RNX59" s="130"/>
      <c r="RNY59" s="130"/>
      <c r="RNZ59" s="130"/>
      <c r="ROA59" s="130"/>
      <c r="ROB59" s="130"/>
      <c r="ROC59" s="130"/>
      <c r="ROD59" s="130"/>
      <c r="ROE59" s="130"/>
      <c r="ROF59" s="130"/>
      <c r="ROG59" s="130"/>
      <c r="ROH59" s="130"/>
      <c r="ROI59" s="130"/>
      <c r="ROJ59" s="130"/>
      <c r="ROK59" s="130"/>
      <c r="ROL59" s="130"/>
      <c r="ROM59" s="130"/>
      <c r="RON59" s="130"/>
      <c r="ROO59" s="130"/>
      <c r="ROP59" s="130"/>
      <c r="ROQ59" s="130"/>
      <c r="ROR59" s="130"/>
      <c r="ROS59" s="130"/>
      <c r="ROT59" s="130"/>
      <c r="ROU59" s="130"/>
      <c r="ROV59" s="130"/>
      <c r="ROW59" s="130"/>
      <c r="ROX59" s="130"/>
      <c r="ROY59" s="130"/>
      <c r="ROZ59" s="130"/>
      <c r="RPA59" s="130"/>
      <c r="RPB59" s="130"/>
      <c r="RPC59" s="130"/>
      <c r="RPD59" s="130"/>
      <c r="RPE59" s="130"/>
      <c r="RPF59" s="130"/>
      <c r="RPG59" s="130"/>
      <c r="RPH59" s="130"/>
      <c r="RPI59" s="130"/>
      <c r="RPJ59" s="130"/>
      <c r="RPK59" s="130"/>
      <c r="RPL59" s="130"/>
      <c r="RPM59" s="130"/>
      <c r="RPN59" s="130"/>
      <c r="RPO59" s="130"/>
      <c r="RPP59" s="130"/>
      <c r="RPQ59" s="130"/>
      <c r="RPR59" s="130"/>
      <c r="RPS59" s="130"/>
      <c r="RPT59" s="130"/>
      <c r="RPU59" s="130"/>
      <c r="RPV59" s="130"/>
      <c r="RPW59" s="130"/>
      <c r="RPX59" s="130"/>
      <c r="RPY59" s="130"/>
      <c r="RPZ59" s="130"/>
      <c r="RQA59" s="130"/>
      <c r="RQB59" s="130"/>
      <c r="RQC59" s="130"/>
      <c r="RQD59" s="130"/>
      <c r="RQE59" s="130"/>
      <c r="RQF59" s="130"/>
      <c r="RQG59" s="130"/>
      <c r="RQH59" s="130"/>
      <c r="RQI59" s="130"/>
      <c r="RQJ59" s="130"/>
      <c r="RQK59" s="130"/>
      <c r="RQL59" s="130"/>
      <c r="RQM59" s="130"/>
      <c r="RQN59" s="130"/>
      <c r="RQO59" s="130"/>
      <c r="RQP59" s="130"/>
      <c r="RQQ59" s="130"/>
      <c r="RQR59" s="130"/>
      <c r="RQS59" s="130"/>
      <c r="RQT59" s="130"/>
      <c r="RQU59" s="130"/>
      <c r="RQV59" s="130"/>
      <c r="RQW59" s="130"/>
      <c r="RQX59" s="130"/>
      <c r="RQY59" s="130"/>
      <c r="RQZ59" s="130"/>
      <c r="RRA59" s="130"/>
      <c r="RRB59" s="130"/>
      <c r="RRC59" s="130"/>
      <c r="RRD59" s="130"/>
      <c r="RRE59" s="130"/>
      <c r="RRF59" s="130"/>
      <c r="RRG59" s="130"/>
      <c r="RRH59" s="130"/>
      <c r="RRI59" s="130"/>
      <c r="RRJ59" s="130"/>
      <c r="RRK59" s="130"/>
      <c r="RRL59" s="130"/>
      <c r="RRM59" s="130"/>
      <c r="RRN59" s="130"/>
      <c r="RRO59" s="130"/>
      <c r="RRP59" s="130"/>
      <c r="RRQ59" s="130"/>
      <c r="RRR59" s="130"/>
      <c r="RRS59" s="130"/>
      <c r="RRT59" s="130"/>
      <c r="RRU59" s="130"/>
      <c r="RRV59" s="130"/>
      <c r="RRW59" s="130"/>
      <c r="RRX59" s="130"/>
      <c r="RRY59" s="130"/>
      <c r="RRZ59" s="130"/>
      <c r="RSA59" s="130"/>
      <c r="RSB59" s="130"/>
      <c r="RSC59" s="130"/>
      <c r="RSD59" s="130"/>
      <c r="RSE59" s="130"/>
      <c r="RSF59" s="130"/>
      <c r="RSG59" s="130"/>
      <c r="RSH59" s="130"/>
      <c r="RSI59" s="130"/>
      <c r="RSJ59" s="130"/>
      <c r="RSK59" s="130"/>
      <c r="RSL59" s="130"/>
      <c r="RSM59" s="130"/>
      <c r="RSN59" s="130"/>
      <c r="RSO59" s="130"/>
      <c r="RSP59" s="130"/>
      <c r="RSQ59" s="130"/>
      <c r="RSR59" s="130"/>
      <c r="RSS59" s="130"/>
      <c r="RST59" s="130"/>
      <c r="RSU59" s="130"/>
      <c r="RSV59" s="130"/>
      <c r="RSW59" s="130"/>
      <c r="RSX59" s="130"/>
      <c r="RSY59" s="130"/>
      <c r="RSZ59" s="130"/>
      <c r="RTA59" s="130"/>
      <c r="RTB59" s="130"/>
      <c r="RTC59" s="130"/>
      <c r="RTD59" s="130"/>
      <c r="RTE59" s="130"/>
      <c r="RTF59" s="130"/>
      <c r="RTG59" s="130"/>
      <c r="RTH59" s="130"/>
      <c r="RTI59" s="130"/>
      <c r="RTJ59" s="130"/>
      <c r="RTK59" s="130"/>
      <c r="RTL59" s="130"/>
      <c r="RTM59" s="130"/>
      <c r="RTN59" s="130"/>
      <c r="RTO59" s="130"/>
      <c r="RTP59" s="130"/>
      <c r="RTQ59" s="130"/>
      <c r="RTR59" s="130"/>
      <c r="RTS59" s="130"/>
      <c r="RTT59" s="130"/>
      <c r="RTU59" s="130"/>
      <c r="RTV59" s="130"/>
      <c r="RTW59" s="130"/>
      <c r="RTX59" s="130"/>
      <c r="RTY59" s="130"/>
      <c r="RTZ59" s="130"/>
      <c r="RUA59" s="130"/>
      <c r="RUB59" s="130"/>
      <c r="RUC59" s="130"/>
      <c r="RUD59" s="130"/>
      <c r="RUE59" s="130"/>
      <c r="RUF59" s="130"/>
      <c r="RUG59" s="130"/>
      <c r="RUH59" s="130"/>
      <c r="RUI59" s="130"/>
      <c r="RUJ59" s="130"/>
      <c r="RUK59" s="130"/>
      <c r="RUL59" s="130"/>
      <c r="RUM59" s="130"/>
      <c r="RUN59" s="130"/>
      <c r="RUO59" s="130"/>
      <c r="RUP59" s="130"/>
      <c r="RUQ59" s="130"/>
      <c r="RUR59" s="130"/>
      <c r="RUS59" s="130"/>
      <c r="RUT59" s="130"/>
      <c r="RUU59" s="130"/>
      <c r="RUV59" s="130"/>
      <c r="RUW59" s="130"/>
      <c r="RUX59" s="130"/>
      <c r="RUY59" s="130"/>
      <c r="RUZ59" s="130"/>
      <c r="RVA59" s="130"/>
      <c r="RVB59" s="130"/>
      <c r="RVC59" s="130"/>
      <c r="RVD59" s="130"/>
      <c r="RVE59" s="130"/>
      <c r="RVF59" s="130"/>
      <c r="RVG59" s="130"/>
      <c r="RVH59" s="130"/>
      <c r="RVI59" s="130"/>
      <c r="RVJ59" s="130"/>
      <c r="RVK59" s="130"/>
      <c r="RVL59" s="130"/>
      <c r="RVM59" s="130"/>
      <c r="RVN59" s="130"/>
      <c r="RVO59" s="130"/>
      <c r="RVP59" s="130"/>
      <c r="RVQ59" s="130"/>
      <c r="RVR59" s="130"/>
      <c r="RVS59" s="130"/>
      <c r="RVT59" s="130"/>
      <c r="RVU59" s="130"/>
      <c r="RVV59" s="130"/>
      <c r="RVW59" s="130"/>
      <c r="RVX59" s="130"/>
      <c r="RVY59" s="130"/>
      <c r="RVZ59" s="130"/>
      <c r="RWA59" s="130"/>
      <c r="RWB59" s="130"/>
      <c r="RWC59" s="130"/>
      <c r="RWD59" s="130"/>
      <c r="RWE59" s="130"/>
      <c r="RWF59" s="130"/>
      <c r="RWG59" s="130"/>
      <c r="RWH59" s="130"/>
      <c r="RWI59" s="130"/>
      <c r="RWJ59" s="130"/>
      <c r="RWK59" s="130"/>
      <c r="RWL59" s="130"/>
      <c r="RWM59" s="130"/>
      <c r="RWN59" s="130"/>
      <c r="RWO59" s="130"/>
      <c r="RWP59" s="130"/>
      <c r="RWQ59" s="130"/>
      <c r="RWR59" s="130"/>
      <c r="RWS59" s="130"/>
      <c r="RWT59" s="130"/>
      <c r="RWU59" s="130"/>
      <c r="RWV59" s="130"/>
      <c r="RWW59" s="130"/>
      <c r="RWX59" s="130"/>
      <c r="RWY59" s="130"/>
      <c r="RWZ59" s="130"/>
      <c r="RXA59" s="130"/>
      <c r="RXB59" s="130"/>
      <c r="RXC59" s="130"/>
      <c r="RXD59" s="130"/>
      <c r="RXE59" s="130"/>
      <c r="RXF59" s="130"/>
      <c r="RXG59" s="130"/>
      <c r="RXH59" s="130"/>
      <c r="RXI59" s="130"/>
      <c r="RXJ59" s="130"/>
      <c r="RXK59" s="130"/>
      <c r="RXL59" s="130"/>
      <c r="RXM59" s="130"/>
      <c r="RXN59" s="130"/>
      <c r="RXO59" s="130"/>
      <c r="RXP59" s="130"/>
      <c r="RXQ59" s="130"/>
      <c r="RXR59" s="130"/>
      <c r="RXS59" s="130"/>
      <c r="RXT59" s="130"/>
      <c r="RXU59" s="130"/>
      <c r="RXV59" s="130"/>
      <c r="RXW59" s="130"/>
      <c r="RXX59" s="130"/>
      <c r="RXY59" s="130"/>
      <c r="RXZ59" s="130"/>
      <c r="RYA59" s="130"/>
      <c r="RYB59" s="130"/>
      <c r="RYC59" s="130"/>
      <c r="RYD59" s="130"/>
      <c r="RYE59" s="130"/>
      <c r="RYF59" s="130"/>
      <c r="RYG59" s="130"/>
      <c r="RYH59" s="130"/>
      <c r="RYI59" s="130"/>
      <c r="RYJ59" s="130"/>
      <c r="RYK59" s="130"/>
      <c r="RYL59" s="130"/>
      <c r="RYM59" s="130"/>
      <c r="RYN59" s="130"/>
      <c r="RYO59" s="130"/>
      <c r="RYP59" s="130"/>
      <c r="RYQ59" s="130"/>
      <c r="RYR59" s="130"/>
      <c r="RYS59" s="130"/>
      <c r="RYT59" s="130"/>
      <c r="RYU59" s="130"/>
      <c r="RYV59" s="130"/>
      <c r="RYW59" s="130"/>
      <c r="RYX59" s="130"/>
      <c r="RYY59" s="130"/>
      <c r="RYZ59" s="130"/>
      <c r="RZA59" s="130"/>
      <c r="RZB59" s="130"/>
      <c r="RZC59" s="130"/>
      <c r="RZD59" s="130"/>
      <c r="RZE59" s="130"/>
      <c r="RZF59" s="130"/>
      <c r="RZG59" s="130"/>
      <c r="RZH59" s="130"/>
      <c r="RZI59" s="130"/>
      <c r="RZJ59" s="130"/>
      <c r="RZK59" s="130"/>
      <c r="RZL59" s="130"/>
      <c r="RZM59" s="130"/>
      <c r="RZN59" s="130"/>
      <c r="RZO59" s="130"/>
      <c r="RZP59" s="130"/>
      <c r="RZQ59" s="130"/>
      <c r="RZR59" s="130"/>
      <c r="RZS59" s="130"/>
      <c r="RZT59" s="130"/>
      <c r="RZU59" s="130"/>
      <c r="RZV59" s="130"/>
      <c r="RZW59" s="130"/>
      <c r="RZX59" s="130"/>
      <c r="RZY59" s="130"/>
      <c r="RZZ59" s="130"/>
      <c r="SAA59" s="130"/>
      <c r="SAB59" s="130"/>
      <c r="SAC59" s="130"/>
      <c r="SAD59" s="130"/>
      <c r="SAE59" s="130"/>
      <c r="SAF59" s="130"/>
      <c r="SAG59" s="130"/>
      <c r="SAH59" s="130"/>
      <c r="SAI59" s="130"/>
      <c r="SAJ59" s="130"/>
      <c r="SAK59" s="130"/>
      <c r="SAL59" s="130"/>
      <c r="SAM59" s="130"/>
      <c r="SAN59" s="130"/>
      <c r="SAO59" s="130"/>
      <c r="SAP59" s="130"/>
      <c r="SAQ59" s="130"/>
      <c r="SAR59" s="130"/>
      <c r="SAS59" s="130"/>
      <c r="SAT59" s="130"/>
      <c r="SAU59" s="130"/>
      <c r="SAV59" s="130"/>
      <c r="SAW59" s="130"/>
      <c r="SAX59" s="130"/>
      <c r="SAY59" s="130"/>
      <c r="SAZ59" s="130"/>
      <c r="SBA59" s="130"/>
      <c r="SBB59" s="130"/>
      <c r="SBC59" s="130"/>
      <c r="SBD59" s="130"/>
      <c r="SBE59" s="130"/>
      <c r="SBF59" s="130"/>
      <c r="SBG59" s="130"/>
      <c r="SBH59" s="130"/>
      <c r="SBI59" s="130"/>
      <c r="SBJ59" s="130"/>
      <c r="SBK59" s="130"/>
      <c r="SBL59" s="130"/>
      <c r="SBM59" s="130"/>
      <c r="SBN59" s="130"/>
      <c r="SBO59" s="130"/>
      <c r="SBP59" s="130"/>
      <c r="SBQ59" s="130"/>
      <c r="SBR59" s="130"/>
      <c r="SBS59" s="130"/>
      <c r="SBT59" s="130"/>
      <c r="SBU59" s="130"/>
      <c r="SBV59" s="130"/>
      <c r="SBW59" s="130"/>
      <c r="SBX59" s="130"/>
      <c r="SBY59" s="130"/>
      <c r="SBZ59" s="130"/>
      <c r="SCA59" s="130"/>
      <c r="SCB59" s="130"/>
      <c r="SCC59" s="130"/>
      <c r="SCD59" s="130"/>
      <c r="SCE59" s="130"/>
      <c r="SCF59" s="130"/>
      <c r="SCG59" s="130"/>
      <c r="SCH59" s="130"/>
      <c r="SCI59" s="130"/>
      <c r="SCJ59" s="130"/>
      <c r="SCK59" s="130"/>
      <c r="SCL59" s="130"/>
      <c r="SCM59" s="130"/>
      <c r="SCN59" s="130"/>
      <c r="SCO59" s="130"/>
      <c r="SCP59" s="130"/>
      <c r="SCQ59" s="130"/>
      <c r="SCR59" s="130"/>
      <c r="SCS59" s="130"/>
      <c r="SCT59" s="130"/>
      <c r="SCU59" s="130"/>
      <c r="SCV59" s="130"/>
      <c r="SCW59" s="130"/>
      <c r="SCX59" s="130"/>
      <c r="SCY59" s="130"/>
      <c r="SCZ59" s="130"/>
      <c r="SDA59" s="130"/>
      <c r="SDB59" s="130"/>
      <c r="SDC59" s="130"/>
      <c r="SDD59" s="130"/>
      <c r="SDE59" s="130"/>
      <c r="SDF59" s="130"/>
      <c r="SDG59" s="130"/>
      <c r="SDH59" s="130"/>
      <c r="SDI59" s="130"/>
      <c r="SDJ59" s="130"/>
      <c r="SDK59" s="130"/>
      <c r="SDL59" s="130"/>
      <c r="SDM59" s="130"/>
      <c r="SDN59" s="130"/>
      <c r="SDO59" s="130"/>
      <c r="SDP59" s="130"/>
      <c r="SDQ59" s="130"/>
      <c r="SDR59" s="130"/>
      <c r="SDS59" s="130"/>
      <c r="SDT59" s="130"/>
      <c r="SDU59" s="130"/>
      <c r="SDV59" s="130"/>
      <c r="SDW59" s="130"/>
      <c r="SDX59" s="130"/>
      <c r="SDY59" s="130"/>
      <c r="SDZ59" s="130"/>
      <c r="SEA59" s="130"/>
      <c r="SEB59" s="130"/>
      <c r="SEC59" s="130"/>
      <c r="SED59" s="130"/>
      <c r="SEE59" s="130"/>
      <c r="SEF59" s="130"/>
      <c r="SEG59" s="130"/>
      <c r="SEH59" s="130"/>
      <c r="SEI59" s="130"/>
      <c r="SEJ59" s="130"/>
      <c r="SEK59" s="130"/>
      <c r="SEL59" s="130"/>
      <c r="SEM59" s="130"/>
      <c r="SEN59" s="130"/>
      <c r="SEO59" s="130"/>
      <c r="SEP59" s="130"/>
      <c r="SEQ59" s="130"/>
      <c r="SER59" s="130"/>
      <c r="SES59" s="130"/>
      <c r="SET59" s="130"/>
      <c r="SEU59" s="130"/>
      <c r="SEV59" s="130"/>
      <c r="SEW59" s="130"/>
      <c r="SEX59" s="130"/>
      <c r="SEY59" s="130"/>
      <c r="SEZ59" s="130"/>
      <c r="SFA59" s="130"/>
      <c r="SFB59" s="130"/>
      <c r="SFC59" s="130"/>
      <c r="SFD59" s="130"/>
      <c r="SFE59" s="130"/>
      <c r="SFF59" s="130"/>
      <c r="SFG59" s="130"/>
      <c r="SFH59" s="130"/>
      <c r="SFI59" s="130"/>
      <c r="SFJ59" s="130"/>
      <c r="SFK59" s="130"/>
      <c r="SFL59" s="130"/>
      <c r="SFM59" s="130"/>
      <c r="SFN59" s="130"/>
      <c r="SFO59" s="130"/>
      <c r="SFP59" s="130"/>
      <c r="SFQ59" s="130"/>
      <c r="SFR59" s="130"/>
      <c r="SFS59" s="130"/>
      <c r="SFT59" s="130"/>
      <c r="SFU59" s="130"/>
      <c r="SFV59" s="130"/>
      <c r="SFW59" s="130"/>
      <c r="SFX59" s="130"/>
      <c r="SFY59" s="130"/>
      <c r="SFZ59" s="130"/>
      <c r="SGA59" s="130"/>
      <c r="SGB59" s="130"/>
      <c r="SGC59" s="130"/>
      <c r="SGD59" s="130"/>
      <c r="SGE59" s="130"/>
      <c r="SGF59" s="130"/>
      <c r="SGG59" s="130"/>
      <c r="SGH59" s="130"/>
      <c r="SGI59" s="130"/>
      <c r="SGJ59" s="130"/>
      <c r="SGK59" s="130"/>
      <c r="SGL59" s="130"/>
      <c r="SGM59" s="130"/>
      <c r="SGN59" s="130"/>
      <c r="SGO59" s="130"/>
      <c r="SGP59" s="130"/>
      <c r="SGQ59" s="130"/>
      <c r="SGR59" s="130"/>
      <c r="SGS59" s="130"/>
      <c r="SGT59" s="130"/>
      <c r="SGU59" s="130"/>
      <c r="SGV59" s="130"/>
      <c r="SGW59" s="130"/>
      <c r="SGX59" s="130"/>
      <c r="SGY59" s="130"/>
      <c r="SGZ59" s="130"/>
      <c r="SHA59" s="130"/>
      <c r="SHB59" s="130"/>
      <c r="SHC59" s="130"/>
      <c r="SHD59" s="130"/>
      <c r="SHE59" s="130"/>
      <c r="SHF59" s="130"/>
      <c r="SHG59" s="130"/>
      <c r="SHH59" s="130"/>
      <c r="SHI59" s="130"/>
      <c r="SHJ59" s="130"/>
      <c r="SHK59" s="130"/>
      <c r="SHL59" s="130"/>
      <c r="SHM59" s="130"/>
      <c r="SHN59" s="130"/>
      <c r="SHO59" s="130"/>
      <c r="SHP59" s="130"/>
      <c r="SHQ59" s="130"/>
      <c r="SHR59" s="130"/>
      <c r="SHS59" s="130"/>
      <c r="SHT59" s="130"/>
      <c r="SHU59" s="130"/>
      <c r="SHV59" s="130"/>
      <c r="SHW59" s="130"/>
      <c r="SHX59" s="130"/>
      <c r="SHY59" s="130"/>
      <c r="SHZ59" s="130"/>
      <c r="SIA59" s="130"/>
      <c r="SIB59" s="130"/>
      <c r="SIC59" s="130"/>
      <c r="SID59" s="130"/>
      <c r="SIE59" s="130"/>
      <c r="SIF59" s="130"/>
      <c r="SIG59" s="130"/>
      <c r="SIH59" s="130"/>
      <c r="SII59" s="130"/>
      <c r="SIJ59" s="130"/>
      <c r="SIK59" s="130"/>
      <c r="SIL59" s="130"/>
      <c r="SIM59" s="130"/>
      <c r="SIN59" s="130"/>
      <c r="SIO59" s="130"/>
      <c r="SIP59" s="130"/>
      <c r="SIQ59" s="130"/>
      <c r="SIR59" s="130"/>
      <c r="SIS59" s="130"/>
      <c r="SIT59" s="130"/>
      <c r="SIU59" s="130"/>
      <c r="SIV59" s="130"/>
      <c r="SIW59" s="130"/>
      <c r="SIX59" s="130"/>
      <c r="SIY59" s="130"/>
      <c r="SIZ59" s="130"/>
      <c r="SJA59" s="130"/>
      <c r="SJB59" s="130"/>
      <c r="SJC59" s="130"/>
      <c r="SJD59" s="130"/>
      <c r="SJE59" s="130"/>
      <c r="SJF59" s="130"/>
      <c r="SJG59" s="130"/>
      <c r="SJH59" s="130"/>
      <c r="SJI59" s="130"/>
      <c r="SJJ59" s="130"/>
      <c r="SJK59" s="130"/>
      <c r="SJL59" s="130"/>
      <c r="SJM59" s="130"/>
      <c r="SJN59" s="130"/>
      <c r="SJO59" s="130"/>
      <c r="SJP59" s="130"/>
      <c r="SJQ59" s="130"/>
      <c r="SJR59" s="130"/>
      <c r="SJS59" s="130"/>
      <c r="SJT59" s="130"/>
      <c r="SJU59" s="130"/>
      <c r="SJV59" s="130"/>
      <c r="SJW59" s="130"/>
      <c r="SJX59" s="130"/>
      <c r="SJY59" s="130"/>
      <c r="SJZ59" s="130"/>
      <c r="SKA59" s="130"/>
      <c r="SKB59" s="130"/>
      <c r="SKC59" s="130"/>
      <c r="SKD59" s="130"/>
      <c r="SKE59" s="130"/>
      <c r="SKF59" s="130"/>
      <c r="SKG59" s="130"/>
      <c r="SKH59" s="130"/>
      <c r="SKI59" s="130"/>
      <c r="SKJ59" s="130"/>
      <c r="SKK59" s="130"/>
      <c r="SKL59" s="130"/>
      <c r="SKM59" s="130"/>
      <c r="SKN59" s="130"/>
      <c r="SKO59" s="130"/>
      <c r="SKP59" s="130"/>
      <c r="SKQ59" s="130"/>
      <c r="SKR59" s="130"/>
      <c r="SKS59" s="130"/>
      <c r="SKT59" s="130"/>
      <c r="SKU59" s="130"/>
      <c r="SKV59" s="130"/>
      <c r="SKW59" s="130"/>
      <c r="SKX59" s="130"/>
      <c r="SKY59" s="130"/>
      <c r="SKZ59" s="130"/>
      <c r="SLA59" s="130"/>
      <c r="SLB59" s="130"/>
      <c r="SLC59" s="130"/>
      <c r="SLD59" s="130"/>
      <c r="SLE59" s="130"/>
      <c r="SLF59" s="130"/>
      <c r="SLG59" s="130"/>
      <c r="SLH59" s="130"/>
      <c r="SLI59" s="130"/>
      <c r="SLJ59" s="130"/>
      <c r="SLK59" s="130"/>
      <c r="SLL59" s="130"/>
      <c r="SLM59" s="130"/>
      <c r="SLN59" s="130"/>
      <c r="SLO59" s="130"/>
      <c r="SLP59" s="130"/>
      <c r="SLQ59" s="130"/>
      <c r="SLR59" s="130"/>
      <c r="SLS59" s="130"/>
      <c r="SLT59" s="130"/>
      <c r="SLU59" s="130"/>
      <c r="SLV59" s="130"/>
      <c r="SLW59" s="130"/>
      <c r="SLX59" s="130"/>
      <c r="SLY59" s="130"/>
      <c r="SLZ59" s="130"/>
      <c r="SMA59" s="130"/>
      <c r="SMB59" s="130"/>
      <c r="SMC59" s="130"/>
      <c r="SMD59" s="130"/>
      <c r="SME59" s="130"/>
      <c r="SMF59" s="130"/>
      <c r="SMG59" s="130"/>
      <c r="SMH59" s="130"/>
      <c r="SMI59" s="130"/>
      <c r="SMJ59" s="130"/>
      <c r="SMK59" s="130"/>
      <c r="SML59" s="130"/>
      <c r="SMM59" s="130"/>
      <c r="SMN59" s="130"/>
      <c r="SMO59" s="130"/>
      <c r="SMP59" s="130"/>
      <c r="SMQ59" s="130"/>
      <c r="SMR59" s="130"/>
      <c r="SMS59" s="130"/>
      <c r="SMT59" s="130"/>
      <c r="SMU59" s="130"/>
      <c r="SMV59" s="130"/>
      <c r="SMW59" s="130"/>
      <c r="SMX59" s="130"/>
      <c r="SMY59" s="130"/>
      <c r="SMZ59" s="130"/>
      <c r="SNA59" s="130"/>
      <c r="SNB59" s="130"/>
      <c r="SNC59" s="130"/>
      <c r="SND59" s="130"/>
      <c r="SNE59" s="130"/>
      <c r="SNF59" s="130"/>
      <c r="SNG59" s="130"/>
      <c r="SNH59" s="130"/>
      <c r="SNI59" s="130"/>
      <c r="SNJ59" s="130"/>
      <c r="SNK59" s="130"/>
      <c r="SNL59" s="130"/>
      <c r="SNM59" s="130"/>
      <c r="SNN59" s="130"/>
      <c r="SNO59" s="130"/>
      <c r="SNP59" s="130"/>
      <c r="SNQ59" s="130"/>
      <c r="SNR59" s="130"/>
      <c r="SNS59" s="130"/>
      <c r="SNT59" s="130"/>
      <c r="SNU59" s="130"/>
      <c r="SNV59" s="130"/>
      <c r="SNW59" s="130"/>
      <c r="SNX59" s="130"/>
      <c r="SNY59" s="130"/>
      <c r="SNZ59" s="130"/>
      <c r="SOA59" s="130"/>
      <c r="SOB59" s="130"/>
      <c r="SOC59" s="130"/>
      <c r="SOD59" s="130"/>
      <c r="SOE59" s="130"/>
      <c r="SOF59" s="130"/>
      <c r="SOG59" s="130"/>
      <c r="SOH59" s="130"/>
      <c r="SOI59" s="130"/>
      <c r="SOJ59" s="130"/>
      <c r="SOK59" s="130"/>
      <c r="SOL59" s="130"/>
      <c r="SOM59" s="130"/>
      <c r="SON59" s="130"/>
      <c r="SOO59" s="130"/>
      <c r="SOP59" s="130"/>
      <c r="SOQ59" s="130"/>
      <c r="SOR59" s="130"/>
      <c r="SOS59" s="130"/>
      <c r="SOT59" s="130"/>
      <c r="SOU59" s="130"/>
      <c r="SOV59" s="130"/>
      <c r="SOW59" s="130"/>
      <c r="SOX59" s="130"/>
      <c r="SOY59" s="130"/>
      <c r="SOZ59" s="130"/>
      <c r="SPA59" s="130"/>
      <c r="SPB59" s="130"/>
      <c r="SPC59" s="130"/>
      <c r="SPD59" s="130"/>
      <c r="SPE59" s="130"/>
      <c r="SPF59" s="130"/>
      <c r="SPG59" s="130"/>
      <c r="SPH59" s="130"/>
      <c r="SPI59" s="130"/>
      <c r="SPJ59" s="130"/>
      <c r="SPK59" s="130"/>
      <c r="SPL59" s="130"/>
      <c r="SPM59" s="130"/>
      <c r="SPN59" s="130"/>
      <c r="SPO59" s="130"/>
      <c r="SPP59" s="130"/>
      <c r="SPQ59" s="130"/>
      <c r="SPR59" s="130"/>
      <c r="SPS59" s="130"/>
      <c r="SPT59" s="130"/>
      <c r="SPU59" s="130"/>
      <c r="SPV59" s="130"/>
      <c r="SPW59" s="130"/>
      <c r="SPX59" s="130"/>
      <c r="SPY59" s="130"/>
      <c r="SPZ59" s="130"/>
      <c r="SQA59" s="130"/>
      <c r="SQB59" s="130"/>
      <c r="SQC59" s="130"/>
      <c r="SQD59" s="130"/>
      <c r="SQE59" s="130"/>
      <c r="SQF59" s="130"/>
      <c r="SQG59" s="130"/>
      <c r="SQH59" s="130"/>
      <c r="SQI59" s="130"/>
      <c r="SQJ59" s="130"/>
      <c r="SQK59" s="130"/>
      <c r="SQL59" s="130"/>
      <c r="SQM59" s="130"/>
      <c r="SQN59" s="130"/>
      <c r="SQO59" s="130"/>
      <c r="SQP59" s="130"/>
      <c r="SQQ59" s="130"/>
      <c r="SQR59" s="130"/>
      <c r="SQS59" s="130"/>
      <c r="SQT59" s="130"/>
      <c r="SQU59" s="130"/>
      <c r="SQV59" s="130"/>
      <c r="SQW59" s="130"/>
      <c r="SQX59" s="130"/>
      <c r="SQY59" s="130"/>
      <c r="SQZ59" s="130"/>
      <c r="SRA59" s="130"/>
      <c r="SRB59" s="130"/>
      <c r="SRC59" s="130"/>
      <c r="SRD59" s="130"/>
      <c r="SRE59" s="130"/>
      <c r="SRF59" s="130"/>
      <c r="SRG59" s="130"/>
      <c r="SRH59" s="130"/>
      <c r="SRI59" s="130"/>
      <c r="SRJ59" s="130"/>
      <c r="SRK59" s="130"/>
      <c r="SRL59" s="130"/>
      <c r="SRM59" s="130"/>
      <c r="SRN59" s="130"/>
      <c r="SRO59" s="130"/>
      <c r="SRP59" s="130"/>
      <c r="SRQ59" s="130"/>
      <c r="SRR59" s="130"/>
      <c r="SRS59" s="130"/>
      <c r="SRT59" s="130"/>
      <c r="SRU59" s="130"/>
      <c r="SRV59" s="130"/>
      <c r="SRW59" s="130"/>
      <c r="SRX59" s="130"/>
      <c r="SRY59" s="130"/>
      <c r="SRZ59" s="130"/>
      <c r="SSA59" s="130"/>
      <c r="SSB59" s="130"/>
      <c r="SSC59" s="130"/>
      <c r="SSD59" s="130"/>
      <c r="SSE59" s="130"/>
      <c r="SSF59" s="130"/>
      <c r="SSG59" s="130"/>
      <c r="SSH59" s="130"/>
      <c r="SSI59" s="130"/>
      <c r="SSJ59" s="130"/>
      <c r="SSK59" s="130"/>
      <c r="SSL59" s="130"/>
      <c r="SSM59" s="130"/>
      <c r="SSN59" s="130"/>
      <c r="SSO59" s="130"/>
      <c r="SSP59" s="130"/>
      <c r="SSQ59" s="130"/>
      <c r="SSR59" s="130"/>
      <c r="SSS59" s="130"/>
      <c r="SST59" s="130"/>
      <c r="SSU59" s="130"/>
      <c r="SSV59" s="130"/>
      <c r="SSW59" s="130"/>
      <c r="SSX59" s="130"/>
      <c r="SSY59" s="130"/>
      <c r="SSZ59" s="130"/>
      <c r="STA59" s="130"/>
      <c r="STB59" s="130"/>
      <c r="STC59" s="130"/>
      <c r="STD59" s="130"/>
      <c r="STE59" s="130"/>
      <c r="STF59" s="130"/>
      <c r="STG59" s="130"/>
      <c r="STH59" s="130"/>
      <c r="STI59" s="130"/>
      <c r="STJ59" s="130"/>
      <c r="STK59" s="130"/>
      <c r="STL59" s="130"/>
      <c r="STM59" s="130"/>
      <c r="STN59" s="130"/>
      <c r="STO59" s="130"/>
      <c r="STP59" s="130"/>
      <c r="STQ59" s="130"/>
      <c r="STR59" s="130"/>
      <c r="STS59" s="130"/>
      <c r="STT59" s="130"/>
      <c r="STU59" s="130"/>
      <c r="STV59" s="130"/>
      <c r="STW59" s="130"/>
      <c r="STX59" s="130"/>
      <c r="STY59" s="130"/>
      <c r="STZ59" s="130"/>
      <c r="SUA59" s="130"/>
      <c r="SUB59" s="130"/>
      <c r="SUC59" s="130"/>
      <c r="SUD59" s="130"/>
      <c r="SUE59" s="130"/>
      <c r="SUF59" s="130"/>
      <c r="SUG59" s="130"/>
      <c r="SUH59" s="130"/>
      <c r="SUI59" s="130"/>
      <c r="SUJ59" s="130"/>
      <c r="SUK59" s="130"/>
      <c r="SUL59" s="130"/>
      <c r="SUM59" s="130"/>
      <c r="SUN59" s="130"/>
      <c r="SUO59" s="130"/>
      <c r="SUP59" s="130"/>
      <c r="SUQ59" s="130"/>
      <c r="SUR59" s="130"/>
      <c r="SUS59" s="130"/>
      <c r="SUT59" s="130"/>
      <c r="SUU59" s="130"/>
      <c r="SUV59" s="130"/>
      <c r="SUW59" s="130"/>
      <c r="SUX59" s="130"/>
      <c r="SUY59" s="130"/>
      <c r="SUZ59" s="130"/>
      <c r="SVA59" s="130"/>
      <c r="SVB59" s="130"/>
      <c r="SVC59" s="130"/>
      <c r="SVD59" s="130"/>
      <c r="SVE59" s="130"/>
      <c r="SVF59" s="130"/>
      <c r="SVG59" s="130"/>
      <c r="SVH59" s="130"/>
      <c r="SVI59" s="130"/>
      <c r="SVJ59" s="130"/>
      <c r="SVK59" s="130"/>
      <c r="SVL59" s="130"/>
      <c r="SVM59" s="130"/>
      <c r="SVN59" s="130"/>
      <c r="SVO59" s="130"/>
      <c r="SVP59" s="130"/>
      <c r="SVQ59" s="130"/>
      <c r="SVR59" s="130"/>
      <c r="SVS59" s="130"/>
      <c r="SVT59" s="130"/>
      <c r="SVU59" s="130"/>
      <c r="SVV59" s="130"/>
      <c r="SVW59" s="130"/>
      <c r="SVX59" s="130"/>
      <c r="SVY59" s="130"/>
      <c r="SVZ59" s="130"/>
      <c r="SWA59" s="130"/>
      <c r="SWB59" s="130"/>
      <c r="SWC59" s="130"/>
      <c r="SWD59" s="130"/>
      <c r="SWE59" s="130"/>
      <c r="SWF59" s="130"/>
      <c r="SWG59" s="130"/>
      <c r="SWH59" s="130"/>
      <c r="SWI59" s="130"/>
      <c r="SWJ59" s="130"/>
      <c r="SWK59" s="130"/>
      <c r="SWL59" s="130"/>
      <c r="SWM59" s="130"/>
      <c r="SWN59" s="130"/>
      <c r="SWO59" s="130"/>
      <c r="SWP59" s="130"/>
      <c r="SWQ59" s="130"/>
      <c r="SWR59" s="130"/>
      <c r="SWS59" s="130"/>
      <c r="SWT59" s="130"/>
      <c r="SWU59" s="130"/>
      <c r="SWV59" s="130"/>
      <c r="SWW59" s="130"/>
      <c r="SWX59" s="130"/>
      <c r="SWY59" s="130"/>
      <c r="SWZ59" s="130"/>
      <c r="SXA59" s="130"/>
      <c r="SXB59" s="130"/>
      <c r="SXC59" s="130"/>
      <c r="SXD59" s="130"/>
      <c r="SXE59" s="130"/>
      <c r="SXF59" s="130"/>
      <c r="SXG59" s="130"/>
      <c r="SXH59" s="130"/>
      <c r="SXI59" s="130"/>
      <c r="SXJ59" s="130"/>
      <c r="SXK59" s="130"/>
      <c r="SXL59" s="130"/>
      <c r="SXM59" s="130"/>
      <c r="SXN59" s="130"/>
      <c r="SXO59" s="130"/>
      <c r="SXP59" s="130"/>
      <c r="SXQ59" s="130"/>
      <c r="SXR59" s="130"/>
      <c r="SXS59" s="130"/>
      <c r="SXT59" s="130"/>
      <c r="SXU59" s="130"/>
      <c r="SXV59" s="130"/>
      <c r="SXW59" s="130"/>
      <c r="SXX59" s="130"/>
      <c r="SXY59" s="130"/>
      <c r="SXZ59" s="130"/>
      <c r="SYA59" s="130"/>
      <c r="SYB59" s="130"/>
      <c r="SYC59" s="130"/>
      <c r="SYD59" s="130"/>
      <c r="SYE59" s="130"/>
      <c r="SYF59" s="130"/>
      <c r="SYG59" s="130"/>
      <c r="SYH59" s="130"/>
      <c r="SYI59" s="130"/>
      <c r="SYJ59" s="130"/>
      <c r="SYK59" s="130"/>
      <c r="SYL59" s="130"/>
      <c r="SYM59" s="130"/>
      <c r="SYN59" s="130"/>
      <c r="SYO59" s="130"/>
      <c r="SYP59" s="130"/>
      <c r="SYQ59" s="130"/>
      <c r="SYR59" s="130"/>
      <c r="SYS59" s="130"/>
      <c r="SYT59" s="130"/>
      <c r="SYU59" s="130"/>
      <c r="SYV59" s="130"/>
      <c r="SYW59" s="130"/>
      <c r="SYX59" s="130"/>
      <c r="SYY59" s="130"/>
      <c r="SYZ59" s="130"/>
      <c r="SZA59" s="130"/>
      <c r="SZB59" s="130"/>
      <c r="SZC59" s="130"/>
      <c r="SZD59" s="130"/>
      <c r="SZE59" s="130"/>
      <c r="SZF59" s="130"/>
      <c r="SZG59" s="130"/>
      <c r="SZH59" s="130"/>
      <c r="SZI59" s="130"/>
      <c r="SZJ59" s="130"/>
      <c r="SZK59" s="130"/>
      <c r="SZL59" s="130"/>
      <c r="SZM59" s="130"/>
      <c r="SZN59" s="130"/>
      <c r="SZO59" s="130"/>
      <c r="SZP59" s="130"/>
      <c r="SZQ59" s="130"/>
      <c r="SZR59" s="130"/>
      <c r="SZS59" s="130"/>
      <c r="SZT59" s="130"/>
      <c r="SZU59" s="130"/>
      <c r="SZV59" s="130"/>
      <c r="SZW59" s="130"/>
      <c r="SZX59" s="130"/>
      <c r="SZY59" s="130"/>
      <c r="SZZ59" s="130"/>
      <c r="TAA59" s="130"/>
      <c r="TAB59" s="130"/>
      <c r="TAC59" s="130"/>
      <c r="TAD59" s="130"/>
      <c r="TAE59" s="130"/>
      <c r="TAF59" s="130"/>
      <c r="TAG59" s="130"/>
      <c r="TAH59" s="130"/>
      <c r="TAI59" s="130"/>
      <c r="TAJ59" s="130"/>
      <c r="TAK59" s="130"/>
      <c r="TAL59" s="130"/>
      <c r="TAM59" s="130"/>
      <c r="TAN59" s="130"/>
      <c r="TAO59" s="130"/>
      <c r="TAP59" s="130"/>
      <c r="TAQ59" s="130"/>
      <c r="TAR59" s="130"/>
      <c r="TAS59" s="130"/>
      <c r="TAT59" s="130"/>
      <c r="TAU59" s="130"/>
      <c r="TAV59" s="130"/>
      <c r="TAW59" s="130"/>
      <c r="TAX59" s="130"/>
      <c r="TAY59" s="130"/>
      <c r="TAZ59" s="130"/>
      <c r="TBA59" s="130"/>
      <c r="TBB59" s="130"/>
      <c r="TBC59" s="130"/>
      <c r="TBD59" s="130"/>
      <c r="TBE59" s="130"/>
      <c r="TBF59" s="130"/>
      <c r="TBG59" s="130"/>
      <c r="TBH59" s="130"/>
      <c r="TBI59" s="130"/>
      <c r="TBJ59" s="130"/>
      <c r="TBK59" s="130"/>
      <c r="TBL59" s="130"/>
      <c r="TBM59" s="130"/>
      <c r="TBN59" s="130"/>
      <c r="TBO59" s="130"/>
      <c r="TBP59" s="130"/>
      <c r="TBQ59" s="130"/>
      <c r="TBR59" s="130"/>
      <c r="TBS59" s="130"/>
      <c r="TBT59" s="130"/>
      <c r="TBU59" s="130"/>
      <c r="TBV59" s="130"/>
      <c r="TBW59" s="130"/>
      <c r="TBX59" s="130"/>
      <c r="TBY59" s="130"/>
      <c r="TBZ59" s="130"/>
      <c r="TCA59" s="130"/>
      <c r="TCB59" s="130"/>
      <c r="TCC59" s="130"/>
      <c r="TCD59" s="130"/>
      <c r="TCE59" s="130"/>
      <c r="TCF59" s="130"/>
      <c r="TCG59" s="130"/>
      <c r="TCH59" s="130"/>
      <c r="TCI59" s="130"/>
      <c r="TCJ59" s="130"/>
      <c r="TCK59" s="130"/>
      <c r="TCL59" s="130"/>
      <c r="TCM59" s="130"/>
      <c r="TCN59" s="130"/>
      <c r="TCO59" s="130"/>
      <c r="TCP59" s="130"/>
      <c r="TCQ59" s="130"/>
      <c r="TCR59" s="130"/>
      <c r="TCS59" s="130"/>
      <c r="TCT59" s="130"/>
      <c r="TCU59" s="130"/>
      <c r="TCV59" s="130"/>
      <c r="TCW59" s="130"/>
      <c r="TCX59" s="130"/>
      <c r="TCY59" s="130"/>
      <c r="TCZ59" s="130"/>
      <c r="TDA59" s="130"/>
      <c r="TDB59" s="130"/>
      <c r="TDC59" s="130"/>
      <c r="TDD59" s="130"/>
      <c r="TDE59" s="130"/>
      <c r="TDF59" s="130"/>
      <c r="TDG59" s="130"/>
      <c r="TDH59" s="130"/>
      <c r="TDI59" s="130"/>
      <c r="TDJ59" s="130"/>
      <c r="TDK59" s="130"/>
      <c r="TDL59" s="130"/>
      <c r="TDM59" s="130"/>
      <c r="TDN59" s="130"/>
      <c r="TDO59" s="130"/>
      <c r="TDP59" s="130"/>
      <c r="TDQ59" s="130"/>
      <c r="TDR59" s="130"/>
      <c r="TDS59" s="130"/>
      <c r="TDT59" s="130"/>
      <c r="TDU59" s="130"/>
      <c r="TDV59" s="130"/>
      <c r="TDW59" s="130"/>
      <c r="TDX59" s="130"/>
      <c r="TDY59" s="130"/>
      <c r="TDZ59" s="130"/>
      <c r="TEA59" s="130"/>
      <c r="TEB59" s="130"/>
      <c r="TEC59" s="130"/>
      <c r="TED59" s="130"/>
      <c r="TEE59" s="130"/>
      <c r="TEF59" s="130"/>
      <c r="TEG59" s="130"/>
      <c r="TEH59" s="130"/>
      <c r="TEI59" s="130"/>
      <c r="TEJ59" s="130"/>
      <c r="TEK59" s="130"/>
      <c r="TEL59" s="130"/>
      <c r="TEM59" s="130"/>
      <c r="TEN59" s="130"/>
      <c r="TEO59" s="130"/>
      <c r="TEP59" s="130"/>
      <c r="TEQ59" s="130"/>
      <c r="TER59" s="130"/>
      <c r="TES59" s="130"/>
      <c r="TET59" s="130"/>
      <c r="TEU59" s="130"/>
      <c r="TEV59" s="130"/>
      <c r="TEW59" s="130"/>
      <c r="TEX59" s="130"/>
      <c r="TEY59" s="130"/>
      <c r="TEZ59" s="130"/>
      <c r="TFA59" s="130"/>
      <c r="TFB59" s="130"/>
      <c r="TFC59" s="130"/>
      <c r="TFD59" s="130"/>
      <c r="TFE59" s="130"/>
      <c r="TFF59" s="130"/>
      <c r="TFG59" s="130"/>
      <c r="TFH59" s="130"/>
      <c r="TFI59" s="130"/>
      <c r="TFJ59" s="130"/>
      <c r="TFK59" s="130"/>
      <c r="TFL59" s="130"/>
      <c r="TFM59" s="130"/>
      <c r="TFN59" s="130"/>
      <c r="TFO59" s="130"/>
      <c r="TFP59" s="130"/>
      <c r="TFQ59" s="130"/>
      <c r="TFR59" s="130"/>
      <c r="TFS59" s="130"/>
      <c r="TFT59" s="130"/>
      <c r="TFU59" s="130"/>
      <c r="TFV59" s="130"/>
      <c r="TFW59" s="130"/>
      <c r="TFX59" s="130"/>
      <c r="TFY59" s="130"/>
      <c r="TFZ59" s="130"/>
      <c r="TGA59" s="130"/>
      <c r="TGB59" s="130"/>
      <c r="TGC59" s="130"/>
      <c r="TGD59" s="130"/>
      <c r="TGE59" s="130"/>
      <c r="TGF59" s="130"/>
      <c r="TGG59" s="130"/>
      <c r="TGH59" s="130"/>
      <c r="TGI59" s="130"/>
      <c r="TGJ59" s="130"/>
      <c r="TGK59" s="130"/>
      <c r="TGL59" s="130"/>
      <c r="TGM59" s="130"/>
      <c r="TGN59" s="130"/>
      <c r="TGO59" s="130"/>
      <c r="TGP59" s="130"/>
      <c r="TGQ59" s="130"/>
      <c r="TGR59" s="130"/>
      <c r="TGS59" s="130"/>
      <c r="TGT59" s="130"/>
      <c r="TGU59" s="130"/>
      <c r="TGV59" s="130"/>
      <c r="TGW59" s="130"/>
      <c r="TGX59" s="130"/>
      <c r="TGY59" s="130"/>
      <c r="TGZ59" s="130"/>
      <c r="THA59" s="130"/>
      <c r="THB59" s="130"/>
      <c r="THC59" s="130"/>
      <c r="THD59" s="130"/>
      <c r="THE59" s="130"/>
      <c r="THF59" s="130"/>
      <c r="THG59" s="130"/>
      <c r="THH59" s="130"/>
      <c r="THI59" s="130"/>
      <c r="THJ59" s="130"/>
      <c r="THK59" s="130"/>
      <c r="THL59" s="130"/>
      <c r="THM59" s="130"/>
      <c r="THN59" s="130"/>
      <c r="THO59" s="130"/>
      <c r="THP59" s="130"/>
      <c r="THQ59" s="130"/>
      <c r="THR59" s="130"/>
      <c r="THS59" s="130"/>
      <c r="THT59" s="130"/>
      <c r="THU59" s="130"/>
      <c r="THV59" s="130"/>
      <c r="THW59" s="130"/>
      <c r="THX59" s="130"/>
      <c r="THY59" s="130"/>
      <c r="THZ59" s="130"/>
      <c r="TIA59" s="130"/>
      <c r="TIB59" s="130"/>
      <c r="TIC59" s="130"/>
      <c r="TID59" s="130"/>
      <c r="TIE59" s="130"/>
      <c r="TIF59" s="130"/>
      <c r="TIG59" s="130"/>
      <c r="TIH59" s="130"/>
      <c r="TII59" s="130"/>
      <c r="TIJ59" s="130"/>
      <c r="TIK59" s="130"/>
      <c r="TIL59" s="130"/>
      <c r="TIM59" s="130"/>
      <c r="TIN59" s="130"/>
      <c r="TIO59" s="130"/>
      <c r="TIP59" s="130"/>
      <c r="TIQ59" s="130"/>
      <c r="TIR59" s="130"/>
      <c r="TIS59" s="130"/>
      <c r="TIT59" s="130"/>
      <c r="TIU59" s="130"/>
      <c r="TIV59" s="130"/>
      <c r="TIW59" s="130"/>
      <c r="TIX59" s="130"/>
      <c r="TIY59" s="130"/>
      <c r="TIZ59" s="130"/>
      <c r="TJA59" s="130"/>
      <c r="TJB59" s="130"/>
      <c r="TJC59" s="130"/>
      <c r="TJD59" s="130"/>
      <c r="TJE59" s="130"/>
      <c r="TJF59" s="130"/>
      <c r="TJG59" s="130"/>
      <c r="TJH59" s="130"/>
      <c r="TJI59" s="130"/>
      <c r="TJJ59" s="130"/>
      <c r="TJK59" s="130"/>
      <c r="TJL59" s="130"/>
      <c r="TJM59" s="130"/>
      <c r="TJN59" s="130"/>
      <c r="TJO59" s="130"/>
      <c r="TJP59" s="130"/>
      <c r="TJQ59" s="130"/>
      <c r="TJR59" s="130"/>
      <c r="TJS59" s="130"/>
      <c r="TJT59" s="130"/>
      <c r="TJU59" s="130"/>
      <c r="TJV59" s="130"/>
      <c r="TJW59" s="130"/>
      <c r="TJX59" s="130"/>
      <c r="TJY59" s="130"/>
      <c r="TJZ59" s="130"/>
      <c r="TKA59" s="130"/>
      <c r="TKB59" s="130"/>
      <c r="TKC59" s="130"/>
      <c r="TKD59" s="130"/>
      <c r="TKE59" s="130"/>
      <c r="TKF59" s="130"/>
      <c r="TKG59" s="130"/>
      <c r="TKH59" s="130"/>
      <c r="TKI59" s="130"/>
      <c r="TKJ59" s="130"/>
      <c r="TKK59" s="130"/>
      <c r="TKL59" s="130"/>
      <c r="TKM59" s="130"/>
      <c r="TKN59" s="130"/>
      <c r="TKO59" s="130"/>
      <c r="TKP59" s="130"/>
      <c r="TKQ59" s="130"/>
      <c r="TKR59" s="130"/>
      <c r="TKS59" s="130"/>
      <c r="TKT59" s="130"/>
      <c r="TKU59" s="130"/>
      <c r="TKV59" s="130"/>
      <c r="TKW59" s="130"/>
      <c r="TKX59" s="130"/>
      <c r="TKY59" s="130"/>
      <c r="TKZ59" s="130"/>
      <c r="TLA59" s="130"/>
      <c r="TLB59" s="130"/>
      <c r="TLC59" s="130"/>
      <c r="TLD59" s="130"/>
      <c r="TLE59" s="130"/>
      <c r="TLF59" s="130"/>
      <c r="TLG59" s="130"/>
      <c r="TLH59" s="130"/>
      <c r="TLI59" s="130"/>
      <c r="TLJ59" s="130"/>
      <c r="TLK59" s="130"/>
      <c r="TLL59" s="130"/>
      <c r="TLM59" s="130"/>
      <c r="TLN59" s="130"/>
      <c r="TLO59" s="130"/>
      <c r="TLP59" s="130"/>
      <c r="TLQ59" s="130"/>
      <c r="TLR59" s="130"/>
      <c r="TLS59" s="130"/>
      <c r="TLT59" s="130"/>
      <c r="TLU59" s="130"/>
      <c r="TLV59" s="130"/>
      <c r="TLW59" s="130"/>
      <c r="TLX59" s="130"/>
      <c r="TLY59" s="130"/>
      <c r="TLZ59" s="130"/>
      <c r="TMA59" s="130"/>
      <c r="TMB59" s="130"/>
      <c r="TMC59" s="130"/>
      <c r="TMD59" s="130"/>
      <c r="TME59" s="130"/>
      <c r="TMF59" s="130"/>
      <c r="TMG59" s="130"/>
      <c r="TMH59" s="130"/>
      <c r="TMI59" s="130"/>
      <c r="TMJ59" s="130"/>
      <c r="TMK59" s="130"/>
      <c r="TML59" s="130"/>
      <c r="TMM59" s="130"/>
      <c r="TMN59" s="130"/>
      <c r="TMO59" s="130"/>
      <c r="TMP59" s="130"/>
      <c r="TMQ59" s="130"/>
      <c r="TMR59" s="130"/>
      <c r="TMS59" s="130"/>
      <c r="TMT59" s="130"/>
      <c r="TMU59" s="130"/>
      <c r="TMV59" s="130"/>
      <c r="TMW59" s="130"/>
      <c r="TMX59" s="130"/>
      <c r="TMY59" s="130"/>
      <c r="TMZ59" s="130"/>
      <c r="TNA59" s="130"/>
      <c r="TNB59" s="130"/>
      <c r="TNC59" s="130"/>
      <c r="TND59" s="130"/>
      <c r="TNE59" s="130"/>
      <c r="TNF59" s="130"/>
      <c r="TNG59" s="130"/>
      <c r="TNH59" s="130"/>
      <c r="TNI59" s="130"/>
      <c r="TNJ59" s="130"/>
      <c r="TNK59" s="130"/>
      <c r="TNL59" s="130"/>
      <c r="TNM59" s="130"/>
      <c r="TNN59" s="130"/>
      <c r="TNO59" s="130"/>
      <c r="TNP59" s="130"/>
      <c r="TNQ59" s="130"/>
      <c r="TNR59" s="130"/>
      <c r="TNS59" s="130"/>
      <c r="TNT59" s="130"/>
      <c r="TNU59" s="130"/>
      <c r="TNV59" s="130"/>
      <c r="TNW59" s="130"/>
      <c r="TNX59" s="130"/>
      <c r="TNY59" s="130"/>
      <c r="TNZ59" s="130"/>
      <c r="TOA59" s="130"/>
      <c r="TOB59" s="130"/>
      <c r="TOC59" s="130"/>
      <c r="TOD59" s="130"/>
      <c r="TOE59" s="130"/>
      <c r="TOF59" s="130"/>
      <c r="TOG59" s="130"/>
      <c r="TOH59" s="130"/>
      <c r="TOI59" s="130"/>
      <c r="TOJ59" s="130"/>
      <c r="TOK59" s="130"/>
      <c r="TOL59" s="130"/>
      <c r="TOM59" s="130"/>
      <c r="TON59" s="130"/>
      <c r="TOO59" s="130"/>
      <c r="TOP59" s="130"/>
      <c r="TOQ59" s="130"/>
      <c r="TOR59" s="130"/>
      <c r="TOS59" s="130"/>
      <c r="TOT59" s="130"/>
      <c r="TOU59" s="130"/>
      <c r="TOV59" s="130"/>
      <c r="TOW59" s="130"/>
      <c r="TOX59" s="130"/>
      <c r="TOY59" s="130"/>
      <c r="TOZ59" s="130"/>
      <c r="TPA59" s="130"/>
      <c r="TPB59" s="130"/>
      <c r="TPC59" s="130"/>
      <c r="TPD59" s="130"/>
      <c r="TPE59" s="130"/>
      <c r="TPF59" s="130"/>
      <c r="TPG59" s="130"/>
      <c r="TPH59" s="130"/>
      <c r="TPI59" s="130"/>
      <c r="TPJ59" s="130"/>
      <c r="TPK59" s="130"/>
      <c r="TPL59" s="130"/>
      <c r="TPM59" s="130"/>
      <c r="TPN59" s="130"/>
      <c r="TPO59" s="130"/>
      <c r="TPP59" s="130"/>
      <c r="TPQ59" s="130"/>
      <c r="TPR59" s="130"/>
      <c r="TPS59" s="130"/>
      <c r="TPT59" s="130"/>
      <c r="TPU59" s="130"/>
      <c r="TPV59" s="130"/>
      <c r="TPW59" s="130"/>
      <c r="TPX59" s="130"/>
      <c r="TPY59" s="130"/>
      <c r="TPZ59" s="130"/>
      <c r="TQA59" s="130"/>
      <c r="TQB59" s="130"/>
      <c r="TQC59" s="130"/>
      <c r="TQD59" s="130"/>
      <c r="TQE59" s="130"/>
      <c r="TQF59" s="130"/>
      <c r="TQG59" s="130"/>
      <c r="TQH59" s="130"/>
      <c r="TQI59" s="130"/>
      <c r="TQJ59" s="130"/>
      <c r="TQK59" s="130"/>
      <c r="TQL59" s="130"/>
      <c r="TQM59" s="130"/>
      <c r="TQN59" s="130"/>
      <c r="TQO59" s="130"/>
      <c r="TQP59" s="130"/>
      <c r="TQQ59" s="130"/>
      <c r="TQR59" s="130"/>
      <c r="TQS59" s="130"/>
      <c r="TQT59" s="130"/>
      <c r="TQU59" s="130"/>
      <c r="TQV59" s="130"/>
      <c r="TQW59" s="130"/>
      <c r="TQX59" s="130"/>
      <c r="TQY59" s="130"/>
      <c r="TQZ59" s="130"/>
      <c r="TRA59" s="130"/>
      <c r="TRB59" s="130"/>
      <c r="TRC59" s="130"/>
      <c r="TRD59" s="130"/>
      <c r="TRE59" s="130"/>
      <c r="TRF59" s="130"/>
      <c r="TRG59" s="130"/>
      <c r="TRH59" s="130"/>
      <c r="TRI59" s="130"/>
      <c r="TRJ59" s="130"/>
      <c r="TRK59" s="130"/>
      <c r="TRL59" s="130"/>
      <c r="TRM59" s="130"/>
      <c r="TRN59" s="130"/>
      <c r="TRO59" s="130"/>
      <c r="TRP59" s="130"/>
      <c r="TRQ59" s="130"/>
      <c r="TRR59" s="130"/>
      <c r="TRS59" s="130"/>
      <c r="TRT59" s="130"/>
      <c r="TRU59" s="130"/>
      <c r="TRV59" s="130"/>
      <c r="TRW59" s="130"/>
      <c r="TRX59" s="130"/>
      <c r="TRY59" s="130"/>
      <c r="TRZ59" s="130"/>
      <c r="TSA59" s="130"/>
      <c r="TSB59" s="130"/>
      <c r="TSC59" s="130"/>
      <c r="TSD59" s="130"/>
      <c r="TSE59" s="130"/>
      <c r="TSF59" s="130"/>
      <c r="TSG59" s="130"/>
      <c r="TSH59" s="130"/>
      <c r="TSI59" s="130"/>
      <c r="TSJ59" s="130"/>
      <c r="TSK59" s="130"/>
      <c r="TSL59" s="130"/>
      <c r="TSM59" s="130"/>
      <c r="TSN59" s="130"/>
      <c r="TSO59" s="130"/>
      <c r="TSP59" s="130"/>
      <c r="TSQ59" s="130"/>
      <c r="TSR59" s="130"/>
      <c r="TSS59" s="130"/>
      <c r="TST59" s="130"/>
      <c r="TSU59" s="130"/>
      <c r="TSV59" s="130"/>
      <c r="TSW59" s="130"/>
      <c r="TSX59" s="130"/>
      <c r="TSY59" s="130"/>
      <c r="TSZ59" s="130"/>
      <c r="TTA59" s="130"/>
      <c r="TTB59" s="130"/>
      <c r="TTC59" s="130"/>
      <c r="TTD59" s="130"/>
      <c r="TTE59" s="130"/>
      <c r="TTF59" s="130"/>
      <c r="TTG59" s="130"/>
      <c r="TTH59" s="130"/>
      <c r="TTI59" s="130"/>
      <c r="TTJ59" s="130"/>
      <c r="TTK59" s="130"/>
      <c r="TTL59" s="130"/>
      <c r="TTM59" s="130"/>
      <c r="TTN59" s="130"/>
      <c r="TTO59" s="130"/>
      <c r="TTP59" s="130"/>
      <c r="TTQ59" s="130"/>
      <c r="TTR59" s="130"/>
      <c r="TTS59" s="130"/>
      <c r="TTT59" s="130"/>
      <c r="TTU59" s="130"/>
      <c r="TTV59" s="130"/>
      <c r="TTW59" s="130"/>
      <c r="TTX59" s="130"/>
      <c r="TTY59" s="130"/>
      <c r="TTZ59" s="130"/>
      <c r="TUA59" s="130"/>
      <c r="TUB59" s="130"/>
      <c r="TUC59" s="130"/>
      <c r="TUD59" s="130"/>
      <c r="TUE59" s="130"/>
      <c r="TUF59" s="130"/>
      <c r="TUG59" s="130"/>
      <c r="TUH59" s="130"/>
      <c r="TUI59" s="130"/>
      <c r="TUJ59" s="130"/>
      <c r="TUK59" s="130"/>
      <c r="TUL59" s="130"/>
      <c r="TUM59" s="130"/>
      <c r="TUN59" s="130"/>
      <c r="TUO59" s="130"/>
      <c r="TUP59" s="130"/>
      <c r="TUQ59" s="130"/>
      <c r="TUR59" s="130"/>
      <c r="TUS59" s="130"/>
      <c r="TUT59" s="130"/>
      <c r="TUU59" s="130"/>
      <c r="TUV59" s="130"/>
      <c r="TUW59" s="130"/>
      <c r="TUX59" s="130"/>
      <c r="TUY59" s="130"/>
      <c r="TUZ59" s="130"/>
      <c r="TVA59" s="130"/>
      <c r="TVB59" s="130"/>
      <c r="TVC59" s="130"/>
      <c r="TVD59" s="130"/>
      <c r="TVE59" s="130"/>
      <c r="TVF59" s="130"/>
      <c r="TVG59" s="130"/>
      <c r="TVH59" s="130"/>
      <c r="TVI59" s="130"/>
      <c r="TVJ59" s="130"/>
      <c r="TVK59" s="130"/>
      <c r="TVL59" s="130"/>
      <c r="TVM59" s="130"/>
      <c r="TVN59" s="130"/>
      <c r="TVO59" s="130"/>
      <c r="TVP59" s="130"/>
      <c r="TVQ59" s="130"/>
      <c r="TVR59" s="130"/>
      <c r="TVS59" s="130"/>
      <c r="TVT59" s="130"/>
      <c r="TVU59" s="130"/>
      <c r="TVV59" s="130"/>
      <c r="TVW59" s="130"/>
      <c r="TVX59" s="130"/>
      <c r="TVY59" s="130"/>
      <c r="TVZ59" s="130"/>
      <c r="TWA59" s="130"/>
      <c r="TWB59" s="130"/>
      <c r="TWC59" s="130"/>
      <c r="TWD59" s="130"/>
      <c r="TWE59" s="130"/>
      <c r="TWF59" s="130"/>
      <c r="TWG59" s="130"/>
      <c r="TWH59" s="130"/>
      <c r="TWI59" s="130"/>
      <c r="TWJ59" s="130"/>
      <c r="TWK59" s="130"/>
      <c r="TWL59" s="130"/>
      <c r="TWM59" s="130"/>
      <c r="TWN59" s="130"/>
      <c r="TWO59" s="130"/>
      <c r="TWP59" s="130"/>
      <c r="TWQ59" s="130"/>
      <c r="TWR59" s="130"/>
      <c r="TWS59" s="130"/>
      <c r="TWT59" s="130"/>
      <c r="TWU59" s="130"/>
      <c r="TWV59" s="130"/>
      <c r="TWW59" s="130"/>
      <c r="TWX59" s="130"/>
      <c r="TWY59" s="130"/>
      <c r="TWZ59" s="130"/>
      <c r="TXA59" s="130"/>
      <c r="TXB59" s="130"/>
      <c r="TXC59" s="130"/>
      <c r="TXD59" s="130"/>
      <c r="TXE59" s="130"/>
      <c r="TXF59" s="130"/>
      <c r="TXG59" s="130"/>
      <c r="TXH59" s="130"/>
      <c r="TXI59" s="130"/>
      <c r="TXJ59" s="130"/>
      <c r="TXK59" s="130"/>
      <c r="TXL59" s="130"/>
      <c r="TXM59" s="130"/>
      <c r="TXN59" s="130"/>
      <c r="TXO59" s="130"/>
      <c r="TXP59" s="130"/>
      <c r="TXQ59" s="130"/>
      <c r="TXR59" s="130"/>
      <c r="TXS59" s="130"/>
      <c r="TXT59" s="130"/>
      <c r="TXU59" s="130"/>
      <c r="TXV59" s="130"/>
      <c r="TXW59" s="130"/>
      <c r="TXX59" s="130"/>
      <c r="TXY59" s="130"/>
      <c r="TXZ59" s="130"/>
      <c r="TYA59" s="130"/>
      <c r="TYB59" s="130"/>
      <c r="TYC59" s="130"/>
      <c r="TYD59" s="130"/>
      <c r="TYE59" s="130"/>
      <c r="TYF59" s="130"/>
      <c r="TYG59" s="130"/>
      <c r="TYH59" s="130"/>
      <c r="TYI59" s="130"/>
      <c r="TYJ59" s="130"/>
      <c r="TYK59" s="130"/>
      <c r="TYL59" s="130"/>
      <c r="TYM59" s="130"/>
      <c r="TYN59" s="130"/>
      <c r="TYO59" s="130"/>
      <c r="TYP59" s="130"/>
      <c r="TYQ59" s="130"/>
      <c r="TYR59" s="130"/>
      <c r="TYS59" s="130"/>
      <c r="TYT59" s="130"/>
      <c r="TYU59" s="130"/>
      <c r="TYV59" s="130"/>
      <c r="TYW59" s="130"/>
      <c r="TYX59" s="130"/>
      <c r="TYY59" s="130"/>
      <c r="TYZ59" s="130"/>
      <c r="TZA59" s="130"/>
      <c r="TZB59" s="130"/>
      <c r="TZC59" s="130"/>
      <c r="TZD59" s="130"/>
      <c r="TZE59" s="130"/>
      <c r="TZF59" s="130"/>
      <c r="TZG59" s="130"/>
      <c r="TZH59" s="130"/>
      <c r="TZI59" s="130"/>
      <c r="TZJ59" s="130"/>
      <c r="TZK59" s="130"/>
      <c r="TZL59" s="130"/>
      <c r="TZM59" s="130"/>
      <c r="TZN59" s="130"/>
      <c r="TZO59" s="130"/>
      <c r="TZP59" s="130"/>
      <c r="TZQ59" s="130"/>
      <c r="TZR59" s="130"/>
      <c r="TZS59" s="130"/>
      <c r="TZT59" s="130"/>
      <c r="TZU59" s="130"/>
      <c r="TZV59" s="130"/>
      <c r="TZW59" s="130"/>
      <c r="TZX59" s="130"/>
      <c r="TZY59" s="130"/>
      <c r="TZZ59" s="130"/>
      <c r="UAA59" s="130"/>
      <c r="UAB59" s="130"/>
      <c r="UAC59" s="130"/>
      <c r="UAD59" s="130"/>
      <c r="UAE59" s="130"/>
      <c r="UAF59" s="130"/>
      <c r="UAG59" s="130"/>
      <c r="UAH59" s="130"/>
      <c r="UAI59" s="130"/>
      <c r="UAJ59" s="130"/>
      <c r="UAK59" s="130"/>
      <c r="UAL59" s="130"/>
      <c r="UAM59" s="130"/>
      <c r="UAN59" s="130"/>
      <c r="UAO59" s="130"/>
      <c r="UAP59" s="130"/>
      <c r="UAQ59" s="130"/>
      <c r="UAR59" s="130"/>
      <c r="UAS59" s="130"/>
      <c r="UAT59" s="130"/>
      <c r="UAU59" s="130"/>
      <c r="UAV59" s="130"/>
      <c r="UAW59" s="130"/>
      <c r="UAX59" s="130"/>
      <c r="UAY59" s="130"/>
      <c r="UAZ59" s="130"/>
      <c r="UBA59" s="130"/>
      <c r="UBB59" s="130"/>
      <c r="UBC59" s="130"/>
      <c r="UBD59" s="130"/>
      <c r="UBE59" s="130"/>
      <c r="UBF59" s="130"/>
      <c r="UBG59" s="130"/>
      <c r="UBH59" s="130"/>
      <c r="UBI59" s="130"/>
      <c r="UBJ59" s="130"/>
      <c r="UBK59" s="130"/>
      <c r="UBL59" s="130"/>
      <c r="UBM59" s="130"/>
      <c r="UBN59" s="130"/>
      <c r="UBO59" s="130"/>
      <c r="UBP59" s="130"/>
      <c r="UBQ59" s="130"/>
      <c r="UBR59" s="130"/>
      <c r="UBS59" s="130"/>
      <c r="UBT59" s="130"/>
      <c r="UBU59" s="130"/>
      <c r="UBV59" s="130"/>
      <c r="UBW59" s="130"/>
      <c r="UBX59" s="130"/>
      <c r="UBY59" s="130"/>
      <c r="UBZ59" s="130"/>
      <c r="UCA59" s="130"/>
      <c r="UCB59" s="130"/>
      <c r="UCC59" s="130"/>
      <c r="UCD59" s="130"/>
      <c r="UCE59" s="130"/>
      <c r="UCF59" s="130"/>
      <c r="UCG59" s="130"/>
      <c r="UCH59" s="130"/>
      <c r="UCI59" s="130"/>
      <c r="UCJ59" s="130"/>
      <c r="UCK59" s="130"/>
      <c r="UCL59" s="130"/>
      <c r="UCM59" s="130"/>
      <c r="UCN59" s="130"/>
      <c r="UCO59" s="130"/>
      <c r="UCP59" s="130"/>
      <c r="UCQ59" s="130"/>
      <c r="UCR59" s="130"/>
      <c r="UCS59" s="130"/>
      <c r="UCT59" s="130"/>
      <c r="UCU59" s="130"/>
      <c r="UCV59" s="130"/>
      <c r="UCW59" s="130"/>
      <c r="UCX59" s="130"/>
      <c r="UCY59" s="130"/>
      <c r="UCZ59" s="130"/>
      <c r="UDA59" s="130"/>
      <c r="UDB59" s="130"/>
      <c r="UDC59" s="130"/>
      <c r="UDD59" s="130"/>
      <c r="UDE59" s="130"/>
      <c r="UDF59" s="130"/>
      <c r="UDG59" s="130"/>
      <c r="UDH59" s="130"/>
      <c r="UDI59" s="130"/>
      <c r="UDJ59" s="130"/>
      <c r="UDK59" s="130"/>
      <c r="UDL59" s="130"/>
      <c r="UDM59" s="130"/>
      <c r="UDN59" s="130"/>
      <c r="UDO59" s="130"/>
      <c r="UDP59" s="130"/>
      <c r="UDQ59" s="130"/>
      <c r="UDR59" s="130"/>
      <c r="UDS59" s="130"/>
      <c r="UDT59" s="130"/>
      <c r="UDU59" s="130"/>
      <c r="UDV59" s="130"/>
      <c r="UDW59" s="130"/>
      <c r="UDX59" s="130"/>
      <c r="UDY59" s="130"/>
      <c r="UDZ59" s="130"/>
      <c r="UEA59" s="130"/>
      <c r="UEB59" s="130"/>
      <c r="UEC59" s="130"/>
      <c r="UED59" s="130"/>
      <c r="UEE59" s="130"/>
      <c r="UEF59" s="130"/>
      <c r="UEG59" s="130"/>
      <c r="UEH59" s="130"/>
      <c r="UEI59" s="130"/>
      <c r="UEJ59" s="130"/>
      <c r="UEK59" s="130"/>
      <c r="UEL59" s="130"/>
      <c r="UEM59" s="130"/>
      <c r="UEN59" s="130"/>
      <c r="UEO59" s="130"/>
      <c r="UEP59" s="130"/>
      <c r="UEQ59" s="130"/>
      <c r="UER59" s="130"/>
      <c r="UES59" s="130"/>
      <c r="UET59" s="130"/>
      <c r="UEU59" s="130"/>
      <c r="UEV59" s="130"/>
      <c r="UEW59" s="130"/>
      <c r="UEX59" s="130"/>
      <c r="UEY59" s="130"/>
      <c r="UEZ59" s="130"/>
      <c r="UFA59" s="130"/>
      <c r="UFB59" s="130"/>
      <c r="UFC59" s="130"/>
      <c r="UFD59" s="130"/>
      <c r="UFE59" s="130"/>
      <c r="UFF59" s="130"/>
      <c r="UFG59" s="130"/>
      <c r="UFH59" s="130"/>
      <c r="UFI59" s="130"/>
      <c r="UFJ59" s="130"/>
      <c r="UFK59" s="130"/>
      <c r="UFL59" s="130"/>
      <c r="UFM59" s="130"/>
      <c r="UFN59" s="130"/>
      <c r="UFO59" s="130"/>
      <c r="UFP59" s="130"/>
      <c r="UFQ59" s="130"/>
      <c r="UFR59" s="130"/>
      <c r="UFS59" s="130"/>
      <c r="UFT59" s="130"/>
      <c r="UFU59" s="130"/>
      <c r="UFV59" s="130"/>
      <c r="UFW59" s="130"/>
      <c r="UFX59" s="130"/>
      <c r="UFY59" s="130"/>
      <c r="UFZ59" s="130"/>
      <c r="UGA59" s="130"/>
      <c r="UGB59" s="130"/>
      <c r="UGC59" s="130"/>
      <c r="UGD59" s="130"/>
      <c r="UGE59" s="130"/>
      <c r="UGF59" s="130"/>
      <c r="UGG59" s="130"/>
      <c r="UGH59" s="130"/>
      <c r="UGI59" s="130"/>
      <c r="UGJ59" s="130"/>
      <c r="UGK59" s="130"/>
      <c r="UGL59" s="130"/>
      <c r="UGM59" s="130"/>
      <c r="UGN59" s="130"/>
      <c r="UGO59" s="130"/>
      <c r="UGP59" s="130"/>
      <c r="UGQ59" s="130"/>
      <c r="UGR59" s="130"/>
      <c r="UGS59" s="130"/>
      <c r="UGT59" s="130"/>
      <c r="UGU59" s="130"/>
      <c r="UGV59" s="130"/>
      <c r="UGW59" s="130"/>
      <c r="UGX59" s="130"/>
      <c r="UGY59" s="130"/>
      <c r="UGZ59" s="130"/>
      <c r="UHA59" s="130"/>
      <c r="UHB59" s="130"/>
      <c r="UHC59" s="130"/>
      <c r="UHD59" s="130"/>
      <c r="UHE59" s="130"/>
      <c r="UHF59" s="130"/>
      <c r="UHG59" s="130"/>
      <c r="UHH59" s="130"/>
      <c r="UHI59" s="130"/>
      <c r="UHJ59" s="130"/>
      <c r="UHK59" s="130"/>
      <c r="UHL59" s="130"/>
      <c r="UHM59" s="130"/>
      <c r="UHN59" s="130"/>
      <c r="UHO59" s="130"/>
      <c r="UHP59" s="130"/>
      <c r="UHQ59" s="130"/>
      <c r="UHR59" s="130"/>
      <c r="UHS59" s="130"/>
      <c r="UHT59" s="130"/>
      <c r="UHU59" s="130"/>
      <c r="UHV59" s="130"/>
      <c r="UHW59" s="130"/>
      <c r="UHX59" s="130"/>
      <c r="UHY59" s="130"/>
      <c r="UHZ59" s="130"/>
      <c r="UIA59" s="130"/>
      <c r="UIB59" s="130"/>
      <c r="UIC59" s="130"/>
      <c r="UID59" s="130"/>
      <c r="UIE59" s="130"/>
      <c r="UIF59" s="130"/>
      <c r="UIG59" s="130"/>
      <c r="UIH59" s="130"/>
      <c r="UII59" s="130"/>
      <c r="UIJ59" s="130"/>
      <c r="UIK59" s="130"/>
      <c r="UIL59" s="130"/>
      <c r="UIM59" s="130"/>
      <c r="UIN59" s="130"/>
      <c r="UIO59" s="130"/>
      <c r="UIP59" s="130"/>
      <c r="UIQ59" s="130"/>
      <c r="UIR59" s="130"/>
      <c r="UIS59" s="130"/>
      <c r="UIT59" s="130"/>
      <c r="UIU59" s="130"/>
      <c r="UIV59" s="130"/>
      <c r="UIW59" s="130"/>
      <c r="UIX59" s="130"/>
      <c r="UIY59" s="130"/>
      <c r="UIZ59" s="130"/>
      <c r="UJA59" s="130"/>
      <c r="UJB59" s="130"/>
      <c r="UJC59" s="130"/>
      <c r="UJD59" s="130"/>
      <c r="UJE59" s="130"/>
      <c r="UJF59" s="130"/>
      <c r="UJG59" s="130"/>
      <c r="UJH59" s="130"/>
      <c r="UJI59" s="130"/>
      <c r="UJJ59" s="130"/>
      <c r="UJK59" s="130"/>
      <c r="UJL59" s="130"/>
      <c r="UJM59" s="130"/>
      <c r="UJN59" s="130"/>
      <c r="UJO59" s="130"/>
      <c r="UJP59" s="130"/>
      <c r="UJQ59" s="130"/>
      <c r="UJR59" s="130"/>
      <c r="UJS59" s="130"/>
      <c r="UJT59" s="130"/>
      <c r="UJU59" s="130"/>
      <c r="UJV59" s="130"/>
      <c r="UJW59" s="130"/>
      <c r="UJX59" s="130"/>
      <c r="UJY59" s="130"/>
      <c r="UJZ59" s="130"/>
      <c r="UKA59" s="130"/>
      <c r="UKB59" s="130"/>
      <c r="UKC59" s="130"/>
      <c r="UKD59" s="130"/>
      <c r="UKE59" s="130"/>
      <c r="UKF59" s="130"/>
      <c r="UKG59" s="130"/>
      <c r="UKH59" s="130"/>
      <c r="UKI59" s="130"/>
      <c r="UKJ59" s="130"/>
      <c r="UKK59" s="130"/>
      <c r="UKL59" s="130"/>
      <c r="UKM59" s="130"/>
      <c r="UKN59" s="130"/>
      <c r="UKO59" s="130"/>
      <c r="UKP59" s="130"/>
      <c r="UKQ59" s="130"/>
      <c r="UKR59" s="130"/>
      <c r="UKS59" s="130"/>
      <c r="UKT59" s="130"/>
      <c r="UKU59" s="130"/>
      <c r="UKV59" s="130"/>
      <c r="UKW59" s="130"/>
      <c r="UKX59" s="130"/>
      <c r="UKY59" s="130"/>
      <c r="UKZ59" s="130"/>
      <c r="ULA59" s="130"/>
      <c r="ULB59" s="130"/>
      <c r="ULC59" s="130"/>
      <c r="ULD59" s="130"/>
      <c r="ULE59" s="130"/>
      <c r="ULF59" s="130"/>
      <c r="ULG59" s="130"/>
      <c r="ULH59" s="130"/>
      <c r="ULI59" s="130"/>
      <c r="ULJ59" s="130"/>
      <c r="ULK59" s="130"/>
      <c r="ULL59" s="130"/>
      <c r="ULM59" s="130"/>
      <c r="ULN59" s="130"/>
      <c r="ULO59" s="130"/>
      <c r="ULP59" s="130"/>
      <c r="ULQ59" s="130"/>
      <c r="ULR59" s="130"/>
      <c r="ULS59" s="130"/>
      <c r="ULT59" s="130"/>
      <c r="ULU59" s="130"/>
      <c r="ULV59" s="130"/>
      <c r="ULW59" s="130"/>
      <c r="ULX59" s="130"/>
      <c r="ULY59" s="130"/>
      <c r="ULZ59" s="130"/>
      <c r="UMA59" s="130"/>
      <c r="UMB59" s="130"/>
      <c r="UMC59" s="130"/>
      <c r="UMD59" s="130"/>
      <c r="UME59" s="130"/>
      <c r="UMF59" s="130"/>
      <c r="UMG59" s="130"/>
      <c r="UMH59" s="130"/>
      <c r="UMI59" s="130"/>
      <c r="UMJ59" s="130"/>
      <c r="UMK59" s="130"/>
      <c r="UML59" s="130"/>
      <c r="UMM59" s="130"/>
      <c r="UMN59" s="130"/>
      <c r="UMO59" s="130"/>
      <c r="UMP59" s="130"/>
      <c r="UMQ59" s="130"/>
      <c r="UMR59" s="130"/>
      <c r="UMS59" s="130"/>
      <c r="UMT59" s="130"/>
      <c r="UMU59" s="130"/>
      <c r="UMV59" s="130"/>
      <c r="UMW59" s="130"/>
      <c r="UMX59" s="130"/>
      <c r="UMY59" s="130"/>
      <c r="UMZ59" s="130"/>
      <c r="UNA59" s="130"/>
      <c r="UNB59" s="130"/>
      <c r="UNC59" s="130"/>
      <c r="UND59" s="130"/>
      <c r="UNE59" s="130"/>
      <c r="UNF59" s="130"/>
      <c r="UNG59" s="130"/>
      <c r="UNH59" s="130"/>
      <c r="UNI59" s="130"/>
      <c r="UNJ59" s="130"/>
      <c r="UNK59" s="130"/>
      <c r="UNL59" s="130"/>
      <c r="UNM59" s="130"/>
      <c r="UNN59" s="130"/>
      <c r="UNO59" s="130"/>
      <c r="UNP59" s="130"/>
      <c r="UNQ59" s="130"/>
      <c r="UNR59" s="130"/>
      <c r="UNS59" s="130"/>
      <c r="UNT59" s="130"/>
      <c r="UNU59" s="130"/>
      <c r="UNV59" s="130"/>
      <c r="UNW59" s="130"/>
      <c r="UNX59" s="130"/>
      <c r="UNY59" s="130"/>
      <c r="UNZ59" s="130"/>
      <c r="UOA59" s="130"/>
      <c r="UOB59" s="130"/>
      <c r="UOC59" s="130"/>
      <c r="UOD59" s="130"/>
      <c r="UOE59" s="130"/>
      <c r="UOF59" s="130"/>
      <c r="UOG59" s="130"/>
      <c r="UOH59" s="130"/>
      <c r="UOI59" s="130"/>
      <c r="UOJ59" s="130"/>
      <c r="UOK59" s="130"/>
      <c r="UOL59" s="130"/>
      <c r="UOM59" s="130"/>
      <c r="UON59" s="130"/>
      <c r="UOO59" s="130"/>
      <c r="UOP59" s="130"/>
      <c r="UOQ59" s="130"/>
      <c r="UOR59" s="130"/>
      <c r="UOS59" s="130"/>
      <c r="UOT59" s="130"/>
      <c r="UOU59" s="130"/>
      <c r="UOV59" s="130"/>
      <c r="UOW59" s="130"/>
      <c r="UOX59" s="130"/>
      <c r="UOY59" s="130"/>
      <c r="UOZ59" s="130"/>
      <c r="UPA59" s="130"/>
      <c r="UPB59" s="130"/>
      <c r="UPC59" s="130"/>
      <c r="UPD59" s="130"/>
      <c r="UPE59" s="130"/>
      <c r="UPF59" s="130"/>
      <c r="UPG59" s="130"/>
      <c r="UPH59" s="130"/>
      <c r="UPI59" s="130"/>
      <c r="UPJ59" s="130"/>
      <c r="UPK59" s="130"/>
      <c r="UPL59" s="130"/>
      <c r="UPM59" s="130"/>
      <c r="UPN59" s="130"/>
      <c r="UPO59" s="130"/>
      <c r="UPP59" s="130"/>
      <c r="UPQ59" s="130"/>
      <c r="UPR59" s="130"/>
      <c r="UPS59" s="130"/>
      <c r="UPT59" s="130"/>
      <c r="UPU59" s="130"/>
      <c r="UPV59" s="130"/>
      <c r="UPW59" s="130"/>
      <c r="UPX59" s="130"/>
      <c r="UPY59" s="130"/>
      <c r="UPZ59" s="130"/>
      <c r="UQA59" s="130"/>
      <c r="UQB59" s="130"/>
      <c r="UQC59" s="130"/>
      <c r="UQD59" s="130"/>
      <c r="UQE59" s="130"/>
      <c r="UQF59" s="130"/>
      <c r="UQG59" s="130"/>
      <c r="UQH59" s="130"/>
      <c r="UQI59" s="130"/>
      <c r="UQJ59" s="130"/>
      <c r="UQK59" s="130"/>
      <c r="UQL59" s="130"/>
      <c r="UQM59" s="130"/>
      <c r="UQN59" s="130"/>
      <c r="UQO59" s="130"/>
      <c r="UQP59" s="130"/>
      <c r="UQQ59" s="130"/>
      <c r="UQR59" s="130"/>
      <c r="UQS59" s="130"/>
      <c r="UQT59" s="130"/>
      <c r="UQU59" s="130"/>
      <c r="UQV59" s="130"/>
      <c r="UQW59" s="130"/>
      <c r="UQX59" s="130"/>
      <c r="UQY59" s="130"/>
      <c r="UQZ59" s="130"/>
      <c r="URA59" s="130"/>
      <c r="URB59" s="130"/>
      <c r="URC59" s="130"/>
      <c r="URD59" s="130"/>
      <c r="URE59" s="130"/>
      <c r="URF59" s="130"/>
      <c r="URG59" s="130"/>
      <c r="URH59" s="130"/>
      <c r="URI59" s="130"/>
      <c r="URJ59" s="130"/>
      <c r="URK59" s="130"/>
      <c r="URL59" s="130"/>
      <c r="URM59" s="130"/>
      <c r="URN59" s="130"/>
      <c r="URO59" s="130"/>
      <c r="URP59" s="130"/>
      <c r="URQ59" s="130"/>
      <c r="URR59" s="130"/>
      <c r="URS59" s="130"/>
      <c r="URT59" s="130"/>
      <c r="URU59" s="130"/>
      <c r="URV59" s="130"/>
      <c r="URW59" s="130"/>
      <c r="URX59" s="130"/>
      <c r="URY59" s="130"/>
      <c r="URZ59" s="130"/>
      <c r="USA59" s="130"/>
      <c r="USB59" s="130"/>
      <c r="USC59" s="130"/>
      <c r="USD59" s="130"/>
      <c r="USE59" s="130"/>
      <c r="USF59" s="130"/>
      <c r="USG59" s="130"/>
      <c r="USH59" s="130"/>
      <c r="USI59" s="130"/>
      <c r="USJ59" s="130"/>
      <c r="USK59" s="130"/>
      <c r="USL59" s="130"/>
      <c r="USM59" s="130"/>
      <c r="USN59" s="130"/>
      <c r="USO59" s="130"/>
      <c r="USP59" s="130"/>
      <c r="USQ59" s="130"/>
      <c r="USR59" s="130"/>
      <c r="USS59" s="130"/>
      <c r="UST59" s="130"/>
      <c r="USU59" s="130"/>
      <c r="USV59" s="130"/>
      <c r="USW59" s="130"/>
      <c r="USX59" s="130"/>
      <c r="USY59" s="130"/>
      <c r="USZ59" s="130"/>
      <c r="UTA59" s="130"/>
      <c r="UTB59" s="130"/>
      <c r="UTC59" s="130"/>
      <c r="UTD59" s="130"/>
      <c r="UTE59" s="130"/>
      <c r="UTF59" s="130"/>
      <c r="UTG59" s="130"/>
      <c r="UTH59" s="130"/>
      <c r="UTI59" s="130"/>
      <c r="UTJ59" s="130"/>
      <c r="UTK59" s="130"/>
      <c r="UTL59" s="130"/>
      <c r="UTM59" s="130"/>
      <c r="UTN59" s="130"/>
      <c r="UTO59" s="130"/>
      <c r="UTP59" s="130"/>
      <c r="UTQ59" s="130"/>
      <c r="UTR59" s="130"/>
      <c r="UTS59" s="130"/>
      <c r="UTT59" s="130"/>
      <c r="UTU59" s="130"/>
      <c r="UTV59" s="130"/>
      <c r="UTW59" s="130"/>
      <c r="UTX59" s="130"/>
      <c r="UTY59" s="130"/>
      <c r="UTZ59" s="130"/>
      <c r="UUA59" s="130"/>
      <c r="UUB59" s="130"/>
      <c r="UUC59" s="130"/>
      <c r="UUD59" s="130"/>
      <c r="UUE59" s="130"/>
      <c r="UUF59" s="130"/>
      <c r="UUG59" s="130"/>
      <c r="UUH59" s="130"/>
      <c r="UUI59" s="130"/>
      <c r="UUJ59" s="130"/>
      <c r="UUK59" s="130"/>
      <c r="UUL59" s="130"/>
      <c r="UUM59" s="130"/>
      <c r="UUN59" s="130"/>
      <c r="UUO59" s="130"/>
      <c r="UUP59" s="130"/>
      <c r="UUQ59" s="130"/>
      <c r="UUR59" s="130"/>
      <c r="UUS59" s="130"/>
      <c r="UUT59" s="130"/>
      <c r="UUU59" s="130"/>
      <c r="UUV59" s="130"/>
      <c r="UUW59" s="130"/>
      <c r="UUX59" s="130"/>
      <c r="UUY59" s="130"/>
      <c r="UUZ59" s="130"/>
      <c r="UVA59" s="130"/>
      <c r="UVB59" s="130"/>
      <c r="UVC59" s="130"/>
      <c r="UVD59" s="130"/>
      <c r="UVE59" s="130"/>
      <c r="UVF59" s="130"/>
      <c r="UVG59" s="130"/>
      <c r="UVH59" s="130"/>
      <c r="UVI59" s="130"/>
      <c r="UVJ59" s="130"/>
      <c r="UVK59" s="130"/>
      <c r="UVL59" s="130"/>
      <c r="UVM59" s="130"/>
      <c r="UVN59" s="130"/>
      <c r="UVO59" s="130"/>
      <c r="UVP59" s="130"/>
      <c r="UVQ59" s="130"/>
      <c r="UVR59" s="130"/>
      <c r="UVS59" s="130"/>
      <c r="UVT59" s="130"/>
      <c r="UVU59" s="130"/>
      <c r="UVV59" s="130"/>
      <c r="UVW59" s="130"/>
      <c r="UVX59" s="130"/>
      <c r="UVY59" s="130"/>
      <c r="UVZ59" s="130"/>
      <c r="UWA59" s="130"/>
      <c r="UWB59" s="130"/>
      <c r="UWC59" s="130"/>
      <c r="UWD59" s="130"/>
      <c r="UWE59" s="130"/>
      <c r="UWF59" s="130"/>
      <c r="UWG59" s="130"/>
      <c r="UWH59" s="130"/>
      <c r="UWI59" s="130"/>
      <c r="UWJ59" s="130"/>
      <c r="UWK59" s="130"/>
      <c r="UWL59" s="130"/>
      <c r="UWM59" s="130"/>
      <c r="UWN59" s="130"/>
      <c r="UWO59" s="130"/>
      <c r="UWP59" s="130"/>
      <c r="UWQ59" s="130"/>
      <c r="UWR59" s="130"/>
      <c r="UWS59" s="130"/>
      <c r="UWT59" s="130"/>
      <c r="UWU59" s="130"/>
      <c r="UWV59" s="130"/>
      <c r="UWW59" s="130"/>
      <c r="UWX59" s="130"/>
      <c r="UWY59" s="130"/>
      <c r="UWZ59" s="130"/>
      <c r="UXA59" s="130"/>
      <c r="UXB59" s="130"/>
      <c r="UXC59" s="130"/>
      <c r="UXD59" s="130"/>
      <c r="UXE59" s="130"/>
      <c r="UXF59" s="130"/>
      <c r="UXG59" s="130"/>
      <c r="UXH59" s="130"/>
      <c r="UXI59" s="130"/>
      <c r="UXJ59" s="130"/>
      <c r="UXK59" s="130"/>
      <c r="UXL59" s="130"/>
      <c r="UXM59" s="130"/>
      <c r="UXN59" s="130"/>
      <c r="UXO59" s="130"/>
      <c r="UXP59" s="130"/>
      <c r="UXQ59" s="130"/>
      <c r="UXR59" s="130"/>
      <c r="UXS59" s="130"/>
      <c r="UXT59" s="130"/>
      <c r="UXU59" s="130"/>
      <c r="UXV59" s="130"/>
      <c r="UXW59" s="130"/>
      <c r="UXX59" s="130"/>
      <c r="UXY59" s="130"/>
      <c r="UXZ59" s="130"/>
      <c r="UYA59" s="130"/>
      <c r="UYB59" s="130"/>
      <c r="UYC59" s="130"/>
      <c r="UYD59" s="130"/>
      <c r="UYE59" s="130"/>
      <c r="UYF59" s="130"/>
      <c r="UYG59" s="130"/>
      <c r="UYH59" s="130"/>
      <c r="UYI59" s="130"/>
      <c r="UYJ59" s="130"/>
      <c r="UYK59" s="130"/>
      <c r="UYL59" s="130"/>
      <c r="UYM59" s="130"/>
      <c r="UYN59" s="130"/>
      <c r="UYO59" s="130"/>
      <c r="UYP59" s="130"/>
      <c r="UYQ59" s="130"/>
      <c r="UYR59" s="130"/>
      <c r="UYS59" s="130"/>
      <c r="UYT59" s="130"/>
      <c r="UYU59" s="130"/>
      <c r="UYV59" s="130"/>
      <c r="UYW59" s="130"/>
      <c r="UYX59" s="130"/>
      <c r="UYY59" s="130"/>
      <c r="UYZ59" s="130"/>
      <c r="UZA59" s="130"/>
      <c r="UZB59" s="130"/>
      <c r="UZC59" s="130"/>
      <c r="UZD59" s="130"/>
      <c r="UZE59" s="130"/>
      <c r="UZF59" s="130"/>
      <c r="UZG59" s="130"/>
      <c r="UZH59" s="130"/>
      <c r="UZI59" s="130"/>
      <c r="UZJ59" s="130"/>
      <c r="UZK59" s="130"/>
      <c r="UZL59" s="130"/>
      <c r="UZM59" s="130"/>
      <c r="UZN59" s="130"/>
      <c r="UZO59" s="130"/>
      <c r="UZP59" s="130"/>
      <c r="UZQ59" s="130"/>
      <c r="UZR59" s="130"/>
      <c r="UZS59" s="130"/>
      <c r="UZT59" s="130"/>
      <c r="UZU59" s="130"/>
      <c r="UZV59" s="130"/>
      <c r="UZW59" s="130"/>
      <c r="UZX59" s="130"/>
      <c r="UZY59" s="130"/>
      <c r="UZZ59" s="130"/>
      <c r="VAA59" s="130"/>
      <c r="VAB59" s="130"/>
      <c r="VAC59" s="130"/>
      <c r="VAD59" s="130"/>
      <c r="VAE59" s="130"/>
      <c r="VAF59" s="130"/>
      <c r="VAG59" s="130"/>
      <c r="VAH59" s="130"/>
      <c r="VAI59" s="130"/>
      <c r="VAJ59" s="130"/>
      <c r="VAK59" s="130"/>
      <c r="VAL59" s="130"/>
      <c r="VAM59" s="130"/>
      <c r="VAN59" s="130"/>
      <c r="VAO59" s="130"/>
      <c r="VAP59" s="130"/>
      <c r="VAQ59" s="130"/>
      <c r="VAR59" s="130"/>
      <c r="VAS59" s="130"/>
      <c r="VAT59" s="130"/>
      <c r="VAU59" s="130"/>
      <c r="VAV59" s="130"/>
      <c r="VAW59" s="130"/>
      <c r="VAX59" s="130"/>
      <c r="VAY59" s="130"/>
      <c r="VAZ59" s="130"/>
      <c r="VBA59" s="130"/>
      <c r="VBB59" s="130"/>
      <c r="VBC59" s="130"/>
      <c r="VBD59" s="130"/>
      <c r="VBE59" s="130"/>
      <c r="VBF59" s="130"/>
      <c r="VBG59" s="130"/>
      <c r="VBH59" s="130"/>
      <c r="VBI59" s="130"/>
      <c r="VBJ59" s="130"/>
      <c r="VBK59" s="130"/>
      <c r="VBL59" s="130"/>
      <c r="VBM59" s="130"/>
      <c r="VBN59" s="130"/>
      <c r="VBO59" s="130"/>
      <c r="VBP59" s="130"/>
      <c r="VBQ59" s="130"/>
      <c r="VBR59" s="130"/>
      <c r="VBS59" s="130"/>
      <c r="VBT59" s="130"/>
      <c r="VBU59" s="130"/>
      <c r="VBV59" s="130"/>
      <c r="VBW59" s="130"/>
      <c r="VBX59" s="130"/>
      <c r="VBY59" s="130"/>
      <c r="VBZ59" s="130"/>
      <c r="VCA59" s="130"/>
      <c r="VCB59" s="130"/>
      <c r="VCC59" s="130"/>
      <c r="VCD59" s="130"/>
      <c r="VCE59" s="130"/>
      <c r="VCF59" s="130"/>
      <c r="VCG59" s="130"/>
      <c r="VCH59" s="130"/>
      <c r="VCI59" s="130"/>
      <c r="VCJ59" s="130"/>
      <c r="VCK59" s="130"/>
      <c r="VCL59" s="130"/>
      <c r="VCM59" s="130"/>
      <c r="VCN59" s="130"/>
      <c r="VCO59" s="130"/>
      <c r="VCP59" s="130"/>
      <c r="VCQ59" s="130"/>
      <c r="VCR59" s="130"/>
      <c r="VCS59" s="130"/>
      <c r="VCT59" s="130"/>
      <c r="VCU59" s="130"/>
      <c r="VCV59" s="130"/>
      <c r="VCW59" s="130"/>
      <c r="VCX59" s="130"/>
      <c r="VCY59" s="130"/>
      <c r="VCZ59" s="130"/>
      <c r="VDA59" s="130"/>
      <c r="VDB59" s="130"/>
      <c r="VDC59" s="130"/>
      <c r="VDD59" s="130"/>
      <c r="VDE59" s="130"/>
      <c r="VDF59" s="130"/>
      <c r="VDG59" s="130"/>
      <c r="VDH59" s="130"/>
      <c r="VDI59" s="130"/>
      <c r="VDJ59" s="130"/>
      <c r="VDK59" s="130"/>
      <c r="VDL59" s="130"/>
      <c r="VDM59" s="130"/>
      <c r="VDN59" s="130"/>
      <c r="VDO59" s="130"/>
      <c r="VDP59" s="130"/>
      <c r="VDQ59" s="130"/>
      <c r="VDR59" s="130"/>
      <c r="VDS59" s="130"/>
      <c r="VDT59" s="130"/>
      <c r="VDU59" s="130"/>
      <c r="VDV59" s="130"/>
      <c r="VDW59" s="130"/>
      <c r="VDX59" s="130"/>
      <c r="VDY59" s="130"/>
      <c r="VDZ59" s="130"/>
      <c r="VEA59" s="130"/>
      <c r="VEB59" s="130"/>
      <c r="VEC59" s="130"/>
      <c r="VED59" s="130"/>
      <c r="VEE59" s="130"/>
      <c r="VEF59" s="130"/>
      <c r="VEG59" s="130"/>
      <c r="VEH59" s="130"/>
      <c r="VEI59" s="130"/>
      <c r="VEJ59" s="130"/>
      <c r="VEK59" s="130"/>
      <c r="VEL59" s="130"/>
      <c r="VEM59" s="130"/>
      <c r="VEN59" s="130"/>
      <c r="VEO59" s="130"/>
      <c r="VEP59" s="130"/>
      <c r="VEQ59" s="130"/>
      <c r="VER59" s="130"/>
      <c r="VES59" s="130"/>
      <c r="VET59" s="130"/>
      <c r="VEU59" s="130"/>
      <c r="VEV59" s="130"/>
      <c r="VEW59" s="130"/>
      <c r="VEX59" s="130"/>
      <c r="VEY59" s="130"/>
      <c r="VEZ59" s="130"/>
      <c r="VFA59" s="130"/>
      <c r="VFB59" s="130"/>
      <c r="VFC59" s="130"/>
      <c r="VFD59" s="130"/>
      <c r="VFE59" s="130"/>
      <c r="VFF59" s="130"/>
      <c r="VFG59" s="130"/>
      <c r="VFH59" s="130"/>
      <c r="VFI59" s="130"/>
      <c r="VFJ59" s="130"/>
      <c r="VFK59" s="130"/>
      <c r="VFL59" s="130"/>
      <c r="VFM59" s="130"/>
      <c r="VFN59" s="130"/>
      <c r="VFO59" s="130"/>
      <c r="VFP59" s="130"/>
      <c r="VFQ59" s="130"/>
      <c r="VFR59" s="130"/>
      <c r="VFS59" s="130"/>
      <c r="VFT59" s="130"/>
      <c r="VFU59" s="130"/>
      <c r="VFV59" s="130"/>
      <c r="VFW59" s="130"/>
      <c r="VFX59" s="130"/>
      <c r="VFY59" s="130"/>
      <c r="VFZ59" s="130"/>
      <c r="VGA59" s="130"/>
      <c r="VGB59" s="130"/>
      <c r="VGC59" s="130"/>
      <c r="VGD59" s="130"/>
      <c r="VGE59" s="130"/>
      <c r="VGF59" s="130"/>
      <c r="VGG59" s="130"/>
      <c r="VGH59" s="130"/>
      <c r="VGI59" s="130"/>
      <c r="VGJ59" s="130"/>
      <c r="VGK59" s="130"/>
      <c r="VGL59" s="130"/>
      <c r="VGM59" s="130"/>
      <c r="VGN59" s="130"/>
      <c r="VGO59" s="130"/>
      <c r="VGP59" s="130"/>
      <c r="VGQ59" s="130"/>
      <c r="VGR59" s="130"/>
      <c r="VGS59" s="130"/>
      <c r="VGT59" s="130"/>
      <c r="VGU59" s="130"/>
      <c r="VGV59" s="130"/>
      <c r="VGW59" s="130"/>
      <c r="VGX59" s="130"/>
      <c r="VGY59" s="130"/>
      <c r="VGZ59" s="130"/>
      <c r="VHA59" s="130"/>
      <c r="VHB59" s="130"/>
      <c r="VHC59" s="130"/>
      <c r="VHD59" s="130"/>
      <c r="VHE59" s="130"/>
      <c r="VHF59" s="130"/>
      <c r="VHG59" s="130"/>
      <c r="VHH59" s="130"/>
      <c r="VHI59" s="130"/>
      <c r="VHJ59" s="130"/>
      <c r="VHK59" s="130"/>
      <c r="VHL59" s="130"/>
      <c r="VHM59" s="130"/>
      <c r="VHN59" s="130"/>
      <c r="VHO59" s="130"/>
      <c r="VHP59" s="130"/>
      <c r="VHQ59" s="130"/>
      <c r="VHR59" s="130"/>
      <c r="VHS59" s="130"/>
      <c r="VHT59" s="130"/>
      <c r="VHU59" s="130"/>
      <c r="VHV59" s="130"/>
      <c r="VHW59" s="130"/>
      <c r="VHX59" s="130"/>
      <c r="VHY59" s="130"/>
      <c r="VHZ59" s="130"/>
      <c r="VIA59" s="130"/>
      <c r="VIB59" s="130"/>
      <c r="VIC59" s="130"/>
      <c r="VID59" s="130"/>
      <c r="VIE59" s="130"/>
      <c r="VIF59" s="130"/>
      <c r="VIG59" s="130"/>
      <c r="VIH59" s="130"/>
      <c r="VII59" s="130"/>
      <c r="VIJ59" s="130"/>
      <c r="VIK59" s="130"/>
      <c r="VIL59" s="130"/>
      <c r="VIM59" s="130"/>
      <c r="VIN59" s="130"/>
      <c r="VIO59" s="130"/>
      <c r="VIP59" s="130"/>
      <c r="VIQ59" s="130"/>
      <c r="VIR59" s="130"/>
      <c r="VIS59" s="130"/>
      <c r="VIT59" s="130"/>
      <c r="VIU59" s="130"/>
      <c r="VIV59" s="130"/>
      <c r="VIW59" s="130"/>
      <c r="VIX59" s="130"/>
      <c r="VIY59" s="130"/>
      <c r="VIZ59" s="130"/>
      <c r="VJA59" s="130"/>
      <c r="VJB59" s="130"/>
      <c r="VJC59" s="130"/>
      <c r="VJD59" s="130"/>
      <c r="VJE59" s="130"/>
      <c r="VJF59" s="130"/>
      <c r="VJG59" s="130"/>
      <c r="VJH59" s="130"/>
      <c r="VJI59" s="130"/>
      <c r="VJJ59" s="130"/>
      <c r="VJK59" s="130"/>
      <c r="VJL59" s="130"/>
      <c r="VJM59" s="130"/>
      <c r="VJN59" s="130"/>
      <c r="VJO59" s="130"/>
      <c r="VJP59" s="130"/>
      <c r="VJQ59" s="130"/>
      <c r="VJR59" s="130"/>
      <c r="VJS59" s="130"/>
      <c r="VJT59" s="130"/>
      <c r="VJU59" s="130"/>
      <c r="VJV59" s="130"/>
      <c r="VJW59" s="130"/>
      <c r="VJX59" s="130"/>
      <c r="VJY59" s="130"/>
      <c r="VJZ59" s="130"/>
      <c r="VKA59" s="130"/>
      <c r="VKB59" s="130"/>
      <c r="VKC59" s="130"/>
      <c r="VKD59" s="130"/>
      <c r="VKE59" s="130"/>
      <c r="VKF59" s="130"/>
      <c r="VKG59" s="130"/>
      <c r="VKH59" s="130"/>
      <c r="VKI59" s="130"/>
      <c r="VKJ59" s="130"/>
      <c r="VKK59" s="130"/>
      <c r="VKL59" s="130"/>
      <c r="VKM59" s="130"/>
      <c r="VKN59" s="130"/>
      <c r="VKO59" s="130"/>
      <c r="VKP59" s="130"/>
      <c r="VKQ59" s="130"/>
      <c r="VKR59" s="130"/>
      <c r="VKS59" s="130"/>
      <c r="VKT59" s="130"/>
      <c r="VKU59" s="130"/>
      <c r="VKV59" s="130"/>
      <c r="VKW59" s="130"/>
      <c r="VKX59" s="130"/>
      <c r="VKY59" s="130"/>
      <c r="VKZ59" s="130"/>
      <c r="VLA59" s="130"/>
      <c r="VLB59" s="130"/>
      <c r="VLC59" s="130"/>
      <c r="VLD59" s="130"/>
      <c r="VLE59" s="130"/>
      <c r="VLF59" s="130"/>
      <c r="VLG59" s="130"/>
      <c r="VLH59" s="130"/>
      <c r="VLI59" s="130"/>
      <c r="VLJ59" s="130"/>
      <c r="VLK59" s="130"/>
      <c r="VLL59" s="130"/>
      <c r="VLM59" s="130"/>
      <c r="VLN59" s="130"/>
      <c r="VLO59" s="130"/>
      <c r="VLP59" s="130"/>
      <c r="VLQ59" s="130"/>
      <c r="VLR59" s="130"/>
      <c r="VLS59" s="130"/>
      <c r="VLT59" s="130"/>
      <c r="VLU59" s="130"/>
      <c r="VLV59" s="130"/>
      <c r="VLW59" s="130"/>
      <c r="VLX59" s="130"/>
      <c r="VLY59" s="130"/>
      <c r="VLZ59" s="130"/>
      <c r="VMA59" s="130"/>
      <c r="VMB59" s="130"/>
      <c r="VMC59" s="130"/>
      <c r="VMD59" s="130"/>
      <c r="VME59" s="130"/>
      <c r="VMF59" s="130"/>
      <c r="VMG59" s="130"/>
      <c r="VMH59" s="130"/>
      <c r="VMI59" s="130"/>
      <c r="VMJ59" s="130"/>
      <c r="VMK59" s="130"/>
      <c r="VML59" s="130"/>
      <c r="VMM59" s="130"/>
      <c r="VMN59" s="130"/>
      <c r="VMO59" s="130"/>
      <c r="VMP59" s="130"/>
      <c r="VMQ59" s="130"/>
      <c r="VMR59" s="130"/>
      <c r="VMS59" s="130"/>
      <c r="VMT59" s="130"/>
      <c r="VMU59" s="130"/>
      <c r="VMV59" s="130"/>
      <c r="VMW59" s="130"/>
      <c r="VMX59" s="130"/>
      <c r="VMY59" s="130"/>
      <c r="VMZ59" s="130"/>
      <c r="VNA59" s="130"/>
      <c r="VNB59" s="130"/>
      <c r="VNC59" s="130"/>
      <c r="VND59" s="130"/>
      <c r="VNE59" s="130"/>
      <c r="VNF59" s="130"/>
      <c r="VNG59" s="130"/>
      <c r="VNH59" s="130"/>
      <c r="VNI59" s="130"/>
      <c r="VNJ59" s="130"/>
      <c r="VNK59" s="130"/>
      <c r="VNL59" s="130"/>
      <c r="VNM59" s="130"/>
      <c r="VNN59" s="130"/>
      <c r="VNO59" s="130"/>
      <c r="VNP59" s="130"/>
      <c r="VNQ59" s="130"/>
      <c r="VNR59" s="130"/>
      <c r="VNS59" s="130"/>
      <c r="VNT59" s="130"/>
      <c r="VNU59" s="130"/>
      <c r="VNV59" s="130"/>
      <c r="VNW59" s="130"/>
      <c r="VNX59" s="130"/>
      <c r="VNY59" s="130"/>
      <c r="VNZ59" s="130"/>
      <c r="VOA59" s="130"/>
      <c r="VOB59" s="130"/>
      <c r="VOC59" s="130"/>
      <c r="VOD59" s="130"/>
      <c r="VOE59" s="130"/>
      <c r="VOF59" s="130"/>
      <c r="VOG59" s="130"/>
      <c r="VOH59" s="130"/>
      <c r="VOI59" s="130"/>
      <c r="VOJ59" s="130"/>
      <c r="VOK59" s="130"/>
      <c r="VOL59" s="130"/>
      <c r="VOM59" s="130"/>
      <c r="VON59" s="130"/>
      <c r="VOO59" s="130"/>
      <c r="VOP59" s="130"/>
      <c r="VOQ59" s="130"/>
      <c r="VOR59" s="130"/>
      <c r="VOS59" s="130"/>
      <c r="VOT59" s="130"/>
      <c r="VOU59" s="130"/>
      <c r="VOV59" s="130"/>
      <c r="VOW59" s="130"/>
      <c r="VOX59" s="130"/>
      <c r="VOY59" s="130"/>
      <c r="VOZ59" s="130"/>
      <c r="VPA59" s="130"/>
      <c r="VPB59" s="130"/>
      <c r="VPC59" s="130"/>
      <c r="VPD59" s="130"/>
      <c r="VPE59" s="130"/>
      <c r="VPF59" s="130"/>
      <c r="VPG59" s="130"/>
      <c r="VPH59" s="130"/>
      <c r="VPI59" s="130"/>
      <c r="VPJ59" s="130"/>
      <c r="VPK59" s="130"/>
      <c r="VPL59" s="130"/>
      <c r="VPM59" s="130"/>
      <c r="VPN59" s="130"/>
      <c r="VPO59" s="130"/>
      <c r="VPP59" s="130"/>
      <c r="VPQ59" s="130"/>
      <c r="VPR59" s="130"/>
      <c r="VPS59" s="130"/>
      <c r="VPT59" s="130"/>
      <c r="VPU59" s="130"/>
      <c r="VPV59" s="130"/>
      <c r="VPW59" s="130"/>
      <c r="VPX59" s="130"/>
      <c r="VPY59" s="130"/>
      <c r="VPZ59" s="130"/>
      <c r="VQA59" s="130"/>
      <c r="VQB59" s="130"/>
      <c r="VQC59" s="130"/>
      <c r="VQD59" s="130"/>
      <c r="VQE59" s="130"/>
      <c r="VQF59" s="130"/>
      <c r="VQG59" s="130"/>
      <c r="VQH59" s="130"/>
      <c r="VQI59" s="130"/>
      <c r="VQJ59" s="130"/>
      <c r="VQK59" s="130"/>
      <c r="VQL59" s="130"/>
      <c r="VQM59" s="130"/>
      <c r="VQN59" s="130"/>
      <c r="VQO59" s="130"/>
      <c r="VQP59" s="130"/>
      <c r="VQQ59" s="130"/>
      <c r="VQR59" s="130"/>
      <c r="VQS59" s="130"/>
      <c r="VQT59" s="130"/>
      <c r="VQU59" s="130"/>
      <c r="VQV59" s="130"/>
      <c r="VQW59" s="130"/>
      <c r="VQX59" s="130"/>
      <c r="VQY59" s="130"/>
      <c r="VQZ59" s="130"/>
      <c r="VRA59" s="130"/>
      <c r="VRB59" s="130"/>
      <c r="VRC59" s="130"/>
      <c r="VRD59" s="130"/>
      <c r="VRE59" s="130"/>
      <c r="VRF59" s="130"/>
      <c r="VRG59" s="130"/>
      <c r="VRH59" s="130"/>
      <c r="VRI59" s="130"/>
      <c r="VRJ59" s="130"/>
      <c r="VRK59" s="130"/>
      <c r="VRL59" s="130"/>
      <c r="VRM59" s="130"/>
      <c r="VRN59" s="130"/>
      <c r="VRO59" s="130"/>
      <c r="VRP59" s="130"/>
      <c r="VRQ59" s="130"/>
      <c r="VRR59" s="130"/>
      <c r="VRS59" s="130"/>
      <c r="VRT59" s="130"/>
      <c r="VRU59" s="130"/>
      <c r="VRV59" s="130"/>
      <c r="VRW59" s="130"/>
      <c r="VRX59" s="130"/>
      <c r="VRY59" s="130"/>
      <c r="VRZ59" s="130"/>
      <c r="VSA59" s="130"/>
      <c r="VSB59" s="130"/>
      <c r="VSC59" s="130"/>
      <c r="VSD59" s="130"/>
      <c r="VSE59" s="130"/>
      <c r="VSF59" s="130"/>
      <c r="VSG59" s="130"/>
      <c r="VSH59" s="130"/>
      <c r="VSI59" s="130"/>
      <c r="VSJ59" s="130"/>
      <c r="VSK59" s="130"/>
      <c r="VSL59" s="130"/>
      <c r="VSM59" s="130"/>
      <c r="VSN59" s="130"/>
      <c r="VSO59" s="130"/>
      <c r="VSP59" s="130"/>
      <c r="VSQ59" s="130"/>
      <c r="VSR59" s="130"/>
      <c r="VSS59" s="130"/>
      <c r="VST59" s="130"/>
      <c r="VSU59" s="130"/>
      <c r="VSV59" s="130"/>
      <c r="VSW59" s="130"/>
      <c r="VSX59" s="130"/>
      <c r="VSY59" s="130"/>
      <c r="VSZ59" s="130"/>
      <c r="VTA59" s="130"/>
      <c r="VTB59" s="130"/>
      <c r="VTC59" s="130"/>
      <c r="VTD59" s="130"/>
      <c r="VTE59" s="130"/>
      <c r="VTF59" s="130"/>
      <c r="VTG59" s="130"/>
      <c r="VTH59" s="130"/>
      <c r="VTI59" s="130"/>
      <c r="VTJ59" s="130"/>
      <c r="VTK59" s="130"/>
      <c r="VTL59" s="130"/>
      <c r="VTM59" s="130"/>
      <c r="VTN59" s="130"/>
      <c r="VTO59" s="130"/>
      <c r="VTP59" s="130"/>
      <c r="VTQ59" s="130"/>
      <c r="VTR59" s="130"/>
      <c r="VTS59" s="130"/>
      <c r="VTT59" s="130"/>
      <c r="VTU59" s="130"/>
      <c r="VTV59" s="130"/>
      <c r="VTW59" s="130"/>
      <c r="VTX59" s="130"/>
      <c r="VTY59" s="130"/>
      <c r="VTZ59" s="130"/>
      <c r="VUA59" s="130"/>
      <c r="VUB59" s="130"/>
      <c r="VUC59" s="130"/>
      <c r="VUD59" s="130"/>
      <c r="VUE59" s="130"/>
      <c r="VUF59" s="130"/>
      <c r="VUG59" s="130"/>
      <c r="VUH59" s="130"/>
      <c r="VUI59" s="130"/>
      <c r="VUJ59" s="130"/>
      <c r="VUK59" s="130"/>
      <c r="VUL59" s="130"/>
      <c r="VUM59" s="130"/>
      <c r="VUN59" s="130"/>
      <c r="VUO59" s="130"/>
      <c r="VUP59" s="130"/>
      <c r="VUQ59" s="130"/>
      <c r="VUR59" s="130"/>
      <c r="VUS59" s="130"/>
      <c r="VUT59" s="130"/>
      <c r="VUU59" s="130"/>
      <c r="VUV59" s="130"/>
      <c r="VUW59" s="130"/>
      <c r="VUX59" s="130"/>
      <c r="VUY59" s="130"/>
      <c r="VUZ59" s="130"/>
      <c r="VVA59" s="130"/>
      <c r="VVB59" s="130"/>
      <c r="VVC59" s="130"/>
      <c r="VVD59" s="130"/>
      <c r="VVE59" s="130"/>
      <c r="VVF59" s="130"/>
      <c r="VVG59" s="130"/>
      <c r="VVH59" s="130"/>
      <c r="VVI59" s="130"/>
      <c r="VVJ59" s="130"/>
      <c r="VVK59" s="130"/>
      <c r="VVL59" s="130"/>
      <c r="VVM59" s="130"/>
      <c r="VVN59" s="130"/>
      <c r="VVO59" s="130"/>
      <c r="VVP59" s="130"/>
      <c r="VVQ59" s="130"/>
      <c r="VVR59" s="130"/>
      <c r="VVS59" s="130"/>
      <c r="VVT59" s="130"/>
      <c r="VVU59" s="130"/>
      <c r="VVV59" s="130"/>
      <c r="VVW59" s="130"/>
      <c r="VVX59" s="130"/>
      <c r="VVY59" s="130"/>
      <c r="VVZ59" s="130"/>
      <c r="VWA59" s="130"/>
      <c r="VWB59" s="130"/>
      <c r="VWC59" s="130"/>
      <c r="VWD59" s="130"/>
      <c r="VWE59" s="130"/>
      <c r="VWF59" s="130"/>
      <c r="VWG59" s="130"/>
      <c r="VWH59" s="130"/>
      <c r="VWI59" s="130"/>
      <c r="VWJ59" s="130"/>
      <c r="VWK59" s="130"/>
      <c r="VWL59" s="130"/>
      <c r="VWM59" s="130"/>
      <c r="VWN59" s="130"/>
      <c r="VWO59" s="130"/>
      <c r="VWP59" s="130"/>
      <c r="VWQ59" s="130"/>
      <c r="VWR59" s="130"/>
      <c r="VWS59" s="130"/>
      <c r="VWT59" s="130"/>
      <c r="VWU59" s="130"/>
      <c r="VWV59" s="130"/>
      <c r="VWW59" s="130"/>
      <c r="VWX59" s="130"/>
      <c r="VWY59" s="130"/>
      <c r="VWZ59" s="130"/>
      <c r="VXA59" s="130"/>
      <c r="VXB59" s="130"/>
      <c r="VXC59" s="130"/>
      <c r="VXD59" s="130"/>
      <c r="VXE59" s="130"/>
      <c r="VXF59" s="130"/>
      <c r="VXG59" s="130"/>
      <c r="VXH59" s="130"/>
      <c r="VXI59" s="130"/>
      <c r="VXJ59" s="130"/>
      <c r="VXK59" s="130"/>
      <c r="VXL59" s="130"/>
      <c r="VXM59" s="130"/>
      <c r="VXN59" s="130"/>
      <c r="VXO59" s="130"/>
      <c r="VXP59" s="130"/>
      <c r="VXQ59" s="130"/>
      <c r="VXR59" s="130"/>
      <c r="VXS59" s="130"/>
      <c r="VXT59" s="130"/>
      <c r="VXU59" s="130"/>
      <c r="VXV59" s="130"/>
      <c r="VXW59" s="130"/>
      <c r="VXX59" s="130"/>
      <c r="VXY59" s="130"/>
      <c r="VXZ59" s="130"/>
      <c r="VYA59" s="130"/>
      <c r="VYB59" s="130"/>
      <c r="VYC59" s="130"/>
      <c r="VYD59" s="130"/>
      <c r="VYE59" s="130"/>
      <c r="VYF59" s="130"/>
      <c r="VYG59" s="130"/>
      <c r="VYH59" s="130"/>
      <c r="VYI59" s="130"/>
      <c r="VYJ59" s="130"/>
      <c r="VYK59" s="130"/>
      <c r="VYL59" s="130"/>
      <c r="VYM59" s="130"/>
      <c r="VYN59" s="130"/>
      <c r="VYO59" s="130"/>
      <c r="VYP59" s="130"/>
      <c r="VYQ59" s="130"/>
      <c r="VYR59" s="130"/>
      <c r="VYS59" s="130"/>
      <c r="VYT59" s="130"/>
      <c r="VYU59" s="130"/>
      <c r="VYV59" s="130"/>
      <c r="VYW59" s="130"/>
      <c r="VYX59" s="130"/>
      <c r="VYY59" s="130"/>
      <c r="VYZ59" s="130"/>
      <c r="VZA59" s="130"/>
      <c r="VZB59" s="130"/>
      <c r="VZC59" s="130"/>
      <c r="VZD59" s="130"/>
      <c r="VZE59" s="130"/>
      <c r="VZF59" s="130"/>
      <c r="VZG59" s="130"/>
      <c r="VZH59" s="130"/>
      <c r="VZI59" s="130"/>
      <c r="VZJ59" s="130"/>
      <c r="VZK59" s="130"/>
      <c r="VZL59" s="130"/>
      <c r="VZM59" s="130"/>
      <c r="VZN59" s="130"/>
      <c r="VZO59" s="130"/>
      <c r="VZP59" s="130"/>
      <c r="VZQ59" s="130"/>
      <c r="VZR59" s="130"/>
      <c r="VZS59" s="130"/>
      <c r="VZT59" s="130"/>
      <c r="VZU59" s="130"/>
      <c r="VZV59" s="130"/>
      <c r="VZW59" s="130"/>
      <c r="VZX59" s="130"/>
      <c r="VZY59" s="130"/>
      <c r="VZZ59" s="130"/>
      <c r="WAA59" s="130"/>
      <c r="WAB59" s="130"/>
      <c r="WAC59" s="130"/>
      <c r="WAD59" s="130"/>
      <c r="WAE59" s="130"/>
      <c r="WAF59" s="130"/>
      <c r="WAG59" s="130"/>
      <c r="WAH59" s="130"/>
      <c r="WAI59" s="130"/>
      <c r="WAJ59" s="130"/>
      <c r="WAK59" s="130"/>
      <c r="WAL59" s="130"/>
      <c r="WAM59" s="130"/>
      <c r="WAN59" s="130"/>
      <c r="WAO59" s="130"/>
      <c r="WAP59" s="130"/>
      <c r="WAQ59" s="130"/>
      <c r="WAR59" s="130"/>
      <c r="WAS59" s="130"/>
      <c r="WAT59" s="130"/>
      <c r="WAU59" s="130"/>
      <c r="WAV59" s="130"/>
      <c r="WAW59" s="130"/>
      <c r="WAX59" s="130"/>
      <c r="WAY59" s="130"/>
      <c r="WAZ59" s="130"/>
      <c r="WBA59" s="130"/>
      <c r="WBB59" s="130"/>
      <c r="WBC59" s="130"/>
      <c r="WBD59" s="130"/>
      <c r="WBE59" s="130"/>
      <c r="WBF59" s="130"/>
      <c r="WBG59" s="130"/>
      <c r="WBH59" s="130"/>
      <c r="WBI59" s="130"/>
      <c r="WBJ59" s="130"/>
      <c r="WBK59" s="130"/>
      <c r="WBL59" s="130"/>
      <c r="WBM59" s="130"/>
      <c r="WBN59" s="130"/>
      <c r="WBO59" s="130"/>
      <c r="WBP59" s="130"/>
      <c r="WBQ59" s="130"/>
      <c r="WBR59" s="130"/>
      <c r="WBS59" s="130"/>
      <c r="WBT59" s="130"/>
      <c r="WBU59" s="130"/>
      <c r="WBV59" s="130"/>
      <c r="WBW59" s="130"/>
      <c r="WBX59" s="130"/>
      <c r="WBY59" s="130"/>
      <c r="WBZ59" s="130"/>
      <c r="WCA59" s="130"/>
      <c r="WCB59" s="130"/>
      <c r="WCC59" s="130"/>
      <c r="WCD59" s="130"/>
      <c r="WCE59" s="130"/>
      <c r="WCF59" s="130"/>
      <c r="WCG59" s="130"/>
      <c r="WCH59" s="130"/>
      <c r="WCI59" s="130"/>
      <c r="WCJ59" s="130"/>
      <c r="WCK59" s="130"/>
      <c r="WCL59" s="130"/>
      <c r="WCM59" s="130"/>
      <c r="WCN59" s="130"/>
      <c r="WCO59" s="130"/>
      <c r="WCP59" s="130"/>
      <c r="WCQ59" s="130"/>
      <c r="WCR59" s="130"/>
      <c r="WCS59" s="130"/>
      <c r="WCT59" s="130"/>
      <c r="WCU59" s="130"/>
      <c r="WCV59" s="130"/>
      <c r="WCW59" s="130"/>
      <c r="WCX59" s="130"/>
      <c r="WCY59" s="130"/>
      <c r="WCZ59" s="130"/>
      <c r="WDA59" s="130"/>
      <c r="WDB59" s="130"/>
      <c r="WDC59" s="130"/>
      <c r="WDD59" s="130"/>
      <c r="WDE59" s="130"/>
      <c r="WDF59" s="130"/>
      <c r="WDG59" s="130"/>
      <c r="WDH59" s="130"/>
      <c r="WDI59" s="130"/>
      <c r="WDJ59" s="130"/>
      <c r="WDK59" s="130"/>
      <c r="WDL59" s="130"/>
      <c r="WDM59" s="130"/>
      <c r="WDN59" s="130"/>
      <c r="WDO59" s="130"/>
      <c r="WDP59" s="130"/>
      <c r="WDQ59" s="130"/>
      <c r="WDR59" s="130"/>
      <c r="WDS59" s="130"/>
      <c r="WDT59" s="130"/>
      <c r="WDU59" s="130"/>
      <c r="WDV59" s="130"/>
      <c r="WDW59" s="130"/>
      <c r="WDX59" s="130"/>
      <c r="WDY59" s="130"/>
      <c r="WDZ59" s="130"/>
      <c r="WEA59" s="130"/>
      <c r="WEB59" s="130"/>
      <c r="WEC59" s="130"/>
      <c r="WED59" s="130"/>
      <c r="WEE59" s="130"/>
      <c r="WEF59" s="130"/>
      <c r="WEG59" s="130"/>
      <c r="WEH59" s="130"/>
      <c r="WEI59" s="130"/>
      <c r="WEJ59" s="130"/>
      <c r="WEK59" s="130"/>
      <c r="WEL59" s="130"/>
      <c r="WEM59" s="130"/>
      <c r="WEN59" s="130"/>
      <c r="WEO59" s="130"/>
      <c r="WEP59" s="130"/>
      <c r="WEQ59" s="130"/>
      <c r="WER59" s="130"/>
      <c r="WES59" s="130"/>
      <c r="WET59" s="130"/>
      <c r="WEU59" s="130"/>
      <c r="WEV59" s="130"/>
      <c r="WEW59" s="130"/>
      <c r="WEX59" s="130"/>
      <c r="WEY59" s="130"/>
      <c r="WEZ59" s="130"/>
      <c r="WFA59" s="130"/>
      <c r="WFB59" s="130"/>
      <c r="WFC59" s="130"/>
      <c r="WFD59" s="130"/>
      <c r="WFE59" s="130"/>
      <c r="WFF59" s="130"/>
      <c r="WFG59" s="130"/>
      <c r="WFH59" s="130"/>
      <c r="WFI59" s="130"/>
      <c r="WFJ59" s="130"/>
      <c r="WFK59" s="130"/>
      <c r="WFL59" s="130"/>
      <c r="WFM59" s="130"/>
      <c r="WFN59" s="130"/>
      <c r="WFO59" s="130"/>
      <c r="WFP59" s="130"/>
      <c r="WFQ59" s="130"/>
      <c r="WFR59" s="130"/>
      <c r="WFS59" s="130"/>
      <c r="WFT59" s="130"/>
      <c r="WFU59" s="130"/>
      <c r="WFV59" s="130"/>
      <c r="WFW59" s="130"/>
      <c r="WFX59" s="130"/>
      <c r="WFY59" s="130"/>
      <c r="WFZ59" s="130"/>
      <c r="WGA59" s="130"/>
      <c r="WGB59" s="130"/>
      <c r="WGC59" s="130"/>
      <c r="WGD59" s="130"/>
      <c r="WGE59" s="130"/>
      <c r="WGF59" s="130"/>
      <c r="WGG59" s="130"/>
      <c r="WGH59" s="130"/>
      <c r="WGI59" s="130"/>
      <c r="WGJ59" s="130"/>
      <c r="WGK59" s="130"/>
      <c r="WGL59" s="130"/>
      <c r="WGM59" s="130"/>
      <c r="WGN59" s="130"/>
      <c r="WGO59" s="130"/>
      <c r="WGP59" s="130"/>
      <c r="WGQ59" s="130"/>
      <c r="WGR59" s="130"/>
      <c r="WGS59" s="130"/>
      <c r="WGT59" s="130"/>
      <c r="WGU59" s="130"/>
      <c r="WGV59" s="130"/>
      <c r="WGW59" s="130"/>
      <c r="WGX59" s="130"/>
      <c r="WGY59" s="130"/>
      <c r="WGZ59" s="130"/>
      <c r="WHA59" s="130"/>
      <c r="WHB59" s="130"/>
      <c r="WHC59" s="130"/>
      <c r="WHD59" s="130"/>
      <c r="WHE59" s="130"/>
      <c r="WHF59" s="130"/>
      <c r="WHG59" s="130"/>
      <c r="WHH59" s="130"/>
      <c r="WHI59" s="130"/>
      <c r="WHJ59" s="130"/>
      <c r="WHK59" s="130"/>
      <c r="WHL59" s="130"/>
      <c r="WHM59" s="130"/>
      <c r="WHN59" s="130"/>
      <c r="WHO59" s="130"/>
      <c r="WHP59" s="130"/>
      <c r="WHQ59" s="130"/>
      <c r="WHR59" s="130"/>
      <c r="WHS59" s="130"/>
      <c r="WHT59" s="130"/>
      <c r="WHU59" s="130"/>
      <c r="WHV59" s="130"/>
      <c r="WHW59" s="130"/>
      <c r="WHX59" s="130"/>
      <c r="WHY59" s="130"/>
      <c r="WHZ59" s="130"/>
      <c r="WIA59" s="130"/>
      <c r="WIB59" s="130"/>
      <c r="WIC59" s="130"/>
      <c r="WID59" s="130"/>
      <c r="WIE59" s="130"/>
      <c r="WIF59" s="130"/>
      <c r="WIG59" s="130"/>
      <c r="WIH59" s="130"/>
      <c r="WII59" s="130"/>
      <c r="WIJ59" s="130"/>
      <c r="WIK59" s="130"/>
      <c r="WIL59" s="130"/>
      <c r="WIM59" s="130"/>
      <c r="WIN59" s="130"/>
      <c r="WIO59" s="130"/>
      <c r="WIP59" s="130"/>
      <c r="WIQ59" s="130"/>
      <c r="WIR59" s="130"/>
      <c r="WIS59" s="130"/>
      <c r="WIT59" s="130"/>
      <c r="WIU59" s="130"/>
      <c r="WIV59" s="130"/>
      <c r="WIW59" s="130"/>
      <c r="WIX59" s="130"/>
      <c r="WIY59" s="130"/>
      <c r="WIZ59" s="130"/>
      <c r="WJA59" s="130"/>
      <c r="WJB59" s="130"/>
      <c r="WJC59" s="130"/>
      <c r="WJD59" s="130"/>
      <c r="WJE59" s="130"/>
      <c r="WJF59" s="130"/>
      <c r="WJG59" s="130"/>
      <c r="WJH59" s="130"/>
      <c r="WJI59" s="130"/>
      <c r="WJJ59" s="130"/>
      <c r="WJK59" s="130"/>
      <c r="WJL59" s="130"/>
      <c r="WJM59" s="130"/>
      <c r="WJN59" s="130"/>
      <c r="WJO59" s="130"/>
      <c r="WJP59" s="130"/>
      <c r="WJQ59" s="130"/>
      <c r="WJR59" s="130"/>
      <c r="WJS59" s="130"/>
      <c r="WJT59" s="130"/>
      <c r="WJU59" s="130"/>
      <c r="WJV59" s="130"/>
      <c r="WJW59" s="130"/>
      <c r="WJX59" s="130"/>
      <c r="WJY59" s="130"/>
      <c r="WJZ59" s="130"/>
      <c r="WKA59" s="130"/>
      <c r="WKB59" s="130"/>
      <c r="WKC59" s="130"/>
      <c r="WKD59" s="130"/>
      <c r="WKE59" s="130"/>
      <c r="WKF59" s="130"/>
      <c r="WKG59" s="130"/>
      <c r="WKH59" s="130"/>
      <c r="WKI59" s="130"/>
      <c r="WKJ59" s="130"/>
      <c r="WKK59" s="130"/>
      <c r="WKL59" s="130"/>
      <c r="WKM59" s="130"/>
      <c r="WKN59" s="130"/>
      <c r="WKO59" s="130"/>
      <c r="WKP59" s="130"/>
      <c r="WKQ59" s="130"/>
      <c r="WKR59" s="130"/>
      <c r="WKS59" s="130"/>
      <c r="WKT59" s="130"/>
      <c r="WKU59" s="130"/>
      <c r="WKV59" s="130"/>
      <c r="WKW59" s="130"/>
      <c r="WKX59" s="130"/>
      <c r="WKY59" s="130"/>
      <c r="WKZ59" s="130"/>
      <c r="WLA59" s="130"/>
      <c r="WLB59" s="130"/>
      <c r="WLC59" s="130"/>
      <c r="WLD59" s="130"/>
      <c r="WLE59" s="130"/>
      <c r="WLF59" s="130"/>
      <c r="WLG59" s="130"/>
      <c r="WLH59" s="130"/>
      <c r="WLI59" s="130"/>
      <c r="WLJ59" s="130"/>
      <c r="WLK59" s="130"/>
      <c r="WLL59" s="130"/>
      <c r="WLM59" s="130"/>
      <c r="WLN59" s="130"/>
      <c r="WLO59" s="130"/>
      <c r="WLP59" s="130"/>
      <c r="WLQ59" s="130"/>
      <c r="WLR59" s="130"/>
      <c r="WLS59" s="130"/>
      <c r="WLT59" s="130"/>
      <c r="WLU59" s="130"/>
      <c r="WLV59" s="130"/>
      <c r="WLW59" s="130"/>
      <c r="WLX59" s="130"/>
      <c r="WLY59" s="130"/>
      <c r="WLZ59" s="130"/>
      <c r="WMA59" s="130"/>
      <c r="WMB59" s="130"/>
      <c r="WMC59" s="130"/>
      <c r="WMD59" s="130"/>
      <c r="WME59" s="130"/>
      <c r="WMF59" s="130"/>
      <c r="WMG59" s="130"/>
      <c r="WMH59" s="130"/>
      <c r="WMI59" s="130"/>
      <c r="WMJ59" s="130"/>
      <c r="WMK59" s="130"/>
      <c r="WML59" s="130"/>
      <c r="WMM59" s="130"/>
      <c r="WMN59" s="130"/>
      <c r="WMO59" s="130"/>
      <c r="WMP59" s="130"/>
      <c r="WMQ59" s="130"/>
      <c r="WMR59" s="130"/>
      <c r="WMS59" s="130"/>
      <c r="WMT59" s="130"/>
      <c r="WMU59" s="130"/>
      <c r="WMV59" s="130"/>
      <c r="WMW59" s="130"/>
      <c r="WMX59" s="130"/>
      <c r="WMY59" s="130"/>
      <c r="WMZ59" s="130"/>
      <c r="WNA59" s="130"/>
      <c r="WNB59" s="130"/>
      <c r="WNC59" s="130"/>
      <c r="WND59" s="130"/>
      <c r="WNE59" s="130"/>
      <c r="WNF59" s="130"/>
      <c r="WNG59" s="130"/>
      <c r="WNH59" s="130"/>
      <c r="WNI59" s="130"/>
      <c r="WNJ59" s="130"/>
      <c r="WNK59" s="130"/>
      <c r="WNL59" s="130"/>
      <c r="WNM59" s="130"/>
      <c r="WNN59" s="130"/>
      <c r="WNO59" s="130"/>
      <c r="WNP59" s="130"/>
      <c r="WNQ59" s="130"/>
      <c r="WNR59" s="130"/>
      <c r="WNS59" s="130"/>
      <c r="WNT59" s="130"/>
      <c r="WNU59" s="130"/>
      <c r="WNV59" s="130"/>
      <c r="WNW59" s="130"/>
      <c r="WNX59" s="130"/>
      <c r="WNY59" s="130"/>
      <c r="WNZ59" s="130"/>
      <c r="WOA59" s="130"/>
      <c r="WOB59" s="130"/>
      <c r="WOC59" s="130"/>
      <c r="WOD59" s="130"/>
      <c r="WOE59" s="130"/>
      <c r="WOF59" s="130"/>
      <c r="WOG59" s="130"/>
      <c r="WOH59" s="130"/>
      <c r="WOI59" s="130"/>
      <c r="WOJ59" s="130"/>
      <c r="WOK59" s="130"/>
      <c r="WOL59" s="130"/>
      <c r="WOM59" s="130"/>
      <c r="WON59" s="130"/>
      <c r="WOO59" s="130"/>
      <c r="WOP59" s="130"/>
      <c r="WOQ59" s="130"/>
      <c r="WOR59" s="130"/>
      <c r="WOS59" s="130"/>
      <c r="WOT59" s="130"/>
      <c r="WOU59" s="130"/>
      <c r="WOV59" s="130"/>
      <c r="WOW59" s="130"/>
      <c r="WOX59" s="130"/>
      <c r="WOY59" s="130"/>
      <c r="WOZ59" s="130"/>
      <c r="WPA59" s="130"/>
      <c r="WPB59" s="130"/>
      <c r="WPC59" s="130"/>
      <c r="WPD59" s="130"/>
      <c r="WPE59" s="130"/>
      <c r="WPF59" s="130"/>
      <c r="WPG59" s="130"/>
      <c r="WPH59" s="130"/>
      <c r="WPI59" s="130"/>
      <c r="WPJ59" s="130"/>
      <c r="WPK59" s="130"/>
      <c r="WPL59" s="130"/>
      <c r="WPM59" s="130"/>
      <c r="WPN59" s="130"/>
      <c r="WPO59" s="130"/>
      <c r="WPP59" s="130"/>
      <c r="WPQ59" s="130"/>
      <c r="WPR59" s="130"/>
      <c r="WPS59" s="130"/>
      <c r="WPT59" s="130"/>
      <c r="WPU59" s="130"/>
      <c r="WPV59" s="130"/>
      <c r="WPW59" s="130"/>
      <c r="WPX59" s="130"/>
      <c r="WPY59" s="130"/>
      <c r="WPZ59" s="130"/>
      <c r="WQA59" s="130"/>
      <c r="WQB59" s="130"/>
      <c r="WQC59" s="130"/>
      <c r="WQD59" s="130"/>
      <c r="WQE59" s="130"/>
      <c r="WQF59" s="130"/>
      <c r="WQG59" s="130"/>
      <c r="WQH59" s="130"/>
      <c r="WQI59" s="130"/>
      <c r="WQJ59" s="130"/>
      <c r="WQK59" s="130"/>
      <c r="WQL59" s="130"/>
      <c r="WQM59" s="130"/>
      <c r="WQN59" s="130"/>
      <c r="WQO59" s="130"/>
      <c r="WQP59" s="130"/>
      <c r="WQQ59" s="130"/>
      <c r="WQR59" s="130"/>
      <c r="WQS59" s="130"/>
      <c r="WQT59" s="130"/>
      <c r="WQU59" s="130"/>
      <c r="WQV59" s="130"/>
      <c r="WQW59" s="130"/>
      <c r="WQX59" s="130"/>
      <c r="WQY59" s="130"/>
      <c r="WQZ59" s="130"/>
      <c r="WRA59" s="130"/>
      <c r="WRB59" s="130"/>
      <c r="WRC59" s="130"/>
      <c r="WRD59" s="130"/>
      <c r="WRE59" s="130"/>
      <c r="WRF59" s="130"/>
      <c r="WRG59" s="130"/>
      <c r="WRH59" s="130"/>
      <c r="WRI59" s="130"/>
      <c r="WRJ59" s="130"/>
      <c r="WRK59" s="130"/>
      <c r="WRL59" s="130"/>
      <c r="WRM59" s="130"/>
      <c r="WRN59" s="130"/>
      <c r="WRO59" s="130"/>
      <c r="WRP59" s="130"/>
      <c r="WRQ59" s="130"/>
      <c r="WRR59" s="130"/>
      <c r="WRS59" s="130"/>
      <c r="WRT59" s="130"/>
      <c r="WRU59" s="130"/>
      <c r="WRV59" s="130"/>
      <c r="WRW59" s="130"/>
      <c r="WRX59" s="130"/>
      <c r="WRY59" s="130"/>
      <c r="WRZ59" s="130"/>
      <c r="WSA59" s="130"/>
      <c r="WSB59" s="130"/>
      <c r="WSC59" s="130"/>
      <c r="WSD59" s="130"/>
      <c r="WSE59" s="130"/>
      <c r="WSF59" s="130"/>
      <c r="WSG59" s="130"/>
      <c r="WSH59" s="130"/>
      <c r="WSI59" s="130"/>
      <c r="WSJ59" s="130"/>
      <c r="WSK59" s="130"/>
      <c r="WSL59" s="130"/>
      <c r="WSM59" s="130"/>
      <c r="WSN59" s="130"/>
      <c r="WSO59" s="130"/>
      <c r="WSP59" s="130"/>
      <c r="WSQ59" s="130"/>
      <c r="WSR59" s="130"/>
      <c r="WSS59" s="130"/>
      <c r="WST59" s="130"/>
      <c r="WSU59" s="130"/>
      <c r="WSV59" s="130"/>
      <c r="WSW59" s="130"/>
      <c r="WSX59" s="130"/>
      <c r="WSY59" s="130"/>
      <c r="WSZ59" s="130"/>
      <c r="WTA59" s="130"/>
      <c r="WTB59" s="130"/>
      <c r="WTC59" s="130"/>
      <c r="WTD59" s="130"/>
      <c r="WTE59" s="130"/>
      <c r="WTF59" s="130"/>
      <c r="WTG59" s="130"/>
      <c r="WTH59" s="130"/>
      <c r="WTI59" s="130"/>
      <c r="WTJ59" s="130"/>
      <c r="WTK59" s="130"/>
      <c r="WTL59" s="130"/>
      <c r="WTM59" s="130"/>
      <c r="WTN59" s="130"/>
      <c r="WTO59" s="130"/>
      <c r="WTP59" s="130"/>
      <c r="WTQ59" s="130"/>
      <c r="WTR59" s="130"/>
      <c r="WTS59" s="130"/>
      <c r="WTT59" s="130"/>
      <c r="WTU59" s="130"/>
      <c r="WTV59" s="130"/>
      <c r="WTW59" s="130"/>
      <c r="WTX59" s="130"/>
      <c r="WTY59" s="130"/>
      <c r="WTZ59" s="130"/>
      <c r="WUA59" s="130"/>
      <c r="WUB59" s="130"/>
      <c r="WUC59" s="130"/>
      <c r="WUD59" s="130"/>
      <c r="WUE59" s="130"/>
      <c r="WUF59" s="130"/>
      <c r="WUG59" s="130"/>
      <c r="WUH59" s="130"/>
      <c r="WUI59" s="130"/>
      <c r="WUJ59" s="130"/>
      <c r="WUK59" s="130"/>
      <c r="WUL59" s="130"/>
      <c r="WUM59" s="130"/>
      <c r="WUN59" s="130"/>
      <c r="WUO59" s="130"/>
      <c r="WUP59" s="130"/>
      <c r="WUQ59" s="130"/>
      <c r="WUR59" s="130"/>
      <c r="WUS59" s="130"/>
      <c r="WUT59" s="130"/>
      <c r="WUU59" s="130"/>
      <c r="WUV59" s="130"/>
      <c r="WUW59" s="130"/>
      <c r="WUX59" s="130"/>
      <c r="WUY59" s="130"/>
      <c r="WUZ59" s="130"/>
      <c r="WVA59" s="130"/>
      <c r="WVB59" s="130"/>
      <c r="WVC59" s="130"/>
      <c r="WVD59" s="130"/>
      <c r="WVE59" s="130"/>
      <c r="WVF59" s="130"/>
      <c r="WVG59" s="130"/>
      <c r="WVH59" s="130"/>
      <c r="WVI59" s="130"/>
      <c r="WVJ59" s="130"/>
      <c r="WVK59" s="130"/>
      <c r="WVL59" s="130"/>
      <c r="WVM59" s="130"/>
      <c r="WVN59" s="130"/>
      <c r="WVO59" s="130"/>
      <c r="WVP59" s="130"/>
      <c r="WVQ59" s="130"/>
      <c r="WVR59" s="130"/>
      <c r="WVS59" s="130"/>
      <c r="WVT59" s="130"/>
      <c r="WVU59" s="130"/>
      <c r="WVV59" s="130"/>
      <c r="WVW59" s="130"/>
      <c r="WVX59" s="130"/>
      <c r="WVY59" s="130"/>
      <c r="WVZ59" s="130"/>
      <c r="WWA59" s="130"/>
      <c r="WWB59" s="130"/>
      <c r="WWC59" s="130"/>
      <c r="WWD59" s="130"/>
      <c r="WWE59" s="130"/>
      <c r="WWF59" s="130"/>
      <c r="WWG59" s="130"/>
      <c r="WWH59" s="130"/>
      <c r="WWI59" s="130"/>
      <c r="WWJ59" s="130"/>
      <c r="WWK59" s="130"/>
      <c r="WWL59" s="130"/>
      <c r="WWM59" s="130"/>
      <c r="WWN59" s="130"/>
      <c r="WWO59" s="130"/>
      <c r="WWP59" s="130"/>
      <c r="WWQ59" s="130"/>
      <c r="WWR59" s="130"/>
      <c r="WWS59" s="130"/>
      <c r="WWT59" s="130"/>
      <c r="WWU59" s="130"/>
      <c r="WWV59" s="130"/>
      <c r="WWW59" s="130"/>
      <c r="WWX59" s="130"/>
      <c r="WWY59" s="130"/>
      <c r="WWZ59" s="130"/>
      <c r="WXA59" s="130"/>
      <c r="WXB59" s="130"/>
      <c r="WXC59" s="130"/>
      <c r="WXD59" s="130"/>
      <c r="WXE59" s="130"/>
      <c r="WXF59" s="130"/>
      <c r="WXG59" s="130"/>
      <c r="WXH59" s="130"/>
      <c r="WXI59" s="130"/>
      <c r="WXJ59" s="130"/>
      <c r="WXK59" s="130"/>
      <c r="WXL59" s="130"/>
      <c r="WXM59" s="130"/>
      <c r="WXN59" s="130"/>
      <c r="WXO59" s="130"/>
      <c r="WXP59" s="130"/>
      <c r="WXQ59" s="130"/>
      <c r="WXR59" s="130"/>
      <c r="WXS59" s="130"/>
      <c r="WXT59" s="130"/>
      <c r="WXU59" s="130"/>
      <c r="WXV59" s="130"/>
      <c r="WXW59" s="130"/>
      <c r="WXX59" s="130"/>
      <c r="WXY59" s="130"/>
      <c r="WXZ59" s="130"/>
      <c r="WYA59" s="130"/>
      <c r="WYB59" s="130"/>
      <c r="WYC59" s="130"/>
      <c r="WYD59" s="130"/>
      <c r="WYE59" s="130"/>
      <c r="WYF59" s="130"/>
      <c r="WYG59" s="130"/>
      <c r="WYH59" s="130"/>
      <c r="WYI59" s="130"/>
      <c r="WYJ59" s="130"/>
      <c r="WYK59" s="130"/>
      <c r="WYL59" s="130"/>
      <c r="WYM59" s="130"/>
      <c r="WYN59" s="130"/>
      <c r="WYO59" s="130"/>
      <c r="WYP59" s="130"/>
      <c r="WYQ59" s="130"/>
      <c r="WYR59" s="130"/>
      <c r="WYS59" s="130"/>
      <c r="WYT59" s="130"/>
      <c r="WYU59" s="130"/>
      <c r="WYV59" s="130"/>
      <c r="WYW59" s="130"/>
      <c r="WYX59" s="130"/>
      <c r="WYY59" s="130"/>
      <c r="WYZ59" s="130"/>
      <c r="WZA59" s="130"/>
      <c r="WZB59" s="130"/>
      <c r="WZC59" s="130"/>
      <c r="WZD59" s="130"/>
      <c r="WZE59" s="130"/>
      <c r="WZF59" s="130"/>
      <c r="WZG59" s="130"/>
      <c r="WZH59" s="130"/>
      <c r="WZI59" s="130"/>
      <c r="WZJ59" s="130"/>
      <c r="WZK59" s="130"/>
      <c r="WZL59" s="130"/>
      <c r="WZM59" s="130"/>
      <c r="WZN59" s="130"/>
      <c r="WZO59" s="130"/>
      <c r="WZP59" s="130"/>
      <c r="WZQ59" s="130"/>
      <c r="WZR59" s="130"/>
      <c r="WZS59" s="130"/>
      <c r="WZT59" s="130"/>
      <c r="WZU59" s="130"/>
      <c r="WZV59" s="130"/>
      <c r="WZW59" s="130"/>
      <c r="WZX59" s="130"/>
      <c r="WZY59" s="130"/>
      <c r="WZZ59" s="130"/>
      <c r="XAA59" s="130"/>
      <c r="XAB59" s="130"/>
      <c r="XAC59" s="130"/>
      <c r="XAD59" s="130"/>
      <c r="XAE59" s="130"/>
      <c r="XAF59" s="130"/>
      <c r="XAG59" s="130"/>
      <c r="XAH59" s="130"/>
      <c r="XAI59" s="130"/>
      <c r="XAJ59" s="130"/>
      <c r="XAK59" s="130"/>
      <c r="XAL59" s="130"/>
      <c r="XAM59" s="130"/>
      <c r="XAN59" s="130"/>
      <c r="XAO59" s="130"/>
      <c r="XAP59" s="130"/>
      <c r="XAQ59" s="130"/>
      <c r="XAR59" s="130"/>
      <c r="XAS59" s="130"/>
      <c r="XAT59" s="130"/>
      <c r="XAU59" s="130"/>
      <c r="XAV59" s="130"/>
      <c r="XAW59" s="130"/>
      <c r="XAX59" s="130"/>
      <c r="XAY59" s="130"/>
      <c r="XAZ59" s="130"/>
      <c r="XBA59" s="130"/>
      <c r="XBB59" s="130"/>
      <c r="XBC59" s="130"/>
      <c r="XBD59" s="130"/>
      <c r="XBE59" s="130"/>
      <c r="XBF59" s="130"/>
      <c r="XBG59" s="130"/>
      <c r="XBH59" s="130"/>
      <c r="XBI59" s="130"/>
      <c r="XBJ59" s="130"/>
      <c r="XBK59" s="130"/>
      <c r="XBL59" s="130"/>
      <c r="XBM59" s="130"/>
      <c r="XBN59" s="130"/>
      <c r="XBO59" s="130"/>
      <c r="XBP59" s="130"/>
      <c r="XBQ59" s="130"/>
      <c r="XBR59" s="130"/>
      <c r="XBS59" s="130"/>
      <c r="XBT59" s="130"/>
      <c r="XBU59" s="130"/>
      <c r="XBV59" s="130"/>
      <c r="XBW59" s="130"/>
      <c r="XBX59" s="130"/>
      <c r="XBY59" s="130"/>
      <c r="XBZ59" s="130"/>
      <c r="XCA59" s="130"/>
      <c r="XCB59" s="130"/>
      <c r="XCC59" s="130"/>
      <c r="XCD59" s="130"/>
      <c r="XCE59" s="130"/>
      <c r="XCF59" s="130"/>
      <c r="XCG59" s="130"/>
      <c r="XCH59" s="130"/>
      <c r="XCI59" s="130"/>
      <c r="XCJ59" s="130"/>
      <c r="XCK59" s="130"/>
      <c r="XCL59" s="130"/>
      <c r="XCM59" s="130"/>
      <c r="XCN59" s="130"/>
      <c r="XCO59" s="130"/>
      <c r="XCP59" s="130"/>
      <c r="XCQ59" s="130"/>
      <c r="XCR59" s="130"/>
      <c r="XCS59" s="130"/>
      <c r="XCT59" s="130"/>
      <c r="XCU59" s="130"/>
      <c r="XCV59" s="130"/>
      <c r="XCW59" s="130"/>
      <c r="XCX59" s="130"/>
      <c r="XCY59" s="130"/>
      <c r="XCZ59" s="130"/>
      <c r="XDA59" s="130"/>
      <c r="XDB59" s="130"/>
      <c r="XDC59" s="130"/>
      <c r="XDD59" s="130"/>
      <c r="XDE59" s="130"/>
      <c r="XDF59" s="130"/>
      <c r="XDG59" s="130"/>
      <c r="XDH59" s="130"/>
      <c r="XDI59" s="130"/>
      <c r="XDJ59" s="130"/>
      <c r="XDK59" s="130"/>
      <c r="XDL59" s="130"/>
      <c r="XDM59" s="130"/>
      <c r="XDN59" s="130"/>
      <c r="XDO59" s="130"/>
      <c r="XDP59" s="130"/>
      <c r="XDQ59" s="130"/>
      <c r="XDR59" s="130"/>
      <c r="XDS59" s="130"/>
      <c r="XDT59" s="130"/>
      <c r="XDU59" s="130"/>
      <c r="XDV59" s="130"/>
      <c r="XDW59" s="130"/>
      <c r="XDX59" s="130"/>
      <c r="XDY59" s="130"/>
      <c r="XDZ59" s="130"/>
      <c r="XEA59" s="130"/>
      <c r="XEB59" s="130"/>
      <c r="XEC59" s="130"/>
      <c r="XED59" s="130"/>
      <c r="XEE59" s="130"/>
      <c r="XEF59" s="130"/>
      <c r="XEG59" s="130"/>
      <c r="XEH59" s="130"/>
      <c r="XEI59" s="130"/>
      <c r="XEJ59" s="130"/>
      <c r="XEK59" s="130"/>
      <c r="XEL59" s="130"/>
      <c r="XEM59" s="130"/>
      <c r="XEN59" s="130"/>
      <c r="XEO59" s="130"/>
      <c r="XEP59" s="130"/>
      <c r="XEQ59" s="130"/>
      <c r="XER59" s="130"/>
      <c r="XES59" s="130"/>
      <c r="XET59" s="130"/>
      <c r="XEU59" s="130"/>
      <c r="XEV59" s="130"/>
      <c r="XEW59" s="130"/>
      <c r="XEX59" s="130"/>
      <c r="XEY59" s="130"/>
      <c r="XEZ59" s="130"/>
      <c r="XFA59" s="130"/>
      <c r="XFB59" s="130"/>
      <c r="XFC59" s="130"/>
      <c r="XFD59" s="130"/>
    </row>
    <row r="60" spans="1:16384" ht="25.5" hidden="1" customHeight="1">
      <c r="B60" s="136" t="s">
        <v>85</v>
      </c>
      <c r="C60" s="139">
        <f>LEN(C61)+LEN(D61)</f>
        <v>0</v>
      </c>
      <c r="D60" s="116"/>
      <c r="E60" s="137"/>
      <c r="F60" s="142"/>
    </row>
    <row r="61" spans="1:16384" ht="159" hidden="1" customHeight="1">
      <c r="A61" s="130"/>
      <c r="B61" s="119" t="s">
        <v>115</v>
      </c>
      <c r="C61" s="68"/>
      <c r="D61" s="659"/>
      <c r="E61" s="661"/>
      <c r="F61" s="143"/>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c r="HU61" s="130"/>
      <c r="HV61" s="130"/>
      <c r="HW61" s="130"/>
      <c r="HX61" s="130"/>
      <c r="HY61" s="130"/>
      <c r="HZ61" s="130"/>
      <c r="IA61" s="130"/>
      <c r="IB61" s="130"/>
      <c r="IC61" s="130"/>
      <c r="ID61" s="130"/>
      <c r="IE61" s="130"/>
      <c r="IF61" s="130"/>
      <c r="IG61" s="130"/>
      <c r="IH61" s="130"/>
      <c r="II61" s="130"/>
      <c r="IJ61" s="130"/>
      <c r="IK61" s="130"/>
      <c r="IL61" s="130"/>
      <c r="IM61" s="130"/>
      <c r="IN61" s="130"/>
      <c r="IO61" s="130"/>
      <c r="IP61" s="130"/>
      <c r="IQ61" s="130"/>
      <c r="IR61" s="130"/>
      <c r="IS61" s="130"/>
      <c r="IT61" s="130"/>
      <c r="IU61" s="130"/>
      <c r="IV61" s="130"/>
      <c r="IW61" s="130"/>
      <c r="IX61" s="130"/>
      <c r="IY61" s="130"/>
      <c r="IZ61" s="130"/>
      <c r="JA61" s="130"/>
      <c r="JB61" s="130"/>
      <c r="JC61" s="130"/>
      <c r="JD61" s="130"/>
      <c r="JE61" s="130"/>
      <c r="JF61" s="130"/>
      <c r="JG61" s="130"/>
      <c r="JH61" s="130"/>
      <c r="JI61" s="130"/>
      <c r="JJ61" s="130"/>
      <c r="JK61" s="130"/>
      <c r="JL61" s="130"/>
      <c r="JM61" s="130"/>
      <c r="JN61" s="130"/>
      <c r="JO61" s="130"/>
      <c r="JP61" s="130"/>
      <c r="JQ61" s="130"/>
      <c r="JR61" s="130"/>
      <c r="JS61" s="130"/>
      <c r="JT61" s="130"/>
      <c r="JU61" s="130"/>
      <c r="JV61" s="130"/>
      <c r="JW61" s="130"/>
      <c r="JX61" s="130"/>
      <c r="JY61" s="130"/>
      <c r="JZ61" s="130"/>
      <c r="KA61" s="130"/>
      <c r="KB61" s="130"/>
      <c r="KC61" s="130"/>
      <c r="KD61" s="130"/>
      <c r="KE61" s="130"/>
      <c r="KF61" s="130"/>
      <c r="KG61" s="130"/>
      <c r="KH61" s="130"/>
      <c r="KI61" s="130"/>
      <c r="KJ61" s="130"/>
      <c r="KK61" s="130"/>
      <c r="KL61" s="130"/>
      <c r="KM61" s="130"/>
      <c r="KN61" s="130"/>
      <c r="KO61" s="130"/>
      <c r="KP61" s="130"/>
      <c r="KQ61" s="130"/>
      <c r="KR61" s="130"/>
      <c r="KS61" s="130"/>
      <c r="KT61" s="130"/>
      <c r="KU61" s="130"/>
      <c r="KV61" s="130"/>
      <c r="KW61" s="130"/>
      <c r="KX61" s="130"/>
      <c r="KY61" s="130"/>
      <c r="KZ61" s="130"/>
      <c r="LA61" s="130"/>
      <c r="LB61" s="130"/>
      <c r="LC61" s="130"/>
      <c r="LD61" s="130"/>
      <c r="LE61" s="130"/>
      <c r="LF61" s="130"/>
      <c r="LG61" s="130"/>
      <c r="LH61" s="130"/>
      <c r="LI61" s="130"/>
      <c r="LJ61" s="130"/>
      <c r="LK61" s="130"/>
      <c r="LL61" s="130"/>
      <c r="LM61" s="130"/>
      <c r="LN61" s="130"/>
      <c r="LO61" s="130"/>
      <c r="LP61" s="130"/>
      <c r="LQ61" s="130"/>
      <c r="LR61" s="130"/>
      <c r="LS61" s="130"/>
      <c r="LT61" s="130"/>
      <c r="LU61" s="130"/>
      <c r="LV61" s="130"/>
      <c r="LW61" s="130"/>
      <c r="LX61" s="130"/>
      <c r="LY61" s="130"/>
      <c r="LZ61" s="130"/>
      <c r="MA61" s="130"/>
      <c r="MB61" s="130"/>
      <c r="MC61" s="130"/>
      <c r="MD61" s="130"/>
      <c r="ME61" s="130"/>
      <c r="MF61" s="130"/>
      <c r="MG61" s="130"/>
      <c r="MH61" s="130"/>
      <c r="MI61" s="130"/>
      <c r="MJ61" s="130"/>
      <c r="MK61" s="130"/>
      <c r="ML61" s="130"/>
      <c r="MM61" s="130"/>
      <c r="MN61" s="130"/>
      <c r="MO61" s="130"/>
      <c r="MP61" s="130"/>
      <c r="MQ61" s="130"/>
      <c r="MR61" s="130"/>
      <c r="MS61" s="130"/>
      <c r="MT61" s="130"/>
      <c r="MU61" s="130"/>
      <c r="MV61" s="130"/>
      <c r="MW61" s="130"/>
      <c r="MX61" s="130"/>
      <c r="MY61" s="130"/>
      <c r="MZ61" s="130"/>
      <c r="NA61" s="130"/>
      <c r="NB61" s="130"/>
      <c r="NC61" s="130"/>
      <c r="ND61" s="130"/>
      <c r="NE61" s="130"/>
      <c r="NF61" s="130"/>
      <c r="NG61" s="130"/>
      <c r="NH61" s="130"/>
      <c r="NI61" s="130"/>
      <c r="NJ61" s="130"/>
      <c r="NK61" s="130"/>
      <c r="NL61" s="130"/>
      <c r="NM61" s="130"/>
      <c r="NN61" s="130"/>
      <c r="NO61" s="130"/>
      <c r="NP61" s="130"/>
      <c r="NQ61" s="130"/>
      <c r="NR61" s="130"/>
      <c r="NS61" s="130"/>
      <c r="NT61" s="130"/>
      <c r="NU61" s="130"/>
      <c r="NV61" s="130"/>
      <c r="NW61" s="130"/>
      <c r="NX61" s="130"/>
      <c r="NY61" s="130"/>
      <c r="NZ61" s="130"/>
      <c r="OA61" s="130"/>
      <c r="OB61" s="130"/>
      <c r="OC61" s="130"/>
      <c r="OD61" s="130"/>
      <c r="OE61" s="130"/>
      <c r="OF61" s="130"/>
      <c r="OG61" s="130"/>
      <c r="OH61" s="130"/>
      <c r="OI61" s="130"/>
      <c r="OJ61" s="130"/>
      <c r="OK61" s="130"/>
      <c r="OL61" s="130"/>
      <c r="OM61" s="130"/>
      <c r="ON61" s="130"/>
      <c r="OO61" s="130"/>
      <c r="OP61" s="130"/>
      <c r="OQ61" s="130"/>
      <c r="OR61" s="130"/>
      <c r="OS61" s="130"/>
      <c r="OT61" s="130"/>
      <c r="OU61" s="130"/>
      <c r="OV61" s="130"/>
      <c r="OW61" s="130"/>
      <c r="OX61" s="130"/>
      <c r="OY61" s="130"/>
      <c r="OZ61" s="130"/>
      <c r="PA61" s="130"/>
      <c r="PB61" s="130"/>
      <c r="PC61" s="130"/>
      <c r="PD61" s="130"/>
      <c r="PE61" s="130"/>
      <c r="PF61" s="130"/>
      <c r="PG61" s="130"/>
      <c r="PH61" s="130"/>
      <c r="PI61" s="130"/>
      <c r="PJ61" s="130"/>
      <c r="PK61" s="130"/>
      <c r="PL61" s="130"/>
      <c r="PM61" s="130"/>
      <c r="PN61" s="130"/>
      <c r="PO61" s="130"/>
      <c r="PP61" s="130"/>
      <c r="PQ61" s="130"/>
      <c r="PR61" s="130"/>
      <c r="PS61" s="130"/>
      <c r="PT61" s="130"/>
      <c r="PU61" s="130"/>
      <c r="PV61" s="130"/>
      <c r="PW61" s="130"/>
      <c r="PX61" s="130"/>
      <c r="PY61" s="130"/>
      <c r="PZ61" s="130"/>
      <c r="QA61" s="130"/>
      <c r="QB61" s="130"/>
      <c r="QC61" s="130"/>
      <c r="QD61" s="130"/>
      <c r="QE61" s="130"/>
      <c r="QF61" s="130"/>
      <c r="QG61" s="130"/>
      <c r="QH61" s="130"/>
      <c r="QI61" s="130"/>
      <c r="QJ61" s="130"/>
      <c r="QK61" s="130"/>
      <c r="QL61" s="130"/>
      <c r="QM61" s="130"/>
      <c r="QN61" s="130"/>
      <c r="QO61" s="130"/>
      <c r="QP61" s="130"/>
      <c r="QQ61" s="130"/>
      <c r="QR61" s="130"/>
      <c r="QS61" s="130"/>
      <c r="QT61" s="130"/>
      <c r="QU61" s="130"/>
      <c r="QV61" s="130"/>
      <c r="QW61" s="130"/>
      <c r="QX61" s="130"/>
      <c r="QY61" s="130"/>
      <c r="QZ61" s="130"/>
      <c r="RA61" s="130"/>
      <c r="RB61" s="130"/>
      <c r="RC61" s="130"/>
      <c r="RD61" s="130"/>
      <c r="RE61" s="130"/>
      <c r="RF61" s="130"/>
      <c r="RG61" s="130"/>
      <c r="RH61" s="130"/>
      <c r="RI61" s="130"/>
      <c r="RJ61" s="130"/>
      <c r="RK61" s="130"/>
      <c r="RL61" s="130"/>
      <c r="RM61" s="130"/>
      <c r="RN61" s="130"/>
      <c r="RO61" s="130"/>
      <c r="RP61" s="130"/>
      <c r="RQ61" s="130"/>
      <c r="RR61" s="130"/>
      <c r="RS61" s="130"/>
      <c r="RT61" s="130"/>
      <c r="RU61" s="130"/>
      <c r="RV61" s="130"/>
      <c r="RW61" s="130"/>
      <c r="RX61" s="130"/>
      <c r="RY61" s="130"/>
      <c r="RZ61" s="130"/>
      <c r="SA61" s="130"/>
      <c r="SB61" s="130"/>
      <c r="SC61" s="130"/>
      <c r="SD61" s="130"/>
      <c r="SE61" s="130"/>
      <c r="SF61" s="130"/>
      <c r="SG61" s="130"/>
      <c r="SH61" s="130"/>
      <c r="SI61" s="130"/>
      <c r="SJ61" s="130"/>
      <c r="SK61" s="130"/>
      <c r="SL61" s="130"/>
      <c r="SM61" s="130"/>
      <c r="SN61" s="130"/>
      <c r="SO61" s="130"/>
      <c r="SP61" s="130"/>
      <c r="SQ61" s="130"/>
      <c r="SR61" s="130"/>
      <c r="SS61" s="130"/>
      <c r="ST61" s="130"/>
      <c r="SU61" s="130"/>
      <c r="SV61" s="130"/>
      <c r="SW61" s="130"/>
      <c r="SX61" s="130"/>
      <c r="SY61" s="130"/>
      <c r="SZ61" s="130"/>
      <c r="TA61" s="130"/>
      <c r="TB61" s="130"/>
      <c r="TC61" s="130"/>
      <c r="TD61" s="130"/>
      <c r="TE61" s="130"/>
      <c r="TF61" s="130"/>
      <c r="TG61" s="130"/>
      <c r="TH61" s="130"/>
      <c r="TI61" s="130"/>
      <c r="TJ61" s="130"/>
      <c r="TK61" s="130"/>
      <c r="TL61" s="130"/>
      <c r="TM61" s="130"/>
      <c r="TN61" s="130"/>
      <c r="TO61" s="130"/>
      <c r="TP61" s="130"/>
      <c r="TQ61" s="130"/>
      <c r="TR61" s="130"/>
      <c r="TS61" s="130"/>
      <c r="TT61" s="130"/>
      <c r="TU61" s="130"/>
      <c r="TV61" s="130"/>
      <c r="TW61" s="130"/>
      <c r="TX61" s="130"/>
      <c r="TY61" s="130"/>
      <c r="TZ61" s="130"/>
      <c r="UA61" s="130"/>
      <c r="UB61" s="130"/>
      <c r="UC61" s="130"/>
      <c r="UD61" s="130"/>
      <c r="UE61" s="130"/>
      <c r="UF61" s="130"/>
      <c r="UG61" s="130"/>
      <c r="UH61" s="130"/>
      <c r="UI61" s="130"/>
      <c r="UJ61" s="130"/>
      <c r="UK61" s="130"/>
      <c r="UL61" s="130"/>
      <c r="UM61" s="130"/>
      <c r="UN61" s="130"/>
      <c r="UO61" s="130"/>
      <c r="UP61" s="130"/>
      <c r="UQ61" s="130"/>
      <c r="UR61" s="130"/>
      <c r="US61" s="130"/>
      <c r="UT61" s="130"/>
      <c r="UU61" s="130"/>
      <c r="UV61" s="130"/>
      <c r="UW61" s="130"/>
      <c r="UX61" s="130"/>
      <c r="UY61" s="130"/>
      <c r="UZ61" s="130"/>
      <c r="VA61" s="130"/>
      <c r="VB61" s="130"/>
      <c r="VC61" s="130"/>
      <c r="VD61" s="130"/>
      <c r="VE61" s="130"/>
      <c r="VF61" s="130"/>
      <c r="VG61" s="130"/>
      <c r="VH61" s="130"/>
      <c r="VI61" s="130"/>
      <c r="VJ61" s="130"/>
      <c r="VK61" s="130"/>
      <c r="VL61" s="130"/>
      <c r="VM61" s="130"/>
      <c r="VN61" s="130"/>
      <c r="VO61" s="130"/>
      <c r="VP61" s="130"/>
      <c r="VQ61" s="130"/>
      <c r="VR61" s="130"/>
      <c r="VS61" s="130"/>
      <c r="VT61" s="130"/>
      <c r="VU61" s="130"/>
      <c r="VV61" s="130"/>
      <c r="VW61" s="130"/>
      <c r="VX61" s="130"/>
      <c r="VY61" s="130"/>
      <c r="VZ61" s="130"/>
      <c r="WA61" s="130"/>
      <c r="WB61" s="130"/>
      <c r="WC61" s="130"/>
      <c r="WD61" s="130"/>
      <c r="WE61" s="130"/>
      <c r="WF61" s="130"/>
      <c r="WG61" s="130"/>
      <c r="WH61" s="130"/>
      <c r="WI61" s="130"/>
      <c r="WJ61" s="130"/>
      <c r="WK61" s="130"/>
      <c r="WL61" s="130"/>
      <c r="WM61" s="130"/>
      <c r="WN61" s="130"/>
      <c r="WO61" s="130"/>
      <c r="WP61" s="130"/>
      <c r="WQ61" s="130"/>
      <c r="WR61" s="130"/>
      <c r="WS61" s="130"/>
      <c r="WT61" s="130"/>
      <c r="WU61" s="130"/>
      <c r="WV61" s="130"/>
      <c r="WW61" s="130"/>
      <c r="WX61" s="130"/>
      <c r="WY61" s="130"/>
      <c r="WZ61" s="130"/>
      <c r="XA61" s="130"/>
      <c r="XB61" s="130"/>
      <c r="XC61" s="130"/>
      <c r="XD61" s="130"/>
      <c r="XE61" s="130"/>
      <c r="XF61" s="130"/>
      <c r="XG61" s="130"/>
      <c r="XH61" s="130"/>
      <c r="XI61" s="130"/>
      <c r="XJ61" s="130"/>
      <c r="XK61" s="130"/>
      <c r="XL61" s="130"/>
      <c r="XM61" s="130"/>
      <c r="XN61" s="130"/>
      <c r="XO61" s="130"/>
      <c r="XP61" s="130"/>
      <c r="XQ61" s="130"/>
      <c r="XR61" s="130"/>
      <c r="XS61" s="130"/>
      <c r="XT61" s="130"/>
      <c r="XU61" s="130"/>
      <c r="XV61" s="130"/>
      <c r="XW61" s="130"/>
      <c r="XX61" s="130"/>
      <c r="XY61" s="130"/>
      <c r="XZ61" s="130"/>
      <c r="YA61" s="130"/>
      <c r="YB61" s="130"/>
      <c r="YC61" s="130"/>
      <c r="YD61" s="130"/>
      <c r="YE61" s="130"/>
      <c r="YF61" s="130"/>
      <c r="YG61" s="130"/>
      <c r="YH61" s="130"/>
      <c r="YI61" s="130"/>
      <c r="YJ61" s="130"/>
      <c r="YK61" s="130"/>
      <c r="YL61" s="130"/>
      <c r="YM61" s="130"/>
      <c r="YN61" s="130"/>
      <c r="YO61" s="130"/>
      <c r="YP61" s="130"/>
      <c r="YQ61" s="130"/>
      <c r="YR61" s="130"/>
      <c r="YS61" s="130"/>
      <c r="YT61" s="130"/>
      <c r="YU61" s="130"/>
      <c r="YV61" s="130"/>
      <c r="YW61" s="130"/>
      <c r="YX61" s="130"/>
      <c r="YY61" s="130"/>
      <c r="YZ61" s="130"/>
      <c r="ZA61" s="130"/>
      <c r="ZB61" s="130"/>
      <c r="ZC61" s="130"/>
      <c r="ZD61" s="130"/>
      <c r="ZE61" s="130"/>
      <c r="ZF61" s="130"/>
      <c r="ZG61" s="130"/>
      <c r="ZH61" s="130"/>
      <c r="ZI61" s="130"/>
      <c r="ZJ61" s="130"/>
      <c r="ZK61" s="130"/>
      <c r="ZL61" s="130"/>
      <c r="ZM61" s="130"/>
      <c r="ZN61" s="130"/>
      <c r="ZO61" s="130"/>
      <c r="ZP61" s="130"/>
      <c r="ZQ61" s="130"/>
      <c r="ZR61" s="130"/>
      <c r="ZS61" s="130"/>
      <c r="ZT61" s="130"/>
      <c r="ZU61" s="130"/>
      <c r="ZV61" s="130"/>
      <c r="ZW61" s="130"/>
      <c r="ZX61" s="130"/>
      <c r="ZY61" s="130"/>
      <c r="ZZ61" s="130"/>
      <c r="AAA61" s="130"/>
      <c r="AAB61" s="130"/>
      <c r="AAC61" s="130"/>
      <c r="AAD61" s="130"/>
      <c r="AAE61" s="130"/>
      <c r="AAF61" s="130"/>
      <c r="AAG61" s="130"/>
      <c r="AAH61" s="130"/>
      <c r="AAI61" s="130"/>
      <c r="AAJ61" s="130"/>
      <c r="AAK61" s="130"/>
      <c r="AAL61" s="130"/>
      <c r="AAM61" s="130"/>
      <c r="AAN61" s="130"/>
      <c r="AAO61" s="130"/>
      <c r="AAP61" s="130"/>
      <c r="AAQ61" s="130"/>
      <c r="AAR61" s="130"/>
      <c r="AAS61" s="130"/>
      <c r="AAT61" s="130"/>
      <c r="AAU61" s="130"/>
      <c r="AAV61" s="130"/>
      <c r="AAW61" s="130"/>
      <c r="AAX61" s="130"/>
      <c r="AAY61" s="130"/>
      <c r="AAZ61" s="130"/>
      <c r="ABA61" s="130"/>
      <c r="ABB61" s="130"/>
      <c r="ABC61" s="130"/>
      <c r="ABD61" s="130"/>
      <c r="ABE61" s="130"/>
      <c r="ABF61" s="130"/>
      <c r="ABG61" s="130"/>
      <c r="ABH61" s="130"/>
      <c r="ABI61" s="130"/>
      <c r="ABJ61" s="130"/>
      <c r="ABK61" s="130"/>
      <c r="ABL61" s="130"/>
      <c r="ABM61" s="130"/>
      <c r="ABN61" s="130"/>
      <c r="ABO61" s="130"/>
      <c r="ABP61" s="130"/>
      <c r="ABQ61" s="130"/>
      <c r="ABR61" s="130"/>
      <c r="ABS61" s="130"/>
      <c r="ABT61" s="130"/>
      <c r="ABU61" s="130"/>
      <c r="ABV61" s="130"/>
      <c r="ABW61" s="130"/>
      <c r="ABX61" s="130"/>
      <c r="ABY61" s="130"/>
      <c r="ABZ61" s="130"/>
      <c r="ACA61" s="130"/>
      <c r="ACB61" s="130"/>
      <c r="ACC61" s="130"/>
      <c r="ACD61" s="130"/>
      <c r="ACE61" s="130"/>
      <c r="ACF61" s="130"/>
      <c r="ACG61" s="130"/>
      <c r="ACH61" s="130"/>
      <c r="ACI61" s="130"/>
      <c r="ACJ61" s="130"/>
      <c r="ACK61" s="130"/>
      <c r="ACL61" s="130"/>
      <c r="ACM61" s="130"/>
      <c r="ACN61" s="130"/>
      <c r="ACO61" s="130"/>
      <c r="ACP61" s="130"/>
      <c r="ACQ61" s="130"/>
      <c r="ACR61" s="130"/>
      <c r="ACS61" s="130"/>
      <c r="ACT61" s="130"/>
      <c r="ACU61" s="130"/>
      <c r="ACV61" s="130"/>
      <c r="ACW61" s="130"/>
      <c r="ACX61" s="130"/>
      <c r="ACY61" s="130"/>
      <c r="ACZ61" s="130"/>
      <c r="ADA61" s="130"/>
      <c r="ADB61" s="130"/>
      <c r="ADC61" s="130"/>
      <c r="ADD61" s="130"/>
      <c r="ADE61" s="130"/>
      <c r="ADF61" s="130"/>
      <c r="ADG61" s="130"/>
      <c r="ADH61" s="130"/>
      <c r="ADI61" s="130"/>
      <c r="ADJ61" s="130"/>
      <c r="ADK61" s="130"/>
      <c r="ADL61" s="130"/>
      <c r="ADM61" s="130"/>
      <c r="ADN61" s="130"/>
      <c r="ADO61" s="130"/>
      <c r="ADP61" s="130"/>
      <c r="ADQ61" s="130"/>
      <c r="ADR61" s="130"/>
      <c r="ADS61" s="130"/>
      <c r="ADT61" s="130"/>
      <c r="ADU61" s="130"/>
      <c r="ADV61" s="130"/>
      <c r="ADW61" s="130"/>
      <c r="ADX61" s="130"/>
      <c r="ADY61" s="130"/>
      <c r="ADZ61" s="130"/>
      <c r="AEA61" s="130"/>
      <c r="AEB61" s="130"/>
      <c r="AEC61" s="130"/>
      <c r="AED61" s="130"/>
      <c r="AEE61" s="130"/>
      <c r="AEF61" s="130"/>
      <c r="AEG61" s="130"/>
      <c r="AEH61" s="130"/>
      <c r="AEI61" s="130"/>
      <c r="AEJ61" s="130"/>
      <c r="AEK61" s="130"/>
      <c r="AEL61" s="130"/>
      <c r="AEM61" s="130"/>
      <c r="AEN61" s="130"/>
      <c r="AEO61" s="130"/>
      <c r="AEP61" s="130"/>
      <c r="AEQ61" s="130"/>
      <c r="AER61" s="130"/>
      <c r="AES61" s="130"/>
      <c r="AET61" s="130"/>
      <c r="AEU61" s="130"/>
      <c r="AEV61" s="130"/>
      <c r="AEW61" s="130"/>
      <c r="AEX61" s="130"/>
      <c r="AEY61" s="130"/>
      <c r="AEZ61" s="130"/>
      <c r="AFA61" s="130"/>
      <c r="AFB61" s="130"/>
      <c r="AFC61" s="130"/>
      <c r="AFD61" s="130"/>
      <c r="AFE61" s="130"/>
      <c r="AFF61" s="130"/>
      <c r="AFG61" s="130"/>
      <c r="AFH61" s="130"/>
      <c r="AFI61" s="130"/>
      <c r="AFJ61" s="130"/>
      <c r="AFK61" s="130"/>
      <c r="AFL61" s="130"/>
      <c r="AFM61" s="130"/>
      <c r="AFN61" s="130"/>
      <c r="AFO61" s="130"/>
      <c r="AFP61" s="130"/>
      <c r="AFQ61" s="130"/>
      <c r="AFR61" s="130"/>
      <c r="AFS61" s="130"/>
      <c r="AFT61" s="130"/>
      <c r="AFU61" s="130"/>
      <c r="AFV61" s="130"/>
      <c r="AFW61" s="130"/>
      <c r="AFX61" s="130"/>
      <c r="AFY61" s="130"/>
      <c r="AFZ61" s="130"/>
      <c r="AGA61" s="130"/>
      <c r="AGB61" s="130"/>
      <c r="AGC61" s="130"/>
      <c r="AGD61" s="130"/>
      <c r="AGE61" s="130"/>
      <c r="AGF61" s="130"/>
      <c r="AGG61" s="130"/>
      <c r="AGH61" s="130"/>
      <c r="AGI61" s="130"/>
      <c r="AGJ61" s="130"/>
      <c r="AGK61" s="130"/>
      <c r="AGL61" s="130"/>
      <c r="AGM61" s="130"/>
      <c r="AGN61" s="130"/>
      <c r="AGO61" s="130"/>
      <c r="AGP61" s="130"/>
      <c r="AGQ61" s="130"/>
      <c r="AGR61" s="130"/>
      <c r="AGS61" s="130"/>
      <c r="AGT61" s="130"/>
      <c r="AGU61" s="130"/>
      <c r="AGV61" s="130"/>
      <c r="AGW61" s="130"/>
      <c r="AGX61" s="130"/>
      <c r="AGY61" s="130"/>
      <c r="AGZ61" s="130"/>
      <c r="AHA61" s="130"/>
      <c r="AHB61" s="130"/>
      <c r="AHC61" s="130"/>
      <c r="AHD61" s="130"/>
      <c r="AHE61" s="130"/>
      <c r="AHF61" s="130"/>
      <c r="AHG61" s="130"/>
      <c r="AHH61" s="130"/>
      <c r="AHI61" s="130"/>
      <c r="AHJ61" s="130"/>
      <c r="AHK61" s="130"/>
      <c r="AHL61" s="130"/>
      <c r="AHM61" s="130"/>
      <c r="AHN61" s="130"/>
      <c r="AHO61" s="130"/>
      <c r="AHP61" s="130"/>
      <c r="AHQ61" s="130"/>
      <c r="AHR61" s="130"/>
      <c r="AHS61" s="130"/>
      <c r="AHT61" s="130"/>
      <c r="AHU61" s="130"/>
      <c r="AHV61" s="130"/>
      <c r="AHW61" s="130"/>
      <c r="AHX61" s="130"/>
      <c r="AHY61" s="130"/>
      <c r="AHZ61" s="130"/>
      <c r="AIA61" s="130"/>
      <c r="AIB61" s="130"/>
      <c r="AIC61" s="130"/>
      <c r="AID61" s="130"/>
      <c r="AIE61" s="130"/>
      <c r="AIF61" s="130"/>
      <c r="AIG61" s="130"/>
      <c r="AIH61" s="130"/>
      <c r="AII61" s="130"/>
      <c r="AIJ61" s="130"/>
      <c r="AIK61" s="130"/>
      <c r="AIL61" s="130"/>
      <c r="AIM61" s="130"/>
      <c r="AIN61" s="130"/>
      <c r="AIO61" s="130"/>
      <c r="AIP61" s="130"/>
      <c r="AIQ61" s="130"/>
      <c r="AIR61" s="130"/>
      <c r="AIS61" s="130"/>
      <c r="AIT61" s="130"/>
      <c r="AIU61" s="130"/>
      <c r="AIV61" s="130"/>
      <c r="AIW61" s="130"/>
      <c r="AIX61" s="130"/>
      <c r="AIY61" s="130"/>
      <c r="AIZ61" s="130"/>
      <c r="AJA61" s="130"/>
      <c r="AJB61" s="130"/>
      <c r="AJC61" s="130"/>
      <c r="AJD61" s="130"/>
      <c r="AJE61" s="130"/>
      <c r="AJF61" s="130"/>
      <c r="AJG61" s="130"/>
      <c r="AJH61" s="130"/>
      <c r="AJI61" s="130"/>
      <c r="AJJ61" s="130"/>
      <c r="AJK61" s="130"/>
      <c r="AJL61" s="130"/>
      <c r="AJM61" s="130"/>
      <c r="AJN61" s="130"/>
      <c r="AJO61" s="130"/>
      <c r="AJP61" s="130"/>
      <c r="AJQ61" s="130"/>
      <c r="AJR61" s="130"/>
      <c r="AJS61" s="130"/>
      <c r="AJT61" s="130"/>
      <c r="AJU61" s="130"/>
      <c r="AJV61" s="130"/>
      <c r="AJW61" s="130"/>
      <c r="AJX61" s="130"/>
      <c r="AJY61" s="130"/>
      <c r="AJZ61" s="130"/>
      <c r="AKA61" s="130"/>
      <c r="AKB61" s="130"/>
      <c r="AKC61" s="130"/>
      <c r="AKD61" s="130"/>
      <c r="AKE61" s="130"/>
      <c r="AKF61" s="130"/>
      <c r="AKG61" s="130"/>
      <c r="AKH61" s="130"/>
      <c r="AKI61" s="130"/>
      <c r="AKJ61" s="130"/>
      <c r="AKK61" s="130"/>
      <c r="AKL61" s="130"/>
      <c r="AKM61" s="130"/>
      <c r="AKN61" s="130"/>
      <c r="AKO61" s="130"/>
      <c r="AKP61" s="130"/>
      <c r="AKQ61" s="130"/>
      <c r="AKR61" s="130"/>
      <c r="AKS61" s="130"/>
      <c r="AKT61" s="130"/>
      <c r="AKU61" s="130"/>
      <c r="AKV61" s="130"/>
      <c r="AKW61" s="130"/>
      <c r="AKX61" s="130"/>
      <c r="AKY61" s="130"/>
      <c r="AKZ61" s="130"/>
      <c r="ALA61" s="130"/>
      <c r="ALB61" s="130"/>
      <c r="ALC61" s="130"/>
      <c r="ALD61" s="130"/>
      <c r="ALE61" s="130"/>
      <c r="ALF61" s="130"/>
      <c r="ALG61" s="130"/>
      <c r="ALH61" s="130"/>
      <c r="ALI61" s="130"/>
      <c r="ALJ61" s="130"/>
      <c r="ALK61" s="130"/>
      <c r="ALL61" s="130"/>
      <c r="ALM61" s="130"/>
      <c r="ALN61" s="130"/>
      <c r="ALO61" s="130"/>
      <c r="ALP61" s="130"/>
      <c r="ALQ61" s="130"/>
      <c r="ALR61" s="130"/>
      <c r="ALS61" s="130"/>
      <c r="ALT61" s="130"/>
      <c r="ALU61" s="130"/>
      <c r="ALV61" s="130"/>
      <c r="ALW61" s="130"/>
      <c r="ALX61" s="130"/>
      <c r="ALY61" s="130"/>
      <c r="ALZ61" s="130"/>
      <c r="AMA61" s="130"/>
      <c r="AMB61" s="130"/>
      <c r="AMC61" s="130"/>
      <c r="AMD61" s="130"/>
      <c r="AME61" s="130"/>
      <c r="AMF61" s="130"/>
      <c r="AMG61" s="130"/>
      <c r="AMH61" s="130"/>
      <c r="AMI61" s="130"/>
      <c r="AMJ61" s="130"/>
      <c r="AMK61" s="130"/>
      <c r="AML61" s="130"/>
      <c r="AMM61" s="130"/>
      <c r="AMN61" s="130"/>
      <c r="AMO61" s="130"/>
      <c r="AMP61" s="130"/>
      <c r="AMQ61" s="130"/>
      <c r="AMR61" s="130"/>
      <c r="AMS61" s="130"/>
      <c r="AMT61" s="130"/>
      <c r="AMU61" s="130"/>
      <c r="AMV61" s="130"/>
      <c r="AMW61" s="130"/>
      <c r="AMX61" s="130"/>
      <c r="AMY61" s="130"/>
      <c r="AMZ61" s="130"/>
      <c r="ANA61" s="130"/>
      <c r="ANB61" s="130"/>
      <c r="ANC61" s="130"/>
      <c r="AND61" s="130"/>
      <c r="ANE61" s="130"/>
      <c r="ANF61" s="130"/>
      <c r="ANG61" s="130"/>
      <c r="ANH61" s="130"/>
      <c r="ANI61" s="130"/>
      <c r="ANJ61" s="130"/>
      <c r="ANK61" s="130"/>
      <c r="ANL61" s="130"/>
      <c r="ANM61" s="130"/>
      <c r="ANN61" s="130"/>
      <c r="ANO61" s="130"/>
      <c r="ANP61" s="130"/>
      <c r="ANQ61" s="130"/>
      <c r="ANR61" s="130"/>
      <c r="ANS61" s="130"/>
      <c r="ANT61" s="130"/>
      <c r="ANU61" s="130"/>
      <c r="ANV61" s="130"/>
      <c r="ANW61" s="130"/>
      <c r="ANX61" s="130"/>
      <c r="ANY61" s="130"/>
      <c r="ANZ61" s="130"/>
      <c r="AOA61" s="130"/>
      <c r="AOB61" s="130"/>
      <c r="AOC61" s="130"/>
      <c r="AOD61" s="130"/>
      <c r="AOE61" s="130"/>
      <c r="AOF61" s="130"/>
      <c r="AOG61" s="130"/>
      <c r="AOH61" s="130"/>
      <c r="AOI61" s="130"/>
      <c r="AOJ61" s="130"/>
      <c r="AOK61" s="130"/>
      <c r="AOL61" s="130"/>
      <c r="AOM61" s="130"/>
      <c r="AON61" s="130"/>
      <c r="AOO61" s="130"/>
      <c r="AOP61" s="130"/>
      <c r="AOQ61" s="130"/>
      <c r="AOR61" s="130"/>
      <c r="AOS61" s="130"/>
      <c r="AOT61" s="130"/>
      <c r="AOU61" s="130"/>
      <c r="AOV61" s="130"/>
      <c r="AOW61" s="130"/>
      <c r="AOX61" s="130"/>
      <c r="AOY61" s="130"/>
      <c r="AOZ61" s="130"/>
      <c r="APA61" s="130"/>
      <c r="APB61" s="130"/>
      <c r="APC61" s="130"/>
      <c r="APD61" s="130"/>
      <c r="APE61" s="130"/>
      <c r="APF61" s="130"/>
      <c r="APG61" s="130"/>
      <c r="APH61" s="130"/>
      <c r="API61" s="130"/>
      <c r="APJ61" s="130"/>
      <c r="APK61" s="130"/>
      <c r="APL61" s="130"/>
      <c r="APM61" s="130"/>
      <c r="APN61" s="130"/>
      <c r="APO61" s="130"/>
      <c r="APP61" s="130"/>
      <c r="APQ61" s="130"/>
      <c r="APR61" s="130"/>
      <c r="APS61" s="130"/>
      <c r="APT61" s="130"/>
      <c r="APU61" s="130"/>
      <c r="APV61" s="130"/>
      <c r="APW61" s="130"/>
      <c r="APX61" s="130"/>
      <c r="APY61" s="130"/>
      <c r="APZ61" s="130"/>
      <c r="AQA61" s="130"/>
      <c r="AQB61" s="130"/>
      <c r="AQC61" s="130"/>
      <c r="AQD61" s="130"/>
      <c r="AQE61" s="130"/>
      <c r="AQF61" s="130"/>
      <c r="AQG61" s="130"/>
      <c r="AQH61" s="130"/>
      <c r="AQI61" s="130"/>
      <c r="AQJ61" s="130"/>
      <c r="AQK61" s="130"/>
      <c r="AQL61" s="130"/>
      <c r="AQM61" s="130"/>
      <c r="AQN61" s="130"/>
      <c r="AQO61" s="130"/>
      <c r="AQP61" s="130"/>
      <c r="AQQ61" s="130"/>
      <c r="AQR61" s="130"/>
      <c r="AQS61" s="130"/>
      <c r="AQT61" s="130"/>
      <c r="AQU61" s="130"/>
      <c r="AQV61" s="130"/>
      <c r="AQW61" s="130"/>
      <c r="AQX61" s="130"/>
      <c r="AQY61" s="130"/>
      <c r="AQZ61" s="130"/>
      <c r="ARA61" s="130"/>
      <c r="ARB61" s="130"/>
      <c r="ARC61" s="130"/>
      <c r="ARD61" s="130"/>
      <c r="ARE61" s="130"/>
      <c r="ARF61" s="130"/>
      <c r="ARG61" s="130"/>
      <c r="ARH61" s="130"/>
      <c r="ARI61" s="130"/>
      <c r="ARJ61" s="130"/>
      <c r="ARK61" s="130"/>
      <c r="ARL61" s="130"/>
      <c r="ARM61" s="130"/>
      <c r="ARN61" s="130"/>
      <c r="ARO61" s="130"/>
      <c r="ARP61" s="130"/>
      <c r="ARQ61" s="130"/>
      <c r="ARR61" s="130"/>
      <c r="ARS61" s="130"/>
      <c r="ART61" s="130"/>
      <c r="ARU61" s="130"/>
      <c r="ARV61" s="130"/>
      <c r="ARW61" s="130"/>
      <c r="ARX61" s="130"/>
      <c r="ARY61" s="130"/>
      <c r="ARZ61" s="130"/>
      <c r="ASA61" s="130"/>
      <c r="ASB61" s="130"/>
      <c r="ASC61" s="130"/>
      <c r="ASD61" s="130"/>
      <c r="ASE61" s="130"/>
      <c r="ASF61" s="130"/>
      <c r="ASG61" s="130"/>
      <c r="ASH61" s="130"/>
      <c r="ASI61" s="130"/>
      <c r="ASJ61" s="130"/>
      <c r="ASK61" s="130"/>
      <c r="ASL61" s="130"/>
      <c r="ASM61" s="130"/>
      <c r="ASN61" s="130"/>
      <c r="ASO61" s="130"/>
      <c r="ASP61" s="130"/>
      <c r="ASQ61" s="130"/>
      <c r="ASR61" s="130"/>
      <c r="ASS61" s="130"/>
      <c r="AST61" s="130"/>
      <c r="ASU61" s="130"/>
      <c r="ASV61" s="130"/>
      <c r="ASW61" s="130"/>
      <c r="ASX61" s="130"/>
      <c r="ASY61" s="130"/>
      <c r="ASZ61" s="130"/>
      <c r="ATA61" s="130"/>
      <c r="ATB61" s="130"/>
      <c r="ATC61" s="130"/>
      <c r="ATD61" s="130"/>
      <c r="ATE61" s="130"/>
      <c r="ATF61" s="130"/>
      <c r="ATG61" s="130"/>
      <c r="ATH61" s="130"/>
      <c r="ATI61" s="130"/>
      <c r="ATJ61" s="130"/>
      <c r="ATK61" s="130"/>
      <c r="ATL61" s="130"/>
      <c r="ATM61" s="130"/>
      <c r="ATN61" s="130"/>
      <c r="ATO61" s="130"/>
      <c r="ATP61" s="130"/>
      <c r="ATQ61" s="130"/>
      <c r="ATR61" s="130"/>
      <c r="ATS61" s="130"/>
      <c r="ATT61" s="130"/>
      <c r="ATU61" s="130"/>
      <c r="ATV61" s="130"/>
      <c r="ATW61" s="130"/>
      <c r="ATX61" s="130"/>
      <c r="ATY61" s="130"/>
      <c r="ATZ61" s="130"/>
      <c r="AUA61" s="130"/>
      <c r="AUB61" s="130"/>
      <c r="AUC61" s="130"/>
      <c r="AUD61" s="130"/>
      <c r="AUE61" s="130"/>
      <c r="AUF61" s="130"/>
      <c r="AUG61" s="130"/>
      <c r="AUH61" s="130"/>
      <c r="AUI61" s="130"/>
      <c r="AUJ61" s="130"/>
      <c r="AUK61" s="130"/>
      <c r="AUL61" s="130"/>
      <c r="AUM61" s="130"/>
      <c r="AUN61" s="130"/>
      <c r="AUO61" s="130"/>
      <c r="AUP61" s="130"/>
      <c r="AUQ61" s="130"/>
      <c r="AUR61" s="130"/>
      <c r="AUS61" s="130"/>
      <c r="AUT61" s="130"/>
      <c r="AUU61" s="130"/>
      <c r="AUV61" s="130"/>
      <c r="AUW61" s="130"/>
      <c r="AUX61" s="130"/>
      <c r="AUY61" s="130"/>
      <c r="AUZ61" s="130"/>
      <c r="AVA61" s="130"/>
      <c r="AVB61" s="130"/>
      <c r="AVC61" s="130"/>
      <c r="AVD61" s="130"/>
      <c r="AVE61" s="130"/>
      <c r="AVF61" s="130"/>
      <c r="AVG61" s="130"/>
      <c r="AVH61" s="130"/>
      <c r="AVI61" s="130"/>
      <c r="AVJ61" s="130"/>
      <c r="AVK61" s="130"/>
      <c r="AVL61" s="130"/>
      <c r="AVM61" s="130"/>
      <c r="AVN61" s="130"/>
      <c r="AVO61" s="130"/>
      <c r="AVP61" s="130"/>
      <c r="AVQ61" s="130"/>
      <c r="AVR61" s="130"/>
      <c r="AVS61" s="130"/>
      <c r="AVT61" s="130"/>
      <c r="AVU61" s="130"/>
      <c r="AVV61" s="130"/>
      <c r="AVW61" s="130"/>
      <c r="AVX61" s="130"/>
      <c r="AVY61" s="130"/>
      <c r="AVZ61" s="130"/>
      <c r="AWA61" s="130"/>
      <c r="AWB61" s="130"/>
      <c r="AWC61" s="130"/>
      <c r="AWD61" s="130"/>
      <c r="AWE61" s="130"/>
      <c r="AWF61" s="130"/>
      <c r="AWG61" s="130"/>
      <c r="AWH61" s="130"/>
      <c r="AWI61" s="130"/>
      <c r="AWJ61" s="130"/>
      <c r="AWK61" s="130"/>
      <c r="AWL61" s="130"/>
      <c r="AWM61" s="130"/>
      <c r="AWN61" s="130"/>
      <c r="AWO61" s="130"/>
      <c r="AWP61" s="130"/>
      <c r="AWQ61" s="130"/>
      <c r="AWR61" s="130"/>
      <c r="AWS61" s="130"/>
      <c r="AWT61" s="130"/>
      <c r="AWU61" s="130"/>
      <c r="AWV61" s="130"/>
      <c r="AWW61" s="130"/>
      <c r="AWX61" s="130"/>
      <c r="AWY61" s="130"/>
      <c r="AWZ61" s="130"/>
      <c r="AXA61" s="130"/>
      <c r="AXB61" s="130"/>
      <c r="AXC61" s="130"/>
      <c r="AXD61" s="130"/>
      <c r="AXE61" s="130"/>
      <c r="AXF61" s="130"/>
      <c r="AXG61" s="130"/>
      <c r="AXH61" s="130"/>
      <c r="AXI61" s="130"/>
      <c r="AXJ61" s="130"/>
      <c r="AXK61" s="130"/>
      <c r="AXL61" s="130"/>
      <c r="AXM61" s="130"/>
      <c r="AXN61" s="130"/>
      <c r="AXO61" s="130"/>
      <c r="AXP61" s="130"/>
      <c r="AXQ61" s="130"/>
      <c r="AXR61" s="130"/>
      <c r="AXS61" s="130"/>
      <c r="AXT61" s="130"/>
      <c r="AXU61" s="130"/>
      <c r="AXV61" s="130"/>
      <c r="AXW61" s="130"/>
      <c r="AXX61" s="130"/>
      <c r="AXY61" s="130"/>
      <c r="AXZ61" s="130"/>
      <c r="AYA61" s="130"/>
      <c r="AYB61" s="130"/>
      <c r="AYC61" s="130"/>
      <c r="AYD61" s="130"/>
      <c r="AYE61" s="130"/>
      <c r="AYF61" s="130"/>
      <c r="AYG61" s="130"/>
      <c r="AYH61" s="130"/>
      <c r="AYI61" s="130"/>
      <c r="AYJ61" s="130"/>
      <c r="AYK61" s="130"/>
      <c r="AYL61" s="130"/>
      <c r="AYM61" s="130"/>
      <c r="AYN61" s="130"/>
      <c r="AYO61" s="130"/>
      <c r="AYP61" s="130"/>
      <c r="AYQ61" s="130"/>
      <c r="AYR61" s="130"/>
      <c r="AYS61" s="130"/>
      <c r="AYT61" s="130"/>
      <c r="AYU61" s="130"/>
      <c r="AYV61" s="130"/>
      <c r="AYW61" s="130"/>
      <c r="AYX61" s="130"/>
      <c r="AYY61" s="130"/>
      <c r="AYZ61" s="130"/>
      <c r="AZA61" s="130"/>
      <c r="AZB61" s="130"/>
      <c r="AZC61" s="130"/>
      <c r="AZD61" s="130"/>
      <c r="AZE61" s="130"/>
      <c r="AZF61" s="130"/>
      <c r="AZG61" s="130"/>
      <c r="AZH61" s="130"/>
      <c r="AZI61" s="130"/>
      <c r="AZJ61" s="130"/>
      <c r="AZK61" s="130"/>
      <c r="AZL61" s="130"/>
      <c r="AZM61" s="130"/>
      <c r="AZN61" s="130"/>
      <c r="AZO61" s="130"/>
      <c r="AZP61" s="130"/>
      <c r="AZQ61" s="130"/>
      <c r="AZR61" s="130"/>
      <c r="AZS61" s="130"/>
      <c r="AZT61" s="130"/>
      <c r="AZU61" s="130"/>
      <c r="AZV61" s="130"/>
      <c r="AZW61" s="130"/>
      <c r="AZX61" s="130"/>
      <c r="AZY61" s="130"/>
      <c r="AZZ61" s="130"/>
      <c r="BAA61" s="130"/>
      <c r="BAB61" s="130"/>
      <c r="BAC61" s="130"/>
      <c r="BAD61" s="130"/>
      <c r="BAE61" s="130"/>
      <c r="BAF61" s="130"/>
      <c r="BAG61" s="130"/>
      <c r="BAH61" s="130"/>
      <c r="BAI61" s="130"/>
      <c r="BAJ61" s="130"/>
      <c r="BAK61" s="130"/>
      <c r="BAL61" s="130"/>
      <c r="BAM61" s="130"/>
      <c r="BAN61" s="130"/>
      <c r="BAO61" s="130"/>
      <c r="BAP61" s="130"/>
      <c r="BAQ61" s="130"/>
      <c r="BAR61" s="130"/>
      <c r="BAS61" s="130"/>
      <c r="BAT61" s="130"/>
      <c r="BAU61" s="130"/>
      <c r="BAV61" s="130"/>
      <c r="BAW61" s="130"/>
      <c r="BAX61" s="130"/>
      <c r="BAY61" s="130"/>
      <c r="BAZ61" s="130"/>
      <c r="BBA61" s="130"/>
      <c r="BBB61" s="130"/>
      <c r="BBC61" s="130"/>
      <c r="BBD61" s="130"/>
      <c r="BBE61" s="130"/>
      <c r="BBF61" s="130"/>
      <c r="BBG61" s="130"/>
      <c r="BBH61" s="130"/>
      <c r="BBI61" s="130"/>
      <c r="BBJ61" s="130"/>
      <c r="BBK61" s="130"/>
      <c r="BBL61" s="130"/>
      <c r="BBM61" s="130"/>
      <c r="BBN61" s="130"/>
      <c r="BBO61" s="130"/>
      <c r="BBP61" s="130"/>
      <c r="BBQ61" s="130"/>
      <c r="BBR61" s="130"/>
      <c r="BBS61" s="130"/>
      <c r="BBT61" s="130"/>
      <c r="BBU61" s="130"/>
      <c r="BBV61" s="130"/>
      <c r="BBW61" s="130"/>
      <c r="BBX61" s="130"/>
      <c r="BBY61" s="130"/>
      <c r="BBZ61" s="130"/>
      <c r="BCA61" s="130"/>
      <c r="BCB61" s="130"/>
      <c r="BCC61" s="130"/>
      <c r="BCD61" s="130"/>
      <c r="BCE61" s="130"/>
      <c r="BCF61" s="130"/>
      <c r="BCG61" s="130"/>
      <c r="BCH61" s="130"/>
      <c r="BCI61" s="130"/>
      <c r="BCJ61" s="130"/>
      <c r="BCK61" s="130"/>
      <c r="BCL61" s="130"/>
      <c r="BCM61" s="130"/>
      <c r="BCN61" s="130"/>
      <c r="BCO61" s="130"/>
      <c r="BCP61" s="130"/>
      <c r="BCQ61" s="130"/>
      <c r="BCR61" s="130"/>
      <c r="BCS61" s="130"/>
      <c r="BCT61" s="130"/>
      <c r="BCU61" s="130"/>
      <c r="BCV61" s="130"/>
      <c r="BCW61" s="130"/>
      <c r="BCX61" s="130"/>
      <c r="BCY61" s="130"/>
      <c r="BCZ61" s="130"/>
      <c r="BDA61" s="130"/>
      <c r="BDB61" s="130"/>
      <c r="BDC61" s="130"/>
      <c r="BDD61" s="130"/>
      <c r="BDE61" s="130"/>
      <c r="BDF61" s="130"/>
      <c r="BDG61" s="130"/>
      <c r="BDH61" s="130"/>
      <c r="BDI61" s="130"/>
      <c r="BDJ61" s="130"/>
      <c r="BDK61" s="130"/>
      <c r="BDL61" s="130"/>
      <c r="BDM61" s="130"/>
      <c r="BDN61" s="130"/>
      <c r="BDO61" s="130"/>
      <c r="BDP61" s="130"/>
      <c r="BDQ61" s="130"/>
      <c r="BDR61" s="130"/>
      <c r="BDS61" s="130"/>
      <c r="BDT61" s="130"/>
      <c r="BDU61" s="130"/>
      <c r="BDV61" s="130"/>
      <c r="BDW61" s="130"/>
      <c r="BDX61" s="130"/>
      <c r="BDY61" s="130"/>
      <c r="BDZ61" s="130"/>
      <c r="BEA61" s="130"/>
      <c r="BEB61" s="130"/>
      <c r="BEC61" s="130"/>
      <c r="BED61" s="130"/>
      <c r="BEE61" s="130"/>
      <c r="BEF61" s="130"/>
      <c r="BEG61" s="130"/>
      <c r="BEH61" s="130"/>
      <c r="BEI61" s="130"/>
      <c r="BEJ61" s="130"/>
      <c r="BEK61" s="130"/>
      <c r="BEL61" s="130"/>
      <c r="BEM61" s="130"/>
      <c r="BEN61" s="130"/>
      <c r="BEO61" s="130"/>
      <c r="BEP61" s="130"/>
      <c r="BEQ61" s="130"/>
      <c r="BER61" s="130"/>
      <c r="BES61" s="130"/>
      <c r="BET61" s="130"/>
      <c r="BEU61" s="130"/>
      <c r="BEV61" s="130"/>
      <c r="BEW61" s="130"/>
      <c r="BEX61" s="130"/>
      <c r="BEY61" s="130"/>
      <c r="BEZ61" s="130"/>
      <c r="BFA61" s="130"/>
      <c r="BFB61" s="130"/>
      <c r="BFC61" s="130"/>
      <c r="BFD61" s="130"/>
      <c r="BFE61" s="130"/>
      <c r="BFF61" s="130"/>
      <c r="BFG61" s="130"/>
      <c r="BFH61" s="130"/>
      <c r="BFI61" s="130"/>
      <c r="BFJ61" s="130"/>
      <c r="BFK61" s="130"/>
      <c r="BFL61" s="130"/>
      <c r="BFM61" s="130"/>
      <c r="BFN61" s="130"/>
      <c r="BFO61" s="130"/>
      <c r="BFP61" s="130"/>
      <c r="BFQ61" s="130"/>
      <c r="BFR61" s="130"/>
      <c r="BFS61" s="130"/>
      <c r="BFT61" s="130"/>
      <c r="BFU61" s="130"/>
      <c r="BFV61" s="130"/>
      <c r="BFW61" s="130"/>
      <c r="BFX61" s="130"/>
      <c r="BFY61" s="130"/>
      <c r="BFZ61" s="130"/>
      <c r="BGA61" s="130"/>
      <c r="BGB61" s="130"/>
      <c r="BGC61" s="130"/>
      <c r="BGD61" s="130"/>
      <c r="BGE61" s="130"/>
      <c r="BGF61" s="130"/>
      <c r="BGG61" s="130"/>
      <c r="BGH61" s="130"/>
      <c r="BGI61" s="130"/>
      <c r="BGJ61" s="130"/>
      <c r="BGK61" s="130"/>
      <c r="BGL61" s="130"/>
      <c r="BGM61" s="130"/>
      <c r="BGN61" s="130"/>
      <c r="BGO61" s="130"/>
      <c r="BGP61" s="130"/>
      <c r="BGQ61" s="130"/>
      <c r="BGR61" s="130"/>
      <c r="BGS61" s="130"/>
      <c r="BGT61" s="130"/>
      <c r="BGU61" s="130"/>
      <c r="BGV61" s="130"/>
      <c r="BGW61" s="130"/>
      <c r="BGX61" s="130"/>
      <c r="BGY61" s="130"/>
      <c r="BGZ61" s="130"/>
      <c r="BHA61" s="130"/>
      <c r="BHB61" s="130"/>
      <c r="BHC61" s="130"/>
      <c r="BHD61" s="130"/>
      <c r="BHE61" s="130"/>
      <c r="BHF61" s="130"/>
      <c r="BHG61" s="130"/>
      <c r="BHH61" s="130"/>
      <c r="BHI61" s="130"/>
      <c r="BHJ61" s="130"/>
      <c r="BHK61" s="130"/>
      <c r="BHL61" s="130"/>
      <c r="BHM61" s="130"/>
      <c r="BHN61" s="130"/>
      <c r="BHO61" s="130"/>
      <c r="BHP61" s="130"/>
      <c r="BHQ61" s="130"/>
      <c r="BHR61" s="130"/>
      <c r="BHS61" s="130"/>
      <c r="BHT61" s="130"/>
      <c r="BHU61" s="130"/>
      <c r="BHV61" s="130"/>
      <c r="BHW61" s="130"/>
      <c r="BHX61" s="130"/>
      <c r="BHY61" s="130"/>
      <c r="BHZ61" s="130"/>
      <c r="BIA61" s="130"/>
      <c r="BIB61" s="130"/>
      <c r="BIC61" s="130"/>
      <c r="BID61" s="130"/>
      <c r="BIE61" s="130"/>
      <c r="BIF61" s="130"/>
      <c r="BIG61" s="130"/>
      <c r="BIH61" s="130"/>
      <c r="BII61" s="130"/>
      <c r="BIJ61" s="130"/>
      <c r="BIK61" s="130"/>
      <c r="BIL61" s="130"/>
      <c r="BIM61" s="130"/>
      <c r="BIN61" s="130"/>
      <c r="BIO61" s="130"/>
      <c r="BIP61" s="130"/>
      <c r="BIQ61" s="130"/>
      <c r="BIR61" s="130"/>
      <c r="BIS61" s="130"/>
      <c r="BIT61" s="130"/>
      <c r="BIU61" s="130"/>
      <c r="BIV61" s="130"/>
      <c r="BIW61" s="130"/>
      <c r="BIX61" s="130"/>
      <c r="BIY61" s="130"/>
      <c r="BIZ61" s="130"/>
      <c r="BJA61" s="130"/>
      <c r="BJB61" s="130"/>
      <c r="BJC61" s="130"/>
      <c r="BJD61" s="130"/>
      <c r="BJE61" s="130"/>
      <c r="BJF61" s="130"/>
      <c r="BJG61" s="130"/>
      <c r="BJH61" s="130"/>
      <c r="BJI61" s="130"/>
      <c r="BJJ61" s="130"/>
      <c r="BJK61" s="130"/>
      <c r="BJL61" s="130"/>
      <c r="BJM61" s="130"/>
      <c r="BJN61" s="130"/>
      <c r="BJO61" s="130"/>
      <c r="BJP61" s="130"/>
      <c r="BJQ61" s="130"/>
      <c r="BJR61" s="130"/>
      <c r="BJS61" s="130"/>
      <c r="BJT61" s="130"/>
      <c r="BJU61" s="130"/>
      <c r="BJV61" s="130"/>
      <c r="BJW61" s="130"/>
      <c r="BJX61" s="130"/>
      <c r="BJY61" s="130"/>
      <c r="BJZ61" s="130"/>
      <c r="BKA61" s="130"/>
      <c r="BKB61" s="130"/>
      <c r="BKC61" s="130"/>
      <c r="BKD61" s="130"/>
      <c r="BKE61" s="130"/>
      <c r="BKF61" s="130"/>
      <c r="BKG61" s="130"/>
      <c r="BKH61" s="130"/>
      <c r="BKI61" s="130"/>
      <c r="BKJ61" s="130"/>
      <c r="BKK61" s="130"/>
      <c r="BKL61" s="130"/>
      <c r="BKM61" s="130"/>
      <c r="BKN61" s="130"/>
      <c r="BKO61" s="130"/>
      <c r="BKP61" s="130"/>
      <c r="BKQ61" s="130"/>
      <c r="BKR61" s="130"/>
      <c r="BKS61" s="130"/>
      <c r="BKT61" s="130"/>
      <c r="BKU61" s="130"/>
      <c r="BKV61" s="130"/>
      <c r="BKW61" s="130"/>
      <c r="BKX61" s="130"/>
      <c r="BKY61" s="130"/>
      <c r="BKZ61" s="130"/>
      <c r="BLA61" s="130"/>
      <c r="BLB61" s="130"/>
      <c r="BLC61" s="130"/>
      <c r="BLD61" s="130"/>
      <c r="BLE61" s="130"/>
      <c r="BLF61" s="130"/>
      <c r="BLG61" s="130"/>
      <c r="BLH61" s="130"/>
      <c r="BLI61" s="130"/>
      <c r="BLJ61" s="130"/>
      <c r="BLK61" s="130"/>
      <c r="BLL61" s="130"/>
      <c r="BLM61" s="130"/>
      <c r="BLN61" s="130"/>
      <c r="BLO61" s="130"/>
      <c r="BLP61" s="130"/>
      <c r="BLQ61" s="130"/>
      <c r="BLR61" s="130"/>
      <c r="BLS61" s="130"/>
      <c r="BLT61" s="130"/>
      <c r="BLU61" s="130"/>
      <c r="BLV61" s="130"/>
      <c r="BLW61" s="130"/>
      <c r="BLX61" s="130"/>
      <c r="BLY61" s="130"/>
      <c r="BLZ61" s="130"/>
      <c r="BMA61" s="130"/>
      <c r="BMB61" s="130"/>
      <c r="BMC61" s="130"/>
      <c r="BMD61" s="130"/>
      <c r="BME61" s="130"/>
      <c r="BMF61" s="130"/>
      <c r="BMG61" s="130"/>
      <c r="BMH61" s="130"/>
      <c r="BMI61" s="130"/>
      <c r="BMJ61" s="130"/>
      <c r="BMK61" s="130"/>
      <c r="BML61" s="130"/>
      <c r="BMM61" s="130"/>
      <c r="BMN61" s="130"/>
      <c r="BMO61" s="130"/>
      <c r="BMP61" s="130"/>
      <c r="BMQ61" s="130"/>
      <c r="BMR61" s="130"/>
      <c r="BMS61" s="130"/>
      <c r="BMT61" s="130"/>
      <c r="BMU61" s="130"/>
      <c r="BMV61" s="130"/>
      <c r="BMW61" s="130"/>
      <c r="BMX61" s="130"/>
      <c r="BMY61" s="130"/>
      <c r="BMZ61" s="130"/>
      <c r="BNA61" s="130"/>
      <c r="BNB61" s="130"/>
      <c r="BNC61" s="130"/>
      <c r="BND61" s="130"/>
      <c r="BNE61" s="130"/>
      <c r="BNF61" s="130"/>
      <c r="BNG61" s="130"/>
      <c r="BNH61" s="130"/>
      <c r="BNI61" s="130"/>
      <c r="BNJ61" s="130"/>
      <c r="BNK61" s="130"/>
      <c r="BNL61" s="130"/>
      <c r="BNM61" s="130"/>
      <c r="BNN61" s="130"/>
      <c r="BNO61" s="130"/>
      <c r="BNP61" s="130"/>
      <c r="BNQ61" s="130"/>
      <c r="BNR61" s="130"/>
      <c r="BNS61" s="130"/>
      <c r="BNT61" s="130"/>
      <c r="BNU61" s="130"/>
      <c r="BNV61" s="130"/>
      <c r="BNW61" s="130"/>
      <c r="BNX61" s="130"/>
      <c r="BNY61" s="130"/>
      <c r="BNZ61" s="130"/>
      <c r="BOA61" s="130"/>
      <c r="BOB61" s="130"/>
      <c r="BOC61" s="130"/>
      <c r="BOD61" s="130"/>
      <c r="BOE61" s="130"/>
      <c r="BOF61" s="130"/>
      <c r="BOG61" s="130"/>
      <c r="BOH61" s="130"/>
      <c r="BOI61" s="130"/>
      <c r="BOJ61" s="130"/>
      <c r="BOK61" s="130"/>
      <c r="BOL61" s="130"/>
      <c r="BOM61" s="130"/>
      <c r="BON61" s="130"/>
      <c r="BOO61" s="130"/>
      <c r="BOP61" s="130"/>
      <c r="BOQ61" s="130"/>
      <c r="BOR61" s="130"/>
      <c r="BOS61" s="130"/>
      <c r="BOT61" s="130"/>
      <c r="BOU61" s="130"/>
      <c r="BOV61" s="130"/>
      <c r="BOW61" s="130"/>
      <c r="BOX61" s="130"/>
      <c r="BOY61" s="130"/>
      <c r="BOZ61" s="130"/>
      <c r="BPA61" s="130"/>
      <c r="BPB61" s="130"/>
      <c r="BPC61" s="130"/>
      <c r="BPD61" s="130"/>
      <c r="BPE61" s="130"/>
      <c r="BPF61" s="130"/>
      <c r="BPG61" s="130"/>
      <c r="BPH61" s="130"/>
      <c r="BPI61" s="130"/>
      <c r="BPJ61" s="130"/>
      <c r="BPK61" s="130"/>
      <c r="BPL61" s="130"/>
      <c r="BPM61" s="130"/>
      <c r="BPN61" s="130"/>
      <c r="BPO61" s="130"/>
      <c r="BPP61" s="130"/>
      <c r="BPQ61" s="130"/>
      <c r="BPR61" s="130"/>
      <c r="BPS61" s="130"/>
      <c r="BPT61" s="130"/>
      <c r="BPU61" s="130"/>
      <c r="BPV61" s="130"/>
      <c r="BPW61" s="130"/>
      <c r="BPX61" s="130"/>
      <c r="BPY61" s="130"/>
      <c r="BPZ61" s="130"/>
      <c r="BQA61" s="130"/>
      <c r="BQB61" s="130"/>
      <c r="BQC61" s="130"/>
      <c r="BQD61" s="130"/>
      <c r="BQE61" s="130"/>
      <c r="BQF61" s="130"/>
      <c r="BQG61" s="130"/>
      <c r="BQH61" s="130"/>
      <c r="BQI61" s="130"/>
      <c r="BQJ61" s="130"/>
      <c r="BQK61" s="130"/>
      <c r="BQL61" s="130"/>
      <c r="BQM61" s="130"/>
      <c r="BQN61" s="130"/>
      <c r="BQO61" s="130"/>
      <c r="BQP61" s="130"/>
      <c r="BQQ61" s="130"/>
      <c r="BQR61" s="130"/>
      <c r="BQS61" s="130"/>
      <c r="BQT61" s="130"/>
      <c r="BQU61" s="130"/>
      <c r="BQV61" s="130"/>
      <c r="BQW61" s="130"/>
      <c r="BQX61" s="130"/>
      <c r="BQY61" s="130"/>
      <c r="BQZ61" s="130"/>
      <c r="BRA61" s="130"/>
      <c r="BRB61" s="130"/>
      <c r="BRC61" s="130"/>
      <c r="BRD61" s="130"/>
      <c r="BRE61" s="130"/>
      <c r="BRF61" s="130"/>
      <c r="BRG61" s="130"/>
      <c r="BRH61" s="130"/>
      <c r="BRI61" s="130"/>
      <c r="BRJ61" s="130"/>
      <c r="BRK61" s="130"/>
      <c r="BRL61" s="130"/>
      <c r="BRM61" s="130"/>
      <c r="BRN61" s="130"/>
      <c r="BRO61" s="130"/>
      <c r="BRP61" s="130"/>
      <c r="BRQ61" s="130"/>
      <c r="BRR61" s="130"/>
      <c r="BRS61" s="130"/>
      <c r="BRT61" s="130"/>
      <c r="BRU61" s="130"/>
      <c r="BRV61" s="130"/>
      <c r="BRW61" s="130"/>
      <c r="BRX61" s="130"/>
      <c r="BRY61" s="130"/>
      <c r="BRZ61" s="130"/>
      <c r="BSA61" s="130"/>
      <c r="BSB61" s="130"/>
      <c r="BSC61" s="130"/>
      <c r="BSD61" s="130"/>
      <c r="BSE61" s="130"/>
      <c r="BSF61" s="130"/>
      <c r="BSG61" s="130"/>
      <c r="BSH61" s="130"/>
      <c r="BSI61" s="130"/>
      <c r="BSJ61" s="130"/>
      <c r="BSK61" s="130"/>
      <c r="BSL61" s="130"/>
      <c r="BSM61" s="130"/>
      <c r="BSN61" s="130"/>
      <c r="BSO61" s="130"/>
      <c r="BSP61" s="130"/>
      <c r="BSQ61" s="130"/>
      <c r="BSR61" s="130"/>
      <c r="BSS61" s="130"/>
      <c r="BST61" s="130"/>
      <c r="BSU61" s="130"/>
      <c r="BSV61" s="130"/>
      <c r="BSW61" s="130"/>
      <c r="BSX61" s="130"/>
      <c r="BSY61" s="130"/>
      <c r="BSZ61" s="130"/>
      <c r="BTA61" s="130"/>
      <c r="BTB61" s="130"/>
      <c r="BTC61" s="130"/>
      <c r="BTD61" s="130"/>
      <c r="BTE61" s="130"/>
      <c r="BTF61" s="130"/>
      <c r="BTG61" s="130"/>
      <c r="BTH61" s="130"/>
      <c r="BTI61" s="130"/>
      <c r="BTJ61" s="130"/>
      <c r="BTK61" s="130"/>
      <c r="BTL61" s="130"/>
      <c r="BTM61" s="130"/>
      <c r="BTN61" s="130"/>
      <c r="BTO61" s="130"/>
      <c r="BTP61" s="130"/>
      <c r="BTQ61" s="130"/>
      <c r="BTR61" s="130"/>
      <c r="BTS61" s="130"/>
      <c r="BTT61" s="130"/>
      <c r="BTU61" s="130"/>
      <c r="BTV61" s="130"/>
      <c r="BTW61" s="130"/>
      <c r="BTX61" s="130"/>
      <c r="BTY61" s="130"/>
      <c r="BTZ61" s="130"/>
      <c r="BUA61" s="130"/>
      <c r="BUB61" s="130"/>
      <c r="BUC61" s="130"/>
      <c r="BUD61" s="130"/>
      <c r="BUE61" s="130"/>
      <c r="BUF61" s="130"/>
      <c r="BUG61" s="130"/>
      <c r="BUH61" s="130"/>
      <c r="BUI61" s="130"/>
      <c r="BUJ61" s="130"/>
      <c r="BUK61" s="130"/>
      <c r="BUL61" s="130"/>
      <c r="BUM61" s="130"/>
      <c r="BUN61" s="130"/>
      <c r="BUO61" s="130"/>
      <c r="BUP61" s="130"/>
      <c r="BUQ61" s="130"/>
      <c r="BUR61" s="130"/>
      <c r="BUS61" s="130"/>
      <c r="BUT61" s="130"/>
      <c r="BUU61" s="130"/>
      <c r="BUV61" s="130"/>
      <c r="BUW61" s="130"/>
      <c r="BUX61" s="130"/>
      <c r="BUY61" s="130"/>
      <c r="BUZ61" s="130"/>
      <c r="BVA61" s="130"/>
      <c r="BVB61" s="130"/>
      <c r="BVC61" s="130"/>
      <c r="BVD61" s="130"/>
      <c r="BVE61" s="130"/>
      <c r="BVF61" s="130"/>
      <c r="BVG61" s="130"/>
      <c r="BVH61" s="130"/>
      <c r="BVI61" s="130"/>
      <c r="BVJ61" s="130"/>
      <c r="BVK61" s="130"/>
      <c r="BVL61" s="130"/>
      <c r="BVM61" s="130"/>
      <c r="BVN61" s="130"/>
      <c r="BVO61" s="130"/>
      <c r="BVP61" s="130"/>
      <c r="BVQ61" s="130"/>
      <c r="BVR61" s="130"/>
      <c r="BVS61" s="130"/>
      <c r="BVT61" s="130"/>
      <c r="BVU61" s="130"/>
      <c r="BVV61" s="130"/>
      <c r="BVW61" s="130"/>
      <c r="BVX61" s="130"/>
      <c r="BVY61" s="130"/>
      <c r="BVZ61" s="130"/>
      <c r="BWA61" s="130"/>
      <c r="BWB61" s="130"/>
      <c r="BWC61" s="130"/>
      <c r="BWD61" s="130"/>
      <c r="BWE61" s="130"/>
      <c r="BWF61" s="130"/>
      <c r="BWG61" s="130"/>
      <c r="BWH61" s="130"/>
      <c r="BWI61" s="130"/>
      <c r="BWJ61" s="130"/>
      <c r="BWK61" s="130"/>
      <c r="BWL61" s="130"/>
      <c r="BWM61" s="130"/>
      <c r="BWN61" s="130"/>
      <c r="BWO61" s="130"/>
      <c r="BWP61" s="130"/>
      <c r="BWQ61" s="130"/>
      <c r="BWR61" s="130"/>
      <c r="BWS61" s="130"/>
      <c r="BWT61" s="130"/>
      <c r="BWU61" s="130"/>
      <c r="BWV61" s="130"/>
      <c r="BWW61" s="130"/>
      <c r="BWX61" s="130"/>
      <c r="BWY61" s="130"/>
      <c r="BWZ61" s="130"/>
      <c r="BXA61" s="130"/>
      <c r="BXB61" s="130"/>
      <c r="BXC61" s="130"/>
      <c r="BXD61" s="130"/>
      <c r="BXE61" s="130"/>
      <c r="BXF61" s="130"/>
      <c r="BXG61" s="130"/>
      <c r="BXH61" s="130"/>
      <c r="BXI61" s="130"/>
      <c r="BXJ61" s="130"/>
      <c r="BXK61" s="130"/>
      <c r="BXL61" s="130"/>
      <c r="BXM61" s="130"/>
      <c r="BXN61" s="130"/>
      <c r="BXO61" s="130"/>
      <c r="BXP61" s="130"/>
      <c r="BXQ61" s="130"/>
      <c r="BXR61" s="130"/>
      <c r="BXS61" s="130"/>
      <c r="BXT61" s="130"/>
      <c r="BXU61" s="130"/>
      <c r="BXV61" s="130"/>
      <c r="BXW61" s="130"/>
      <c r="BXX61" s="130"/>
      <c r="BXY61" s="130"/>
      <c r="BXZ61" s="130"/>
      <c r="BYA61" s="130"/>
      <c r="BYB61" s="130"/>
      <c r="BYC61" s="130"/>
      <c r="BYD61" s="130"/>
      <c r="BYE61" s="130"/>
      <c r="BYF61" s="130"/>
      <c r="BYG61" s="130"/>
      <c r="BYH61" s="130"/>
      <c r="BYI61" s="130"/>
      <c r="BYJ61" s="130"/>
      <c r="BYK61" s="130"/>
      <c r="BYL61" s="130"/>
      <c r="BYM61" s="130"/>
      <c r="BYN61" s="130"/>
      <c r="BYO61" s="130"/>
      <c r="BYP61" s="130"/>
      <c r="BYQ61" s="130"/>
      <c r="BYR61" s="130"/>
      <c r="BYS61" s="130"/>
      <c r="BYT61" s="130"/>
      <c r="BYU61" s="130"/>
      <c r="BYV61" s="130"/>
      <c r="BYW61" s="130"/>
      <c r="BYX61" s="130"/>
      <c r="BYY61" s="130"/>
      <c r="BYZ61" s="130"/>
      <c r="BZA61" s="130"/>
      <c r="BZB61" s="130"/>
      <c r="BZC61" s="130"/>
      <c r="BZD61" s="130"/>
      <c r="BZE61" s="130"/>
      <c r="BZF61" s="130"/>
      <c r="BZG61" s="130"/>
      <c r="BZH61" s="130"/>
      <c r="BZI61" s="130"/>
      <c r="BZJ61" s="130"/>
      <c r="BZK61" s="130"/>
      <c r="BZL61" s="130"/>
      <c r="BZM61" s="130"/>
      <c r="BZN61" s="130"/>
      <c r="BZO61" s="130"/>
      <c r="BZP61" s="130"/>
      <c r="BZQ61" s="130"/>
      <c r="BZR61" s="130"/>
      <c r="BZS61" s="130"/>
      <c r="BZT61" s="130"/>
      <c r="BZU61" s="130"/>
      <c r="BZV61" s="130"/>
      <c r="BZW61" s="130"/>
      <c r="BZX61" s="130"/>
      <c r="BZY61" s="130"/>
      <c r="BZZ61" s="130"/>
      <c r="CAA61" s="130"/>
      <c r="CAB61" s="130"/>
      <c r="CAC61" s="130"/>
      <c r="CAD61" s="130"/>
      <c r="CAE61" s="130"/>
      <c r="CAF61" s="130"/>
      <c r="CAG61" s="130"/>
      <c r="CAH61" s="130"/>
      <c r="CAI61" s="130"/>
      <c r="CAJ61" s="130"/>
      <c r="CAK61" s="130"/>
      <c r="CAL61" s="130"/>
      <c r="CAM61" s="130"/>
      <c r="CAN61" s="130"/>
      <c r="CAO61" s="130"/>
      <c r="CAP61" s="130"/>
      <c r="CAQ61" s="130"/>
      <c r="CAR61" s="130"/>
      <c r="CAS61" s="130"/>
      <c r="CAT61" s="130"/>
      <c r="CAU61" s="130"/>
      <c r="CAV61" s="130"/>
      <c r="CAW61" s="130"/>
      <c r="CAX61" s="130"/>
      <c r="CAY61" s="130"/>
      <c r="CAZ61" s="130"/>
      <c r="CBA61" s="130"/>
      <c r="CBB61" s="130"/>
      <c r="CBC61" s="130"/>
      <c r="CBD61" s="130"/>
      <c r="CBE61" s="130"/>
      <c r="CBF61" s="130"/>
      <c r="CBG61" s="130"/>
      <c r="CBH61" s="130"/>
      <c r="CBI61" s="130"/>
      <c r="CBJ61" s="130"/>
      <c r="CBK61" s="130"/>
      <c r="CBL61" s="130"/>
      <c r="CBM61" s="130"/>
      <c r="CBN61" s="130"/>
      <c r="CBO61" s="130"/>
      <c r="CBP61" s="130"/>
      <c r="CBQ61" s="130"/>
      <c r="CBR61" s="130"/>
      <c r="CBS61" s="130"/>
      <c r="CBT61" s="130"/>
      <c r="CBU61" s="130"/>
      <c r="CBV61" s="130"/>
      <c r="CBW61" s="130"/>
      <c r="CBX61" s="130"/>
      <c r="CBY61" s="130"/>
      <c r="CBZ61" s="130"/>
      <c r="CCA61" s="130"/>
      <c r="CCB61" s="130"/>
      <c r="CCC61" s="130"/>
      <c r="CCD61" s="130"/>
      <c r="CCE61" s="130"/>
      <c r="CCF61" s="130"/>
      <c r="CCG61" s="130"/>
      <c r="CCH61" s="130"/>
      <c r="CCI61" s="130"/>
      <c r="CCJ61" s="130"/>
      <c r="CCK61" s="130"/>
      <c r="CCL61" s="130"/>
      <c r="CCM61" s="130"/>
      <c r="CCN61" s="130"/>
      <c r="CCO61" s="130"/>
      <c r="CCP61" s="130"/>
      <c r="CCQ61" s="130"/>
      <c r="CCR61" s="130"/>
      <c r="CCS61" s="130"/>
      <c r="CCT61" s="130"/>
      <c r="CCU61" s="130"/>
      <c r="CCV61" s="130"/>
      <c r="CCW61" s="130"/>
      <c r="CCX61" s="130"/>
      <c r="CCY61" s="130"/>
      <c r="CCZ61" s="130"/>
      <c r="CDA61" s="130"/>
      <c r="CDB61" s="130"/>
      <c r="CDC61" s="130"/>
      <c r="CDD61" s="130"/>
      <c r="CDE61" s="130"/>
      <c r="CDF61" s="130"/>
      <c r="CDG61" s="130"/>
      <c r="CDH61" s="130"/>
      <c r="CDI61" s="130"/>
      <c r="CDJ61" s="130"/>
      <c r="CDK61" s="130"/>
      <c r="CDL61" s="130"/>
      <c r="CDM61" s="130"/>
      <c r="CDN61" s="130"/>
      <c r="CDO61" s="130"/>
      <c r="CDP61" s="130"/>
      <c r="CDQ61" s="130"/>
      <c r="CDR61" s="130"/>
      <c r="CDS61" s="130"/>
      <c r="CDT61" s="130"/>
      <c r="CDU61" s="130"/>
      <c r="CDV61" s="130"/>
      <c r="CDW61" s="130"/>
      <c r="CDX61" s="130"/>
      <c r="CDY61" s="130"/>
      <c r="CDZ61" s="130"/>
      <c r="CEA61" s="130"/>
      <c r="CEB61" s="130"/>
      <c r="CEC61" s="130"/>
      <c r="CED61" s="130"/>
      <c r="CEE61" s="130"/>
      <c r="CEF61" s="130"/>
      <c r="CEG61" s="130"/>
      <c r="CEH61" s="130"/>
      <c r="CEI61" s="130"/>
      <c r="CEJ61" s="130"/>
      <c r="CEK61" s="130"/>
      <c r="CEL61" s="130"/>
      <c r="CEM61" s="130"/>
      <c r="CEN61" s="130"/>
      <c r="CEO61" s="130"/>
      <c r="CEP61" s="130"/>
      <c r="CEQ61" s="130"/>
      <c r="CER61" s="130"/>
      <c r="CES61" s="130"/>
      <c r="CET61" s="130"/>
      <c r="CEU61" s="130"/>
      <c r="CEV61" s="130"/>
      <c r="CEW61" s="130"/>
      <c r="CEX61" s="130"/>
      <c r="CEY61" s="130"/>
      <c r="CEZ61" s="130"/>
      <c r="CFA61" s="130"/>
      <c r="CFB61" s="130"/>
      <c r="CFC61" s="130"/>
      <c r="CFD61" s="130"/>
      <c r="CFE61" s="130"/>
      <c r="CFF61" s="130"/>
      <c r="CFG61" s="130"/>
      <c r="CFH61" s="130"/>
      <c r="CFI61" s="130"/>
      <c r="CFJ61" s="130"/>
      <c r="CFK61" s="130"/>
      <c r="CFL61" s="130"/>
      <c r="CFM61" s="130"/>
      <c r="CFN61" s="130"/>
      <c r="CFO61" s="130"/>
      <c r="CFP61" s="130"/>
      <c r="CFQ61" s="130"/>
      <c r="CFR61" s="130"/>
      <c r="CFS61" s="130"/>
      <c r="CFT61" s="130"/>
      <c r="CFU61" s="130"/>
      <c r="CFV61" s="130"/>
      <c r="CFW61" s="130"/>
      <c r="CFX61" s="130"/>
      <c r="CFY61" s="130"/>
      <c r="CFZ61" s="130"/>
      <c r="CGA61" s="130"/>
      <c r="CGB61" s="130"/>
      <c r="CGC61" s="130"/>
      <c r="CGD61" s="130"/>
      <c r="CGE61" s="130"/>
      <c r="CGF61" s="130"/>
      <c r="CGG61" s="130"/>
      <c r="CGH61" s="130"/>
      <c r="CGI61" s="130"/>
      <c r="CGJ61" s="130"/>
      <c r="CGK61" s="130"/>
      <c r="CGL61" s="130"/>
      <c r="CGM61" s="130"/>
      <c r="CGN61" s="130"/>
      <c r="CGO61" s="130"/>
      <c r="CGP61" s="130"/>
      <c r="CGQ61" s="130"/>
      <c r="CGR61" s="130"/>
      <c r="CGS61" s="130"/>
      <c r="CGT61" s="130"/>
      <c r="CGU61" s="130"/>
      <c r="CGV61" s="130"/>
      <c r="CGW61" s="130"/>
      <c r="CGX61" s="130"/>
      <c r="CGY61" s="130"/>
      <c r="CGZ61" s="130"/>
      <c r="CHA61" s="130"/>
      <c r="CHB61" s="130"/>
      <c r="CHC61" s="130"/>
      <c r="CHD61" s="130"/>
      <c r="CHE61" s="130"/>
      <c r="CHF61" s="130"/>
      <c r="CHG61" s="130"/>
      <c r="CHH61" s="130"/>
      <c r="CHI61" s="130"/>
      <c r="CHJ61" s="130"/>
      <c r="CHK61" s="130"/>
      <c r="CHL61" s="130"/>
      <c r="CHM61" s="130"/>
      <c r="CHN61" s="130"/>
      <c r="CHO61" s="130"/>
      <c r="CHP61" s="130"/>
      <c r="CHQ61" s="130"/>
      <c r="CHR61" s="130"/>
      <c r="CHS61" s="130"/>
      <c r="CHT61" s="130"/>
      <c r="CHU61" s="130"/>
      <c r="CHV61" s="130"/>
      <c r="CHW61" s="130"/>
      <c r="CHX61" s="130"/>
      <c r="CHY61" s="130"/>
      <c r="CHZ61" s="130"/>
      <c r="CIA61" s="130"/>
      <c r="CIB61" s="130"/>
      <c r="CIC61" s="130"/>
      <c r="CID61" s="130"/>
      <c r="CIE61" s="130"/>
      <c r="CIF61" s="130"/>
      <c r="CIG61" s="130"/>
      <c r="CIH61" s="130"/>
      <c r="CII61" s="130"/>
      <c r="CIJ61" s="130"/>
      <c r="CIK61" s="130"/>
      <c r="CIL61" s="130"/>
      <c r="CIM61" s="130"/>
      <c r="CIN61" s="130"/>
      <c r="CIO61" s="130"/>
      <c r="CIP61" s="130"/>
      <c r="CIQ61" s="130"/>
      <c r="CIR61" s="130"/>
      <c r="CIS61" s="130"/>
      <c r="CIT61" s="130"/>
      <c r="CIU61" s="130"/>
      <c r="CIV61" s="130"/>
      <c r="CIW61" s="130"/>
      <c r="CIX61" s="130"/>
      <c r="CIY61" s="130"/>
      <c r="CIZ61" s="130"/>
      <c r="CJA61" s="130"/>
      <c r="CJB61" s="130"/>
      <c r="CJC61" s="130"/>
      <c r="CJD61" s="130"/>
      <c r="CJE61" s="130"/>
      <c r="CJF61" s="130"/>
      <c r="CJG61" s="130"/>
      <c r="CJH61" s="130"/>
      <c r="CJI61" s="130"/>
      <c r="CJJ61" s="130"/>
      <c r="CJK61" s="130"/>
      <c r="CJL61" s="130"/>
      <c r="CJM61" s="130"/>
      <c r="CJN61" s="130"/>
      <c r="CJO61" s="130"/>
      <c r="CJP61" s="130"/>
      <c r="CJQ61" s="130"/>
      <c r="CJR61" s="130"/>
      <c r="CJS61" s="130"/>
      <c r="CJT61" s="130"/>
      <c r="CJU61" s="130"/>
      <c r="CJV61" s="130"/>
      <c r="CJW61" s="130"/>
      <c r="CJX61" s="130"/>
      <c r="CJY61" s="130"/>
      <c r="CJZ61" s="130"/>
      <c r="CKA61" s="130"/>
      <c r="CKB61" s="130"/>
      <c r="CKC61" s="130"/>
      <c r="CKD61" s="130"/>
      <c r="CKE61" s="130"/>
      <c r="CKF61" s="130"/>
      <c r="CKG61" s="130"/>
      <c r="CKH61" s="130"/>
      <c r="CKI61" s="130"/>
      <c r="CKJ61" s="130"/>
      <c r="CKK61" s="130"/>
      <c r="CKL61" s="130"/>
      <c r="CKM61" s="130"/>
      <c r="CKN61" s="130"/>
      <c r="CKO61" s="130"/>
      <c r="CKP61" s="130"/>
      <c r="CKQ61" s="130"/>
      <c r="CKR61" s="130"/>
      <c r="CKS61" s="130"/>
      <c r="CKT61" s="130"/>
      <c r="CKU61" s="130"/>
      <c r="CKV61" s="130"/>
      <c r="CKW61" s="130"/>
      <c r="CKX61" s="130"/>
      <c r="CKY61" s="130"/>
      <c r="CKZ61" s="130"/>
      <c r="CLA61" s="130"/>
      <c r="CLB61" s="130"/>
      <c r="CLC61" s="130"/>
      <c r="CLD61" s="130"/>
      <c r="CLE61" s="130"/>
      <c r="CLF61" s="130"/>
      <c r="CLG61" s="130"/>
      <c r="CLH61" s="130"/>
      <c r="CLI61" s="130"/>
      <c r="CLJ61" s="130"/>
      <c r="CLK61" s="130"/>
      <c r="CLL61" s="130"/>
      <c r="CLM61" s="130"/>
      <c r="CLN61" s="130"/>
      <c r="CLO61" s="130"/>
      <c r="CLP61" s="130"/>
      <c r="CLQ61" s="130"/>
      <c r="CLR61" s="130"/>
      <c r="CLS61" s="130"/>
      <c r="CLT61" s="130"/>
      <c r="CLU61" s="130"/>
      <c r="CLV61" s="130"/>
      <c r="CLW61" s="130"/>
      <c r="CLX61" s="130"/>
      <c r="CLY61" s="130"/>
      <c r="CLZ61" s="130"/>
      <c r="CMA61" s="130"/>
      <c r="CMB61" s="130"/>
      <c r="CMC61" s="130"/>
      <c r="CMD61" s="130"/>
      <c r="CME61" s="130"/>
      <c r="CMF61" s="130"/>
      <c r="CMG61" s="130"/>
      <c r="CMH61" s="130"/>
      <c r="CMI61" s="130"/>
      <c r="CMJ61" s="130"/>
      <c r="CMK61" s="130"/>
      <c r="CML61" s="130"/>
      <c r="CMM61" s="130"/>
      <c r="CMN61" s="130"/>
      <c r="CMO61" s="130"/>
      <c r="CMP61" s="130"/>
      <c r="CMQ61" s="130"/>
      <c r="CMR61" s="130"/>
      <c r="CMS61" s="130"/>
      <c r="CMT61" s="130"/>
      <c r="CMU61" s="130"/>
      <c r="CMV61" s="130"/>
      <c r="CMW61" s="130"/>
      <c r="CMX61" s="130"/>
      <c r="CMY61" s="130"/>
      <c r="CMZ61" s="130"/>
      <c r="CNA61" s="130"/>
      <c r="CNB61" s="130"/>
      <c r="CNC61" s="130"/>
      <c r="CND61" s="130"/>
      <c r="CNE61" s="130"/>
      <c r="CNF61" s="130"/>
      <c r="CNG61" s="130"/>
      <c r="CNH61" s="130"/>
      <c r="CNI61" s="130"/>
      <c r="CNJ61" s="130"/>
      <c r="CNK61" s="130"/>
      <c r="CNL61" s="130"/>
      <c r="CNM61" s="130"/>
      <c r="CNN61" s="130"/>
      <c r="CNO61" s="130"/>
      <c r="CNP61" s="130"/>
      <c r="CNQ61" s="130"/>
      <c r="CNR61" s="130"/>
      <c r="CNS61" s="130"/>
      <c r="CNT61" s="130"/>
      <c r="CNU61" s="130"/>
      <c r="CNV61" s="130"/>
      <c r="CNW61" s="130"/>
      <c r="CNX61" s="130"/>
      <c r="CNY61" s="130"/>
      <c r="CNZ61" s="130"/>
      <c r="COA61" s="130"/>
      <c r="COB61" s="130"/>
      <c r="COC61" s="130"/>
      <c r="COD61" s="130"/>
      <c r="COE61" s="130"/>
      <c r="COF61" s="130"/>
      <c r="COG61" s="130"/>
      <c r="COH61" s="130"/>
      <c r="COI61" s="130"/>
      <c r="COJ61" s="130"/>
      <c r="COK61" s="130"/>
      <c r="COL61" s="130"/>
      <c r="COM61" s="130"/>
      <c r="CON61" s="130"/>
      <c r="COO61" s="130"/>
      <c r="COP61" s="130"/>
      <c r="COQ61" s="130"/>
      <c r="COR61" s="130"/>
      <c r="COS61" s="130"/>
      <c r="COT61" s="130"/>
      <c r="COU61" s="130"/>
      <c r="COV61" s="130"/>
      <c r="COW61" s="130"/>
      <c r="COX61" s="130"/>
      <c r="COY61" s="130"/>
      <c r="COZ61" s="130"/>
      <c r="CPA61" s="130"/>
      <c r="CPB61" s="130"/>
      <c r="CPC61" s="130"/>
      <c r="CPD61" s="130"/>
      <c r="CPE61" s="130"/>
      <c r="CPF61" s="130"/>
      <c r="CPG61" s="130"/>
      <c r="CPH61" s="130"/>
      <c r="CPI61" s="130"/>
      <c r="CPJ61" s="130"/>
      <c r="CPK61" s="130"/>
      <c r="CPL61" s="130"/>
      <c r="CPM61" s="130"/>
      <c r="CPN61" s="130"/>
      <c r="CPO61" s="130"/>
      <c r="CPP61" s="130"/>
      <c r="CPQ61" s="130"/>
      <c r="CPR61" s="130"/>
      <c r="CPS61" s="130"/>
      <c r="CPT61" s="130"/>
      <c r="CPU61" s="130"/>
      <c r="CPV61" s="130"/>
      <c r="CPW61" s="130"/>
      <c r="CPX61" s="130"/>
      <c r="CPY61" s="130"/>
      <c r="CPZ61" s="130"/>
      <c r="CQA61" s="130"/>
      <c r="CQB61" s="130"/>
      <c r="CQC61" s="130"/>
      <c r="CQD61" s="130"/>
      <c r="CQE61" s="130"/>
      <c r="CQF61" s="130"/>
      <c r="CQG61" s="130"/>
      <c r="CQH61" s="130"/>
      <c r="CQI61" s="130"/>
      <c r="CQJ61" s="130"/>
      <c r="CQK61" s="130"/>
      <c r="CQL61" s="130"/>
      <c r="CQM61" s="130"/>
      <c r="CQN61" s="130"/>
      <c r="CQO61" s="130"/>
      <c r="CQP61" s="130"/>
      <c r="CQQ61" s="130"/>
      <c r="CQR61" s="130"/>
      <c r="CQS61" s="130"/>
      <c r="CQT61" s="130"/>
      <c r="CQU61" s="130"/>
      <c r="CQV61" s="130"/>
      <c r="CQW61" s="130"/>
      <c r="CQX61" s="130"/>
      <c r="CQY61" s="130"/>
      <c r="CQZ61" s="130"/>
      <c r="CRA61" s="130"/>
      <c r="CRB61" s="130"/>
      <c r="CRC61" s="130"/>
      <c r="CRD61" s="130"/>
      <c r="CRE61" s="130"/>
      <c r="CRF61" s="130"/>
      <c r="CRG61" s="130"/>
      <c r="CRH61" s="130"/>
      <c r="CRI61" s="130"/>
      <c r="CRJ61" s="130"/>
      <c r="CRK61" s="130"/>
      <c r="CRL61" s="130"/>
      <c r="CRM61" s="130"/>
      <c r="CRN61" s="130"/>
      <c r="CRO61" s="130"/>
      <c r="CRP61" s="130"/>
      <c r="CRQ61" s="130"/>
      <c r="CRR61" s="130"/>
      <c r="CRS61" s="130"/>
      <c r="CRT61" s="130"/>
      <c r="CRU61" s="130"/>
      <c r="CRV61" s="130"/>
      <c r="CRW61" s="130"/>
      <c r="CRX61" s="130"/>
      <c r="CRY61" s="130"/>
      <c r="CRZ61" s="130"/>
      <c r="CSA61" s="130"/>
      <c r="CSB61" s="130"/>
      <c r="CSC61" s="130"/>
      <c r="CSD61" s="130"/>
      <c r="CSE61" s="130"/>
      <c r="CSF61" s="130"/>
      <c r="CSG61" s="130"/>
      <c r="CSH61" s="130"/>
      <c r="CSI61" s="130"/>
      <c r="CSJ61" s="130"/>
      <c r="CSK61" s="130"/>
      <c r="CSL61" s="130"/>
      <c r="CSM61" s="130"/>
      <c r="CSN61" s="130"/>
      <c r="CSO61" s="130"/>
      <c r="CSP61" s="130"/>
      <c r="CSQ61" s="130"/>
      <c r="CSR61" s="130"/>
      <c r="CSS61" s="130"/>
      <c r="CST61" s="130"/>
      <c r="CSU61" s="130"/>
      <c r="CSV61" s="130"/>
      <c r="CSW61" s="130"/>
      <c r="CSX61" s="130"/>
      <c r="CSY61" s="130"/>
      <c r="CSZ61" s="130"/>
      <c r="CTA61" s="130"/>
      <c r="CTB61" s="130"/>
      <c r="CTC61" s="130"/>
      <c r="CTD61" s="130"/>
      <c r="CTE61" s="130"/>
      <c r="CTF61" s="130"/>
      <c r="CTG61" s="130"/>
      <c r="CTH61" s="130"/>
      <c r="CTI61" s="130"/>
      <c r="CTJ61" s="130"/>
      <c r="CTK61" s="130"/>
      <c r="CTL61" s="130"/>
      <c r="CTM61" s="130"/>
      <c r="CTN61" s="130"/>
      <c r="CTO61" s="130"/>
      <c r="CTP61" s="130"/>
      <c r="CTQ61" s="130"/>
      <c r="CTR61" s="130"/>
      <c r="CTS61" s="130"/>
      <c r="CTT61" s="130"/>
      <c r="CTU61" s="130"/>
      <c r="CTV61" s="130"/>
      <c r="CTW61" s="130"/>
      <c r="CTX61" s="130"/>
      <c r="CTY61" s="130"/>
      <c r="CTZ61" s="130"/>
      <c r="CUA61" s="130"/>
      <c r="CUB61" s="130"/>
      <c r="CUC61" s="130"/>
      <c r="CUD61" s="130"/>
      <c r="CUE61" s="130"/>
      <c r="CUF61" s="130"/>
      <c r="CUG61" s="130"/>
      <c r="CUH61" s="130"/>
      <c r="CUI61" s="130"/>
      <c r="CUJ61" s="130"/>
      <c r="CUK61" s="130"/>
      <c r="CUL61" s="130"/>
      <c r="CUM61" s="130"/>
      <c r="CUN61" s="130"/>
      <c r="CUO61" s="130"/>
      <c r="CUP61" s="130"/>
      <c r="CUQ61" s="130"/>
      <c r="CUR61" s="130"/>
      <c r="CUS61" s="130"/>
      <c r="CUT61" s="130"/>
      <c r="CUU61" s="130"/>
      <c r="CUV61" s="130"/>
      <c r="CUW61" s="130"/>
      <c r="CUX61" s="130"/>
      <c r="CUY61" s="130"/>
      <c r="CUZ61" s="130"/>
      <c r="CVA61" s="130"/>
      <c r="CVB61" s="130"/>
      <c r="CVC61" s="130"/>
      <c r="CVD61" s="130"/>
      <c r="CVE61" s="130"/>
      <c r="CVF61" s="130"/>
      <c r="CVG61" s="130"/>
      <c r="CVH61" s="130"/>
      <c r="CVI61" s="130"/>
      <c r="CVJ61" s="130"/>
      <c r="CVK61" s="130"/>
      <c r="CVL61" s="130"/>
      <c r="CVM61" s="130"/>
      <c r="CVN61" s="130"/>
      <c r="CVO61" s="130"/>
      <c r="CVP61" s="130"/>
      <c r="CVQ61" s="130"/>
      <c r="CVR61" s="130"/>
      <c r="CVS61" s="130"/>
      <c r="CVT61" s="130"/>
      <c r="CVU61" s="130"/>
      <c r="CVV61" s="130"/>
      <c r="CVW61" s="130"/>
      <c r="CVX61" s="130"/>
      <c r="CVY61" s="130"/>
      <c r="CVZ61" s="130"/>
      <c r="CWA61" s="130"/>
      <c r="CWB61" s="130"/>
      <c r="CWC61" s="130"/>
      <c r="CWD61" s="130"/>
      <c r="CWE61" s="130"/>
      <c r="CWF61" s="130"/>
      <c r="CWG61" s="130"/>
      <c r="CWH61" s="130"/>
      <c r="CWI61" s="130"/>
      <c r="CWJ61" s="130"/>
      <c r="CWK61" s="130"/>
      <c r="CWL61" s="130"/>
      <c r="CWM61" s="130"/>
      <c r="CWN61" s="130"/>
      <c r="CWO61" s="130"/>
      <c r="CWP61" s="130"/>
      <c r="CWQ61" s="130"/>
      <c r="CWR61" s="130"/>
      <c r="CWS61" s="130"/>
      <c r="CWT61" s="130"/>
      <c r="CWU61" s="130"/>
      <c r="CWV61" s="130"/>
      <c r="CWW61" s="130"/>
      <c r="CWX61" s="130"/>
      <c r="CWY61" s="130"/>
      <c r="CWZ61" s="130"/>
      <c r="CXA61" s="130"/>
      <c r="CXB61" s="130"/>
      <c r="CXC61" s="130"/>
      <c r="CXD61" s="130"/>
      <c r="CXE61" s="130"/>
      <c r="CXF61" s="130"/>
      <c r="CXG61" s="130"/>
      <c r="CXH61" s="130"/>
      <c r="CXI61" s="130"/>
      <c r="CXJ61" s="130"/>
      <c r="CXK61" s="130"/>
      <c r="CXL61" s="130"/>
      <c r="CXM61" s="130"/>
      <c r="CXN61" s="130"/>
      <c r="CXO61" s="130"/>
      <c r="CXP61" s="130"/>
      <c r="CXQ61" s="130"/>
      <c r="CXR61" s="130"/>
      <c r="CXS61" s="130"/>
      <c r="CXT61" s="130"/>
      <c r="CXU61" s="130"/>
      <c r="CXV61" s="130"/>
      <c r="CXW61" s="130"/>
      <c r="CXX61" s="130"/>
      <c r="CXY61" s="130"/>
      <c r="CXZ61" s="130"/>
      <c r="CYA61" s="130"/>
      <c r="CYB61" s="130"/>
      <c r="CYC61" s="130"/>
      <c r="CYD61" s="130"/>
      <c r="CYE61" s="130"/>
      <c r="CYF61" s="130"/>
      <c r="CYG61" s="130"/>
      <c r="CYH61" s="130"/>
      <c r="CYI61" s="130"/>
      <c r="CYJ61" s="130"/>
      <c r="CYK61" s="130"/>
      <c r="CYL61" s="130"/>
      <c r="CYM61" s="130"/>
      <c r="CYN61" s="130"/>
      <c r="CYO61" s="130"/>
      <c r="CYP61" s="130"/>
      <c r="CYQ61" s="130"/>
      <c r="CYR61" s="130"/>
      <c r="CYS61" s="130"/>
      <c r="CYT61" s="130"/>
      <c r="CYU61" s="130"/>
      <c r="CYV61" s="130"/>
      <c r="CYW61" s="130"/>
      <c r="CYX61" s="130"/>
      <c r="CYY61" s="130"/>
      <c r="CYZ61" s="130"/>
      <c r="CZA61" s="130"/>
      <c r="CZB61" s="130"/>
      <c r="CZC61" s="130"/>
      <c r="CZD61" s="130"/>
      <c r="CZE61" s="130"/>
      <c r="CZF61" s="130"/>
      <c r="CZG61" s="130"/>
      <c r="CZH61" s="130"/>
      <c r="CZI61" s="130"/>
      <c r="CZJ61" s="130"/>
      <c r="CZK61" s="130"/>
      <c r="CZL61" s="130"/>
      <c r="CZM61" s="130"/>
      <c r="CZN61" s="130"/>
      <c r="CZO61" s="130"/>
      <c r="CZP61" s="130"/>
      <c r="CZQ61" s="130"/>
      <c r="CZR61" s="130"/>
      <c r="CZS61" s="130"/>
      <c r="CZT61" s="130"/>
      <c r="CZU61" s="130"/>
      <c r="CZV61" s="130"/>
      <c r="CZW61" s="130"/>
      <c r="CZX61" s="130"/>
      <c r="CZY61" s="130"/>
      <c r="CZZ61" s="130"/>
      <c r="DAA61" s="130"/>
      <c r="DAB61" s="130"/>
      <c r="DAC61" s="130"/>
      <c r="DAD61" s="130"/>
      <c r="DAE61" s="130"/>
      <c r="DAF61" s="130"/>
      <c r="DAG61" s="130"/>
      <c r="DAH61" s="130"/>
      <c r="DAI61" s="130"/>
      <c r="DAJ61" s="130"/>
      <c r="DAK61" s="130"/>
      <c r="DAL61" s="130"/>
      <c r="DAM61" s="130"/>
      <c r="DAN61" s="130"/>
      <c r="DAO61" s="130"/>
      <c r="DAP61" s="130"/>
      <c r="DAQ61" s="130"/>
      <c r="DAR61" s="130"/>
      <c r="DAS61" s="130"/>
      <c r="DAT61" s="130"/>
      <c r="DAU61" s="130"/>
      <c r="DAV61" s="130"/>
      <c r="DAW61" s="130"/>
      <c r="DAX61" s="130"/>
      <c r="DAY61" s="130"/>
      <c r="DAZ61" s="130"/>
      <c r="DBA61" s="130"/>
      <c r="DBB61" s="130"/>
      <c r="DBC61" s="130"/>
      <c r="DBD61" s="130"/>
      <c r="DBE61" s="130"/>
      <c r="DBF61" s="130"/>
      <c r="DBG61" s="130"/>
      <c r="DBH61" s="130"/>
      <c r="DBI61" s="130"/>
      <c r="DBJ61" s="130"/>
      <c r="DBK61" s="130"/>
      <c r="DBL61" s="130"/>
      <c r="DBM61" s="130"/>
      <c r="DBN61" s="130"/>
      <c r="DBO61" s="130"/>
      <c r="DBP61" s="130"/>
      <c r="DBQ61" s="130"/>
      <c r="DBR61" s="130"/>
      <c r="DBS61" s="130"/>
      <c r="DBT61" s="130"/>
      <c r="DBU61" s="130"/>
      <c r="DBV61" s="130"/>
      <c r="DBW61" s="130"/>
      <c r="DBX61" s="130"/>
      <c r="DBY61" s="130"/>
      <c r="DBZ61" s="130"/>
      <c r="DCA61" s="130"/>
      <c r="DCB61" s="130"/>
      <c r="DCC61" s="130"/>
      <c r="DCD61" s="130"/>
      <c r="DCE61" s="130"/>
      <c r="DCF61" s="130"/>
      <c r="DCG61" s="130"/>
      <c r="DCH61" s="130"/>
      <c r="DCI61" s="130"/>
      <c r="DCJ61" s="130"/>
      <c r="DCK61" s="130"/>
      <c r="DCL61" s="130"/>
      <c r="DCM61" s="130"/>
      <c r="DCN61" s="130"/>
      <c r="DCO61" s="130"/>
      <c r="DCP61" s="130"/>
      <c r="DCQ61" s="130"/>
      <c r="DCR61" s="130"/>
      <c r="DCS61" s="130"/>
      <c r="DCT61" s="130"/>
      <c r="DCU61" s="130"/>
      <c r="DCV61" s="130"/>
      <c r="DCW61" s="130"/>
      <c r="DCX61" s="130"/>
      <c r="DCY61" s="130"/>
      <c r="DCZ61" s="130"/>
      <c r="DDA61" s="130"/>
      <c r="DDB61" s="130"/>
      <c r="DDC61" s="130"/>
      <c r="DDD61" s="130"/>
      <c r="DDE61" s="130"/>
      <c r="DDF61" s="130"/>
      <c r="DDG61" s="130"/>
      <c r="DDH61" s="130"/>
      <c r="DDI61" s="130"/>
      <c r="DDJ61" s="130"/>
      <c r="DDK61" s="130"/>
      <c r="DDL61" s="130"/>
      <c r="DDM61" s="130"/>
      <c r="DDN61" s="130"/>
      <c r="DDO61" s="130"/>
      <c r="DDP61" s="130"/>
      <c r="DDQ61" s="130"/>
      <c r="DDR61" s="130"/>
      <c r="DDS61" s="130"/>
      <c r="DDT61" s="130"/>
      <c r="DDU61" s="130"/>
      <c r="DDV61" s="130"/>
      <c r="DDW61" s="130"/>
      <c r="DDX61" s="130"/>
      <c r="DDY61" s="130"/>
      <c r="DDZ61" s="130"/>
      <c r="DEA61" s="130"/>
      <c r="DEB61" s="130"/>
      <c r="DEC61" s="130"/>
      <c r="DED61" s="130"/>
      <c r="DEE61" s="130"/>
      <c r="DEF61" s="130"/>
      <c r="DEG61" s="130"/>
      <c r="DEH61" s="130"/>
      <c r="DEI61" s="130"/>
      <c r="DEJ61" s="130"/>
      <c r="DEK61" s="130"/>
      <c r="DEL61" s="130"/>
      <c r="DEM61" s="130"/>
      <c r="DEN61" s="130"/>
      <c r="DEO61" s="130"/>
      <c r="DEP61" s="130"/>
      <c r="DEQ61" s="130"/>
      <c r="DER61" s="130"/>
      <c r="DES61" s="130"/>
      <c r="DET61" s="130"/>
      <c r="DEU61" s="130"/>
      <c r="DEV61" s="130"/>
      <c r="DEW61" s="130"/>
      <c r="DEX61" s="130"/>
      <c r="DEY61" s="130"/>
      <c r="DEZ61" s="130"/>
      <c r="DFA61" s="130"/>
      <c r="DFB61" s="130"/>
      <c r="DFC61" s="130"/>
      <c r="DFD61" s="130"/>
      <c r="DFE61" s="130"/>
      <c r="DFF61" s="130"/>
      <c r="DFG61" s="130"/>
      <c r="DFH61" s="130"/>
      <c r="DFI61" s="130"/>
      <c r="DFJ61" s="130"/>
      <c r="DFK61" s="130"/>
      <c r="DFL61" s="130"/>
      <c r="DFM61" s="130"/>
      <c r="DFN61" s="130"/>
      <c r="DFO61" s="130"/>
      <c r="DFP61" s="130"/>
      <c r="DFQ61" s="130"/>
      <c r="DFR61" s="130"/>
      <c r="DFS61" s="130"/>
      <c r="DFT61" s="130"/>
      <c r="DFU61" s="130"/>
      <c r="DFV61" s="130"/>
      <c r="DFW61" s="130"/>
      <c r="DFX61" s="130"/>
      <c r="DFY61" s="130"/>
      <c r="DFZ61" s="130"/>
      <c r="DGA61" s="130"/>
      <c r="DGB61" s="130"/>
      <c r="DGC61" s="130"/>
      <c r="DGD61" s="130"/>
      <c r="DGE61" s="130"/>
      <c r="DGF61" s="130"/>
      <c r="DGG61" s="130"/>
      <c r="DGH61" s="130"/>
      <c r="DGI61" s="130"/>
      <c r="DGJ61" s="130"/>
      <c r="DGK61" s="130"/>
      <c r="DGL61" s="130"/>
      <c r="DGM61" s="130"/>
      <c r="DGN61" s="130"/>
      <c r="DGO61" s="130"/>
      <c r="DGP61" s="130"/>
      <c r="DGQ61" s="130"/>
      <c r="DGR61" s="130"/>
      <c r="DGS61" s="130"/>
      <c r="DGT61" s="130"/>
      <c r="DGU61" s="130"/>
      <c r="DGV61" s="130"/>
      <c r="DGW61" s="130"/>
      <c r="DGX61" s="130"/>
      <c r="DGY61" s="130"/>
      <c r="DGZ61" s="130"/>
      <c r="DHA61" s="130"/>
      <c r="DHB61" s="130"/>
      <c r="DHC61" s="130"/>
      <c r="DHD61" s="130"/>
      <c r="DHE61" s="130"/>
      <c r="DHF61" s="130"/>
      <c r="DHG61" s="130"/>
      <c r="DHH61" s="130"/>
      <c r="DHI61" s="130"/>
      <c r="DHJ61" s="130"/>
      <c r="DHK61" s="130"/>
      <c r="DHL61" s="130"/>
      <c r="DHM61" s="130"/>
      <c r="DHN61" s="130"/>
      <c r="DHO61" s="130"/>
      <c r="DHP61" s="130"/>
      <c r="DHQ61" s="130"/>
      <c r="DHR61" s="130"/>
      <c r="DHS61" s="130"/>
      <c r="DHT61" s="130"/>
      <c r="DHU61" s="130"/>
      <c r="DHV61" s="130"/>
      <c r="DHW61" s="130"/>
      <c r="DHX61" s="130"/>
      <c r="DHY61" s="130"/>
      <c r="DHZ61" s="130"/>
      <c r="DIA61" s="130"/>
      <c r="DIB61" s="130"/>
      <c r="DIC61" s="130"/>
      <c r="DID61" s="130"/>
      <c r="DIE61" s="130"/>
      <c r="DIF61" s="130"/>
      <c r="DIG61" s="130"/>
      <c r="DIH61" s="130"/>
      <c r="DII61" s="130"/>
      <c r="DIJ61" s="130"/>
      <c r="DIK61" s="130"/>
      <c r="DIL61" s="130"/>
      <c r="DIM61" s="130"/>
      <c r="DIN61" s="130"/>
      <c r="DIO61" s="130"/>
      <c r="DIP61" s="130"/>
      <c r="DIQ61" s="130"/>
      <c r="DIR61" s="130"/>
      <c r="DIS61" s="130"/>
      <c r="DIT61" s="130"/>
      <c r="DIU61" s="130"/>
      <c r="DIV61" s="130"/>
      <c r="DIW61" s="130"/>
      <c r="DIX61" s="130"/>
      <c r="DIY61" s="130"/>
      <c r="DIZ61" s="130"/>
      <c r="DJA61" s="130"/>
      <c r="DJB61" s="130"/>
      <c r="DJC61" s="130"/>
      <c r="DJD61" s="130"/>
      <c r="DJE61" s="130"/>
      <c r="DJF61" s="130"/>
      <c r="DJG61" s="130"/>
      <c r="DJH61" s="130"/>
      <c r="DJI61" s="130"/>
      <c r="DJJ61" s="130"/>
      <c r="DJK61" s="130"/>
      <c r="DJL61" s="130"/>
      <c r="DJM61" s="130"/>
      <c r="DJN61" s="130"/>
      <c r="DJO61" s="130"/>
      <c r="DJP61" s="130"/>
      <c r="DJQ61" s="130"/>
      <c r="DJR61" s="130"/>
      <c r="DJS61" s="130"/>
      <c r="DJT61" s="130"/>
      <c r="DJU61" s="130"/>
      <c r="DJV61" s="130"/>
      <c r="DJW61" s="130"/>
      <c r="DJX61" s="130"/>
      <c r="DJY61" s="130"/>
      <c r="DJZ61" s="130"/>
      <c r="DKA61" s="130"/>
      <c r="DKB61" s="130"/>
      <c r="DKC61" s="130"/>
      <c r="DKD61" s="130"/>
      <c r="DKE61" s="130"/>
      <c r="DKF61" s="130"/>
      <c r="DKG61" s="130"/>
      <c r="DKH61" s="130"/>
      <c r="DKI61" s="130"/>
      <c r="DKJ61" s="130"/>
      <c r="DKK61" s="130"/>
      <c r="DKL61" s="130"/>
      <c r="DKM61" s="130"/>
      <c r="DKN61" s="130"/>
      <c r="DKO61" s="130"/>
      <c r="DKP61" s="130"/>
      <c r="DKQ61" s="130"/>
      <c r="DKR61" s="130"/>
      <c r="DKS61" s="130"/>
      <c r="DKT61" s="130"/>
      <c r="DKU61" s="130"/>
      <c r="DKV61" s="130"/>
      <c r="DKW61" s="130"/>
      <c r="DKX61" s="130"/>
      <c r="DKY61" s="130"/>
      <c r="DKZ61" s="130"/>
      <c r="DLA61" s="130"/>
      <c r="DLB61" s="130"/>
      <c r="DLC61" s="130"/>
      <c r="DLD61" s="130"/>
      <c r="DLE61" s="130"/>
      <c r="DLF61" s="130"/>
      <c r="DLG61" s="130"/>
      <c r="DLH61" s="130"/>
      <c r="DLI61" s="130"/>
      <c r="DLJ61" s="130"/>
      <c r="DLK61" s="130"/>
      <c r="DLL61" s="130"/>
      <c r="DLM61" s="130"/>
      <c r="DLN61" s="130"/>
      <c r="DLO61" s="130"/>
      <c r="DLP61" s="130"/>
      <c r="DLQ61" s="130"/>
      <c r="DLR61" s="130"/>
      <c r="DLS61" s="130"/>
      <c r="DLT61" s="130"/>
      <c r="DLU61" s="130"/>
      <c r="DLV61" s="130"/>
      <c r="DLW61" s="130"/>
      <c r="DLX61" s="130"/>
      <c r="DLY61" s="130"/>
      <c r="DLZ61" s="130"/>
      <c r="DMA61" s="130"/>
      <c r="DMB61" s="130"/>
      <c r="DMC61" s="130"/>
      <c r="DMD61" s="130"/>
      <c r="DME61" s="130"/>
      <c r="DMF61" s="130"/>
      <c r="DMG61" s="130"/>
      <c r="DMH61" s="130"/>
      <c r="DMI61" s="130"/>
      <c r="DMJ61" s="130"/>
      <c r="DMK61" s="130"/>
      <c r="DML61" s="130"/>
      <c r="DMM61" s="130"/>
      <c r="DMN61" s="130"/>
      <c r="DMO61" s="130"/>
      <c r="DMP61" s="130"/>
      <c r="DMQ61" s="130"/>
      <c r="DMR61" s="130"/>
      <c r="DMS61" s="130"/>
      <c r="DMT61" s="130"/>
      <c r="DMU61" s="130"/>
      <c r="DMV61" s="130"/>
      <c r="DMW61" s="130"/>
      <c r="DMX61" s="130"/>
      <c r="DMY61" s="130"/>
      <c r="DMZ61" s="130"/>
      <c r="DNA61" s="130"/>
      <c r="DNB61" s="130"/>
      <c r="DNC61" s="130"/>
      <c r="DND61" s="130"/>
      <c r="DNE61" s="130"/>
      <c r="DNF61" s="130"/>
      <c r="DNG61" s="130"/>
      <c r="DNH61" s="130"/>
      <c r="DNI61" s="130"/>
      <c r="DNJ61" s="130"/>
      <c r="DNK61" s="130"/>
      <c r="DNL61" s="130"/>
      <c r="DNM61" s="130"/>
      <c r="DNN61" s="130"/>
      <c r="DNO61" s="130"/>
      <c r="DNP61" s="130"/>
      <c r="DNQ61" s="130"/>
      <c r="DNR61" s="130"/>
      <c r="DNS61" s="130"/>
      <c r="DNT61" s="130"/>
      <c r="DNU61" s="130"/>
      <c r="DNV61" s="130"/>
      <c r="DNW61" s="130"/>
      <c r="DNX61" s="130"/>
      <c r="DNY61" s="130"/>
      <c r="DNZ61" s="130"/>
      <c r="DOA61" s="130"/>
      <c r="DOB61" s="130"/>
      <c r="DOC61" s="130"/>
      <c r="DOD61" s="130"/>
      <c r="DOE61" s="130"/>
      <c r="DOF61" s="130"/>
      <c r="DOG61" s="130"/>
      <c r="DOH61" s="130"/>
      <c r="DOI61" s="130"/>
      <c r="DOJ61" s="130"/>
      <c r="DOK61" s="130"/>
      <c r="DOL61" s="130"/>
      <c r="DOM61" s="130"/>
      <c r="DON61" s="130"/>
      <c r="DOO61" s="130"/>
      <c r="DOP61" s="130"/>
      <c r="DOQ61" s="130"/>
      <c r="DOR61" s="130"/>
      <c r="DOS61" s="130"/>
      <c r="DOT61" s="130"/>
      <c r="DOU61" s="130"/>
      <c r="DOV61" s="130"/>
      <c r="DOW61" s="130"/>
      <c r="DOX61" s="130"/>
      <c r="DOY61" s="130"/>
      <c r="DOZ61" s="130"/>
      <c r="DPA61" s="130"/>
      <c r="DPB61" s="130"/>
      <c r="DPC61" s="130"/>
      <c r="DPD61" s="130"/>
      <c r="DPE61" s="130"/>
      <c r="DPF61" s="130"/>
      <c r="DPG61" s="130"/>
      <c r="DPH61" s="130"/>
      <c r="DPI61" s="130"/>
      <c r="DPJ61" s="130"/>
      <c r="DPK61" s="130"/>
      <c r="DPL61" s="130"/>
      <c r="DPM61" s="130"/>
      <c r="DPN61" s="130"/>
      <c r="DPO61" s="130"/>
      <c r="DPP61" s="130"/>
      <c r="DPQ61" s="130"/>
      <c r="DPR61" s="130"/>
      <c r="DPS61" s="130"/>
      <c r="DPT61" s="130"/>
      <c r="DPU61" s="130"/>
      <c r="DPV61" s="130"/>
      <c r="DPW61" s="130"/>
      <c r="DPX61" s="130"/>
      <c r="DPY61" s="130"/>
      <c r="DPZ61" s="130"/>
      <c r="DQA61" s="130"/>
      <c r="DQB61" s="130"/>
      <c r="DQC61" s="130"/>
      <c r="DQD61" s="130"/>
      <c r="DQE61" s="130"/>
      <c r="DQF61" s="130"/>
      <c r="DQG61" s="130"/>
      <c r="DQH61" s="130"/>
      <c r="DQI61" s="130"/>
      <c r="DQJ61" s="130"/>
      <c r="DQK61" s="130"/>
      <c r="DQL61" s="130"/>
      <c r="DQM61" s="130"/>
      <c r="DQN61" s="130"/>
      <c r="DQO61" s="130"/>
      <c r="DQP61" s="130"/>
      <c r="DQQ61" s="130"/>
      <c r="DQR61" s="130"/>
      <c r="DQS61" s="130"/>
      <c r="DQT61" s="130"/>
      <c r="DQU61" s="130"/>
      <c r="DQV61" s="130"/>
      <c r="DQW61" s="130"/>
      <c r="DQX61" s="130"/>
      <c r="DQY61" s="130"/>
      <c r="DQZ61" s="130"/>
      <c r="DRA61" s="130"/>
      <c r="DRB61" s="130"/>
      <c r="DRC61" s="130"/>
      <c r="DRD61" s="130"/>
      <c r="DRE61" s="130"/>
      <c r="DRF61" s="130"/>
      <c r="DRG61" s="130"/>
      <c r="DRH61" s="130"/>
      <c r="DRI61" s="130"/>
      <c r="DRJ61" s="130"/>
      <c r="DRK61" s="130"/>
      <c r="DRL61" s="130"/>
      <c r="DRM61" s="130"/>
      <c r="DRN61" s="130"/>
      <c r="DRO61" s="130"/>
      <c r="DRP61" s="130"/>
      <c r="DRQ61" s="130"/>
      <c r="DRR61" s="130"/>
      <c r="DRS61" s="130"/>
      <c r="DRT61" s="130"/>
      <c r="DRU61" s="130"/>
      <c r="DRV61" s="130"/>
      <c r="DRW61" s="130"/>
      <c r="DRX61" s="130"/>
      <c r="DRY61" s="130"/>
      <c r="DRZ61" s="130"/>
      <c r="DSA61" s="130"/>
      <c r="DSB61" s="130"/>
      <c r="DSC61" s="130"/>
      <c r="DSD61" s="130"/>
      <c r="DSE61" s="130"/>
      <c r="DSF61" s="130"/>
      <c r="DSG61" s="130"/>
      <c r="DSH61" s="130"/>
      <c r="DSI61" s="130"/>
      <c r="DSJ61" s="130"/>
      <c r="DSK61" s="130"/>
      <c r="DSL61" s="130"/>
      <c r="DSM61" s="130"/>
      <c r="DSN61" s="130"/>
      <c r="DSO61" s="130"/>
      <c r="DSP61" s="130"/>
      <c r="DSQ61" s="130"/>
      <c r="DSR61" s="130"/>
      <c r="DSS61" s="130"/>
      <c r="DST61" s="130"/>
      <c r="DSU61" s="130"/>
      <c r="DSV61" s="130"/>
      <c r="DSW61" s="130"/>
      <c r="DSX61" s="130"/>
      <c r="DSY61" s="130"/>
      <c r="DSZ61" s="130"/>
      <c r="DTA61" s="130"/>
      <c r="DTB61" s="130"/>
      <c r="DTC61" s="130"/>
      <c r="DTD61" s="130"/>
      <c r="DTE61" s="130"/>
      <c r="DTF61" s="130"/>
      <c r="DTG61" s="130"/>
      <c r="DTH61" s="130"/>
      <c r="DTI61" s="130"/>
      <c r="DTJ61" s="130"/>
      <c r="DTK61" s="130"/>
      <c r="DTL61" s="130"/>
      <c r="DTM61" s="130"/>
      <c r="DTN61" s="130"/>
      <c r="DTO61" s="130"/>
      <c r="DTP61" s="130"/>
      <c r="DTQ61" s="130"/>
      <c r="DTR61" s="130"/>
      <c r="DTS61" s="130"/>
      <c r="DTT61" s="130"/>
      <c r="DTU61" s="130"/>
      <c r="DTV61" s="130"/>
      <c r="DTW61" s="130"/>
      <c r="DTX61" s="130"/>
      <c r="DTY61" s="130"/>
      <c r="DTZ61" s="130"/>
      <c r="DUA61" s="130"/>
      <c r="DUB61" s="130"/>
      <c r="DUC61" s="130"/>
      <c r="DUD61" s="130"/>
      <c r="DUE61" s="130"/>
      <c r="DUF61" s="130"/>
      <c r="DUG61" s="130"/>
      <c r="DUH61" s="130"/>
      <c r="DUI61" s="130"/>
      <c r="DUJ61" s="130"/>
      <c r="DUK61" s="130"/>
      <c r="DUL61" s="130"/>
      <c r="DUM61" s="130"/>
      <c r="DUN61" s="130"/>
      <c r="DUO61" s="130"/>
      <c r="DUP61" s="130"/>
      <c r="DUQ61" s="130"/>
      <c r="DUR61" s="130"/>
      <c r="DUS61" s="130"/>
      <c r="DUT61" s="130"/>
      <c r="DUU61" s="130"/>
      <c r="DUV61" s="130"/>
      <c r="DUW61" s="130"/>
      <c r="DUX61" s="130"/>
      <c r="DUY61" s="130"/>
      <c r="DUZ61" s="130"/>
      <c r="DVA61" s="130"/>
      <c r="DVB61" s="130"/>
      <c r="DVC61" s="130"/>
      <c r="DVD61" s="130"/>
      <c r="DVE61" s="130"/>
      <c r="DVF61" s="130"/>
      <c r="DVG61" s="130"/>
      <c r="DVH61" s="130"/>
      <c r="DVI61" s="130"/>
      <c r="DVJ61" s="130"/>
      <c r="DVK61" s="130"/>
      <c r="DVL61" s="130"/>
      <c r="DVM61" s="130"/>
      <c r="DVN61" s="130"/>
      <c r="DVO61" s="130"/>
      <c r="DVP61" s="130"/>
      <c r="DVQ61" s="130"/>
      <c r="DVR61" s="130"/>
      <c r="DVS61" s="130"/>
      <c r="DVT61" s="130"/>
      <c r="DVU61" s="130"/>
      <c r="DVV61" s="130"/>
      <c r="DVW61" s="130"/>
      <c r="DVX61" s="130"/>
      <c r="DVY61" s="130"/>
      <c r="DVZ61" s="130"/>
      <c r="DWA61" s="130"/>
      <c r="DWB61" s="130"/>
      <c r="DWC61" s="130"/>
      <c r="DWD61" s="130"/>
      <c r="DWE61" s="130"/>
      <c r="DWF61" s="130"/>
      <c r="DWG61" s="130"/>
      <c r="DWH61" s="130"/>
      <c r="DWI61" s="130"/>
      <c r="DWJ61" s="130"/>
      <c r="DWK61" s="130"/>
      <c r="DWL61" s="130"/>
      <c r="DWM61" s="130"/>
      <c r="DWN61" s="130"/>
      <c r="DWO61" s="130"/>
      <c r="DWP61" s="130"/>
      <c r="DWQ61" s="130"/>
      <c r="DWR61" s="130"/>
      <c r="DWS61" s="130"/>
      <c r="DWT61" s="130"/>
      <c r="DWU61" s="130"/>
      <c r="DWV61" s="130"/>
      <c r="DWW61" s="130"/>
      <c r="DWX61" s="130"/>
      <c r="DWY61" s="130"/>
      <c r="DWZ61" s="130"/>
      <c r="DXA61" s="130"/>
      <c r="DXB61" s="130"/>
      <c r="DXC61" s="130"/>
      <c r="DXD61" s="130"/>
      <c r="DXE61" s="130"/>
      <c r="DXF61" s="130"/>
      <c r="DXG61" s="130"/>
      <c r="DXH61" s="130"/>
      <c r="DXI61" s="130"/>
      <c r="DXJ61" s="130"/>
      <c r="DXK61" s="130"/>
      <c r="DXL61" s="130"/>
      <c r="DXM61" s="130"/>
      <c r="DXN61" s="130"/>
      <c r="DXO61" s="130"/>
      <c r="DXP61" s="130"/>
      <c r="DXQ61" s="130"/>
      <c r="DXR61" s="130"/>
      <c r="DXS61" s="130"/>
      <c r="DXT61" s="130"/>
      <c r="DXU61" s="130"/>
      <c r="DXV61" s="130"/>
      <c r="DXW61" s="130"/>
      <c r="DXX61" s="130"/>
      <c r="DXY61" s="130"/>
      <c r="DXZ61" s="130"/>
      <c r="DYA61" s="130"/>
      <c r="DYB61" s="130"/>
      <c r="DYC61" s="130"/>
      <c r="DYD61" s="130"/>
      <c r="DYE61" s="130"/>
      <c r="DYF61" s="130"/>
      <c r="DYG61" s="130"/>
      <c r="DYH61" s="130"/>
      <c r="DYI61" s="130"/>
      <c r="DYJ61" s="130"/>
      <c r="DYK61" s="130"/>
      <c r="DYL61" s="130"/>
      <c r="DYM61" s="130"/>
      <c r="DYN61" s="130"/>
      <c r="DYO61" s="130"/>
      <c r="DYP61" s="130"/>
      <c r="DYQ61" s="130"/>
      <c r="DYR61" s="130"/>
      <c r="DYS61" s="130"/>
      <c r="DYT61" s="130"/>
      <c r="DYU61" s="130"/>
      <c r="DYV61" s="130"/>
      <c r="DYW61" s="130"/>
      <c r="DYX61" s="130"/>
      <c r="DYY61" s="130"/>
      <c r="DYZ61" s="130"/>
      <c r="DZA61" s="130"/>
      <c r="DZB61" s="130"/>
      <c r="DZC61" s="130"/>
      <c r="DZD61" s="130"/>
      <c r="DZE61" s="130"/>
      <c r="DZF61" s="130"/>
      <c r="DZG61" s="130"/>
      <c r="DZH61" s="130"/>
      <c r="DZI61" s="130"/>
      <c r="DZJ61" s="130"/>
      <c r="DZK61" s="130"/>
      <c r="DZL61" s="130"/>
      <c r="DZM61" s="130"/>
      <c r="DZN61" s="130"/>
      <c r="DZO61" s="130"/>
      <c r="DZP61" s="130"/>
      <c r="DZQ61" s="130"/>
      <c r="DZR61" s="130"/>
      <c r="DZS61" s="130"/>
      <c r="DZT61" s="130"/>
      <c r="DZU61" s="130"/>
      <c r="DZV61" s="130"/>
      <c r="DZW61" s="130"/>
      <c r="DZX61" s="130"/>
      <c r="DZY61" s="130"/>
      <c r="DZZ61" s="130"/>
      <c r="EAA61" s="130"/>
      <c r="EAB61" s="130"/>
      <c r="EAC61" s="130"/>
      <c r="EAD61" s="130"/>
      <c r="EAE61" s="130"/>
      <c r="EAF61" s="130"/>
      <c r="EAG61" s="130"/>
      <c r="EAH61" s="130"/>
      <c r="EAI61" s="130"/>
      <c r="EAJ61" s="130"/>
      <c r="EAK61" s="130"/>
      <c r="EAL61" s="130"/>
      <c r="EAM61" s="130"/>
      <c r="EAN61" s="130"/>
      <c r="EAO61" s="130"/>
      <c r="EAP61" s="130"/>
      <c r="EAQ61" s="130"/>
      <c r="EAR61" s="130"/>
      <c r="EAS61" s="130"/>
      <c r="EAT61" s="130"/>
      <c r="EAU61" s="130"/>
      <c r="EAV61" s="130"/>
      <c r="EAW61" s="130"/>
      <c r="EAX61" s="130"/>
      <c r="EAY61" s="130"/>
      <c r="EAZ61" s="130"/>
      <c r="EBA61" s="130"/>
      <c r="EBB61" s="130"/>
      <c r="EBC61" s="130"/>
      <c r="EBD61" s="130"/>
      <c r="EBE61" s="130"/>
      <c r="EBF61" s="130"/>
      <c r="EBG61" s="130"/>
      <c r="EBH61" s="130"/>
      <c r="EBI61" s="130"/>
      <c r="EBJ61" s="130"/>
      <c r="EBK61" s="130"/>
      <c r="EBL61" s="130"/>
      <c r="EBM61" s="130"/>
      <c r="EBN61" s="130"/>
      <c r="EBO61" s="130"/>
      <c r="EBP61" s="130"/>
      <c r="EBQ61" s="130"/>
      <c r="EBR61" s="130"/>
      <c r="EBS61" s="130"/>
      <c r="EBT61" s="130"/>
      <c r="EBU61" s="130"/>
      <c r="EBV61" s="130"/>
      <c r="EBW61" s="130"/>
      <c r="EBX61" s="130"/>
      <c r="EBY61" s="130"/>
      <c r="EBZ61" s="130"/>
      <c r="ECA61" s="130"/>
      <c r="ECB61" s="130"/>
      <c r="ECC61" s="130"/>
      <c r="ECD61" s="130"/>
      <c r="ECE61" s="130"/>
      <c r="ECF61" s="130"/>
      <c r="ECG61" s="130"/>
      <c r="ECH61" s="130"/>
      <c r="ECI61" s="130"/>
      <c r="ECJ61" s="130"/>
      <c r="ECK61" s="130"/>
      <c r="ECL61" s="130"/>
      <c r="ECM61" s="130"/>
      <c r="ECN61" s="130"/>
      <c r="ECO61" s="130"/>
      <c r="ECP61" s="130"/>
      <c r="ECQ61" s="130"/>
      <c r="ECR61" s="130"/>
      <c r="ECS61" s="130"/>
      <c r="ECT61" s="130"/>
      <c r="ECU61" s="130"/>
      <c r="ECV61" s="130"/>
      <c r="ECW61" s="130"/>
      <c r="ECX61" s="130"/>
      <c r="ECY61" s="130"/>
      <c r="ECZ61" s="130"/>
      <c r="EDA61" s="130"/>
      <c r="EDB61" s="130"/>
      <c r="EDC61" s="130"/>
      <c r="EDD61" s="130"/>
      <c r="EDE61" s="130"/>
      <c r="EDF61" s="130"/>
      <c r="EDG61" s="130"/>
      <c r="EDH61" s="130"/>
      <c r="EDI61" s="130"/>
      <c r="EDJ61" s="130"/>
      <c r="EDK61" s="130"/>
      <c r="EDL61" s="130"/>
      <c r="EDM61" s="130"/>
      <c r="EDN61" s="130"/>
      <c r="EDO61" s="130"/>
      <c r="EDP61" s="130"/>
      <c r="EDQ61" s="130"/>
      <c r="EDR61" s="130"/>
      <c r="EDS61" s="130"/>
      <c r="EDT61" s="130"/>
      <c r="EDU61" s="130"/>
      <c r="EDV61" s="130"/>
      <c r="EDW61" s="130"/>
      <c r="EDX61" s="130"/>
      <c r="EDY61" s="130"/>
      <c r="EDZ61" s="130"/>
      <c r="EEA61" s="130"/>
      <c r="EEB61" s="130"/>
      <c r="EEC61" s="130"/>
      <c r="EED61" s="130"/>
      <c r="EEE61" s="130"/>
      <c r="EEF61" s="130"/>
      <c r="EEG61" s="130"/>
      <c r="EEH61" s="130"/>
      <c r="EEI61" s="130"/>
      <c r="EEJ61" s="130"/>
      <c r="EEK61" s="130"/>
      <c r="EEL61" s="130"/>
      <c r="EEM61" s="130"/>
      <c r="EEN61" s="130"/>
      <c r="EEO61" s="130"/>
      <c r="EEP61" s="130"/>
      <c r="EEQ61" s="130"/>
      <c r="EER61" s="130"/>
      <c r="EES61" s="130"/>
      <c r="EET61" s="130"/>
      <c r="EEU61" s="130"/>
      <c r="EEV61" s="130"/>
      <c r="EEW61" s="130"/>
      <c r="EEX61" s="130"/>
      <c r="EEY61" s="130"/>
      <c r="EEZ61" s="130"/>
      <c r="EFA61" s="130"/>
      <c r="EFB61" s="130"/>
      <c r="EFC61" s="130"/>
      <c r="EFD61" s="130"/>
      <c r="EFE61" s="130"/>
      <c r="EFF61" s="130"/>
      <c r="EFG61" s="130"/>
      <c r="EFH61" s="130"/>
      <c r="EFI61" s="130"/>
      <c r="EFJ61" s="130"/>
      <c r="EFK61" s="130"/>
      <c r="EFL61" s="130"/>
      <c r="EFM61" s="130"/>
      <c r="EFN61" s="130"/>
      <c r="EFO61" s="130"/>
      <c r="EFP61" s="130"/>
      <c r="EFQ61" s="130"/>
      <c r="EFR61" s="130"/>
      <c r="EFS61" s="130"/>
      <c r="EFT61" s="130"/>
      <c r="EFU61" s="130"/>
      <c r="EFV61" s="130"/>
      <c r="EFW61" s="130"/>
      <c r="EFX61" s="130"/>
      <c r="EFY61" s="130"/>
      <c r="EFZ61" s="130"/>
      <c r="EGA61" s="130"/>
      <c r="EGB61" s="130"/>
      <c r="EGC61" s="130"/>
      <c r="EGD61" s="130"/>
      <c r="EGE61" s="130"/>
      <c r="EGF61" s="130"/>
      <c r="EGG61" s="130"/>
      <c r="EGH61" s="130"/>
      <c r="EGI61" s="130"/>
      <c r="EGJ61" s="130"/>
      <c r="EGK61" s="130"/>
      <c r="EGL61" s="130"/>
      <c r="EGM61" s="130"/>
      <c r="EGN61" s="130"/>
      <c r="EGO61" s="130"/>
      <c r="EGP61" s="130"/>
      <c r="EGQ61" s="130"/>
      <c r="EGR61" s="130"/>
      <c r="EGS61" s="130"/>
      <c r="EGT61" s="130"/>
      <c r="EGU61" s="130"/>
      <c r="EGV61" s="130"/>
      <c r="EGW61" s="130"/>
      <c r="EGX61" s="130"/>
      <c r="EGY61" s="130"/>
      <c r="EGZ61" s="130"/>
      <c r="EHA61" s="130"/>
      <c r="EHB61" s="130"/>
      <c r="EHC61" s="130"/>
      <c r="EHD61" s="130"/>
      <c r="EHE61" s="130"/>
      <c r="EHF61" s="130"/>
      <c r="EHG61" s="130"/>
      <c r="EHH61" s="130"/>
      <c r="EHI61" s="130"/>
      <c r="EHJ61" s="130"/>
      <c r="EHK61" s="130"/>
      <c r="EHL61" s="130"/>
      <c r="EHM61" s="130"/>
      <c r="EHN61" s="130"/>
      <c r="EHO61" s="130"/>
      <c r="EHP61" s="130"/>
      <c r="EHQ61" s="130"/>
      <c r="EHR61" s="130"/>
      <c r="EHS61" s="130"/>
      <c r="EHT61" s="130"/>
      <c r="EHU61" s="130"/>
      <c r="EHV61" s="130"/>
      <c r="EHW61" s="130"/>
      <c r="EHX61" s="130"/>
      <c r="EHY61" s="130"/>
      <c r="EHZ61" s="130"/>
      <c r="EIA61" s="130"/>
      <c r="EIB61" s="130"/>
      <c r="EIC61" s="130"/>
      <c r="EID61" s="130"/>
      <c r="EIE61" s="130"/>
      <c r="EIF61" s="130"/>
      <c r="EIG61" s="130"/>
      <c r="EIH61" s="130"/>
      <c r="EII61" s="130"/>
      <c r="EIJ61" s="130"/>
      <c r="EIK61" s="130"/>
      <c r="EIL61" s="130"/>
      <c r="EIM61" s="130"/>
      <c r="EIN61" s="130"/>
      <c r="EIO61" s="130"/>
      <c r="EIP61" s="130"/>
      <c r="EIQ61" s="130"/>
      <c r="EIR61" s="130"/>
      <c r="EIS61" s="130"/>
      <c r="EIT61" s="130"/>
      <c r="EIU61" s="130"/>
      <c r="EIV61" s="130"/>
      <c r="EIW61" s="130"/>
      <c r="EIX61" s="130"/>
      <c r="EIY61" s="130"/>
      <c r="EIZ61" s="130"/>
      <c r="EJA61" s="130"/>
      <c r="EJB61" s="130"/>
      <c r="EJC61" s="130"/>
      <c r="EJD61" s="130"/>
      <c r="EJE61" s="130"/>
      <c r="EJF61" s="130"/>
      <c r="EJG61" s="130"/>
      <c r="EJH61" s="130"/>
      <c r="EJI61" s="130"/>
      <c r="EJJ61" s="130"/>
      <c r="EJK61" s="130"/>
      <c r="EJL61" s="130"/>
      <c r="EJM61" s="130"/>
      <c r="EJN61" s="130"/>
      <c r="EJO61" s="130"/>
      <c r="EJP61" s="130"/>
      <c r="EJQ61" s="130"/>
      <c r="EJR61" s="130"/>
      <c r="EJS61" s="130"/>
      <c r="EJT61" s="130"/>
      <c r="EJU61" s="130"/>
      <c r="EJV61" s="130"/>
      <c r="EJW61" s="130"/>
      <c r="EJX61" s="130"/>
      <c r="EJY61" s="130"/>
      <c r="EJZ61" s="130"/>
      <c r="EKA61" s="130"/>
      <c r="EKB61" s="130"/>
      <c r="EKC61" s="130"/>
      <c r="EKD61" s="130"/>
      <c r="EKE61" s="130"/>
      <c r="EKF61" s="130"/>
      <c r="EKG61" s="130"/>
      <c r="EKH61" s="130"/>
      <c r="EKI61" s="130"/>
      <c r="EKJ61" s="130"/>
      <c r="EKK61" s="130"/>
      <c r="EKL61" s="130"/>
      <c r="EKM61" s="130"/>
      <c r="EKN61" s="130"/>
      <c r="EKO61" s="130"/>
      <c r="EKP61" s="130"/>
      <c r="EKQ61" s="130"/>
      <c r="EKR61" s="130"/>
      <c r="EKS61" s="130"/>
      <c r="EKT61" s="130"/>
      <c r="EKU61" s="130"/>
      <c r="EKV61" s="130"/>
      <c r="EKW61" s="130"/>
      <c r="EKX61" s="130"/>
      <c r="EKY61" s="130"/>
      <c r="EKZ61" s="130"/>
      <c r="ELA61" s="130"/>
      <c r="ELB61" s="130"/>
      <c r="ELC61" s="130"/>
      <c r="ELD61" s="130"/>
      <c r="ELE61" s="130"/>
      <c r="ELF61" s="130"/>
      <c r="ELG61" s="130"/>
      <c r="ELH61" s="130"/>
      <c r="ELI61" s="130"/>
      <c r="ELJ61" s="130"/>
      <c r="ELK61" s="130"/>
      <c r="ELL61" s="130"/>
      <c r="ELM61" s="130"/>
      <c r="ELN61" s="130"/>
      <c r="ELO61" s="130"/>
      <c r="ELP61" s="130"/>
      <c r="ELQ61" s="130"/>
      <c r="ELR61" s="130"/>
      <c r="ELS61" s="130"/>
      <c r="ELT61" s="130"/>
      <c r="ELU61" s="130"/>
      <c r="ELV61" s="130"/>
      <c r="ELW61" s="130"/>
      <c r="ELX61" s="130"/>
      <c r="ELY61" s="130"/>
      <c r="ELZ61" s="130"/>
      <c r="EMA61" s="130"/>
      <c r="EMB61" s="130"/>
      <c r="EMC61" s="130"/>
      <c r="EMD61" s="130"/>
      <c r="EME61" s="130"/>
      <c r="EMF61" s="130"/>
      <c r="EMG61" s="130"/>
      <c r="EMH61" s="130"/>
      <c r="EMI61" s="130"/>
      <c r="EMJ61" s="130"/>
      <c r="EMK61" s="130"/>
      <c r="EML61" s="130"/>
      <c r="EMM61" s="130"/>
      <c r="EMN61" s="130"/>
      <c r="EMO61" s="130"/>
      <c r="EMP61" s="130"/>
      <c r="EMQ61" s="130"/>
      <c r="EMR61" s="130"/>
      <c r="EMS61" s="130"/>
      <c r="EMT61" s="130"/>
      <c r="EMU61" s="130"/>
      <c r="EMV61" s="130"/>
      <c r="EMW61" s="130"/>
      <c r="EMX61" s="130"/>
      <c r="EMY61" s="130"/>
      <c r="EMZ61" s="130"/>
      <c r="ENA61" s="130"/>
      <c r="ENB61" s="130"/>
      <c r="ENC61" s="130"/>
      <c r="END61" s="130"/>
      <c r="ENE61" s="130"/>
      <c r="ENF61" s="130"/>
      <c r="ENG61" s="130"/>
      <c r="ENH61" s="130"/>
      <c r="ENI61" s="130"/>
      <c r="ENJ61" s="130"/>
      <c r="ENK61" s="130"/>
      <c r="ENL61" s="130"/>
      <c r="ENM61" s="130"/>
      <c r="ENN61" s="130"/>
      <c r="ENO61" s="130"/>
      <c r="ENP61" s="130"/>
      <c r="ENQ61" s="130"/>
      <c r="ENR61" s="130"/>
      <c r="ENS61" s="130"/>
      <c r="ENT61" s="130"/>
      <c r="ENU61" s="130"/>
      <c r="ENV61" s="130"/>
      <c r="ENW61" s="130"/>
      <c r="ENX61" s="130"/>
      <c r="ENY61" s="130"/>
      <c r="ENZ61" s="130"/>
      <c r="EOA61" s="130"/>
      <c r="EOB61" s="130"/>
      <c r="EOC61" s="130"/>
      <c r="EOD61" s="130"/>
      <c r="EOE61" s="130"/>
      <c r="EOF61" s="130"/>
      <c r="EOG61" s="130"/>
      <c r="EOH61" s="130"/>
      <c r="EOI61" s="130"/>
      <c r="EOJ61" s="130"/>
      <c r="EOK61" s="130"/>
      <c r="EOL61" s="130"/>
      <c r="EOM61" s="130"/>
      <c r="EON61" s="130"/>
      <c r="EOO61" s="130"/>
      <c r="EOP61" s="130"/>
      <c r="EOQ61" s="130"/>
      <c r="EOR61" s="130"/>
      <c r="EOS61" s="130"/>
      <c r="EOT61" s="130"/>
      <c r="EOU61" s="130"/>
      <c r="EOV61" s="130"/>
      <c r="EOW61" s="130"/>
      <c r="EOX61" s="130"/>
      <c r="EOY61" s="130"/>
      <c r="EOZ61" s="130"/>
      <c r="EPA61" s="130"/>
      <c r="EPB61" s="130"/>
      <c r="EPC61" s="130"/>
      <c r="EPD61" s="130"/>
      <c r="EPE61" s="130"/>
      <c r="EPF61" s="130"/>
      <c r="EPG61" s="130"/>
      <c r="EPH61" s="130"/>
      <c r="EPI61" s="130"/>
      <c r="EPJ61" s="130"/>
      <c r="EPK61" s="130"/>
      <c r="EPL61" s="130"/>
      <c r="EPM61" s="130"/>
      <c r="EPN61" s="130"/>
      <c r="EPO61" s="130"/>
      <c r="EPP61" s="130"/>
      <c r="EPQ61" s="130"/>
      <c r="EPR61" s="130"/>
      <c r="EPS61" s="130"/>
      <c r="EPT61" s="130"/>
      <c r="EPU61" s="130"/>
      <c r="EPV61" s="130"/>
      <c r="EPW61" s="130"/>
      <c r="EPX61" s="130"/>
      <c r="EPY61" s="130"/>
      <c r="EPZ61" s="130"/>
      <c r="EQA61" s="130"/>
      <c r="EQB61" s="130"/>
      <c r="EQC61" s="130"/>
      <c r="EQD61" s="130"/>
      <c r="EQE61" s="130"/>
      <c r="EQF61" s="130"/>
      <c r="EQG61" s="130"/>
      <c r="EQH61" s="130"/>
      <c r="EQI61" s="130"/>
      <c r="EQJ61" s="130"/>
      <c r="EQK61" s="130"/>
      <c r="EQL61" s="130"/>
      <c r="EQM61" s="130"/>
      <c r="EQN61" s="130"/>
      <c r="EQO61" s="130"/>
      <c r="EQP61" s="130"/>
      <c r="EQQ61" s="130"/>
      <c r="EQR61" s="130"/>
      <c r="EQS61" s="130"/>
      <c r="EQT61" s="130"/>
      <c r="EQU61" s="130"/>
      <c r="EQV61" s="130"/>
      <c r="EQW61" s="130"/>
      <c r="EQX61" s="130"/>
      <c r="EQY61" s="130"/>
      <c r="EQZ61" s="130"/>
      <c r="ERA61" s="130"/>
      <c r="ERB61" s="130"/>
      <c r="ERC61" s="130"/>
      <c r="ERD61" s="130"/>
      <c r="ERE61" s="130"/>
      <c r="ERF61" s="130"/>
      <c r="ERG61" s="130"/>
      <c r="ERH61" s="130"/>
      <c r="ERI61" s="130"/>
      <c r="ERJ61" s="130"/>
      <c r="ERK61" s="130"/>
      <c r="ERL61" s="130"/>
      <c r="ERM61" s="130"/>
      <c r="ERN61" s="130"/>
      <c r="ERO61" s="130"/>
      <c r="ERP61" s="130"/>
      <c r="ERQ61" s="130"/>
      <c r="ERR61" s="130"/>
      <c r="ERS61" s="130"/>
      <c r="ERT61" s="130"/>
      <c r="ERU61" s="130"/>
      <c r="ERV61" s="130"/>
      <c r="ERW61" s="130"/>
      <c r="ERX61" s="130"/>
      <c r="ERY61" s="130"/>
      <c r="ERZ61" s="130"/>
      <c r="ESA61" s="130"/>
      <c r="ESB61" s="130"/>
      <c r="ESC61" s="130"/>
      <c r="ESD61" s="130"/>
      <c r="ESE61" s="130"/>
      <c r="ESF61" s="130"/>
      <c r="ESG61" s="130"/>
      <c r="ESH61" s="130"/>
      <c r="ESI61" s="130"/>
      <c r="ESJ61" s="130"/>
      <c r="ESK61" s="130"/>
      <c r="ESL61" s="130"/>
      <c r="ESM61" s="130"/>
      <c r="ESN61" s="130"/>
      <c r="ESO61" s="130"/>
      <c r="ESP61" s="130"/>
      <c r="ESQ61" s="130"/>
      <c r="ESR61" s="130"/>
      <c r="ESS61" s="130"/>
      <c r="EST61" s="130"/>
      <c r="ESU61" s="130"/>
      <c r="ESV61" s="130"/>
      <c r="ESW61" s="130"/>
      <c r="ESX61" s="130"/>
      <c r="ESY61" s="130"/>
      <c r="ESZ61" s="130"/>
      <c r="ETA61" s="130"/>
      <c r="ETB61" s="130"/>
      <c r="ETC61" s="130"/>
      <c r="ETD61" s="130"/>
      <c r="ETE61" s="130"/>
      <c r="ETF61" s="130"/>
      <c r="ETG61" s="130"/>
      <c r="ETH61" s="130"/>
      <c r="ETI61" s="130"/>
      <c r="ETJ61" s="130"/>
      <c r="ETK61" s="130"/>
      <c r="ETL61" s="130"/>
      <c r="ETM61" s="130"/>
      <c r="ETN61" s="130"/>
      <c r="ETO61" s="130"/>
      <c r="ETP61" s="130"/>
      <c r="ETQ61" s="130"/>
      <c r="ETR61" s="130"/>
      <c r="ETS61" s="130"/>
      <c r="ETT61" s="130"/>
      <c r="ETU61" s="130"/>
      <c r="ETV61" s="130"/>
      <c r="ETW61" s="130"/>
      <c r="ETX61" s="130"/>
      <c r="ETY61" s="130"/>
      <c r="ETZ61" s="130"/>
      <c r="EUA61" s="130"/>
      <c r="EUB61" s="130"/>
      <c r="EUC61" s="130"/>
      <c r="EUD61" s="130"/>
      <c r="EUE61" s="130"/>
      <c r="EUF61" s="130"/>
      <c r="EUG61" s="130"/>
      <c r="EUH61" s="130"/>
      <c r="EUI61" s="130"/>
      <c r="EUJ61" s="130"/>
      <c r="EUK61" s="130"/>
      <c r="EUL61" s="130"/>
      <c r="EUM61" s="130"/>
      <c r="EUN61" s="130"/>
      <c r="EUO61" s="130"/>
      <c r="EUP61" s="130"/>
      <c r="EUQ61" s="130"/>
      <c r="EUR61" s="130"/>
      <c r="EUS61" s="130"/>
      <c r="EUT61" s="130"/>
      <c r="EUU61" s="130"/>
      <c r="EUV61" s="130"/>
      <c r="EUW61" s="130"/>
      <c r="EUX61" s="130"/>
      <c r="EUY61" s="130"/>
      <c r="EUZ61" s="130"/>
      <c r="EVA61" s="130"/>
      <c r="EVB61" s="130"/>
      <c r="EVC61" s="130"/>
      <c r="EVD61" s="130"/>
      <c r="EVE61" s="130"/>
      <c r="EVF61" s="130"/>
      <c r="EVG61" s="130"/>
      <c r="EVH61" s="130"/>
      <c r="EVI61" s="130"/>
      <c r="EVJ61" s="130"/>
      <c r="EVK61" s="130"/>
      <c r="EVL61" s="130"/>
      <c r="EVM61" s="130"/>
      <c r="EVN61" s="130"/>
      <c r="EVO61" s="130"/>
      <c r="EVP61" s="130"/>
      <c r="EVQ61" s="130"/>
      <c r="EVR61" s="130"/>
      <c r="EVS61" s="130"/>
      <c r="EVT61" s="130"/>
      <c r="EVU61" s="130"/>
      <c r="EVV61" s="130"/>
      <c r="EVW61" s="130"/>
      <c r="EVX61" s="130"/>
      <c r="EVY61" s="130"/>
      <c r="EVZ61" s="130"/>
      <c r="EWA61" s="130"/>
      <c r="EWB61" s="130"/>
      <c r="EWC61" s="130"/>
      <c r="EWD61" s="130"/>
      <c r="EWE61" s="130"/>
      <c r="EWF61" s="130"/>
      <c r="EWG61" s="130"/>
      <c r="EWH61" s="130"/>
      <c r="EWI61" s="130"/>
      <c r="EWJ61" s="130"/>
      <c r="EWK61" s="130"/>
      <c r="EWL61" s="130"/>
      <c r="EWM61" s="130"/>
      <c r="EWN61" s="130"/>
      <c r="EWO61" s="130"/>
      <c r="EWP61" s="130"/>
      <c r="EWQ61" s="130"/>
      <c r="EWR61" s="130"/>
      <c r="EWS61" s="130"/>
      <c r="EWT61" s="130"/>
      <c r="EWU61" s="130"/>
      <c r="EWV61" s="130"/>
      <c r="EWW61" s="130"/>
      <c r="EWX61" s="130"/>
      <c r="EWY61" s="130"/>
      <c r="EWZ61" s="130"/>
      <c r="EXA61" s="130"/>
      <c r="EXB61" s="130"/>
      <c r="EXC61" s="130"/>
      <c r="EXD61" s="130"/>
      <c r="EXE61" s="130"/>
      <c r="EXF61" s="130"/>
      <c r="EXG61" s="130"/>
      <c r="EXH61" s="130"/>
      <c r="EXI61" s="130"/>
      <c r="EXJ61" s="130"/>
      <c r="EXK61" s="130"/>
      <c r="EXL61" s="130"/>
      <c r="EXM61" s="130"/>
      <c r="EXN61" s="130"/>
      <c r="EXO61" s="130"/>
      <c r="EXP61" s="130"/>
      <c r="EXQ61" s="130"/>
      <c r="EXR61" s="130"/>
      <c r="EXS61" s="130"/>
      <c r="EXT61" s="130"/>
      <c r="EXU61" s="130"/>
      <c r="EXV61" s="130"/>
      <c r="EXW61" s="130"/>
      <c r="EXX61" s="130"/>
      <c r="EXY61" s="130"/>
      <c r="EXZ61" s="130"/>
      <c r="EYA61" s="130"/>
      <c r="EYB61" s="130"/>
      <c r="EYC61" s="130"/>
      <c r="EYD61" s="130"/>
      <c r="EYE61" s="130"/>
      <c r="EYF61" s="130"/>
      <c r="EYG61" s="130"/>
      <c r="EYH61" s="130"/>
      <c r="EYI61" s="130"/>
      <c r="EYJ61" s="130"/>
      <c r="EYK61" s="130"/>
      <c r="EYL61" s="130"/>
      <c r="EYM61" s="130"/>
      <c r="EYN61" s="130"/>
      <c r="EYO61" s="130"/>
      <c r="EYP61" s="130"/>
      <c r="EYQ61" s="130"/>
      <c r="EYR61" s="130"/>
      <c r="EYS61" s="130"/>
      <c r="EYT61" s="130"/>
      <c r="EYU61" s="130"/>
      <c r="EYV61" s="130"/>
      <c r="EYW61" s="130"/>
      <c r="EYX61" s="130"/>
      <c r="EYY61" s="130"/>
      <c r="EYZ61" s="130"/>
      <c r="EZA61" s="130"/>
      <c r="EZB61" s="130"/>
      <c r="EZC61" s="130"/>
      <c r="EZD61" s="130"/>
      <c r="EZE61" s="130"/>
      <c r="EZF61" s="130"/>
      <c r="EZG61" s="130"/>
      <c r="EZH61" s="130"/>
      <c r="EZI61" s="130"/>
      <c r="EZJ61" s="130"/>
      <c r="EZK61" s="130"/>
      <c r="EZL61" s="130"/>
      <c r="EZM61" s="130"/>
      <c r="EZN61" s="130"/>
      <c r="EZO61" s="130"/>
      <c r="EZP61" s="130"/>
      <c r="EZQ61" s="130"/>
      <c r="EZR61" s="130"/>
      <c r="EZS61" s="130"/>
      <c r="EZT61" s="130"/>
      <c r="EZU61" s="130"/>
      <c r="EZV61" s="130"/>
      <c r="EZW61" s="130"/>
      <c r="EZX61" s="130"/>
      <c r="EZY61" s="130"/>
      <c r="EZZ61" s="130"/>
      <c r="FAA61" s="130"/>
      <c r="FAB61" s="130"/>
      <c r="FAC61" s="130"/>
      <c r="FAD61" s="130"/>
      <c r="FAE61" s="130"/>
      <c r="FAF61" s="130"/>
      <c r="FAG61" s="130"/>
      <c r="FAH61" s="130"/>
      <c r="FAI61" s="130"/>
      <c r="FAJ61" s="130"/>
      <c r="FAK61" s="130"/>
      <c r="FAL61" s="130"/>
      <c r="FAM61" s="130"/>
      <c r="FAN61" s="130"/>
      <c r="FAO61" s="130"/>
      <c r="FAP61" s="130"/>
      <c r="FAQ61" s="130"/>
      <c r="FAR61" s="130"/>
      <c r="FAS61" s="130"/>
      <c r="FAT61" s="130"/>
      <c r="FAU61" s="130"/>
      <c r="FAV61" s="130"/>
      <c r="FAW61" s="130"/>
      <c r="FAX61" s="130"/>
      <c r="FAY61" s="130"/>
      <c r="FAZ61" s="130"/>
      <c r="FBA61" s="130"/>
      <c r="FBB61" s="130"/>
      <c r="FBC61" s="130"/>
      <c r="FBD61" s="130"/>
      <c r="FBE61" s="130"/>
      <c r="FBF61" s="130"/>
      <c r="FBG61" s="130"/>
      <c r="FBH61" s="130"/>
      <c r="FBI61" s="130"/>
      <c r="FBJ61" s="130"/>
      <c r="FBK61" s="130"/>
      <c r="FBL61" s="130"/>
      <c r="FBM61" s="130"/>
      <c r="FBN61" s="130"/>
      <c r="FBO61" s="130"/>
      <c r="FBP61" s="130"/>
      <c r="FBQ61" s="130"/>
      <c r="FBR61" s="130"/>
      <c r="FBS61" s="130"/>
      <c r="FBT61" s="130"/>
      <c r="FBU61" s="130"/>
      <c r="FBV61" s="130"/>
      <c r="FBW61" s="130"/>
      <c r="FBX61" s="130"/>
      <c r="FBY61" s="130"/>
      <c r="FBZ61" s="130"/>
      <c r="FCA61" s="130"/>
      <c r="FCB61" s="130"/>
      <c r="FCC61" s="130"/>
      <c r="FCD61" s="130"/>
      <c r="FCE61" s="130"/>
      <c r="FCF61" s="130"/>
      <c r="FCG61" s="130"/>
      <c r="FCH61" s="130"/>
      <c r="FCI61" s="130"/>
      <c r="FCJ61" s="130"/>
      <c r="FCK61" s="130"/>
      <c r="FCL61" s="130"/>
      <c r="FCM61" s="130"/>
      <c r="FCN61" s="130"/>
      <c r="FCO61" s="130"/>
      <c r="FCP61" s="130"/>
      <c r="FCQ61" s="130"/>
      <c r="FCR61" s="130"/>
      <c r="FCS61" s="130"/>
      <c r="FCT61" s="130"/>
      <c r="FCU61" s="130"/>
      <c r="FCV61" s="130"/>
      <c r="FCW61" s="130"/>
      <c r="FCX61" s="130"/>
      <c r="FCY61" s="130"/>
      <c r="FCZ61" s="130"/>
      <c r="FDA61" s="130"/>
      <c r="FDB61" s="130"/>
      <c r="FDC61" s="130"/>
      <c r="FDD61" s="130"/>
      <c r="FDE61" s="130"/>
      <c r="FDF61" s="130"/>
      <c r="FDG61" s="130"/>
      <c r="FDH61" s="130"/>
      <c r="FDI61" s="130"/>
      <c r="FDJ61" s="130"/>
      <c r="FDK61" s="130"/>
      <c r="FDL61" s="130"/>
      <c r="FDM61" s="130"/>
      <c r="FDN61" s="130"/>
      <c r="FDO61" s="130"/>
      <c r="FDP61" s="130"/>
      <c r="FDQ61" s="130"/>
      <c r="FDR61" s="130"/>
      <c r="FDS61" s="130"/>
      <c r="FDT61" s="130"/>
      <c r="FDU61" s="130"/>
      <c r="FDV61" s="130"/>
      <c r="FDW61" s="130"/>
      <c r="FDX61" s="130"/>
      <c r="FDY61" s="130"/>
      <c r="FDZ61" s="130"/>
      <c r="FEA61" s="130"/>
      <c r="FEB61" s="130"/>
      <c r="FEC61" s="130"/>
      <c r="FED61" s="130"/>
      <c r="FEE61" s="130"/>
      <c r="FEF61" s="130"/>
      <c r="FEG61" s="130"/>
      <c r="FEH61" s="130"/>
      <c r="FEI61" s="130"/>
      <c r="FEJ61" s="130"/>
      <c r="FEK61" s="130"/>
      <c r="FEL61" s="130"/>
      <c r="FEM61" s="130"/>
      <c r="FEN61" s="130"/>
      <c r="FEO61" s="130"/>
      <c r="FEP61" s="130"/>
      <c r="FEQ61" s="130"/>
      <c r="FER61" s="130"/>
      <c r="FES61" s="130"/>
      <c r="FET61" s="130"/>
      <c r="FEU61" s="130"/>
      <c r="FEV61" s="130"/>
      <c r="FEW61" s="130"/>
      <c r="FEX61" s="130"/>
      <c r="FEY61" s="130"/>
      <c r="FEZ61" s="130"/>
      <c r="FFA61" s="130"/>
      <c r="FFB61" s="130"/>
      <c r="FFC61" s="130"/>
      <c r="FFD61" s="130"/>
      <c r="FFE61" s="130"/>
      <c r="FFF61" s="130"/>
      <c r="FFG61" s="130"/>
      <c r="FFH61" s="130"/>
      <c r="FFI61" s="130"/>
      <c r="FFJ61" s="130"/>
      <c r="FFK61" s="130"/>
      <c r="FFL61" s="130"/>
      <c r="FFM61" s="130"/>
      <c r="FFN61" s="130"/>
      <c r="FFO61" s="130"/>
      <c r="FFP61" s="130"/>
      <c r="FFQ61" s="130"/>
      <c r="FFR61" s="130"/>
      <c r="FFS61" s="130"/>
      <c r="FFT61" s="130"/>
      <c r="FFU61" s="130"/>
      <c r="FFV61" s="130"/>
      <c r="FFW61" s="130"/>
      <c r="FFX61" s="130"/>
      <c r="FFY61" s="130"/>
      <c r="FFZ61" s="130"/>
      <c r="FGA61" s="130"/>
      <c r="FGB61" s="130"/>
      <c r="FGC61" s="130"/>
      <c r="FGD61" s="130"/>
      <c r="FGE61" s="130"/>
      <c r="FGF61" s="130"/>
      <c r="FGG61" s="130"/>
      <c r="FGH61" s="130"/>
      <c r="FGI61" s="130"/>
      <c r="FGJ61" s="130"/>
      <c r="FGK61" s="130"/>
      <c r="FGL61" s="130"/>
      <c r="FGM61" s="130"/>
      <c r="FGN61" s="130"/>
      <c r="FGO61" s="130"/>
      <c r="FGP61" s="130"/>
      <c r="FGQ61" s="130"/>
      <c r="FGR61" s="130"/>
      <c r="FGS61" s="130"/>
      <c r="FGT61" s="130"/>
      <c r="FGU61" s="130"/>
      <c r="FGV61" s="130"/>
      <c r="FGW61" s="130"/>
      <c r="FGX61" s="130"/>
      <c r="FGY61" s="130"/>
      <c r="FGZ61" s="130"/>
      <c r="FHA61" s="130"/>
      <c r="FHB61" s="130"/>
      <c r="FHC61" s="130"/>
      <c r="FHD61" s="130"/>
      <c r="FHE61" s="130"/>
      <c r="FHF61" s="130"/>
      <c r="FHG61" s="130"/>
      <c r="FHH61" s="130"/>
      <c r="FHI61" s="130"/>
      <c r="FHJ61" s="130"/>
      <c r="FHK61" s="130"/>
      <c r="FHL61" s="130"/>
      <c r="FHM61" s="130"/>
      <c r="FHN61" s="130"/>
      <c r="FHO61" s="130"/>
      <c r="FHP61" s="130"/>
      <c r="FHQ61" s="130"/>
      <c r="FHR61" s="130"/>
      <c r="FHS61" s="130"/>
      <c r="FHT61" s="130"/>
      <c r="FHU61" s="130"/>
      <c r="FHV61" s="130"/>
      <c r="FHW61" s="130"/>
      <c r="FHX61" s="130"/>
      <c r="FHY61" s="130"/>
      <c r="FHZ61" s="130"/>
      <c r="FIA61" s="130"/>
      <c r="FIB61" s="130"/>
      <c r="FIC61" s="130"/>
      <c r="FID61" s="130"/>
      <c r="FIE61" s="130"/>
      <c r="FIF61" s="130"/>
      <c r="FIG61" s="130"/>
      <c r="FIH61" s="130"/>
      <c r="FII61" s="130"/>
      <c r="FIJ61" s="130"/>
      <c r="FIK61" s="130"/>
      <c r="FIL61" s="130"/>
      <c r="FIM61" s="130"/>
      <c r="FIN61" s="130"/>
      <c r="FIO61" s="130"/>
      <c r="FIP61" s="130"/>
      <c r="FIQ61" s="130"/>
      <c r="FIR61" s="130"/>
      <c r="FIS61" s="130"/>
      <c r="FIT61" s="130"/>
      <c r="FIU61" s="130"/>
      <c r="FIV61" s="130"/>
      <c r="FIW61" s="130"/>
      <c r="FIX61" s="130"/>
      <c r="FIY61" s="130"/>
      <c r="FIZ61" s="130"/>
      <c r="FJA61" s="130"/>
      <c r="FJB61" s="130"/>
      <c r="FJC61" s="130"/>
      <c r="FJD61" s="130"/>
      <c r="FJE61" s="130"/>
      <c r="FJF61" s="130"/>
      <c r="FJG61" s="130"/>
      <c r="FJH61" s="130"/>
      <c r="FJI61" s="130"/>
      <c r="FJJ61" s="130"/>
      <c r="FJK61" s="130"/>
      <c r="FJL61" s="130"/>
      <c r="FJM61" s="130"/>
      <c r="FJN61" s="130"/>
      <c r="FJO61" s="130"/>
      <c r="FJP61" s="130"/>
      <c r="FJQ61" s="130"/>
      <c r="FJR61" s="130"/>
      <c r="FJS61" s="130"/>
      <c r="FJT61" s="130"/>
      <c r="FJU61" s="130"/>
      <c r="FJV61" s="130"/>
      <c r="FJW61" s="130"/>
      <c r="FJX61" s="130"/>
      <c r="FJY61" s="130"/>
      <c r="FJZ61" s="130"/>
      <c r="FKA61" s="130"/>
      <c r="FKB61" s="130"/>
      <c r="FKC61" s="130"/>
      <c r="FKD61" s="130"/>
      <c r="FKE61" s="130"/>
      <c r="FKF61" s="130"/>
      <c r="FKG61" s="130"/>
      <c r="FKH61" s="130"/>
      <c r="FKI61" s="130"/>
      <c r="FKJ61" s="130"/>
      <c r="FKK61" s="130"/>
      <c r="FKL61" s="130"/>
      <c r="FKM61" s="130"/>
      <c r="FKN61" s="130"/>
      <c r="FKO61" s="130"/>
      <c r="FKP61" s="130"/>
      <c r="FKQ61" s="130"/>
      <c r="FKR61" s="130"/>
      <c r="FKS61" s="130"/>
      <c r="FKT61" s="130"/>
      <c r="FKU61" s="130"/>
      <c r="FKV61" s="130"/>
      <c r="FKW61" s="130"/>
      <c r="FKX61" s="130"/>
      <c r="FKY61" s="130"/>
      <c r="FKZ61" s="130"/>
      <c r="FLA61" s="130"/>
      <c r="FLB61" s="130"/>
      <c r="FLC61" s="130"/>
      <c r="FLD61" s="130"/>
      <c r="FLE61" s="130"/>
      <c r="FLF61" s="130"/>
      <c r="FLG61" s="130"/>
      <c r="FLH61" s="130"/>
      <c r="FLI61" s="130"/>
      <c r="FLJ61" s="130"/>
      <c r="FLK61" s="130"/>
      <c r="FLL61" s="130"/>
      <c r="FLM61" s="130"/>
      <c r="FLN61" s="130"/>
      <c r="FLO61" s="130"/>
      <c r="FLP61" s="130"/>
      <c r="FLQ61" s="130"/>
      <c r="FLR61" s="130"/>
      <c r="FLS61" s="130"/>
      <c r="FLT61" s="130"/>
      <c r="FLU61" s="130"/>
      <c r="FLV61" s="130"/>
      <c r="FLW61" s="130"/>
      <c r="FLX61" s="130"/>
      <c r="FLY61" s="130"/>
      <c r="FLZ61" s="130"/>
      <c r="FMA61" s="130"/>
      <c r="FMB61" s="130"/>
      <c r="FMC61" s="130"/>
      <c r="FMD61" s="130"/>
      <c r="FME61" s="130"/>
      <c r="FMF61" s="130"/>
      <c r="FMG61" s="130"/>
      <c r="FMH61" s="130"/>
      <c r="FMI61" s="130"/>
      <c r="FMJ61" s="130"/>
      <c r="FMK61" s="130"/>
      <c r="FML61" s="130"/>
      <c r="FMM61" s="130"/>
      <c r="FMN61" s="130"/>
      <c r="FMO61" s="130"/>
      <c r="FMP61" s="130"/>
      <c r="FMQ61" s="130"/>
      <c r="FMR61" s="130"/>
      <c r="FMS61" s="130"/>
      <c r="FMT61" s="130"/>
      <c r="FMU61" s="130"/>
      <c r="FMV61" s="130"/>
      <c r="FMW61" s="130"/>
      <c r="FMX61" s="130"/>
      <c r="FMY61" s="130"/>
      <c r="FMZ61" s="130"/>
      <c r="FNA61" s="130"/>
      <c r="FNB61" s="130"/>
      <c r="FNC61" s="130"/>
      <c r="FND61" s="130"/>
      <c r="FNE61" s="130"/>
      <c r="FNF61" s="130"/>
      <c r="FNG61" s="130"/>
      <c r="FNH61" s="130"/>
      <c r="FNI61" s="130"/>
      <c r="FNJ61" s="130"/>
      <c r="FNK61" s="130"/>
      <c r="FNL61" s="130"/>
      <c r="FNM61" s="130"/>
      <c r="FNN61" s="130"/>
      <c r="FNO61" s="130"/>
      <c r="FNP61" s="130"/>
      <c r="FNQ61" s="130"/>
      <c r="FNR61" s="130"/>
      <c r="FNS61" s="130"/>
      <c r="FNT61" s="130"/>
      <c r="FNU61" s="130"/>
      <c r="FNV61" s="130"/>
      <c r="FNW61" s="130"/>
      <c r="FNX61" s="130"/>
      <c r="FNY61" s="130"/>
      <c r="FNZ61" s="130"/>
      <c r="FOA61" s="130"/>
      <c r="FOB61" s="130"/>
      <c r="FOC61" s="130"/>
      <c r="FOD61" s="130"/>
      <c r="FOE61" s="130"/>
      <c r="FOF61" s="130"/>
      <c r="FOG61" s="130"/>
      <c r="FOH61" s="130"/>
      <c r="FOI61" s="130"/>
      <c r="FOJ61" s="130"/>
      <c r="FOK61" s="130"/>
      <c r="FOL61" s="130"/>
      <c r="FOM61" s="130"/>
      <c r="FON61" s="130"/>
      <c r="FOO61" s="130"/>
      <c r="FOP61" s="130"/>
      <c r="FOQ61" s="130"/>
      <c r="FOR61" s="130"/>
      <c r="FOS61" s="130"/>
      <c r="FOT61" s="130"/>
      <c r="FOU61" s="130"/>
      <c r="FOV61" s="130"/>
      <c r="FOW61" s="130"/>
      <c r="FOX61" s="130"/>
      <c r="FOY61" s="130"/>
      <c r="FOZ61" s="130"/>
      <c r="FPA61" s="130"/>
      <c r="FPB61" s="130"/>
      <c r="FPC61" s="130"/>
      <c r="FPD61" s="130"/>
      <c r="FPE61" s="130"/>
      <c r="FPF61" s="130"/>
      <c r="FPG61" s="130"/>
      <c r="FPH61" s="130"/>
      <c r="FPI61" s="130"/>
      <c r="FPJ61" s="130"/>
      <c r="FPK61" s="130"/>
      <c r="FPL61" s="130"/>
      <c r="FPM61" s="130"/>
      <c r="FPN61" s="130"/>
      <c r="FPO61" s="130"/>
      <c r="FPP61" s="130"/>
      <c r="FPQ61" s="130"/>
      <c r="FPR61" s="130"/>
      <c r="FPS61" s="130"/>
      <c r="FPT61" s="130"/>
      <c r="FPU61" s="130"/>
      <c r="FPV61" s="130"/>
      <c r="FPW61" s="130"/>
      <c r="FPX61" s="130"/>
      <c r="FPY61" s="130"/>
      <c r="FPZ61" s="130"/>
      <c r="FQA61" s="130"/>
      <c r="FQB61" s="130"/>
      <c r="FQC61" s="130"/>
      <c r="FQD61" s="130"/>
      <c r="FQE61" s="130"/>
      <c r="FQF61" s="130"/>
      <c r="FQG61" s="130"/>
      <c r="FQH61" s="130"/>
      <c r="FQI61" s="130"/>
      <c r="FQJ61" s="130"/>
      <c r="FQK61" s="130"/>
      <c r="FQL61" s="130"/>
      <c r="FQM61" s="130"/>
      <c r="FQN61" s="130"/>
      <c r="FQO61" s="130"/>
      <c r="FQP61" s="130"/>
      <c r="FQQ61" s="130"/>
      <c r="FQR61" s="130"/>
      <c r="FQS61" s="130"/>
      <c r="FQT61" s="130"/>
      <c r="FQU61" s="130"/>
      <c r="FQV61" s="130"/>
      <c r="FQW61" s="130"/>
      <c r="FQX61" s="130"/>
      <c r="FQY61" s="130"/>
      <c r="FQZ61" s="130"/>
      <c r="FRA61" s="130"/>
      <c r="FRB61" s="130"/>
      <c r="FRC61" s="130"/>
      <c r="FRD61" s="130"/>
      <c r="FRE61" s="130"/>
      <c r="FRF61" s="130"/>
      <c r="FRG61" s="130"/>
      <c r="FRH61" s="130"/>
      <c r="FRI61" s="130"/>
      <c r="FRJ61" s="130"/>
      <c r="FRK61" s="130"/>
      <c r="FRL61" s="130"/>
      <c r="FRM61" s="130"/>
      <c r="FRN61" s="130"/>
      <c r="FRO61" s="130"/>
      <c r="FRP61" s="130"/>
      <c r="FRQ61" s="130"/>
      <c r="FRR61" s="130"/>
      <c r="FRS61" s="130"/>
      <c r="FRT61" s="130"/>
      <c r="FRU61" s="130"/>
      <c r="FRV61" s="130"/>
      <c r="FRW61" s="130"/>
      <c r="FRX61" s="130"/>
      <c r="FRY61" s="130"/>
      <c r="FRZ61" s="130"/>
      <c r="FSA61" s="130"/>
      <c r="FSB61" s="130"/>
      <c r="FSC61" s="130"/>
      <c r="FSD61" s="130"/>
      <c r="FSE61" s="130"/>
      <c r="FSF61" s="130"/>
      <c r="FSG61" s="130"/>
      <c r="FSH61" s="130"/>
      <c r="FSI61" s="130"/>
      <c r="FSJ61" s="130"/>
      <c r="FSK61" s="130"/>
      <c r="FSL61" s="130"/>
      <c r="FSM61" s="130"/>
      <c r="FSN61" s="130"/>
      <c r="FSO61" s="130"/>
      <c r="FSP61" s="130"/>
      <c r="FSQ61" s="130"/>
      <c r="FSR61" s="130"/>
      <c r="FSS61" s="130"/>
      <c r="FST61" s="130"/>
      <c r="FSU61" s="130"/>
      <c r="FSV61" s="130"/>
      <c r="FSW61" s="130"/>
      <c r="FSX61" s="130"/>
      <c r="FSY61" s="130"/>
      <c r="FSZ61" s="130"/>
      <c r="FTA61" s="130"/>
      <c r="FTB61" s="130"/>
      <c r="FTC61" s="130"/>
      <c r="FTD61" s="130"/>
      <c r="FTE61" s="130"/>
      <c r="FTF61" s="130"/>
      <c r="FTG61" s="130"/>
      <c r="FTH61" s="130"/>
      <c r="FTI61" s="130"/>
      <c r="FTJ61" s="130"/>
      <c r="FTK61" s="130"/>
      <c r="FTL61" s="130"/>
      <c r="FTM61" s="130"/>
      <c r="FTN61" s="130"/>
      <c r="FTO61" s="130"/>
      <c r="FTP61" s="130"/>
      <c r="FTQ61" s="130"/>
      <c r="FTR61" s="130"/>
      <c r="FTS61" s="130"/>
      <c r="FTT61" s="130"/>
      <c r="FTU61" s="130"/>
      <c r="FTV61" s="130"/>
      <c r="FTW61" s="130"/>
      <c r="FTX61" s="130"/>
      <c r="FTY61" s="130"/>
      <c r="FTZ61" s="130"/>
      <c r="FUA61" s="130"/>
      <c r="FUB61" s="130"/>
      <c r="FUC61" s="130"/>
      <c r="FUD61" s="130"/>
      <c r="FUE61" s="130"/>
      <c r="FUF61" s="130"/>
      <c r="FUG61" s="130"/>
      <c r="FUH61" s="130"/>
      <c r="FUI61" s="130"/>
      <c r="FUJ61" s="130"/>
      <c r="FUK61" s="130"/>
      <c r="FUL61" s="130"/>
      <c r="FUM61" s="130"/>
      <c r="FUN61" s="130"/>
      <c r="FUO61" s="130"/>
      <c r="FUP61" s="130"/>
      <c r="FUQ61" s="130"/>
      <c r="FUR61" s="130"/>
      <c r="FUS61" s="130"/>
      <c r="FUT61" s="130"/>
      <c r="FUU61" s="130"/>
      <c r="FUV61" s="130"/>
      <c r="FUW61" s="130"/>
      <c r="FUX61" s="130"/>
      <c r="FUY61" s="130"/>
      <c r="FUZ61" s="130"/>
      <c r="FVA61" s="130"/>
      <c r="FVB61" s="130"/>
      <c r="FVC61" s="130"/>
      <c r="FVD61" s="130"/>
      <c r="FVE61" s="130"/>
      <c r="FVF61" s="130"/>
      <c r="FVG61" s="130"/>
      <c r="FVH61" s="130"/>
      <c r="FVI61" s="130"/>
      <c r="FVJ61" s="130"/>
      <c r="FVK61" s="130"/>
      <c r="FVL61" s="130"/>
      <c r="FVM61" s="130"/>
      <c r="FVN61" s="130"/>
      <c r="FVO61" s="130"/>
      <c r="FVP61" s="130"/>
      <c r="FVQ61" s="130"/>
      <c r="FVR61" s="130"/>
      <c r="FVS61" s="130"/>
      <c r="FVT61" s="130"/>
      <c r="FVU61" s="130"/>
      <c r="FVV61" s="130"/>
      <c r="FVW61" s="130"/>
      <c r="FVX61" s="130"/>
      <c r="FVY61" s="130"/>
      <c r="FVZ61" s="130"/>
      <c r="FWA61" s="130"/>
      <c r="FWB61" s="130"/>
      <c r="FWC61" s="130"/>
      <c r="FWD61" s="130"/>
      <c r="FWE61" s="130"/>
      <c r="FWF61" s="130"/>
      <c r="FWG61" s="130"/>
      <c r="FWH61" s="130"/>
      <c r="FWI61" s="130"/>
      <c r="FWJ61" s="130"/>
      <c r="FWK61" s="130"/>
      <c r="FWL61" s="130"/>
      <c r="FWM61" s="130"/>
      <c r="FWN61" s="130"/>
      <c r="FWO61" s="130"/>
      <c r="FWP61" s="130"/>
      <c r="FWQ61" s="130"/>
      <c r="FWR61" s="130"/>
      <c r="FWS61" s="130"/>
      <c r="FWT61" s="130"/>
      <c r="FWU61" s="130"/>
      <c r="FWV61" s="130"/>
      <c r="FWW61" s="130"/>
      <c r="FWX61" s="130"/>
      <c r="FWY61" s="130"/>
      <c r="FWZ61" s="130"/>
      <c r="FXA61" s="130"/>
      <c r="FXB61" s="130"/>
      <c r="FXC61" s="130"/>
      <c r="FXD61" s="130"/>
      <c r="FXE61" s="130"/>
      <c r="FXF61" s="130"/>
      <c r="FXG61" s="130"/>
      <c r="FXH61" s="130"/>
      <c r="FXI61" s="130"/>
      <c r="FXJ61" s="130"/>
      <c r="FXK61" s="130"/>
      <c r="FXL61" s="130"/>
      <c r="FXM61" s="130"/>
      <c r="FXN61" s="130"/>
      <c r="FXO61" s="130"/>
      <c r="FXP61" s="130"/>
      <c r="FXQ61" s="130"/>
      <c r="FXR61" s="130"/>
      <c r="FXS61" s="130"/>
      <c r="FXT61" s="130"/>
      <c r="FXU61" s="130"/>
      <c r="FXV61" s="130"/>
      <c r="FXW61" s="130"/>
      <c r="FXX61" s="130"/>
      <c r="FXY61" s="130"/>
      <c r="FXZ61" s="130"/>
      <c r="FYA61" s="130"/>
      <c r="FYB61" s="130"/>
      <c r="FYC61" s="130"/>
      <c r="FYD61" s="130"/>
      <c r="FYE61" s="130"/>
      <c r="FYF61" s="130"/>
      <c r="FYG61" s="130"/>
      <c r="FYH61" s="130"/>
      <c r="FYI61" s="130"/>
      <c r="FYJ61" s="130"/>
      <c r="FYK61" s="130"/>
      <c r="FYL61" s="130"/>
      <c r="FYM61" s="130"/>
      <c r="FYN61" s="130"/>
      <c r="FYO61" s="130"/>
      <c r="FYP61" s="130"/>
      <c r="FYQ61" s="130"/>
      <c r="FYR61" s="130"/>
      <c r="FYS61" s="130"/>
      <c r="FYT61" s="130"/>
      <c r="FYU61" s="130"/>
      <c r="FYV61" s="130"/>
      <c r="FYW61" s="130"/>
      <c r="FYX61" s="130"/>
      <c r="FYY61" s="130"/>
      <c r="FYZ61" s="130"/>
      <c r="FZA61" s="130"/>
      <c r="FZB61" s="130"/>
      <c r="FZC61" s="130"/>
      <c r="FZD61" s="130"/>
      <c r="FZE61" s="130"/>
      <c r="FZF61" s="130"/>
      <c r="FZG61" s="130"/>
      <c r="FZH61" s="130"/>
      <c r="FZI61" s="130"/>
      <c r="FZJ61" s="130"/>
      <c r="FZK61" s="130"/>
      <c r="FZL61" s="130"/>
      <c r="FZM61" s="130"/>
      <c r="FZN61" s="130"/>
      <c r="FZO61" s="130"/>
      <c r="FZP61" s="130"/>
      <c r="FZQ61" s="130"/>
      <c r="FZR61" s="130"/>
      <c r="FZS61" s="130"/>
      <c r="FZT61" s="130"/>
      <c r="FZU61" s="130"/>
      <c r="FZV61" s="130"/>
      <c r="FZW61" s="130"/>
      <c r="FZX61" s="130"/>
      <c r="FZY61" s="130"/>
      <c r="FZZ61" s="130"/>
      <c r="GAA61" s="130"/>
      <c r="GAB61" s="130"/>
      <c r="GAC61" s="130"/>
      <c r="GAD61" s="130"/>
      <c r="GAE61" s="130"/>
      <c r="GAF61" s="130"/>
      <c r="GAG61" s="130"/>
      <c r="GAH61" s="130"/>
      <c r="GAI61" s="130"/>
      <c r="GAJ61" s="130"/>
      <c r="GAK61" s="130"/>
      <c r="GAL61" s="130"/>
      <c r="GAM61" s="130"/>
      <c r="GAN61" s="130"/>
      <c r="GAO61" s="130"/>
      <c r="GAP61" s="130"/>
      <c r="GAQ61" s="130"/>
      <c r="GAR61" s="130"/>
      <c r="GAS61" s="130"/>
      <c r="GAT61" s="130"/>
      <c r="GAU61" s="130"/>
      <c r="GAV61" s="130"/>
      <c r="GAW61" s="130"/>
      <c r="GAX61" s="130"/>
      <c r="GAY61" s="130"/>
      <c r="GAZ61" s="130"/>
      <c r="GBA61" s="130"/>
      <c r="GBB61" s="130"/>
      <c r="GBC61" s="130"/>
      <c r="GBD61" s="130"/>
      <c r="GBE61" s="130"/>
      <c r="GBF61" s="130"/>
      <c r="GBG61" s="130"/>
      <c r="GBH61" s="130"/>
      <c r="GBI61" s="130"/>
      <c r="GBJ61" s="130"/>
      <c r="GBK61" s="130"/>
      <c r="GBL61" s="130"/>
      <c r="GBM61" s="130"/>
      <c r="GBN61" s="130"/>
      <c r="GBO61" s="130"/>
      <c r="GBP61" s="130"/>
      <c r="GBQ61" s="130"/>
      <c r="GBR61" s="130"/>
      <c r="GBS61" s="130"/>
      <c r="GBT61" s="130"/>
      <c r="GBU61" s="130"/>
      <c r="GBV61" s="130"/>
      <c r="GBW61" s="130"/>
      <c r="GBX61" s="130"/>
      <c r="GBY61" s="130"/>
      <c r="GBZ61" s="130"/>
      <c r="GCA61" s="130"/>
      <c r="GCB61" s="130"/>
      <c r="GCC61" s="130"/>
      <c r="GCD61" s="130"/>
      <c r="GCE61" s="130"/>
      <c r="GCF61" s="130"/>
      <c r="GCG61" s="130"/>
      <c r="GCH61" s="130"/>
      <c r="GCI61" s="130"/>
      <c r="GCJ61" s="130"/>
      <c r="GCK61" s="130"/>
      <c r="GCL61" s="130"/>
      <c r="GCM61" s="130"/>
      <c r="GCN61" s="130"/>
      <c r="GCO61" s="130"/>
      <c r="GCP61" s="130"/>
      <c r="GCQ61" s="130"/>
      <c r="GCR61" s="130"/>
      <c r="GCS61" s="130"/>
      <c r="GCT61" s="130"/>
      <c r="GCU61" s="130"/>
      <c r="GCV61" s="130"/>
      <c r="GCW61" s="130"/>
      <c r="GCX61" s="130"/>
      <c r="GCY61" s="130"/>
      <c r="GCZ61" s="130"/>
      <c r="GDA61" s="130"/>
      <c r="GDB61" s="130"/>
      <c r="GDC61" s="130"/>
      <c r="GDD61" s="130"/>
      <c r="GDE61" s="130"/>
      <c r="GDF61" s="130"/>
      <c r="GDG61" s="130"/>
      <c r="GDH61" s="130"/>
      <c r="GDI61" s="130"/>
      <c r="GDJ61" s="130"/>
      <c r="GDK61" s="130"/>
      <c r="GDL61" s="130"/>
      <c r="GDM61" s="130"/>
      <c r="GDN61" s="130"/>
      <c r="GDO61" s="130"/>
      <c r="GDP61" s="130"/>
      <c r="GDQ61" s="130"/>
      <c r="GDR61" s="130"/>
      <c r="GDS61" s="130"/>
      <c r="GDT61" s="130"/>
      <c r="GDU61" s="130"/>
      <c r="GDV61" s="130"/>
      <c r="GDW61" s="130"/>
      <c r="GDX61" s="130"/>
      <c r="GDY61" s="130"/>
      <c r="GDZ61" s="130"/>
      <c r="GEA61" s="130"/>
      <c r="GEB61" s="130"/>
      <c r="GEC61" s="130"/>
      <c r="GED61" s="130"/>
      <c r="GEE61" s="130"/>
      <c r="GEF61" s="130"/>
      <c r="GEG61" s="130"/>
      <c r="GEH61" s="130"/>
      <c r="GEI61" s="130"/>
      <c r="GEJ61" s="130"/>
      <c r="GEK61" s="130"/>
      <c r="GEL61" s="130"/>
      <c r="GEM61" s="130"/>
      <c r="GEN61" s="130"/>
      <c r="GEO61" s="130"/>
      <c r="GEP61" s="130"/>
      <c r="GEQ61" s="130"/>
      <c r="GER61" s="130"/>
      <c r="GES61" s="130"/>
      <c r="GET61" s="130"/>
      <c r="GEU61" s="130"/>
      <c r="GEV61" s="130"/>
      <c r="GEW61" s="130"/>
      <c r="GEX61" s="130"/>
      <c r="GEY61" s="130"/>
      <c r="GEZ61" s="130"/>
      <c r="GFA61" s="130"/>
      <c r="GFB61" s="130"/>
      <c r="GFC61" s="130"/>
      <c r="GFD61" s="130"/>
      <c r="GFE61" s="130"/>
      <c r="GFF61" s="130"/>
      <c r="GFG61" s="130"/>
      <c r="GFH61" s="130"/>
      <c r="GFI61" s="130"/>
      <c r="GFJ61" s="130"/>
      <c r="GFK61" s="130"/>
      <c r="GFL61" s="130"/>
      <c r="GFM61" s="130"/>
      <c r="GFN61" s="130"/>
      <c r="GFO61" s="130"/>
      <c r="GFP61" s="130"/>
      <c r="GFQ61" s="130"/>
      <c r="GFR61" s="130"/>
      <c r="GFS61" s="130"/>
      <c r="GFT61" s="130"/>
      <c r="GFU61" s="130"/>
      <c r="GFV61" s="130"/>
      <c r="GFW61" s="130"/>
      <c r="GFX61" s="130"/>
      <c r="GFY61" s="130"/>
      <c r="GFZ61" s="130"/>
      <c r="GGA61" s="130"/>
      <c r="GGB61" s="130"/>
      <c r="GGC61" s="130"/>
      <c r="GGD61" s="130"/>
      <c r="GGE61" s="130"/>
      <c r="GGF61" s="130"/>
      <c r="GGG61" s="130"/>
      <c r="GGH61" s="130"/>
      <c r="GGI61" s="130"/>
      <c r="GGJ61" s="130"/>
      <c r="GGK61" s="130"/>
      <c r="GGL61" s="130"/>
      <c r="GGM61" s="130"/>
      <c r="GGN61" s="130"/>
      <c r="GGO61" s="130"/>
      <c r="GGP61" s="130"/>
      <c r="GGQ61" s="130"/>
      <c r="GGR61" s="130"/>
      <c r="GGS61" s="130"/>
      <c r="GGT61" s="130"/>
      <c r="GGU61" s="130"/>
      <c r="GGV61" s="130"/>
      <c r="GGW61" s="130"/>
      <c r="GGX61" s="130"/>
      <c r="GGY61" s="130"/>
      <c r="GGZ61" s="130"/>
      <c r="GHA61" s="130"/>
      <c r="GHB61" s="130"/>
      <c r="GHC61" s="130"/>
      <c r="GHD61" s="130"/>
      <c r="GHE61" s="130"/>
      <c r="GHF61" s="130"/>
      <c r="GHG61" s="130"/>
      <c r="GHH61" s="130"/>
      <c r="GHI61" s="130"/>
      <c r="GHJ61" s="130"/>
      <c r="GHK61" s="130"/>
      <c r="GHL61" s="130"/>
      <c r="GHM61" s="130"/>
      <c r="GHN61" s="130"/>
      <c r="GHO61" s="130"/>
      <c r="GHP61" s="130"/>
      <c r="GHQ61" s="130"/>
      <c r="GHR61" s="130"/>
      <c r="GHS61" s="130"/>
      <c r="GHT61" s="130"/>
      <c r="GHU61" s="130"/>
      <c r="GHV61" s="130"/>
      <c r="GHW61" s="130"/>
      <c r="GHX61" s="130"/>
      <c r="GHY61" s="130"/>
      <c r="GHZ61" s="130"/>
      <c r="GIA61" s="130"/>
      <c r="GIB61" s="130"/>
      <c r="GIC61" s="130"/>
      <c r="GID61" s="130"/>
      <c r="GIE61" s="130"/>
      <c r="GIF61" s="130"/>
      <c r="GIG61" s="130"/>
      <c r="GIH61" s="130"/>
      <c r="GII61" s="130"/>
      <c r="GIJ61" s="130"/>
      <c r="GIK61" s="130"/>
      <c r="GIL61" s="130"/>
      <c r="GIM61" s="130"/>
      <c r="GIN61" s="130"/>
      <c r="GIO61" s="130"/>
      <c r="GIP61" s="130"/>
      <c r="GIQ61" s="130"/>
      <c r="GIR61" s="130"/>
      <c r="GIS61" s="130"/>
      <c r="GIT61" s="130"/>
      <c r="GIU61" s="130"/>
      <c r="GIV61" s="130"/>
      <c r="GIW61" s="130"/>
      <c r="GIX61" s="130"/>
      <c r="GIY61" s="130"/>
      <c r="GIZ61" s="130"/>
      <c r="GJA61" s="130"/>
      <c r="GJB61" s="130"/>
      <c r="GJC61" s="130"/>
      <c r="GJD61" s="130"/>
      <c r="GJE61" s="130"/>
      <c r="GJF61" s="130"/>
      <c r="GJG61" s="130"/>
      <c r="GJH61" s="130"/>
      <c r="GJI61" s="130"/>
      <c r="GJJ61" s="130"/>
      <c r="GJK61" s="130"/>
      <c r="GJL61" s="130"/>
      <c r="GJM61" s="130"/>
      <c r="GJN61" s="130"/>
      <c r="GJO61" s="130"/>
      <c r="GJP61" s="130"/>
      <c r="GJQ61" s="130"/>
      <c r="GJR61" s="130"/>
      <c r="GJS61" s="130"/>
      <c r="GJT61" s="130"/>
      <c r="GJU61" s="130"/>
      <c r="GJV61" s="130"/>
      <c r="GJW61" s="130"/>
      <c r="GJX61" s="130"/>
      <c r="GJY61" s="130"/>
      <c r="GJZ61" s="130"/>
      <c r="GKA61" s="130"/>
      <c r="GKB61" s="130"/>
      <c r="GKC61" s="130"/>
      <c r="GKD61" s="130"/>
      <c r="GKE61" s="130"/>
      <c r="GKF61" s="130"/>
      <c r="GKG61" s="130"/>
      <c r="GKH61" s="130"/>
      <c r="GKI61" s="130"/>
      <c r="GKJ61" s="130"/>
      <c r="GKK61" s="130"/>
      <c r="GKL61" s="130"/>
      <c r="GKM61" s="130"/>
      <c r="GKN61" s="130"/>
      <c r="GKO61" s="130"/>
      <c r="GKP61" s="130"/>
      <c r="GKQ61" s="130"/>
      <c r="GKR61" s="130"/>
      <c r="GKS61" s="130"/>
      <c r="GKT61" s="130"/>
      <c r="GKU61" s="130"/>
      <c r="GKV61" s="130"/>
      <c r="GKW61" s="130"/>
      <c r="GKX61" s="130"/>
      <c r="GKY61" s="130"/>
      <c r="GKZ61" s="130"/>
      <c r="GLA61" s="130"/>
      <c r="GLB61" s="130"/>
      <c r="GLC61" s="130"/>
      <c r="GLD61" s="130"/>
      <c r="GLE61" s="130"/>
      <c r="GLF61" s="130"/>
      <c r="GLG61" s="130"/>
      <c r="GLH61" s="130"/>
      <c r="GLI61" s="130"/>
      <c r="GLJ61" s="130"/>
      <c r="GLK61" s="130"/>
      <c r="GLL61" s="130"/>
      <c r="GLM61" s="130"/>
      <c r="GLN61" s="130"/>
      <c r="GLO61" s="130"/>
      <c r="GLP61" s="130"/>
      <c r="GLQ61" s="130"/>
      <c r="GLR61" s="130"/>
      <c r="GLS61" s="130"/>
      <c r="GLT61" s="130"/>
      <c r="GLU61" s="130"/>
      <c r="GLV61" s="130"/>
      <c r="GLW61" s="130"/>
      <c r="GLX61" s="130"/>
      <c r="GLY61" s="130"/>
      <c r="GLZ61" s="130"/>
      <c r="GMA61" s="130"/>
      <c r="GMB61" s="130"/>
      <c r="GMC61" s="130"/>
      <c r="GMD61" s="130"/>
      <c r="GME61" s="130"/>
      <c r="GMF61" s="130"/>
      <c r="GMG61" s="130"/>
      <c r="GMH61" s="130"/>
      <c r="GMI61" s="130"/>
      <c r="GMJ61" s="130"/>
      <c r="GMK61" s="130"/>
      <c r="GML61" s="130"/>
      <c r="GMM61" s="130"/>
      <c r="GMN61" s="130"/>
      <c r="GMO61" s="130"/>
      <c r="GMP61" s="130"/>
      <c r="GMQ61" s="130"/>
      <c r="GMR61" s="130"/>
      <c r="GMS61" s="130"/>
      <c r="GMT61" s="130"/>
      <c r="GMU61" s="130"/>
      <c r="GMV61" s="130"/>
      <c r="GMW61" s="130"/>
      <c r="GMX61" s="130"/>
      <c r="GMY61" s="130"/>
      <c r="GMZ61" s="130"/>
      <c r="GNA61" s="130"/>
      <c r="GNB61" s="130"/>
      <c r="GNC61" s="130"/>
      <c r="GND61" s="130"/>
      <c r="GNE61" s="130"/>
      <c r="GNF61" s="130"/>
      <c r="GNG61" s="130"/>
      <c r="GNH61" s="130"/>
      <c r="GNI61" s="130"/>
      <c r="GNJ61" s="130"/>
      <c r="GNK61" s="130"/>
      <c r="GNL61" s="130"/>
      <c r="GNM61" s="130"/>
      <c r="GNN61" s="130"/>
      <c r="GNO61" s="130"/>
      <c r="GNP61" s="130"/>
      <c r="GNQ61" s="130"/>
      <c r="GNR61" s="130"/>
      <c r="GNS61" s="130"/>
      <c r="GNT61" s="130"/>
      <c r="GNU61" s="130"/>
      <c r="GNV61" s="130"/>
      <c r="GNW61" s="130"/>
      <c r="GNX61" s="130"/>
      <c r="GNY61" s="130"/>
      <c r="GNZ61" s="130"/>
      <c r="GOA61" s="130"/>
      <c r="GOB61" s="130"/>
      <c r="GOC61" s="130"/>
      <c r="GOD61" s="130"/>
      <c r="GOE61" s="130"/>
      <c r="GOF61" s="130"/>
      <c r="GOG61" s="130"/>
      <c r="GOH61" s="130"/>
      <c r="GOI61" s="130"/>
      <c r="GOJ61" s="130"/>
      <c r="GOK61" s="130"/>
      <c r="GOL61" s="130"/>
      <c r="GOM61" s="130"/>
      <c r="GON61" s="130"/>
      <c r="GOO61" s="130"/>
      <c r="GOP61" s="130"/>
      <c r="GOQ61" s="130"/>
      <c r="GOR61" s="130"/>
      <c r="GOS61" s="130"/>
      <c r="GOT61" s="130"/>
      <c r="GOU61" s="130"/>
      <c r="GOV61" s="130"/>
      <c r="GOW61" s="130"/>
      <c r="GOX61" s="130"/>
      <c r="GOY61" s="130"/>
      <c r="GOZ61" s="130"/>
      <c r="GPA61" s="130"/>
      <c r="GPB61" s="130"/>
      <c r="GPC61" s="130"/>
      <c r="GPD61" s="130"/>
      <c r="GPE61" s="130"/>
      <c r="GPF61" s="130"/>
      <c r="GPG61" s="130"/>
      <c r="GPH61" s="130"/>
      <c r="GPI61" s="130"/>
      <c r="GPJ61" s="130"/>
      <c r="GPK61" s="130"/>
      <c r="GPL61" s="130"/>
      <c r="GPM61" s="130"/>
      <c r="GPN61" s="130"/>
      <c r="GPO61" s="130"/>
      <c r="GPP61" s="130"/>
      <c r="GPQ61" s="130"/>
      <c r="GPR61" s="130"/>
      <c r="GPS61" s="130"/>
      <c r="GPT61" s="130"/>
      <c r="GPU61" s="130"/>
      <c r="GPV61" s="130"/>
      <c r="GPW61" s="130"/>
      <c r="GPX61" s="130"/>
      <c r="GPY61" s="130"/>
      <c r="GPZ61" s="130"/>
      <c r="GQA61" s="130"/>
      <c r="GQB61" s="130"/>
      <c r="GQC61" s="130"/>
      <c r="GQD61" s="130"/>
      <c r="GQE61" s="130"/>
      <c r="GQF61" s="130"/>
      <c r="GQG61" s="130"/>
      <c r="GQH61" s="130"/>
      <c r="GQI61" s="130"/>
      <c r="GQJ61" s="130"/>
      <c r="GQK61" s="130"/>
      <c r="GQL61" s="130"/>
      <c r="GQM61" s="130"/>
      <c r="GQN61" s="130"/>
      <c r="GQO61" s="130"/>
      <c r="GQP61" s="130"/>
      <c r="GQQ61" s="130"/>
      <c r="GQR61" s="130"/>
      <c r="GQS61" s="130"/>
      <c r="GQT61" s="130"/>
      <c r="GQU61" s="130"/>
      <c r="GQV61" s="130"/>
      <c r="GQW61" s="130"/>
      <c r="GQX61" s="130"/>
      <c r="GQY61" s="130"/>
      <c r="GQZ61" s="130"/>
      <c r="GRA61" s="130"/>
      <c r="GRB61" s="130"/>
      <c r="GRC61" s="130"/>
      <c r="GRD61" s="130"/>
      <c r="GRE61" s="130"/>
      <c r="GRF61" s="130"/>
      <c r="GRG61" s="130"/>
      <c r="GRH61" s="130"/>
      <c r="GRI61" s="130"/>
      <c r="GRJ61" s="130"/>
      <c r="GRK61" s="130"/>
      <c r="GRL61" s="130"/>
      <c r="GRM61" s="130"/>
      <c r="GRN61" s="130"/>
      <c r="GRO61" s="130"/>
      <c r="GRP61" s="130"/>
      <c r="GRQ61" s="130"/>
      <c r="GRR61" s="130"/>
      <c r="GRS61" s="130"/>
      <c r="GRT61" s="130"/>
      <c r="GRU61" s="130"/>
      <c r="GRV61" s="130"/>
      <c r="GRW61" s="130"/>
      <c r="GRX61" s="130"/>
      <c r="GRY61" s="130"/>
      <c r="GRZ61" s="130"/>
      <c r="GSA61" s="130"/>
      <c r="GSB61" s="130"/>
      <c r="GSC61" s="130"/>
      <c r="GSD61" s="130"/>
      <c r="GSE61" s="130"/>
      <c r="GSF61" s="130"/>
      <c r="GSG61" s="130"/>
      <c r="GSH61" s="130"/>
      <c r="GSI61" s="130"/>
      <c r="GSJ61" s="130"/>
      <c r="GSK61" s="130"/>
      <c r="GSL61" s="130"/>
      <c r="GSM61" s="130"/>
      <c r="GSN61" s="130"/>
      <c r="GSO61" s="130"/>
      <c r="GSP61" s="130"/>
      <c r="GSQ61" s="130"/>
      <c r="GSR61" s="130"/>
      <c r="GSS61" s="130"/>
      <c r="GST61" s="130"/>
      <c r="GSU61" s="130"/>
      <c r="GSV61" s="130"/>
      <c r="GSW61" s="130"/>
      <c r="GSX61" s="130"/>
      <c r="GSY61" s="130"/>
      <c r="GSZ61" s="130"/>
      <c r="GTA61" s="130"/>
      <c r="GTB61" s="130"/>
      <c r="GTC61" s="130"/>
      <c r="GTD61" s="130"/>
      <c r="GTE61" s="130"/>
      <c r="GTF61" s="130"/>
      <c r="GTG61" s="130"/>
      <c r="GTH61" s="130"/>
      <c r="GTI61" s="130"/>
      <c r="GTJ61" s="130"/>
      <c r="GTK61" s="130"/>
      <c r="GTL61" s="130"/>
      <c r="GTM61" s="130"/>
      <c r="GTN61" s="130"/>
      <c r="GTO61" s="130"/>
      <c r="GTP61" s="130"/>
      <c r="GTQ61" s="130"/>
      <c r="GTR61" s="130"/>
      <c r="GTS61" s="130"/>
      <c r="GTT61" s="130"/>
      <c r="GTU61" s="130"/>
      <c r="GTV61" s="130"/>
      <c r="GTW61" s="130"/>
      <c r="GTX61" s="130"/>
      <c r="GTY61" s="130"/>
      <c r="GTZ61" s="130"/>
      <c r="GUA61" s="130"/>
      <c r="GUB61" s="130"/>
      <c r="GUC61" s="130"/>
      <c r="GUD61" s="130"/>
      <c r="GUE61" s="130"/>
      <c r="GUF61" s="130"/>
      <c r="GUG61" s="130"/>
      <c r="GUH61" s="130"/>
      <c r="GUI61" s="130"/>
      <c r="GUJ61" s="130"/>
      <c r="GUK61" s="130"/>
      <c r="GUL61" s="130"/>
      <c r="GUM61" s="130"/>
      <c r="GUN61" s="130"/>
      <c r="GUO61" s="130"/>
      <c r="GUP61" s="130"/>
      <c r="GUQ61" s="130"/>
      <c r="GUR61" s="130"/>
      <c r="GUS61" s="130"/>
      <c r="GUT61" s="130"/>
      <c r="GUU61" s="130"/>
      <c r="GUV61" s="130"/>
      <c r="GUW61" s="130"/>
      <c r="GUX61" s="130"/>
      <c r="GUY61" s="130"/>
      <c r="GUZ61" s="130"/>
      <c r="GVA61" s="130"/>
      <c r="GVB61" s="130"/>
      <c r="GVC61" s="130"/>
      <c r="GVD61" s="130"/>
      <c r="GVE61" s="130"/>
      <c r="GVF61" s="130"/>
      <c r="GVG61" s="130"/>
      <c r="GVH61" s="130"/>
      <c r="GVI61" s="130"/>
      <c r="GVJ61" s="130"/>
      <c r="GVK61" s="130"/>
      <c r="GVL61" s="130"/>
      <c r="GVM61" s="130"/>
      <c r="GVN61" s="130"/>
      <c r="GVO61" s="130"/>
      <c r="GVP61" s="130"/>
      <c r="GVQ61" s="130"/>
      <c r="GVR61" s="130"/>
      <c r="GVS61" s="130"/>
      <c r="GVT61" s="130"/>
      <c r="GVU61" s="130"/>
      <c r="GVV61" s="130"/>
      <c r="GVW61" s="130"/>
      <c r="GVX61" s="130"/>
      <c r="GVY61" s="130"/>
      <c r="GVZ61" s="130"/>
      <c r="GWA61" s="130"/>
      <c r="GWB61" s="130"/>
      <c r="GWC61" s="130"/>
      <c r="GWD61" s="130"/>
      <c r="GWE61" s="130"/>
      <c r="GWF61" s="130"/>
      <c r="GWG61" s="130"/>
      <c r="GWH61" s="130"/>
      <c r="GWI61" s="130"/>
      <c r="GWJ61" s="130"/>
      <c r="GWK61" s="130"/>
      <c r="GWL61" s="130"/>
      <c r="GWM61" s="130"/>
      <c r="GWN61" s="130"/>
      <c r="GWO61" s="130"/>
      <c r="GWP61" s="130"/>
      <c r="GWQ61" s="130"/>
      <c r="GWR61" s="130"/>
      <c r="GWS61" s="130"/>
      <c r="GWT61" s="130"/>
      <c r="GWU61" s="130"/>
      <c r="GWV61" s="130"/>
      <c r="GWW61" s="130"/>
      <c r="GWX61" s="130"/>
      <c r="GWY61" s="130"/>
      <c r="GWZ61" s="130"/>
      <c r="GXA61" s="130"/>
      <c r="GXB61" s="130"/>
      <c r="GXC61" s="130"/>
      <c r="GXD61" s="130"/>
      <c r="GXE61" s="130"/>
      <c r="GXF61" s="130"/>
      <c r="GXG61" s="130"/>
      <c r="GXH61" s="130"/>
      <c r="GXI61" s="130"/>
      <c r="GXJ61" s="130"/>
      <c r="GXK61" s="130"/>
      <c r="GXL61" s="130"/>
      <c r="GXM61" s="130"/>
      <c r="GXN61" s="130"/>
      <c r="GXO61" s="130"/>
      <c r="GXP61" s="130"/>
      <c r="GXQ61" s="130"/>
      <c r="GXR61" s="130"/>
      <c r="GXS61" s="130"/>
      <c r="GXT61" s="130"/>
      <c r="GXU61" s="130"/>
      <c r="GXV61" s="130"/>
      <c r="GXW61" s="130"/>
      <c r="GXX61" s="130"/>
      <c r="GXY61" s="130"/>
      <c r="GXZ61" s="130"/>
      <c r="GYA61" s="130"/>
      <c r="GYB61" s="130"/>
      <c r="GYC61" s="130"/>
      <c r="GYD61" s="130"/>
      <c r="GYE61" s="130"/>
      <c r="GYF61" s="130"/>
      <c r="GYG61" s="130"/>
      <c r="GYH61" s="130"/>
      <c r="GYI61" s="130"/>
      <c r="GYJ61" s="130"/>
      <c r="GYK61" s="130"/>
      <c r="GYL61" s="130"/>
      <c r="GYM61" s="130"/>
      <c r="GYN61" s="130"/>
      <c r="GYO61" s="130"/>
      <c r="GYP61" s="130"/>
      <c r="GYQ61" s="130"/>
      <c r="GYR61" s="130"/>
      <c r="GYS61" s="130"/>
      <c r="GYT61" s="130"/>
      <c r="GYU61" s="130"/>
      <c r="GYV61" s="130"/>
      <c r="GYW61" s="130"/>
      <c r="GYX61" s="130"/>
      <c r="GYY61" s="130"/>
      <c r="GYZ61" s="130"/>
      <c r="GZA61" s="130"/>
      <c r="GZB61" s="130"/>
      <c r="GZC61" s="130"/>
      <c r="GZD61" s="130"/>
      <c r="GZE61" s="130"/>
      <c r="GZF61" s="130"/>
      <c r="GZG61" s="130"/>
      <c r="GZH61" s="130"/>
      <c r="GZI61" s="130"/>
      <c r="GZJ61" s="130"/>
      <c r="GZK61" s="130"/>
      <c r="GZL61" s="130"/>
      <c r="GZM61" s="130"/>
      <c r="GZN61" s="130"/>
      <c r="GZO61" s="130"/>
      <c r="GZP61" s="130"/>
      <c r="GZQ61" s="130"/>
      <c r="GZR61" s="130"/>
      <c r="GZS61" s="130"/>
      <c r="GZT61" s="130"/>
      <c r="GZU61" s="130"/>
      <c r="GZV61" s="130"/>
      <c r="GZW61" s="130"/>
      <c r="GZX61" s="130"/>
      <c r="GZY61" s="130"/>
      <c r="GZZ61" s="130"/>
      <c r="HAA61" s="130"/>
      <c r="HAB61" s="130"/>
      <c r="HAC61" s="130"/>
      <c r="HAD61" s="130"/>
      <c r="HAE61" s="130"/>
      <c r="HAF61" s="130"/>
      <c r="HAG61" s="130"/>
      <c r="HAH61" s="130"/>
      <c r="HAI61" s="130"/>
      <c r="HAJ61" s="130"/>
      <c r="HAK61" s="130"/>
      <c r="HAL61" s="130"/>
      <c r="HAM61" s="130"/>
      <c r="HAN61" s="130"/>
      <c r="HAO61" s="130"/>
      <c r="HAP61" s="130"/>
      <c r="HAQ61" s="130"/>
      <c r="HAR61" s="130"/>
      <c r="HAS61" s="130"/>
      <c r="HAT61" s="130"/>
      <c r="HAU61" s="130"/>
      <c r="HAV61" s="130"/>
      <c r="HAW61" s="130"/>
      <c r="HAX61" s="130"/>
      <c r="HAY61" s="130"/>
      <c r="HAZ61" s="130"/>
      <c r="HBA61" s="130"/>
      <c r="HBB61" s="130"/>
      <c r="HBC61" s="130"/>
      <c r="HBD61" s="130"/>
      <c r="HBE61" s="130"/>
      <c r="HBF61" s="130"/>
      <c r="HBG61" s="130"/>
      <c r="HBH61" s="130"/>
      <c r="HBI61" s="130"/>
      <c r="HBJ61" s="130"/>
      <c r="HBK61" s="130"/>
      <c r="HBL61" s="130"/>
      <c r="HBM61" s="130"/>
      <c r="HBN61" s="130"/>
      <c r="HBO61" s="130"/>
      <c r="HBP61" s="130"/>
      <c r="HBQ61" s="130"/>
      <c r="HBR61" s="130"/>
      <c r="HBS61" s="130"/>
      <c r="HBT61" s="130"/>
      <c r="HBU61" s="130"/>
      <c r="HBV61" s="130"/>
      <c r="HBW61" s="130"/>
      <c r="HBX61" s="130"/>
      <c r="HBY61" s="130"/>
      <c r="HBZ61" s="130"/>
      <c r="HCA61" s="130"/>
      <c r="HCB61" s="130"/>
      <c r="HCC61" s="130"/>
      <c r="HCD61" s="130"/>
      <c r="HCE61" s="130"/>
      <c r="HCF61" s="130"/>
      <c r="HCG61" s="130"/>
      <c r="HCH61" s="130"/>
      <c r="HCI61" s="130"/>
      <c r="HCJ61" s="130"/>
      <c r="HCK61" s="130"/>
      <c r="HCL61" s="130"/>
      <c r="HCM61" s="130"/>
      <c r="HCN61" s="130"/>
      <c r="HCO61" s="130"/>
      <c r="HCP61" s="130"/>
      <c r="HCQ61" s="130"/>
      <c r="HCR61" s="130"/>
      <c r="HCS61" s="130"/>
      <c r="HCT61" s="130"/>
      <c r="HCU61" s="130"/>
      <c r="HCV61" s="130"/>
      <c r="HCW61" s="130"/>
      <c r="HCX61" s="130"/>
      <c r="HCY61" s="130"/>
      <c r="HCZ61" s="130"/>
      <c r="HDA61" s="130"/>
      <c r="HDB61" s="130"/>
      <c r="HDC61" s="130"/>
      <c r="HDD61" s="130"/>
      <c r="HDE61" s="130"/>
      <c r="HDF61" s="130"/>
      <c r="HDG61" s="130"/>
      <c r="HDH61" s="130"/>
      <c r="HDI61" s="130"/>
      <c r="HDJ61" s="130"/>
      <c r="HDK61" s="130"/>
      <c r="HDL61" s="130"/>
      <c r="HDM61" s="130"/>
      <c r="HDN61" s="130"/>
      <c r="HDO61" s="130"/>
      <c r="HDP61" s="130"/>
      <c r="HDQ61" s="130"/>
      <c r="HDR61" s="130"/>
      <c r="HDS61" s="130"/>
      <c r="HDT61" s="130"/>
      <c r="HDU61" s="130"/>
      <c r="HDV61" s="130"/>
      <c r="HDW61" s="130"/>
      <c r="HDX61" s="130"/>
      <c r="HDY61" s="130"/>
      <c r="HDZ61" s="130"/>
      <c r="HEA61" s="130"/>
      <c r="HEB61" s="130"/>
      <c r="HEC61" s="130"/>
      <c r="HED61" s="130"/>
      <c r="HEE61" s="130"/>
      <c r="HEF61" s="130"/>
      <c r="HEG61" s="130"/>
      <c r="HEH61" s="130"/>
      <c r="HEI61" s="130"/>
      <c r="HEJ61" s="130"/>
      <c r="HEK61" s="130"/>
      <c r="HEL61" s="130"/>
      <c r="HEM61" s="130"/>
      <c r="HEN61" s="130"/>
      <c r="HEO61" s="130"/>
      <c r="HEP61" s="130"/>
      <c r="HEQ61" s="130"/>
      <c r="HER61" s="130"/>
      <c r="HES61" s="130"/>
      <c r="HET61" s="130"/>
      <c r="HEU61" s="130"/>
      <c r="HEV61" s="130"/>
      <c r="HEW61" s="130"/>
      <c r="HEX61" s="130"/>
      <c r="HEY61" s="130"/>
      <c r="HEZ61" s="130"/>
      <c r="HFA61" s="130"/>
      <c r="HFB61" s="130"/>
      <c r="HFC61" s="130"/>
      <c r="HFD61" s="130"/>
      <c r="HFE61" s="130"/>
      <c r="HFF61" s="130"/>
      <c r="HFG61" s="130"/>
      <c r="HFH61" s="130"/>
      <c r="HFI61" s="130"/>
      <c r="HFJ61" s="130"/>
      <c r="HFK61" s="130"/>
      <c r="HFL61" s="130"/>
      <c r="HFM61" s="130"/>
      <c r="HFN61" s="130"/>
      <c r="HFO61" s="130"/>
      <c r="HFP61" s="130"/>
      <c r="HFQ61" s="130"/>
      <c r="HFR61" s="130"/>
      <c r="HFS61" s="130"/>
      <c r="HFT61" s="130"/>
      <c r="HFU61" s="130"/>
      <c r="HFV61" s="130"/>
      <c r="HFW61" s="130"/>
      <c r="HFX61" s="130"/>
      <c r="HFY61" s="130"/>
      <c r="HFZ61" s="130"/>
      <c r="HGA61" s="130"/>
      <c r="HGB61" s="130"/>
      <c r="HGC61" s="130"/>
      <c r="HGD61" s="130"/>
      <c r="HGE61" s="130"/>
      <c r="HGF61" s="130"/>
      <c r="HGG61" s="130"/>
      <c r="HGH61" s="130"/>
      <c r="HGI61" s="130"/>
      <c r="HGJ61" s="130"/>
      <c r="HGK61" s="130"/>
      <c r="HGL61" s="130"/>
      <c r="HGM61" s="130"/>
      <c r="HGN61" s="130"/>
      <c r="HGO61" s="130"/>
      <c r="HGP61" s="130"/>
      <c r="HGQ61" s="130"/>
      <c r="HGR61" s="130"/>
      <c r="HGS61" s="130"/>
      <c r="HGT61" s="130"/>
      <c r="HGU61" s="130"/>
      <c r="HGV61" s="130"/>
      <c r="HGW61" s="130"/>
      <c r="HGX61" s="130"/>
      <c r="HGY61" s="130"/>
      <c r="HGZ61" s="130"/>
      <c r="HHA61" s="130"/>
      <c r="HHB61" s="130"/>
      <c r="HHC61" s="130"/>
      <c r="HHD61" s="130"/>
      <c r="HHE61" s="130"/>
      <c r="HHF61" s="130"/>
      <c r="HHG61" s="130"/>
      <c r="HHH61" s="130"/>
      <c r="HHI61" s="130"/>
      <c r="HHJ61" s="130"/>
      <c r="HHK61" s="130"/>
      <c r="HHL61" s="130"/>
      <c r="HHM61" s="130"/>
      <c r="HHN61" s="130"/>
      <c r="HHO61" s="130"/>
      <c r="HHP61" s="130"/>
      <c r="HHQ61" s="130"/>
      <c r="HHR61" s="130"/>
      <c r="HHS61" s="130"/>
      <c r="HHT61" s="130"/>
      <c r="HHU61" s="130"/>
      <c r="HHV61" s="130"/>
      <c r="HHW61" s="130"/>
      <c r="HHX61" s="130"/>
      <c r="HHY61" s="130"/>
      <c r="HHZ61" s="130"/>
      <c r="HIA61" s="130"/>
      <c r="HIB61" s="130"/>
      <c r="HIC61" s="130"/>
      <c r="HID61" s="130"/>
      <c r="HIE61" s="130"/>
      <c r="HIF61" s="130"/>
      <c r="HIG61" s="130"/>
      <c r="HIH61" s="130"/>
      <c r="HII61" s="130"/>
      <c r="HIJ61" s="130"/>
      <c r="HIK61" s="130"/>
      <c r="HIL61" s="130"/>
      <c r="HIM61" s="130"/>
      <c r="HIN61" s="130"/>
      <c r="HIO61" s="130"/>
      <c r="HIP61" s="130"/>
      <c r="HIQ61" s="130"/>
      <c r="HIR61" s="130"/>
      <c r="HIS61" s="130"/>
      <c r="HIT61" s="130"/>
      <c r="HIU61" s="130"/>
      <c r="HIV61" s="130"/>
      <c r="HIW61" s="130"/>
      <c r="HIX61" s="130"/>
      <c r="HIY61" s="130"/>
      <c r="HIZ61" s="130"/>
      <c r="HJA61" s="130"/>
      <c r="HJB61" s="130"/>
      <c r="HJC61" s="130"/>
      <c r="HJD61" s="130"/>
      <c r="HJE61" s="130"/>
      <c r="HJF61" s="130"/>
      <c r="HJG61" s="130"/>
      <c r="HJH61" s="130"/>
      <c r="HJI61" s="130"/>
      <c r="HJJ61" s="130"/>
      <c r="HJK61" s="130"/>
      <c r="HJL61" s="130"/>
      <c r="HJM61" s="130"/>
      <c r="HJN61" s="130"/>
      <c r="HJO61" s="130"/>
      <c r="HJP61" s="130"/>
      <c r="HJQ61" s="130"/>
      <c r="HJR61" s="130"/>
      <c r="HJS61" s="130"/>
      <c r="HJT61" s="130"/>
      <c r="HJU61" s="130"/>
      <c r="HJV61" s="130"/>
      <c r="HJW61" s="130"/>
      <c r="HJX61" s="130"/>
      <c r="HJY61" s="130"/>
      <c r="HJZ61" s="130"/>
      <c r="HKA61" s="130"/>
      <c r="HKB61" s="130"/>
      <c r="HKC61" s="130"/>
      <c r="HKD61" s="130"/>
      <c r="HKE61" s="130"/>
      <c r="HKF61" s="130"/>
      <c r="HKG61" s="130"/>
      <c r="HKH61" s="130"/>
      <c r="HKI61" s="130"/>
      <c r="HKJ61" s="130"/>
      <c r="HKK61" s="130"/>
      <c r="HKL61" s="130"/>
      <c r="HKM61" s="130"/>
      <c r="HKN61" s="130"/>
      <c r="HKO61" s="130"/>
      <c r="HKP61" s="130"/>
      <c r="HKQ61" s="130"/>
      <c r="HKR61" s="130"/>
      <c r="HKS61" s="130"/>
      <c r="HKT61" s="130"/>
      <c r="HKU61" s="130"/>
      <c r="HKV61" s="130"/>
      <c r="HKW61" s="130"/>
      <c r="HKX61" s="130"/>
      <c r="HKY61" s="130"/>
      <c r="HKZ61" s="130"/>
      <c r="HLA61" s="130"/>
      <c r="HLB61" s="130"/>
      <c r="HLC61" s="130"/>
      <c r="HLD61" s="130"/>
      <c r="HLE61" s="130"/>
      <c r="HLF61" s="130"/>
      <c r="HLG61" s="130"/>
      <c r="HLH61" s="130"/>
      <c r="HLI61" s="130"/>
      <c r="HLJ61" s="130"/>
      <c r="HLK61" s="130"/>
      <c r="HLL61" s="130"/>
      <c r="HLM61" s="130"/>
      <c r="HLN61" s="130"/>
      <c r="HLO61" s="130"/>
      <c r="HLP61" s="130"/>
      <c r="HLQ61" s="130"/>
      <c r="HLR61" s="130"/>
      <c r="HLS61" s="130"/>
      <c r="HLT61" s="130"/>
      <c r="HLU61" s="130"/>
      <c r="HLV61" s="130"/>
      <c r="HLW61" s="130"/>
      <c r="HLX61" s="130"/>
      <c r="HLY61" s="130"/>
      <c r="HLZ61" s="130"/>
      <c r="HMA61" s="130"/>
      <c r="HMB61" s="130"/>
      <c r="HMC61" s="130"/>
      <c r="HMD61" s="130"/>
      <c r="HME61" s="130"/>
      <c r="HMF61" s="130"/>
      <c r="HMG61" s="130"/>
      <c r="HMH61" s="130"/>
      <c r="HMI61" s="130"/>
      <c r="HMJ61" s="130"/>
      <c r="HMK61" s="130"/>
      <c r="HML61" s="130"/>
      <c r="HMM61" s="130"/>
      <c r="HMN61" s="130"/>
      <c r="HMO61" s="130"/>
      <c r="HMP61" s="130"/>
      <c r="HMQ61" s="130"/>
      <c r="HMR61" s="130"/>
      <c r="HMS61" s="130"/>
      <c r="HMT61" s="130"/>
      <c r="HMU61" s="130"/>
      <c r="HMV61" s="130"/>
      <c r="HMW61" s="130"/>
      <c r="HMX61" s="130"/>
      <c r="HMY61" s="130"/>
      <c r="HMZ61" s="130"/>
      <c r="HNA61" s="130"/>
      <c r="HNB61" s="130"/>
      <c r="HNC61" s="130"/>
      <c r="HND61" s="130"/>
      <c r="HNE61" s="130"/>
      <c r="HNF61" s="130"/>
      <c r="HNG61" s="130"/>
      <c r="HNH61" s="130"/>
      <c r="HNI61" s="130"/>
      <c r="HNJ61" s="130"/>
      <c r="HNK61" s="130"/>
      <c r="HNL61" s="130"/>
      <c r="HNM61" s="130"/>
      <c r="HNN61" s="130"/>
      <c r="HNO61" s="130"/>
      <c r="HNP61" s="130"/>
      <c r="HNQ61" s="130"/>
      <c r="HNR61" s="130"/>
      <c r="HNS61" s="130"/>
      <c r="HNT61" s="130"/>
      <c r="HNU61" s="130"/>
      <c r="HNV61" s="130"/>
      <c r="HNW61" s="130"/>
      <c r="HNX61" s="130"/>
      <c r="HNY61" s="130"/>
      <c r="HNZ61" s="130"/>
      <c r="HOA61" s="130"/>
      <c r="HOB61" s="130"/>
      <c r="HOC61" s="130"/>
      <c r="HOD61" s="130"/>
      <c r="HOE61" s="130"/>
      <c r="HOF61" s="130"/>
      <c r="HOG61" s="130"/>
      <c r="HOH61" s="130"/>
      <c r="HOI61" s="130"/>
      <c r="HOJ61" s="130"/>
      <c r="HOK61" s="130"/>
      <c r="HOL61" s="130"/>
      <c r="HOM61" s="130"/>
      <c r="HON61" s="130"/>
      <c r="HOO61" s="130"/>
      <c r="HOP61" s="130"/>
      <c r="HOQ61" s="130"/>
      <c r="HOR61" s="130"/>
      <c r="HOS61" s="130"/>
      <c r="HOT61" s="130"/>
      <c r="HOU61" s="130"/>
      <c r="HOV61" s="130"/>
      <c r="HOW61" s="130"/>
      <c r="HOX61" s="130"/>
      <c r="HOY61" s="130"/>
      <c r="HOZ61" s="130"/>
      <c r="HPA61" s="130"/>
      <c r="HPB61" s="130"/>
      <c r="HPC61" s="130"/>
      <c r="HPD61" s="130"/>
      <c r="HPE61" s="130"/>
      <c r="HPF61" s="130"/>
      <c r="HPG61" s="130"/>
      <c r="HPH61" s="130"/>
      <c r="HPI61" s="130"/>
      <c r="HPJ61" s="130"/>
      <c r="HPK61" s="130"/>
      <c r="HPL61" s="130"/>
      <c r="HPM61" s="130"/>
      <c r="HPN61" s="130"/>
      <c r="HPO61" s="130"/>
      <c r="HPP61" s="130"/>
      <c r="HPQ61" s="130"/>
      <c r="HPR61" s="130"/>
      <c r="HPS61" s="130"/>
      <c r="HPT61" s="130"/>
      <c r="HPU61" s="130"/>
      <c r="HPV61" s="130"/>
      <c r="HPW61" s="130"/>
      <c r="HPX61" s="130"/>
      <c r="HPY61" s="130"/>
      <c r="HPZ61" s="130"/>
      <c r="HQA61" s="130"/>
      <c r="HQB61" s="130"/>
      <c r="HQC61" s="130"/>
      <c r="HQD61" s="130"/>
      <c r="HQE61" s="130"/>
      <c r="HQF61" s="130"/>
      <c r="HQG61" s="130"/>
      <c r="HQH61" s="130"/>
      <c r="HQI61" s="130"/>
      <c r="HQJ61" s="130"/>
      <c r="HQK61" s="130"/>
      <c r="HQL61" s="130"/>
      <c r="HQM61" s="130"/>
      <c r="HQN61" s="130"/>
      <c r="HQO61" s="130"/>
      <c r="HQP61" s="130"/>
      <c r="HQQ61" s="130"/>
      <c r="HQR61" s="130"/>
      <c r="HQS61" s="130"/>
      <c r="HQT61" s="130"/>
      <c r="HQU61" s="130"/>
      <c r="HQV61" s="130"/>
      <c r="HQW61" s="130"/>
      <c r="HQX61" s="130"/>
      <c r="HQY61" s="130"/>
      <c r="HQZ61" s="130"/>
      <c r="HRA61" s="130"/>
      <c r="HRB61" s="130"/>
      <c r="HRC61" s="130"/>
      <c r="HRD61" s="130"/>
      <c r="HRE61" s="130"/>
      <c r="HRF61" s="130"/>
      <c r="HRG61" s="130"/>
      <c r="HRH61" s="130"/>
      <c r="HRI61" s="130"/>
      <c r="HRJ61" s="130"/>
      <c r="HRK61" s="130"/>
      <c r="HRL61" s="130"/>
      <c r="HRM61" s="130"/>
      <c r="HRN61" s="130"/>
      <c r="HRO61" s="130"/>
      <c r="HRP61" s="130"/>
      <c r="HRQ61" s="130"/>
      <c r="HRR61" s="130"/>
      <c r="HRS61" s="130"/>
      <c r="HRT61" s="130"/>
      <c r="HRU61" s="130"/>
      <c r="HRV61" s="130"/>
      <c r="HRW61" s="130"/>
      <c r="HRX61" s="130"/>
      <c r="HRY61" s="130"/>
      <c r="HRZ61" s="130"/>
      <c r="HSA61" s="130"/>
      <c r="HSB61" s="130"/>
      <c r="HSC61" s="130"/>
      <c r="HSD61" s="130"/>
      <c r="HSE61" s="130"/>
      <c r="HSF61" s="130"/>
      <c r="HSG61" s="130"/>
      <c r="HSH61" s="130"/>
      <c r="HSI61" s="130"/>
      <c r="HSJ61" s="130"/>
      <c r="HSK61" s="130"/>
      <c r="HSL61" s="130"/>
      <c r="HSM61" s="130"/>
      <c r="HSN61" s="130"/>
      <c r="HSO61" s="130"/>
      <c r="HSP61" s="130"/>
      <c r="HSQ61" s="130"/>
      <c r="HSR61" s="130"/>
      <c r="HSS61" s="130"/>
      <c r="HST61" s="130"/>
      <c r="HSU61" s="130"/>
      <c r="HSV61" s="130"/>
      <c r="HSW61" s="130"/>
      <c r="HSX61" s="130"/>
      <c r="HSY61" s="130"/>
      <c r="HSZ61" s="130"/>
      <c r="HTA61" s="130"/>
      <c r="HTB61" s="130"/>
      <c r="HTC61" s="130"/>
      <c r="HTD61" s="130"/>
      <c r="HTE61" s="130"/>
      <c r="HTF61" s="130"/>
      <c r="HTG61" s="130"/>
      <c r="HTH61" s="130"/>
      <c r="HTI61" s="130"/>
      <c r="HTJ61" s="130"/>
      <c r="HTK61" s="130"/>
      <c r="HTL61" s="130"/>
      <c r="HTM61" s="130"/>
      <c r="HTN61" s="130"/>
      <c r="HTO61" s="130"/>
      <c r="HTP61" s="130"/>
      <c r="HTQ61" s="130"/>
      <c r="HTR61" s="130"/>
      <c r="HTS61" s="130"/>
      <c r="HTT61" s="130"/>
      <c r="HTU61" s="130"/>
      <c r="HTV61" s="130"/>
      <c r="HTW61" s="130"/>
      <c r="HTX61" s="130"/>
      <c r="HTY61" s="130"/>
      <c r="HTZ61" s="130"/>
      <c r="HUA61" s="130"/>
      <c r="HUB61" s="130"/>
      <c r="HUC61" s="130"/>
      <c r="HUD61" s="130"/>
      <c r="HUE61" s="130"/>
      <c r="HUF61" s="130"/>
      <c r="HUG61" s="130"/>
      <c r="HUH61" s="130"/>
      <c r="HUI61" s="130"/>
      <c r="HUJ61" s="130"/>
      <c r="HUK61" s="130"/>
      <c r="HUL61" s="130"/>
      <c r="HUM61" s="130"/>
      <c r="HUN61" s="130"/>
      <c r="HUO61" s="130"/>
      <c r="HUP61" s="130"/>
      <c r="HUQ61" s="130"/>
      <c r="HUR61" s="130"/>
      <c r="HUS61" s="130"/>
      <c r="HUT61" s="130"/>
      <c r="HUU61" s="130"/>
      <c r="HUV61" s="130"/>
      <c r="HUW61" s="130"/>
      <c r="HUX61" s="130"/>
      <c r="HUY61" s="130"/>
      <c r="HUZ61" s="130"/>
      <c r="HVA61" s="130"/>
      <c r="HVB61" s="130"/>
      <c r="HVC61" s="130"/>
      <c r="HVD61" s="130"/>
      <c r="HVE61" s="130"/>
      <c r="HVF61" s="130"/>
      <c r="HVG61" s="130"/>
      <c r="HVH61" s="130"/>
      <c r="HVI61" s="130"/>
      <c r="HVJ61" s="130"/>
      <c r="HVK61" s="130"/>
      <c r="HVL61" s="130"/>
      <c r="HVM61" s="130"/>
      <c r="HVN61" s="130"/>
      <c r="HVO61" s="130"/>
      <c r="HVP61" s="130"/>
      <c r="HVQ61" s="130"/>
      <c r="HVR61" s="130"/>
      <c r="HVS61" s="130"/>
      <c r="HVT61" s="130"/>
      <c r="HVU61" s="130"/>
      <c r="HVV61" s="130"/>
      <c r="HVW61" s="130"/>
      <c r="HVX61" s="130"/>
      <c r="HVY61" s="130"/>
      <c r="HVZ61" s="130"/>
      <c r="HWA61" s="130"/>
      <c r="HWB61" s="130"/>
      <c r="HWC61" s="130"/>
      <c r="HWD61" s="130"/>
      <c r="HWE61" s="130"/>
      <c r="HWF61" s="130"/>
      <c r="HWG61" s="130"/>
      <c r="HWH61" s="130"/>
      <c r="HWI61" s="130"/>
      <c r="HWJ61" s="130"/>
      <c r="HWK61" s="130"/>
      <c r="HWL61" s="130"/>
      <c r="HWM61" s="130"/>
      <c r="HWN61" s="130"/>
      <c r="HWO61" s="130"/>
      <c r="HWP61" s="130"/>
      <c r="HWQ61" s="130"/>
      <c r="HWR61" s="130"/>
      <c r="HWS61" s="130"/>
      <c r="HWT61" s="130"/>
      <c r="HWU61" s="130"/>
      <c r="HWV61" s="130"/>
      <c r="HWW61" s="130"/>
      <c r="HWX61" s="130"/>
      <c r="HWY61" s="130"/>
      <c r="HWZ61" s="130"/>
      <c r="HXA61" s="130"/>
      <c r="HXB61" s="130"/>
      <c r="HXC61" s="130"/>
      <c r="HXD61" s="130"/>
      <c r="HXE61" s="130"/>
      <c r="HXF61" s="130"/>
      <c r="HXG61" s="130"/>
      <c r="HXH61" s="130"/>
      <c r="HXI61" s="130"/>
      <c r="HXJ61" s="130"/>
      <c r="HXK61" s="130"/>
      <c r="HXL61" s="130"/>
      <c r="HXM61" s="130"/>
      <c r="HXN61" s="130"/>
      <c r="HXO61" s="130"/>
      <c r="HXP61" s="130"/>
      <c r="HXQ61" s="130"/>
      <c r="HXR61" s="130"/>
      <c r="HXS61" s="130"/>
      <c r="HXT61" s="130"/>
      <c r="HXU61" s="130"/>
      <c r="HXV61" s="130"/>
      <c r="HXW61" s="130"/>
      <c r="HXX61" s="130"/>
      <c r="HXY61" s="130"/>
      <c r="HXZ61" s="130"/>
      <c r="HYA61" s="130"/>
      <c r="HYB61" s="130"/>
      <c r="HYC61" s="130"/>
      <c r="HYD61" s="130"/>
      <c r="HYE61" s="130"/>
      <c r="HYF61" s="130"/>
      <c r="HYG61" s="130"/>
      <c r="HYH61" s="130"/>
      <c r="HYI61" s="130"/>
      <c r="HYJ61" s="130"/>
      <c r="HYK61" s="130"/>
      <c r="HYL61" s="130"/>
      <c r="HYM61" s="130"/>
      <c r="HYN61" s="130"/>
      <c r="HYO61" s="130"/>
      <c r="HYP61" s="130"/>
      <c r="HYQ61" s="130"/>
      <c r="HYR61" s="130"/>
      <c r="HYS61" s="130"/>
      <c r="HYT61" s="130"/>
      <c r="HYU61" s="130"/>
      <c r="HYV61" s="130"/>
      <c r="HYW61" s="130"/>
      <c r="HYX61" s="130"/>
      <c r="HYY61" s="130"/>
      <c r="HYZ61" s="130"/>
      <c r="HZA61" s="130"/>
      <c r="HZB61" s="130"/>
      <c r="HZC61" s="130"/>
      <c r="HZD61" s="130"/>
      <c r="HZE61" s="130"/>
      <c r="HZF61" s="130"/>
      <c r="HZG61" s="130"/>
      <c r="HZH61" s="130"/>
      <c r="HZI61" s="130"/>
      <c r="HZJ61" s="130"/>
      <c r="HZK61" s="130"/>
      <c r="HZL61" s="130"/>
      <c r="HZM61" s="130"/>
      <c r="HZN61" s="130"/>
      <c r="HZO61" s="130"/>
      <c r="HZP61" s="130"/>
      <c r="HZQ61" s="130"/>
      <c r="HZR61" s="130"/>
      <c r="HZS61" s="130"/>
      <c r="HZT61" s="130"/>
      <c r="HZU61" s="130"/>
      <c r="HZV61" s="130"/>
      <c r="HZW61" s="130"/>
      <c r="HZX61" s="130"/>
      <c r="HZY61" s="130"/>
      <c r="HZZ61" s="130"/>
      <c r="IAA61" s="130"/>
      <c r="IAB61" s="130"/>
      <c r="IAC61" s="130"/>
      <c r="IAD61" s="130"/>
      <c r="IAE61" s="130"/>
      <c r="IAF61" s="130"/>
      <c r="IAG61" s="130"/>
      <c r="IAH61" s="130"/>
      <c r="IAI61" s="130"/>
      <c r="IAJ61" s="130"/>
      <c r="IAK61" s="130"/>
      <c r="IAL61" s="130"/>
      <c r="IAM61" s="130"/>
      <c r="IAN61" s="130"/>
      <c r="IAO61" s="130"/>
      <c r="IAP61" s="130"/>
      <c r="IAQ61" s="130"/>
      <c r="IAR61" s="130"/>
      <c r="IAS61" s="130"/>
      <c r="IAT61" s="130"/>
      <c r="IAU61" s="130"/>
      <c r="IAV61" s="130"/>
      <c r="IAW61" s="130"/>
      <c r="IAX61" s="130"/>
      <c r="IAY61" s="130"/>
      <c r="IAZ61" s="130"/>
      <c r="IBA61" s="130"/>
      <c r="IBB61" s="130"/>
      <c r="IBC61" s="130"/>
      <c r="IBD61" s="130"/>
      <c r="IBE61" s="130"/>
      <c r="IBF61" s="130"/>
      <c r="IBG61" s="130"/>
      <c r="IBH61" s="130"/>
      <c r="IBI61" s="130"/>
      <c r="IBJ61" s="130"/>
      <c r="IBK61" s="130"/>
      <c r="IBL61" s="130"/>
      <c r="IBM61" s="130"/>
      <c r="IBN61" s="130"/>
      <c r="IBO61" s="130"/>
      <c r="IBP61" s="130"/>
      <c r="IBQ61" s="130"/>
      <c r="IBR61" s="130"/>
      <c r="IBS61" s="130"/>
      <c r="IBT61" s="130"/>
      <c r="IBU61" s="130"/>
      <c r="IBV61" s="130"/>
      <c r="IBW61" s="130"/>
      <c r="IBX61" s="130"/>
      <c r="IBY61" s="130"/>
      <c r="IBZ61" s="130"/>
      <c r="ICA61" s="130"/>
      <c r="ICB61" s="130"/>
      <c r="ICC61" s="130"/>
      <c r="ICD61" s="130"/>
      <c r="ICE61" s="130"/>
      <c r="ICF61" s="130"/>
      <c r="ICG61" s="130"/>
      <c r="ICH61" s="130"/>
      <c r="ICI61" s="130"/>
      <c r="ICJ61" s="130"/>
      <c r="ICK61" s="130"/>
      <c r="ICL61" s="130"/>
      <c r="ICM61" s="130"/>
      <c r="ICN61" s="130"/>
      <c r="ICO61" s="130"/>
      <c r="ICP61" s="130"/>
      <c r="ICQ61" s="130"/>
      <c r="ICR61" s="130"/>
      <c r="ICS61" s="130"/>
      <c r="ICT61" s="130"/>
      <c r="ICU61" s="130"/>
      <c r="ICV61" s="130"/>
      <c r="ICW61" s="130"/>
      <c r="ICX61" s="130"/>
      <c r="ICY61" s="130"/>
      <c r="ICZ61" s="130"/>
      <c r="IDA61" s="130"/>
      <c r="IDB61" s="130"/>
      <c r="IDC61" s="130"/>
      <c r="IDD61" s="130"/>
      <c r="IDE61" s="130"/>
      <c r="IDF61" s="130"/>
      <c r="IDG61" s="130"/>
      <c r="IDH61" s="130"/>
      <c r="IDI61" s="130"/>
      <c r="IDJ61" s="130"/>
      <c r="IDK61" s="130"/>
      <c r="IDL61" s="130"/>
      <c r="IDM61" s="130"/>
      <c r="IDN61" s="130"/>
      <c r="IDO61" s="130"/>
      <c r="IDP61" s="130"/>
      <c r="IDQ61" s="130"/>
      <c r="IDR61" s="130"/>
      <c r="IDS61" s="130"/>
      <c r="IDT61" s="130"/>
      <c r="IDU61" s="130"/>
      <c r="IDV61" s="130"/>
      <c r="IDW61" s="130"/>
      <c r="IDX61" s="130"/>
      <c r="IDY61" s="130"/>
      <c r="IDZ61" s="130"/>
      <c r="IEA61" s="130"/>
      <c r="IEB61" s="130"/>
      <c r="IEC61" s="130"/>
      <c r="IED61" s="130"/>
      <c r="IEE61" s="130"/>
      <c r="IEF61" s="130"/>
      <c r="IEG61" s="130"/>
      <c r="IEH61" s="130"/>
      <c r="IEI61" s="130"/>
      <c r="IEJ61" s="130"/>
      <c r="IEK61" s="130"/>
      <c r="IEL61" s="130"/>
      <c r="IEM61" s="130"/>
      <c r="IEN61" s="130"/>
      <c r="IEO61" s="130"/>
      <c r="IEP61" s="130"/>
      <c r="IEQ61" s="130"/>
      <c r="IER61" s="130"/>
      <c r="IES61" s="130"/>
      <c r="IET61" s="130"/>
      <c r="IEU61" s="130"/>
      <c r="IEV61" s="130"/>
      <c r="IEW61" s="130"/>
      <c r="IEX61" s="130"/>
      <c r="IEY61" s="130"/>
      <c r="IEZ61" s="130"/>
      <c r="IFA61" s="130"/>
      <c r="IFB61" s="130"/>
      <c r="IFC61" s="130"/>
      <c r="IFD61" s="130"/>
      <c r="IFE61" s="130"/>
      <c r="IFF61" s="130"/>
      <c r="IFG61" s="130"/>
      <c r="IFH61" s="130"/>
      <c r="IFI61" s="130"/>
      <c r="IFJ61" s="130"/>
      <c r="IFK61" s="130"/>
      <c r="IFL61" s="130"/>
      <c r="IFM61" s="130"/>
      <c r="IFN61" s="130"/>
      <c r="IFO61" s="130"/>
      <c r="IFP61" s="130"/>
      <c r="IFQ61" s="130"/>
      <c r="IFR61" s="130"/>
      <c r="IFS61" s="130"/>
      <c r="IFT61" s="130"/>
      <c r="IFU61" s="130"/>
      <c r="IFV61" s="130"/>
      <c r="IFW61" s="130"/>
      <c r="IFX61" s="130"/>
      <c r="IFY61" s="130"/>
      <c r="IFZ61" s="130"/>
      <c r="IGA61" s="130"/>
      <c r="IGB61" s="130"/>
      <c r="IGC61" s="130"/>
      <c r="IGD61" s="130"/>
      <c r="IGE61" s="130"/>
      <c r="IGF61" s="130"/>
      <c r="IGG61" s="130"/>
      <c r="IGH61" s="130"/>
      <c r="IGI61" s="130"/>
      <c r="IGJ61" s="130"/>
      <c r="IGK61" s="130"/>
      <c r="IGL61" s="130"/>
      <c r="IGM61" s="130"/>
      <c r="IGN61" s="130"/>
      <c r="IGO61" s="130"/>
      <c r="IGP61" s="130"/>
      <c r="IGQ61" s="130"/>
      <c r="IGR61" s="130"/>
      <c r="IGS61" s="130"/>
      <c r="IGT61" s="130"/>
      <c r="IGU61" s="130"/>
      <c r="IGV61" s="130"/>
      <c r="IGW61" s="130"/>
      <c r="IGX61" s="130"/>
      <c r="IGY61" s="130"/>
      <c r="IGZ61" s="130"/>
      <c r="IHA61" s="130"/>
      <c r="IHB61" s="130"/>
      <c r="IHC61" s="130"/>
      <c r="IHD61" s="130"/>
      <c r="IHE61" s="130"/>
      <c r="IHF61" s="130"/>
      <c r="IHG61" s="130"/>
      <c r="IHH61" s="130"/>
      <c r="IHI61" s="130"/>
      <c r="IHJ61" s="130"/>
      <c r="IHK61" s="130"/>
      <c r="IHL61" s="130"/>
      <c r="IHM61" s="130"/>
      <c r="IHN61" s="130"/>
      <c r="IHO61" s="130"/>
      <c r="IHP61" s="130"/>
      <c r="IHQ61" s="130"/>
      <c r="IHR61" s="130"/>
      <c r="IHS61" s="130"/>
      <c r="IHT61" s="130"/>
      <c r="IHU61" s="130"/>
      <c r="IHV61" s="130"/>
      <c r="IHW61" s="130"/>
      <c r="IHX61" s="130"/>
      <c r="IHY61" s="130"/>
      <c r="IHZ61" s="130"/>
      <c r="IIA61" s="130"/>
      <c r="IIB61" s="130"/>
      <c r="IIC61" s="130"/>
      <c r="IID61" s="130"/>
      <c r="IIE61" s="130"/>
      <c r="IIF61" s="130"/>
      <c r="IIG61" s="130"/>
      <c r="IIH61" s="130"/>
      <c r="III61" s="130"/>
      <c r="IIJ61" s="130"/>
      <c r="IIK61" s="130"/>
      <c r="IIL61" s="130"/>
      <c r="IIM61" s="130"/>
      <c r="IIN61" s="130"/>
      <c r="IIO61" s="130"/>
      <c r="IIP61" s="130"/>
      <c r="IIQ61" s="130"/>
      <c r="IIR61" s="130"/>
      <c r="IIS61" s="130"/>
      <c r="IIT61" s="130"/>
      <c r="IIU61" s="130"/>
      <c r="IIV61" s="130"/>
      <c r="IIW61" s="130"/>
      <c r="IIX61" s="130"/>
      <c r="IIY61" s="130"/>
      <c r="IIZ61" s="130"/>
      <c r="IJA61" s="130"/>
      <c r="IJB61" s="130"/>
      <c r="IJC61" s="130"/>
      <c r="IJD61" s="130"/>
      <c r="IJE61" s="130"/>
      <c r="IJF61" s="130"/>
      <c r="IJG61" s="130"/>
      <c r="IJH61" s="130"/>
      <c r="IJI61" s="130"/>
      <c r="IJJ61" s="130"/>
      <c r="IJK61" s="130"/>
      <c r="IJL61" s="130"/>
      <c r="IJM61" s="130"/>
      <c r="IJN61" s="130"/>
      <c r="IJO61" s="130"/>
      <c r="IJP61" s="130"/>
      <c r="IJQ61" s="130"/>
      <c r="IJR61" s="130"/>
      <c r="IJS61" s="130"/>
      <c r="IJT61" s="130"/>
      <c r="IJU61" s="130"/>
      <c r="IJV61" s="130"/>
      <c r="IJW61" s="130"/>
      <c r="IJX61" s="130"/>
      <c r="IJY61" s="130"/>
      <c r="IJZ61" s="130"/>
      <c r="IKA61" s="130"/>
      <c r="IKB61" s="130"/>
      <c r="IKC61" s="130"/>
      <c r="IKD61" s="130"/>
      <c r="IKE61" s="130"/>
      <c r="IKF61" s="130"/>
      <c r="IKG61" s="130"/>
      <c r="IKH61" s="130"/>
      <c r="IKI61" s="130"/>
      <c r="IKJ61" s="130"/>
      <c r="IKK61" s="130"/>
      <c r="IKL61" s="130"/>
      <c r="IKM61" s="130"/>
      <c r="IKN61" s="130"/>
      <c r="IKO61" s="130"/>
      <c r="IKP61" s="130"/>
      <c r="IKQ61" s="130"/>
      <c r="IKR61" s="130"/>
      <c r="IKS61" s="130"/>
      <c r="IKT61" s="130"/>
      <c r="IKU61" s="130"/>
      <c r="IKV61" s="130"/>
      <c r="IKW61" s="130"/>
      <c r="IKX61" s="130"/>
      <c r="IKY61" s="130"/>
      <c r="IKZ61" s="130"/>
      <c r="ILA61" s="130"/>
      <c r="ILB61" s="130"/>
      <c r="ILC61" s="130"/>
      <c r="ILD61" s="130"/>
      <c r="ILE61" s="130"/>
      <c r="ILF61" s="130"/>
      <c r="ILG61" s="130"/>
      <c r="ILH61" s="130"/>
      <c r="ILI61" s="130"/>
      <c r="ILJ61" s="130"/>
      <c r="ILK61" s="130"/>
      <c r="ILL61" s="130"/>
      <c r="ILM61" s="130"/>
      <c r="ILN61" s="130"/>
      <c r="ILO61" s="130"/>
      <c r="ILP61" s="130"/>
      <c r="ILQ61" s="130"/>
      <c r="ILR61" s="130"/>
      <c r="ILS61" s="130"/>
      <c r="ILT61" s="130"/>
      <c r="ILU61" s="130"/>
      <c r="ILV61" s="130"/>
      <c r="ILW61" s="130"/>
      <c r="ILX61" s="130"/>
      <c r="ILY61" s="130"/>
      <c r="ILZ61" s="130"/>
      <c r="IMA61" s="130"/>
      <c r="IMB61" s="130"/>
      <c r="IMC61" s="130"/>
      <c r="IMD61" s="130"/>
      <c r="IME61" s="130"/>
      <c r="IMF61" s="130"/>
      <c r="IMG61" s="130"/>
      <c r="IMH61" s="130"/>
      <c r="IMI61" s="130"/>
      <c r="IMJ61" s="130"/>
      <c r="IMK61" s="130"/>
      <c r="IML61" s="130"/>
      <c r="IMM61" s="130"/>
      <c r="IMN61" s="130"/>
      <c r="IMO61" s="130"/>
      <c r="IMP61" s="130"/>
      <c r="IMQ61" s="130"/>
      <c r="IMR61" s="130"/>
      <c r="IMS61" s="130"/>
      <c r="IMT61" s="130"/>
      <c r="IMU61" s="130"/>
      <c r="IMV61" s="130"/>
      <c r="IMW61" s="130"/>
      <c r="IMX61" s="130"/>
      <c r="IMY61" s="130"/>
      <c r="IMZ61" s="130"/>
      <c r="INA61" s="130"/>
      <c r="INB61" s="130"/>
      <c r="INC61" s="130"/>
      <c r="IND61" s="130"/>
      <c r="INE61" s="130"/>
      <c r="INF61" s="130"/>
      <c r="ING61" s="130"/>
      <c r="INH61" s="130"/>
      <c r="INI61" s="130"/>
      <c r="INJ61" s="130"/>
      <c r="INK61" s="130"/>
      <c r="INL61" s="130"/>
      <c r="INM61" s="130"/>
      <c r="INN61" s="130"/>
      <c r="INO61" s="130"/>
      <c r="INP61" s="130"/>
      <c r="INQ61" s="130"/>
      <c r="INR61" s="130"/>
      <c r="INS61" s="130"/>
      <c r="INT61" s="130"/>
      <c r="INU61" s="130"/>
      <c r="INV61" s="130"/>
      <c r="INW61" s="130"/>
      <c r="INX61" s="130"/>
      <c r="INY61" s="130"/>
      <c r="INZ61" s="130"/>
      <c r="IOA61" s="130"/>
      <c r="IOB61" s="130"/>
      <c r="IOC61" s="130"/>
      <c r="IOD61" s="130"/>
      <c r="IOE61" s="130"/>
      <c r="IOF61" s="130"/>
      <c r="IOG61" s="130"/>
      <c r="IOH61" s="130"/>
      <c r="IOI61" s="130"/>
      <c r="IOJ61" s="130"/>
      <c r="IOK61" s="130"/>
      <c r="IOL61" s="130"/>
      <c r="IOM61" s="130"/>
      <c r="ION61" s="130"/>
      <c r="IOO61" s="130"/>
      <c r="IOP61" s="130"/>
      <c r="IOQ61" s="130"/>
      <c r="IOR61" s="130"/>
      <c r="IOS61" s="130"/>
      <c r="IOT61" s="130"/>
      <c r="IOU61" s="130"/>
      <c r="IOV61" s="130"/>
      <c r="IOW61" s="130"/>
      <c r="IOX61" s="130"/>
      <c r="IOY61" s="130"/>
      <c r="IOZ61" s="130"/>
      <c r="IPA61" s="130"/>
      <c r="IPB61" s="130"/>
      <c r="IPC61" s="130"/>
      <c r="IPD61" s="130"/>
      <c r="IPE61" s="130"/>
      <c r="IPF61" s="130"/>
      <c r="IPG61" s="130"/>
      <c r="IPH61" s="130"/>
      <c r="IPI61" s="130"/>
      <c r="IPJ61" s="130"/>
      <c r="IPK61" s="130"/>
      <c r="IPL61" s="130"/>
      <c r="IPM61" s="130"/>
      <c r="IPN61" s="130"/>
      <c r="IPO61" s="130"/>
      <c r="IPP61" s="130"/>
      <c r="IPQ61" s="130"/>
      <c r="IPR61" s="130"/>
      <c r="IPS61" s="130"/>
      <c r="IPT61" s="130"/>
      <c r="IPU61" s="130"/>
      <c r="IPV61" s="130"/>
      <c r="IPW61" s="130"/>
      <c r="IPX61" s="130"/>
      <c r="IPY61" s="130"/>
      <c r="IPZ61" s="130"/>
      <c r="IQA61" s="130"/>
      <c r="IQB61" s="130"/>
      <c r="IQC61" s="130"/>
      <c r="IQD61" s="130"/>
      <c r="IQE61" s="130"/>
      <c r="IQF61" s="130"/>
      <c r="IQG61" s="130"/>
      <c r="IQH61" s="130"/>
      <c r="IQI61" s="130"/>
      <c r="IQJ61" s="130"/>
      <c r="IQK61" s="130"/>
      <c r="IQL61" s="130"/>
      <c r="IQM61" s="130"/>
      <c r="IQN61" s="130"/>
      <c r="IQO61" s="130"/>
      <c r="IQP61" s="130"/>
      <c r="IQQ61" s="130"/>
      <c r="IQR61" s="130"/>
      <c r="IQS61" s="130"/>
      <c r="IQT61" s="130"/>
      <c r="IQU61" s="130"/>
      <c r="IQV61" s="130"/>
      <c r="IQW61" s="130"/>
      <c r="IQX61" s="130"/>
      <c r="IQY61" s="130"/>
      <c r="IQZ61" s="130"/>
      <c r="IRA61" s="130"/>
      <c r="IRB61" s="130"/>
      <c r="IRC61" s="130"/>
      <c r="IRD61" s="130"/>
      <c r="IRE61" s="130"/>
      <c r="IRF61" s="130"/>
      <c r="IRG61" s="130"/>
      <c r="IRH61" s="130"/>
      <c r="IRI61" s="130"/>
      <c r="IRJ61" s="130"/>
      <c r="IRK61" s="130"/>
      <c r="IRL61" s="130"/>
      <c r="IRM61" s="130"/>
      <c r="IRN61" s="130"/>
      <c r="IRO61" s="130"/>
      <c r="IRP61" s="130"/>
      <c r="IRQ61" s="130"/>
      <c r="IRR61" s="130"/>
      <c r="IRS61" s="130"/>
      <c r="IRT61" s="130"/>
      <c r="IRU61" s="130"/>
      <c r="IRV61" s="130"/>
      <c r="IRW61" s="130"/>
      <c r="IRX61" s="130"/>
      <c r="IRY61" s="130"/>
      <c r="IRZ61" s="130"/>
      <c r="ISA61" s="130"/>
      <c r="ISB61" s="130"/>
      <c r="ISC61" s="130"/>
      <c r="ISD61" s="130"/>
      <c r="ISE61" s="130"/>
      <c r="ISF61" s="130"/>
      <c r="ISG61" s="130"/>
      <c r="ISH61" s="130"/>
      <c r="ISI61" s="130"/>
      <c r="ISJ61" s="130"/>
      <c r="ISK61" s="130"/>
      <c r="ISL61" s="130"/>
      <c r="ISM61" s="130"/>
      <c r="ISN61" s="130"/>
      <c r="ISO61" s="130"/>
      <c r="ISP61" s="130"/>
      <c r="ISQ61" s="130"/>
      <c r="ISR61" s="130"/>
      <c r="ISS61" s="130"/>
      <c r="IST61" s="130"/>
      <c r="ISU61" s="130"/>
      <c r="ISV61" s="130"/>
      <c r="ISW61" s="130"/>
      <c r="ISX61" s="130"/>
      <c r="ISY61" s="130"/>
      <c r="ISZ61" s="130"/>
      <c r="ITA61" s="130"/>
      <c r="ITB61" s="130"/>
      <c r="ITC61" s="130"/>
      <c r="ITD61" s="130"/>
      <c r="ITE61" s="130"/>
      <c r="ITF61" s="130"/>
      <c r="ITG61" s="130"/>
      <c r="ITH61" s="130"/>
      <c r="ITI61" s="130"/>
      <c r="ITJ61" s="130"/>
      <c r="ITK61" s="130"/>
      <c r="ITL61" s="130"/>
      <c r="ITM61" s="130"/>
      <c r="ITN61" s="130"/>
      <c r="ITO61" s="130"/>
      <c r="ITP61" s="130"/>
      <c r="ITQ61" s="130"/>
      <c r="ITR61" s="130"/>
      <c r="ITS61" s="130"/>
      <c r="ITT61" s="130"/>
      <c r="ITU61" s="130"/>
      <c r="ITV61" s="130"/>
      <c r="ITW61" s="130"/>
      <c r="ITX61" s="130"/>
      <c r="ITY61" s="130"/>
      <c r="ITZ61" s="130"/>
      <c r="IUA61" s="130"/>
      <c r="IUB61" s="130"/>
      <c r="IUC61" s="130"/>
      <c r="IUD61" s="130"/>
      <c r="IUE61" s="130"/>
      <c r="IUF61" s="130"/>
      <c r="IUG61" s="130"/>
      <c r="IUH61" s="130"/>
      <c r="IUI61" s="130"/>
      <c r="IUJ61" s="130"/>
      <c r="IUK61" s="130"/>
      <c r="IUL61" s="130"/>
      <c r="IUM61" s="130"/>
      <c r="IUN61" s="130"/>
      <c r="IUO61" s="130"/>
      <c r="IUP61" s="130"/>
      <c r="IUQ61" s="130"/>
      <c r="IUR61" s="130"/>
      <c r="IUS61" s="130"/>
      <c r="IUT61" s="130"/>
      <c r="IUU61" s="130"/>
      <c r="IUV61" s="130"/>
      <c r="IUW61" s="130"/>
      <c r="IUX61" s="130"/>
      <c r="IUY61" s="130"/>
      <c r="IUZ61" s="130"/>
      <c r="IVA61" s="130"/>
      <c r="IVB61" s="130"/>
      <c r="IVC61" s="130"/>
      <c r="IVD61" s="130"/>
      <c r="IVE61" s="130"/>
      <c r="IVF61" s="130"/>
      <c r="IVG61" s="130"/>
      <c r="IVH61" s="130"/>
      <c r="IVI61" s="130"/>
      <c r="IVJ61" s="130"/>
      <c r="IVK61" s="130"/>
      <c r="IVL61" s="130"/>
      <c r="IVM61" s="130"/>
      <c r="IVN61" s="130"/>
      <c r="IVO61" s="130"/>
      <c r="IVP61" s="130"/>
      <c r="IVQ61" s="130"/>
      <c r="IVR61" s="130"/>
      <c r="IVS61" s="130"/>
      <c r="IVT61" s="130"/>
      <c r="IVU61" s="130"/>
      <c r="IVV61" s="130"/>
      <c r="IVW61" s="130"/>
      <c r="IVX61" s="130"/>
      <c r="IVY61" s="130"/>
      <c r="IVZ61" s="130"/>
      <c r="IWA61" s="130"/>
      <c r="IWB61" s="130"/>
      <c r="IWC61" s="130"/>
      <c r="IWD61" s="130"/>
      <c r="IWE61" s="130"/>
      <c r="IWF61" s="130"/>
      <c r="IWG61" s="130"/>
      <c r="IWH61" s="130"/>
      <c r="IWI61" s="130"/>
      <c r="IWJ61" s="130"/>
      <c r="IWK61" s="130"/>
      <c r="IWL61" s="130"/>
      <c r="IWM61" s="130"/>
      <c r="IWN61" s="130"/>
      <c r="IWO61" s="130"/>
      <c r="IWP61" s="130"/>
      <c r="IWQ61" s="130"/>
      <c r="IWR61" s="130"/>
      <c r="IWS61" s="130"/>
      <c r="IWT61" s="130"/>
      <c r="IWU61" s="130"/>
      <c r="IWV61" s="130"/>
      <c r="IWW61" s="130"/>
      <c r="IWX61" s="130"/>
      <c r="IWY61" s="130"/>
      <c r="IWZ61" s="130"/>
      <c r="IXA61" s="130"/>
      <c r="IXB61" s="130"/>
      <c r="IXC61" s="130"/>
      <c r="IXD61" s="130"/>
      <c r="IXE61" s="130"/>
      <c r="IXF61" s="130"/>
      <c r="IXG61" s="130"/>
      <c r="IXH61" s="130"/>
      <c r="IXI61" s="130"/>
      <c r="IXJ61" s="130"/>
      <c r="IXK61" s="130"/>
      <c r="IXL61" s="130"/>
      <c r="IXM61" s="130"/>
      <c r="IXN61" s="130"/>
      <c r="IXO61" s="130"/>
      <c r="IXP61" s="130"/>
      <c r="IXQ61" s="130"/>
      <c r="IXR61" s="130"/>
      <c r="IXS61" s="130"/>
      <c r="IXT61" s="130"/>
      <c r="IXU61" s="130"/>
      <c r="IXV61" s="130"/>
      <c r="IXW61" s="130"/>
      <c r="IXX61" s="130"/>
      <c r="IXY61" s="130"/>
      <c r="IXZ61" s="130"/>
      <c r="IYA61" s="130"/>
      <c r="IYB61" s="130"/>
      <c r="IYC61" s="130"/>
      <c r="IYD61" s="130"/>
      <c r="IYE61" s="130"/>
      <c r="IYF61" s="130"/>
      <c r="IYG61" s="130"/>
      <c r="IYH61" s="130"/>
      <c r="IYI61" s="130"/>
      <c r="IYJ61" s="130"/>
      <c r="IYK61" s="130"/>
      <c r="IYL61" s="130"/>
      <c r="IYM61" s="130"/>
      <c r="IYN61" s="130"/>
      <c r="IYO61" s="130"/>
      <c r="IYP61" s="130"/>
      <c r="IYQ61" s="130"/>
      <c r="IYR61" s="130"/>
      <c r="IYS61" s="130"/>
      <c r="IYT61" s="130"/>
      <c r="IYU61" s="130"/>
      <c r="IYV61" s="130"/>
      <c r="IYW61" s="130"/>
      <c r="IYX61" s="130"/>
      <c r="IYY61" s="130"/>
      <c r="IYZ61" s="130"/>
      <c r="IZA61" s="130"/>
      <c r="IZB61" s="130"/>
      <c r="IZC61" s="130"/>
      <c r="IZD61" s="130"/>
      <c r="IZE61" s="130"/>
      <c r="IZF61" s="130"/>
      <c r="IZG61" s="130"/>
      <c r="IZH61" s="130"/>
      <c r="IZI61" s="130"/>
      <c r="IZJ61" s="130"/>
      <c r="IZK61" s="130"/>
      <c r="IZL61" s="130"/>
      <c r="IZM61" s="130"/>
      <c r="IZN61" s="130"/>
      <c r="IZO61" s="130"/>
      <c r="IZP61" s="130"/>
      <c r="IZQ61" s="130"/>
      <c r="IZR61" s="130"/>
      <c r="IZS61" s="130"/>
      <c r="IZT61" s="130"/>
      <c r="IZU61" s="130"/>
      <c r="IZV61" s="130"/>
      <c r="IZW61" s="130"/>
      <c r="IZX61" s="130"/>
      <c r="IZY61" s="130"/>
      <c r="IZZ61" s="130"/>
      <c r="JAA61" s="130"/>
      <c r="JAB61" s="130"/>
      <c r="JAC61" s="130"/>
      <c r="JAD61" s="130"/>
      <c r="JAE61" s="130"/>
      <c r="JAF61" s="130"/>
      <c r="JAG61" s="130"/>
      <c r="JAH61" s="130"/>
      <c r="JAI61" s="130"/>
      <c r="JAJ61" s="130"/>
      <c r="JAK61" s="130"/>
      <c r="JAL61" s="130"/>
      <c r="JAM61" s="130"/>
      <c r="JAN61" s="130"/>
      <c r="JAO61" s="130"/>
      <c r="JAP61" s="130"/>
      <c r="JAQ61" s="130"/>
      <c r="JAR61" s="130"/>
      <c r="JAS61" s="130"/>
      <c r="JAT61" s="130"/>
      <c r="JAU61" s="130"/>
      <c r="JAV61" s="130"/>
      <c r="JAW61" s="130"/>
      <c r="JAX61" s="130"/>
      <c r="JAY61" s="130"/>
      <c r="JAZ61" s="130"/>
      <c r="JBA61" s="130"/>
      <c r="JBB61" s="130"/>
      <c r="JBC61" s="130"/>
      <c r="JBD61" s="130"/>
      <c r="JBE61" s="130"/>
      <c r="JBF61" s="130"/>
      <c r="JBG61" s="130"/>
      <c r="JBH61" s="130"/>
      <c r="JBI61" s="130"/>
      <c r="JBJ61" s="130"/>
      <c r="JBK61" s="130"/>
      <c r="JBL61" s="130"/>
      <c r="JBM61" s="130"/>
      <c r="JBN61" s="130"/>
      <c r="JBO61" s="130"/>
      <c r="JBP61" s="130"/>
      <c r="JBQ61" s="130"/>
      <c r="JBR61" s="130"/>
      <c r="JBS61" s="130"/>
      <c r="JBT61" s="130"/>
      <c r="JBU61" s="130"/>
      <c r="JBV61" s="130"/>
      <c r="JBW61" s="130"/>
      <c r="JBX61" s="130"/>
      <c r="JBY61" s="130"/>
      <c r="JBZ61" s="130"/>
      <c r="JCA61" s="130"/>
      <c r="JCB61" s="130"/>
      <c r="JCC61" s="130"/>
      <c r="JCD61" s="130"/>
      <c r="JCE61" s="130"/>
      <c r="JCF61" s="130"/>
      <c r="JCG61" s="130"/>
      <c r="JCH61" s="130"/>
      <c r="JCI61" s="130"/>
      <c r="JCJ61" s="130"/>
      <c r="JCK61" s="130"/>
      <c r="JCL61" s="130"/>
      <c r="JCM61" s="130"/>
      <c r="JCN61" s="130"/>
      <c r="JCO61" s="130"/>
      <c r="JCP61" s="130"/>
      <c r="JCQ61" s="130"/>
      <c r="JCR61" s="130"/>
      <c r="JCS61" s="130"/>
      <c r="JCT61" s="130"/>
      <c r="JCU61" s="130"/>
      <c r="JCV61" s="130"/>
      <c r="JCW61" s="130"/>
      <c r="JCX61" s="130"/>
      <c r="JCY61" s="130"/>
      <c r="JCZ61" s="130"/>
      <c r="JDA61" s="130"/>
      <c r="JDB61" s="130"/>
      <c r="JDC61" s="130"/>
      <c r="JDD61" s="130"/>
      <c r="JDE61" s="130"/>
      <c r="JDF61" s="130"/>
      <c r="JDG61" s="130"/>
      <c r="JDH61" s="130"/>
      <c r="JDI61" s="130"/>
      <c r="JDJ61" s="130"/>
      <c r="JDK61" s="130"/>
      <c r="JDL61" s="130"/>
      <c r="JDM61" s="130"/>
      <c r="JDN61" s="130"/>
      <c r="JDO61" s="130"/>
      <c r="JDP61" s="130"/>
      <c r="JDQ61" s="130"/>
      <c r="JDR61" s="130"/>
      <c r="JDS61" s="130"/>
      <c r="JDT61" s="130"/>
      <c r="JDU61" s="130"/>
      <c r="JDV61" s="130"/>
      <c r="JDW61" s="130"/>
      <c r="JDX61" s="130"/>
      <c r="JDY61" s="130"/>
      <c r="JDZ61" s="130"/>
      <c r="JEA61" s="130"/>
      <c r="JEB61" s="130"/>
      <c r="JEC61" s="130"/>
      <c r="JED61" s="130"/>
      <c r="JEE61" s="130"/>
      <c r="JEF61" s="130"/>
      <c r="JEG61" s="130"/>
      <c r="JEH61" s="130"/>
      <c r="JEI61" s="130"/>
      <c r="JEJ61" s="130"/>
      <c r="JEK61" s="130"/>
      <c r="JEL61" s="130"/>
      <c r="JEM61" s="130"/>
      <c r="JEN61" s="130"/>
      <c r="JEO61" s="130"/>
      <c r="JEP61" s="130"/>
      <c r="JEQ61" s="130"/>
      <c r="JER61" s="130"/>
      <c r="JES61" s="130"/>
      <c r="JET61" s="130"/>
      <c r="JEU61" s="130"/>
      <c r="JEV61" s="130"/>
      <c r="JEW61" s="130"/>
      <c r="JEX61" s="130"/>
      <c r="JEY61" s="130"/>
      <c r="JEZ61" s="130"/>
      <c r="JFA61" s="130"/>
      <c r="JFB61" s="130"/>
      <c r="JFC61" s="130"/>
      <c r="JFD61" s="130"/>
      <c r="JFE61" s="130"/>
      <c r="JFF61" s="130"/>
      <c r="JFG61" s="130"/>
      <c r="JFH61" s="130"/>
      <c r="JFI61" s="130"/>
      <c r="JFJ61" s="130"/>
      <c r="JFK61" s="130"/>
      <c r="JFL61" s="130"/>
      <c r="JFM61" s="130"/>
      <c r="JFN61" s="130"/>
      <c r="JFO61" s="130"/>
      <c r="JFP61" s="130"/>
      <c r="JFQ61" s="130"/>
      <c r="JFR61" s="130"/>
      <c r="JFS61" s="130"/>
      <c r="JFT61" s="130"/>
      <c r="JFU61" s="130"/>
      <c r="JFV61" s="130"/>
      <c r="JFW61" s="130"/>
      <c r="JFX61" s="130"/>
      <c r="JFY61" s="130"/>
      <c r="JFZ61" s="130"/>
      <c r="JGA61" s="130"/>
      <c r="JGB61" s="130"/>
      <c r="JGC61" s="130"/>
      <c r="JGD61" s="130"/>
      <c r="JGE61" s="130"/>
      <c r="JGF61" s="130"/>
      <c r="JGG61" s="130"/>
      <c r="JGH61" s="130"/>
      <c r="JGI61" s="130"/>
      <c r="JGJ61" s="130"/>
      <c r="JGK61" s="130"/>
      <c r="JGL61" s="130"/>
      <c r="JGM61" s="130"/>
      <c r="JGN61" s="130"/>
      <c r="JGO61" s="130"/>
      <c r="JGP61" s="130"/>
      <c r="JGQ61" s="130"/>
      <c r="JGR61" s="130"/>
      <c r="JGS61" s="130"/>
      <c r="JGT61" s="130"/>
      <c r="JGU61" s="130"/>
      <c r="JGV61" s="130"/>
      <c r="JGW61" s="130"/>
      <c r="JGX61" s="130"/>
      <c r="JGY61" s="130"/>
      <c r="JGZ61" s="130"/>
      <c r="JHA61" s="130"/>
      <c r="JHB61" s="130"/>
      <c r="JHC61" s="130"/>
      <c r="JHD61" s="130"/>
      <c r="JHE61" s="130"/>
      <c r="JHF61" s="130"/>
      <c r="JHG61" s="130"/>
      <c r="JHH61" s="130"/>
      <c r="JHI61" s="130"/>
      <c r="JHJ61" s="130"/>
      <c r="JHK61" s="130"/>
      <c r="JHL61" s="130"/>
      <c r="JHM61" s="130"/>
      <c r="JHN61" s="130"/>
      <c r="JHO61" s="130"/>
      <c r="JHP61" s="130"/>
      <c r="JHQ61" s="130"/>
      <c r="JHR61" s="130"/>
      <c r="JHS61" s="130"/>
      <c r="JHT61" s="130"/>
      <c r="JHU61" s="130"/>
      <c r="JHV61" s="130"/>
      <c r="JHW61" s="130"/>
      <c r="JHX61" s="130"/>
      <c r="JHY61" s="130"/>
      <c r="JHZ61" s="130"/>
      <c r="JIA61" s="130"/>
      <c r="JIB61" s="130"/>
      <c r="JIC61" s="130"/>
      <c r="JID61" s="130"/>
      <c r="JIE61" s="130"/>
      <c r="JIF61" s="130"/>
      <c r="JIG61" s="130"/>
      <c r="JIH61" s="130"/>
      <c r="JII61" s="130"/>
      <c r="JIJ61" s="130"/>
      <c r="JIK61" s="130"/>
      <c r="JIL61" s="130"/>
      <c r="JIM61" s="130"/>
      <c r="JIN61" s="130"/>
      <c r="JIO61" s="130"/>
      <c r="JIP61" s="130"/>
      <c r="JIQ61" s="130"/>
      <c r="JIR61" s="130"/>
      <c r="JIS61" s="130"/>
      <c r="JIT61" s="130"/>
      <c r="JIU61" s="130"/>
      <c r="JIV61" s="130"/>
      <c r="JIW61" s="130"/>
      <c r="JIX61" s="130"/>
      <c r="JIY61" s="130"/>
      <c r="JIZ61" s="130"/>
      <c r="JJA61" s="130"/>
      <c r="JJB61" s="130"/>
      <c r="JJC61" s="130"/>
      <c r="JJD61" s="130"/>
      <c r="JJE61" s="130"/>
      <c r="JJF61" s="130"/>
      <c r="JJG61" s="130"/>
      <c r="JJH61" s="130"/>
      <c r="JJI61" s="130"/>
      <c r="JJJ61" s="130"/>
      <c r="JJK61" s="130"/>
      <c r="JJL61" s="130"/>
      <c r="JJM61" s="130"/>
      <c r="JJN61" s="130"/>
      <c r="JJO61" s="130"/>
      <c r="JJP61" s="130"/>
      <c r="JJQ61" s="130"/>
      <c r="JJR61" s="130"/>
      <c r="JJS61" s="130"/>
      <c r="JJT61" s="130"/>
      <c r="JJU61" s="130"/>
      <c r="JJV61" s="130"/>
      <c r="JJW61" s="130"/>
      <c r="JJX61" s="130"/>
      <c r="JJY61" s="130"/>
      <c r="JJZ61" s="130"/>
      <c r="JKA61" s="130"/>
      <c r="JKB61" s="130"/>
      <c r="JKC61" s="130"/>
      <c r="JKD61" s="130"/>
      <c r="JKE61" s="130"/>
      <c r="JKF61" s="130"/>
      <c r="JKG61" s="130"/>
      <c r="JKH61" s="130"/>
      <c r="JKI61" s="130"/>
      <c r="JKJ61" s="130"/>
      <c r="JKK61" s="130"/>
      <c r="JKL61" s="130"/>
      <c r="JKM61" s="130"/>
      <c r="JKN61" s="130"/>
      <c r="JKO61" s="130"/>
      <c r="JKP61" s="130"/>
      <c r="JKQ61" s="130"/>
      <c r="JKR61" s="130"/>
      <c r="JKS61" s="130"/>
      <c r="JKT61" s="130"/>
      <c r="JKU61" s="130"/>
      <c r="JKV61" s="130"/>
      <c r="JKW61" s="130"/>
      <c r="JKX61" s="130"/>
      <c r="JKY61" s="130"/>
      <c r="JKZ61" s="130"/>
      <c r="JLA61" s="130"/>
      <c r="JLB61" s="130"/>
      <c r="JLC61" s="130"/>
      <c r="JLD61" s="130"/>
      <c r="JLE61" s="130"/>
      <c r="JLF61" s="130"/>
      <c r="JLG61" s="130"/>
      <c r="JLH61" s="130"/>
      <c r="JLI61" s="130"/>
      <c r="JLJ61" s="130"/>
      <c r="JLK61" s="130"/>
      <c r="JLL61" s="130"/>
      <c r="JLM61" s="130"/>
      <c r="JLN61" s="130"/>
      <c r="JLO61" s="130"/>
      <c r="JLP61" s="130"/>
      <c r="JLQ61" s="130"/>
      <c r="JLR61" s="130"/>
      <c r="JLS61" s="130"/>
      <c r="JLT61" s="130"/>
      <c r="JLU61" s="130"/>
      <c r="JLV61" s="130"/>
      <c r="JLW61" s="130"/>
      <c r="JLX61" s="130"/>
      <c r="JLY61" s="130"/>
      <c r="JLZ61" s="130"/>
      <c r="JMA61" s="130"/>
      <c r="JMB61" s="130"/>
      <c r="JMC61" s="130"/>
      <c r="JMD61" s="130"/>
      <c r="JME61" s="130"/>
      <c r="JMF61" s="130"/>
      <c r="JMG61" s="130"/>
      <c r="JMH61" s="130"/>
      <c r="JMI61" s="130"/>
      <c r="JMJ61" s="130"/>
      <c r="JMK61" s="130"/>
      <c r="JML61" s="130"/>
      <c r="JMM61" s="130"/>
      <c r="JMN61" s="130"/>
      <c r="JMO61" s="130"/>
      <c r="JMP61" s="130"/>
      <c r="JMQ61" s="130"/>
      <c r="JMR61" s="130"/>
      <c r="JMS61" s="130"/>
      <c r="JMT61" s="130"/>
      <c r="JMU61" s="130"/>
      <c r="JMV61" s="130"/>
      <c r="JMW61" s="130"/>
      <c r="JMX61" s="130"/>
      <c r="JMY61" s="130"/>
      <c r="JMZ61" s="130"/>
      <c r="JNA61" s="130"/>
      <c r="JNB61" s="130"/>
      <c r="JNC61" s="130"/>
      <c r="JND61" s="130"/>
      <c r="JNE61" s="130"/>
      <c r="JNF61" s="130"/>
      <c r="JNG61" s="130"/>
      <c r="JNH61" s="130"/>
      <c r="JNI61" s="130"/>
      <c r="JNJ61" s="130"/>
      <c r="JNK61" s="130"/>
      <c r="JNL61" s="130"/>
      <c r="JNM61" s="130"/>
      <c r="JNN61" s="130"/>
      <c r="JNO61" s="130"/>
      <c r="JNP61" s="130"/>
      <c r="JNQ61" s="130"/>
      <c r="JNR61" s="130"/>
      <c r="JNS61" s="130"/>
      <c r="JNT61" s="130"/>
      <c r="JNU61" s="130"/>
      <c r="JNV61" s="130"/>
      <c r="JNW61" s="130"/>
      <c r="JNX61" s="130"/>
      <c r="JNY61" s="130"/>
      <c r="JNZ61" s="130"/>
      <c r="JOA61" s="130"/>
      <c r="JOB61" s="130"/>
      <c r="JOC61" s="130"/>
      <c r="JOD61" s="130"/>
      <c r="JOE61" s="130"/>
      <c r="JOF61" s="130"/>
      <c r="JOG61" s="130"/>
      <c r="JOH61" s="130"/>
      <c r="JOI61" s="130"/>
      <c r="JOJ61" s="130"/>
      <c r="JOK61" s="130"/>
      <c r="JOL61" s="130"/>
      <c r="JOM61" s="130"/>
      <c r="JON61" s="130"/>
      <c r="JOO61" s="130"/>
      <c r="JOP61" s="130"/>
      <c r="JOQ61" s="130"/>
      <c r="JOR61" s="130"/>
      <c r="JOS61" s="130"/>
      <c r="JOT61" s="130"/>
      <c r="JOU61" s="130"/>
      <c r="JOV61" s="130"/>
      <c r="JOW61" s="130"/>
      <c r="JOX61" s="130"/>
      <c r="JOY61" s="130"/>
      <c r="JOZ61" s="130"/>
      <c r="JPA61" s="130"/>
      <c r="JPB61" s="130"/>
      <c r="JPC61" s="130"/>
      <c r="JPD61" s="130"/>
      <c r="JPE61" s="130"/>
      <c r="JPF61" s="130"/>
      <c r="JPG61" s="130"/>
      <c r="JPH61" s="130"/>
      <c r="JPI61" s="130"/>
      <c r="JPJ61" s="130"/>
      <c r="JPK61" s="130"/>
      <c r="JPL61" s="130"/>
      <c r="JPM61" s="130"/>
      <c r="JPN61" s="130"/>
      <c r="JPO61" s="130"/>
      <c r="JPP61" s="130"/>
      <c r="JPQ61" s="130"/>
      <c r="JPR61" s="130"/>
      <c r="JPS61" s="130"/>
      <c r="JPT61" s="130"/>
      <c r="JPU61" s="130"/>
      <c r="JPV61" s="130"/>
      <c r="JPW61" s="130"/>
      <c r="JPX61" s="130"/>
      <c r="JPY61" s="130"/>
      <c r="JPZ61" s="130"/>
      <c r="JQA61" s="130"/>
      <c r="JQB61" s="130"/>
      <c r="JQC61" s="130"/>
      <c r="JQD61" s="130"/>
      <c r="JQE61" s="130"/>
      <c r="JQF61" s="130"/>
      <c r="JQG61" s="130"/>
      <c r="JQH61" s="130"/>
      <c r="JQI61" s="130"/>
      <c r="JQJ61" s="130"/>
      <c r="JQK61" s="130"/>
      <c r="JQL61" s="130"/>
      <c r="JQM61" s="130"/>
      <c r="JQN61" s="130"/>
      <c r="JQO61" s="130"/>
      <c r="JQP61" s="130"/>
      <c r="JQQ61" s="130"/>
      <c r="JQR61" s="130"/>
      <c r="JQS61" s="130"/>
      <c r="JQT61" s="130"/>
      <c r="JQU61" s="130"/>
      <c r="JQV61" s="130"/>
      <c r="JQW61" s="130"/>
      <c r="JQX61" s="130"/>
      <c r="JQY61" s="130"/>
      <c r="JQZ61" s="130"/>
      <c r="JRA61" s="130"/>
      <c r="JRB61" s="130"/>
      <c r="JRC61" s="130"/>
      <c r="JRD61" s="130"/>
      <c r="JRE61" s="130"/>
      <c r="JRF61" s="130"/>
      <c r="JRG61" s="130"/>
      <c r="JRH61" s="130"/>
      <c r="JRI61" s="130"/>
      <c r="JRJ61" s="130"/>
      <c r="JRK61" s="130"/>
      <c r="JRL61" s="130"/>
      <c r="JRM61" s="130"/>
      <c r="JRN61" s="130"/>
      <c r="JRO61" s="130"/>
      <c r="JRP61" s="130"/>
      <c r="JRQ61" s="130"/>
      <c r="JRR61" s="130"/>
      <c r="JRS61" s="130"/>
      <c r="JRT61" s="130"/>
      <c r="JRU61" s="130"/>
      <c r="JRV61" s="130"/>
      <c r="JRW61" s="130"/>
      <c r="JRX61" s="130"/>
      <c r="JRY61" s="130"/>
      <c r="JRZ61" s="130"/>
      <c r="JSA61" s="130"/>
      <c r="JSB61" s="130"/>
      <c r="JSC61" s="130"/>
      <c r="JSD61" s="130"/>
      <c r="JSE61" s="130"/>
      <c r="JSF61" s="130"/>
      <c r="JSG61" s="130"/>
      <c r="JSH61" s="130"/>
      <c r="JSI61" s="130"/>
      <c r="JSJ61" s="130"/>
      <c r="JSK61" s="130"/>
      <c r="JSL61" s="130"/>
      <c r="JSM61" s="130"/>
      <c r="JSN61" s="130"/>
      <c r="JSO61" s="130"/>
      <c r="JSP61" s="130"/>
      <c r="JSQ61" s="130"/>
      <c r="JSR61" s="130"/>
      <c r="JSS61" s="130"/>
      <c r="JST61" s="130"/>
      <c r="JSU61" s="130"/>
      <c r="JSV61" s="130"/>
      <c r="JSW61" s="130"/>
      <c r="JSX61" s="130"/>
      <c r="JSY61" s="130"/>
      <c r="JSZ61" s="130"/>
      <c r="JTA61" s="130"/>
      <c r="JTB61" s="130"/>
      <c r="JTC61" s="130"/>
      <c r="JTD61" s="130"/>
      <c r="JTE61" s="130"/>
      <c r="JTF61" s="130"/>
      <c r="JTG61" s="130"/>
      <c r="JTH61" s="130"/>
      <c r="JTI61" s="130"/>
      <c r="JTJ61" s="130"/>
      <c r="JTK61" s="130"/>
      <c r="JTL61" s="130"/>
      <c r="JTM61" s="130"/>
      <c r="JTN61" s="130"/>
      <c r="JTO61" s="130"/>
      <c r="JTP61" s="130"/>
      <c r="JTQ61" s="130"/>
      <c r="JTR61" s="130"/>
      <c r="JTS61" s="130"/>
      <c r="JTT61" s="130"/>
      <c r="JTU61" s="130"/>
      <c r="JTV61" s="130"/>
      <c r="JTW61" s="130"/>
      <c r="JTX61" s="130"/>
      <c r="JTY61" s="130"/>
      <c r="JTZ61" s="130"/>
      <c r="JUA61" s="130"/>
      <c r="JUB61" s="130"/>
      <c r="JUC61" s="130"/>
      <c r="JUD61" s="130"/>
      <c r="JUE61" s="130"/>
      <c r="JUF61" s="130"/>
      <c r="JUG61" s="130"/>
      <c r="JUH61" s="130"/>
      <c r="JUI61" s="130"/>
      <c r="JUJ61" s="130"/>
      <c r="JUK61" s="130"/>
      <c r="JUL61" s="130"/>
      <c r="JUM61" s="130"/>
      <c r="JUN61" s="130"/>
      <c r="JUO61" s="130"/>
      <c r="JUP61" s="130"/>
      <c r="JUQ61" s="130"/>
      <c r="JUR61" s="130"/>
      <c r="JUS61" s="130"/>
      <c r="JUT61" s="130"/>
      <c r="JUU61" s="130"/>
      <c r="JUV61" s="130"/>
      <c r="JUW61" s="130"/>
      <c r="JUX61" s="130"/>
      <c r="JUY61" s="130"/>
      <c r="JUZ61" s="130"/>
      <c r="JVA61" s="130"/>
      <c r="JVB61" s="130"/>
      <c r="JVC61" s="130"/>
      <c r="JVD61" s="130"/>
      <c r="JVE61" s="130"/>
      <c r="JVF61" s="130"/>
      <c r="JVG61" s="130"/>
      <c r="JVH61" s="130"/>
      <c r="JVI61" s="130"/>
      <c r="JVJ61" s="130"/>
      <c r="JVK61" s="130"/>
      <c r="JVL61" s="130"/>
      <c r="JVM61" s="130"/>
      <c r="JVN61" s="130"/>
      <c r="JVO61" s="130"/>
      <c r="JVP61" s="130"/>
      <c r="JVQ61" s="130"/>
      <c r="JVR61" s="130"/>
      <c r="JVS61" s="130"/>
      <c r="JVT61" s="130"/>
      <c r="JVU61" s="130"/>
      <c r="JVV61" s="130"/>
      <c r="JVW61" s="130"/>
      <c r="JVX61" s="130"/>
      <c r="JVY61" s="130"/>
      <c r="JVZ61" s="130"/>
      <c r="JWA61" s="130"/>
      <c r="JWB61" s="130"/>
      <c r="JWC61" s="130"/>
      <c r="JWD61" s="130"/>
      <c r="JWE61" s="130"/>
      <c r="JWF61" s="130"/>
      <c r="JWG61" s="130"/>
      <c r="JWH61" s="130"/>
      <c r="JWI61" s="130"/>
      <c r="JWJ61" s="130"/>
      <c r="JWK61" s="130"/>
      <c r="JWL61" s="130"/>
      <c r="JWM61" s="130"/>
      <c r="JWN61" s="130"/>
      <c r="JWO61" s="130"/>
      <c r="JWP61" s="130"/>
      <c r="JWQ61" s="130"/>
      <c r="JWR61" s="130"/>
      <c r="JWS61" s="130"/>
      <c r="JWT61" s="130"/>
      <c r="JWU61" s="130"/>
      <c r="JWV61" s="130"/>
      <c r="JWW61" s="130"/>
      <c r="JWX61" s="130"/>
      <c r="JWY61" s="130"/>
      <c r="JWZ61" s="130"/>
      <c r="JXA61" s="130"/>
      <c r="JXB61" s="130"/>
      <c r="JXC61" s="130"/>
      <c r="JXD61" s="130"/>
      <c r="JXE61" s="130"/>
      <c r="JXF61" s="130"/>
      <c r="JXG61" s="130"/>
      <c r="JXH61" s="130"/>
      <c r="JXI61" s="130"/>
      <c r="JXJ61" s="130"/>
      <c r="JXK61" s="130"/>
      <c r="JXL61" s="130"/>
      <c r="JXM61" s="130"/>
      <c r="JXN61" s="130"/>
      <c r="JXO61" s="130"/>
      <c r="JXP61" s="130"/>
      <c r="JXQ61" s="130"/>
      <c r="JXR61" s="130"/>
      <c r="JXS61" s="130"/>
      <c r="JXT61" s="130"/>
      <c r="JXU61" s="130"/>
      <c r="JXV61" s="130"/>
      <c r="JXW61" s="130"/>
      <c r="JXX61" s="130"/>
      <c r="JXY61" s="130"/>
      <c r="JXZ61" s="130"/>
      <c r="JYA61" s="130"/>
      <c r="JYB61" s="130"/>
      <c r="JYC61" s="130"/>
      <c r="JYD61" s="130"/>
      <c r="JYE61" s="130"/>
      <c r="JYF61" s="130"/>
      <c r="JYG61" s="130"/>
      <c r="JYH61" s="130"/>
      <c r="JYI61" s="130"/>
      <c r="JYJ61" s="130"/>
      <c r="JYK61" s="130"/>
      <c r="JYL61" s="130"/>
      <c r="JYM61" s="130"/>
      <c r="JYN61" s="130"/>
      <c r="JYO61" s="130"/>
      <c r="JYP61" s="130"/>
      <c r="JYQ61" s="130"/>
      <c r="JYR61" s="130"/>
      <c r="JYS61" s="130"/>
      <c r="JYT61" s="130"/>
      <c r="JYU61" s="130"/>
      <c r="JYV61" s="130"/>
      <c r="JYW61" s="130"/>
      <c r="JYX61" s="130"/>
      <c r="JYY61" s="130"/>
      <c r="JYZ61" s="130"/>
      <c r="JZA61" s="130"/>
      <c r="JZB61" s="130"/>
      <c r="JZC61" s="130"/>
      <c r="JZD61" s="130"/>
      <c r="JZE61" s="130"/>
      <c r="JZF61" s="130"/>
      <c r="JZG61" s="130"/>
      <c r="JZH61" s="130"/>
      <c r="JZI61" s="130"/>
      <c r="JZJ61" s="130"/>
      <c r="JZK61" s="130"/>
      <c r="JZL61" s="130"/>
      <c r="JZM61" s="130"/>
      <c r="JZN61" s="130"/>
      <c r="JZO61" s="130"/>
      <c r="JZP61" s="130"/>
      <c r="JZQ61" s="130"/>
      <c r="JZR61" s="130"/>
      <c r="JZS61" s="130"/>
      <c r="JZT61" s="130"/>
      <c r="JZU61" s="130"/>
      <c r="JZV61" s="130"/>
      <c r="JZW61" s="130"/>
      <c r="JZX61" s="130"/>
      <c r="JZY61" s="130"/>
      <c r="JZZ61" s="130"/>
      <c r="KAA61" s="130"/>
      <c r="KAB61" s="130"/>
      <c r="KAC61" s="130"/>
      <c r="KAD61" s="130"/>
      <c r="KAE61" s="130"/>
      <c r="KAF61" s="130"/>
      <c r="KAG61" s="130"/>
      <c r="KAH61" s="130"/>
      <c r="KAI61" s="130"/>
      <c r="KAJ61" s="130"/>
      <c r="KAK61" s="130"/>
      <c r="KAL61" s="130"/>
      <c r="KAM61" s="130"/>
      <c r="KAN61" s="130"/>
      <c r="KAO61" s="130"/>
      <c r="KAP61" s="130"/>
      <c r="KAQ61" s="130"/>
      <c r="KAR61" s="130"/>
      <c r="KAS61" s="130"/>
      <c r="KAT61" s="130"/>
      <c r="KAU61" s="130"/>
      <c r="KAV61" s="130"/>
      <c r="KAW61" s="130"/>
      <c r="KAX61" s="130"/>
      <c r="KAY61" s="130"/>
      <c r="KAZ61" s="130"/>
      <c r="KBA61" s="130"/>
      <c r="KBB61" s="130"/>
      <c r="KBC61" s="130"/>
      <c r="KBD61" s="130"/>
      <c r="KBE61" s="130"/>
      <c r="KBF61" s="130"/>
      <c r="KBG61" s="130"/>
      <c r="KBH61" s="130"/>
      <c r="KBI61" s="130"/>
      <c r="KBJ61" s="130"/>
      <c r="KBK61" s="130"/>
      <c r="KBL61" s="130"/>
      <c r="KBM61" s="130"/>
      <c r="KBN61" s="130"/>
      <c r="KBO61" s="130"/>
      <c r="KBP61" s="130"/>
      <c r="KBQ61" s="130"/>
      <c r="KBR61" s="130"/>
      <c r="KBS61" s="130"/>
      <c r="KBT61" s="130"/>
      <c r="KBU61" s="130"/>
      <c r="KBV61" s="130"/>
      <c r="KBW61" s="130"/>
      <c r="KBX61" s="130"/>
      <c r="KBY61" s="130"/>
      <c r="KBZ61" s="130"/>
      <c r="KCA61" s="130"/>
      <c r="KCB61" s="130"/>
      <c r="KCC61" s="130"/>
      <c r="KCD61" s="130"/>
      <c r="KCE61" s="130"/>
      <c r="KCF61" s="130"/>
      <c r="KCG61" s="130"/>
      <c r="KCH61" s="130"/>
      <c r="KCI61" s="130"/>
      <c r="KCJ61" s="130"/>
      <c r="KCK61" s="130"/>
      <c r="KCL61" s="130"/>
      <c r="KCM61" s="130"/>
      <c r="KCN61" s="130"/>
      <c r="KCO61" s="130"/>
      <c r="KCP61" s="130"/>
      <c r="KCQ61" s="130"/>
      <c r="KCR61" s="130"/>
      <c r="KCS61" s="130"/>
      <c r="KCT61" s="130"/>
      <c r="KCU61" s="130"/>
      <c r="KCV61" s="130"/>
      <c r="KCW61" s="130"/>
      <c r="KCX61" s="130"/>
      <c r="KCY61" s="130"/>
      <c r="KCZ61" s="130"/>
      <c r="KDA61" s="130"/>
      <c r="KDB61" s="130"/>
      <c r="KDC61" s="130"/>
      <c r="KDD61" s="130"/>
      <c r="KDE61" s="130"/>
      <c r="KDF61" s="130"/>
      <c r="KDG61" s="130"/>
      <c r="KDH61" s="130"/>
      <c r="KDI61" s="130"/>
      <c r="KDJ61" s="130"/>
      <c r="KDK61" s="130"/>
      <c r="KDL61" s="130"/>
      <c r="KDM61" s="130"/>
      <c r="KDN61" s="130"/>
      <c r="KDO61" s="130"/>
      <c r="KDP61" s="130"/>
      <c r="KDQ61" s="130"/>
      <c r="KDR61" s="130"/>
      <c r="KDS61" s="130"/>
      <c r="KDT61" s="130"/>
      <c r="KDU61" s="130"/>
      <c r="KDV61" s="130"/>
      <c r="KDW61" s="130"/>
      <c r="KDX61" s="130"/>
      <c r="KDY61" s="130"/>
      <c r="KDZ61" s="130"/>
      <c r="KEA61" s="130"/>
      <c r="KEB61" s="130"/>
      <c r="KEC61" s="130"/>
      <c r="KED61" s="130"/>
      <c r="KEE61" s="130"/>
      <c r="KEF61" s="130"/>
      <c r="KEG61" s="130"/>
      <c r="KEH61" s="130"/>
      <c r="KEI61" s="130"/>
      <c r="KEJ61" s="130"/>
      <c r="KEK61" s="130"/>
      <c r="KEL61" s="130"/>
      <c r="KEM61" s="130"/>
      <c r="KEN61" s="130"/>
      <c r="KEO61" s="130"/>
      <c r="KEP61" s="130"/>
      <c r="KEQ61" s="130"/>
      <c r="KER61" s="130"/>
      <c r="KES61" s="130"/>
      <c r="KET61" s="130"/>
      <c r="KEU61" s="130"/>
      <c r="KEV61" s="130"/>
      <c r="KEW61" s="130"/>
      <c r="KEX61" s="130"/>
      <c r="KEY61" s="130"/>
      <c r="KEZ61" s="130"/>
      <c r="KFA61" s="130"/>
      <c r="KFB61" s="130"/>
      <c r="KFC61" s="130"/>
      <c r="KFD61" s="130"/>
      <c r="KFE61" s="130"/>
      <c r="KFF61" s="130"/>
      <c r="KFG61" s="130"/>
      <c r="KFH61" s="130"/>
      <c r="KFI61" s="130"/>
      <c r="KFJ61" s="130"/>
      <c r="KFK61" s="130"/>
      <c r="KFL61" s="130"/>
      <c r="KFM61" s="130"/>
      <c r="KFN61" s="130"/>
      <c r="KFO61" s="130"/>
      <c r="KFP61" s="130"/>
      <c r="KFQ61" s="130"/>
      <c r="KFR61" s="130"/>
      <c r="KFS61" s="130"/>
      <c r="KFT61" s="130"/>
      <c r="KFU61" s="130"/>
      <c r="KFV61" s="130"/>
      <c r="KFW61" s="130"/>
      <c r="KFX61" s="130"/>
      <c r="KFY61" s="130"/>
      <c r="KFZ61" s="130"/>
      <c r="KGA61" s="130"/>
      <c r="KGB61" s="130"/>
      <c r="KGC61" s="130"/>
      <c r="KGD61" s="130"/>
      <c r="KGE61" s="130"/>
      <c r="KGF61" s="130"/>
      <c r="KGG61" s="130"/>
      <c r="KGH61" s="130"/>
      <c r="KGI61" s="130"/>
      <c r="KGJ61" s="130"/>
      <c r="KGK61" s="130"/>
      <c r="KGL61" s="130"/>
      <c r="KGM61" s="130"/>
      <c r="KGN61" s="130"/>
      <c r="KGO61" s="130"/>
      <c r="KGP61" s="130"/>
      <c r="KGQ61" s="130"/>
      <c r="KGR61" s="130"/>
      <c r="KGS61" s="130"/>
      <c r="KGT61" s="130"/>
      <c r="KGU61" s="130"/>
      <c r="KGV61" s="130"/>
      <c r="KGW61" s="130"/>
      <c r="KGX61" s="130"/>
      <c r="KGY61" s="130"/>
      <c r="KGZ61" s="130"/>
      <c r="KHA61" s="130"/>
      <c r="KHB61" s="130"/>
      <c r="KHC61" s="130"/>
      <c r="KHD61" s="130"/>
      <c r="KHE61" s="130"/>
      <c r="KHF61" s="130"/>
      <c r="KHG61" s="130"/>
      <c r="KHH61" s="130"/>
      <c r="KHI61" s="130"/>
      <c r="KHJ61" s="130"/>
      <c r="KHK61" s="130"/>
      <c r="KHL61" s="130"/>
      <c r="KHM61" s="130"/>
      <c r="KHN61" s="130"/>
      <c r="KHO61" s="130"/>
      <c r="KHP61" s="130"/>
      <c r="KHQ61" s="130"/>
      <c r="KHR61" s="130"/>
      <c r="KHS61" s="130"/>
      <c r="KHT61" s="130"/>
      <c r="KHU61" s="130"/>
      <c r="KHV61" s="130"/>
      <c r="KHW61" s="130"/>
      <c r="KHX61" s="130"/>
      <c r="KHY61" s="130"/>
      <c r="KHZ61" s="130"/>
      <c r="KIA61" s="130"/>
      <c r="KIB61" s="130"/>
      <c r="KIC61" s="130"/>
      <c r="KID61" s="130"/>
      <c r="KIE61" s="130"/>
      <c r="KIF61" s="130"/>
      <c r="KIG61" s="130"/>
      <c r="KIH61" s="130"/>
      <c r="KII61" s="130"/>
      <c r="KIJ61" s="130"/>
      <c r="KIK61" s="130"/>
      <c r="KIL61" s="130"/>
      <c r="KIM61" s="130"/>
      <c r="KIN61" s="130"/>
      <c r="KIO61" s="130"/>
      <c r="KIP61" s="130"/>
      <c r="KIQ61" s="130"/>
      <c r="KIR61" s="130"/>
      <c r="KIS61" s="130"/>
      <c r="KIT61" s="130"/>
      <c r="KIU61" s="130"/>
      <c r="KIV61" s="130"/>
      <c r="KIW61" s="130"/>
      <c r="KIX61" s="130"/>
      <c r="KIY61" s="130"/>
      <c r="KIZ61" s="130"/>
      <c r="KJA61" s="130"/>
      <c r="KJB61" s="130"/>
      <c r="KJC61" s="130"/>
      <c r="KJD61" s="130"/>
      <c r="KJE61" s="130"/>
      <c r="KJF61" s="130"/>
      <c r="KJG61" s="130"/>
      <c r="KJH61" s="130"/>
      <c r="KJI61" s="130"/>
      <c r="KJJ61" s="130"/>
      <c r="KJK61" s="130"/>
      <c r="KJL61" s="130"/>
      <c r="KJM61" s="130"/>
      <c r="KJN61" s="130"/>
      <c r="KJO61" s="130"/>
      <c r="KJP61" s="130"/>
      <c r="KJQ61" s="130"/>
      <c r="KJR61" s="130"/>
      <c r="KJS61" s="130"/>
      <c r="KJT61" s="130"/>
      <c r="KJU61" s="130"/>
      <c r="KJV61" s="130"/>
      <c r="KJW61" s="130"/>
      <c r="KJX61" s="130"/>
      <c r="KJY61" s="130"/>
      <c r="KJZ61" s="130"/>
      <c r="KKA61" s="130"/>
      <c r="KKB61" s="130"/>
      <c r="KKC61" s="130"/>
      <c r="KKD61" s="130"/>
      <c r="KKE61" s="130"/>
      <c r="KKF61" s="130"/>
      <c r="KKG61" s="130"/>
      <c r="KKH61" s="130"/>
      <c r="KKI61" s="130"/>
      <c r="KKJ61" s="130"/>
      <c r="KKK61" s="130"/>
      <c r="KKL61" s="130"/>
      <c r="KKM61" s="130"/>
      <c r="KKN61" s="130"/>
      <c r="KKO61" s="130"/>
      <c r="KKP61" s="130"/>
      <c r="KKQ61" s="130"/>
      <c r="KKR61" s="130"/>
      <c r="KKS61" s="130"/>
      <c r="KKT61" s="130"/>
      <c r="KKU61" s="130"/>
      <c r="KKV61" s="130"/>
      <c r="KKW61" s="130"/>
      <c r="KKX61" s="130"/>
      <c r="KKY61" s="130"/>
      <c r="KKZ61" s="130"/>
      <c r="KLA61" s="130"/>
      <c r="KLB61" s="130"/>
      <c r="KLC61" s="130"/>
      <c r="KLD61" s="130"/>
      <c r="KLE61" s="130"/>
      <c r="KLF61" s="130"/>
      <c r="KLG61" s="130"/>
      <c r="KLH61" s="130"/>
      <c r="KLI61" s="130"/>
      <c r="KLJ61" s="130"/>
      <c r="KLK61" s="130"/>
      <c r="KLL61" s="130"/>
      <c r="KLM61" s="130"/>
      <c r="KLN61" s="130"/>
      <c r="KLO61" s="130"/>
      <c r="KLP61" s="130"/>
      <c r="KLQ61" s="130"/>
      <c r="KLR61" s="130"/>
      <c r="KLS61" s="130"/>
      <c r="KLT61" s="130"/>
      <c r="KLU61" s="130"/>
      <c r="KLV61" s="130"/>
      <c r="KLW61" s="130"/>
      <c r="KLX61" s="130"/>
      <c r="KLY61" s="130"/>
      <c r="KLZ61" s="130"/>
      <c r="KMA61" s="130"/>
      <c r="KMB61" s="130"/>
      <c r="KMC61" s="130"/>
      <c r="KMD61" s="130"/>
      <c r="KME61" s="130"/>
      <c r="KMF61" s="130"/>
      <c r="KMG61" s="130"/>
      <c r="KMH61" s="130"/>
      <c r="KMI61" s="130"/>
      <c r="KMJ61" s="130"/>
      <c r="KMK61" s="130"/>
      <c r="KML61" s="130"/>
      <c r="KMM61" s="130"/>
      <c r="KMN61" s="130"/>
      <c r="KMO61" s="130"/>
      <c r="KMP61" s="130"/>
      <c r="KMQ61" s="130"/>
      <c r="KMR61" s="130"/>
      <c r="KMS61" s="130"/>
      <c r="KMT61" s="130"/>
      <c r="KMU61" s="130"/>
      <c r="KMV61" s="130"/>
      <c r="KMW61" s="130"/>
      <c r="KMX61" s="130"/>
      <c r="KMY61" s="130"/>
      <c r="KMZ61" s="130"/>
      <c r="KNA61" s="130"/>
      <c r="KNB61" s="130"/>
      <c r="KNC61" s="130"/>
      <c r="KND61" s="130"/>
      <c r="KNE61" s="130"/>
      <c r="KNF61" s="130"/>
      <c r="KNG61" s="130"/>
      <c r="KNH61" s="130"/>
      <c r="KNI61" s="130"/>
      <c r="KNJ61" s="130"/>
      <c r="KNK61" s="130"/>
      <c r="KNL61" s="130"/>
      <c r="KNM61" s="130"/>
      <c r="KNN61" s="130"/>
      <c r="KNO61" s="130"/>
      <c r="KNP61" s="130"/>
      <c r="KNQ61" s="130"/>
      <c r="KNR61" s="130"/>
      <c r="KNS61" s="130"/>
      <c r="KNT61" s="130"/>
      <c r="KNU61" s="130"/>
      <c r="KNV61" s="130"/>
      <c r="KNW61" s="130"/>
      <c r="KNX61" s="130"/>
      <c r="KNY61" s="130"/>
      <c r="KNZ61" s="130"/>
      <c r="KOA61" s="130"/>
      <c r="KOB61" s="130"/>
      <c r="KOC61" s="130"/>
      <c r="KOD61" s="130"/>
      <c r="KOE61" s="130"/>
      <c r="KOF61" s="130"/>
      <c r="KOG61" s="130"/>
      <c r="KOH61" s="130"/>
      <c r="KOI61" s="130"/>
      <c r="KOJ61" s="130"/>
      <c r="KOK61" s="130"/>
      <c r="KOL61" s="130"/>
      <c r="KOM61" s="130"/>
      <c r="KON61" s="130"/>
      <c r="KOO61" s="130"/>
      <c r="KOP61" s="130"/>
      <c r="KOQ61" s="130"/>
      <c r="KOR61" s="130"/>
      <c r="KOS61" s="130"/>
      <c r="KOT61" s="130"/>
      <c r="KOU61" s="130"/>
      <c r="KOV61" s="130"/>
      <c r="KOW61" s="130"/>
      <c r="KOX61" s="130"/>
      <c r="KOY61" s="130"/>
      <c r="KOZ61" s="130"/>
      <c r="KPA61" s="130"/>
      <c r="KPB61" s="130"/>
      <c r="KPC61" s="130"/>
      <c r="KPD61" s="130"/>
      <c r="KPE61" s="130"/>
      <c r="KPF61" s="130"/>
      <c r="KPG61" s="130"/>
      <c r="KPH61" s="130"/>
      <c r="KPI61" s="130"/>
      <c r="KPJ61" s="130"/>
      <c r="KPK61" s="130"/>
      <c r="KPL61" s="130"/>
      <c r="KPM61" s="130"/>
      <c r="KPN61" s="130"/>
      <c r="KPO61" s="130"/>
      <c r="KPP61" s="130"/>
      <c r="KPQ61" s="130"/>
      <c r="KPR61" s="130"/>
      <c r="KPS61" s="130"/>
      <c r="KPT61" s="130"/>
      <c r="KPU61" s="130"/>
      <c r="KPV61" s="130"/>
      <c r="KPW61" s="130"/>
      <c r="KPX61" s="130"/>
      <c r="KPY61" s="130"/>
      <c r="KPZ61" s="130"/>
      <c r="KQA61" s="130"/>
      <c r="KQB61" s="130"/>
      <c r="KQC61" s="130"/>
      <c r="KQD61" s="130"/>
      <c r="KQE61" s="130"/>
      <c r="KQF61" s="130"/>
      <c r="KQG61" s="130"/>
      <c r="KQH61" s="130"/>
      <c r="KQI61" s="130"/>
      <c r="KQJ61" s="130"/>
      <c r="KQK61" s="130"/>
      <c r="KQL61" s="130"/>
      <c r="KQM61" s="130"/>
      <c r="KQN61" s="130"/>
      <c r="KQO61" s="130"/>
      <c r="KQP61" s="130"/>
      <c r="KQQ61" s="130"/>
      <c r="KQR61" s="130"/>
      <c r="KQS61" s="130"/>
      <c r="KQT61" s="130"/>
      <c r="KQU61" s="130"/>
      <c r="KQV61" s="130"/>
      <c r="KQW61" s="130"/>
      <c r="KQX61" s="130"/>
      <c r="KQY61" s="130"/>
      <c r="KQZ61" s="130"/>
      <c r="KRA61" s="130"/>
      <c r="KRB61" s="130"/>
      <c r="KRC61" s="130"/>
      <c r="KRD61" s="130"/>
      <c r="KRE61" s="130"/>
      <c r="KRF61" s="130"/>
      <c r="KRG61" s="130"/>
      <c r="KRH61" s="130"/>
      <c r="KRI61" s="130"/>
      <c r="KRJ61" s="130"/>
      <c r="KRK61" s="130"/>
      <c r="KRL61" s="130"/>
      <c r="KRM61" s="130"/>
      <c r="KRN61" s="130"/>
      <c r="KRO61" s="130"/>
      <c r="KRP61" s="130"/>
      <c r="KRQ61" s="130"/>
      <c r="KRR61" s="130"/>
      <c r="KRS61" s="130"/>
      <c r="KRT61" s="130"/>
      <c r="KRU61" s="130"/>
      <c r="KRV61" s="130"/>
      <c r="KRW61" s="130"/>
      <c r="KRX61" s="130"/>
      <c r="KRY61" s="130"/>
      <c r="KRZ61" s="130"/>
      <c r="KSA61" s="130"/>
      <c r="KSB61" s="130"/>
      <c r="KSC61" s="130"/>
      <c r="KSD61" s="130"/>
      <c r="KSE61" s="130"/>
      <c r="KSF61" s="130"/>
      <c r="KSG61" s="130"/>
      <c r="KSH61" s="130"/>
      <c r="KSI61" s="130"/>
      <c r="KSJ61" s="130"/>
      <c r="KSK61" s="130"/>
      <c r="KSL61" s="130"/>
      <c r="KSM61" s="130"/>
      <c r="KSN61" s="130"/>
      <c r="KSO61" s="130"/>
      <c r="KSP61" s="130"/>
      <c r="KSQ61" s="130"/>
      <c r="KSR61" s="130"/>
      <c r="KSS61" s="130"/>
      <c r="KST61" s="130"/>
      <c r="KSU61" s="130"/>
      <c r="KSV61" s="130"/>
      <c r="KSW61" s="130"/>
      <c r="KSX61" s="130"/>
      <c r="KSY61" s="130"/>
      <c r="KSZ61" s="130"/>
      <c r="KTA61" s="130"/>
      <c r="KTB61" s="130"/>
      <c r="KTC61" s="130"/>
      <c r="KTD61" s="130"/>
      <c r="KTE61" s="130"/>
      <c r="KTF61" s="130"/>
      <c r="KTG61" s="130"/>
      <c r="KTH61" s="130"/>
      <c r="KTI61" s="130"/>
      <c r="KTJ61" s="130"/>
      <c r="KTK61" s="130"/>
      <c r="KTL61" s="130"/>
      <c r="KTM61" s="130"/>
      <c r="KTN61" s="130"/>
      <c r="KTO61" s="130"/>
      <c r="KTP61" s="130"/>
      <c r="KTQ61" s="130"/>
      <c r="KTR61" s="130"/>
      <c r="KTS61" s="130"/>
      <c r="KTT61" s="130"/>
      <c r="KTU61" s="130"/>
      <c r="KTV61" s="130"/>
      <c r="KTW61" s="130"/>
      <c r="KTX61" s="130"/>
      <c r="KTY61" s="130"/>
      <c r="KTZ61" s="130"/>
      <c r="KUA61" s="130"/>
      <c r="KUB61" s="130"/>
      <c r="KUC61" s="130"/>
      <c r="KUD61" s="130"/>
      <c r="KUE61" s="130"/>
      <c r="KUF61" s="130"/>
      <c r="KUG61" s="130"/>
      <c r="KUH61" s="130"/>
      <c r="KUI61" s="130"/>
      <c r="KUJ61" s="130"/>
      <c r="KUK61" s="130"/>
      <c r="KUL61" s="130"/>
      <c r="KUM61" s="130"/>
      <c r="KUN61" s="130"/>
      <c r="KUO61" s="130"/>
      <c r="KUP61" s="130"/>
      <c r="KUQ61" s="130"/>
      <c r="KUR61" s="130"/>
      <c r="KUS61" s="130"/>
      <c r="KUT61" s="130"/>
      <c r="KUU61" s="130"/>
      <c r="KUV61" s="130"/>
      <c r="KUW61" s="130"/>
      <c r="KUX61" s="130"/>
      <c r="KUY61" s="130"/>
      <c r="KUZ61" s="130"/>
      <c r="KVA61" s="130"/>
      <c r="KVB61" s="130"/>
      <c r="KVC61" s="130"/>
      <c r="KVD61" s="130"/>
      <c r="KVE61" s="130"/>
      <c r="KVF61" s="130"/>
      <c r="KVG61" s="130"/>
      <c r="KVH61" s="130"/>
      <c r="KVI61" s="130"/>
      <c r="KVJ61" s="130"/>
      <c r="KVK61" s="130"/>
      <c r="KVL61" s="130"/>
      <c r="KVM61" s="130"/>
      <c r="KVN61" s="130"/>
      <c r="KVO61" s="130"/>
      <c r="KVP61" s="130"/>
      <c r="KVQ61" s="130"/>
      <c r="KVR61" s="130"/>
      <c r="KVS61" s="130"/>
      <c r="KVT61" s="130"/>
      <c r="KVU61" s="130"/>
      <c r="KVV61" s="130"/>
      <c r="KVW61" s="130"/>
      <c r="KVX61" s="130"/>
      <c r="KVY61" s="130"/>
      <c r="KVZ61" s="130"/>
      <c r="KWA61" s="130"/>
      <c r="KWB61" s="130"/>
      <c r="KWC61" s="130"/>
      <c r="KWD61" s="130"/>
      <c r="KWE61" s="130"/>
      <c r="KWF61" s="130"/>
      <c r="KWG61" s="130"/>
      <c r="KWH61" s="130"/>
      <c r="KWI61" s="130"/>
      <c r="KWJ61" s="130"/>
      <c r="KWK61" s="130"/>
      <c r="KWL61" s="130"/>
      <c r="KWM61" s="130"/>
      <c r="KWN61" s="130"/>
      <c r="KWO61" s="130"/>
      <c r="KWP61" s="130"/>
      <c r="KWQ61" s="130"/>
      <c r="KWR61" s="130"/>
      <c r="KWS61" s="130"/>
      <c r="KWT61" s="130"/>
      <c r="KWU61" s="130"/>
      <c r="KWV61" s="130"/>
      <c r="KWW61" s="130"/>
      <c r="KWX61" s="130"/>
      <c r="KWY61" s="130"/>
      <c r="KWZ61" s="130"/>
      <c r="KXA61" s="130"/>
      <c r="KXB61" s="130"/>
      <c r="KXC61" s="130"/>
      <c r="KXD61" s="130"/>
      <c r="KXE61" s="130"/>
      <c r="KXF61" s="130"/>
      <c r="KXG61" s="130"/>
      <c r="KXH61" s="130"/>
      <c r="KXI61" s="130"/>
      <c r="KXJ61" s="130"/>
      <c r="KXK61" s="130"/>
      <c r="KXL61" s="130"/>
      <c r="KXM61" s="130"/>
      <c r="KXN61" s="130"/>
      <c r="KXO61" s="130"/>
      <c r="KXP61" s="130"/>
      <c r="KXQ61" s="130"/>
      <c r="KXR61" s="130"/>
      <c r="KXS61" s="130"/>
      <c r="KXT61" s="130"/>
      <c r="KXU61" s="130"/>
      <c r="KXV61" s="130"/>
      <c r="KXW61" s="130"/>
      <c r="KXX61" s="130"/>
      <c r="KXY61" s="130"/>
      <c r="KXZ61" s="130"/>
      <c r="KYA61" s="130"/>
      <c r="KYB61" s="130"/>
      <c r="KYC61" s="130"/>
      <c r="KYD61" s="130"/>
      <c r="KYE61" s="130"/>
      <c r="KYF61" s="130"/>
      <c r="KYG61" s="130"/>
      <c r="KYH61" s="130"/>
      <c r="KYI61" s="130"/>
      <c r="KYJ61" s="130"/>
      <c r="KYK61" s="130"/>
      <c r="KYL61" s="130"/>
      <c r="KYM61" s="130"/>
      <c r="KYN61" s="130"/>
      <c r="KYO61" s="130"/>
      <c r="KYP61" s="130"/>
      <c r="KYQ61" s="130"/>
      <c r="KYR61" s="130"/>
      <c r="KYS61" s="130"/>
      <c r="KYT61" s="130"/>
      <c r="KYU61" s="130"/>
      <c r="KYV61" s="130"/>
      <c r="KYW61" s="130"/>
      <c r="KYX61" s="130"/>
      <c r="KYY61" s="130"/>
      <c r="KYZ61" s="130"/>
      <c r="KZA61" s="130"/>
      <c r="KZB61" s="130"/>
      <c r="KZC61" s="130"/>
      <c r="KZD61" s="130"/>
      <c r="KZE61" s="130"/>
      <c r="KZF61" s="130"/>
      <c r="KZG61" s="130"/>
      <c r="KZH61" s="130"/>
      <c r="KZI61" s="130"/>
      <c r="KZJ61" s="130"/>
      <c r="KZK61" s="130"/>
      <c r="KZL61" s="130"/>
      <c r="KZM61" s="130"/>
      <c r="KZN61" s="130"/>
      <c r="KZO61" s="130"/>
      <c r="KZP61" s="130"/>
      <c r="KZQ61" s="130"/>
      <c r="KZR61" s="130"/>
      <c r="KZS61" s="130"/>
      <c r="KZT61" s="130"/>
      <c r="KZU61" s="130"/>
      <c r="KZV61" s="130"/>
      <c r="KZW61" s="130"/>
      <c r="KZX61" s="130"/>
      <c r="KZY61" s="130"/>
      <c r="KZZ61" s="130"/>
      <c r="LAA61" s="130"/>
      <c r="LAB61" s="130"/>
      <c r="LAC61" s="130"/>
      <c r="LAD61" s="130"/>
      <c r="LAE61" s="130"/>
      <c r="LAF61" s="130"/>
      <c r="LAG61" s="130"/>
      <c r="LAH61" s="130"/>
      <c r="LAI61" s="130"/>
      <c r="LAJ61" s="130"/>
      <c r="LAK61" s="130"/>
      <c r="LAL61" s="130"/>
      <c r="LAM61" s="130"/>
      <c r="LAN61" s="130"/>
      <c r="LAO61" s="130"/>
      <c r="LAP61" s="130"/>
      <c r="LAQ61" s="130"/>
      <c r="LAR61" s="130"/>
      <c r="LAS61" s="130"/>
      <c r="LAT61" s="130"/>
      <c r="LAU61" s="130"/>
      <c r="LAV61" s="130"/>
      <c r="LAW61" s="130"/>
      <c r="LAX61" s="130"/>
      <c r="LAY61" s="130"/>
      <c r="LAZ61" s="130"/>
      <c r="LBA61" s="130"/>
      <c r="LBB61" s="130"/>
      <c r="LBC61" s="130"/>
      <c r="LBD61" s="130"/>
      <c r="LBE61" s="130"/>
      <c r="LBF61" s="130"/>
      <c r="LBG61" s="130"/>
      <c r="LBH61" s="130"/>
      <c r="LBI61" s="130"/>
      <c r="LBJ61" s="130"/>
      <c r="LBK61" s="130"/>
      <c r="LBL61" s="130"/>
      <c r="LBM61" s="130"/>
      <c r="LBN61" s="130"/>
      <c r="LBO61" s="130"/>
      <c r="LBP61" s="130"/>
      <c r="LBQ61" s="130"/>
      <c r="LBR61" s="130"/>
      <c r="LBS61" s="130"/>
      <c r="LBT61" s="130"/>
      <c r="LBU61" s="130"/>
      <c r="LBV61" s="130"/>
      <c r="LBW61" s="130"/>
      <c r="LBX61" s="130"/>
      <c r="LBY61" s="130"/>
      <c r="LBZ61" s="130"/>
      <c r="LCA61" s="130"/>
      <c r="LCB61" s="130"/>
      <c r="LCC61" s="130"/>
      <c r="LCD61" s="130"/>
      <c r="LCE61" s="130"/>
      <c r="LCF61" s="130"/>
      <c r="LCG61" s="130"/>
      <c r="LCH61" s="130"/>
      <c r="LCI61" s="130"/>
      <c r="LCJ61" s="130"/>
      <c r="LCK61" s="130"/>
      <c r="LCL61" s="130"/>
      <c r="LCM61" s="130"/>
      <c r="LCN61" s="130"/>
      <c r="LCO61" s="130"/>
      <c r="LCP61" s="130"/>
      <c r="LCQ61" s="130"/>
      <c r="LCR61" s="130"/>
      <c r="LCS61" s="130"/>
      <c r="LCT61" s="130"/>
      <c r="LCU61" s="130"/>
      <c r="LCV61" s="130"/>
      <c r="LCW61" s="130"/>
      <c r="LCX61" s="130"/>
      <c r="LCY61" s="130"/>
      <c r="LCZ61" s="130"/>
      <c r="LDA61" s="130"/>
      <c r="LDB61" s="130"/>
      <c r="LDC61" s="130"/>
      <c r="LDD61" s="130"/>
      <c r="LDE61" s="130"/>
      <c r="LDF61" s="130"/>
      <c r="LDG61" s="130"/>
      <c r="LDH61" s="130"/>
      <c r="LDI61" s="130"/>
      <c r="LDJ61" s="130"/>
      <c r="LDK61" s="130"/>
      <c r="LDL61" s="130"/>
      <c r="LDM61" s="130"/>
      <c r="LDN61" s="130"/>
      <c r="LDO61" s="130"/>
      <c r="LDP61" s="130"/>
      <c r="LDQ61" s="130"/>
      <c r="LDR61" s="130"/>
      <c r="LDS61" s="130"/>
      <c r="LDT61" s="130"/>
      <c r="LDU61" s="130"/>
      <c r="LDV61" s="130"/>
      <c r="LDW61" s="130"/>
      <c r="LDX61" s="130"/>
      <c r="LDY61" s="130"/>
      <c r="LDZ61" s="130"/>
      <c r="LEA61" s="130"/>
      <c r="LEB61" s="130"/>
      <c r="LEC61" s="130"/>
      <c r="LED61" s="130"/>
      <c r="LEE61" s="130"/>
      <c r="LEF61" s="130"/>
      <c r="LEG61" s="130"/>
      <c r="LEH61" s="130"/>
      <c r="LEI61" s="130"/>
      <c r="LEJ61" s="130"/>
      <c r="LEK61" s="130"/>
      <c r="LEL61" s="130"/>
      <c r="LEM61" s="130"/>
      <c r="LEN61" s="130"/>
      <c r="LEO61" s="130"/>
      <c r="LEP61" s="130"/>
      <c r="LEQ61" s="130"/>
      <c r="LER61" s="130"/>
      <c r="LES61" s="130"/>
      <c r="LET61" s="130"/>
      <c r="LEU61" s="130"/>
      <c r="LEV61" s="130"/>
      <c r="LEW61" s="130"/>
      <c r="LEX61" s="130"/>
      <c r="LEY61" s="130"/>
      <c r="LEZ61" s="130"/>
      <c r="LFA61" s="130"/>
      <c r="LFB61" s="130"/>
      <c r="LFC61" s="130"/>
      <c r="LFD61" s="130"/>
      <c r="LFE61" s="130"/>
      <c r="LFF61" s="130"/>
      <c r="LFG61" s="130"/>
      <c r="LFH61" s="130"/>
      <c r="LFI61" s="130"/>
      <c r="LFJ61" s="130"/>
      <c r="LFK61" s="130"/>
      <c r="LFL61" s="130"/>
      <c r="LFM61" s="130"/>
      <c r="LFN61" s="130"/>
      <c r="LFO61" s="130"/>
      <c r="LFP61" s="130"/>
      <c r="LFQ61" s="130"/>
      <c r="LFR61" s="130"/>
      <c r="LFS61" s="130"/>
      <c r="LFT61" s="130"/>
      <c r="LFU61" s="130"/>
      <c r="LFV61" s="130"/>
      <c r="LFW61" s="130"/>
      <c r="LFX61" s="130"/>
      <c r="LFY61" s="130"/>
      <c r="LFZ61" s="130"/>
      <c r="LGA61" s="130"/>
      <c r="LGB61" s="130"/>
      <c r="LGC61" s="130"/>
      <c r="LGD61" s="130"/>
      <c r="LGE61" s="130"/>
      <c r="LGF61" s="130"/>
      <c r="LGG61" s="130"/>
      <c r="LGH61" s="130"/>
      <c r="LGI61" s="130"/>
      <c r="LGJ61" s="130"/>
      <c r="LGK61" s="130"/>
      <c r="LGL61" s="130"/>
      <c r="LGM61" s="130"/>
      <c r="LGN61" s="130"/>
      <c r="LGO61" s="130"/>
      <c r="LGP61" s="130"/>
      <c r="LGQ61" s="130"/>
      <c r="LGR61" s="130"/>
      <c r="LGS61" s="130"/>
      <c r="LGT61" s="130"/>
      <c r="LGU61" s="130"/>
      <c r="LGV61" s="130"/>
      <c r="LGW61" s="130"/>
      <c r="LGX61" s="130"/>
      <c r="LGY61" s="130"/>
      <c r="LGZ61" s="130"/>
      <c r="LHA61" s="130"/>
      <c r="LHB61" s="130"/>
      <c r="LHC61" s="130"/>
      <c r="LHD61" s="130"/>
      <c r="LHE61" s="130"/>
      <c r="LHF61" s="130"/>
      <c r="LHG61" s="130"/>
      <c r="LHH61" s="130"/>
      <c r="LHI61" s="130"/>
      <c r="LHJ61" s="130"/>
      <c r="LHK61" s="130"/>
      <c r="LHL61" s="130"/>
      <c r="LHM61" s="130"/>
      <c r="LHN61" s="130"/>
      <c r="LHO61" s="130"/>
      <c r="LHP61" s="130"/>
      <c r="LHQ61" s="130"/>
      <c r="LHR61" s="130"/>
      <c r="LHS61" s="130"/>
      <c r="LHT61" s="130"/>
      <c r="LHU61" s="130"/>
      <c r="LHV61" s="130"/>
      <c r="LHW61" s="130"/>
      <c r="LHX61" s="130"/>
      <c r="LHY61" s="130"/>
      <c r="LHZ61" s="130"/>
      <c r="LIA61" s="130"/>
      <c r="LIB61" s="130"/>
      <c r="LIC61" s="130"/>
      <c r="LID61" s="130"/>
      <c r="LIE61" s="130"/>
      <c r="LIF61" s="130"/>
      <c r="LIG61" s="130"/>
      <c r="LIH61" s="130"/>
      <c r="LII61" s="130"/>
      <c r="LIJ61" s="130"/>
      <c r="LIK61" s="130"/>
      <c r="LIL61" s="130"/>
      <c r="LIM61" s="130"/>
      <c r="LIN61" s="130"/>
      <c r="LIO61" s="130"/>
      <c r="LIP61" s="130"/>
      <c r="LIQ61" s="130"/>
      <c r="LIR61" s="130"/>
      <c r="LIS61" s="130"/>
      <c r="LIT61" s="130"/>
      <c r="LIU61" s="130"/>
      <c r="LIV61" s="130"/>
      <c r="LIW61" s="130"/>
      <c r="LIX61" s="130"/>
      <c r="LIY61" s="130"/>
      <c r="LIZ61" s="130"/>
      <c r="LJA61" s="130"/>
      <c r="LJB61" s="130"/>
      <c r="LJC61" s="130"/>
      <c r="LJD61" s="130"/>
      <c r="LJE61" s="130"/>
      <c r="LJF61" s="130"/>
      <c r="LJG61" s="130"/>
      <c r="LJH61" s="130"/>
      <c r="LJI61" s="130"/>
      <c r="LJJ61" s="130"/>
      <c r="LJK61" s="130"/>
      <c r="LJL61" s="130"/>
      <c r="LJM61" s="130"/>
      <c r="LJN61" s="130"/>
      <c r="LJO61" s="130"/>
      <c r="LJP61" s="130"/>
      <c r="LJQ61" s="130"/>
      <c r="LJR61" s="130"/>
      <c r="LJS61" s="130"/>
      <c r="LJT61" s="130"/>
      <c r="LJU61" s="130"/>
      <c r="LJV61" s="130"/>
      <c r="LJW61" s="130"/>
      <c r="LJX61" s="130"/>
      <c r="LJY61" s="130"/>
      <c r="LJZ61" s="130"/>
      <c r="LKA61" s="130"/>
      <c r="LKB61" s="130"/>
      <c r="LKC61" s="130"/>
      <c r="LKD61" s="130"/>
      <c r="LKE61" s="130"/>
      <c r="LKF61" s="130"/>
      <c r="LKG61" s="130"/>
      <c r="LKH61" s="130"/>
      <c r="LKI61" s="130"/>
      <c r="LKJ61" s="130"/>
      <c r="LKK61" s="130"/>
      <c r="LKL61" s="130"/>
      <c r="LKM61" s="130"/>
      <c r="LKN61" s="130"/>
      <c r="LKO61" s="130"/>
      <c r="LKP61" s="130"/>
      <c r="LKQ61" s="130"/>
      <c r="LKR61" s="130"/>
      <c r="LKS61" s="130"/>
      <c r="LKT61" s="130"/>
      <c r="LKU61" s="130"/>
      <c r="LKV61" s="130"/>
      <c r="LKW61" s="130"/>
      <c r="LKX61" s="130"/>
      <c r="LKY61" s="130"/>
      <c r="LKZ61" s="130"/>
      <c r="LLA61" s="130"/>
      <c r="LLB61" s="130"/>
      <c r="LLC61" s="130"/>
      <c r="LLD61" s="130"/>
      <c r="LLE61" s="130"/>
      <c r="LLF61" s="130"/>
      <c r="LLG61" s="130"/>
      <c r="LLH61" s="130"/>
      <c r="LLI61" s="130"/>
      <c r="LLJ61" s="130"/>
      <c r="LLK61" s="130"/>
      <c r="LLL61" s="130"/>
      <c r="LLM61" s="130"/>
      <c r="LLN61" s="130"/>
      <c r="LLO61" s="130"/>
      <c r="LLP61" s="130"/>
      <c r="LLQ61" s="130"/>
      <c r="LLR61" s="130"/>
      <c r="LLS61" s="130"/>
      <c r="LLT61" s="130"/>
      <c r="LLU61" s="130"/>
      <c r="LLV61" s="130"/>
      <c r="LLW61" s="130"/>
      <c r="LLX61" s="130"/>
      <c r="LLY61" s="130"/>
      <c r="LLZ61" s="130"/>
      <c r="LMA61" s="130"/>
      <c r="LMB61" s="130"/>
      <c r="LMC61" s="130"/>
      <c r="LMD61" s="130"/>
      <c r="LME61" s="130"/>
      <c r="LMF61" s="130"/>
      <c r="LMG61" s="130"/>
      <c r="LMH61" s="130"/>
      <c r="LMI61" s="130"/>
      <c r="LMJ61" s="130"/>
      <c r="LMK61" s="130"/>
      <c r="LML61" s="130"/>
      <c r="LMM61" s="130"/>
      <c r="LMN61" s="130"/>
      <c r="LMO61" s="130"/>
      <c r="LMP61" s="130"/>
      <c r="LMQ61" s="130"/>
      <c r="LMR61" s="130"/>
      <c r="LMS61" s="130"/>
      <c r="LMT61" s="130"/>
      <c r="LMU61" s="130"/>
      <c r="LMV61" s="130"/>
      <c r="LMW61" s="130"/>
      <c r="LMX61" s="130"/>
      <c r="LMY61" s="130"/>
      <c r="LMZ61" s="130"/>
      <c r="LNA61" s="130"/>
      <c r="LNB61" s="130"/>
      <c r="LNC61" s="130"/>
      <c r="LND61" s="130"/>
      <c r="LNE61" s="130"/>
      <c r="LNF61" s="130"/>
      <c r="LNG61" s="130"/>
      <c r="LNH61" s="130"/>
      <c r="LNI61" s="130"/>
      <c r="LNJ61" s="130"/>
      <c r="LNK61" s="130"/>
      <c r="LNL61" s="130"/>
      <c r="LNM61" s="130"/>
      <c r="LNN61" s="130"/>
      <c r="LNO61" s="130"/>
      <c r="LNP61" s="130"/>
      <c r="LNQ61" s="130"/>
      <c r="LNR61" s="130"/>
      <c r="LNS61" s="130"/>
      <c r="LNT61" s="130"/>
      <c r="LNU61" s="130"/>
      <c r="LNV61" s="130"/>
      <c r="LNW61" s="130"/>
      <c r="LNX61" s="130"/>
      <c r="LNY61" s="130"/>
      <c r="LNZ61" s="130"/>
      <c r="LOA61" s="130"/>
      <c r="LOB61" s="130"/>
      <c r="LOC61" s="130"/>
      <c r="LOD61" s="130"/>
      <c r="LOE61" s="130"/>
      <c r="LOF61" s="130"/>
      <c r="LOG61" s="130"/>
      <c r="LOH61" s="130"/>
      <c r="LOI61" s="130"/>
      <c r="LOJ61" s="130"/>
      <c r="LOK61" s="130"/>
      <c r="LOL61" s="130"/>
      <c r="LOM61" s="130"/>
      <c r="LON61" s="130"/>
      <c r="LOO61" s="130"/>
      <c r="LOP61" s="130"/>
      <c r="LOQ61" s="130"/>
      <c r="LOR61" s="130"/>
      <c r="LOS61" s="130"/>
      <c r="LOT61" s="130"/>
      <c r="LOU61" s="130"/>
      <c r="LOV61" s="130"/>
      <c r="LOW61" s="130"/>
      <c r="LOX61" s="130"/>
      <c r="LOY61" s="130"/>
      <c r="LOZ61" s="130"/>
      <c r="LPA61" s="130"/>
      <c r="LPB61" s="130"/>
      <c r="LPC61" s="130"/>
      <c r="LPD61" s="130"/>
      <c r="LPE61" s="130"/>
      <c r="LPF61" s="130"/>
      <c r="LPG61" s="130"/>
      <c r="LPH61" s="130"/>
      <c r="LPI61" s="130"/>
      <c r="LPJ61" s="130"/>
      <c r="LPK61" s="130"/>
      <c r="LPL61" s="130"/>
      <c r="LPM61" s="130"/>
      <c r="LPN61" s="130"/>
      <c r="LPO61" s="130"/>
      <c r="LPP61" s="130"/>
      <c r="LPQ61" s="130"/>
      <c r="LPR61" s="130"/>
      <c r="LPS61" s="130"/>
      <c r="LPT61" s="130"/>
      <c r="LPU61" s="130"/>
      <c r="LPV61" s="130"/>
      <c r="LPW61" s="130"/>
      <c r="LPX61" s="130"/>
      <c r="LPY61" s="130"/>
      <c r="LPZ61" s="130"/>
      <c r="LQA61" s="130"/>
      <c r="LQB61" s="130"/>
      <c r="LQC61" s="130"/>
      <c r="LQD61" s="130"/>
      <c r="LQE61" s="130"/>
      <c r="LQF61" s="130"/>
      <c r="LQG61" s="130"/>
      <c r="LQH61" s="130"/>
      <c r="LQI61" s="130"/>
      <c r="LQJ61" s="130"/>
      <c r="LQK61" s="130"/>
      <c r="LQL61" s="130"/>
      <c r="LQM61" s="130"/>
      <c r="LQN61" s="130"/>
      <c r="LQO61" s="130"/>
      <c r="LQP61" s="130"/>
      <c r="LQQ61" s="130"/>
      <c r="LQR61" s="130"/>
      <c r="LQS61" s="130"/>
      <c r="LQT61" s="130"/>
      <c r="LQU61" s="130"/>
      <c r="LQV61" s="130"/>
      <c r="LQW61" s="130"/>
      <c r="LQX61" s="130"/>
      <c r="LQY61" s="130"/>
      <c r="LQZ61" s="130"/>
      <c r="LRA61" s="130"/>
      <c r="LRB61" s="130"/>
      <c r="LRC61" s="130"/>
      <c r="LRD61" s="130"/>
      <c r="LRE61" s="130"/>
      <c r="LRF61" s="130"/>
      <c r="LRG61" s="130"/>
      <c r="LRH61" s="130"/>
      <c r="LRI61" s="130"/>
      <c r="LRJ61" s="130"/>
      <c r="LRK61" s="130"/>
      <c r="LRL61" s="130"/>
      <c r="LRM61" s="130"/>
      <c r="LRN61" s="130"/>
      <c r="LRO61" s="130"/>
      <c r="LRP61" s="130"/>
      <c r="LRQ61" s="130"/>
      <c r="LRR61" s="130"/>
      <c r="LRS61" s="130"/>
      <c r="LRT61" s="130"/>
      <c r="LRU61" s="130"/>
      <c r="LRV61" s="130"/>
      <c r="LRW61" s="130"/>
      <c r="LRX61" s="130"/>
      <c r="LRY61" s="130"/>
      <c r="LRZ61" s="130"/>
      <c r="LSA61" s="130"/>
      <c r="LSB61" s="130"/>
      <c r="LSC61" s="130"/>
      <c r="LSD61" s="130"/>
      <c r="LSE61" s="130"/>
      <c r="LSF61" s="130"/>
      <c r="LSG61" s="130"/>
      <c r="LSH61" s="130"/>
      <c r="LSI61" s="130"/>
      <c r="LSJ61" s="130"/>
      <c r="LSK61" s="130"/>
      <c r="LSL61" s="130"/>
      <c r="LSM61" s="130"/>
      <c r="LSN61" s="130"/>
      <c r="LSO61" s="130"/>
      <c r="LSP61" s="130"/>
      <c r="LSQ61" s="130"/>
      <c r="LSR61" s="130"/>
      <c r="LSS61" s="130"/>
      <c r="LST61" s="130"/>
      <c r="LSU61" s="130"/>
      <c r="LSV61" s="130"/>
      <c r="LSW61" s="130"/>
      <c r="LSX61" s="130"/>
      <c r="LSY61" s="130"/>
      <c r="LSZ61" s="130"/>
      <c r="LTA61" s="130"/>
      <c r="LTB61" s="130"/>
      <c r="LTC61" s="130"/>
      <c r="LTD61" s="130"/>
      <c r="LTE61" s="130"/>
      <c r="LTF61" s="130"/>
      <c r="LTG61" s="130"/>
      <c r="LTH61" s="130"/>
      <c r="LTI61" s="130"/>
      <c r="LTJ61" s="130"/>
      <c r="LTK61" s="130"/>
      <c r="LTL61" s="130"/>
      <c r="LTM61" s="130"/>
      <c r="LTN61" s="130"/>
      <c r="LTO61" s="130"/>
      <c r="LTP61" s="130"/>
      <c r="LTQ61" s="130"/>
      <c r="LTR61" s="130"/>
      <c r="LTS61" s="130"/>
      <c r="LTT61" s="130"/>
      <c r="LTU61" s="130"/>
      <c r="LTV61" s="130"/>
      <c r="LTW61" s="130"/>
      <c r="LTX61" s="130"/>
      <c r="LTY61" s="130"/>
      <c r="LTZ61" s="130"/>
      <c r="LUA61" s="130"/>
      <c r="LUB61" s="130"/>
      <c r="LUC61" s="130"/>
      <c r="LUD61" s="130"/>
      <c r="LUE61" s="130"/>
      <c r="LUF61" s="130"/>
      <c r="LUG61" s="130"/>
      <c r="LUH61" s="130"/>
      <c r="LUI61" s="130"/>
      <c r="LUJ61" s="130"/>
      <c r="LUK61" s="130"/>
      <c r="LUL61" s="130"/>
      <c r="LUM61" s="130"/>
      <c r="LUN61" s="130"/>
      <c r="LUO61" s="130"/>
      <c r="LUP61" s="130"/>
      <c r="LUQ61" s="130"/>
      <c r="LUR61" s="130"/>
      <c r="LUS61" s="130"/>
      <c r="LUT61" s="130"/>
      <c r="LUU61" s="130"/>
      <c r="LUV61" s="130"/>
      <c r="LUW61" s="130"/>
      <c r="LUX61" s="130"/>
      <c r="LUY61" s="130"/>
      <c r="LUZ61" s="130"/>
      <c r="LVA61" s="130"/>
      <c r="LVB61" s="130"/>
      <c r="LVC61" s="130"/>
      <c r="LVD61" s="130"/>
      <c r="LVE61" s="130"/>
      <c r="LVF61" s="130"/>
      <c r="LVG61" s="130"/>
      <c r="LVH61" s="130"/>
      <c r="LVI61" s="130"/>
      <c r="LVJ61" s="130"/>
      <c r="LVK61" s="130"/>
      <c r="LVL61" s="130"/>
      <c r="LVM61" s="130"/>
      <c r="LVN61" s="130"/>
      <c r="LVO61" s="130"/>
      <c r="LVP61" s="130"/>
      <c r="LVQ61" s="130"/>
      <c r="LVR61" s="130"/>
      <c r="LVS61" s="130"/>
      <c r="LVT61" s="130"/>
      <c r="LVU61" s="130"/>
      <c r="LVV61" s="130"/>
      <c r="LVW61" s="130"/>
      <c r="LVX61" s="130"/>
      <c r="LVY61" s="130"/>
      <c r="LVZ61" s="130"/>
      <c r="LWA61" s="130"/>
      <c r="LWB61" s="130"/>
      <c r="LWC61" s="130"/>
      <c r="LWD61" s="130"/>
      <c r="LWE61" s="130"/>
      <c r="LWF61" s="130"/>
      <c r="LWG61" s="130"/>
      <c r="LWH61" s="130"/>
      <c r="LWI61" s="130"/>
      <c r="LWJ61" s="130"/>
      <c r="LWK61" s="130"/>
      <c r="LWL61" s="130"/>
      <c r="LWM61" s="130"/>
      <c r="LWN61" s="130"/>
      <c r="LWO61" s="130"/>
      <c r="LWP61" s="130"/>
      <c r="LWQ61" s="130"/>
      <c r="LWR61" s="130"/>
      <c r="LWS61" s="130"/>
      <c r="LWT61" s="130"/>
      <c r="LWU61" s="130"/>
      <c r="LWV61" s="130"/>
      <c r="LWW61" s="130"/>
      <c r="LWX61" s="130"/>
      <c r="LWY61" s="130"/>
      <c r="LWZ61" s="130"/>
      <c r="LXA61" s="130"/>
      <c r="LXB61" s="130"/>
      <c r="LXC61" s="130"/>
      <c r="LXD61" s="130"/>
      <c r="LXE61" s="130"/>
      <c r="LXF61" s="130"/>
      <c r="LXG61" s="130"/>
      <c r="LXH61" s="130"/>
      <c r="LXI61" s="130"/>
      <c r="LXJ61" s="130"/>
      <c r="LXK61" s="130"/>
      <c r="LXL61" s="130"/>
      <c r="LXM61" s="130"/>
      <c r="LXN61" s="130"/>
      <c r="LXO61" s="130"/>
      <c r="LXP61" s="130"/>
      <c r="LXQ61" s="130"/>
      <c r="LXR61" s="130"/>
      <c r="LXS61" s="130"/>
      <c r="LXT61" s="130"/>
      <c r="LXU61" s="130"/>
      <c r="LXV61" s="130"/>
      <c r="LXW61" s="130"/>
      <c r="LXX61" s="130"/>
      <c r="LXY61" s="130"/>
      <c r="LXZ61" s="130"/>
      <c r="LYA61" s="130"/>
      <c r="LYB61" s="130"/>
      <c r="LYC61" s="130"/>
      <c r="LYD61" s="130"/>
      <c r="LYE61" s="130"/>
      <c r="LYF61" s="130"/>
      <c r="LYG61" s="130"/>
      <c r="LYH61" s="130"/>
      <c r="LYI61" s="130"/>
      <c r="LYJ61" s="130"/>
      <c r="LYK61" s="130"/>
      <c r="LYL61" s="130"/>
      <c r="LYM61" s="130"/>
      <c r="LYN61" s="130"/>
      <c r="LYO61" s="130"/>
      <c r="LYP61" s="130"/>
      <c r="LYQ61" s="130"/>
      <c r="LYR61" s="130"/>
      <c r="LYS61" s="130"/>
      <c r="LYT61" s="130"/>
      <c r="LYU61" s="130"/>
      <c r="LYV61" s="130"/>
      <c r="LYW61" s="130"/>
      <c r="LYX61" s="130"/>
      <c r="LYY61" s="130"/>
      <c r="LYZ61" s="130"/>
      <c r="LZA61" s="130"/>
      <c r="LZB61" s="130"/>
      <c r="LZC61" s="130"/>
      <c r="LZD61" s="130"/>
      <c r="LZE61" s="130"/>
      <c r="LZF61" s="130"/>
      <c r="LZG61" s="130"/>
      <c r="LZH61" s="130"/>
      <c r="LZI61" s="130"/>
      <c r="LZJ61" s="130"/>
      <c r="LZK61" s="130"/>
      <c r="LZL61" s="130"/>
      <c r="LZM61" s="130"/>
      <c r="LZN61" s="130"/>
      <c r="LZO61" s="130"/>
      <c r="LZP61" s="130"/>
      <c r="LZQ61" s="130"/>
      <c r="LZR61" s="130"/>
      <c r="LZS61" s="130"/>
      <c r="LZT61" s="130"/>
      <c r="LZU61" s="130"/>
      <c r="LZV61" s="130"/>
      <c r="LZW61" s="130"/>
      <c r="LZX61" s="130"/>
      <c r="LZY61" s="130"/>
      <c r="LZZ61" s="130"/>
      <c r="MAA61" s="130"/>
      <c r="MAB61" s="130"/>
      <c r="MAC61" s="130"/>
      <c r="MAD61" s="130"/>
      <c r="MAE61" s="130"/>
      <c r="MAF61" s="130"/>
      <c r="MAG61" s="130"/>
      <c r="MAH61" s="130"/>
      <c r="MAI61" s="130"/>
      <c r="MAJ61" s="130"/>
      <c r="MAK61" s="130"/>
      <c r="MAL61" s="130"/>
      <c r="MAM61" s="130"/>
      <c r="MAN61" s="130"/>
      <c r="MAO61" s="130"/>
      <c r="MAP61" s="130"/>
      <c r="MAQ61" s="130"/>
      <c r="MAR61" s="130"/>
      <c r="MAS61" s="130"/>
      <c r="MAT61" s="130"/>
      <c r="MAU61" s="130"/>
      <c r="MAV61" s="130"/>
      <c r="MAW61" s="130"/>
      <c r="MAX61" s="130"/>
      <c r="MAY61" s="130"/>
      <c r="MAZ61" s="130"/>
      <c r="MBA61" s="130"/>
      <c r="MBB61" s="130"/>
      <c r="MBC61" s="130"/>
      <c r="MBD61" s="130"/>
      <c r="MBE61" s="130"/>
      <c r="MBF61" s="130"/>
      <c r="MBG61" s="130"/>
      <c r="MBH61" s="130"/>
      <c r="MBI61" s="130"/>
      <c r="MBJ61" s="130"/>
      <c r="MBK61" s="130"/>
      <c r="MBL61" s="130"/>
      <c r="MBM61" s="130"/>
      <c r="MBN61" s="130"/>
      <c r="MBO61" s="130"/>
      <c r="MBP61" s="130"/>
      <c r="MBQ61" s="130"/>
      <c r="MBR61" s="130"/>
      <c r="MBS61" s="130"/>
      <c r="MBT61" s="130"/>
      <c r="MBU61" s="130"/>
      <c r="MBV61" s="130"/>
      <c r="MBW61" s="130"/>
      <c r="MBX61" s="130"/>
      <c r="MBY61" s="130"/>
      <c r="MBZ61" s="130"/>
      <c r="MCA61" s="130"/>
      <c r="MCB61" s="130"/>
      <c r="MCC61" s="130"/>
      <c r="MCD61" s="130"/>
      <c r="MCE61" s="130"/>
      <c r="MCF61" s="130"/>
      <c r="MCG61" s="130"/>
      <c r="MCH61" s="130"/>
      <c r="MCI61" s="130"/>
      <c r="MCJ61" s="130"/>
      <c r="MCK61" s="130"/>
      <c r="MCL61" s="130"/>
      <c r="MCM61" s="130"/>
      <c r="MCN61" s="130"/>
      <c r="MCO61" s="130"/>
      <c r="MCP61" s="130"/>
      <c r="MCQ61" s="130"/>
      <c r="MCR61" s="130"/>
      <c r="MCS61" s="130"/>
      <c r="MCT61" s="130"/>
      <c r="MCU61" s="130"/>
      <c r="MCV61" s="130"/>
      <c r="MCW61" s="130"/>
      <c r="MCX61" s="130"/>
      <c r="MCY61" s="130"/>
      <c r="MCZ61" s="130"/>
      <c r="MDA61" s="130"/>
      <c r="MDB61" s="130"/>
      <c r="MDC61" s="130"/>
      <c r="MDD61" s="130"/>
      <c r="MDE61" s="130"/>
      <c r="MDF61" s="130"/>
      <c r="MDG61" s="130"/>
      <c r="MDH61" s="130"/>
      <c r="MDI61" s="130"/>
      <c r="MDJ61" s="130"/>
      <c r="MDK61" s="130"/>
      <c r="MDL61" s="130"/>
      <c r="MDM61" s="130"/>
      <c r="MDN61" s="130"/>
      <c r="MDO61" s="130"/>
      <c r="MDP61" s="130"/>
      <c r="MDQ61" s="130"/>
      <c r="MDR61" s="130"/>
      <c r="MDS61" s="130"/>
      <c r="MDT61" s="130"/>
      <c r="MDU61" s="130"/>
      <c r="MDV61" s="130"/>
      <c r="MDW61" s="130"/>
      <c r="MDX61" s="130"/>
      <c r="MDY61" s="130"/>
      <c r="MDZ61" s="130"/>
      <c r="MEA61" s="130"/>
      <c r="MEB61" s="130"/>
      <c r="MEC61" s="130"/>
      <c r="MED61" s="130"/>
      <c r="MEE61" s="130"/>
      <c r="MEF61" s="130"/>
      <c r="MEG61" s="130"/>
      <c r="MEH61" s="130"/>
      <c r="MEI61" s="130"/>
      <c r="MEJ61" s="130"/>
      <c r="MEK61" s="130"/>
      <c r="MEL61" s="130"/>
      <c r="MEM61" s="130"/>
      <c r="MEN61" s="130"/>
      <c r="MEO61" s="130"/>
      <c r="MEP61" s="130"/>
      <c r="MEQ61" s="130"/>
      <c r="MER61" s="130"/>
      <c r="MES61" s="130"/>
      <c r="MET61" s="130"/>
      <c r="MEU61" s="130"/>
      <c r="MEV61" s="130"/>
      <c r="MEW61" s="130"/>
      <c r="MEX61" s="130"/>
      <c r="MEY61" s="130"/>
      <c r="MEZ61" s="130"/>
      <c r="MFA61" s="130"/>
      <c r="MFB61" s="130"/>
      <c r="MFC61" s="130"/>
      <c r="MFD61" s="130"/>
      <c r="MFE61" s="130"/>
      <c r="MFF61" s="130"/>
      <c r="MFG61" s="130"/>
      <c r="MFH61" s="130"/>
      <c r="MFI61" s="130"/>
      <c r="MFJ61" s="130"/>
      <c r="MFK61" s="130"/>
      <c r="MFL61" s="130"/>
      <c r="MFM61" s="130"/>
      <c r="MFN61" s="130"/>
      <c r="MFO61" s="130"/>
      <c r="MFP61" s="130"/>
      <c r="MFQ61" s="130"/>
      <c r="MFR61" s="130"/>
      <c r="MFS61" s="130"/>
      <c r="MFT61" s="130"/>
      <c r="MFU61" s="130"/>
      <c r="MFV61" s="130"/>
      <c r="MFW61" s="130"/>
      <c r="MFX61" s="130"/>
      <c r="MFY61" s="130"/>
      <c r="MFZ61" s="130"/>
      <c r="MGA61" s="130"/>
      <c r="MGB61" s="130"/>
      <c r="MGC61" s="130"/>
      <c r="MGD61" s="130"/>
      <c r="MGE61" s="130"/>
      <c r="MGF61" s="130"/>
      <c r="MGG61" s="130"/>
      <c r="MGH61" s="130"/>
      <c r="MGI61" s="130"/>
      <c r="MGJ61" s="130"/>
      <c r="MGK61" s="130"/>
      <c r="MGL61" s="130"/>
      <c r="MGM61" s="130"/>
      <c r="MGN61" s="130"/>
      <c r="MGO61" s="130"/>
      <c r="MGP61" s="130"/>
      <c r="MGQ61" s="130"/>
      <c r="MGR61" s="130"/>
      <c r="MGS61" s="130"/>
      <c r="MGT61" s="130"/>
      <c r="MGU61" s="130"/>
      <c r="MGV61" s="130"/>
      <c r="MGW61" s="130"/>
      <c r="MGX61" s="130"/>
      <c r="MGY61" s="130"/>
      <c r="MGZ61" s="130"/>
      <c r="MHA61" s="130"/>
      <c r="MHB61" s="130"/>
      <c r="MHC61" s="130"/>
      <c r="MHD61" s="130"/>
      <c r="MHE61" s="130"/>
      <c r="MHF61" s="130"/>
      <c r="MHG61" s="130"/>
      <c r="MHH61" s="130"/>
      <c r="MHI61" s="130"/>
      <c r="MHJ61" s="130"/>
      <c r="MHK61" s="130"/>
      <c r="MHL61" s="130"/>
      <c r="MHM61" s="130"/>
      <c r="MHN61" s="130"/>
      <c r="MHO61" s="130"/>
      <c r="MHP61" s="130"/>
      <c r="MHQ61" s="130"/>
      <c r="MHR61" s="130"/>
      <c r="MHS61" s="130"/>
      <c r="MHT61" s="130"/>
      <c r="MHU61" s="130"/>
      <c r="MHV61" s="130"/>
      <c r="MHW61" s="130"/>
      <c r="MHX61" s="130"/>
      <c r="MHY61" s="130"/>
      <c r="MHZ61" s="130"/>
      <c r="MIA61" s="130"/>
      <c r="MIB61" s="130"/>
      <c r="MIC61" s="130"/>
      <c r="MID61" s="130"/>
      <c r="MIE61" s="130"/>
      <c r="MIF61" s="130"/>
      <c r="MIG61" s="130"/>
      <c r="MIH61" s="130"/>
      <c r="MII61" s="130"/>
      <c r="MIJ61" s="130"/>
      <c r="MIK61" s="130"/>
      <c r="MIL61" s="130"/>
      <c r="MIM61" s="130"/>
      <c r="MIN61" s="130"/>
      <c r="MIO61" s="130"/>
      <c r="MIP61" s="130"/>
      <c r="MIQ61" s="130"/>
      <c r="MIR61" s="130"/>
      <c r="MIS61" s="130"/>
      <c r="MIT61" s="130"/>
      <c r="MIU61" s="130"/>
      <c r="MIV61" s="130"/>
      <c r="MIW61" s="130"/>
      <c r="MIX61" s="130"/>
      <c r="MIY61" s="130"/>
      <c r="MIZ61" s="130"/>
      <c r="MJA61" s="130"/>
      <c r="MJB61" s="130"/>
      <c r="MJC61" s="130"/>
      <c r="MJD61" s="130"/>
      <c r="MJE61" s="130"/>
      <c r="MJF61" s="130"/>
      <c r="MJG61" s="130"/>
      <c r="MJH61" s="130"/>
      <c r="MJI61" s="130"/>
      <c r="MJJ61" s="130"/>
      <c r="MJK61" s="130"/>
      <c r="MJL61" s="130"/>
      <c r="MJM61" s="130"/>
      <c r="MJN61" s="130"/>
      <c r="MJO61" s="130"/>
      <c r="MJP61" s="130"/>
      <c r="MJQ61" s="130"/>
      <c r="MJR61" s="130"/>
      <c r="MJS61" s="130"/>
      <c r="MJT61" s="130"/>
      <c r="MJU61" s="130"/>
      <c r="MJV61" s="130"/>
      <c r="MJW61" s="130"/>
      <c r="MJX61" s="130"/>
      <c r="MJY61" s="130"/>
      <c r="MJZ61" s="130"/>
      <c r="MKA61" s="130"/>
      <c r="MKB61" s="130"/>
      <c r="MKC61" s="130"/>
      <c r="MKD61" s="130"/>
      <c r="MKE61" s="130"/>
      <c r="MKF61" s="130"/>
      <c r="MKG61" s="130"/>
      <c r="MKH61" s="130"/>
      <c r="MKI61" s="130"/>
      <c r="MKJ61" s="130"/>
      <c r="MKK61" s="130"/>
      <c r="MKL61" s="130"/>
      <c r="MKM61" s="130"/>
      <c r="MKN61" s="130"/>
      <c r="MKO61" s="130"/>
      <c r="MKP61" s="130"/>
      <c r="MKQ61" s="130"/>
      <c r="MKR61" s="130"/>
      <c r="MKS61" s="130"/>
      <c r="MKT61" s="130"/>
      <c r="MKU61" s="130"/>
      <c r="MKV61" s="130"/>
      <c r="MKW61" s="130"/>
      <c r="MKX61" s="130"/>
      <c r="MKY61" s="130"/>
      <c r="MKZ61" s="130"/>
      <c r="MLA61" s="130"/>
      <c r="MLB61" s="130"/>
      <c r="MLC61" s="130"/>
      <c r="MLD61" s="130"/>
      <c r="MLE61" s="130"/>
      <c r="MLF61" s="130"/>
      <c r="MLG61" s="130"/>
      <c r="MLH61" s="130"/>
      <c r="MLI61" s="130"/>
      <c r="MLJ61" s="130"/>
      <c r="MLK61" s="130"/>
      <c r="MLL61" s="130"/>
      <c r="MLM61" s="130"/>
      <c r="MLN61" s="130"/>
      <c r="MLO61" s="130"/>
      <c r="MLP61" s="130"/>
      <c r="MLQ61" s="130"/>
      <c r="MLR61" s="130"/>
      <c r="MLS61" s="130"/>
      <c r="MLT61" s="130"/>
      <c r="MLU61" s="130"/>
      <c r="MLV61" s="130"/>
      <c r="MLW61" s="130"/>
      <c r="MLX61" s="130"/>
      <c r="MLY61" s="130"/>
      <c r="MLZ61" s="130"/>
      <c r="MMA61" s="130"/>
      <c r="MMB61" s="130"/>
      <c r="MMC61" s="130"/>
      <c r="MMD61" s="130"/>
      <c r="MME61" s="130"/>
      <c r="MMF61" s="130"/>
      <c r="MMG61" s="130"/>
      <c r="MMH61" s="130"/>
      <c r="MMI61" s="130"/>
      <c r="MMJ61" s="130"/>
      <c r="MMK61" s="130"/>
      <c r="MML61" s="130"/>
      <c r="MMM61" s="130"/>
      <c r="MMN61" s="130"/>
      <c r="MMO61" s="130"/>
      <c r="MMP61" s="130"/>
      <c r="MMQ61" s="130"/>
      <c r="MMR61" s="130"/>
      <c r="MMS61" s="130"/>
      <c r="MMT61" s="130"/>
      <c r="MMU61" s="130"/>
      <c r="MMV61" s="130"/>
      <c r="MMW61" s="130"/>
      <c r="MMX61" s="130"/>
      <c r="MMY61" s="130"/>
      <c r="MMZ61" s="130"/>
      <c r="MNA61" s="130"/>
      <c r="MNB61" s="130"/>
      <c r="MNC61" s="130"/>
      <c r="MND61" s="130"/>
      <c r="MNE61" s="130"/>
      <c r="MNF61" s="130"/>
      <c r="MNG61" s="130"/>
      <c r="MNH61" s="130"/>
      <c r="MNI61" s="130"/>
      <c r="MNJ61" s="130"/>
      <c r="MNK61" s="130"/>
      <c r="MNL61" s="130"/>
      <c r="MNM61" s="130"/>
      <c r="MNN61" s="130"/>
      <c r="MNO61" s="130"/>
      <c r="MNP61" s="130"/>
      <c r="MNQ61" s="130"/>
      <c r="MNR61" s="130"/>
      <c r="MNS61" s="130"/>
      <c r="MNT61" s="130"/>
      <c r="MNU61" s="130"/>
      <c r="MNV61" s="130"/>
      <c r="MNW61" s="130"/>
      <c r="MNX61" s="130"/>
      <c r="MNY61" s="130"/>
      <c r="MNZ61" s="130"/>
      <c r="MOA61" s="130"/>
      <c r="MOB61" s="130"/>
      <c r="MOC61" s="130"/>
      <c r="MOD61" s="130"/>
      <c r="MOE61" s="130"/>
      <c r="MOF61" s="130"/>
      <c r="MOG61" s="130"/>
      <c r="MOH61" s="130"/>
      <c r="MOI61" s="130"/>
      <c r="MOJ61" s="130"/>
      <c r="MOK61" s="130"/>
      <c r="MOL61" s="130"/>
      <c r="MOM61" s="130"/>
      <c r="MON61" s="130"/>
      <c r="MOO61" s="130"/>
      <c r="MOP61" s="130"/>
      <c r="MOQ61" s="130"/>
      <c r="MOR61" s="130"/>
      <c r="MOS61" s="130"/>
      <c r="MOT61" s="130"/>
      <c r="MOU61" s="130"/>
      <c r="MOV61" s="130"/>
      <c r="MOW61" s="130"/>
      <c r="MOX61" s="130"/>
      <c r="MOY61" s="130"/>
      <c r="MOZ61" s="130"/>
      <c r="MPA61" s="130"/>
      <c r="MPB61" s="130"/>
      <c r="MPC61" s="130"/>
      <c r="MPD61" s="130"/>
      <c r="MPE61" s="130"/>
      <c r="MPF61" s="130"/>
      <c r="MPG61" s="130"/>
      <c r="MPH61" s="130"/>
      <c r="MPI61" s="130"/>
      <c r="MPJ61" s="130"/>
      <c r="MPK61" s="130"/>
      <c r="MPL61" s="130"/>
      <c r="MPM61" s="130"/>
      <c r="MPN61" s="130"/>
      <c r="MPO61" s="130"/>
      <c r="MPP61" s="130"/>
      <c r="MPQ61" s="130"/>
      <c r="MPR61" s="130"/>
      <c r="MPS61" s="130"/>
      <c r="MPT61" s="130"/>
      <c r="MPU61" s="130"/>
      <c r="MPV61" s="130"/>
      <c r="MPW61" s="130"/>
      <c r="MPX61" s="130"/>
      <c r="MPY61" s="130"/>
      <c r="MPZ61" s="130"/>
      <c r="MQA61" s="130"/>
      <c r="MQB61" s="130"/>
      <c r="MQC61" s="130"/>
      <c r="MQD61" s="130"/>
      <c r="MQE61" s="130"/>
      <c r="MQF61" s="130"/>
      <c r="MQG61" s="130"/>
      <c r="MQH61" s="130"/>
      <c r="MQI61" s="130"/>
      <c r="MQJ61" s="130"/>
      <c r="MQK61" s="130"/>
      <c r="MQL61" s="130"/>
      <c r="MQM61" s="130"/>
      <c r="MQN61" s="130"/>
      <c r="MQO61" s="130"/>
      <c r="MQP61" s="130"/>
      <c r="MQQ61" s="130"/>
      <c r="MQR61" s="130"/>
      <c r="MQS61" s="130"/>
      <c r="MQT61" s="130"/>
      <c r="MQU61" s="130"/>
      <c r="MQV61" s="130"/>
      <c r="MQW61" s="130"/>
      <c r="MQX61" s="130"/>
      <c r="MQY61" s="130"/>
      <c r="MQZ61" s="130"/>
      <c r="MRA61" s="130"/>
      <c r="MRB61" s="130"/>
      <c r="MRC61" s="130"/>
      <c r="MRD61" s="130"/>
      <c r="MRE61" s="130"/>
      <c r="MRF61" s="130"/>
      <c r="MRG61" s="130"/>
      <c r="MRH61" s="130"/>
      <c r="MRI61" s="130"/>
      <c r="MRJ61" s="130"/>
      <c r="MRK61" s="130"/>
      <c r="MRL61" s="130"/>
      <c r="MRM61" s="130"/>
      <c r="MRN61" s="130"/>
      <c r="MRO61" s="130"/>
      <c r="MRP61" s="130"/>
      <c r="MRQ61" s="130"/>
      <c r="MRR61" s="130"/>
      <c r="MRS61" s="130"/>
      <c r="MRT61" s="130"/>
      <c r="MRU61" s="130"/>
      <c r="MRV61" s="130"/>
      <c r="MRW61" s="130"/>
      <c r="MRX61" s="130"/>
      <c r="MRY61" s="130"/>
      <c r="MRZ61" s="130"/>
      <c r="MSA61" s="130"/>
      <c r="MSB61" s="130"/>
      <c r="MSC61" s="130"/>
      <c r="MSD61" s="130"/>
      <c r="MSE61" s="130"/>
      <c r="MSF61" s="130"/>
      <c r="MSG61" s="130"/>
      <c r="MSH61" s="130"/>
      <c r="MSI61" s="130"/>
      <c r="MSJ61" s="130"/>
      <c r="MSK61" s="130"/>
      <c r="MSL61" s="130"/>
      <c r="MSM61" s="130"/>
      <c r="MSN61" s="130"/>
      <c r="MSO61" s="130"/>
      <c r="MSP61" s="130"/>
      <c r="MSQ61" s="130"/>
      <c r="MSR61" s="130"/>
      <c r="MSS61" s="130"/>
      <c r="MST61" s="130"/>
      <c r="MSU61" s="130"/>
      <c r="MSV61" s="130"/>
      <c r="MSW61" s="130"/>
      <c r="MSX61" s="130"/>
      <c r="MSY61" s="130"/>
      <c r="MSZ61" s="130"/>
      <c r="MTA61" s="130"/>
      <c r="MTB61" s="130"/>
      <c r="MTC61" s="130"/>
      <c r="MTD61" s="130"/>
      <c r="MTE61" s="130"/>
      <c r="MTF61" s="130"/>
      <c r="MTG61" s="130"/>
      <c r="MTH61" s="130"/>
      <c r="MTI61" s="130"/>
      <c r="MTJ61" s="130"/>
      <c r="MTK61" s="130"/>
      <c r="MTL61" s="130"/>
      <c r="MTM61" s="130"/>
      <c r="MTN61" s="130"/>
      <c r="MTO61" s="130"/>
      <c r="MTP61" s="130"/>
      <c r="MTQ61" s="130"/>
      <c r="MTR61" s="130"/>
      <c r="MTS61" s="130"/>
      <c r="MTT61" s="130"/>
      <c r="MTU61" s="130"/>
      <c r="MTV61" s="130"/>
      <c r="MTW61" s="130"/>
      <c r="MTX61" s="130"/>
      <c r="MTY61" s="130"/>
      <c r="MTZ61" s="130"/>
      <c r="MUA61" s="130"/>
      <c r="MUB61" s="130"/>
      <c r="MUC61" s="130"/>
      <c r="MUD61" s="130"/>
      <c r="MUE61" s="130"/>
      <c r="MUF61" s="130"/>
      <c r="MUG61" s="130"/>
      <c r="MUH61" s="130"/>
      <c r="MUI61" s="130"/>
      <c r="MUJ61" s="130"/>
      <c r="MUK61" s="130"/>
      <c r="MUL61" s="130"/>
      <c r="MUM61" s="130"/>
      <c r="MUN61" s="130"/>
      <c r="MUO61" s="130"/>
      <c r="MUP61" s="130"/>
      <c r="MUQ61" s="130"/>
      <c r="MUR61" s="130"/>
      <c r="MUS61" s="130"/>
      <c r="MUT61" s="130"/>
      <c r="MUU61" s="130"/>
      <c r="MUV61" s="130"/>
      <c r="MUW61" s="130"/>
      <c r="MUX61" s="130"/>
      <c r="MUY61" s="130"/>
      <c r="MUZ61" s="130"/>
      <c r="MVA61" s="130"/>
      <c r="MVB61" s="130"/>
      <c r="MVC61" s="130"/>
      <c r="MVD61" s="130"/>
      <c r="MVE61" s="130"/>
      <c r="MVF61" s="130"/>
      <c r="MVG61" s="130"/>
      <c r="MVH61" s="130"/>
      <c r="MVI61" s="130"/>
      <c r="MVJ61" s="130"/>
      <c r="MVK61" s="130"/>
      <c r="MVL61" s="130"/>
      <c r="MVM61" s="130"/>
      <c r="MVN61" s="130"/>
      <c r="MVO61" s="130"/>
      <c r="MVP61" s="130"/>
      <c r="MVQ61" s="130"/>
      <c r="MVR61" s="130"/>
      <c r="MVS61" s="130"/>
      <c r="MVT61" s="130"/>
      <c r="MVU61" s="130"/>
      <c r="MVV61" s="130"/>
      <c r="MVW61" s="130"/>
      <c r="MVX61" s="130"/>
      <c r="MVY61" s="130"/>
      <c r="MVZ61" s="130"/>
      <c r="MWA61" s="130"/>
      <c r="MWB61" s="130"/>
      <c r="MWC61" s="130"/>
      <c r="MWD61" s="130"/>
      <c r="MWE61" s="130"/>
      <c r="MWF61" s="130"/>
      <c r="MWG61" s="130"/>
      <c r="MWH61" s="130"/>
      <c r="MWI61" s="130"/>
      <c r="MWJ61" s="130"/>
      <c r="MWK61" s="130"/>
      <c r="MWL61" s="130"/>
      <c r="MWM61" s="130"/>
      <c r="MWN61" s="130"/>
      <c r="MWO61" s="130"/>
      <c r="MWP61" s="130"/>
      <c r="MWQ61" s="130"/>
      <c r="MWR61" s="130"/>
      <c r="MWS61" s="130"/>
      <c r="MWT61" s="130"/>
      <c r="MWU61" s="130"/>
      <c r="MWV61" s="130"/>
      <c r="MWW61" s="130"/>
      <c r="MWX61" s="130"/>
      <c r="MWY61" s="130"/>
      <c r="MWZ61" s="130"/>
      <c r="MXA61" s="130"/>
      <c r="MXB61" s="130"/>
      <c r="MXC61" s="130"/>
      <c r="MXD61" s="130"/>
      <c r="MXE61" s="130"/>
      <c r="MXF61" s="130"/>
      <c r="MXG61" s="130"/>
      <c r="MXH61" s="130"/>
      <c r="MXI61" s="130"/>
      <c r="MXJ61" s="130"/>
      <c r="MXK61" s="130"/>
      <c r="MXL61" s="130"/>
      <c r="MXM61" s="130"/>
      <c r="MXN61" s="130"/>
      <c r="MXO61" s="130"/>
      <c r="MXP61" s="130"/>
      <c r="MXQ61" s="130"/>
      <c r="MXR61" s="130"/>
      <c r="MXS61" s="130"/>
      <c r="MXT61" s="130"/>
      <c r="MXU61" s="130"/>
      <c r="MXV61" s="130"/>
      <c r="MXW61" s="130"/>
      <c r="MXX61" s="130"/>
      <c r="MXY61" s="130"/>
      <c r="MXZ61" s="130"/>
      <c r="MYA61" s="130"/>
      <c r="MYB61" s="130"/>
      <c r="MYC61" s="130"/>
      <c r="MYD61" s="130"/>
      <c r="MYE61" s="130"/>
      <c r="MYF61" s="130"/>
      <c r="MYG61" s="130"/>
      <c r="MYH61" s="130"/>
      <c r="MYI61" s="130"/>
      <c r="MYJ61" s="130"/>
      <c r="MYK61" s="130"/>
      <c r="MYL61" s="130"/>
      <c r="MYM61" s="130"/>
      <c r="MYN61" s="130"/>
      <c r="MYO61" s="130"/>
      <c r="MYP61" s="130"/>
      <c r="MYQ61" s="130"/>
      <c r="MYR61" s="130"/>
      <c r="MYS61" s="130"/>
      <c r="MYT61" s="130"/>
      <c r="MYU61" s="130"/>
      <c r="MYV61" s="130"/>
      <c r="MYW61" s="130"/>
      <c r="MYX61" s="130"/>
      <c r="MYY61" s="130"/>
      <c r="MYZ61" s="130"/>
      <c r="MZA61" s="130"/>
      <c r="MZB61" s="130"/>
      <c r="MZC61" s="130"/>
      <c r="MZD61" s="130"/>
      <c r="MZE61" s="130"/>
      <c r="MZF61" s="130"/>
      <c r="MZG61" s="130"/>
      <c r="MZH61" s="130"/>
      <c r="MZI61" s="130"/>
      <c r="MZJ61" s="130"/>
      <c r="MZK61" s="130"/>
      <c r="MZL61" s="130"/>
      <c r="MZM61" s="130"/>
      <c r="MZN61" s="130"/>
      <c r="MZO61" s="130"/>
      <c r="MZP61" s="130"/>
      <c r="MZQ61" s="130"/>
      <c r="MZR61" s="130"/>
      <c r="MZS61" s="130"/>
      <c r="MZT61" s="130"/>
      <c r="MZU61" s="130"/>
      <c r="MZV61" s="130"/>
      <c r="MZW61" s="130"/>
      <c r="MZX61" s="130"/>
      <c r="MZY61" s="130"/>
      <c r="MZZ61" s="130"/>
      <c r="NAA61" s="130"/>
      <c r="NAB61" s="130"/>
      <c r="NAC61" s="130"/>
      <c r="NAD61" s="130"/>
      <c r="NAE61" s="130"/>
      <c r="NAF61" s="130"/>
      <c r="NAG61" s="130"/>
      <c r="NAH61" s="130"/>
      <c r="NAI61" s="130"/>
      <c r="NAJ61" s="130"/>
      <c r="NAK61" s="130"/>
      <c r="NAL61" s="130"/>
      <c r="NAM61" s="130"/>
      <c r="NAN61" s="130"/>
      <c r="NAO61" s="130"/>
      <c r="NAP61" s="130"/>
      <c r="NAQ61" s="130"/>
      <c r="NAR61" s="130"/>
      <c r="NAS61" s="130"/>
      <c r="NAT61" s="130"/>
      <c r="NAU61" s="130"/>
      <c r="NAV61" s="130"/>
      <c r="NAW61" s="130"/>
      <c r="NAX61" s="130"/>
      <c r="NAY61" s="130"/>
      <c r="NAZ61" s="130"/>
      <c r="NBA61" s="130"/>
      <c r="NBB61" s="130"/>
      <c r="NBC61" s="130"/>
      <c r="NBD61" s="130"/>
      <c r="NBE61" s="130"/>
      <c r="NBF61" s="130"/>
      <c r="NBG61" s="130"/>
      <c r="NBH61" s="130"/>
      <c r="NBI61" s="130"/>
      <c r="NBJ61" s="130"/>
      <c r="NBK61" s="130"/>
      <c r="NBL61" s="130"/>
      <c r="NBM61" s="130"/>
      <c r="NBN61" s="130"/>
      <c r="NBO61" s="130"/>
      <c r="NBP61" s="130"/>
      <c r="NBQ61" s="130"/>
      <c r="NBR61" s="130"/>
      <c r="NBS61" s="130"/>
      <c r="NBT61" s="130"/>
      <c r="NBU61" s="130"/>
      <c r="NBV61" s="130"/>
      <c r="NBW61" s="130"/>
      <c r="NBX61" s="130"/>
      <c r="NBY61" s="130"/>
      <c r="NBZ61" s="130"/>
      <c r="NCA61" s="130"/>
      <c r="NCB61" s="130"/>
      <c r="NCC61" s="130"/>
      <c r="NCD61" s="130"/>
      <c r="NCE61" s="130"/>
      <c r="NCF61" s="130"/>
      <c r="NCG61" s="130"/>
      <c r="NCH61" s="130"/>
      <c r="NCI61" s="130"/>
      <c r="NCJ61" s="130"/>
      <c r="NCK61" s="130"/>
      <c r="NCL61" s="130"/>
      <c r="NCM61" s="130"/>
      <c r="NCN61" s="130"/>
      <c r="NCO61" s="130"/>
      <c r="NCP61" s="130"/>
      <c r="NCQ61" s="130"/>
      <c r="NCR61" s="130"/>
      <c r="NCS61" s="130"/>
      <c r="NCT61" s="130"/>
      <c r="NCU61" s="130"/>
      <c r="NCV61" s="130"/>
      <c r="NCW61" s="130"/>
      <c r="NCX61" s="130"/>
      <c r="NCY61" s="130"/>
      <c r="NCZ61" s="130"/>
      <c r="NDA61" s="130"/>
      <c r="NDB61" s="130"/>
      <c r="NDC61" s="130"/>
      <c r="NDD61" s="130"/>
      <c r="NDE61" s="130"/>
      <c r="NDF61" s="130"/>
      <c r="NDG61" s="130"/>
      <c r="NDH61" s="130"/>
      <c r="NDI61" s="130"/>
      <c r="NDJ61" s="130"/>
      <c r="NDK61" s="130"/>
      <c r="NDL61" s="130"/>
      <c r="NDM61" s="130"/>
      <c r="NDN61" s="130"/>
      <c r="NDO61" s="130"/>
      <c r="NDP61" s="130"/>
      <c r="NDQ61" s="130"/>
      <c r="NDR61" s="130"/>
      <c r="NDS61" s="130"/>
      <c r="NDT61" s="130"/>
      <c r="NDU61" s="130"/>
      <c r="NDV61" s="130"/>
      <c r="NDW61" s="130"/>
      <c r="NDX61" s="130"/>
      <c r="NDY61" s="130"/>
      <c r="NDZ61" s="130"/>
      <c r="NEA61" s="130"/>
      <c r="NEB61" s="130"/>
      <c r="NEC61" s="130"/>
      <c r="NED61" s="130"/>
      <c r="NEE61" s="130"/>
      <c r="NEF61" s="130"/>
      <c r="NEG61" s="130"/>
      <c r="NEH61" s="130"/>
      <c r="NEI61" s="130"/>
      <c r="NEJ61" s="130"/>
      <c r="NEK61" s="130"/>
      <c r="NEL61" s="130"/>
      <c r="NEM61" s="130"/>
      <c r="NEN61" s="130"/>
      <c r="NEO61" s="130"/>
      <c r="NEP61" s="130"/>
      <c r="NEQ61" s="130"/>
      <c r="NER61" s="130"/>
      <c r="NES61" s="130"/>
      <c r="NET61" s="130"/>
      <c r="NEU61" s="130"/>
      <c r="NEV61" s="130"/>
      <c r="NEW61" s="130"/>
      <c r="NEX61" s="130"/>
      <c r="NEY61" s="130"/>
      <c r="NEZ61" s="130"/>
      <c r="NFA61" s="130"/>
      <c r="NFB61" s="130"/>
      <c r="NFC61" s="130"/>
      <c r="NFD61" s="130"/>
      <c r="NFE61" s="130"/>
      <c r="NFF61" s="130"/>
      <c r="NFG61" s="130"/>
      <c r="NFH61" s="130"/>
      <c r="NFI61" s="130"/>
      <c r="NFJ61" s="130"/>
      <c r="NFK61" s="130"/>
      <c r="NFL61" s="130"/>
      <c r="NFM61" s="130"/>
      <c r="NFN61" s="130"/>
      <c r="NFO61" s="130"/>
      <c r="NFP61" s="130"/>
      <c r="NFQ61" s="130"/>
      <c r="NFR61" s="130"/>
      <c r="NFS61" s="130"/>
      <c r="NFT61" s="130"/>
      <c r="NFU61" s="130"/>
      <c r="NFV61" s="130"/>
      <c r="NFW61" s="130"/>
      <c r="NFX61" s="130"/>
      <c r="NFY61" s="130"/>
      <c r="NFZ61" s="130"/>
      <c r="NGA61" s="130"/>
      <c r="NGB61" s="130"/>
      <c r="NGC61" s="130"/>
      <c r="NGD61" s="130"/>
      <c r="NGE61" s="130"/>
      <c r="NGF61" s="130"/>
      <c r="NGG61" s="130"/>
      <c r="NGH61" s="130"/>
      <c r="NGI61" s="130"/>
      <c r="NGJ61" s="130"/>
      <c r="NGK61" s="130"/>
      <c r="NGL61" s="130"/>
      <c r="NGM61" s="130"/>
      <c r="NGN61" s="130"/>
      <c r="NGO61" s="130"/>
      <c r="NGP61" s="130"/>
      <c r="NGQ61" s="130"/>
      <c r="NGR61" s="130"/>
      <c r="NGS61" s="130"/>
      <c r="NGT61" s="130"/>
      <c r="NGU61" s="130"/>
      <c r="NGV61" s="130"/>
      <c r="NGW61" s="130"/>
      <c r="NGX61" s="130"/>
      <c r="NGY61" s="130"/>
      <c r="NGZ61" s="130"/>
      <c r="NHA61" s="130"/>
      <c r="NHB61" s="130"/>
      <c r="NHC61" s="130"/>
      <c r="NHD61" s="130"/>
      <c r="NHE61" s="130"/>
      <c r="NHF61" s="130"/>
      <c r="NHG61" s="130"/>
      <c r="NHH61" s="130"/>
      <c r="NHI61" s="130"/>
      <c r="NHJ61" s="130"/>
      <c r="NHK61" s="130"/>
      <c r="NHL61" s="130"/>
      <c r="NHM61" s="130"/>
      <c r="NHN61" s="130"/>
      <c r="NHO61" s="130"/>
      <c r="NHP61" s="130"/>
      <c r="NHQ61" s="130"/>
      <c r="NHR61" s="130"/>
      <c r="NHS61" s="130"/>
      <c r="NHT61" s="130"/>
      <c r="NHU61" s="130"/>
      <c r="NHV61" s="130"/>
      <c r="NHW61" s="130"/>
      <c r="NHX61" s="130"/>
      <c r="NHY61" s="130"/>
      <c r="NHZ61" s="130"/>
      <c r="NIA61" s="130"/>
      <c r="NIB61" s="130"/>
      <c r="NIC61" s="130"/>
      <c r="NID61" s="130"/>
      <c r="NIE61" s="130"/>
      <c r="NIF61" s="130"/>
      <c r="NIG61" s="130"/>
      <c r="NIH61" s="130"/>
      <c r="NII61" s="130"/>
      <c r="NIJ61" s="130"/>
      <c r="NIK61" s="130"/>
      <c r="NIL61" s="130"/>
      <c r="NIM61" s="130"/>
      <c r="NIN61" s="130"/>
      <c r="NIO61" s="130"/>
      <c r="NIP61" s="130"/>
      <c r="NIQ61" s="130"/>
      <c r="NIR61" s="130"/>
      <c r="NIS61" s="130"/>
      <c r="NIT61" s="130"/>
      <c r="NIU61" s="130"/>
      <c r="NIV61" s="130"/>
      <c r="NIW61" s="130"/>
      <c r="NIX61" s="130"/>
      <c r="NIY61" s="130"/>
      <c r="NIZ61" s="130"/>
      <c r="NJA61" s="130"/>
      <c r="NJB61" s="130"/>
      <c r="NJC61" s="130"/>
      <c r="NJD61" s="130"/>
      <c r="NJE61" s="130"/>
      <c r="NJF61" s="130"/>
      <c r="NJG61" s="130"/>
      <c r="NJH61" s="130"/>
      <c r="NJI61" s="130"/>
      <c r="NJJ61" s="130"/>
      <c r="NJK61" s="130"/>
      <c r="NJL61" s="130"/>
      <c r="NJM61" s="130"/>
      <c r="NJN61" s="130"/>
      <c r="NJO61" s="130"/>
      <c r="NJP61" s="130"/>
      <c r="NJQ61" s="130"/>
      <c r="NJR61" s="130"/>
      <c r="NJS61" s="130"/>
      <c r="NJT61" s="130"/>
      <c r="NJU61" s="130"/>
      <c r="NJV61" s="130"/>
      <c r="NJW61" s="130"/>
      <c r="NJX61" s="130"/>
      <c r="NJY61" s="130"/>
      <c r="NJZ61" s="130"/>
      <c r="NKA61" s="130"/>
      <c r="NKB61" s="130"/>
      <c r="NKC61" s="130"/>
      <c r="NKD61" s="130"/>
      <c r="NKE61" s="130"/>
      <c r="NKF61" s="130"/>
      <c r="NKG61" s="130"/>
      <c r="NKH61" s="130"/>
      <c r="NKI61" s="130"/>
      <c r="NKJ61" s="130"/>
      <c r="NKK61" s="130"/>
      <c r="NKL61" s="130"/>
      <c r="NKM61" s="130"/>
      <c r="NKN61" s="130"/>
      <c r="NKO61" s="130"/>
      <c r="NKP61" s="130"/>
      <c r="NKQ61" s="130"/>
      <c r="NKR61" s="130"/>
      <c r="NKS61" s="130"/>
      <c r="NKT61" s="130"/>
      <c r="NKU61" s="130"/>
      <c r="NKV61" s="130"/>
      <c r="NKW61" s="130"/>
      <c r="NKX61" s="130"/>
      <c r="NKY61" s="130"/>
      <c r="NKZ61" s="130"/>
      <c r="NLA61" s="130"/>
      <c r="NLB61" s="130"/>
      <c r="NLC61" s="130"/>
      <c r="NLD61" s="130"/>
      <c r="NLE61" s="130"/>
      <c r="NLF61" s="130"/>
      <c r="NLG61" s="130"/>
      <c r="NLH61" s="130"/>
      <c r="NLI61" s="130"/>
      <c r="NLJ61" s="130"/>
      <c r="NLK61" s="130"/>
      <c r="NLL61" s="130"/>
      <c r="NLM61" s="130"/>
      <c r="NLN61" s="130"/>
      <c r="NLO61" s="130"/>
      <c r="NLP61" s="130"/>
      <c r="NLQ61" s="130"/>
      <c r="NLR61" s="130"/>
      <c r="NLS61" s="130"/>
      <c r="NLT61" s="130"/>
      <c r="NLU61" s="130"/>
      <c r="NLV61" s="130"/>
      <c r="NLW61" s="130"/>
      <c r="NLX61" s="130"/>
      <c r="NLY61" s="130"/>
      <c r="NLZ61" s="130"/>
      <c r="NMA61" s="130"/>
      <c r="NMB61" s="130"/>
      <c r="NMC61" s="130"/>
      <c r="NMD61" s="130"/>
      <c r="NME61" s="130"/>
      <c r="NMF61" s="130"/>
      <c r="NMG61" s="130"/>
      <c r="NMH61" s="130"/>
      <c r="NMI61" s="130"/>
      <c r="NMJ61" s="130"/>
      <c r="NMK61" s="130"/>
      <c r="NML61" s="130"/>
      <c r="NMM61" s="130"/>
      <c r="NMN61" s="130"/>
      <c r="NMO61" s="130"/>
      <c r="NMP61" s="130"/>
      <c r="NMQ61" s="130"/>
      <c r="NMR61" s="130"/>
      <c r="NMS61" s="130"/>
      <c r="NMT61" s="130"/>
      <c r="NMU61" s="130"/>
      <c r="NMV61" s="130"/>
      <c r="NMW61" s="130"/>
      <c r="NMX61" s="130"/>
      <c r="NMY61" s="130"/>
      <c r="NMZ61" s="130"/>
      <c r="NNA61" s="130"/>
      <c r="NNB61" s="130"/>
      <c r="NNC61" s="130"/>
      <c r="NND61" s="130"/>
      <c r="NNE61" s="130"/>
      <c r="NNF61" s="130"/>
      <c r="NNG61" s="130"/>
      <c r="NNH61" s="130"/>
      <c r="NNI61" s="130"/>
      <c r="NNJ61" s="130"/>
      <c r="NNK61" s="130"/>
      <c r="NNL61" s="130"/>
      <c r="NNM61" s="130"/>
      <c r="NNN61" s="130"/>
      <c r="NNO61" s="130"/>
      <c r="NNP61" s="130"/>
      <c r="NNQ61" s="130"/>
      <c r="NNR61" s="130"/>
      <c r="NNS61" s="130"/>
      <c r="NNT61" s="130"/>
      <c r="NNU61" s="130"/>
      <c r="NNV61" s="130"/>
      <c r="NNW61" s="130"/>
      <c r="NNX61" s="130"/>
      <c r="NNY61" s="130"/>
      <c r="NNZ61" s="130"/>
      <c r="NOA61" s="130"/>
      <c r="NOB61" s="130"/>
      <c r="NOC61" s="130"/>
      <c r="NOD61" s="130"/>
      <c r="NOE61" s="130"/>
      <c r="NOF61" s="130"/>
      <c r="NOG61" s="130"/>
      <c r="NOH61" s="130"/>
      <c r="NOI61" s="130"/>
      <c r="NOJ61" s="130"/>
      <c r="NOK61" s="130"/>
      <c r="NOL61" s="130"/>
      <c r="NOM61" s="130"/>
      <c r="NON61" s="130"/>
      <c r="NOO61" s="130"/>
      <c r="NOP61" s="130"/>
      <c r="NOQ61" s="130"/>
      <c r="NOR61" s="130"/>
      <c r="NOS61" s="130"/>
      <c r="NOT61" s="130"/>
      <c r="NOU61" s="130"/>
      <c r="NOV61" s="130"/>
      <c r="NOW61" s="130"/>
      <c r="NOX61" s="130"/>
      <c r="NOY61" s="130"/>
      <c r="NOZ61" s="130"/>
      <c r="NPA61" s="130"/>
      <c r="NPB61" s="130"/>
      <c r="NPC61" s="130"/>
      <c r="NPD61" s="130"/>
      <c r="NPE61" s="130"/>
      <c r="NPF61" s="130"/>
      <c r="NPG61" s="130"/>
      <c r="NPH61" s="130"/>
      <c r="NPI61" s="130"/>
      <c r="NPJ61" s="130"/>
      <c r="NPK61" s="130"/>
      <c r="NPL61" s="130"/>
      <c r="NPM61" s="130"/>
      <c r="NPN61" s="130"/>
      <c r="NPO61" s="130"/>
      <c r="NPP61" s="130"/>
      <c r="NPQ61" s="130"/>
      <c r="NPR61" s="130"/>
      <c r="NPS61" s="130"/>
      <c r="NPT61" s="130"/>
      <c r="NPU61" s="130"/>
      <c r="NPV61" s="130"/>
      <c r="NPW61" s="130"/>
      <c r="NPX61" s="130"/>
      <c r="NPY61" s="130"/>
      <c r="NPZ61" s="130"/>
      <c r="NQA61" s="130"/>
      <c r="NQB61" s="130"/>
      <c r="NQC61" s="130"/>
      <c r="NQD61" s="130"/>
      <c r="NQE61" s="130"/>
      <c r="NQF61" s="130"/>
      <c r="NQG61" s="130"/>
      <c r="NQH61" s="130"/>
      <c r="NQI61" s="130"/>
      <c r="NQJ61" s="130"/>
      <c r="NQK61" s="130"/>
      <c r="NQL61" s="130"/>
      <c r="NQM61" s="130"/>
      <c r="NQN61" s="130"/>
      <c r="NQO61" s="130"/>
      <c r="NQP61" s="130"/>
      <c r="NQQ61" s="130"/>
      <c r="NQR61" s="130"/>
      <c r="NQS61" s="130"/>
      <c r="NQT61" s="130"/>
      <c r="NQU61" s="130"/>
      <c r="NQV61" s="130"/>
      <c r="NQW61" s="130"/>
      <c r="NQX61" s="130"/>
      <c r="NQY61" s="130"/>
      <c r="NQZ61" s="130"/>
      <c r="NRA61" s="130"/>
      <c r="NRB61" s="130"/>
      <c r="NRC61" s="130"/>
      <c r="NRD61" s="130"/>
      <c r="NRE61" s="130"/>
      <c r="NRF61" s="130"/>
      <c r="NRG61" s="130"/>
      <c r="NRH61" s="130"/>
      <c r="NRI61" s="130"/>
      <c r="NRJ61" s="130"/>
      <c r="NRK61" s="130"/>
      <c r="NRL61" s="130"/>
      <c r="NRM61" s="130"/>
      <c r="NRN61" s="130"/>
      <c r="NRO61" s="130"/>
      <c r="NRP61" s="130"/>
      <c r="NRQ61" s="130"/>
      <c r="NRR61" s="130"/>
      <c r="NRS61" s="130"/>
      <c r="NRT61" s="130"/>
      <c r="NRU61" s="130"/>
      <c r="NRV61" s="130"/>
      <c r="NRW61" s="130"/>
      <c r="NRX61" s="130"/>
      <c r="NRY61" s="130"/>
      <c r="NRZ61" s="130"/>
      <c r="NSA61" s="130"/>
      <c r="NSB61" s="130"/>
      <c r="NSC61" s="130"/>
      <c r="NSD61" s="130"/>
      <c r="NSE61" s="130"/>
      <c r="NSF61" s="130"/>
      <c r="NSG61" s="130"/>
      <c r="NSH61" s="130"/>
      <c r="NSI61" s="130"/>
      <c r="NSJ61" s="130"/>
      <c r="NSK61" s="130"/>
      <c r="NSL61" s="130"/>
      <c r="NSM61" s="130"/>
      <c r="NSN61" s="130"/>
      <c r="NSO61" s="130"/>
      <c r="NSP61" s="130"/>
      <c r="NSQ61" s="130"/>
      <c r="NSR61" s="130"/>
      <c r="NSS61" s="130"/>
      <c r="NST61" s="130"/>
      <c r="NSU61" s="130"/>
      <c r="NSV61" s="130"/>
      <c r="NSW61" s="130"/>
      <c r="NSX61" s="130"/>
      <c r="NSY61" s="130"/>
      <c r="NSZ61" s="130"/>
      <c r="NTA61" s="130"/>
      <c r="NTB61" s="130"/>
      <c r="NTC61" s="130"/>
      <c r="NTD61" s="130"/>
      <c r="NTE61" s="130"/>
      <c r="NTF61" s="130"/>
      <c r="NTG61" s="130"/>
      <c r="NTH61" s="130"/>
      <c r="NTI61" s="130"/>
      <c r="NTJ61" s="130"/>
      <c r="NTK61" s="130"/>
      <c r="NTL61" s="130"/>
      <c r="NTM61" s="130"/>
      <c r="NTN61" s="130"/>
      <c r="NTO61" s="130"/>
      <c r="NTP61" s="130"/>
      <c r="NTQ61" s="130"/>
      <c r="NTR61" s="130"/>
      <c r="NTS61" s="130"/>
      <c r="NTT61" s="130"/>
      <c r="NTU61" s="130"/>
      <c r="NTV61" s="130"/>
      <c r="NTW61" s="130"/>
      <c r="NTX61" s="130"/>
      <c r="NTY61" s="130"/>
      <c r="NTZ61" s="130"/>
      <c r="NUA61" s="130"/>
      <c r="NUB61" s="130"/>
      <c r="NUC61" s="130"/>
      <c r="NUD61" s="130"/>
      <c r="NUE61" s="130"/>
      <c r="NUF61" s="130"/>
      <c r="NUG61" s="130"/>
      <c r="NUH61" s="130"/>
      <c r="NUI61" s="130"/>
      <c r="NUJ61" s="130"/>
      <c r="NUK61" s="130"/>
      <c r="NUL61" s="130"/>
      <c r="NUM61" s="130"/>
      <c r="NUN61" s="130"/>
      <c r="NUO61" s="130"/>
      <c r="NUP61" s="130"/>
      <c r="NUQ61" s="130"/>
      <c r="NUR61" s="130"/>
      <c r="NUS61" s="130"/>
      <c r="NUT61" s="130"/>
      <c r="NUU61" s="130"/>
      <c r="NUV61" s="130"/>
      <c r="NUW61" s="130"/>
      <c r="NUX61" s="130"/>
      <c r="NUY61" s="130"/>
      <c r="NUZ61" s="130"/>
      <c r="NVA61" s="130"/>
      <c r="NVB61" s="130"/>
      <c r="NVC61" s="130"/>
      <c r="NVD61" s="130"/>
      <c r="NVE61" s="130"/>
      <c r="NVF61" s="130"/>
      <c r="NVG61" s="130"/>
      <c r="NVH61" s="130"/>
      <c r="NVI61" s="130"/>
      <c r="NVJ61" s="130"/>
      <c r="NVK61" s="130"/>
      <c r="NVL61" s="130"/>
      <c r="NVM61" s="130"/>
      <c r="NVN61" s="130"/>
      <c r="NVO61" s="130"/>
      <c r="NVP61" s="130"/>
      <c r="NVQ61" s="130"/>
      <c r="NVR61" s="130"/>
      <c r="NVS61" s="130"/>
      <c r="NVT61" s="130"/>
      <c r="NVU61" s="130"/>
      <c r="NVV61" s="130"/>
      <c r="NVW61" s="130"/>
      <c r="NVX61" s="130"/>
      <c r="NVY61" s="130"/>
      <c r="NVZ61" s="130"/>
      <c r="NWA61" s="130"/>
      <c r="NWB61" s="130"/>
      <c r="NWC61" s="130"/>
      <c r="NWD61" s="130"/>
      <c r="NWE61" s="130"/>
      <c r="NWF61" s="130"/>
      <c r="NWG61" s="130"/>
      <c r="NWH61" s="130"/>
      <c r="NWI61" s="130"/>
      <c r="NWJ61" s="130"/>
      <c r="NWK61" s="130"/>
      <c r="NWL61" s="130"/>
      <c r="NWM61" s="130"/>
      <c r="NWN61" s="130"/>
      <c r="NWO61" s="130"/>
      <c r="NWP61" s="130"/>
      <c r="NWQ61" s="130"/>
      <c r="NWR61" s="130"/>
      <c r="NWS61" s="130"/>
      <c r="NWT61" s="130"/>
      <c r="NWU61" s="130"/>
      <c r="NWV61" s="130"/>
      <c r="NWW61" s="130"/>
      <c r="NWX61" s="130"/>
      <c r="NWY61" s="130"/>
      <c r="NWZ61" s="130"/>
      <c r="NXA61" s="130"/>
      <c r="NXB61" s="130"/>
      <c r="NXC61" s="130"/>
      <c r="NXD61" s="130"/>
      <c r="NXE61" s="130"/>
      <c r="NXF61" s="130"/>
      <c r="NXG61" s="130"/>
      <c r="NXH61" s="130"/>
      <c r="NXI61" s="130"/>
      <c r="NXJ61" s="130"/>
      <c r="NXK61" s="130"/>
      <c r="NXL61" s="130"/>
      <c r="NXM61" s="130"/>
      <c r="NXN61" s="130"/>
      <c r="NXO61" s="130"/>
      <c r="NXP61" s="130"/>
      <c r="NXQ61" s="130"/>
      <c r="NXR61" s="130"/>
      <c r="NXS61" s="130"/>
      <c r="NXT61" s="130"/>
      <c r="NXU61" s="130"/>
      <c r="NXV61" s="130"/>
      <c r="NXW61" s="130"/>
      <c r="NXX61" s="130"/>
      <c r="NXY61" s="130"/>
      <c r="NXZ61" s="130"/>
      <c r="NYA61" s="130"/>
      <c r="NYB61" s="130"/>
      <c r="NYC61" s="130"/>
      <c r="NYD61" s="130"/>
      <c r="NYE61" s="130"/>
      <c r="NYF61" s="130"/>
      <c r="NYG61" s="130"/>
      <c r="NYH61" s="130"/>
      <c r="NYI61" s="130"/>
      <c r="NYJ61" s="130"/>
      <c r="NYK61" s="130"/>
      <c r="NYL61" s="130"/>
      <c r="NYM61" s="130"/>
      <c r="NYN61" s="130"/>
      <c r="NYO61" s="130"/>
      <c r="NYP61" s="130"/>
      <c r="NYQ61" s="130"/>
      <c r="NYR61" s="130"/>
      <c r="NYS61" s="130"/>
      <c r="NYT61" s="130"/>
      <c r="NYU61" s="130"/>
      <c r="NYV61" s="130"/>
      <c r="NYW61" s="130"/>
      <c r="NYX61" s="130"/>
      <c r="NYY61" s="130"/>
      <c r="NYZ61" s="130"/>
      <c r="NZA61" s="130"/>
      <c r="NZB61" s="130"/>
      <c r="NZC61" s="130"/>
      <c r="NZD61" s="130"/>
      <c r="NZE61" s="130"/>
      <c r="NZF61" s="130"/>
      <c r="NZG61" s="130"/>
      <c r="NZH61" s="130"/>
      <c r="NZI61" s="130"/>
      <c r="NZJ61" s="130"/>
      <c r="NZK61" s="130"/>
      <c r="NZL61" s="130"/>
      <c r="NZM61" s="130"/>
      <c r="NZN61" s="130"/>
      <c r="NZO61" s="130"/>
      <c r="NZP61" s="130"/>
      <c r="NZQ61" s="130"/>
      <c r="NZR61" s="130"/>
      <c r="NZS61" s="130"/>
      <c r="NZT61" s="130"/>
      <c r="NZU61" s="130"/>
      <c r="NZV61" s="130"/>
      <c r="NZW61" s="130"/>
      <c r="NZX61" s="130"/>
      <c r="NZY61" s="130"/>
      <c r="NZZ61" s="130"/>
      <c r="OAA61" s="130"/>
      <c r="OAB61" s="130"/>
      <c r="OAC61" s="130"/>
      <c r="OAD61" s="130"/>
      <c r="OAE61" s="130"/>
      <c r="OAF61" s="130"/>
      <c r="OAG61" s="130"/>
      <c r="OAH61" s="130"/>
      <c r="OAI61" s="130"/>
      <c r="OAJ61" s="130"/>
      <c r="OAK61" s="130"/>
      <c r="OAL61" s="130"/>
      <c r="OAM61" s="130"/>
      <c r="OAN61" s="130"/>
      <c r="OAO61" s="130"/>
      <c r="OAP61" s="130"/>
      <c r="OAQ61" s="130"/>
      <c r="OAR61" s="130"/>
      <c r="OAS61" s="130"/>
      <c r="OAT61" s="130"/>
      <c r="OAU61" s="130"/>
      <c r="OAV61" s="130"/>
      <c r="OAW61" s="130"/>
      <c r="OAX61" s="130"/>
      <c r="OAY61" s="130"/>
      <c r="OAZ61" s="130"/>
      <c r="OBA61" s="130"/>
      <c r="OBB61" s="130"/>
      <c r="OBC61" s="130"/>
      <c r="OBD61" s="130"/>
      <c r="OBE61" s="130"/>
      <c r="OBF61" s="130"/>
      <c r="OBG61" s="130"/>
      <c r="OBH61" s="130"/>
      <c r="OBI61" s="130"/>
      <c r="OBJ61" s="130"/>
      <c r="OBK61" s="130"/>
      <c r="OBL61" s="130"/>
      <c r="OBM61" s="130"/>
      <c r="OBN61" s="130"/>
      <c r="OBO61" s="130"/>
      <c r="OBP61" s="130"/>
      <c r="OBQ61" s="130"/>
      <c r="OBR61" s="130"/>
      <c r="OBS61" s="130"/>
      <c r="OBT61" s="130"/>
      <c r="OBU61" s="130"/>
      <c r="OBV61" s="130"/>
      <c r="OBW61" s="130"/>
      <c r="OBX61" s="130"/>
      <c r="OBY61" s="130"/>
      <c r="OBZ61" s="130"/>
      <c r="OCA61" s="130"/>
      <c r="OCB61" s="130"/>
      <c r="OCC61" s="130"/>
      <c r="OCD61" s="130"/>
      <c r="OCE61" s="130"/>
      <c r="OCF61" s="130"/>
      <c r="OCG61" s="130"/>
      <c r="OCH61" s="130"/>
      <c r="OCI61" s="130"/>
      <c r="OCJ61" s="130"/>
      <c r="OCK61" s="130"/>
      <c r="OCL61" s="130"/>
      <c r="OCM61" s="130"/>
      <c r="OCN61" s="130"/>
      <c r="OCO61" s="130"/>
      <c r="OCP61" s="130"/>
      <c r="OCQ61" s="130"/>
      <c r="OCR61" s="130"/>
      <c r="OCS61" s="130"/>
      <c r="OCT61" s="130"/>
      <c r="OCU61" s="130"/>
      <c r="OCV61" s="130"/>
      <c r="OCW61" s="130"/>
      <c r="OCX61" s="130"/>
      <c r="OCY61" s="130"/>
      <c r="OCZ61" s="130"/>
      <c r="ODA61" s="130"/>
      <c r="ODB61" s="130"/>
      <c r="ODC61" s="130"/>
      <c r="ODD61" s="130"/>
      <c r="ODE61" s="130"/>
      <c r="ODF61" s="130"/>
      <c r="ODG61" s="130"/>
      <c r="ODH61" s="130"/>
      <c r="ODI61" s="130"/>
      <c r="ODJ61" s="130"/>
      <c r="ODK61" s="130"/>
      <c r="ODL61" s="130"/>
      <c r="ODM61" s="130"/>
      <c r="ODN61" s="130"/>
      <c r="ODO61" s="130"/>
      <c r="ODP61" s="130"/>
      <c r="ODQ61" s="130"/>
      <c r="ODR61" s="130"/>
      <c r="ODS61" s="130"/>
      <c r="ODT61" s="130"/>
      <c r="ODU61" s="130"/>
      <c r="ODV61" s="130"/>
      <c r="ODW61" s="130"/>
      <c r="ODX61" s="130"/>
      <c r="ODY61" s="130"/>
      <c r="ODZ61" s="130"/>
      <c r="OEA61" s="130"/>
      <c r="OEB61" s="130"/>
      <c r="OEC61" s="130"/>
      <c r="OED61" s="130"/>
      <c r="OEE61" s="130"/>
      <c r="OEF61" s="130"/>
      <c r="OEG61" s="130"/>
      <c r="OEH61" s="130"/>
      <c r="OEI61" s="130"/>
      <c r="OEJ61" s="130"/>
      <c r="OEK61" s="130"/>
      <c r="OEL61" s="130"/>
      <c r="OEM61" s="130"/>
      <c r="OEN61" s="130"/>
      <c r="OEO61" s="130"/>
      <c r="OEP61" s="130"/>
      <c r="OEQ61" s="130"/>
      <c r="OER61" s="130"/>
      <c r="OES61" s="130"/>
      <c r="OET61" s="130"/>
      <c r="OEU61" s="130"/>
      <c r="OEV61" s="130"/>
      <c r="OEW61" s="130"/>
      <c r="OEX61" s="130"/>
      <c r="OEY61" s="130"/>
      <c r="OEZ61" s="130"/>
      <c r="OFA61" s="130"/>
      <c r="OFB61" s="130"/>
      <c r="OFC61" s="130"/>
      <c r="OFD61" s="130"/>
      <c r="OFE61" s="130"/>
      <c r="OFF61" s="130"/>
      <c r="OFG61" s="130"/>
      <c r="OFH61" s="130"/>
      <c r="OFI61" s="130"/>
      <c r="OFJ61" s="130"/>
      <c r="OFK61" s="130"/>
      <c r="OFL61" s="130"/>
      <c r="OFM61" s="130"/>
      <c r="OFN61" s="130"/>
      <c r="OFO61" s="130"/>
      <c r="OFP61" s="130"/>
      <c r="OFQ61" s="130"/>
      <c r="OFR61" s="130"/>
      <c r="OFS61" s="130"/>
      <c r="OFT61" s="130"/>
      <c r="OFU61" s="130"/>
      <c r="OFV61" s="130"/>
      <c r="OFW61" s="130"/>
      <c r="OFX61" s="130"/>
      <c r="OFY61" s="130"/>
      <c r="OFZ61" s="130"/>
      <c r="OGA61" s="130"/>
      <c r="OGB61" s="130"/>
      <c r="OGC61" s="130"/>
      <c r="OGD61" s="130"/>
      <c r="OGE61" s="130"/>
      <c r="OGF61" s="130"/>
      <c r="OGG61" s="130"/>
      <c r="OGH61" s="130"/>
      <c r="OGI61" s="130"/>
      <c r="OGJ61" s="130"/>
      <c r="OGK61" s="130"/>
      <c r="OGL61" s="130"/>
      <c r="OGM61" s="130"/>
      <c r="OGN61" s="130"/>
      <c r="OGO61" s="130"/>
      <c r="OGP61" s="130"/>
      <c r="OGQ61" s="130"/>
      <c r="OGR61" s="130"/>
      <c r="OGS61" s="130"/>
      <c r="OGT61" s="130"/>
      <c r="OGU61" s="130"/>
      <c r="OGV61" s="130"/>
      <c r="OGW61" s="130"/>
      <c r="OGX61" s="130"/>
      <c r="OGY61" s="130"/>
      <c r="OGZ61" s="130"/>
      <c r="OHA61" s="130"/>
      <c r="OHB61" s="130"/>
      <c r="OHC61" s="130"/>
      <c r="OHD61" s="130"/>
      <c r="OHE61" s="130"/>
      <c r="OHF61" s="130"/>
      <c r="OHG61" s="130"/>
      <c r="OHH61" s="130"/>
      <c r="OHI61" s="130"/>
      <c r="OHJ61" s="130"/>
      <c r="OHK61" s="130"/>
      <c r="OHL61" s="130"/>
      <c r="OHM61" s="130"/>
      <c r="OHN61" s="130"/>
      <c r="OHO61" s="130"/>
      <c r="OHP61" s="130"/>
      <c r="OHQ61" s="130"/>
      <c r="OHR61" s="130"/>
      <c r="OHS61" s="130"/>
      <c r="OHT61" s="130"/>
      <c r="OHU61" s="130"/>
      <c r="OHV61" s="130"/>
      <c r="OHW61" s="130"/>
      <c r="OHX61" s="130"/>
      <c r="OHY61" s="130"/>
      <c r="OHZ61" s="130"/>
      <c r="OIA61" s="130"/>
      <c r="OIB61" s="130"/>
      <c r="OIC61" s="130"/>
      <c r="OID61" s="130"/>
      <c r="OIE61" s="130"/>
      <c r="OIF61" s="130"/>
      <c r="OIG61" s="130"/>
      <c r="OIH61" s="130"/>
      <c r="OII61" s="130"/>
      <c r="OIJ61" s="130"/>
      <c r="OIK61" s="130"/>
      <c r="OIL61" s="130"/>
      <c r="OIM61" s="130"/>
      <c r="OIN61" s="130"/>
      <c r="OIO61" s="130"/>
      <c r="OIP61" s="130"/>
      <c r="OIQ61" s="130"/>
      <c r="OIR61" s="130"/>
      <c r="OIS61" s="130"/>
      <c r="OIT61" s="130"/>
      <c r="OIU61" s="130"/>
      <c r="OIV61" s="130"/>
      <c r="OIW61" s="130"/>
      <c r="OIX61" s="130"/>
      <c r="OIY61" s="130"/>
      <c r="OIZ61" s="130"/>
      <c r="OJA61" s="130"/>
      <c r="OJB61" s="130"/>
      <c r="OJC61" s="130"/>
      <c r="OJD61" s="130"/>
      <c r="OJE61" s="130"/>
      <c r="OJF61" s="130"/>
      <c r="OJG61" s="130"/>
      <c r="OJH61" s="130"/>
      <c r="OJI61" s="130"/>
      <c r="OJJ61" s="130"/>
      <c r="OJK61" s="130"/>
      <c r="OJL61" s="130"/>
      <c r="OJM61" s="130"/>
      <c r="OJN61" s="130"/>
      <c r="OJO61" s="130"/>
      <c r="OJP61" s="130"/>
      <c r="OJQ61" s="130"/>
      <c r="OJR61" s="130"/>
      <c r="OJS61" s="130"/>
      <c r="OJT61" s="130"/>
      <c r="OJU61" s="130"/>
      <c r="OJV61" s="130"/>
      <c r="OJW61" s="130"/>
      <c r="OJX61" s="130"/>
      <c r="OJY61" s="130"/>
      <c r="OJZ61" s="130"/>
      <c r="OKA61" s="130"/>
      <c r="OKB61" s="130"/>
      <c r="OKC61" s="130"/>
      <c r="OKD61" s="130"/>
      <c r="OKE61" s="130"/>
      <c r="OKF61" s="130"/>
      <c r="OKG61" s="130"/>
      <c r="OKH61" s="130"/>
      <c r="OKI61" s="130"/>
      <c r="OKJ61" s="130"/>
      <c r="OKK61" s="130"/>
      <c r="OKL61" s="130"/>
      <c r="OKM61" s="130"/>
      <c r="OKN61" s="130"/>
      <c r="OKO61" s="130"/>
      <c r="OKP61" s="130"/>
      <c r="OKQ61" s="130"/>
      <c r="OKR61" s="130"/>
      <c r="OKS61" s="130"/>
      <c r="OKT61" s="130"/>
      <c r="OKU61" s="130"/>
      <c r="OKV61" s="130"/>
      <c r="OKW61" s="130"/>
      <c r="OKX61" s="130"/>
      <c r="OKY61" s="130"/>
      <c r="OKZ61" s="130"/>
      <c r="OLA61" s="130"/>
      <c r="OLB61" s="130"/>
      <c r="OLC61" s="130"/>
      <c r="OLD61" s="130"/>
      <c r="OLE61" s="130"/>
      <c r="OLF61" s="130"/>
      <c r="OLG61" s="130"/>
      <c r="OLH61" s="130"/>
      <c r="OLI61" s="130"/>
      <c r="OLJ61" s="130"/>
      <c r="OLK61" s="130"/>
      <c r="OLL61" s="130"/>
      <c r="OLM61" s="130"/>
      <c r="OLN61" s="130"/>
      <c r="OLO61" s="130"/>
      <c r="OLP61" s="130"/>
      <c r="OLQ61" s="130"/>
      <c r="OLR61" s="130"/>
      <c r="OLS61" s="130"/>
      <c r="OLT61" s="130"/>
      <c r="OLU61" s="130"/>
      <c r="OLV61" s="130"/>
      <c r="OLW61" s="130"/>
      <c r="OLX61" s="130"/>
      <c r="OLY61" s="130"/>
      <c r="OLZ61" s="130"/>
      <c r="OMA61" s="130"/>
      <c r="OMB61" s="130"/>
      <c r="OMC61" s="130"/>
      <c r="OMD61" s="130"/>
      <c r="OME61" s="130"/>
      <c r="OMF61" s="130"/>
      <c r="OMG61" s="130"/>
      <c r="OMH61" s="130"/>
      <c r="OMI61" s="130"/>
      <c r="OMJ61" s="130"/>
      <c r="OMK61" s="130"/>
      <c r="OML61" s="130"/>
      <c r="OMM61" s="130"/>
      <c r="OMN61" s="130"/>
      <c r="OMO61" s="130"/>
      <c r="OMP61" s="130"/>
      <c r="OMQ61" s="130"/>
      <c r="OMR61" s="130"/>
      <c r="OMS61" s="130"/>
      <c r="OMT61" s="130"/>
      <c r="OMU61" s="130"/>
      <c r="OMV61" s="130"/>
      <c r="OMW61" s="130"/>
      <c r="OMX61" s="130"/>
      <c r="OMY61" s="130"/>
      <c r="OMZ61" s="130"/>
      <c r="ONA61" s="130"/>
      <c r="ONB61" s="130"/>
      <c r="ONC61" s="130"/>
      <c r="OND61" s="130"/>
      <c r="ONE61" s="130"/>
      <c r="ONF61" s="130"/>
      <c r="ONG61" s="130"/>
      <c r="ONH61" s="130"/>
      <c r="ONI61" s="130"/>
      <c r="ONJ61" s="130"/>
      <c r="ONK61" s="130"/>
      <c r="ONL61" s="130"/>
      <c r="ONM61" s="130"/>
      <c r="ONN61" s="130"/>
      <c r="ONO61" s="130"/>
      <c r="ONP61" s="130"/>
      <c r="ONQ61" s="130"/>
      <c r="ONR61" s="130"/>
      <c r="ONS61" s="130"/>
      <c r="ONT61" s="130"/>
      <c r="ONU61" s="130"/>
      <c r="ONV61" s="130"/>
      <c r="ONW61" s="130"/>
      <c r="ONX61" s="130"/>
      <c r="ONY61" s="130"/>
      <c r="ONZ61" s="130"/>
      <c r="OOA61" s="130"/>
      <c r="OOB61" s="130"/>
      <c r="OOC61" s="130"/>
      <c r="OOD61" s="130"/>
      <c r="OOE61" s="130"/>
      <c r="OOF61" s="130"/>
      <c r="OOG61" s="130"/>
      <c r="OOH61" s="130"/>
      <c r="OOI61" s="130"/>
      <c r="OOJ61" s="130"/>
      <c r="OOK61" s="130"/>
      <c r="OOL61" s="130"/>
      <c r="OOM61" s="130"/>
      <c r="OON61" s="130"/>
      <c r="OOO61" s="130"/>
      <c r="OOP61" s="130"/>
      <c r="OOQ61" s="130"/>
      <c r="OOR61" s="130"/>
      <c r="OOS61" s="130"/>
      <c r="OOT61" s="130"/>
      <c r="OOU61" s="130"/>
      <c r="OOV61" s="130"/>
      <c r="OOW61" s="130"/>
      <c r="OOX61" s="130"/>
      <c r="OOY61" s="130"/>
      <c r="OOZ61" s="130"/>
      <c r="OPA61" s="130"/>
      <c r="OPB61" s="130"/>
      <c r="OPC61" s="130"/>
      <c r="OPD61" s="130"/>
      <c r="OPE61" s="130"/>
      <c r="OPF61" s="130"/>
      <c r="OPG61" s="130"/>
      <c r="OPH61" s="130"/>
      <c r="OPI61" s="130"/>
      <c r="OPJ61" s="130"/>
      <c r="OPK61" s="130"/>
      <c r="OPL61" s="130"/>
      <c r="OPM61" s="130"/>
      <c r="OPN61" s="130"/>
      <c r="OPO61" s="130"/>
      <c r="OPP61" s="130"/>
      <c r="OPQ61" s="130"/>
      <c r="OPR61" s="130"/>
      <c r="OPS61" s="130"/>
      <c r="OPT61" s="130"/>
      <c r="OPU61" s="130"/>
      <c r="OPV61" s="130"/>
      <c r="OPW61" s="130"/>
      <c r="OPX61" s="130"/>
      <c r="OPY61" s="130"/>
      <c r="OPZ61" s="130"/>
      <c r="OQA61" s="130"/>
      <c r="OQB61" s="130"/>
      <c r="OQC61" s="130"/>
      <c r="OQD61" s="130"/>
      <c r="OQE61" s="130"/>
      <c r="OQF61" s="130"/>
      <c r="OQG61" s="130"/>
      <c r="OQH61" s="130"/>
      <c r="OQI61" s="130"/>
      <c r="OQJ61" s="130"/>
      <c r="OQK61" s="130"/>
      <c r="OQL61" s="130"/>
      <c r="OQM61" s="130"/>
      <c r="OQN61" s="130"/>
      <c r="OQO61" s="130"/>
      <c r="OQP61" s="130"/>
      <c r="OQQ61" s="130"/>
      <c r="OQR61" s="130"/>
      <c r="OQS61" s="130"/>
      <c r="OQT61" s="130"/>
      <c r="OQU61" s="130"/>
      <c r="OQV61" s="130"/>
      <c r="OQW61" s="130"/>
      <c r="OQX61" s="130"/>
      <c r="OQY61" s="130"/>
      <c r="OQZ61" s="130"/>
      <c r="ORA61" s="130"/>
      <c r="ORB61" s="130"/>
      <c r="ORC61" s="130"/>
      <c r="ORD61" s="130"/>
      <c r="ORE61" s="130"/>
      <c r="ORF61" s="130"/>
      <c r="ORG61" s="130"/>
      <c r="ORH61" s="130"/>
      <c r="ORI61" s="130"/>
      <c r="ORJ61" s="130"/>
      <c r="ORK61" s="130"/>
      <c r="ORL61" s="130"/>
      <c r="ORM61" s="130"/>
      <c r="ORN61" s="130"/>
      <c r="ORO61" s="130"/>
      <c r="ORP61" s="130"/>
      <c r="ORQ61" s="130"/>
      <c r="ORR61" s="130"/>
      <c r="ORS61" s="130"/>
      <c r="ORT61" s="130"/>
      <c r="ORU61" s="130"/>
      <c r="ORV61" s="130"/>
      <c r="ORW61" s="130"/>
      <c r="ORX61" s="130"/>
      <c r="ORY61" s="130"/>
      <c r="ORZ61" s="130"/>
      <c r="OSA61" s="130"/>
      <c r="OSB61" s="130"/>
      <c r="OSC61" s="130"/>
      <c r="OSD61" s="130"/>
      <c r="OSE61" s="130"/>
      <c r="OSF61" s="130"/>
      <c r="OSG61" s="130"/>
      <c r="OSH61" s="130"/>
      <c r="OSI61" s="130"/>
      <c r="OSJ61" s="130"/>
      <c r="OSK61" s="130"/>
      <c r="OSL61" s="130"/>
      <c r="OSM61" s="130"/>
      <c r="OSN61" s="130"/>
      <c r="OSO61" s="130"/>
      <c r="OSP61" s="130"/>
      <c r="OSQ61" s="130"/>
      <c r="OSR61" s="130"/>
      <c r="OSS61" s="130"/>
      <c r="OST61" s="130"/>
      <c r="OSU61" s="130"/>
      <c r="OSV61" s="130"/>
      <c r="OSW61" s="130"/>
      <c r="OSX61" s="130"/>
      <c r="OSY61" s="130"/>
      <c r="OSZ61" s="130"/>
      <c r="OTA61" s="130"/>
      <c r="OTB61" s="130"/>
      <c r="OTC61" s="130"/>
      <c r="OTD61" s="130"/>
      <c r="OTE61" s="130"/>
      <c r="OTF61" s="130"/>
      <c r="OTG61" s="130"/>
      <c r="OTH61" s="130"/>
      <c r="OTI61" s="130"/>
      <c r="OTJ61" s="130"/>
      <c r="OTK61" s="130"/>
      <c r="OTL61" s="130"/>
      <c r="OTM61" s="130"/>
      <c r="OTN61" s="130"/>
      <c r="OTO61" s="130"/>
      <c r="OTP61" s="130"/>
      <c r="OTQ61" s="130"/>
      <c r="OTR61" s="130"/>
      <c r="OTS61" s="130"/>
      <c r="OTT61" s="130"/>
      <c r="OTU61" s="130"/>
      <c r="OTV61" s="130"/>
      <c r="OTW61" s="130"/>
      <c r="OTX61" s="130"/>
      <c r="OTY61" s="130"/>
      <c r="OTZ61" s="130"/>
      <c r="OUA61" s="130"/>
      <c r="OUB61" s="130"/>
      <c r="OUC61" s="130"/>
      <c r="OUD61" s="130"/>
      <c r="OUE61" s="130"/>
      <c r="OUF61" s="130"/>
      <c r="OUG61" s="130"/>
      <c r="OUH61" s="130"/>
      <c r="OUI61" s="130"/>
      <c r="OUJ61" s="130"/>
      <c r="OUK61" s="130"/>
      <c r="OUL61" s="130"/>
      <c r="OUM61" s="130"/>
      <c r="OUN61" s="130"/>
      <c r="OUO61" s="130"/>
      <c r="OUP61" s="130"/>
      <c r="OUQ61" s="130"/>
      <c r="OUR61" s="130"/>
      <c r="OUS61" s="130"/>
      <c r="OUT61" s="130"/>
      <c r="OUU61" s="130"/>
      <c r="OUV61" s="130"/>
      <c r="OUW61" s="130"/>
      <c r="OUX61" s="130"/>
      <c r="OUY61" s="130"/>
      <c r="OUZ61" s="130"/>
      <c r="OVA61" s="130"/>
      <c r="OVB61" s="130"/>
      <c r="OVC61" s="130"/>
      <c r="OVD61" s="130"/>
      <c r="OVE61" s="130"/>
      <c r="OVF61" s="130"/>
      <c r="OVG61" s="130"/>
      <c r="OVH61" s="130"/>
      <c r="OVI61" s="130"/>
      <c r="OVJ61" s="130"/>
      <c r="OVK61" s="130"/>
      <c r="OVL61" s="130"/>
      <c r="OVM61" s="130"/>
      <c r="OVN61" s="130"/>
      <c r="OVO61" s="130"/>
      <c r="OVP61" s="130"/>
      <c r="OVQ61" s="130"/>
      <c r="OVR61" s="130"/>
      <c r="OVS61" s="130"/>
      <c r="OVT61" s="130"/>
      <c r="OVU61" s="130"/>
      <c r="OVV61" s="130"/>
      <c r="OVW61" s="130"/>
      <c r="OVX61" s="130"/>
      <c r="OVY61" s="130"/>
      <c r="OVZ61" s="130"/>
      <c r="OWA61" s="130"/>
      <c r="OWB61" s="130"/>
      <c r="OWC61" s="130"/>
      <c r="OWD61" s="130"/>
      <c r="OWE61" s="130"/>
      <c r="OWF61" s="130"/>
      <c r="OWG61" s="130"/>
      <c r="OWH61" s="130"/>
      <c r="OWI61" s="130"/>
      <c r="OWJ61" s="130"/>
      <c r="OWK61" s="130"/>
      <c r="OWL61" s="130"/>
      <c r="OWM61" s="130"/>
      <c r="OWN61" s="130"/>
      <c r="OWO61" s="130"/>
      <c r="OWP61" s="130"/>
      <c r="OWQ61" s="130"/>
      <c r="OWR61" s="130"/>
      <c r="OWS61" s="130"/>
      <c r="OWT61" s="130"/>
      <c r="OWU61" s="130"/>
      <c r="OWV61" s="130"/>
      <c r="OWW61" s="130"/>
      <c r="OWX61" s="130"/>
      <c r="OWY61" s="130"/>
      <c r="OWZ61" s="130"/>
      <c r="OXA61" s="130"/>
      <c r="OXB61" s="130"/>
      <c r="OXC61" s="130"/>
      <c r="OXD61" s="130"/>
      <c r="OXE61" s="130"/>
      <c r="OXF61" s="130"/>
      <c r="OXG61" s="130"/>
      <c r="OXH61" s="130"/>
      <c r="OXI61" s="130"/>
      <c r="OXJ61" s="130"/>
      <c r="OXK61" s="130"/>
      <c r="OXL61" s="130"/>
      <c r="OXM61" s="130"/>
      <c r="OXN61" s="130"/>
      <c r="OXO61" s="130"/>
      <c r="OXP61" s="130"/>
      <c r="OXQ61" s="130"/>
      <c r="OXR61" s="130"/>
      <c r="OXS61" s="130"/>
      <c r="OXT61" s="130"/>
      <c r="OXU61" s="130"/>
      <c r="OXV61" s="130"/>
      <c r="OXW61" s="130"/>
      <c r="OXX61" s="130"/>
      <c r="OXY61" s="130"/>
      <c r="OXZ61" s="130"/>
      <c r="OYA61" s="130"/>
      <c r="OYB61" s="130"/>
      <c r="OYC61" s="130"/>
      <c r="OYD61" s="130"/>
      <c r="OYE61" s="130"/>
      <c r="OYF61" s="130"/>
      <c r="OYG61" s="130"/>
      <c r="OYH61" s="130"/>
      <c r="OYI61" s="130"/>
      <c r="OYJ61" s="130"/>
      <c r="OYK61" s="130"/>
      <c r="OYL61" s="130"/>
      <c r="OYM61" s="130"/>
      <c r="OYN61" s="130"/>
      <c r="OYO61" s="130"/>
      <c r="OYP61" s="130"/>
      <c r="OYQ61" s="130"/>
      <c r="OYR61" s="130"/>
      <c r="OYS61" s="130"/>
      <c r="OYT61" s="130"/>
      <c r="OYU61" s="130"/>
      <c r="OYV61" s="130"/>
      <c r="OYW61" s="130"/>
      <c r="OYX61" s="130"/>
      <c r="OYY61" s="130"/>
      <c r="OYZ61" s="130"/>
      <c r="OZA61" s="130"/>
      <c r="OZB61" s="130"/>
      <c r="OZC61" s="130"/>
      <c r="OZD61" s="130"/>
      <c r="OZE61" s="130"/>
      <c r="OZF61" s="130"/>
      <c r="OZG61" s="130"/>
      <c r="OZH61" s="130"/>
      <c r="OZI61" s="130"/>
      <c r="OZJ61" s="130"/>
      <c r="OZK61" s="130"/>
      <c r="OZL61" s="130"/>
      <c r="OZM61" s="130"/>
      <c r="OZN61" s="130"/>
      <c r="OZO61" s="130"/>
      <c r="OZP61" s="130"/>
      <c r="OZQ61" s="130"/>
      <c r="OZR61" s="130"/>
      <c r="OZS61" s="130"/>
      <c r="OZT61" s="130"/>
      <c r="OZU61" s="130"/>
      <c r="OZV61" s="130"/>
      <c r="OZW61" s="130"/>
      <c r="OZX61" s="130"/>
      <c r="OZY61" s="130"/>
      <c r="OZZ61" s="130"/>
      <c r="PAA61" s="130"/>
      <c r="PAB61" s="130"/>
      <c r="PAC61" s="130"/>
      <c r="PAD61" s="130"/>
      <c r="PAE61" s="130"/>
      <c r="PAF61" s="130"/>
      <c r="PAG61" s="130"/>
      <c r="PAH61" s="130"/>
      <c r="PAI61" s="130"/>
      <c r="PAJ61" s="130"/>
      <c r="PAK61" s="130"/>
      <c r="PAL61" s="130"/>
      <c r="PAM61" s="130"/>
      <c r="PAN61" s="130"/>
      <c r="PAO61" s="130"/>
      <c r="PAP61" s="130"/>
      <c r="PAQ61" s="130"/>
      <c r="PAR61" s="130"/>
      <c r="PAS61" s="130"/>
      <c r="PAT61" s="130"/>
      <c r="PAU61" s="130"/>
      <c r="PAV61" s="130"/>
      <c r="PAW61" s="130"/>
      <c r="PAX61" s="130"/>
      <c r="PAY61" s="130"/>
      <c r="PAZ61" s="130"/>
      <c r="PBA61" s="130"/>
      <c r="PBB61" s="130"/>
      <c r="PBC61" s="130"/>
      <c r="PBD61" s="130"/>
      <c r="PBE61" s="130"/>
      <c r="PBF61" s="130"/>
      <c r="PBG61" s="130"/>
      <c r="PBH61" s="130"/>
      <c r="PBI61" s="130"/>
      <c r="PBJ61" s="130"/>
      <c r="PBK61" s="130"/>
      <c r="PBL61" s="130"/>
      <c r="PBM61" s="130"/>
      <c r="PBN61" s="130"/>
      <c r="PBO61" s="130"/>
      <c r="PBP61" s="130"/>
      <c r="PBQ61" s="130"/>
      <c r="PBR61" s="130"/>
      <c r="PBS61" s="130"/>
      <c r="PBT61" s="130"/>
      <c r="PBU61" s="130"/>
      <c r="PBV61" s="130"/>
      <c r="PBW61" s="130"/>
      <c r="PBX61" s="130"/>
      <c r="PBY61" s="130"/>
      <c r="PBZ61" s="130"/>
      <c r="PCA61" s="130"/>
      <c r="PCB61" s="130"/>
      <c r="PCC61" s="130"/>
      <c r="PCD61" s="130"/>
      <c r="PCE61" s="130"/>
      <c r="PCF61" s="130"/>
      <c r="PCG61" s="130"/>
      <c r="PCH61" s="130"/>
      <c r="PCI61" s="130"/>
      <c r="PCJ61" s="130"/>
      <c r="PCK61" s="130"/>
      <c r="PCL61" s="130"/>
      <c r="PCM61" s="130"/>
      <c r="PCN61" s="130"/>
      <c r="PCO61" s="130"/>
      <c r="PCP61" s="130"/>
      <c r="PCQ61" s="130"/>
      <c r="PCR61" s="130"/>
      <c r="PCS61" s="130"/>
      <c r="PCT61" s="130"/>
      <c r="PCU61" s="130"/>
      <c r="PCV61" s="130"/>
      <c r="PCW61" s="130"/>
      <c r="PCX61" s="130"/>
      <c r="PCY61" s="130"/>
      <c r="PCZ61" s="130"/>
      <c r="PDA61" s="130"/>
      <c r="PDB61" s="130"/>
      <c r="PDC61" s="130"/>
      <c r="PDD61" s="130"/>
      <c r="PDE61" s="130"/>
      <c r="PDF61" s="130"/>
      <c r="PDG61" s="130"/>
      <c r="PDH61" s="130"/>
      <c r="PDI61" s="130"/>
      <c r="PDJ61" s="130"/>
      <c r="PDK61" s="130"/>
      <c r="PDL61" s="130"/>
      <c r="PDM61" s="130"/>
      <c r="PDN61" s="130"/>
      <c r="PDO61" s="130"/>
      <c r="PDP61" s="130"/>
      <c r="PDQ61" s="130"/>
      <c r="PDR61" s="130"/>
      <c r="PDS61" s="130"/>
      <c r="PDT61" s="130"/>
      <c r="PDU61" s="130"/>
      <c r="PDV61" s="130"/>
      <c r="PDW61" s="130"/>
      <c r="PDX61" s="130"/>
      <c r="PDY61" s="130"/>
      <c r="PDZ61" s="130"/>
      <c r="PEA61" s="130"/>
      <c r="PEB61" s="130"/>
      <c r="PEC61" s="130"/>
      <c r="PED61" s="130"/>
      <c r="PEE61" s="130"/>
      <c r="PEF61" s="130"/>
      <c r="PEG61" s="130"/>
      <c r="PEH61" s="130"/>
      <c r="PEI61" s="130"/>
      <c r="PEJ61" s="130"/>
      <c r="PEK61" s="130"/>
      <c r="PEL61" s="130"/>
      <c r="PEM61" s="130"/>
      <c r="PEN61" s="130"/>
      <c r="PEO61" s="130"/>
      <c r="PEP61" s="130"/>
      <c r="PEQ61" s="130"/>
      <c r="PER61" s="130"/>
      <c r="PES61" s="130"/>
      <c r="PET61" s="130"/>
      <c r="PEU61" s="130"/>
      <c r="PEV61" s="130"/>
      <c r="PEW61" s="130"/>
      <c r="PEX61" s="130"/>
      <c r="PEY61" s="130"/>
      <c r="PEZ61" s="130"/>
      <c r="PFA61" s="130"/>
      <c r="PFB61" s="130"/>
      <c r="PFC61" s="130"/>
      <c r="PFD61" s="130"/>
      <c r="PFE61" s="130"/>
      <c r="PFF61" s="130"/>
      <c r="PFG61" s="130"/>
      <c r="PFH61" s="130"/>
      <c r="PFI61" s="130"/>
      <c r="PFJ61" s="130"/>
      <c r="PFK61" s="130"/>
      <c r="PFL61" s="130"/>
      <c r="PFM61" s="130"/>
      <c r="PFN61" s="130"/>
      <c r="PFO61" s="130"/>
      <c r="PFP61" s="130"/>
      <c r="PFQ61" s="130"/>
      <c r="PFR61" s="130"/>
      <c r="PFS61" s="130"/>
      <c r="PFT61" s="130"/>
      <c r="PFU61" s="130"/>
      <c r="PFV61" s="130"/>
      <c r="PFW61" s="130"/>
      <c r="PFX61" s="130"/>
      <c r="PFY61" s="130"/>
      <c r="PFZ61" s="130"/>
      <c r="PGA61" s="130"/>
      <c r="PGB61" s="130"/>
      <c r="PGC61" s="130"/>
      <c r="PGD61" s="130"/>
      <c r="PGE61" s="130"/>
      <c r="PGF61" s="130"/>
      <c r="PGG61" s="130"/>
      <c r="PGH61" s="130"/>
      <c r="PGI61" s="130"/>
      <c r="PGJ61" s="130"/>
      <c r="PGK61" s="130"/>
      <c r="PGL61" s="130"/>
      <c r="PGM61" s="130"/>
      <c r="PGN61" s="130"/>
      <c r="PGO61" s="130"/>
      <c r="PGP61" s="130"/>
      <c r="PGQ61" s="130"/>
      <c r="PGR61" s="130"/>
      <c r="PGS61" s="130"/>
      <c r="PGT61" s="130"/>
      <c r="PGU61" s="130"/>
      <c r="PGV61" s="130"/>
      <c r="PGW61" s="130"/>
      <c r="PGX61" s="130"/>
      <c r="PGY61" s="130"/>
      <c r="PGZ61" s="130"/>
      <c r="PHA61" s="130"/>
      <c r="PHB61" s="130"/>
      <c r="PHC61" s="130"/>
      <c r="PHD61" s="130"/>
      <c r="PHE61" s="130"/>
      <c r="PHF61" s="130"/>
      <c r="PHG61" s="130"/>
      <c r="PHH61" s="130"/>
      <c r="PHI61" s="130"/>
      <c r="PHJ61" s="130"/>
      <c r="PHK61" s="130"/>
      <c r="PHL61" s="130"/>
      <c r="PHM61" s="130"/>
      <c r="PHN61" s="130"/>
      <c r="PHO61" s="130"/>
      <c r="PHP61" s="130"/>
      <c r="PHQ61" s="130"/>
      <c r="PHR61" s="130"/>
      <c r="PHS61" s="130"/>
      <c r="PHT61" s="130"/>
      <c r="PHU61" s="130"/>
      <c r="PHV61" s="130"/>
      <c r="PHW61" s="130"/>
      <c r="PHX61" s="130"/>
      <c r="PHY61" s="130"/>
      <c r="PHZ61" s="130"/>
      <c r="PIA61" s="130"/>
      <c r="PIB61" s="130"/>
      <c r="PIC61" s="130"/>
      <c r="PID61" s="130"/>
      <c r="PIE61" s="130"/>
      <c r="PIF61" s="130"/>
      <c r="PIG61" s="130"/>
      <c r="PIH61" s="130"/>
      <c r="PII61" s="130"/>
      <c r="PIJ61" s="130"/>
      <c r="PIK61" s="130"/>
      <c r="PIL61" s="130"/>
      <c r="PIM61" s="130"/>
      <c r="PIN61" s="130"/>
      <c r="PIO61" s="130"/>
      <c r="PIP61" s="130"/>
      <c r="PIQ61" s="130"/>
      <c r="PIR61" s="130"/>
      <c r="PIS61" s="130"/>
      <c r="PIT61" s="130"/>
      <c r="PIU61" s="130"/>
      <c r="PIV61" s="130"/>
      <c r="PIW61" s="130"/>
      <c r="PIX61" s="130"/>
      <c r="PIY61" s="130"/>
      <c r="PIZ61" s="130"/>
      <c r="PJA61" s="130"/>
      <c r="PJB61" s="130"/>
      <c r="PJC61" s="130"/>
      <c r="PJD61" s="130"/>
      <c r="PJE61" s="130"/>
      <c r="PJF61" s="130"/>
      <c r="PJG61" s="130"/>
      <c r="PJH61" s="130"/>
      <c r="PJI61" s="130"/>
      <c r="PJJ61" s="130"/>
      <c r="PJK61" s="130"/>
      <c r="PJL61" s="130"/>
      <c r="PJM61" s="130"/>
      <c r="PJN61" s="130"/>
      <c r="PJO61" s="130"/>
      <c r="PJP61" s="130"/>
      <c r="PJQ61" s="130"/>
      <c r="PJR61" s="130"/>
      <c r="PJS61" s="130"/>
      <c r="PJT61" s="130"/>
      <c r="PJU61" s="130"/>
      <c r="PJV61" s="130"/>
      <c r="PJW61" s="130"/>
      <c r="PJX61" s="130"/>
      <c r="PJY61" s="130"/>
      <c r="PJZ61" s="130"/>
      <c r="PKA61" s="130"/>
      <c r="PKB61" s="130"/>
      <c r="PKC61" s="130"/>
      <c r="PKD61" s="130"/>
      <c r="PKE61" s="130"/>
      <c r="PKF61" s="130"/>
      <c r="PKG61" s="130"/>
      <c r="PKH61" s="130"/>
      <c r="PKI61" s="130"/>
      <c r="PKJ61" s="130"/>
      <c r="PKK61" s="130"/>
      <c r="PKL61" s="130"/>
      <c r="PKM61" s="130"/>
      <c r="PKN61" s="130"/>
      <c r="PKO61" s="130"/>
      <c r="PKP61" s="130"/>
      <c r="PKQ61" s="130"/>
      <c r="PKR61" s="130"/>
      <c r="PKS61" s="130"/>
      <c r="PKT61" s="130"/>
      <c r="PKU61" s="130"/>
      <c r="PKV61" s="130"/>
      <c r="PKW61" s="130"/>
      <c r="PKX61" s="130"/>
      <c r="PKY61" s="130"/>
      <c r="PKZ61" s="130"/>
      <c r="PLA61" s="130"/>
      <c r="PLB61" s="130"/>
      <c r="PLC61" s="130"/>
      <c r="PLD61" s="130"/>
      <c r="PLE61" s="130"/>
      <c r="PLF61" s="130"/>
      <c r="PLG61" s="130"/>
      <c r="PLH61" s="130"/>
      <c r="PLI61" s="130"/>
      <c r="PLJ61" s="130"/>
      <c r="PLK61" s="130"/>
      <c r="PLL61" s="130"/>
      <c r="PLM61" s="130"/>
      <c r="PLN61" s="130"/>
      <c r="PLO61" s="130"/>
      <c r="PLP61" s="130"/>
      <c r="PLQ61" s="130"/>
      <c r="PLR61" s="130"/>
      <c r="PLS61" s="130"/>
      <c r="PLT61" s="130"/>
      <c r="PLU61" s="130"/>
      <c r="PLV61" s="130"/>
      <c r="PLW61" s="130"/>
      <c r="PLX61" s="130"/>
      <c r="PLY61" s="130"/>
      <c r="PLZ61" s="130"/>
      <c r="PMA61" s="130"/>
      <c r="PMB61" s="130"/>
      <c r="PMC61" s="130"/>
      <c r="PMD61" s="130"/>
      <c r="PME61" s="130"/>
      <c r="PMF61" s="130"/>
      <c r="PMG61" s="130"/>
      <c r="PMH61" s="130"/>
      <c r="PMI61" s="130"/>
      <c r="PMJ61" s="130"/>
      <c r="PMK61" s="130"/>
      <c r="PML61" s="130"/>
      <c r="PMM61" s="130"/>
      <c r="PMN61" s="130"/>
      <c r="PMO61" s="130"/>
      <c r="PMP61" s="130"/>
      <c r="PMQ61" s="130"/>
      <c r="PMR61" s="130"/>
      <c r="PMS61" s="130"/>
      <c r="PMT61" s="130"/>
      <c r="PMU61" s="130"/>
      <c r="PMV61" s="130"/>
      <c r="PMW61" s="130"/>
      <c r="PMX61" s="130"/>
      <c r="PMY61" s="130"/>
      <c r="PMZ61" s="130"/>
      <c r="PNA61" s="130"/>
      <c r="PNB61" s="130"/>
      <c r="PNC61" s="130"/>
      <c r="PND61" s="130"/>
      <c r="PNE61" s="130"/>
      <c r="PNF61" s="130"/>
      <c r="PNG61" s="130"/>
      <c r="PNH61" s="130"/>
      <c r="PNI61" s="130"/>
      <c r="PNJ61" s="130"/>
      <c r="PNK61" s="130"/>
      <c r="PNL61" s="130"/>
      <c r="PNM61" s="130"/>
      <c r="PNN61" s="130"/>
      <c r="PNO61" s="130"/>
      <c r="PNP61" s="130"/>
      <c r="PNQ61" s="130"/>
      <c r="PNR61" s="130"/>
      <c r="PNS61" s="130"/>
      <c r="PNT61" s="130"/>
      <c r="PNU61" s="130"/>
      <c r="PNV61" s="130"/>
      <c r="PNW61" s="130"/>
      <c r="PNX61" s="130"/>
      <c r="PNY61" s="130"/>
      <c r="PNZ61" s="130"/>
      <c r="POA61" s="130"/>
      <c r="POB61" s="130"/>
      <c r="POC61" s="130"/>
      <c r="POD61" s="130"/>
      <c r="POE61" s="130"/>
      <c r="POF61" s="130"/>
      <c r="POG61" s="130"/>
      <c r="POH61" s="130"/>
      <c r="POI61" s="130"/>
      <c r="POJ61" s="130"/>
      <c r="POK61" s="130"/>
      <c r="POL61" s="130"/>
      <c r="POM61" s="130"/>
      <c r="PON61" s="130"/>
      <c r="POO61" s="130"/>
      <c r="POP61" s="130"/>
      <c r="POQ61" s="130"/>
      <c r="POR61" s="130"/>
      <c r="POS61" s="130"/>
      <c r="POT61" s="130"/>
      <c r="POU61" s="130"/>
      <c r="POV61" s="130"/>
      <c r="POW61" s="130"/>
      <c r="POX61" s="130"/>
      <c r="POY61" s="130"/>
      <c r="POZ61" s="130"/>
      <c r="PPA61" s="130"/>
      <c r="PPB61" s="130"/>
      <c r="PPC61" s="130"/>
      <c r="PPD61" s="130"/>
      <c r="PPE61" s="130"/>
      <c r="PPF61" s="130"/>
      <c r="PPG61" s="130"/>
      <c r="PPH61" s="130"/>
      <c r="PPI61" s="130"/>
      <c r="PPJ61" s="130"/>
      <c r="PPK61" s="130"/>
      <c r="PPL61" s="130"/>
      <c r="PPM61" s="130"/>
      <c r="PPN61" s="130"/>
      <c r="PPO61" s="130"/>
      <c r="PPP61" s="130"/>
      <c r="PPQ61" s="130"/>
      <c r="PPR61" s="130"/>
      <c r="PPS61" s="130"/>
      <c r="PPT61" s="130"/>
      <c r="PPU61" s="130"/>
      <c r="PPV61" s="130"/>
      <c r="PPW61" s="130"/>
      <c r="PPX61" s="130"/>
      <c r="PPY61" s="130"/>
      <c r="PPZ61" s="130"/>
      <c r="PQA61" s="130"/>
      <c r="PQB61" s="130"/>
      <c r="PQC61" s="130"/>
      <c r="PQD61" s="130"/>
      <c r="PQE61" s="130"/>
      <c r="PQF61" s="130"/>
      <c r="PQG61" s="130"/>
      <c r="PQH61" s="130"/>
      <c r="PQI61" s="130"/>
      <c r="PQJ61" s="130"/>
      <c r="PQK61" s="130"/>
      <c r="PQL61" s="130"/>
      <c r="PQM61" s="130"/>
      <c r="PQN61" s="130"/>
      <c r="PQO61" s="130"/>
      <c r="PQP61" s="130"/>
      <c r="PQQ61" s="130"/>
      <c r="PQR61" s="130"/>
      <c r="PQS61" s="130"/>
      <c r="PQT61" s="130"/>
      <c r="PQU61" s="130"/>
      <c r="PQV61" s="130"/>
      <c r="PQW61" s="130"/>
      <c r="PQX61" s="130"/>
      <c r="PQY61" s="130"/>
      <c r="PQZ61" s="130"/>
      <c r="PRA61" s="130"/>
      <c r="PRB61" s="130"/>
      <c r="PRC61" s="130"/>
      <c r="PRD61" s="130"/>
      <c r="PRE61" s="130"/>
      <c r="PRF61" s="130"/>
      <c r="PRG61" s="130"/>
      <c r="PRH61" s="130"/>
      <c r="PRI61" s="130"/>
      <c r="PRJ61" s="130"/>
      <c r="PRK61" s="130"/>
      <c r="PRL61" s="130"/>
      <c r="PRM61" s="130"/>
      <c r="PRN61" s="130"/>
      <c r="PRO61" s="130"/>
      <c r="PRP61" s="130"/>
      <c r="PRQ61" s="130"/>
      <c r="PRR61" s="130"/>
      <c r="PRS61" s="130"/>
      <c r="PRT61" s="130"/>
      <c r="PRU61" s="130"/>
      <c r="PRV61" s="130"/>
      <c r="PRW61" s="130"/>
      <c r="PRX61" s="130"/>
      <c r="PRY61" s="130"/>
      <c r="PRZ61" s="130"/>
      <c r="PSA61" s="130"/>
      <c r="PSB61" s="130"/>
      <c r="PSC61" s="130"/>
      <c r="PSD61" s="130"/>
      <c r="PSE61" s="130"/>
      <c r="PSF61" s="130"/>
      <c r="PSG61" s="130"/>
      <c r="PSH61" s="130"/>
      <c r="PSI61" s="130"/>
      <c r="PSJ61" s="130"/>
      <c r="PSK61" s="130"/>
      <c r="PSL61" s="130"/>
      <c r="PSM61" s="130"/>
      <c r="PSN61" s="130"/>
      <c r="PSO61" s="130"/>
      <c r="PSP61" s="130"/>
      <c r="PSQ61" s="130"/>
      <c r="PSR61" s="130"/>
      <c r="PSS61" s="130"/>
      <c r="PST61" s="130"/>
      <c r="PSU61" s="130"/>
      <c r="PSV61" s="130"/>
      <c r="PSW61" s="130"/>
      <c r="PSX61" s="130"/>
      <c r="PSY61" s="130"/>
      <c r="PSZ61" s="130"/>
      <c r="PTA61" s="130"/>
      <c r="PTB61" s="130"/>
      <c r="PTC61" s="130"/>
      <c r="PTD61" s="130"/>
      <c r="PTE61" s="130"/>
      <c r="PTF61" s="130"/>
      <c r="PTG61" s="130"/>
      <c r="PTH61" s="130"/>
      <c r="PTI61" s="130"/>
      <c r="PTJ61" s="130"/>
      <c r="PTK61" s="130"/>
      <c r="PTL61" s="130"/>
      <c r="PTM61" s="130"/>
      <c r="PTN61" s="130"/>
      <c r="PTO61" s="130"/>
      <c r="PTP61" s="130"/>
      <c r="PTQ61" s="130"/>
      <c r="PTR61" s="130"/>
      <c r="PTS61" s="130"/>
      <c r="PTT61" s="130"/>
      <c r="PTU61" s="130"/>
      <c r="PTV61" s="130"/>
      <c r="PTW61" s="130"/>
      <c r="PTX61" s="130"/>
      <c r="PTY61" s="130"/>
      <c r="PTZ61" s="130"/>
      <c r="PUA61" s="130"/>
      <c r="PUB61" s="130"/>
      <c r="PUC61" s="130"/>
      <c r="PUD61" s="130"/>
      <c r="PUE61" s="130"/>
      <c r="PUF61" s="130"/>
      <c r="PUG61" s="130"/>
      <c r="PUH61" s="130"/>
      <c r="PUI61" s="130"/>
      <c r="PUJ61" s="130"/>
      <c r="PUK61" s="130"/>
      <c r="PUL61" s="130"/>
      <c r="PUM61" s="130"/>
      <c r="PUN61" s="130"/>
      <c r="PUO61" s="130"/>
      <c r="PUP61" s="130"/>
      <c r="PUQ61" s="130"/>
      <c r="PUR61" s="130"/>
      <c r="PUS61" s="130"/>
      <c r="PUT61" s="130"/>
      <c r="PUU61" s="130"/>
      <c r="PUV61" s="130"/>
      <c r="PUW61" s="130"/>
      <c r="PUX61" s="130"/>
      <c r="PUY61" s="130"/>
      <c r="PUZ61" s="130"/>
      <c r="PVA61" s="130"/>
      <c r="PVB61" s="130"/>
      <c r="PVC61" s="130"/>
      <c r="PVD61" s="130"/>
      <c r="PVE61" s="130"/>
      <c r="PVF61" s="130"/>
      <c r="PVG61" s="130"/>
      <c r="PVH61" s="130"/>
      <c r="PVI61" s="130"/>
      <c r="PVJ61" s="130"/>
      <c r="PVK61" s="130"/>
      <c r="PVL61" s="130"/>
      <c r="PVM61" s="130"/>
      <c r="PVN61" s="130"/>
      <c r="PVO61" s="130"/>
      <c r="PVP61" s="130"/>
      <c r="PVQ61" s="130"/>
      <c r="PVR61" s="130"/>
      <c r="PVS61" s="130"/>
      <c r="PVT61" s="130"/>
      <c r="PVU61" s="130"/>
      <c r="PVV61" s="130"/>
      <c r="PVW61" s="130"/>
      <c r="PVX61" s="130"/>
      <c r="PVY61" s="130"/>
      <c r="PVZ61" s="130"/>
      <c r="PWA61" s="130"/>
      <c r="PWB61" s="130"/>
      <c r="PWC61" s="130"/>
      <c r="PWD61" s="130"/>
      <c r="PWE61" s="130"/>
      <c r="PWF61" s="130"/>
      <c r="PWG61" s="130"/>
      <c r="PWH61" s="130"/>
      <c r="PWI61" s="130"/>
      <c r="PWJ61" s="130"/>
      <c r="PWK61" s="130"/>
      <c r="PWL61" s="130"/>
      <c r="PWM61" s="130"/>
      <c r="PWN61" s="130"/>
      <c r="PWO61" s="130"/>
      <c r="PWP61" s="130"/>
      <c r="PWQ61" s="130"/>
      <c r="PWR61" s="130"/>
      <c r="PWS61" s="130"/>
      <c r="PWT61" s="130"/>
      <c r="PWU61" s="130"/>
      <c r="PWV61" s="130"/>
      <c r="PWW61" s="130"/>
      <c r="PWX61" s="130"/>
      <c r="PWY61" s="130"/>
      <c r="PWZ61" s="130"/>
      <c r="PXA61" s="130"/>
      <c r="PXB61" s="130"/>
      <c r="PXC61" s="130"/>
      <c r="PXD61" s="130"/>
      <c r="PXE61" s="130"/>
      <c r="PXF61" s="130"/>
      <c r="PXG61" s="130"/>
      <c r="PXH61" s="130"/>
      <c r="PXI61" s="130"/>
      <c r="PXJ61" s="130"/>
      <c r="PXK61" s="130"/>
      <c r="PXL61" s="130"/>
      <c r="PXM61" s="130"/>
      <c r="PXN61" s="130"/>
      <c r="PXO61" s="130"/>
      <c r="PXP61" s="130"/>
      <c r="PXQ61" s="130"/>
      <c r="PXR61" s="130"/>
      <c r="PXS61" s="130"/>
      <c r="PXT61" s="130"/>
      <c r="PXU61" s="130"/>
      <c r="PXV61" s="130"/>
      <c r="PXW61" s="130"/>
      <c r="PXX61" s="130"/>
      <c r="PXY61" s="130"/>
      <c r="PXZ61" s="130"/>
      <c r="PYA61" s="130"/>
      <c r="PYB61" s="130"/>
      <c r="PYC61" s="130"/>
      <c r="PYD61" s="130"/>
      <c r="PYE61" s="130"/>
      <c r="PYF61" s="130"/>
      <c r="PYG61" s="130"/>
      <c r="PYH61" s="130"/>
      <c r="PYI61" s="130"/>
      <c r="PYJ61" s="130"/>
      <c r="PYK61" s="130"/>
      <c r="PYL61" s="130"/>
      <c r="PYM61" s="130"/>
      <c r="PYN61" s="130"/>
      <c r="PYO61" s="130"/>
      <c r="PYP61" s="130"/>
      <c r="PYQ61" s="130"/>
      <c r="PYR61" s="130"/>
      <c r="PYS61" s="130"/>
      <c r="PYT61" s="130"/>
      <c r="PYU61" s="130"/>
      <c r="PYV61" s="130"/>
      <c r="PYW61" s="130"/>
      <c r="PYX61" s="130"/>
      <c r="PYY61" s="130"/>
      <c r="PYZ61" s="130"/>
      <c r="PZA61" s="130"/>
      <c r="PZB61" s="130"/>
      <c r="PZC61" s="130"/>
      <c r="PZD61" s="130"/>
      <c r="PZE61" s="130"/>
      <c r="PZF61" s="130"/>
      <c r="PZG61" s="130"/>
      <c r="PZH61" s="130"/>
      <c r="PZI61" s="130"/>
      <c r="PZJ61" s="130"/>
      <c r="PZK61" s="130"/>
      <c r="PZL61" s="130"/>
      <c r="PZM61" s="130"/>
      <c r="PZN61" s="130"/>
      <c r="PZO61" s="130"/>
      <c r="PZP61" s="130"/>
      <c r="PZQ61" s="130"/>
      <c r="PZR61" s="130"/>
      <c r="PZS61" s="130"/>
      <c r="PZT61" s="130"/>
      <c r="PZU61" s="130"/>
      <c r="PZV61" s="130"/>
      <c r="PZW61" s="130"/>
      <c r="PZX61" s="130"/>
      <c r="PZY61" s="130"/>
      <c r="PZZ61" s="130"/>
      <c r="QAA61" s="130"/>
      <c r="QAB61" s="130"/>
      <c r="QAC61" s="130"/>
      <c r="QAD61" s="130"/>
      <c r="QAE61" s="130"/>
      <c r="QAF61" s="130"/>
      <c r="QAG61" s="130"/>
      <c r="QAH61" s="130"/>
      <c r="QAI61" s="130"/>
      <c r="QAJ61" s="130"/>
      <c r="QAK61" s="130"/>
      <c r="QAL61" s="130"/>
      <c r="QAM61" s="130"/>
      <c r="QAN61" s="130"/>
      <c r="QAO61" s="130"/>
      <c r="QAP61" s="130"/>
      <c r="QAQ61" s="130"/>
      <c r="QAR61" s="130"/>
      <c r="QAS61" s="130"/>
      <c r="QAT61" s="130"/>
      <c r="QAU61" s="130"/>
      <c r="QAV61" s="130"/>
      <c r="QAW61" s="130"/>
      <c r="QAX61" s="130"/>
      <c r="QAY61" s="130"/>
      <c r="QAZ61" s="130"/>
      <c r="QBA61" s="130"/>
      <c r="QBB61" s="130"/>
      <c r="QBC61" s="130"/>
      <c r="QBD61" s="130"/>
      <c r="QBE61" s="130"/>
      <c r="QBF61" s="130"/>
      <c r="QBG61" s="130"/>
      <c r="QBH61" s="130"/>
      <c r="QBI61" s="130"/>
      <c r="QBJ61" s="130"/>
      <c r="QBK61" s="130"/>
      <c r="QBL61" s="130"/>
      <c r="QBM61" s="130"/>
      <c r="QBN61" s="130"/>
      <c r="QBO61" s="130"/>
      <c r="QBP61" s="130"/>
      <c r="QBQ61" s="130"/>
      <c r="QBR61" s="130"/>
      <c r="QBS61" s="130"/>
      <c r="QBT61" s="130"/>
      <c r="QBU61" s="130"/>
      <c r="QBV61" s="130"/>
      <c r="QBW61" s="130"/>
      <c r="QBX61" s="130"/>
      <c r="QBY61" s="130"/>
      <c r="QBZ61" s="130"/>
      <c r="QCA61" s="130"/>
      <c r="QCB61" s="130"/>
      <c r="QCC61" s="130"/>
      <c r="QCD61" s="130"/>
      <c r="QCE61" s="130"/>
      <c r="QCF61" s="130"/>
      <c r="QCG61" s="130"/>
      <c r="QCH61" s="130"/>
      <c r="QCI61" s="130"/>
      <c r="QCJ61" s="130"/>
      <c r="QCK61" s="130"/>
      <c r="QCL61" s="130"/>
      <c r="QCM61" s="130"/>
      <c r="QCN61" s="130"/>
      <c r="QCO61" s="130"/>
      <c r="QCP61" s="130"/>
      <c r="QCQ61" s="130"/>
      <c r="QCR61" s="130"/>
      <c r="QCS61" s="130"/>
      <c r="QCT61" s="130"/>
      <c r="QCU61" s="130"/>
      <c r="QCV61" s="130"/>
      <c r="QCW61" s="130"/>
      <c r="QCX61" s="130"/>
      <c r="QCY61" s="130"/>
      <c r="QCZ61" s="130"/>
      <c r="QDA61" s="130"/>
      <c r="QDB61" s="130"/>
      <c r="QDC61" s="130"/>
      <c r="QDD61" s="130"/>
      <c r="QDE61" s="130"/>
      <c r="QDF61" s="130"/>
      <c r="QDG61" s="130"/>
      <c r="QDH61" s="130"/>
      <c r="QDI61" s="130"/>
      <c r="QDJ61" s="130"/>
      <c r="QDK61" s="130"/>
      <c r="QDL61" s="130"/>
      <c r="QDM61" s="130"/>
      <c r="QDN61" s="130"/>
      <c r="QDO61" s="130"/>
      <c r="QDP61" s="130"/>
      <c r="QDQ61" s="130"/>
      <c r="QDR61" s="130"/>
      <c r="QDS61" s="130"/>
      <c r="QDT61" s="130"/>
      <c r="QDU61" s="130"/>
      <c r="QDV61" s="130"/>
      <c r="QDW61" s="130"/>
      <c r="QDX61" s="130"/>
      <c r="QDY61" s="130"/>
      <c r="QDZ61" s="130"/>
      <c r="QEA61" s="130"/>
      <c r="QEB61" s="130"/>
      <c r="QEC61" s="130"/>
      <c r="QED61" s="130"/>
      <c r="QEE61" s="130"/>
      <c r="QEF61" s="130"/>
      <c r="QEG61" s="130"/>
      <c r="QEH61" s="130"/>
      <c r="QEI61" s="130"/>
      <c r="QEJ61" s="130"/>
      <c r="QEK61" s="130"/>
      <c r="QEL61" s="130"/>
      <c r="QEM61" s="130"/>
      <c r="QEN61" s="130"/>
      <c r="QEO61" s="130"/>
      <c r="QEP61" s="130"/>
      <c r="QEQ61" s="130"/>
      <c r="QER61" s="130"/>
      <c r="QES61" s="130"/>
      <c r="QET61" s="130"/>
      <c r="QEU61" s="130"/>
      <c r="QEV61" s="130"/>
      <c r="QEW61" s="130"/>
      <c r="QEX61" s="130"/>
      <c r="QEY61" s="130"/>
      <c r="QEZ61" s="130"/>
      <c r="QFA61" s="130"/>
      <c r="QFB61" s="130"/>
      <c r="QFC61" s="130"/>
      <c r="QFD61" s="130"/>
      <c r="QFE61" s="130"/>
      <c r="QFF61" s="130"/>
      <c r="QFG61" s="130"/>
      <c r="QFH61" s="130"/>
      <c r="QFI61" s="130"/>
      <c r="QFJ61" s="130"/>
      <c r="QFK61" s="130"/>
      <c r="QFL61" s="130"/>
      <c r="QFM61" s="130"/>
      <c r="QFN61" s="130"/>
      <c r="QFO61" s="130"/>
      <c r="QFP61" s="130"/>
      <c r="QFQ61" s="130"/>
      <c r="QFR61" s="130"/>
      <c r="QFS61" s="130"/>
      <c r="QFT61" s="130"/>
      <c r="QFU61" s="130"/>
      <c r="QFV61" s="130"/>
      <c r="QFW61" s="130"/>
      <c r="QFX61" s="130"/>
      <c r="QFY61" s="130"/>
      <c r="QFZ61" s="130"/>
      <c r="QGA61" s="130"/>
      <c r="QGB61" s="130"/>
      <c r="QGC61" s="130"/>
      <c r="QGD61" s="130"/>
      <c r="QGE61" s="130"/>
      <c r="QGF61" s="130"/>
      <c r="QGG61" s="130"/>
      <c r="QGH61" s="130"/>
      <c r="QGI61" s="130"/>
      <c r="QGJ61" s="130"/>
      <c r="QGK61" s="130"/>
      <c r="QGL61" s="130"/>
      <c r="QGM61" s="130"/>
      <c r="QGN61" s="130"/>
      <c r="QGO61" s="130"/>
      <c r="QGP61" s="130"/>
      <c r="QGQ61" s="130"/>
      <c r="QGR61" s="130"/>
      <c r="QGS61" s="130"/>
      <c r="QGT61" s="130"/>
      <c r="QGU61" s="130"/>
      <c r="QGV61" s="130"/>
      <c r="QGW61" s="130"/>
      <c r="QGX61" s="130"/>
      <c r="QGY61" s="130"/>
      <c r="QGZ61" s="130"/>
      <c r="QHA61" s="130"/>
      <c r="QHB61" s="130"/>
      <c r="QHC61" s="130"/>
      <c r="QHD61" s="130"/>
      <c r="QHE61" s="130"/>
      <c r="QHF61" s="130"/>
      <c r="QHG61" s="130"/>
      <c r="QHH61" s="130"/>
      <c r="QHI61" s="130"/>
      <c r="QHJ61" s="130"/>
      <c r="QHK61" s="130"/>
      <c r="QHL61" s="130"/>
      <c r="QHM61" s="130"/>
      <c r="QHN61" s="130"/>
      <c r="QHO61" s="130"/>
      <c r="QHP61" s="130"/>
      <c r="QHQ61" s="130"/>
      <c r="QHR61" s="130"/>
      <c r="QHS61" s="130"/>
      <c r="QHT61" s="130"/>
      <c r="QHU61" s="130"/>
      <c r="QHV61" s="130"/>
      <c r="QHW61" s="130"/>
      <c r="QHX61" s="130"/>
      <c r="QHY61" s="130"/>
      <c r="QHZ61" s="130"/>
      <c r="QIA61" s="130"/>
      <c r="QIB61" s="130"/>
      <c r="QIC61" s="130"/>
      <c r="QID61" s="130"/>
      <c r="QIE61" s="130"/>
      <c r="QIF61" s="130"/>
      <c r="QIG61" s="130"/>
      <c r="QIH61" s="130"/>
      <c r="QII61" s="130"/>
      <c r="QIJ61" s="130"/>
      <c r="QIK61" s="130"/>
      <c r="QIL61" s="130"/>
      <c r="QIM61" s="130"/>
      <c r="QIN61" s="130"/>
      <c r="QIO61" s="130"/>
      <c r="QIP61" s="130"/>
      <c r="QIQ61" s="130"/>
      <c r="QIR61" s="130"/>
      <c r="QIS61" s="130"/>
      <c r="QIT61" s="130"/>
      <c r="QIU61" s="130"/>
      <c r="QIV61" s="130"/>
      <c r="QIW61" s="130"/>
      <c r="QIX61" s="130"/>
      <c r="QIY61" s="130"/>
      <c r="QIZ61" s="130"/>
      <c r="QJA61" s="130"/>
      <c r="QJB61" s="130"/>
      <c r="QJC61" s="130"/>
      <c r="QJD61" s="130"/>
      <c r="QJE61" s="130"/>
      <c r="QJF61" s="130"/>
      <c r="QJG61" s="130"/>
      <c r="QJH61" s="130"/>
      <c r="QJI61" s="130"/>
      <c r="QJJ61" s="130"/>
      <c r="QJK61" s="130"/>
      <c r="QJL61" s="130"/>
      <c r="QJM61" s="130"/>
      <c r="QJN61" s="130"/>
      <c r="QJO61" s="130"/>
      <c r="QJP61" s="130"/>
      <c r="QJQ61" s="130"/>
      <c r="QJR61" s="130"/>
      <c r="QJS61" s="130"/>
      <c r="QJT61" s="130"/>
      <c r="QJU61" s="130"/>
      <c r="QJV61" s="130"/>
      <c r="QJW61" s="130"/>
      <c r="QJX61" s="130"/>
      <c r="QJY61" s="130"/>
      <c r="QJZ61" s="130"/>
      <c r="QKA61" s="130"/>
      <c r="QKB61" s="130"/>
      <c r="QKC61" s="130"/>
      <c r="QKD61" s="130"/>
      <c r="QKE61" s="130"/>
      <c r="QKF61" s="130"/>
      <c r="QKG61" s="130"/>
      <c r="QKH61" s="130"/>
      <c r="QKI61" s="130"/>
      <c r="QKJ61" s="130"/>
      <c r="QKK61" s="130"/>
      <c r="QKL61" s="130"/>
      <c r="QKM61" s="130"/>
      <c r="QKN61" s="130"/>
      <c r="QKO61" s="130"/>
      <c r="QKP61" s="130"/>
      <c r="QKQ61" s="130"/>
      <c r="QKR61" s="130"/>
      <c r="QKS61" s="130"/>
      <c r="QKT61" s="130"/>
      <c r="QKU61" s="130"/>
      <c r="QKV61" s="130"/>
      <c r="QKW61" s="130"/>
      <c r="QKX61" s="130"/>
      <c r="QKY61" s="130"/>
      <c r="QKZ61" s="130"/>
      <c r="QLA61" s="130"/>
      <c r="QLB61" s="130"/>
      <c r="QLC61" s="130"/>
      <c r="QLD61" s="130"/>
      <c r="QLE61" s="130"/>
      <c r="QLF61" s="130"/>
      <c r="QLG61" s="130"/>
      <c r="QLH61" s="130"/>
      <c r="QLI61" s="130"/>
      <c r="QLJ61" s="130"/>
      <c r="QLK61" s="130"/>
      <c r="QLL61" s="130"/>
      <c r="QLM61" s="130"/>
      <c r="QLN61" s="130"/>
      <c r="QLO61" s="130"/>
      <c r="QLP61" s="130"/>
      <c r="QLQ61" s="130"/>
      <c r="QLR61" s="130"/>
      <c r="QLS61" s="130"/>
      <c r="QLT61" s="130"/>
      <c r="QLU61" s="130"/>
      <c r="QLV61" s="130"/>
      <c r="QLW61" s="130"/>
      <c r="QLX61" s="130"/>
      <c r="QLY61" s="130"/>
      <c r="QLZ61" s="130"/>
      <c r="QMA61" s="130"/>
      <c r="QMB61" s="130"/>
      <c r="QMC61" s="130"/>
      <c r="QMD61" s="130"/>
      <c r="QME61" s="130"/>
      <c r="QMF61" s="130"/>
      <c r="QMG61" s="130"/>
      <c r="QMH61" s="130"/>
      <c r="QMI61" s="130"/>
      <c r="QMJ61" s="130"/>
      <c r="QMK61" s="130"/>
      <c r="QML61" s="130"/>
      <c r="QMM61" s="130"/>
      <c r="QMN61" s="130"/>
      <c r="QMO61" s="130"/>
      <c r="QMP61" s="130"/>
      <c r="QMQ61" s="130"/>
      <c r="QMR61" s="130"/>
      <c r="QMS61" s="130"/>
      <c r="QMT61" s="130"/>
      <c r="QMU61" s="130"/>
      <c r="QMV61" s="130"/>
      <c r="QMW61" s="130"/>
      <c r="QMX61" s="130"/>
      <c r="QMY61" s="130"/>
      <c r="QMZ61" s="130"/>
      <c r="QNA61" s="130"/>
      <c r="QNB61" s="130"/>
      <c r="QNC61" s="130"/>
      <c r="QND61" s="130"/>
      <c r="QNE61" s="130"/>
      <c r="QNF61" s="130"/>
      <c r="QNG61" s="130"/>
      <c r="QNH61" s="130"/>
      <c r="QNI61" s="130"/>
      <c r="QNJ61" s="130"/>
      <c r="QNK61" s="130"/>
      <c r="QNL61" s="130"/>
      <c r="QNM61" s="130"/>
      <c r="QNN61" s="130"/>
      <c r="QNO61" s="130"/>
      <c r="QNP61" s="130"/>
      <c r="QNQ61" s="130"/>
      <c r="QNR61" s="130"/>
      <c r="QNS61" s="130"/>
      <c r="QNT61" s="130"/>
      <c r="QNU61" s="130"/>
      <c r="QNV61" s="130"/>
      <c r="QNW61" s="130"/>
      <c r="QNX61" s="130"/>
      <c r="QNY61" s="130"/>
      <c r="QNZ61" s="130"/>
      <c r="QOA61" s="130"/>
      <c r="QOB61" s="130"/>
      <c r="QOC61" s="130"/>
      <c r="QOD61" s="130"/>
      <c r="QOE61" s="130"/>
      <c r="QOF61" s="130"/>
      <c r="QOG61" s="130"/>
      <c r="QOH61" s="130"/>
      <c r="QOI61" s="130"/>
      <c r="QOJ61" s="130"/>
      <c r="QOK61" s="130"/>
      <c r="QOL61" s="130"/>
      <c r="QOM61" s="130"/>
      <c r="QON61" s="130"/>
      <c r="QOO61" s="130"/>
      <c r="QOP61" s="130"/>
      <c r="QOQ61" s="130"/>
      <c r="QOR61" s="130"/>
      <c r="QOS61" s="130"/>
      <c r="QOT61" s="130"/>
      <c r="QOU61" s="130"/>
      <c r="QOV61" s="130"/>
      <c r="QOW61" s="130"/>
      <c r="QOX61" s="130"/>
      <c r="QOY61" s="130"/>
      <c r="QOZ61" s="130"/>
      <c r="QPA61" s="130"/>
      <c r="QPB61" s="130"/>
      <c r="QPC61" s="130"/>
      <c r="QPD61" s="130"/>
      <c r="QPE61" s="130"/>
      <c r="QPF61" s="130"/>
      <c r="QPG61" s="130"/>
      <c r="QPH61" s="130"/>
      <c r="QPI61" s="130"/>
      <c r="QPJ61" s="130"/>
      <c r="QPK61" s="130"/>
      <c r="QPL61" s="130"/>
      <c r="QPM61" s="130"/>
      <c r="QPN61" s="130"/>
      <c r="QPO61" s="130"/>
      <c r="QPP61" s="130"/>
      <c r="QPQ61" s="130"/>
      <c r="QPR61" s="130"/>
      <c r="QPS61" s="130"/>
      <c r="QPT61" s="130"/>
      <c r="QPU61" s="130"/>
      <c r="QPV61" s="130"/>
      <c r="QPW61" s="130"/>
      <c r="QPX61" s="130"/>
      <c r="QPY61" s="130"/>
      <c r="QPZ61" s="130"/>
      <c r="QQA61" s="130"/>
      <c r="QQB61" s="130"/>
      <c r="QQC61" s="130"/>
      <c r="QQD61" s="130"/>
      <c r="QQE61" s="130"/>
      <c r="QQF61" s="130"/>
      <c r="QQG61" s="130"/>
      <c r="QQH61" s="130"/>
      <c r="QQI61" s="130"/>
      <c r="QQJ61" s="130"/>
      <c r="QQK61" s="130"/>
      <c r="QQL61" s="130"/>
      <c r="QQM61" s="130"/>
      <c r="QQN61" s="130"/>
      <c r="QQO61" s="130"/>
      <c r="QQP61" s="130"/>
      <c r="QQQ61" s="130"/>
      <c r="QQR61" s="130"/>
      <c r="QQS61" s="130"/>
      <c r="QQT61" s="130"/>
      <c r="QQU61" s="130"/>
      <c r="QQV61" s="130"/>
      <c r="QQW61" s="130"/>
      <c r="QQX61" s="130"/>
      <c r="QQY61" s="130"/>
      <c r="QQZ61" s="130"/>
      <c r="QRA61" s="130"/>
      <c r="QRB61" s="130"/>
      <c r="QRC61" s="130"/>
      <c r="QRD61" s="130"/>
      <c r="QRE61" s="130"/>
      <c r="QRF61" s="130"/>
      <c r="QRG61" s="130"/>
      <c r="QRH61" s="130"/>
      <c r="QRI61" s="130"/>
      <c r="QRJ61" s="130"/>
      <c r="QRK61" s="130"/>
      <c r="QRL61" s="130"/>
      <c r="QRM61" s="130"/>
      <c r="QRN61" s="130"/>
      <c r="QRO61" s="130"/>
      <c r="QRP61" s="130"/>
      <c r="QRQ61" s="130"/>
      <c r="QRR61" s="130"/>
      <c r="QRS61" s="130"/>
      <c r="QRT61" s="130"/>
      <c r="QRU61" s="130"/>
      <c r="QRV61" s="130"/>
      <c r="QRW61" s="130"/>
      <c r="QRX61" s="130"/>
      <c r="QRY61" s="130"/>
      <c r="QRZ61" s="130"/>
      <c r="QSA61" s="130"/>
      <c r="QSB61" s="130"/>
      <c r="QSC61" s="130"/>
      <c r="QSD61" s="130"/>
      <c r="QSE61" s="130"/>
      <c r="QSF61" s="130"/>
      <c r="QSG61" s="130"/>
      <c r="QSH61" s="130"/>
      <c r="QSI61" s="130"/>
      <c r="QSJ61" s="130"/>
      <c r="QSK61" s="130"/>
      <c r="QSL61" s="130"/>
      <c r="QSM61" s="130"/>
      <c r="QSN61" s="130"/>
      <c r="QSO61" s="130"/>
      <c r="QSP61" s="130"/>
      <c r="QSQ61" s="130"/>
      <c r="QSR61" s="130"/>
      <c r="QSS61" s="130"/>
      <c r="QST61" s="130"/>
      <c r="QSU61" s="130"/>
      <c r="QSV61" s="130"/>
      <c r="QSW61" s="130"/>
      <c r="QSX61" s="130"/>
      <c r="QSY61" s="130"/>
      <c r="QSZ61" s="130"/>
      <c r="QTA61" s="130"/>
      <c r="QTB61" s="130"/>
      <c r="QTC61" s="130"/>
      <c r="QTD61" s="130"/>
      <c r="QTE61" s="130"/>
      <c r="QTF61" s="130"/>
      <c r="QTG61" s="130"/>
      <c r="QTH61" s="130"/>
      <c r="QTI61" s="130"/>
      <c r="QTJ61" s="130"/>
      <c r="QTK61" s="130"/>
      <c r="QTL61" s="130"/>
      <c r="QTM61" s="130"/>
      <c r="QTN61" s="130"/>
      <c r="QTO61" s="130"/>
      <c r="QTP61" s="130"/>
      <c r="QTQ61" s="130"/>
      <c r="QTR61" s="130"/>
      <c r="QTS61" s="130"/>
      <c r="QTT61" s="130"/>
      <c r="QTU61" s="130"/>
      <c r="QTV61" s="130"/>
      <c r="QTW61" s="130"/>
      <c r="QTX61" s="130"/>
      <c r="QTY61" s="130"/>
      <c r="QTZ61" s="130"/>
      <c r="QUA61" s="130"/>
      <c r="QUB61" s="130"/>
      <c r="QUC61" s="130"/>
      <c r="QUD61" s="130"/>
      <c r="QUE61" s="130"/>
      <c r="QUF61" s="130"/>
      <c r="QUG61" s="130"/>
      <c r="QUH61" s="130"/>
      <c r="QUI61" s="130"/>
      <c r="QUJ61" s="130"/>
      <c r="QUK61" s="130"/>
      <c r="QUL61" s="130"/>
      <c r="QUM61" s="130"/>
      <c r="QUN61" s="130"/>
      <c r="QUO61" s="130"/>
      <c r="QUP61" s="130"/>
      <c r="QUQ61" s="130"/>
      <c r="QUR61" s="130"/>
      <c r="QUS61" s="130"/>
      <c r="QUT61" s="130"/>
      <c r="QUU61" s="130"/>
      <c r="QUV61" s="130"/>
      <c r="QUW61" s="130"/>
      <c r="QUX61" s="130"/>
      <c r="QUY61" s="130"/>
      <c r="QUZ61" s="130"/>
      <c r="QVA61" s="130"/>
      <c r="QVB61" s="130"/>
      <c r="QVC61" s="130"/>
      <c r="QVD61" s="130"/>
      <c r="QVE61" s="130"/>
      <c r="QVF61" s="130"/>
      <c r="QVG61" s="130"/>
      <c r="QVH61" s="130"/>
      <c r="QVI61" s="130"/>
      <c r="QVJ61" s="130"/>
      <c r="QVK61" s="130"/>
      <c r="QVL61" s="130"/>
      <c r="QVM61" s="130"/>
      <c r="QVN61" s="130"/>
      <c r="QVO61" s="130"/>
      <c r="QVP61" s="130"/>
      <c r="QVQ61" s="130"/>
      <c r="QVR61" s="130"/>
      <c r="QVS61" s="130"/>
      <c r="QVT61" s="130"/>
      <c r="QVU61" s="130"/>
      <c r="QVV61" s="130"/>
      <c r="QVW61" s="130"/>
      <c r="QVX61" s="130"/>
      <c r="QVY61" s="130"/>
      <c r="QVZ61" s="130"/>
      <c r="QWA61" s="130"/>
      <c r="QWB61" s="130"/>
      <c r="QWC61" s="130"/>
      <c r="QWD61" s="130"/>
      <c r="QWE61" s="130"/>
      <c r="QWF61" s="130"/>
      <c r="QWG61" s="130"/>
      <c r="QWH61" s="130"/>
      <c r="QWI61" s="130"/>
      <c r="QWJ61" s="130"/>
      <c r="QWK61" s="130"/>
      <c r="QWL61" s="130"/>
      <c r="QWM61" s="130"/>
      <c r="QWN61" s="130"/>
      <c r="QWO61" s="130"/>
      <c r="QWP61" s="130"/>
      <c r="QWQ61" s="130"/>
      <c r="QWR61" s="130"/>
      <c r="QWS61" s="130"/>
      <c r="QWT61" s="130"/>
      <c r="QWU61" s="130"/>
      <c r="QWV61" s="130"/>
      <c r="QWW61" s="130"/>
      <c r="QWX61" s="130"/>
      <c r="QWY61" s="130"/>
      <c r="QWZ61" s="130"/>
      <c r="QXA61" s="130"/>
      <c r="QXB61" s="130"/>
      <c r="QXC61" s="130"/>
      <c r="QXD61" s="130"/>
      <c r="QXE61" s="130"/>
      <c r="QXF61" s="130"/>
      <c r="QXG61" s="130"/>
      <c r="QXH61" s="130"/>
      <c r="QXI61" s="130"/>
      <c r="QXJ61" s="130"/>
      <c r="QXK61" s="130"/>
      <c r="QXL61" s="130"/>
      <c r="QXM61" s="130"/>
      <c r="QXN61" s="130"/>
      <c r="QXO61" s="130"/>
      <c r="QXP61" s="130"/>
      <c r="QXQ61" s="130"/>
      <c r="QXR61" s="130"/>
      <c r="QXS61" s="130"/>
      <c r="QXT61" s="130"/>
      <c r="QXU61" s="130"/>
      <c r="QXV61" s="130"/>
      <c r="QXW61" s="130"/>
      <c r="QXX61" s="130"/>
      <c r="QXY61" s="130"/>
      <c r="QXZ61" s="130"/>
      <c r="QYA61" s="130"/>
      <c r="QYB61" s="130"/>
      <c r="QYC61" s="130"/>
      <c r="QYD61" s="130"/>
      <c r="QYE61" s="130"/>
      <c r="QYF61" s="130"/>
      <c r="QYG61" s="130"/>
      <c r="QYH61" s="130"/>
      <c r="QYI61" s="130"/>
      <c r="QYJ61" s="130"/>
      <c r="QYK61" s="130"/>
      <c r="QYL61" s="130"/>
      <c r="QYM61" s="130"/>
      <c r="QYN61" s="130"/>
      <c r="QYO61" s="130"/>
      <c r="QYP61" s="130"/>
      <c r="QYQ61" s="130"/>
      <c r="QYR61" s="130"/>
      <c r="QYS61" s="130"/>
      <c r="QYT61" s="130"/>
      <c r="QYU61" s="130"/>
      <c r="QYV61" s="130"/>
      <c r="QYW61" s="130"/>
      <c r="QYX61" s="130"/>
      <c r="QYY61" s="130"/>
      <c r="QYZ61" s="130"/>
      <c r="QZA61" s="130"/>
      <c r="QZB61" s="130"/>
      <c r="QZC61" s="130"/>
      <c r="QZD61" s="130"/>
      <c r="QZE61" s="130"/>
      <c r="QZF61" s="130"/>
      <c r="QZG61" s="130"/>
      <c r="QZH61" s="130"/>
      <c r="QZI61" s="130"/>
      <c r="QZJ61" s="130"/>
      <c r="QZK61" s="130"/>
      <c r="QZL61" s="130"/>
      <c r="QZM61" s="130"/>
      <c r="QZN61" s="130"/>
      <c r="QZO61" s="130"/>
      <c r="QZP61" s="130"/>
      <c r="QZQ61" s="130"/>
      <c r="QZR61" s="130"/>
      <c r="QZS61" s="130"/>
      <c r="QZT61" s="130"/>
      <c r="QZU61" s="130"/>
      <c r="QZV61" s="130"/>
      <c r="QZW61" s="130"/>
      <c r="QZX61" s="130"/>
      <c r="QZY61" s="130"/>
      <c r="QZZ61" s="130"/>
      <c r="RAA61" s="130"/>
      <c r="RAB61" s="130"/>
      <c r="RAC61" s="130"/>
      <c r="RAD61" s="130"/>
      <c r="RAE61" s="130"/>
      <c r="RAF61" s="130"/>
      <c r="RAG61" s="130"/>
      <c r="RAH61" s="130"/>
      <c r="RAI61" s="130"/>
      <c r="RAJ61" s="130"/>
      <c r="RAK61" s="130"/>
      <c r="RAL61" s="130"/>
      <c r="RAM61" s="130"/>
      <c r="RAN61" s="130"/>
      <c r="RAO61" s="130"/>
      <c r="RAP61" s="130"/>
      <c r="RAQ61" s="130"/>
      <c r="RAR61" s="130"/>
      <c r="RAS61" s="130"/>
      <c r="RAT61" s="130"/>
      <c r="RAU61" s="130"/>
      <c r="RAV61" s="130"/>
      <c r="RAW61" s="130"/>
      <c r="RAX61" s="130"/>
      <c r="RAY61" s="130"/>
      <c r="RAZ61" s="130"/>
      <c r="RBA61" s="130"/>
      <c r="RBB61" s="130"/>
      <c r="RBC61" s="130"/>
      <c r="RBD61" s="130"/>
      <c r="RBE61" s="130"/>
      <c r="RBF61" s="130"/>
      <c r="RBG61" s="130"/>
      <c r="RBH61" s="130"/>
      <c r="RBI61" s="130"/>
      <c r="RBJ61" s="130"/>
      <c r="RBK61" s="130"/>
      <c r="RBL61" s="130"/>
      <c r="RBM61" s="130"/>
      <c r="RBN61" s="130"/>
      <c r="RBO61" s="130"/>
      <c r="RBP61" s="130"/>
      <c r="RBQ61" s="130"/>
      <c r="RBR61" s="130"/>
      <c r="RBS61" s="130"/>
      <c r="RBT61" s="130"/>
      <c r="RBU61" s="130"/>
      <c r="RBV61" s="130"/>
      <c r="RBW61" s="130"/>
      <c r="RBX61" s="130"/>
      <c r="RBY61" s="130"/>
      <c r="RBZ61" s="130"/>
      <c r="RCA61" s="130"/>
      <c r="RCB61" s="130"/>
      <c r="RCC61" s="130"/>
      <c r="RCD61" s="130"/>
      <c r="RCE61" s="130"/>
      <c r="RCF61" s="130"/>
      <c r="RCG61" s="130"/>
      <c r="RCH61" s="130"/>
      <c r="RCI61" s="130"/>
      <c r="RCJ61" s="130"/>
      <c r="RCK61" s="130"/>
      <c r="RCL61" s="130"/>
      <c r="RCM61" s="130"/>
      <c r="RCN61" s="130"/>
      <c r="RCO61" s="130"/>
      <c r="RCP61" s="130"/>
      <c r="RCQ61" s="130"/>
      <c r="RCR61" s="130"/>
      <c r="RCS61" s="130"/>
      <c r="RCT61" s="130"/>
      <c r="RCU61" s="130"/>
      <c r="RCV61" s="130"/>
      <c r="RCW61" s="130"/>
      <c r="RCX61" s="130"/>
      <c r="RCY61" s="130"/>
      <c r="RCZ61" s="130"/>
      <c r="RDA61" s="130"/>
      <c r="RDB61" s="130"/>
      <c r="RDC61" s="130"/>
      <c r="RDD61" s="130"/>
      <c r="RDE61" s="130"/>
      <c r="RDF61" s="130"/>
      <c r="RDG61" s="130"/>
      <c r="RDH61" s="130"/>
      <c r="RDI61" s="130"/>
      <c r="RDJ61" s="130"/>
      <c r="RDK61" s="130"/>
      <c r="RDL61" s="130"/>
      <c r="RDM61" s="130"/>
      <c r="RDN61" s="130"/>
      <c r="RDO61" s="130"/>
      <c r="RDP61" s="130"/>
      <c r="RDQ61" s="130"/>
      <c r="RDR61" s="130"/>
      <c r="RDS61" s="130"/>
      <c r="RDT61" s="130"/>
      <c r="RDU61" s="130"/>
      <c r="RDV61" s="130"/>
      <c r="RDW61" s="130"/>
      <c r="RDX61" s="130"/>
      <c r="RDY61" s="130"/>
      <c r="RDZ61" s="130"/>
      <c r="REA61" s="130"/>
      <c r="REB61" s="130"/>
      <c r="REC61" s="130"/>
      <c r="RED61" s="130"/>
      <c r="REE61" s="130"/>
      <c r="REF61" s="130"/>
      <c r="REG61" s="130"/>
      <c r="REH61" s="130"/>
      <c r="REI61" s="130"/>
      <c r="REJ61" s="130"/>
      <c r="REK61" s="130"/>
      <c r="REL61" s="130"/>
      <c r="REM61" s="130"/>
      <c r="REN61" s="130"/>
      <c r="REO61" s="130"/>
      <c r="REP61" s="130"/>
      <c r="REQ61" s="130"/>
      <c r="RER61" s="130"/>
      <c r="RES61" s="130"/>
      <c r="RET61" s="130"/>
      <c r="REU61" s="130"/>
      <c r="REV61" s="130"/>
      <c r="REW61" s="130"/>
      <c r="REX61" s="130"/>
      <c r="REY61" s="130"/>
      <c r="REZ61" s="130"/>
      <c r="RFA61" s="130"/>
      <c r="RFB61" s="130"/>
      <c r="RFC61" s="130"/>
      <c r="RFD61" s="130"/>
      <c r="RFE61" s="130"/>
      <c r="RFF61" s="130"/>
      <c r="RFG61" s="130"/>
      <c r="RFH61" s="130"/>
      <c r="RFI61" s="130"/>
      <c r="RFJ61" s="130"/>
      <c r="RFK61" s="130"/>
      <c r="RFL61" s="130"/>
      <c r="RFM61" s="130"/>
      <c r="RFN61" s="130"/>
      <c r="RFO61" s="130"/>
      <c r="RFP61" s="130"/>
      <c r="RFQ61" s="130"/>
      <c r="RFR61" s="130"/>
      <c r="RFS61" s="130"/>
      <c r="RFT61" s="130"/>
      <c r="RFU61" s="130"/>
      <c r="RFV61" s="130"/>
      <c r="RFW61" s="130"/>
      <c r="RFX61" s="130"/>
      <c r="RFY61" s="130"/>
      <c r="RFZ61" s="130"/>
      <c r="RGA61" s="130"/>
      <c r="RGB61" s="130"/>
      <c r="RGC61" s="130"/>
      <c r="RGD61" s="130"/>
      <c r="RGE61" s="130"/>
      <c r="RGF61" s="130"/>
      <c r="RGG61" s="130"/>
      <c r="RGH61" s="130"/>
      <c r="RGI61" s="130"/>
      <c r="RGJ61" s="130"/>
      <c r="RGK61" s="130"/>
      <c r="RGL61" s="130"/>
      <c r="RGM61" s="130"/>
      <c r="RGN61" s="130"/>
      <c r="RGO61" s="130"/>
      <c r="RGP61" s="130"/>
      <c r="RGQ61" s="130"/>
      <c r="RGR61" s="130"/>
      <c r="RGS61" s="130"/>
      <c r="RGT61" s="130"/>
      <c r="RGU61" s="130"/>
      <c r="RGV61" s="130"/>
      <c r="RGW61" s="130"/>
      <c r="RGX61" s="130"/>
      <c r="RGY61" s="130"/>
      <c r="RGZ61" s="130"/>
      <c r="RHA61" s="130"/>
      <c r="RHB61" s="130"/>
      <c r="RHC61" s="130"/>
      <c r="RHD61" s="130"/>
      <c r="RHE61" s="130"/>
      <c r="RHF61" s="130"/>
      <c r="RHG61" s="130"/>
      <c r="RHH61" s="130"/>
      <c r="RHI61" s="130"/>
      <c r="RHJ61" s="130"/>
      <c r="RHK61" s="130"/>
      <c r="RHL61" s="130"/>
      <c r="RHM61" s="130"/>
      <c r="RHN61" s="130"/>
      <c r="RHO61" s="130"/>
      <c r="RHP61" s="130"/>
      <c r="RHQ61" s="130"/>
      <c r="RHR61" s="130"/>
      <c r="RHS61" s="130"/>
      <c r="RHT61" s="130"/>
      <c r="RHU61" s="130"/>
      <c r="RHV61" s="130"/>
      <c r="RHW61" s="130"/>
      <c r="RHX61" s="130"/>
      <c r="RHY61" s="130"/>
      <c r="RHZ61" s="130"/>
      <c r="RIA61" s="130"/>
      <c r="RIB61" s="130"/>
      <c r="RIC61" s="130"/>
      <c r="RID61" s="130"/>
      <c r="RIE61" s="130"/>
      <c r="RIF61" s="130"/>
      <c r="RIG61" s="130"/>
      <c r="RIH61" s="130"/>
      <c r="RII61" s="130"/>
      <c r="RIJ61" s="130"/>
      <c r="RIK61" s="130"/>
      <c r="RIL61" s="130"/>
      <c r="RIM61" s="130"/>
      <c r="RIN61" s="130"/>
      <c r="RIO61" s="130"/>
      <c r="RIP61" s="130"/>
      <c r="RIQ61" s="130"/>
      <c r="RIR61" s="130"/>
      <c r="RIS61" s="130"/>
      <c r="RIT61" s="130"/>
      <c r="RIU61" s="130"/>
      <c r="RIV61" s="130"/>
      <c r="RIW61" s="130"/>
      <c r="RIX61" s="130"/>
      <c r="RIY61" s="130"/>
      <c r="RIZ61" s="130"/>
      <c r="RJA61" s="130"/>
      <c r="RJB61" s="130"/>
      <c r="RJC61" s="130"/>
      <c r="RJD61" s="130"/>
      <c r="RJE61" s="130"/>
      <c r="RJF61" s="130"/>
      <c r="RJG61" s="130"/>
      <c r="RJH61" s="130"/>
      <c r="RJI61" s="130"/>
      <c r="RJJ61" s="130"/>
      <c r="RJK61" s="130"/>
      <c r="RJL61" s="130"/>
      <c r="RJM61" s="130"/>
      <c r="RJN61" s="130"/>
      <c r="RJO61" s="130"/>
      <c r="RJP61" s="130"/>
      <c r="RJQ61" s="130"/>
      <c r="RJR61" s="130"/>
      <c r="RJS61" s="130"/>
      <c r="RJT61" s="130"/>
      <c r="RJU61" s="130"/>
      <c r="RJV61" s="130"/>
      <c r="RJW61" s="130"/>
      <c r="RJX61" s="130"/>
      <c r="RJY61" s="130"/>
      <c r="RJZ61" s="130"/>
      <c r="RKA61" s="130"/>
      <c r="RKB61" s="130"/>
      <c r="RKC61" s="130"/>
      <c r="RKD61" s="130"/>
      <c r="RKE61" s="130"/>
      <c r="RKF61" s="130"/>
      <c r="RKG61" s="130"/>
      <c r="RKH61" s="130"/>
      <c r="RKI61" s="130"/>
      <c r="RKJ61" s="130"/>
      <c r="RKK61" s="130"/>
      <c r="RKL61" s="130"/>
      <c r="RKM61" s="130"/>
      <c r="RKN61" s="130"/>
      <c r="RKO61" s="130"/>
      <c r="RKP61" s="130"/>
      <c r="RKQ61" s="130"/>
      <c r="RKR61" s="130"/>
      <c r="RKS61" s="130"/>
      <c r="RKT61" s="130"/>
      <c r="RKU61" s="130"/>
      <c r="RKV61" s="130"/>
      <c r="RKW61" s="130"/>
      <c r="RKX61" s="130"/>
      <c r="RKY61" s="130"/>
      <c r="RKZ61" s="130"/>
      <c r="RLA61" s="130"/>
      <c r="RLB61" s="130"/>
      <c r="RLC61" s="130"/>
      <c r="RLD61" s="130"/>
      <c r="RLE61" s="130"/>
      <c r="RLF61" s="130"/>
      <c r="RLG61" s="130"/>
      <c r="RLH61" s="130"/>
      <c r="RLI61" s="130"/>
      <c r="RLJ61" s="130"/>
      <c r="RLK61" s="130"/>
      <c r="RLL61" s="130"/>
      <c r="RLM61" s="130"/>
      <c r="RLN61" s="130"/>
      <c r="RLO61" s="130"/>
      <c r="RLP61" s="130"/>
      <c r="RLQ61" s="130"/>
      <c r="RLR61" s="130"/>
      <c r="RLS61" s="130"/>
      <c r="RLT61" s="130"/>
      <c r="RLU61" s="130"/>
      <c r="RLV61" s="130"/>
      <c r="RLW61" s="130"/>
      <c r="RLX61" s="130"/>
      <c r="RLY61" s="130"/>
      <c r="RLZ61" s="130"/>
      <c r="RMA61" s="130"/>
      <c r="RMB61" s="130"/>
      <c r="RMC61" s="130"/>
      <c r="RMD61" s="130"/>
      <c r="RME61" s="130"/>
      <c r="RMF61" s="130"/>
      <c r="RMG61" s="130"/>
      <c r="RMH61" s="130"/>
      <c r="RMI61" s="130"/>
      <c r="RMJ61" s="130"/>
      <c r="RMK61" s="130"/>
      <c r="RML61" s="130"/>
      <c r="RMM61" s="130"/>
      <c r="RMN61" s="130"/>
      <c r="RMO61" s="130"/>
      <c r="RMP61" s="130"/>
      <c r="RMQ61" s="130"/>
      <c r="RMR61" s="130"/>
      <c r="RMS61" s="130"/>
      <c r="RMT61" s="130"/>
      <c r="RMU61" s="130"/>
      <c r="RMV61" s="130"/>
      <c r="RMW61" s="130"/>
      <c r="RMX61" s="130"/>
      <c r="RMY61" s="130"/>
      <c r="RMZ61" s="130"/>
      <c r="RNA61" s="130"/>
      <c r="RNB61" s="130"/>
      <c r="RNC61" s="130"/>
      <c r="RND61" s="130"/>
      <c r="RNE61" s="130"/>
      <c r="RNF61" s="130"/>
      <c r="RNG61" s="130"/>
      <c r="RNH61" s="130"/>
      <c r="RNI61" s="130"/>
      <c r="RNJ61" s="130"/>
      <c r="RNK61" s="130"/>
      <c r="RNL61" s="130"/>
      <c r="RNM61" s="130"/>
      <c r="RNN61" s="130"/>
      <c r="RNO61" s="130"/>
      <c r="RNP61" s="130"/>
      <c r="RNQ61" s="130"/>
      <c r="RNR61" s="130"/>
      <c r="RNS61" s="130"/>
      <c r="RNT61" s="130"/>
      <c r="RNU61" s="130"/>
      <c r="RNV61" s="130"/>
      <c r="RNW61" s="130"/>
      <c r="RNX61" s="130"/>
      <c r="RNY61" s="130"/>
      <c r="RNZ61" s="130"/>
      <c r="ROA61" s="130"/>
      <c r="ROB61" s="130"/>
      <c r="ROC61" s="130"/>
      <c r="ROD61" s="130"/>
      <c r="ROE61" s="130"/>
      <c r="ROF61" s="130"/>
      <c r="ROG61" s="130"/>
      <c r="ROH61" s="130"/>
      <c r="ROI61" s="130"/>
      <c r="ROJ61" s="130"/>
      <c r="ROK61" s="130"/>
      <c r="ROL61" s="130"/>
      <c r="ROM61" s="130"/>
      <c r="RON61" s="130"/>
      <c r="ROO61" s="130"/>
      <c r="ROP61" s="130"/>
      <c r="ROQ61" s="130"/>
      <c r="ROR61" s="130"/>
      <c r="ROS61" s="130"/>
      <c r="ROT61" s="130"/>
      <c r="ROU61" s="130"/>
      <c r="ROV61" s="130"/>
      <c r="ROW61" s="130"/>
      <c r="ROX61" s="130"/>
      <c r="ROY61" s="130"/>
      <c r="ROZ61" s="130"/>
      <c r="RPA61" s="130"/>
      <c r="RPB61" s="130"/>
      <c r="RPC61" s="130"/>
      <c r="RPD61" s="130"/>
      <c r="RPE61" s="130"/>
      <c r="RPF61" s="130"/>
      <c r="RPG61" s="130"/>
      <c r="RPH61" s="130"/>
      <c r="RPI61" s="130"/>
      <c r="RPJ61" s="130"/>
      <c r="RPK61" s="130"/>
      <c r="RPL61" s="130"/>
      <c r="RPM61" s="130"/>
      <c r="RPN61" s="130"/>
      <c r="RPO61" s="130"/>
      <c r="RPP61" s="130"/>
      <c r="RPQ61" s="130"/>
      <c r="RPR61" s="130"/>
      <c r="RPS61" s="130"/>
      <c r="RPT61" s="130"/>
      <c r="RPU61" s="130"/>
      <c r="RPV61" s="130"/>
      <c r="RPW61" s="130"/>
      <c r="RPX61" s="130"/>
      <c r="RPY61" s="130"/>
      <c r="RPZ61" s="130"/>
      <c r="RQA61" s="130"/>
      <c r="RQB61" s="130"/>
      <c r="RQC61" s="130"/>
      <c r="RQD61" s="130"/>
      <c r="RQE61" s="130"/>
      <c r="RQF61" s="130"/>
      <c r="RQG61" s="130"/>
      <c r="RQH61" s="130"/>
      <c r="RQI61" s="130"/>
      <c r="RQJ61" s="130"/>
      <c r="RQK61" s="130"/>
      <c r="RQL61" s="130"/>
      <c r="RQM61" s="130"/>
      <c r="RQN61" s="130"/>
      <c r="RQO61" s="130"/>
      <c r="RQP61" s="130"/>
      <c r="RQQ61" s="130"/>
      <c r="RQR61" s="130"/>
      <c r="RQS61" s="130"/>
      <c r="RQT61" s="130"/>
      <c r="RQU61" s="130"/>
      <c r="RQV61" s="130"/>
      <c r="RQW61" s="130"/>
      <c r="RQX61" s="130"/>
      <c r="RQY61" s="130"/>
      <c r="RQZ61" s="130"/>
      <c r="RRA61" s="130"/>
      <c r="RRB61" s="130"/>
      <c r="RRC61" s="130"/>
      <c r="RRD61" s="130"/>
      <c r="RRE61" s="130"/>
      <c r="RRF61" s="130"/>
      <c r="RRG61" s="130"/>
      <c r="RRH61" s="130"/>
      <c r="RRI61" s="130"/>
      <c r="RRJ61" s="130"/>
      <c r="RRK61" s="130"/>
      <c r="RRL61" s="130"/>
      <c r="RRM61" s="130"/>
      <c r="RRN61" s="130"/>
      <c r="RRO61" s="130"/>
      <c r="RRP61" s="130"/>
      <c r="RRQ61" s="130"/>
      <c r="RRR61" s="130"/>
      <c r="RRS61" s="130"/>
      <c r="RRT61" s="130"/>
      <c r="RRU61" s="130"/>
      <c r="RRV61" s="130"/>
      <c r="RRW61" s="130"/>
      <c r="RRX61" s="130"/>
      <c r="RRY61" s="130"/>
      <c r="RRZ61" s="130"/>
      <c r="RSA61" s="130"/>
      <c r="RSB61" s="130"/>
      <c r="RSC61" s="130"/>
      <c r="RSD61" s="130"/>
      <c r="RSE61" s="130"/>
      <c r="RSF61" s="130"/>
      <c r="RSG61" s="130"/>
      <c r="RSH61" s="130"/>
      <c r="RSI61" s="130"/>
      <c r="RSJ61" s="130"/>
      <c r="RSK61" s="130"/>
      <c r="RSL61" s="130"/>
      <c r="RSM61" s="130"/>
      <c r="RSN61" s="130"/>
      <c r="RSO61" s="130"/>
      <c r="RSP61" s="130"/>
      <c r="RSQ61" s="130"/>
      <c r="RSR61" s="130"/>
      <c r="RSS61" s="130"/>
      <c r="RST61" s="130"/>
      <c r="RSU61" s="130"/>
      <c r="RSV61" s="130"/>
      <c r="RSW61" s="130"/>
      <c r="RSX61" s="130"/>
      <c r="RSY61" s="130"/>
      <c r="RSZ61" s="130"/>
      <c r="RTA61" s="130"/>
      <c r="RTB61" s="130"/>
      <c r="RTC61" s="130"/>
      <c r="RTD61" s="130"/>
      <c r="RTE61" s="130"/>
      <c r="RTF61" s="130"/>
      <c r="RTG61" s="130"/>
      <c r="RTH61" s="130"/>
      <c r="RTI61" s="130"/>
      <c r="RTJ61" s="130"/>
      <c r="RTK61" s="130"/>
      <c r="RTL61" s="130"/>
      <c r="RTM61" s="130"/>
      <c r="RTN61" s="130"/>
      <c r="RTO61" s="130"/>
      <c r="RTP61" s="130"/>
      <c r="RTQ61" s="130"/>
      <c r="RTR61" s="130"/>
      <c r="RTS61" s="130"/>
      <c r="RTT61" s="130"/>
      <c r="RTU61" s="130"/>
      <c r="RTV61" s="130"/>
      <c r="RTW61" s="130"/>
      <c r="RTX61" s="130"/>
      <c r="RTY61" s="130"/>
      <c r="RTZ61" s="130"/>
      <c r="RUA61" s="130"/>
      <c r="RUB61" s="130"/>
      <c r="RUC61" s="130"/>
      <c r="RUD61" s="130"/>
      <c r="RUE61" s="130"/>
      <c r="RUF61" s="130"/>
      <c r="RUG61" s="130"/>
      <c r="RUH61" s="130"/>
      <c r="RUI61" s="130"/>
      <c r="RUJ61" s="130"/>
      <c r="RUK61" s="130"/>
      <c r="RUL61" s="130"/>
      <c r="RUM61" s="130"/>
      <c r="RUN61" s="130"/>
      <c r="RUO61" s="130"/>
      <c r="RUP61" s="130"/>
      <c r="RUQ61" s="130"/>
      <c r="RUR61" s="130"/>
      <c r="RUS61" s="130"/>
      <c r="RUT61" s="130"/>
      <c r="RUU61" s="130"/>
      <c r="RUV61" s="130"/>
      <c r="RUW61" s="130"/>
      <c r="RUX61" s="130"/>
      <c r="RUY61" s="130"/>
      <c r="RUZ61" s="130"/>
      <c r="RVA61" s="130"/>
      <c r="RVB61" s="130"/>
      <c r="RVC61" s="130"/>
      <c r="RVD61" s="130"/>
      <c r="RVE61" s="130"/>
      <c r="RVF61" s="130"/>
      <c r="RVG61" s="130"/>
      <c r="RVH61" s="130"/>
      <c r="RVI61" s="130"/>
      <c r="RVJ61" s="130"/>
      <c r="RVK61" s="130"/>
      <c r="RVL61" s="130"/>
      <c r="RVM61" s="130"/>
      <c r="RVN61" s="130"/>
      <c r="RVO61" s="130"/>
      <c r="RVP61" s="130"/>
      <c r="RVQ61" s="130"/>
      <c r="RVR61" s="130"/>
      <c r="RVS61" s="130"/>
      <c r="RVT61" s="130"/>
      <c r="RVU61" s="130"/>
      <c r="RVV61" s="130"/>
      <c r="RVW61" s="130"/>
      <c r="RVX61" s="130"/>
      <c r="RVY61" s="130"/>
      <c r="RVZ61" s="130"/>
      <c r="RWA61" s="130"/>
      <c r="RWB61" s="130"/>
      <c r="RWC61" s="130"/>
      <c r="RWD61" s="130"/>
      <c r="RWE61" s="130"/>
      <c r="RWF61" s="130"/>
      <c r="RWG61" s="130"/>
      <c r="RWH61" s="130"/>
      <c r="RWI61" s="130"/>
      <c r="RWJ61" s="130"/>
      <c r="RWK61" s="130"/>
      <c r="RWL61" s="130"/>
      <c r="RWM61" s="130"/>
      <c r="RWN61" s="130"/>
      <c r="RWO61" s="130"/>
      <c r="RWP61" s="130"/>
      <c r="RWQ61" s="130"/>
      <c r="RWR61" s="130"/>
      <c r="RWS61" s="130"/>
      <c r="RWT61" s="130"/>
      <c r="RWU61" s="130"/>
      <c r="RWV61" s="130"/>
      <c r="RWW61" s="130"/>
      <c r="RWX61" s="130"/>
      <c r="RWY61" s="130"/>
      <c r="RWZ61" s="130"/>
      <c r="RXA61" s="130"/>
      <c r="RXB61" s="130"/>
      <c r="RXC61" s="130"/>
      <c r="RXD61" s="130"/>
      <c r="RXE61" s="130"/>
      <c r="RXF61" s="130"/>
      <c r="RXG61" s="130"/>
      <c r="RXH61" s="130"/>
      <c r="RXI61" s="130"/>
      <c r="RXJ61" s="130"/>
      <c r="RXK61" s="130"/>
      <c r="RXL61" s="130"/>
      <c r="RXM61" s="130"/>
      <c r="RXN61" s="130"/>
      <c r="RXO61" s="130"/>
      <c r="RXP61" s="130"/>
      <c r="RXQ61" s="130"/>
      <c r="RXR61" s="130"/>
      <c r="RXS61" s="130"/>
      <c r="RXT61" s="130"/>
      <c r="RXU61" s="130"/>
      <c r="RXV61" s="130"/>
      <c r="RXW61" s="130"/>
      <c r="RXX61" s="130"/>
      <c r="RXY61" s="130"/>
      <c r="RXZ61" s="130"/>
      <c r="RYA61" s="130"/>
      <c r="RYB61" s="130"/>
      <c r="RYC61" s="130"/>
      <c r="RYD61" s="130"/>
      <c r="RYE61" s="130"/>
      <c r="RYF61" s="130"/>
      <c r="RYG61" s="130"/>
      <c r="RYH61" s="130"/>
      <c r="RYI61" s="130"/>
      <c r="RYJ61" s="130"/>
      <c r="RYK61" s="130"/>
      <c r="RYL61" s="130"/>
      <c r="RYM61" s="130"/>
      <c r="RYN61" s="130"/>
      <c r="RYO61" s="130"/>
      <c r="RYP61" s="130"/>
      <c r="RYQ61" s="130"/>
      <c r="RYR61" s="130"/>
      <c r="RYS61" s="130"/>
      <c r="RYT61" s="130"/>
      <c r="RYU61" s="130"/>
      <c r="RYV61" s="130"/>
      <c r="RYW61" s="130"/>
      <c r="RYX61" s="130"/>
      <c r="RYY61" s="130"/>
      <c r="RYZ61" s="130"/>
      <c r="RZA61" s="130"/>
      <c r="RZB61" s="130"/>
      <c r="RZC61" s="130"/>
      <c r="RZD61" s="130"/>
      <c r="RZE61" s="130"/>
      <c r="RZF61" s="130"/>
      <c r="RZG61" s="130"/>
      <c r="RZH61" s="130"/>
      <c r="RZI61" s="130"/>
      <c r="RZJ61" s="130"/>
      <c r="RZK61" s="130"/>
      <c r="RZL61" s="130"/>
      <c r="RZM61" s="130"/>
      <c r="RZN61" s="130"/>
      <c r="RZO61" s="130"/>
      <c r="RZP61" s="130"/>
      <c r="RZQ61" s="130"/>
      <c r="RZR61" s="130"/>
      <c r="RZS61" s="130"/>
      <c r="RZT61" s="130"/>
      <c r="RZU61" s="130"/>
      <c r="RZV61" s="130"/>
      <c r="RZW61" s="130"/>
      <c r="RZX61" s="130"/>
      <c r="RZY61" s="130"/>
      <c r="RZZ61" s="130"/>
      <c r="SAA61" s="130"/>
      <c r="SAB61" s="130"/>
      <c r="SAC61" s="130"/>
      <c r="SAD61" s="130"/>
      <c r="SAE61" s="130"/>
      <c r="SAF61" s="130"/>
      <c r="SAG61" s="130"/>
      <c r="SAH61" s="130"/>
      <c r="SAI61" s="130"/>
      <c r="SAJ61" s="130"/>
      <c r="SAK61" s="130"/>
      <c r="SAL61" s="130"/>
      <c r="SAM61" s="130"/>
      <c r="SAN61" s="130"/>
      <c r="SAO61" s="130"/>
      <c r="SAP61" s="130"/>
      <c r="SAQ61" s="130"/>
      <c r="SAR61" s="130"/>
      <c r="SAS61" s="130"/>
      <c r="SAT61" s="130"/>
      <c r="SAU61" s="130"/>
      <c r="SAV61" s="130"/>
      <c r="SAW61" s="130"/>
      <c r="SAX61" s="130"/>
      <c r="SAY61" s="130"/>
      <c r="SAZ61" s="130"/>
      <c r="SBA61" s="130"/>
      <c r="SBB61" s="130"/>
      <c r="SBC61" s="130"/>
      <c r="SBD61" s="130"/>
      <c r="SBE61" s="130"/>
      <c r="SBF61" s="130"/>
      <c r="SBG61" s="130"/>
      <c r="SBH61" s="130"/>
      <c r="SBI61" s="130"/>
      <c r="SBJ61" s="130"/>
      <c r="SBK61" s="130"/>
      <c r="SBL61" s="130"/>
      <c r="SBM61" s="130"/>
      <c r="SBN61" s="130"/>
      <c r="SBO61" s="130"/>
      <c r="SBP61" s="130"/>
      <c r="SBQ61" s="130"/>
      <c r="SBR61" s="130"/>
      <c r="SBS61" s="130"/>
      <c r="SBT61" s="130"/>
      <c r="SBU61" s="130"/>
      <c r="SBV61" s="130"/>
      <c r="SBW61" s="130"/>
      <c r="SBX61" s="130"/>
      <c r="SBY61" s="130"/>
      <c r="SBZ61" s="130"/>
      <c r="SCA61" s="130"/>
      <c r="SCB61" s="130"/>
      <c r="SCC61" s="130"/>
      <c r="SCD61" s="130"/>
      <c r="SCE61" s="130"/>
      <c r="SCF61" s="130"/>
      <c r="SCG61" s="130"/>
      <c r="SCH61" s="130"/>
      <c r="SCI61" s="130"/>
      <c r="SCJ61" s="130"/>
      <c r="SCK61" s="130"/>
      <c r="SCL61" s="130"/>
      <c r="SCM61" s="130"/>
      <c r="SCN61" s="130"/>
      <c r="SCO61" s="130"/>
      <c r="SCP61" s="130"/>
      <c r="SCQ61" s="130"/>
      <c r="SCR61" s="130"/>
      <c r="SCS61" s="130"/>
      <c r="SCT61" s="130"/>
      <c r="SCU61" s="130"/>
      <c r="SCV61" s="130"/>
      <c r="SCW61" s="130"/>
      <c r="SCX61" s="130"/>
      <c r="SCY61" s="130"/>
      <c r="SCZ61" s="130"/>
      <c r="SDA61" s="130"/>
      <c r="SDB61" s="130"/>
      <c r="SDC61" s="130"/>
      <c r="SDD61" s="130"/>
      <c r="SDE61" s="130"/>
      <c r="SDF61" s="130"/>
      <c r="SDG61" s="130"/>
      <c r="SDH61" s="130"/>
      <c r="SDI61" s="130"/>
      <c r="SDJ61" s="130"/>
      <c r="SDK61" s="130"/>
      <c r="SDL61" s="130"/>
      <c r="SDM61" s="130"/>
      <c r="SDN61" s="130"/>
      <c r="SDO61" s="130"/>
      <c r="SDP61" s="130"/>
      <c r="SDQ61" s="130"/>
      <c r="SDR61" s="130"/>
      <c r="SDS61" s="130"/>
      <c r="SDT61" s="130"/>
      <c r="SDU61" s="130"/>
      <c r="SDV61" s="130"/>
      <c r="SDW61" s="130"/>
      <c r="SDX61" s="130"/>
      <c r="SDY61" s="130"/>
      <c r="SDZ61" s="130"/>
      <c r="SEA61" s="130"/>
      <c r="SEB61" s="130"/>
      <c r="SEC61" s="130"/>
      <c r="SED61" s="130"/>
      <c r="SEE61" s="130"/>
      <c r="SEF61" s="130"/>
      <c r="SEG61" s="130"/>
      <c r="SEH61" s="130"/>
      <c r="SEI61" s="130"/>
      <c r="SEJ61" s="130"/>
      <c r="SEK61" s="130"/>
      <c r="SEL61" s="130"/>
      <c r="SEM61" s="130"/>
      <c r="SEN61" s="130"/>
      <c r="SEO61" s="130"/>
      <c r="SEP61" s="130"/>
      <c r="SEQ61" s="130"/>
      <c r="SER61" s="130"/>
      <c r="SES61" s="130"/>
      <c r="SET61" s="130"/>
      <c r="SEU61" s="130"/>
      <c r="SEV61" s="130"/>
      <c r="SEW61" s="130"/>
      <c r="SEX61" s="130"/>
      <c r="SEY61" s="130"/>
      <c r="SEZ61" s="130"/>
      <c r="SFA61" s="130"/>
      <c r="SFB61" s="130"/>
      <c r="SFC61" s="130"/>
      <c r="SFD61" s="130"/>
      <c r="SFE61" s="130"/>
      <c r="SFF61" s="130"/>
      <c r="SFG61" s="130"/>
      <c r="SFH61" s="130"/>
      <c r="SFI61" s="130"/>
      <c r="SFJ61" s="130"/>
      <c r="SFK61" s="130"/>
      <c r="SFL61" s="130"/>
      <c r="SFM61" s="130"/>
      <c r="SFN61" s="130"/>
      <c r="SFO61" s="130"/>
      <c r="SFP61" s="130"/>
      <c r="SFQ61" s="130"/>
      <c r="SFR61" s="130"/>
      <c r="SFS61" s="130"/>
      <c r="SFT61" s="130"/>
      <c r="SFU61" s="130"/>
      <c r="SFV61" s="130"/>
      <c r="SFW61" s="130"/>
      <c r="SFX61" s="130"/>
      <c r="SFY61" s="130"/>
      <c r="SFZ61" s="130"/>
      <c r="SGA61" s="130"/>
      <c r="SGB61" s="130"/>
      <c r="SGC61" s="130"/>
      <c r="SGD61" s="130"/>
      <c r="SGE61" s="130"/>
      <c r="SGF61" s="130"/>
      <c r="SGG61" s="130"/>
      <c r="SGH61" s="130"/>
      <c r="SGI61" s="130"/>
      <c r="SGJ61" s="130"/>
      <c r="SGK61" s="130"/>
      <c r="SGL61" s="130"/>
      <c r="SGM61" s="130"/>
      <c r="SGN61" s="130"/>
      <c r="SGO61" s="130"/>
      <c r="SGP61" s="130"/>
      <c r="SGQ61" s="130"/>
      <c r="SGR61" s="130"/>
      <c r="SGS61" s="130"/>
      <c r="SGT61" s="130"/>
      <c r="SGU61" s="130"/>
      <c r="SGV61" s="130"/>
      <c r="SGW61" s="130"/>
      <c r="SGX61" s="130"/>
      <c r="SGY61" s="130"/>
      <c r="SGZ61" s="130"/>
      <c r="SHA61" s="130"/>
      <c r="SHB61" s="130"/>
      <c r="SHC61" s="130"/>
      <c r="SHD61" s="130"/>
      <c r="SHE61" s="130"/>
      <c r="SHF61" s="130"/>
      <c r="SHG61" s="130"/>
      <c r="SHH61" s="130"/>
      <c r="SHI61" s="130"/>
      <c r="SHJ61" s="130"/>
      <c r="SHK61" s="130"/>
      <c r="SHL61" s="130"/>
      <c r="SHM61" s="130"/>
      <c r="SHN61" s="130"/>
      <c r="SHO61" s="130"/>
      <c r="SHP61" s="130"/>
      <c r="SHQ61" s="130"/>
      <c r="SHR61" s="130"/>
      <c r="SHS61" s="130"/>
      <c r="SHT61" s="130"/>
      <c r="SHU61" s="130"/>
      <c r="SHV61" s="130"/>
      <c r="SHW61" s="130"/>
      <c r="SHX61" s="130"/>
      <c r="SHY61" s="130"/>
      <c r="SHZ61" s="130"/>
      <c r="SIA61" s="130"/>
      <c r="SIB61" s="130"/>
      <c r="SIC61" s="130"/>
      <c r="SID61" s="130"/>
      <c r="SIE61" s="130"/>
      <c r="SIF61" s="130"/>
      <c r="SIG61" s="130"/>
      <c r="SIH61" s="130"/>
      <c r="SII61" s="130"/>
      <c r="SIJ61" s="130"/>
      <c r="SIK61" s="130"/>
      <c r="SIL61" s="130"/>
      <c r="SIM61" s="130"/>
      <c r="SIN61" s="130"/>
      <c r="SIO61" s="130"/>
      <c r="SIP61" s="130"/>
      <c r="SIQ61" s="130"/>
      <c r="SIR61" s="130"/>
      <c r="SIS61" s="130"/>
      <c r="SIT61" s="130"/>
      <c r="SIU61" s="130"/>
      <c r="SIV61" s="130"/>
      <c r="SIW61" s="130"/>
      <c r="SIX61" s="130"/>
      <c r="SIY61" s="130"/>
      <c r="SIZ61" s="130"/>
      <c r="SJA61" s="130"/>
      <c r="SJB61" s="130"/>
      <c r="SJC61" s="130"/>
      <c r="SJD61" s="130"/>
      <c r="SJE61" s="130"/>
      <c r="SJF61" s="130"/>
      <c r="SJG61" s="130"/>
      <c r="SJH61" s="130"/>
      <c r="SJI61" s="130"/>
      <c r="SJJ61" s="130"/>
      <c r="SJK61" s="130"/>
      <c r="SJL61" s="130"/>
      <c r="SJM61" s="130"/>
      <c r="SJN61" s="130"/>
      <c r="SJO61" s="130"/>
      <c r="SJP61" s="130"/>
      <c r="SJQ61" s="130"/>
      <c r="SJR61" s="130"/>
      <c r="SJS61" s="130"/>
      <c r="SJT61" s="130"/>
      <c r="SJU61" s="130"/>
      <c r="SJV61" s="130"/>
      <c r="SJW61" s="130"/>
      <c r="SJX61" s="130"/>
      <c r="SJY61" s="130"/>
      <c r="SJZ61" s="130"/>
      <c r="SKA61" s="130"/>
      <c r="SKB61" s="130"/>
      <c r="SKC61" s="130"/>
      <c r="SKD61" s="130"/>
      <c r="SKE61" s="130"/>
      <c r="SKF61" s="130"/>
      <c r="SKG61" s="130"/>
      <c r="SKH61" s="130"/>
      <c r="SKI61" s="130"/>
      <c r="SKJ61" s="130"/>
      <c r="SKK61" s="130"/>
      <c r="SKL61" s="130"/>
      <c r="SKM61" s="130"/>
      <c r="SKN61" s="130"/>
      <c r="SKO61" s="130"/>
      <c r="SKP61" s="130"/>
      <c r="SKQ61" s="130"/>
      <c r="SKR61" s="130"/>
      <c r="SKS61" s="130"/>
      <c r="SKT61" s="130"/>
      <c r="SKU61" s="130"/>
      <c r="SKV61" s="130"/>
      <c r="SKW61" s="130"/>
      <c r="SKX61" s="130"/>
      <c r="SKY61" s="130"/>
      <c r="SKZ61" s="130"/>
      <c r="SLA61" s="130"/>
      <c r="SLB61" s="130"/>
      <c r="SLC61" s="130"/>
      <c r="SLD61" s="130"/>
      <c r="SLE61" s="130"/>
      <c r="SLF61" s="130"/>
      <c r="SLG61" s="130"/>
      <c r="SLH61" s="130"/>
      <c r="SLI61" s="130"/>
      <c r="SLJ61" s="130"/>
      <c r="SLK61" s="130"/>
      <c r="SLL61" s="130"/>
      <c r="SLM61" s="130"/>
      <c r="SLN61" s="130"/>
      <c r="SLO61" s="130"/>
      <c r="SLP61" s="130"/>
      <c r="SLQ61" s="130"/>
      <c r="SLR61" s="130"/>
      <c r="SLS61" s="130"/>
      <c r="SLT61" s="130"/>
      <c r="SLU61" s="130"/>
      <c r="SLV61" s="130"/>
      <c r="SLW61" s="130"/>
      <c r="SLX61" s="130"/>
      <c r="SLY61" s="130"/>
      <c r="SLZ61" s="130"/>
      <c r="SMA61" s="130"/>
      <c r="SMB61" s="130"/>
      <c r="SMC61" s="130"/>
      <c r="SMD61" s="130"/>
      <c r="SME61" s="130"/>
      <c r="SMF61" s="130"/>
      <c r="SMG61" s="130"/>
      <c r="SMH61" s="130"/>
      <c r="SMI61" s="130"/>
      <c r="SMJ61" s="130"/>
      <c r="SMK61" s="130"/>
      <c r="SML61" s="130"/>
      <c r="SMM61" s="130"/>
      <c r="SMN61" s="130"/>
      <c r="SMO61" s="130"/>
      <c r="SMP61" s="130"/>
      <c r="SMQ61" s="130"/>
      <c r="SMR61" s="130"/>
      <c r="SMS61" s="130"/>
      <c r="SMT61" s="130"/>
      <c r="SMU61" s="130"/>
      <c r="SMV61" s="130"/>
      <c r="SMW61" s="130"/>
      <c r="SMX61" s="130"/>
      <c r="SMY61" s="130"/>
      <c r="SMZ61" s="130"/>
      <c r="SNA61" s="130"/>
      <c r="SNB61" s="130"/>
      <c r="SNC61" s="130"/>
      <c r="SND61" s="130"/>
      <c r="SNE61" s="130"/>
      <c r="SNF61" s="130"/>
      <c r="SNG61" s="130"/>
      <c r="SNH61" s="130"/>
      <c r="SNI61" s="130"/>
      <c r="SNJ61" s="130"/>
      <c r="SNK61" s="130"/>
      <c r="SNL61" s="130"/>
      <c r="SNM61" s="130"/>
      <c r="SNN61" s="130"/>
      <c r="SNO61" s="130"/>
      <c r="SNP61" s="130"/>
      <c r="SNQ61" s="130"/>
      <c r="SNR61" s="130"/>
      <c r="SNS61" s="130"/>
      <c r="SNT61" s="130"/>
      <c r="SNU61" s="130"/>
      <c r="SNV61" s="130"/>
      <c r="SNW61" s="130"/>
      <c r="SNX61" s="130"/>
      <c r="SNY61" s="130"/>
      <c r="SNZ61" s="130"/>
      <c r="SOA61" s="130"/>
      <c r="SOB61" s="130"/>
      <c r="SOC61" s="130"/>
      <c r="SOD61" s="130"/>
      <c r="SOE61" s="130"/>
      <c r="SOF61" s="130"/>
      <c r="SOG61" s="130"/>
      <c r="SOH61" s="130"/>
      <c r="SOI61" s="130"/>
      <c r="SOJ61" s="130"/>
      <c r="SOK61" s="130"/>
      <c r="SOL61" s="130"/>
      <c r="SOM61" s="130"/>
      <c r="SON61" s="130"/>
      <c r="SOO61" s="130"/>
      <c r="SOP61" s="130"/>
      <c r="SOQ61" s="130"/>
      <c r="SOR61" s="130"/>
      <c r="SOS61" s="130"/>
      <c r="SOT61" s="130"/>
      <c r="SOU61" s="130"/>
      <c r="SOV61" s="130"/>
      <c r="SOW61" s="130"/>
      <c r="SOX61" s="130"/>
      <c r="SOY61" s="130"/>
      <c r="SOZ61" s="130"/>
      <c r="SPA61" s="130"/>
      <c r="SPB61" s="130"/>
      <c r="SPC61" s="130"/>
      <c r="SPD61" s="130"/>
      <c r="SPE61" s="130"/>
      <c r="SPF61" s="130"/>
      <c r="SPG61" s="130"/>
      <c r="SPH61" s="130"/>
      <c r="SPI61" s="130"/>
      <c r="SPJ61" s="130"/>
      <c r="SPK61" s="130"/>
      <c r="SPL61" s="130"/>
      <c r="SPM61" s="130"/>
      <c r="SPN61" s="130"/>
      <c r="SPO61" s="130"/>
      <c r="SPP61" s="130"/>
      <c r="SPQ61" s="130"/>
      <c r="SPR61" s="130"/>
      <c r="SPS61" s="130"/>
      <c r="SPT61" s="130"/>
      <c r="SPU61" s="130"/>
      <c r="SPV61" s="130"/>
      <c r="SPW61" s="130"/>
      <c r="SPX61" s="130"/>
      <c r="SPY61" s="130"/>
      <c r="SPZ61" s="130"/>
      <c r="SQA61" s="130"/>
      <c r="SQB61" s="130"/>
      <c r="SQC61" s="130"/>
      <c r="SQD61" s="130"/>
      <c r="SQE61" s="130"/>
      <c r="SQF61" s="130"/>
      <c r="SQG61" s="130"/>
      <c r="SQH61" s="130"/>
      <c r="SQI61" s="130"/>
      <c r="SQJ61" s="130"/>
      <c r="SQK61" s="130"/>
      <c r="SQL61" s="130"/>
      <c r="SQM61" s="130"/>
      <c r="SQN61" s="130"/>
      <c r="SQO61" s="130"/>
      <c r="SQP61" s="130"/>
      <c r="SQQ61" s="130"/>
      <c r="SQR61" s="130"/>
      <c r="SQS61" s="130"/>
      <c r="SQT61" s="130"/>
      <c r="SQU61" s="130"/>
      <c r="SQV61" s="130"/>
      <c r="SQW61" s="130"/>
      <c r="SQX61" s="130"/>
      <c r="SQY61" s="130"/>
      <c r="SQZ61" s="130"/>
      <c r="SRA61" s="130"/>
      <c r="SRB61" s="130"/>
      <c r="SRC61" s="130"/>
      <c r="SRD61" s="130"/>
      <c r="SRE61" s="130"/>
      <c r="SRF61" s="130"/>
      <c r="SRG61" s="130"/>
      <c r="SRH61" s="130"/>
      <c r="SRI61" s="130"/>
      <c r="SRJ61" s="130"/>
      <c r="SRK61" s="130"/>
      <c r="SRL61" s="130"/>
      <c r="SRM61" s="130"/>
      <c r="SRN61" s="130"/>
      <c r="SRO61" s="130"/>
      <c r="SRP61" s="130"/>
      <c r="SRQ61" s="130"/>
      <c r="SRR61" s="130"/>
      <c r="SRS61" s="130"/>
      <c r="SRT61" s="130"/>
      <c r="SRU61" s="130"/>
      <c r="SRV61" s="130"/>
      <c r="SRW61" s="130"/>
      <c r="SRX61" s="130"/>
      <c r="SRY61" s="130"/>
      <c r="SRZ61" s="130"/>
      <c r="SSA61" s="130"/>
      <c r="SSB61" s="130"/>
      <c r="SSC61" s="130"/>
      <c r="SSD61" s="130"/>
      <c r="SSE61" s="130"/>
      <c r="SSF61" s="130"/>
      <c r="SSG61" s="130"/>
      <c r="SSH61" s="130"/>
      <c r="SSI61" s="130"/>
      <c r="SSJ61" s="130"/>
      <c r="SSK61" s="130"/>
      <c r="SSL61" s="130"/>
      <c r="SSM61" s="130"/>
      <c r="SSN61" s="130"/>
      <c r="SSO61" s="130"/>
      <c r="SSP61" s="130"/>
      <c r="SSQ61" s="130"/>
      <c r="SSR61" s="130"/>
      <c r="SSS61" s="130"/>
      <c r="SST61" s="130"/>
      <c r="SSU61" s="130"/>
      <c r="SSV61" s="130"/>
      <c r="SSW61" s="130"/>
      <c r="SSX61" s="130"/>
      <c r="SSY61" s="130"/>
      <c r="SSZ61" s="130"/>
      <c r="STA61" s="130"/>
      <c r="STB61" s="130"/>
      <c r="STC61" s="130"/>
      <c r="STD61" s="130"/>
      <c r="STE61" s="130"/>
      <c r="STF61" s="130"/>
      <c r="STG61" s="130"/>
      <c r="STH61" s="130"/>
      <c r="STI61" s="130"/>
      <c r="STJ61" s="130"/>
      <c r="STK61" s="130"/>
      <c r="STL61" s="130"/>
      <c r="STM61" s="130"/>
      <c r="STN61" s="130"/>
      <c r="STO61" s="130"/>
      <c r="STP61" s="130"/>
      <c r="STQ61" s="130"/>
      <c r="STR61" s="130"/>
      <c r="STS61" s="130"/>
      <c r="STT61" s="130"/>
      <c r="STU61" s="130"/>
      <c r="STV61" s="130"/>
      <c r="STW61" s="130"/>
      <c r="STX61" s="130"/>
      <c r="STY61" s="130"/>
      <c r="STZ61" s="130"/>
      <c r="SUA61" s="130"/>
      <c r="SUB61" s="130"/>
      <c r="SUC61" s="130"/>
      <c r="SUD61" s="130"/>
      <c r="SUE61" s="130"/>
      <c r="SUF61" s="130"/>
      <c r="SUG61" s="130"/>
      <c r="SUH61" s="130"/>
      <c r="SUI61" s="130"/>
      <c r="SUJ61" s="130"/>
      <c r="SUK61" s="130"/>
      <c r="SUL61" s="130"/>
      <c r="SUM61" s="130"/>
      <c r="SUN61" s="130"/>
      <c r="SUO61" s="130"/>
      <c r="SUP61" s="130"/>
      <c r="SUQ61" s="130"/>
      <c r="SUR61" s="130"/>
      <c r="SUS61" s="130"/>
      <c r="SUT61" s="130"/>
      <c r="SUU61" s="130"/>
      <c r="SUV61" s="130"/>
      <c r="SUW61" s="130"/>
      <c r="SUX61" s="130"/>
      <c r="SUY61" s="130"/>
      <c r="SUZ61" s="130"/>
      <c r="SVA61" s="130"/>
      <c r="SVB61" s="130"/>
      <c r="SVC61" s="130"/>
      <c r="SVD61" s="130"/>
      <c r="SVE61" s="130"/>
      <c r="SVF61" s="130"/>
      <c r="SVG61" s="130"/>
      <c r="SVH61" s="130"/>
      <c r="SVI61" s="130"/>
      <c r="SVJ61" s="130"/>
      <c r="SVK61" s="130"/>
      <c r="SVL61" s="130"/>
      <c r="SVM61" s="130"/>
      <c r="SVN61" s="130"/>
      <c r="SVO61" s="130"/>
      <c r="SVP61" s="130"/>
      <c r="SVQ61" s="130"/>
      <c r="SVR61" s="130"/>
      <c r="SVS61" s="130"/>
      <c r="SVT61" s="130"/>
      <c r="SVU61" s="130"/>
      <c r="SVV61" s="130"/>
      <c r="SVW61" s="130"/>
      <c r="SVX61" s="130"/>
      <c r="SVY61" s="130"/>
      <c r="SVZ61" s="130"/>
      <c r="SWA61" s="130"/>
      <c r="SWB61" s="130"/>
      <c r="SWC61" s="130"/>
      <c r="SWD61" s="130"/>
      <c r="SWE61" s="130"/>
      <c r="SWF61" s="130"/>
      <c r="SWG61" s="130"/>
      <c r="SWH61" s="130"/>
      <c r="SWI61" s="130"/>
      <c r="SWJ61" s="130"/>
      <c r="SWK61" s="130"/>
      <c r="SWL61" s="130"/>
      <c r="SWM61" s="130"/>
      <c r="SWN61" s="130"/>
      <c r="SWO61" s="130"/>
      <c r="SWP61" s="130"/>
      <c r="SWQ61" s="130"/>
      <c r="SWR61" s="130"/>
      <c r="SWS61" s="130"/>
      <c r="SWT61" s="130"/>
      <c r="SWU61" s="130"/>
      <c r="SWV61" s="130"/>
      <c r="SWW61" s="130"/>
      <c r="SWX61" s="130"/>
      <c r="SWY61" s="130"/>
      <c r="SWZ61" s="130"/>
      <c r="SXA61" s="130"/>
      <c r="SXB61" s="130"/>
      <c r="SXC61" s="130"/>
      <c r="SXD61" s="130"/>
      <c r="SXE61" s="130"/>
      <c r="SXF61" s="130"/>
      <c r="SXG61" s="130"/>
      <c r="SXH61" s="130"/>
      <c r="SXI61" s="130"/>
      <c r="SXJ61" s="130"/>
      <c r="SXK61" s="130"/>
      <c r="SXL61" s="130"/>
      <c r="SXM61" s="130"/>
      <c r="SXN61" s="130"/>
      <c r="SXO61" s="130"/>
      <c r="SXP61" s="130"/>
      <c r="SXQ61" s="130"/>
      <c r="SXR61" s="130"/>
      <c r="SXS61" s="130"/>
      <c r="SXT61" s="130"/>
      <c r="SXU61" s="130"/>
      <c r="SXV61" s="130"/>
      <c r="SXW61" s="130"/>
      <c r="SXX61" s="130"/>
      <c r="SXY61" s="130"/>
      <c r="SXZ61" s="130"/>
      <c r="SYA61" s="130"/>
      <c r="SYB61" s="130"/>
      <c r="SYC61" s="130"/>
      <c r="SYD61" s="130"/>
      <c r="SYE61" s="130"/>
      <c r="SYF61" s="130"/>
      <c r="SYG61" s="130"/>
      <c r="SYH61" s="130"/>
      <c r="SYI61" s="130"/>
      <c r="SYJ61" s="130"/>
      <c r="SYK61" s="130"/>
      <c r="SYL61" s="130"/>
      <c r="SYM61" s="130"/>
      <c r="SYN61" s="130"/>
      <c r="SYO61" s="130"/>
      <c r="SYP61" s="130"/>
      <c r="SYQ61" s="130"/>
      <c r="SYR61" s="130"/>
      <c r="SYS61" s="130"/>
      <c r="SYT61" s="130"/>
      <c r="SYU61" s="130"/>
      <c r="SYV61" s="130"/>
      <c r="SYW61" s="130"/>
      <c r="SYX61" s="130"/>
      <c r="SYY61" s="130"/>
      <c r="SYZ61" s="130"/>
      <c r="SZA61" s="130"/>
      <c r="SZB61" s="130"/>
      <c r="SZC61" s="130"/>
      <c r="SZD61" s="130"/>
      <c r="SZE61" s="130"/>
      <c r="SZF61" s="130"/>
      <c r="SZG61" s="130"/>
      <c r="SZH61" s="130"/>
      <c r="SZI61" s="130"/>
      <c r="SZJ61" s="130"/>
      <c r="SZK61" s="130"/>
      <c r="SZL61" s="130"/>
      <c r="SZM61" s="130"/>
      <c r="SZN61" s="130"/>
      <c r="SZO61" s="130"/>
      <c r="SZP61" s="130"/>
      <c r="SZQ61" s="130"/>
      <c r="SZR61" s="130"/>
      <c r="SZS61" s="130"/>
      <c r="SZT61" s="130"/>
      <c r="SZU61" s="130"/>
      <c r="SZV61" s="130"/>
      <c r="SZW61" s="130"/>
      <c r="SZX61" s="130"/>
      <c r="SZY61" s="130"/>
      <c r="SZZ61" s="130"/>
      <c r="TAA61" s="130"/>
      <c r="TAB61" s="130"/>
      <c r="TAC61" s="130"/>
      <c r="TAD61" s="130"/>
      <c r="TAE61" s="130"/>
      <c r="TAF61" s="130"/>
      <c r="TAG61" s="130"/>
      <c r="TAH61" s="130"/>
      <c r="TAI61" s="130"/>
      <c r="TAJ61" s="130"/>
      <c r="TAK61" s="130"/>
      <c r="TAL61" s="130"/>
      <c r="TAM61" s="130"/>
      <c r="TAN61" s="130"/>
      <c r="TAO61" s="130"/>
      <c r="TAP61" s="130"/>
      <c r="TAQ61" s="130"/>
      <c r="TAR61" s="130"/>
      <c r="TAS61" s="130"/>
      <c r="TAT61" s="130"/>
      <c r="TAU61" s="130"/>
      <c r="TAV61" s="130"/>
      <c r="TAW61" s="130"/>
      <c r="TAX61" s="130"/>
      <c r="TAY61" s="130"/>
      <c r="TAZ61" s="130"/>
      <c r="TBA61" s="130"/>
      <c r="TBB61" s="130"/>
      <c r="TBC61" s="130"/>
      <c r="TBD61" s="130"/>
      <c r="TBE61" s="130"/>
      <c r="TBF61" s="130"/>
      <c r="TBG61" s="130"/>
      <c r="TBH61" s="130"/>
      <c r="TBI61" s="130"/>
      <c r="TBJ61" s="130"/>
      <c r="TBK61" s="130"/>
      <c r="TBL61" s="130"/>
      <c r="TBM61" s="130"/>
      <c r="TBN61" s="130"/>
      <c r="TBO61" s="130"/>
      <c r="TBP61" s="130"/>
      <c r="TBQ61" s="130"/>
      <c r="TBR61" s="130"/>
      <c r="TBS61" s="130"/>
      <c r="TBT61" s="130"/>
      <c r="TBU61" s="130"/>
      <c r="TBV61" s="130"/>
      <c r="TBW61" s="130"/>
      <c r="TBX61" s="130"/>
      <c r="TBY61" s="130"/>
      <c r="TBZ61" s="130"/>
      <c r="TCA61" s="130"/>
      <c r="TCB61" s="130"/>
      <c r="TCC61" s="130"/>
      <c r="TCD61" s="130"/>
      <c r="TCE61" s="130"/>
      <c r="TCF61" s="130"/>
      <c r="TCG61" s="130"/>
      <c r="TCH61" s="130"/>
      <c r="TCI61" s="130"/>
      <c r="TCJ61" s="130"/>
      <c r="TCK61" s="130"/>
      <c r="TCL61" s="130"/>
      <c r="TCM61" s="130"/>
      <c r="TCN61" s="130"/>
      <c r="TCO61" s="130"/>
      <c r="TCP61" s="130"/>
      <c r="TCQ61" s="130"/>
      <c r="TCR61" s="130"/>
      <c r="TCS61" s="130"/>
      <c r="TCT61" s="130"/>
      <c r="TCU61" s="130"/>
      <c r="TCV61" s="130"/>
      <c r="TCW61" s="130"/>
      <c r="TCX61" s="130"/>
      <c r="TCY61" s="130"/>
      <c r="TCZ61" s="130"/>
      <c r="TDA61" s="130"/>
      <c r="TDB61" s="130"/>
      <c r="TDC61" s="130"/>
      <c r="TDD61" s="130"/>
      <c r="TDE61" s="130"/>
      <c r="TDF61" s="130"/>
      <c r="TDG61" s="130"/>
      <c r="TDH61" s="130"/>
      <c r="TDI61" s="130"/>
      <c r="TDJ61" s="130"/>
      <c r="TDK61" s="130"/>
      <c r="TDL61" s="130"/>
      <c r="TDM61" s="130"/>
      <c r="TDN61" s="130"/>
      <c r="TDO61" s="130"/>
      <c r="TDP61" s="130"/>
      <c r="TDQ61" s="130"/>
      <c r="TDR61" s="130"/>
      <c r="TDS61" s="130"/>
      <c r="TDT61" s="130"/>
      <c r="TDU61" s="130"/>
      <c r="TDV61" s="130"/>
      <c r="TDW61" s="130"/>
      <c r="TDX61" s="130"/>
      <c r="TDY61" s="130"/>
      <c r="TDZ61" s="130"/>
      <c r="TEA61" s="130"/>
      <c r="TEB61" s="130"/>
      <c r="TEC61" s="130"/>
      <c r="TED61" s="130"/>
      <c r="TEE61" s="130"/>
      <c r="TEF61" s="130"/>
      <c r="TEG61" s="130"/>
      <c r="TEH61" s="130"/>
      <c r="TEI61" s="130"/>
      <c r="TEJ61" s="130"/>
      <c r="TEK61" s="130"/>
      <c r="TEL61" s="130"/>
      <c r="TEM61" s="130"/>
      <c r="TEN61" s="130"/>
      <c r="TEO61" s="130"/>
      <c r="TEP61" s="130"/>
      <c r="TEQ61" s="130"/>
      <c r="TER61" s="130"/>
      <c r="TES61" s="130"/>
      <c r="TET61" s="130"/>
      <c r="TEU61" s="130"/>
      <c r="TEV61" s="130"/>
      <c r="TEW61" s="130"/>
      <c r="TEX61" s="130"/>
      <c r="TEY61" s="130"/>
      <c r="TEZ61" s="130"/>
      <c r="TFA61" s="130"/>
      <c r="TFB61" s="130"/>
      <c r="TFC61" s="130"/>
      <c r="TFD61" s="130"/>
      <c r="TFE61" s="130"/>
      <c r="TFF61" s="130"/>
      <c r="TFG61" s="130"/>
      <c r="TFH61" s="130"/>
      <c r="TFI61" s="130"/>
      <c r="TFJ61" s="130"/>
      <c r="TFK61" s="130"/>
      <c r="TFL61" s="130"/>
      <c r="TFM61" s="130"/>
      <c r="TFN61" s="130"/>
      <c r="TFO61" s="130"/>
      <c r="TFP61" s="130"/>
      <c r="TFQ61" s="130"/>
      <c r="TFR61" s="130"/>
      <c r="TFS61" s="130"/>
      <c r="TFT61" s="130"/>
      <c r="TFU61" s="130"/>
      <c r="TFV61" s="130"/>
      <c r="TFW61" s="130"/>
      <c r="TFX61" s="130"/>
      <c r="TFY61" s="130"/>
      <c r="TFZ61" s="130"/>
      <c r="TGA61" s="130"/>
      <c r="TGB61" s="130"/>
      <c r="TGC61" s="130"/>
      <c r="TGD61" s="130"/>
      <c r="TGE61" s="130"/>
      <c r="TGF61" s="130"/>
      <c r="TGG61" s="130"/>
      <c r="TGH61" s="130"/>
      <c r="TGI61" s="130"/>
      <c r="TGJ61" s="130"/>
      <c r="TGK61" s="130"/>
      <c r="TGL61" s="130"/>
      <c r="TGM61" s="130"/>
      <c r="TGN61" s="130"/>
      <c r="TGO61" s="130"/>
      <c r="TGP61" s="130"/>
      <c r="TGQ61" s="130"/>
      <c r="TGR61" s="130"/>
      <c r="TGS61" s="130"/>
      <c r="TGT61" s="130"/>
      <c r="TGU61" s="130"/>
      <c r="TGV61" s="130"/>
      <c r="TGW61" s="130"/>
      <c r="TGX61" s="130"/>
      <c r="TGY61" s="130"/>
      <c r="TGZ61" s="130"/>
      <c r="THA61" s="130"/>
      <c r="THB61" s="130"/>
      <c r="THC61" s="130"/>
      <c r="THD61" s="130"/>
      <c r="THE61" s="130"/>
      <c r="THF61" s="130"/>
      <c r="THG61" s="130"/>
      <c r="THH61" s="130"/>
      <c r="THI61" s="130"/>
      <c r="THJ61" s="130"/>
      <c r="THK61" s="130"/>
      <c r="THL61" s="130"/>
      <c r="THM61" s="130"/>
      <c r="THN61" s="130"/>
      <c r="THO61" s="130"/>
      <c r="THP61" s="130"/>
      <c r="THQ61" s="130"/>
      <c r="THR61" s="130"/>
      <c r="THS61" s="130"/>
      <c r="THT61" s="130"/>
      <c r="THU61" s="130"/>
      <c r="THV61" s="130"/>
      <c r="THW61" s="130"/>
      <c r="THX61" s="130"/>
      <c r="THY61" s="130"/>
      <c r="THZ61" s="130"/>
      <c r="TIA61" s="130"/>
      <c r="TIB61" s="130"/>
      <c r="TIC61" s="130"/>
      <c r="TID61" s="130"/>
      <c r="TIE61" s="130"/>
      <c r="TIF61" s="130"/>
      <c r="TIG61" s="130"/>
      <c r="TIH61" s="130"/>
      <c r="TII61" s="130"/>
      <c r="TIJ61" s="130"/>
      <c r="TIK61" s="130"/>
      <c r="TIL61" s="130"/>
      <c r="TIM61" s="130"/>
      <c r="TIN61" s="130"/>
      <c r="TIO61" s="130"/>
      <c r="TIP61" s="130"/>
      <c r="TIQ61" s="130"/>
      <c r="TIR61" s="130"/>
      <c r="TIS61" s="130"/>
      <c r="TIT61" s="130"/>
      <c r="TIU61" s="130"/>
      <c r="TIV61" s="130"/>
      <c r="TIW61" s="130"/>
      <c r="TIX61" s="130"/>
      <c r="TIY61" s="130"/>
      <c r="TIZ61" s="130"/>
      <c r="TJA61" s="130"/>
      <c r="TJB61" s="130"/>
      <c r="TJC61" s="130"/>
      <c r="TJD61" s="130"/>
      <c r="TJE61" s="130"/>
      <c r="TJF61" s="130"/>
      <c r="TJG61" s="130"/>
      <c r="TJH61" s="130"/>
      <c r="TJI61" s="130"/>
      <c r="TJJ61" s="130"/>
      <c r="TJK61" s="130"/>
      <c r="TJL61" s="130"/>
      <c r="TJM61" s="130"/>
      <c r="TJN61" s="130"/>
      <c r="TJO61" s="130"/>
      <c r="TJP61" s="130"/>
      <c r="TJQ61" s="130"/>
      <c r="TJR61" s="130"/>
      <c r="TJS61" s="130"/>
      <c r="TJT61" s="130"/>
      <c r="TJU61" s="130"/>
      <c r="TJV61" s="130"/>
      <c r="TJW61" s="130"/>
      <c r="TJX61" s="130"/>
      <c r="TJY61" s="130"/>
      <c r="TJZ61" s="130"/>
      <c r="TKA61" s="130"/>
      <c r="TKB61" s="130"/>
      <c r="TKC61" s="130"/>
      <c r="TKD61" s="130"/>
      <c r="TKE61" s="130"/>
      <c r="TKF61" s="130"/>
      <c r="TKG61" s="130"/>
      <c r="TKH61" s="130"/>
      <c r="TKI61" s="130"/>
      <c r="TKJ61" s="130"/>
      <c r="TKK61" s="130"/>
      <c r="TKL61" s="130"/>
      <c r="TKM61" s="130"/>
      <c r="TKN61" s="130"/>
      <c r="TKO61" s="130"/>
      <c r="TKP61" s="130"/>
      <c r="TKQ61" s="130"/>
      <c r="TKR61" s="130"/>
      <c r="TKS61" s="130"/>
      <c r="TKT61" s="130"/>
      <c r="TKU61" s="130"/>
      <c r="TKV61" s="130"/>
      <c r="TKW61" s="130"/>
      <c r="TKX61" s="130"/>
      <c r="TKY61" s="130"/>
      <c r="TKZ61" s="130"/>
      <c r="TLA61" s="130"/>
      <c r="TLB61" s="130"/>
      <c r="TLC61" s="130"/>
      <c r="TLD61" s="130"/>
      <c r="TLE61" s="130"/>
      <c r="TLF61" s="130"/>
      <c r="TLG61" s="130"/>
      <c r="TLH61" s="130"/>
      <c r="TLI61" s="130"/>
      <c r="TLJ61" s="130"/>
      <c r="TLK61" s="130"/>
      <c r="TLL61" s="130"/>
      <c r="TLM61" s="130"/>
      <c r="TLN61" s="130"/>
      <c r="TLO61" s="130"/>
      <c r="TLP61" s="130"/>
      <c r="TLQ61" s="130"/>
      <c r="TLR61" s="130"/>
      <c r="TLS61" s="130"/>
      <c r="TLT61" s="130"/>
      <c r="TLU61" s="130"/>
      <c r="TLV61" s="130"/>
      <c r="TLW61" s="130"/>
      <c r="TLX61" s="130"/>
      <c r="TLY61" s="130"/>
      <c r="TLZ61" s="130"/>
      <c r="TMA61" s="130"/>
      <c r="TMB61" s="130"/>
      <c r="TMC61" s="130"/>
      <c r="TMD61" s="130"/>
      <c r="TME61" s="130"/>
      <c r="TMF61" s="130"/>
      <c r="TMG61" s="130"/>
      <c r="TMH61" s="130"/>
      <c r="TMI61" s="130"/>
      <c r="TMJ61" s="130"/>
      <c r="TMK61" s="130"/>
      <c r="TML61" s="130"/>
      <c r="TMM61" s="130"/>
      <c r="TMN61" s="130"/>
      <c r="TMO61" s="130"/>
      <c r="TMP61" s="130"/>
      <c r="TMQ61" s="130"/>
      <c r="TMR61" s="130"/>
      <c r="TMS61" s="130"/>
      <c r="TMT61" s="130"/>
      <c r="TMU61" s="130"/>
      <c r="TMV61" s="130"/>
      <c r="TMW61" s="130"/>
      <c r="TMX61" s="130"/>
      <c r="TMY61" s="130"/>
      <c r="TMZ61" s="130"/>
      <c r="TNA61" s="130"/>
      <c r="TNB61" s="130"/>
      <c r="TNC61" s="130"/>
      <c r="TND61" s="130"/>
      <c r="TNE61" s="130"/>
      <c r="TNF61" s="130"/>
      <c r="TNG61" s="130"/>
      <c r="TNH61" s="130"/>
      <c r="TNI61" s="130"/>
      <c r="TNJ61" s="130"/>
      <c r="TNK61" s="130"/>
      <c r="TNL61" s="130"/>
      <c r="TNM61" s="130"/>
      <c r="TNN61" s="130"/>
      <c r="TNO61" s="130"/>
      <c r="TNP61" s="130"/>
      <c r="TNQ61" s="130"/>
      <c r="TNR61" s="130"/>
      <c r="TNS61" s="130"/>
      <c r="TNT61" s="130"/>
      <c r="TNU61" s="130"/>
      <c r="TNV61" s="130"/>
      <c r="TNW61" s="130"/>
      <c r="TNX61" s="130"/>
      <c r="TNY61" s="130"/>
      <c r="TNZ61" s="130"/>
      <c r="TOA61" s="130"/>
      <c r="TOB61" s="130"/>
      <c r="TOC61" s="130"/>
      <c r="TOD61" s="130"/>
      <c r="TOE61" s="130"/>
      <c r="TOF61" s="130"/>
      <c r="TOG61" s="130"/>
      <c r="TOH61" s="130"/>
      <c r="TOI61" s="130"/>
      <c r="TOJ61" s="130"/>
      <c r="TOK61" s="130"/>
      <c r="TOL61" s="130"/>
      <c r="TOM61" s="130"/>
      <c r="TON61" s="130"/>
      <c r="TOO61" s="130"/>
      <c r="TOP61" s="130"/>
      <c r="TOQ61" s="130"/>
      <c r="TOR61" s="130"/>
      <c r="TOS61" s="130"/>
      <c r="TOT61" s="130"/>
      <c r="TOU61" s="130"/>
      <c r="TOV61" s="130"/>
      <c r="TOW61" s="130"/>
      <c r="TOX61" s="130"/>
      <c r="TOY61" s="130"/>
      <c r="TOZ61" s="130"/>
      <c r="TPA61" s="130"/>
      <c r="TPB61" s="130"/>
      <c r="TPC61" s="130"/>
      <c r="TPD61" s="130"/>
      <c r="TPE61" s="130"/>
      <c r="TPF61" s="130"/>
      <c r="TPG61" s="130"/>
      <c r="TPH61" s="130"/>
      <c r="TPI61" s="130"/>
      <c r="TPJ61" s="130"/>
      <c r="TPK61" s="130"/>
      <c r="TPL61" s="130"/>
      <c r="TPM61" s="130"/>
      <c r="TPN61" s="130"/>
      <c r="TPO61" s="130"/>
      <c r="TPP61" s="130"/>
      <c r="TPQ61" s="130"/>
      <c r="TPR61" s="130"/>
      <c r="TPS61" s="130"/>
      <c r="TPT61" s="130"/>
      <c r="TPU61" s="130"/>
      <c r="TPV61" s="130"/>
      <c r="TPW61" s="130"/>
      <c r="TPX61" s="130"/>
      <c r="TPY61" s="130"/>
      <c r="TPZ61" s="130"/>
      <c r="TQA61" s="130"/>
      <c r="TQB61" s="130"/>
      <c r="TQC61" s="130"/>
      <c r="TQD61" s="130"/>
      <c r="TQE61" s="130"/>
      <c r="TQF61" s="130"/>
      <c r="TQG61" s="130"/>
      <c r="TQH61" s="130"/>
      <c r="TQI61" s="130"/>
      <c r="TQJ61" s="130"/>
      <c r="TQK61" s="130"/>
      <c r="TQL61" s="130"/>
      <c r="TQM61" s="130"/>
      <c r="TQN61" s="130"/>
      <c r="TQO61" s="130"/>
      <c r="TQP61" s="130"/>
      <c r="TQQ61" s="130"/>
      <c r="TQR61" s="130"/>
      <c r="TQS61" s="130"/>
      <c r="TQT61" s="130"/>
      <c r="TQU61" s="130"/>
      <c r="TQV61" s="130"/>
      <c r="TQW61" s="130"/>
      <c r="TQX61" s="130"/>
      <c r="TQY61" s="130"/>
      <c r="TQZ61" s="130"/>
      <c r="TRA61" s="130"/>
      <c r="TRB61" s="130"/>
      <c r="TRC61" s="130"/>
      <c r="TRD61" s="130"/>
      <c r="TRE61" s="130"/>
      <c r="TRF61" s="130"/>
      <c r="TRG61" s="130"/>
      <c r="TRH61" s="130"/>
      <c r="TRI61" s="130"/>
      <c r="TRJ61" s="130"/>
      <c r="TRK61" s="130"/>
      <c r="TRL61" s="130"/>
      <c r="TRM61" s="130"/>
      <c r="TRN61" s="130"/>
      <c r="TRO61" s="130"/>
      <c r="TRP61" s="130"/>
      <c r="TRQ61" s="130"/>
      <c r="TRR61" s="130"/>
      <c r="TRS61" s="130"/>
      <c r="TRT61" s="130"/>
      <c r="TRU61" s="130"/>
      <c r="TRV61" s="130"/>
      <c r="TRW61" s="130"/>
      <c r="TRX61" s="130"/>
      <c r="TRY61" s="130"/>
      <c r="TRZ61" s="130"/>
      <c r="TSA61" s="130"/>
      <c r="TSB61" s="130"/>
      <c r="TSC61" s="130"/>
      <c r="TSD61" s="130"/>
      <c r="TSE61" s="130"/>
      <c r="TSF61" s="130"/>
      <c r="TSG61" s="130"/>
      <c r="TSH61" s="130"/>
      <c r="TSI61" s="130"/>
      <c r="TSJ61" s="130"/>
      <c r="TSK61" s="130"/>
      <c r="TSL61" s="130"/>
      <c r="TSM61" s="130"/>
      <c r="TSN61" s="130"/>
      <c r="TSO61" s="130"/>
      <c r="TSP61" s="130"/>
      <c r="TSQ61" s="130"/>
      <c r="TSR61" s="130"/>
      <c r="TSS61" s="130"/>
      <c r="TST61" s="130"/>
      <c r="TSU61" s="130"/>
      <c r="TSV61" s="130"/>
      <c r="TSW61" s="130"/>
      <c r="TSX61" s="130"/>
      <c r="TSY61" s="130"/>
      <c r="TSZ61" s="130"/>
      <c r="TTA61" s="130"/>
      <c r="TTB61" s="130"/>
      <c r="TTC61" s="130"/>
      <c r="TTD61" s="130"/>
      <c r="TTE61" s="130"/>
      <c r="TTF61" s="130"/>
      <c r="TTG61" s="130"/>
      <c r="TTH61" s="130"/>
      <c r="TTI61" s="130"/>
      <c r="TTJ61" s="130"/>
      <c r="TTK61" s="130"/>
      <c r="TTL61" s="130"/>
      <c r="TTM61" s="130"/>
      <c r="TTN61" s="130"/>
      <c r="TTO61" s="130"/>
      <c r="TTP61" s="130"/>
      <c r="TTQ61" s="130"/>
      <c r="TTR61" s="130"/>
      <c r="TTS61" s="130"/>
      <c r="TTT61" s="130"/>
      <c r="TTU61" s="130"/>
      <c r="TTV61" s="130"/>
      <c r="TTW61" s="130"/>
      <c r="TTX61" s="130"/>
      <c r="TTY61" s="130"/>
      <c r="TTZ61" s="130"/>
      <c r="TUA61" s="130"/>
      <c r="TUB61" s="130"/>
      <c r="TUC61" s="130"/>
      <c r="TUD61" s="130"/>
      <c r="TUE61" s="130"/>
      <c r="TUF61" s="130"/>
      <c r="TUG61" s="130"/>
      <c r="TUH61" s="130"/>
      <c r="TUI61" s="130"/>
      <c r="TUJ61" s="130"/>
      <c r="TUK61" s="130"/>
      <c r="TUL61" s="130"/>
      <c r="TUM61" s="130"/>
      <c r="TUN61" s="130"/>
      <c r="TUO61" s="130"/>
      <c r="TUP61" s="130"/>
      <c r="TUQ61" s="130"/>
      <c r="TUR61" s="130"/>
      <c r="TUS61" s="130"/>
      <c r="TUT61" s="130"/>
      <c r="TUU61" s="130"/>
      <c r="TUV61" s="130"/>
      <c r="TUW61" s="130"/>
      <c r="TUX61" s="130"/>
      <c r="TUY61" s="130"/>
      <c r="TUZ61" s="130"/>
      <c r="TVA61" s="130"/>
      <c r="TVB61" s="130"/>
      <c r="TVC61" s="130"/>
      <c r="TVD61" s="130"/>
      <c r="TVE61" s="130"/>
      <c r="TVF61" s="130"/>
      <c r="TVG61" s="130"/>
      <c r="TVH61" s="130"/>
      <c r="TVI61" s="130"/>
      <c r="TVJ61" s="130"/>
      <c r="TVK61" s="130"/>
      <c r="TVL61" s="130"/>
      <c r="TVM61" s="130"/>
      <c r="TVN61" s="130"/>
      <c r="TVO61" s="130"/>
      <c r="TVP61" s="130"/>
      <c r="TVQ61" s="130"/>
      <c r="TVR61" s="130"/>
      <c r="TVS61" s="130"/>
      <c r="TVT61" s="130"/>
      <c r="TVU61" s="130"/>
      <c r="TVV61" s="130"/>
      <c r="TVW61" s="130"/>
      <c r="TVX61" s="130"/>
      <c r="TVY61" s="130"/>
      <c r="TVZ61" s="130"/>
      <c r="TWA61" s="130"/>
      <c r="TWB61" s="130"/>
      <c r="TWC61" s="130"/>
      <c r="TWD61" s="130"/>
      <c r="TWE61" s="130"/>
      <c r="TWF61" s="130"/>
      <c r="TWG61" s="130"/>
      <c r="TWH61" s="130"/>
      <c r="TWI61" s="130"/>
      <c r="TWJ61" s="130"/>
      <c r="TWK61" s="130"/>
      <c r="TWL61" s="130"/>
      <c r="TWM61" s="130"/>
      <c r="TWN61" s="130"/>
      <c r="TWO61" s="130"/>
      <c r="TWP61" s="130"/>
      <c r="TWQ61" s="130"/>
      <c r="TWR61" s="130"/>
      <c r="TWS61" s="130"/>
      <c r="TWT61" s="130"/>
      <c r="TWU61" s="130"/>
      <c r="TWV61" s="130"/>
      <c r="TWW61" s="130"/>
      <c r="TWX61" s="130"/>
      <c r="TWY61" s="130"/>
      <c r="TWZ61" s="130"/>
      <c r="TXA61" s="130"/>
      <c r="TXB61" s="130"/>
      <c r="TXC61" s="130"/>
      <c r="TXD61" s="130"/>
      <c r="TXE61" s="130"/>
      <c r="TXF61" s="130"/>
      <c r="TXG61" s="130"/>
      <c r="TXH61" s="130"/>
      <c r="TXI61" s="130"/>
      <c r="TXJ61" s="130"/>
      <c r="TXK61" s="130"/>
      <c r="TXL61" s="130"/>
      <c r="TXM61" s="130"/>
      <c r="TXN61" s="130"/>
      <c r="TXO61" s="130"/>
      <c r="TXP61" s="130"/>
      <c r="TXQ61" s="130"/>
      <c r="TXR61" s="130"/>
      <c r="TXS61" s="130"/>
      <c r="TXT61" s="130"/>
      <c r="TXU61" s="130"/>
      <c r="TXV61" s="130"/>
      <c r="TXW61" s="130"/>
      <c r="TXX61" s="130"/>
      <c r="TXY61" s="130"/>
      <c r="TXZ61" s="130"/>
      <c r="TYA61" s="130"/>
      <c r="TYB61" s="130"/>
      <c r="TYC61" s="130"/>
      <c r="TYD61" s="130"/>
      <c r="TYE61" s="130"/>
      <c r="TYF61" s="130"/>
      <c r="TYG61" s="130"/>
      <c r="TYH61" s="130"/>
      <c r="TYI61" s="130"/>
      <c r="TYJ61" s="130"/>
      <c r="TYK61" s="130"/>
      <c r="TYL61" s="130"/>
      <c r="TYM61" s="130"/>
      <c r="TYN61" s="130"/>
      <c r="TYO61" s="130"/>
      <c r="TYP61" s="130"/>
      <c r="TYQ61" s="130"/>
      <c r="TYR61" s="130"/>
      <c r="TYS61" s="130"/>
      <c r="TYT61" s="130"/>
      <c r="TYU61" s="130"/>
      <c r="TYV61" s="130"/>
      <c r="TYW61" s="130"/>
      <c r="TYX61" s="130"/>
      <c r="TYY61" s="130"/>
      <c r="TYZ61" s="130"/>
      <c r="TZA61" s="130"/>
      <c r="TZB61" s="130"/>
      <c r="TZC61" s="130"/>
      <c r="TZD61" s="130"/>
      <c r="TZE61" s="130"/>
      <c r="TZF61" s="130"/>
      <c r="TZG61" s="130"/>
      <c r="TZH61" s="130"/>
      <c r="TZI61" s="130"/>
      <c r="TZJ61" s="130"/>
      <c r="TZK61" s="130"/>
      <c r="TZL61" s="130"/>
      <c r="TZM61" s="130"/>
      <c r="TZN61" s="130"/>
      <c r="TZO61" s="130"/>
      <c r="TZP61" s="130"/>
      <c r="TZQ61" s="130"/>
      <c r="TZR61" s="130"/>
      <c r="TZS61" s="130"/>
      <c r="TZT61" s="130"/>
      <c r="TZU61" s="130"/>
      <c r="TZV61" s="130"/>
      <c r="TZW61" s="130"/>
      <c r="TZX61" s="130"/>
      <c r="TZY61" s="130"/>
      <c r="TZZ61" s="130"/>
      <c r="UAA61" s="130"/>
      <c r="UAB61" s="130"/>
      <c r="UAC61" s="130"/>
      <c r="UAD61" s="130"/>
      <c r="UAE61" s="130"/>
      <c r="UAF61" s="130"/>
      <c r="UAG61" s="130"/>
      <c r="UAH61" s="130"/>
      <c r="UAI61" s="130"/>
      <c r="UAJ61" s="130"/>
      <c r="UAK61" s="130"/>
      <c r="UAL61" s="130"/>
      <c r="UAM61" s="130"/>
      <c r="UAN61" s="130"/>
      <c r="UAO61" s="130"/>
      <c r="UAP61" s="130"/>
      <c r="UAQ61" s="130"/>
      <c r="UAR61" s="130"/>
      <c r="UAS61" s="130"/>
      <c r="UAT61" s="130"/>
      <c r="UAU61" s="130"/>
      <c r="UAV61" s="130"/>
      <c r="UAW61" s="130"/>
      <c r="UAX61" s="130"/>
      <c r="UAY61" s="130"/>
      <c r="UAZ61" s="130"/>
      <c r="UBA61" s="130"/>
      <c r="UBB61" s="130"/>
      <c r="UBC61" s="130"/>
      <c r="UBD61" s="130"/>
      <c r="UBE61" s="130"/>
      <c r="UBF61" s="130"/>
      <c r="UBG61" s="130"/>
      <c r="UBH61" s="130"/>
      <c r="UBI61" s="130"/>
      <c r="UBJ61" s="130"/>
      <c r="UBK61" s="130"/>
      <c r="UBL61" s="130"/>
      <c r="UBM61" s="130"/>
      <c r="UBN61" s="130"/>
      <c r="UBO61" s="130"/>
      <c r="UBP61" s="130"/>
      <c r="UBQ61" s="130"/>
      <c r="UBR61" s="130"/>
      <c r="UBS61" s="130"/>
      <c r="UBT61" s="130"/>
      <c r="UBU61" s="130"/>
      <c r="UBV61" s="130"/>
      <c r="UBW61" s="130"/>
      <c r="UBX61" s="130"/>
      <c r="UBY61" s="130"/>
      <c r="UBZ61" s="130"/>
      <c r="UCA61" s="130"/>
      <c r="UCB61" s="130"/>
      <c r="UCC61" s="130"/>
      <c r="UCD61" s="130"/>
      <c r="UCE61" s="130"/>
      <c r="UCF61" s="130"/>
      <c r="UCG61" s="130"/>
      <c r="UCH61" s="130"/>
      <c r="UCI61" s="130"/>
      <c r="UCJ61" s="130"/>
      <c r="UCK61" s="130"/>
      <c r="UCL61" s="130"/>
      <c r="UCM61" s="130"/>
      <c r="UCN61" s="130"/>
      <c r="UCO61" s="130"/>
      <c r="UCP61" s="130"/>
      <c r="UCQ61" s="130"/>
      <c r="UCR61" s="130"/>
      <c r="UCS61" s="130"/>
      <c r="UCT61" s="130"/>
      <c r="UCU61" s="130"/>
      <c r="UCV61" s="130"/>
      <c r="UCW61" s="130"/>
      <c r="UCX61" s="130"/>
      <c r="UCY61" s="130"/>
      <c r="UCZ61" s="130"/>
      <c r="UDA61" s="130"/>
      <c r="UDB61" s="130"/>
      <c r="UDC61" s="130"/>
      <c r="UDD61" s="130"/>
      <c r="UDE61" s="130"/>
      <c r="UDF61" s="130"/>
      <c r="UDG61" s="130"/>
      <c r="UDH61" s="130"/>
      <c r="UDI61" s="130"/>
      <c r="UDJ61" s="130"/>
      <c r="UDK61" s="130"/>
      <c r="UDL61" s="130"/>
      <c r="UDM61" s="130"/>
      <c r="UDN61" s="130"/>
      <c r="UDO61" s="130"/>
      <c r="UDP61" s="130"/>
      <c r="UDQ61" s="130"/>
      <c r="UDR61" s="130"/>
      <c r="UDS61" s="130"/>
      <c r="UDT61" s="130"/>
      <c r="UDU61" s="130"/>
      <c r="UDV61" s="130"/>
      <c r="UDW61" s="130"/>
      <c r="UDX61" s="130"/>
      <c r="UDY61" s="130"/>
      <c r="UDZ61" s="130"/>
      <c r="UEA61" s="130"/>
      <c r="UEB61" s="130"/>
      <c r="UEC61" s="130"/>
      <c r="UED61" s="130"/>
      <c r="UEE61" s="130"/>
      <c r="UEF61" s="130"/>
      <c r="UEG61" s="130"/>
      <c r="UEH61" s="130"/>
      <c r="UEI61" s="130"/>
      <c r="UEJ61" s="130"/>
      <c r="UEK61" s="130"/>
      <c r="UEL61" s="130"/>
      <c r="UEM61" s="130"/>
      <c r="UEN61" s="130"/>
      <c r="UEO61" s="130"/>
      <c r="UEP61" s="130"/>
      <c r="UEQ61" s="130"/>
      <c r="UER61" s="130"/>
      <c r="UES61" s="130"/>
      <c r="UET61" s="130"/>
      <c r="UEU61" s="130"/>
      <c r="UEV61" s="130"/>
      <c r="UEW61" s="130"/>
      <c r="UEX61" s="130"/>
      <c r="UEY61" s="130"/>
      <c r="UEZ61" s="130"/>
      <c r="UFA61" s="130"/>
      <c r="UFB61" s="130"/>
      <c r="UFC61" s="130"/>
      <c r="UFD61" s="130"/>
      <c r="UFE61" s="130"/>
      <c r="UFF61" s="130"/>
      <c r="UFG61" s="130"/>
      <c r="UFH61" s="130"/>
      <c r="UFI61" s="130"/>
      <c r="UFJ61" s="130"/>
      <c r="UFK61" s="130"/>
      <c r="UFL61" s="130"/>
      <c r="UFM61" s="130"/>
      <c r="UFN61" s="130"/>
      <c r="UFO61" s="130"/>
      <c r="UFP61" s="130"/>
      <c r="UFQ61" s="130"/>
      <c r="UFR61" s="130"/>
      <c r="UFS61" s="130"/>
      <c r="UFT61" s="130"/>
      <c r="UFU61" s="130"/>
      <c r="UFV61" s="130"/>
      <c r="UFW61" s="130"/>
      <c r="UFX61" s="130"/>
      <c r="UFY61" s="130"/>
      <c r="UFZ61" s="130"/>
      <c r="UGA61" s="130"/>
      <c r="UGB61" s="130"/>
      <c r="UGC61" s="130"/>
      <c r="UGD61" s="130"/>
      <c r="UGE61" s="130"/>
      <c r="UGF61" s="130"/>
      <c r="UGG61" s="130"/>
      <c r="UGH61" s="130"/>
      <c r="UGI61" s="130"/>
      <c r="UGJ61" s="130"/>
      <c r="UGK61" s="130"/>
      <c r="UGL61" s="130"/>
      <c r="UGM61" s="130"/>
      <c r="UGN61" s="130"/>
      <c r="UGO61" s="130"/>
      <c r="UGP61" s="130"/>
      <c r="UGQ61" s="130"/>
      <c r="UGR61" s="130"/>
      <c r="UGS61" s="130"/>
      <c r="UGT61" s="130"/>
      <c r="UGU61" s="130"/>
      <c r="UGV61" s="130"/>
      <c r="UGW61" s="130"/>
      <c r="UGX61" s="130"/>
      <c r="UGY61" s="130"/>
      <c r="UGZ61" s="130"/>
      <c r="UHA61" s="130"/>
      <c r="UHB61" s="130"/>
      <c r="UHC61" s="130"/>
      <c r="UHD61" s="130"/>
      <c r="UHE61" s="130"/>
      <c r="UHF61" s="130"/>
      <c r="UHG61" s="130"/>
      <c r="UHH61" s="130"/>
      <c r="UHI61" s="130"/>
      <c r="UHJ61" s="130"/>
      <c r="UHK61" s="130"/>
      <c r="UHL61" s="130"/>
      <c r="UHM61" s="130"/>
      <c r="UHN61" s="130"/>
      <c r="UHO61" s="130"/>
      <c r="UHP61" s="130"/>
      <c r="UHQ61" s="130"/>
      <c r="UHR61" s="130"/>
      <c r="UHS61" s="130"/>
      <c r="UHT61" s="130"/>
      <c r="UHU61" s="130"/>
      <c r="UHV61" s="130"/>
      <c r="UHW61" s="130"/>
      <c r="UHX61" s="130"/>
      <c r="UHY61" s="130"/>
      <c r="UHZ61" s="130"/>
      <c r="UIA61" s="130"/>
      <c r="UIB61" s="130"/>
      <c r="UIC61" s="130"/>
      <c r="UID61" s="130"/>
      <c r="UIE61" s="130"/>
      <c r="UIF61" s="130"/>
      <c r="UIG61" s="130"/>
      <c r="UIH61" s="130"/>
      <c r="UII61" s="130"/>
      <c r="UIJ61" s="130"/>
      <c r="UIK61" s="130"/>
      <c r="UIL61" s="130"/>
      <c r="UIM61" s="130"/>
      <c r="UIN61" s="130"/>
      <c r="UIO61" s="130"/>
      <c r="UIP61" s="130"/>
      <c r="UIQ61" s="130"/>
      <c r="UIR61" s="130"/>
      <c r="UIS61" s="130"/>
      <c r="UIT61" s="130"/>
      <c r="UIU61" s="130"/>
      <c r="UIV61" s="130"/>
      <c r="UIW61" s="130"/>
      <c r="UIX61" s="130"/>
      <c r="UIY61" s="130"/>
      <c r="UIZ61" s="130"/>
      <c r="UJA61" s="130"/>
      <c r="UJB61" s="130"/>
      <c r="UJC61" s="130"/>
      <c r="UJD61" s="130"/>
      <c r="UJE61" s="130"/>
      <c r="UJF61" s="130"/>
      <c r="UJG61" s="130"/>
      <c r="UJH61" s="130"/>
      <c r="UJI61" s="130"/>
      <c r="UJJ61" s="130"/>
      <c r="UJK61" s="130"/>
      <c r="UJL61" s="130"/>
      <c r="UJM61" s="130"/>
      <c r="UJN61" s="130"/>
      <c r="UJO61" s="130"/>
      <c r="UJP61" s="130"/>
      <c r="UJQ61" s="130"/>
      <c r="UJR61" s="130"/>
      <c r="UJS61" s="130"/>
      <c r="UJT61" s="130"/>
      <c r="UJU61" s="130"/>
      <c r="UJV61" s="130"/>
      <c r="UJW61" s="130"/>
      <c r="UJX61" s="130"/>
      <c r="UJY61" s="130"/>
      <c r="UJZ61" s="130"/>
      <c r="UKA61" s="130"/>
      <c r="UKB61" s="130"/>
      <c r="UKC61" s="130"/>
      <c r="UKD61" s="130"/>
      <c r="UKE61" s="130"/>
      <c r="UKF61" s="130"/>
      <c r="UKG61" s="130"/>
      <c r="UKH61" s="130"/>
      <c r="UKI61" s="130"/>
      <c r="UKJ61" s="130"/>
      <c r="UKK61" s="130"/>
      <c r="UKL61" s="130"/>
      <c r="UKM61" s="130"/>
      <c r="UKN61" s="130"/>
      <c r="UKO61" s="130"/>
      <c r="UKP61" s="130"/>
      <c r="UKQ61" s="130"/>
      <c r="UKR61" s="130"/>
      <c r="UKS61" s="130"/>
      <c r="UKT61" s="130"/>
      <c r="UKU61" s="130"/>
      <c r="UKV61" s="130"/>
      <c r="UKW61" s="130"/>
      <c r="UKX61" s="130"/>
      <c r="UKY61" s="130"/>
      <c r="UKZ61" s="130"/>
      <c r="ULA61" s="130"/>
      <c r="ULB61" s="130"/>
      <c r="ULC61" s="130"/>
      <c r="ULD61" s="130"/>
      <c r="ULE61" s="130"/>
      <c r="ULF61" s="130"/>
      <c r="ULG61" s="130"/>
      <c r="ULH61" s="130"/>
      <c r="ULI61" s="130"/>
      <c r="ULJ61" s="130"/>
      <c r="ULK61" s="130"/>
      <c r="ULL61" s="130"/>
      <c r="ULM61" s="130"/>
      <c r="ULN61" s="130"/>
      <c r="ULO61" s="130"/>
      <c r="ULP61" s="130"/>
      <c r="ULQ61" s="130"/>
      <c r="ULR61" s="130"/>
      <c r="ULS61" s="130"/>
      <c r="ULT61" s="130"/>
      <c r="ULU61" s="130"/>
      <c r="ULV61" s="130"/>
      <c r="ULW61" s="130"/>
      <c r="ULX61" s="130"/>
      <c r="ULY61" s="130"/>
      <c r="ULZ61" s="130"/>
      <c r="UMA61" s="130"/>
      <c r="UMB61" s="130"/>
      <c r="UMC61" s="130"/>
      <c r="UMD61" s="130"/>
      <c r="UME61" s="130"/>
      <c r="UMF61" s="130"/>
      <c r="UMG61" s="130"/>
      <c r="UMH61" s="130"/>
      <c r="UMI61" s="130"/>
      <c r="UMJ61" s="130"/>
      <c r="UMK61" s="130"/>
      <c r="UML61" s="130"/>
      <c r="UMM61" s="130"/>
      <c r="UMN61" s="130"/>
      <c r="UMO61" s="130"/>
      <c r="UMP61" s="130"/>
      <c r="UMQ61" s="130"/>
      <c r="UMR61" s="130"/>
      <c r="UMS61" s="130"/>
      <c r="UMT61" s="130"/>
      <c r="UMU61" s="130"/>
      <c r="UMV61" s="130"/>
      <c r="UMW61" s="130"/>
      <c r="UMX61" s="130"/>
      <c r="UMY61" s="130"/>
      <c r="UMZ61" s="130"/>
      <c r="UNA61" s="130"/>
      <c r="UNB61" s="130"/>
      <c r="UNC61" s="130"/>
      <c r="UND61" s="130"/>
      <c r="UNE61" s="130"/>
      <c r="UNF61" s="130"/>
      <c r="UNG61" s="130"/>
      <c r="UNH61" s="130"/>
      <c r="UNI61" s="130"/>
      <c r="UNJ61" s="130"/>
      <c r="UNK61" s="130"/>
      <c r="UNL61" s="130"/>
      <c r="UNM61" s="130"/>
      <c r="UNN61" s="130"/>
      <c r="UNO61" s="130"/>
      <c r="UNP61" s="130"/>
      <c r="UNQ61" s="130"/>
      <c r="UNR61" s="130"/>
      <c r="UNS61" s="130"/>
      <c r="UNT61" s="130"/>
      <c r="UNU61" s="130"/>
      <c r="UNV61" s="130"/>
      <c r="UNW61" s="130"/>
      <c r="UNX61" s="130"/>
      <c r="UNY61" s="130"/>
      <c r="UNZ61" s="130"/>
      <c r="UOA61" s="130"/>
      <c r="UOB61" s="130"/>
      <c r="UOC61" s="130"/>
      <c r="UOD61" s="130"/>
      <c r="UOE61" s="130"/>
      <c r="UOF61" s="130"/>
      <c r="UOG61" s="130"/>
      <c r="UOH61" s="130"/>
      <c r="UOI61" s="130"/>
      <c r="UOJ61" s="130"/>
      <c r="UOK61" s="130"/>
      <c r="UOL61" s="130"/>
      <c r="UOM61" s="130"/>
      <c r="UON61" s="130"/>
      <c r="UOO61" s="130"/>
      <c r="UOP61" s="130"/>
      <c r="UOQ61" s="130"/>
      <c r="UOR61" s="130"/>
      <c r="UOS61" s="130"/>
      <c r="UOT61" s="130"/>
      <c r="UOU61" s="130"/>
      <c r="UOV61" s="130"/>
      <c r="UOW61" s="130"/>
      <c r="UOX61" s="130"/>
      <c r="UOY61" s="130"/>
      <c r="UOZ61" s="130"/>
      <c r="UPA61" s="130"/>
      <c r="UPB61" s="130"/>
      <c r="UPC61" s="130"/>
      <c r="UPD61" s="130"/>
      <c r="UPE61" s="130"/>
      <c r="UPF61" s="130"/>
      <c r="UPG61" s="130"/>
      <c r="UPH61" s="130"/>
      <c r="UPI61" s="130"/>
      <c r="UPJ61" s="130"/>
      <c r="UPK61" s="130"/>
      <c r="UPL61" s="130"/>
      <c r="UPM61" s="130"/>
      <c r="UPN61" s="130"/>
      <c r="UPO61" s="130"/>
      <c r="UPP61" s="130"/>
      <c r="UPQ61" s="130"/>
      <c r="UPR61" s="130"/>
      <c r="UPS61" s="130"/>
      <c r="UPT61" s="130"/>
      <c r="UPU61" s="130"/>
      <c r="UPV61" s="130"/>
      <c r="UPW61" s="130"/>
      <c r="UPX61" s="130"/>
      <c r="UPY61" s="130"/>
      <c r="UPZ61" s="130"/>
      <c r="UQA61" s="130"/>
      <c r="UQB61" s="130"/>
      <c r="UQC61" s="130"/>
      <c r="UQD61" s="130"/>
      <c r="UQE61" s="130"/>
      <c r="UQF61" s="130"/>
      <c r="UQG61" s="130"/>
      <c r="UQH61" s="130"/>
      <c r="UQI61" s="130"/>
      <c r="UQJ61" s="130"/>
      <c r="UQK61" s="130"/>
      <c r="UQL61" s="130"/>
      <c r="UQM61" s="130"/>
      <c r="UQN61" s="130"/>
      <c r="UQO61" s="130"/>
      <c r="UQP61" s="130"/>
      <c r="UQQ61" s="130"/>
      <c r="UQR61" s="130"/>
      <c r="UQS61" s="130"/>
      <c r="UQT61" s="130"/>
      <c r="UQU61" s="130"/>
      <c r="UQV61" s="130"/>
      <c r="UQW61" s="130"/>
      <c r="UQX61" s="130"/>
      <c r="UQY61" s="130"/>
      <c r="UQZ61" s="130"/>
      <c r="URA61" s="130"/>
      <c r="URB61" s="130"/>
      <c r="URC61" s="130"/>
      <c r="URD61" s="130"/>
      <c r="URE61" s="130"/>
      <c r="URF61" s="130"/>
      <c r="URG61" s="130"/>
      <c r="URH61" s="130"/>
      <c r="URI61" s="130"/>
      <c r="URJ61" s="130"/>
      <c r="URK61" s="130"/>
      <c r="URL61" s="130"/>
      <c r="URM61" s="130"/>
      <c r="URN61" s="130"/>
      <c r="URO61" s="130"/>
      <c r="URP61" s="130"/>
      <c r="URQ61" s="130"/>
      <c r="URR61" s="130"/>
      <c r="URS61" s="130"/>
      <c r="URT61" s="130"/>
      <c r="URU61" s="130"/>
      <c r="URV61" s="130"/>
      <c r="URW61" s="130"/>
      <c r="URX61" s="130"/>
      <c r="URY61" s="130"/>
      <c r="URZ61" s="130"/>
      <c r="USA61" s="130"/>
      <c r="USB61" s="130"/>
      <c r="USC61" s="130"/>
      <c r="USD61" s="130"/>
      <c r="USE61" s="130"/>
      <c r="USF61" s="130"/>
      <c r="USG61" s="130"/>
      <c r="USH61" s="130"/>
      <c r="USI61" s="130"/>
      <c r="USJ61" s="130"/>
      <c r="USK61" s="130"/>
      <c r="USL61" s="130"/>
      <c r="USM61" s="130"/>
      <c r="USN61" s="130"/>
      <c r="USO61" s="130"/>
      <c r="USP61" s="130"/>
      <c r="USQ61" s="130"/>
      <c r="USR61" s="130"/>
      <c r="USS61" s="130"/>
      <c r="UST61" s="130"/>
      <c r="USU61" s="130"/>
      <c r="USV61" s="130"/>
      <c r="USW61" s="130"/>
      <c r="USX61" s="130"/>
      <c r="USY61" s="130"/>
      <c r="USZ61" s="130"/>
      <c r="UTA61" s="130"/>
      <c r="UTB61" s="130"/>
      <c r="UTC61" s="130"/>
      <c r="UTD61" s="130"/>
      <c r="UTE61" s="130"/>
      <c r="UTF61" s="130"/>
      <c r="UTG61" s="130"/>
      <c r="UTH61" s="130"/>
      <c r="UTI61" s="130"/>
      <c r="UTJ61" s="130"/>
      <c r="UTK61" s="130"/>
      <c r="UTL61" s="130"/>
      <c r="UTM61" s="130"/>
      <c r="UTN61" s="130"/>
      <c r="UTO61" s="130"/>
      <c r="UTP61" s="130"/>
      <c r="UTQ61" s="130"/>
      <c r="UTR61" s="130"/>
      <c r="UTS61" s="130"/>
      <c r="UTT61" s="130"/>
      <c r="UTU61" s="130"/>
      <c r="UTV61" s="130"/>
      <c r="UTW61" s="130"/>
      <c r="UTX61" s="130"/>
      <c r="UTY61" s="130"/>
      <c r="UTZ61" s="130"/>
      <c r="UUA61" s="130"/>
      <c r="UUB61" s="130"/>
      <c r="UUC61" s="130"/>
      <c r="UUD61" s="130"/>
      <c r="UUE61" s="130"/>
      <c r="UUF61" s="130"/>
      <c r="UUG61" s="130"/>
      <c r="UUH61" s="130"/>
      <c r="UUI61" s="130"/>
      <c r="UUJ61" s="130"/>
      <c r="UUK61" s="130"/>
      <c r="UUL61" s="130"/>
      <c r="UUM61" s="130"/>
      <c r="UUN61" s="130"/>
      <c r="UUO61" s="130"/>
      <c r="UUP61" s="130"/>
      <c r="UUQ61" s="130"/>
      <c r="UUR61" s="130"/>
      <c r="UUS61" s="130"/>
      <c r="UUT61" s="130"/>
      <c r="UUU61" s="130"/>
      <c r="UUV61" s="130"/>
      <c r="UUW61" s="130"/>
      <c r="UUX61" s="130"/>
      <c r="UUY61" s="130"/>
      <c r="UUZ61" s="130"/>
      <c r="UVA61" s="130"/>
      <c r="UVB61" s="130"/>
      <c r="UVC61" s="130"/>
      <c r="UVD61" s="130"/>
      <c r="UVE61" s="130"/>
      <c r="UVF61" s="130"/>
      <c r="UVG61" s="130"/>
      <c r="UVH61" s="130"/>
      <c r="UVI61" s="130"/>
      <c r="UVJ61" s="130"/>
      <c r="UVK61" s="130"/>
      <c r="UVL61" s="130"/>
      <c r="UVM61" s="130"/>
      <c r="UVN61" s="130"/>
      <c r="UVO61" s="130"/>
      <c r="UVP61" s="130"/>
      <c r="UVQ61" s="130"/>
      <c r="UVR61" s="130"/>
      <c r="UVS61" s="130"/>
      <c r="UVT61" s="130"/>
      <c r="UVU61" s="130"/>
      <c r="UVV61" s="130"/>
      <c r="UVW61" s="130"/>
      <c r="UVX61" s="130"/>
      <c r="UVY61" s="130"/>
      <c r="UVZ61" s="130"/>
      <c r="UWA61" s="130"/>
      <c r="UWB61" s="130"/>
      <c r="UWC61" s="130"/>
      <c r="UWD61" s="130"/>
      <c r="UWE61" s="130"/>
      <c r="UWF61" s="130"/>
      <c r="UWG61" s="130"/>
      <c r="UWH61" s="130"/>
      <c r="UWI61" s="130"/>
      <c r="UWJ61" s="130"/>
      <c r="UWK61" s="130"/>
      <c r="UWL61" s="130"/>
      <c r="UWM61" s="130"/>
      <c r="UWN61" s="130"/>
      <c r="UWO61" s="130"/>
      <c r="UWP61" s="130"/>
      <c r="UWQ61" s="130"/>
      <c r="UWR61" s="130"/>
      <c r="UWS61" s="130"/>
      <c r="UWT61" s="130"/>
      <c r="UWU61" s="130"/>
      <c r="UWV61" s="130"/>
      <c r="UWW61" s="130"/>
      <c r="UWX61" s="130"/>
      <c r="UWY61" s="130"/>
      <c r="UWZ61" s="130"/>
      <c r="UXA61" s="130"/>
      <c r="UXB61" s="130"/>
      <c r="UXC61" s="130"/>
      <c r="UXD61" s="130"/>
      <c r="UXE61" s="130"/>
      <c r="UXF61" s="130"/>
      <c r="UXG61" s="130"/>
      <c r="UXH61" s="130"/>
      <c r="UXI61" s="130"/>
      <c r="UXJ61" s="130"/>
      <c r="UXK61" s="130"/>
      <c r="UXL61" s="130"/>
      <c r="UXM61" s="130"/>
      <c r="UXN61" s="130"/>
      <c r="UXO61" s="130"/>
      <c r="UXP61" s="130"/>
      <c r="UXQ61" s="130"/>
      <c r="UXR61" s="130"/>
      <c r="UXS61" s="130"/>
      <c r="UXT61" s="130"/>
      <c r="UXU61" s="130"/>
      <c r="UXV61" s="130"/>
      <c r="UXW61" s="130"/>
      <c r="UXX61" s="130"/>
      <c r="UXY61" s="130"/>
      <c r="UXZ61" s="130"/>
      <c r="UYA61" s="130"/>
      <c r="UYB61" s="130"/>
      <c r="UYC61" s="130"/>
      <c r="UYD61" s="130"/>
      <c r="UYE61" s="130"/>
      <c r="UYF61" s="130"/>
      <c r="UYG61" s="130"/>
      <c r="UYH61" s="130"/>
      <c r="UYI61" s="130"/>
      <c r="UYJ61" s="130"/>
      <c r="UYK61" s="130"/>
      <c r="UYL61" s="130"/>
      <c r="UYM61" s="130"/>
      <c r="UYN61" s="130"/>
      <c r="UYO61" s="130"/>
      <c r="UYP61" s="130"/>
      <c r="UYQ61" s="130"/>
      <c r="UYR61" s="130"/>
      <c r="UYS61" s="130"/>
      <c r="UYT61" s="130"/>
      <c r="UYU61" s="130"/>
      <c r="UYV61" s="130"/>
      <c r="UYW61" s="130"/>
      <c r="UYX61" s="130"/>
      <c r="UYY61" s="130"/>
      <c r="UYZ61" s="130"/>
      <c r="UZA61" s="130"/>
      <c r="UZB61" s="130"/>
      <c r="UZC61" s="130"/>
      <c r="UZD61" s="130"/>
      <c r="UZE61" s="130"/>
      <c r="UZF61" s="130"/>
      <c r="UZG61" s="130"/>
      <c r="UZH61" s="130"/>
      <c r="UZI61" s="130"/>
      <c r="UZJ61" s="130"/>
      <c r="UZK61" s="130"/>
      <c r="UZL61" s="130"/>
      <c r="UZM61" s="130"/>
      <c r="UZN61" s="130"/>
      <c r="UZO61" s="130"/>
      <c r="UZP61" s="130"/>
      <c r="UZQ61" s="130"/>
      <c r="UZR61" s="130"/>
      <c r="UZS61" s="130"/>
      <c r="UZT61" s="130"/>
      <c r="UZU61" s="130"/>
      <c r="UZV61" s="130"/>
      <c r="UZW61" s="130"/>
      <c r="UZX61" s="130"/>
      <c r="UZY61" s="130"/>
      <c r="UZZ61" s="130"/>
      <c r="VAA61" s="130"/>
      <c r="VAB61" s="130"/>
      <c r="VAC61" s="130"/>
      <c r="VAD61" s="130"/>
      <c r="VAE61" s="130"/>
      <c r="VAF61" s="130"/>
      <c r="VAG61" s="130"/>
      <c r="VAH61" s="130"/>
      <c r="VAI61" s="130"/>
      <c r="VAJ61" s="130"/>
      <c r="VAK61" s="130"/>
      <c r="VAL61" s="130"/>
      <c r="VAM61" s="130"/>
      <c r="VAN61" s="130"/>
      <c r="VAO61" s="130"/>
      <c r="VAP61" s="130"/>
      <c r="VAQ61" s="130"/>
      <c r="VAR61" s="130"/>
      <c r="VAS61" s="130"/>
      <c r="VAT61" s="130"/>
      <c r="VAU61" s="130"/>
      <c r="VAV61" s="130"/>
      <c r="VAW61" s="130"/>
      <c r="VAX61" s="130"/>
      <c r="VAY61" s="130"/>
      <c r="VAZ61" s="130"/>
      <c r="VBA61" s="130"/>
      <c r="VBB61" s="130"/>
      <c r="VBC61" s="130"/>
      <c r="VBD61" s="130"/>
      <c r="VBE61" s="130"/>
      <c r="VBF61" s="130"/>
      <c r="VBG61" s="130"/>
      <c r="VBH61" s="130"/>
      <c r="VBI61" s="130"/>
      <c r="VBJ61" s="130"/>
      <c r="VBK61" s="130"/>
      <c r="VBL61" s="130"/>
      <c r="VBM61" s="130"/>
      <c r="VBN61" s="130"/>
      <c r="VBO61" s="130"/>
      <c r="VBP61" s="130"/>
      <c r="VBQ61" s="130"/>
      <c r="VBR61" s="130"/>
      <c r="VBS61" s="130"/>
      <c r="VBT61" s="130"/>
      <c r="VBU61" s="130"/>
      <c r="VBV61" s="130"/>
      <c r="VBW61" s="130"/>
      <c r="VBX61" s="130"/>
      <c r="VBY61" s="130"/>
      <c r="VBZ61" s="130"/>
      <c r="VCA61" s="130"/>
      <c r="VCB61" s="130"/>
      <c r="VCC61" s="130"/>
      <c r="VCD61" s="130"/>
      <c r="VCE61" s="130"/>
      <c r="VCF61" s="130"/>
      <c r="VCG61" s="130"/>
      <c r="VCH61" s="130"/>
      <c r="VCI61" s="130"/>
      <c r="VCJ61" s="130"/>
      <c r="VCK61" s="130"/>
      <c r="VCL61" s="130"/>
      <c r="VCM61" s="130"/>
      <c r="VCN61" s="130"/>
      <c r="VCO61" s="130"/>
      <c r="VCP61" s="130"/>
      <c r="VCQ61" s="130"/>
      <c r="VCR61" s="130"/>
      <c r="VCS61" s="130"/>
      <c r="VCT61" s="130"/>
      <c r="VCU61" s="130"/>
      <c r="VCV61" s="130"/>
      <c r="VCW61" s="130"/>
      <c r="VCX61" s="130"/>
      <c r="VCY61" s="130"/>
      <c r="VCZ61" s="130"/>
      <c r="VDA61" s="130"/>
      <c r="VDB61" s="130"/>
      <c r="VDC61" s="130"/>
      <c r="VDD61" s="130"/>
      <c r="VDE61" s="130"/>
      <c r="VDF61" s="130"/>
      <c r="VDG61" s="130"/>
      <c r="VDH61" s="130"/>
      <c r="VDI61" s="130"/>
      <c r="VDJ61" s="130"/>
      <c r="VDK61" s="130"/>
      <c r="VDL61" s="130"/>
      <c r="VDM61" s="130"/>
      <c r="VDN61" s="130"/>
      <c r="VDO61" s="130"/>
      <c r="VDP61" s="130"/>
      <c r="VDQ61" s="130"/>
      <c r="VDR61" s="130"/>
      <c r="VDS61" s="130"/>
      <c r="VDT61" s="130"/>
      <c r="VDU61" s="130"/>
      <c r="VDV61" s="130"/>
      <c r="VDW61" s="130"/>
      <c r="VDX61" s="130"/>
      <c r="VDY61" s="130"/>
      <c r="VDZ61" s="130"/>
      <c r="VEA61" s="130"/>
      <c r="VEB61" s="130"/>
      <c r="VEC61" s="130"/>
      <c r="VED61" s="130"/>
      <c r="VEE61" s="130"/>
      <c r="VEF61" s="130"/>
      <c r="VEG61" s="130"/>
      <c r="VEH61" s="130"/>
      <c r="VEI61" s="130"/>
      <c r="VEJ61" s="130"/>
      <c r="VEK61" s="130"/>
      <c r="VEL61" s="130"/>
      <c r="VEM61" s="130"/>
      <c r="VEN61" s="130"/>
      <c r="VEO61" s="130"/>
      <c r="VEP61" s="130"/>
      <c r="VEQ61" s="130"/>
      <c r="VER61" s="130"/>
      <c r="VES61" s="130"/>
      <c r="VET61" s="130"/>
      <c r="VEU61" s="130"/>
      <c r="VEV61" s="130"/>
      <c r="VEW61" s="130"/>
      <c r="VEX61" s="130"/>
      <c r="VEY61" s="130"/>
      <c r="VEZ61" s="130"/>
      <c r="VFA61" s="130"/>
      <c r="VFB61" s="130"/>
      <c r="VFC61" s="130"/>
      <c r="VFD61" s="130"/>
      <c r="VFE61" s="130"/>
      <c r="VFF61" s="130"/>
      <c r="VFG61" s="130"/>
      <c r="VFH61" s="130"/>
      <c r="VFI61" s="130"/>
      <c r="VFJ61" s="130"/>
      <c r="VFK61" s="130"/>
      <c r="VFL61" s="130"/>
      <c r="VFM61" s="130"/>
      <c r="VFN61" s="130"/>
      <c r="VFO61" s="130"/>
      <c r="VFP61" s="130"/>
      <c r="VFQ61" s="130"/>
      <c r="VFR61" s="130"/>
      <c r="VFS61" s="130"/>
      <c r="VFT61" s="130"/>
      <c r="VFU61" s="130"/>
      <c r="VFV61" s="130"/>
      <c r="VFW61" s="130"/>
      <c r="VFX61" s="130"/>
      <c r="VFY61" s="130"/>
      <c r="VFZ61" s="130"/>
      <c r="VGA61" s="130"/>
      <c r="VGB61" s="130"/>
      <c r="VGC61" s="130"/>
      <c r="VGD61" s="130"/>
      <c r="VGE61" s="130"/>
      <c r="VGF61" s="130"/>
      <c r="VGG61" s="130"/>
      <c r="VGH61" s="130"/>
      <c r="VGI61" s="130"/>
      <c r="VGJ61" s="130"/>
      <c r="VGK61" s="130"/>
      <c r="VGL61" s="130"/>
      <c r="VGM61" s="130"/>
      <c r="VGN61" s="130"/>
      <c r="VGO61" s="130"/>
      <c r="VGP61" s="130"/>
      <c r="VGQ61" s="130"/>
      <c r="VGR61" s="130"/>
      <c r="VGS61" s="130"/>
      <c r="VGT61" s="130"/>
      <c r="VGU61" s="130"/>
      <c r="VGV61" s="130"/>
      <c r="VGW61" s="130"/>
      <c r="VGX61" s="130"/>
      <c r="VGY61" s="130"/>
      <c r="VGZ61" s="130"/>
      <c r="VHA61" s="130"/>
      <c r="VHB61" s="130"/>
      <c r="VHC61" s="130"/>
      <c r="VHD61" s="130"/>
      <c r="VHE61" s="130"/>
      <c r="VHF61" s="130"/>
      <c r="VHG61" s="130"/>
      <c r="VHH61" s="130"/>
      <c r="VHI61" s="130"/>
      <c r="VHJ61" s="130"/>
      <c r="VHK61" s="130"/>
      <c r="VHL61" s="130"/>
      <c r="VHM61" s="130"/>
      <c r="VHN61" s="130"/>
      <c r="VHO61" s="130"/>
      <c r="VHP61" s="130"/>
      <c r="VHQ61" s="130"/>
      <c r="VHR61" s="130"/>
      <c r="VHS61" s="130"/>
      <c r="VHT61" s="130"/>
      <c r="VHU61" s="130"/>
      <c r="VHV61" s="130"/>
      <c r="VHW61" s="130"/>
      <c r="VHX61" s="130"/>
      <c r="VHY61" s="130"/>
      <c r="VHZ61" s="130"/>
      <c r="VIA61" s="130"/>
      <c r="VIB61" s="130"/>
      <c r="VIC61" s="130"/>
      <c r="VID61" s="130"/>
      <c r="VIE61" s="130"/>
      <c r="VIF61" s="130"/>
      <c r="VIG61" s="130"/>
      <c r="VIH61" s="130"/>
      <c r="VII61" s="130"/>
      <c r="VIJ61" s="130"/>
      <c r="VIK61" s="130"/>
      <c r="VIL61" s="130"/>
      <c r="VIM61" s="130"/>
      <c r="VIN61" s="130"/>
      <c r="VIO61" s="130"/>
      <c r="VIP61" s="130"/>
      <c r="VIQ61" s="130"/>
      <c r="VIR61" s="130"/>
      <c r="VIS61" s="130"/>
      <c r="VIT61" s="130"/>
      <c r="VIU61" s="130"/>
      <c r="VIV61" s="130"/>
      <c r="VIW61" s="130"/>
      <c r="VIX61" s="130"/>
      <c r="VIY61" s="130"/>
      <c r="VIZ61" s="130"/>
      <c r="VJA61" s="130"/>
      <c r="VJB61" s="130"/>
      <c r="VJC61" s="130"/>
      <c r="VJD61" s="130"/>
      <c r="VJE61" s="130"/>
      <c r="VJF61" s="130"/>
      <c r="VJG61" s="130"/>
      <c r="VJH61" s="130"/>
      <c r="VJI61" s="130"/>
      <c r="VJJ61" s="130"/>
      <c r="VJK61" s="130"/>
      <c r="VJL61" s="130"/>
      <c r="VJM61" s="130"/>
      <c r="VJN61" s="130"/>
      <c r="VJO61" s="130"/>
      <c r="VJP61" s="130"/>
      <c r="VJQ61" s="130"/>
      <c r="VJR61" s="130"/>
      <c r="VJS61" s="130"/>
      <c r="VJT61" s="130"/>
      <c r="VJU61" s="130"/>
      <c r="VJV61" s="130"/>
      <c r="VJW61" s="130"/>
      <c r="VJX61" s="130"/>
      <c r="VJY61" s="130"/>
      <c r="VJZ61" s="130"/>
      <c r="VKA61" s="130"/>
      <c r="VKB61" s="130"/>
      <c r="VKC61" s="130"/>
      <c r="VKD61" s="130"/>
      <c r="VKE61" s="130"/>
      <c r="VKF61" s="130"/>
      <c r="VKG61" s="130"/>
      <c r="VKH61" s="130"/>
      <c r="VKI61" s="130"/>
      <c r="VKJ61" s="130"/>
      <c r="VKK61" s="130"/>
      <c r="VKL61" s="130"/>
      <c r="VKM61" s="130"/>
      <c r="VKN61" s="130"/>
      <c r="VKO61" s="130"/>
      <c r="VKP61" s="130"/>
      <c r="VKQ61" s="130"/>
      <c r="VKR61" s="130"/>
      <c r="VKS61" s="130"/>
      <c r="VKT61" s="130"/>
      <c r="VKU61" s="130"/>
      <c r="VKV61" s="130"/>
      <c r="VKW61" s="130"/>
      <c r="VKX61" s="130"/>
      <c r="VKY61" s="130"/>
      <c r="VKZ61" s="130"/>
      <c r="VLA61" s="130"/>
      <c r="VLB61" s="130"/>
      <c r="VLC61" s="130"/>
      <c r="VLD61" s="130"/>
      <c r="VLE61" s="130"/>
      <c r="VLF61" s="130"/>
      <c r="VLG61" s="130"/>
      <c r="VLH61" s="130"/>
      <c r="VLI61" s="130"/>
      <c r="VLJ61" s="130"/>
      <c r="VLK61" s="130"/>
      <c r="VLL61" s="130"/>
      <c r="VLM61" s="130"/>
      <c r="VLN61" s="130"/>
      <c r="VLO61" s="130"/>
      <c r="VLP61" s="130"/>
      <c r="VLQ61" s="130"/>
      <c r="VLR61" s="130"/>
      <c r="VLS61" s="130"/>
      <c r="VLT61" s="130"/>
      <c r="VLU61" s="130"/>
      <c r="VLV61" s="130"/>
      <c r="VLW61" s="130"/>
      <c r="VLX61" s="130"/>
      <c r="VLY61" s="130"/>
      <c r="VLZ61" s="130"/>
      <c r="VMA61" s="130"/>
      <c r="VMB61" s="130"/>
      <c r="VMC61" s="130"/>
      <c r="VMD61" s="130"/>
      <c r="VME61" s="130"/>
      <c r="VMF61" s="130"/>
      <c r="VMG61" s="130"/>
      <c r="VMH61" s="130"/>
      <c r="VMI61" s="130"/>
      <c r="VMJ61" s="130"/>
      <c r="VMK61" s="130"/>
      <c r="VML61" s="130"/>
      <c r="VMM61" s="130"/>
      <c r="VMN61" s="130"/>
      <c r="VMO61" s="130"/>
      <c r="VMP61" s="130"/>
      <c r="VMQ61" s="130"/>
      <c r="VMR61" s="130"/>
      <c r="VMS61" s="130"/>
      <c r="VMT61" s="130"/>
      <c r="VMU61" s="130"/>
      <c r="VMV61" s="130"/>
      <c r="VMW61" s="130"/>
      <c r="VMX61" s="130"/>
      <c r="VMY61" s="130"/>
      <c r="VMZ61" s="130"/>
      <c r="VNA61" s="130"/>
      <c r="VNB61" s="130"/>
      <c r="VNC61" s="130"/>
      <c r="VND61" s="130"/>
      <c r="VNE61" s="130"/>
      <c r="VNF61" s="130"/>
      <c r="VNG61" s="130"/>
      <c r="VNH61" s="130"/>
      <c r="VNI61" s="130"/>
      <c r="VNJ61" s="130"/>
      <c r="VNK61" s="130"/>
      <c r="VNL61" s="130"/>
      <c r="VNM61" s="130"/>
      <c r="VNN61" s="130"/>
      <c r="VNO61" s="130"/>
      <c r="VNP61" s="130"/>
      <c r="VNQ61" s="130"/>
      <c r="VNR61" s="130"/>
      <c r="VNS61" s="130"/>
      <c r="VNT61" s="130"/>
      <c r="VNU61" s="130"/>
      <c r="VNV61" s="130"/>
      <c r="VNW61" s="130"/>
      <c r="VNX61" s="130"/>
      <c r="VNY61" s="130"/>
      <c r="VNZ61" s="130"/>
      <c r="VOA61" s="130"/>
      <c r="VOB61" s="130"/>
      <c r="VOC61" s="130"/>
      <c r="VOD61" s="130"/>
      <c r="VOE61" s="130"/>
      <c r="VOF61" s="130"/>
      <c r="VOG61" s="130"/>
      <c r="VOH61" s="130"/>
      <c r="VOI61" s="130"/>
      <c r="VOJ61" s="130"/>
      <c r="VOK61" s="130"/>
      <c r="VOL61" s="130"/>
      <c r="VOM61" s="130"/>
      <c r="VON61" s="130"/>
      <c r="VOO61" s="130"/>
      <c r="VOP61" s="130"/>
      <c r="VOQ61" s="130"/>
      <c r="VOR61" s="130"/>
      <c r="VOS61" s="130"/>
      <c r="VOT61" s="130"/>
      <c r="VOU61" s="130"/>
      <c r="VOV61" s="130"/>
      <c r="VOW61" s="130"/>
      <c r="VOX61" s="130"/>
      <c r="VOY61" s="130"/>
      <c r="VOZ61" s="130"/>
      <c r="VPA61" s="130"/>
      <c r="VPB61" s="130"/>
      <c r="VPC61" s="130"/>
      <c r="VPD61" s="130"/>
      <c r="VPE61" s="130"/>
      <c r="VPF61" s="130"/>
      <c r="VPG61" s="130"/>
      <c r="VPH61" s="130"/>
      <c r="VPI61" s="130"/>
      <c r="VPJ61" s="130"/>
      <c r="VPK61" s="130"/>
      <c r="VPL61" s="130"/>
      <c r="VPM61" s="130"/>
      <c r="VPN61" s="130"/>
      <c r="VPO61" s="130"/>
      <c r="VPP61" s="130"/>
      <c r="VPQ61" s="130"/>
      <c r="VPR61" s="130"/>
      <c r="VPS61" s="130"/>
      <c r="VPT61" s="130"/>
      <c r="VPU61" s="130"/>
      <c r="VPV61" s="130"/>
      <c r="VPW61" s="130"/>
      <c r="VPX61" s="130"/>
      <c r="VPY61" s="130"/>
      <c r="VPZ61" s="130"/>
      <c r="VQA61" s="130"/>
      <c r="VQB61" s="130"/>
      <c r="VQC61" s="130"/>
      <c r="VQD61" s="130"/>
      <c r="VQE61" s="130"/>
      <c r="VQF61" s="130"/>
      <c r="VQG61" s="130"/>
      <c r="VQH61" s="130"/>
      <c r="VQI61" s="130"/>
      <c r="VQJ61" s="130"/>
      <c r="VQK61" s="130"/>
      <c r="VQL61" s="130"/>
      <c r="VQM61" s="130"/>
      <c r="VQN61" s="130"/>
      <c r="VQO61" s="130"/>
      <c r="VQP61" s="130"/>
      <c r="VQQ61" s="130"/>
      <c r="VQR61" s="130"/>
      <c r="VQS61" s="130"/>
      <c r="VQT61" s="130"/>
      <c r="VQU61" s="130"/>
      <c r="VQV61" s="130"/>
      <c r="VQW61" s="130"/>
      <c r="VQX61" s="130"/>
      <c r="VQY61" s="130"/>
      <c r="VQZ61" s="130"/>
      <c r="VRA61" s="130"/>
      <c r="VRB61" s="130"/>
      <c r="VRC61" s="130"/>
      <c r="VRD61" s="130"/>
      <c r="VRE61" s="130"/>
      <c r="VRF61" s="130"/>
      <c r="VRG61" s="130"/>
      <c r="VRH61" s="130"/>
      <c r="VRI61" s="130"/>
      <c r="VRJ61" s="130"/>
      <c r="VRK61" s="130"/>
      <c r="VRL61" s="130"/>
      <c r="VRM61" s="130"/>
      <c r="VRN61" s="130"/>
      <c r="VRO61" s="130"/>
      <c r="VRP61" s="130"/>
      <c r="VRQ61" s="130"/>
      <c r="VRR61" s="130"/>
      <c r="VRS61" s="130"/>
      <c r="VRT61" s="130"/>
      <c r="VRU61" s="130"/>
      <c r="VRV61" s="130"/>
      <c r="VRW61" s="130"/>
      <c r="VRX61" s="130"/>
      <c r="VRY61" s="130"/>
      <c r="VRZ61" s="130"/>
      <c r="VSA61" s="130"/>
      <c r="VSB61" s="130"/>
      <c r="VSC61" s="130"/>
      <c r="VSD61" s="130"/>
      <c r="VSE61" s="130"/>
      <c r="VSF61" s="130"/>
      <c r="VSG61" s="130"/>
      <c r="VSH61" s="130"/>
      <c r="VSI61" s="130"/>
      <c r="VSJ61" s="130"/>
      <c r="VSK61" s="130"/>
      <c r="VSL61" s="130"/>
      <c r="VSM61" s="130"/>
      <c r="VSN61" s="130"/>
      <c r="VSO61" s="130"/>
      <c r="VSP61" s="130"/>
      <c r="VSQ61" s="130"/>
      <c r="VSR61" s="130"/>
      <c r="VSS61" s="130"/>
      <c r="VST61" s="130"/>
      <c r="VSU61" s="130"/>
      <c r="VSV61" s="130"/>
      <c r="VSW61" s="130"/>
      <c r="VSX61" s="130"/>
      <c r="VSY61" s="130"/>
      <c r="VSZ61" s="130"/>
      <c r="VTA61" s="130"/>
      <c r="VTB61" s="130"/>
      <c r="VTC61" s="130"/>
      <c r="VTD61" s="130"/>
      <c r="VTE61" s="130"/>
      <c r="VTF61" s="130"/>
      <c r="VTG61" s="130"/>
      <c r="VTH61" s="130"/>
      <c r="VTI61" s="130"/>
      <c r="VTJ61" s="130"/>
      <c r="VTK61" s="130"/>
      <c r="VTL61" s="130"/>
      <c r="VTM61" s="130"/>
      <c r="VTN61" s="130"/>
      <c r="VTO61" s="130"/>
      <c r="VTP61" s="130"/>
      <c r="VTQ61" s="130"/>
      <c r="VTR61" s="130"/>
      <c r="VTS61" s="130"/>
      <c r="VTT61" s="130"/>
      <c r="VTU61" s="130"/>
      <c r="VTV61" s="130"/>
      <c r="VTW61" s="130"/>
      <c r="VTX61" s="130"/>
      <c r="VTY61" s="130"/>
      <c r="VTZ61" s="130"/>
      <c r="VUA61" s="130"/>
      <c r="VUB61" s="130"/>
      <c r="VUC61" s="130"/>
      <c r="VUD61" s="130"/>
      <c r="VUE61" s="130"/>
      <c r="VUF61" s="130"/>
      <c r="VUG61" s="130"/>
      <c r="VUH61" s="130"/>
      <c r="VUI61" s="130"/>
      <c r="VUJ61" s="130"/>
      <c r="VUK61" s="130"/>
      <c r="VUL61" s="130"/>
      <c r="VUM61" s="130"/>
      <c r="VUN61" s="130"/>
      <c r="VUO61" s="130"/>
      <c r="VUP61" s="130"/>
      <c r="VUQ61" s="130"/>
      <c r="VUR61" s="130"/>
      <c r="VUS61" s="130"/>
      <c r="VUT61" s="130"/>
      <c r="VUU61" s="130"/>
      <c r="VUV61" s="130"/>
      <c r="VUW61" s="130"/>
      <c r="VUX61" s="130"/>
      <c r="VUY61" s="130"/>
      <c r="VUZ61" s="130"/>
      <c r="VVA61" s="130"/>
      <c r="VVB61" s="130"/>
      <c r="VVC61" s="130"/>
      <c r="VVD61" s="130"/>
      <c r="VVE61" s="130"/>
      <c r="VVF61" s="130"/>
      <c r="VVG61" s="130"/>
      <c r="VVH61" s="130"/>
      <c r="VVI61" s="130"/>
      <c r="VVJ61" s="130"/>
      <c r="VVK61" s="130"/>
      <c r="VVL61" s="130"/>
      <c r="VVM61" s="130"/>
      <c r="VVN61" s="130"/>
      <c r="VVO61" s="130"/>
      <c r="VVP61" s="130"/>
      <c r="VVQ61" s="130"/>
      <c r="VVR61" s="130"/>
      <c r="VVS61" s="130"/>
      <c r="VVT61" s="130"/>
      <c r="VVU61" s="130"/>
      <c r="VVV61" s="130"/>
      <c r="VVW61" s="130"/>
      <c r="VVX61" s="130"/>
      <c r="VVY61" s="130"/>
      <c r="VVZ61" s="130"/>
      <c r="VWA61" s="130"/>
      <c r="VWB61" s="130"/>
      <c r="VWC61" s="130"/>
      <c r="VWD61" s="130"/>
      <c r="VWE61" s="130"/>
      <c r="VWF61" s="130"/>
      <c r="VWG61" s="130"/>
      <c r="VWH61" s="130"/>
      <c r="VWI61" s="130"/>
      <c r="VWJ61" s="130"/>
      <c r="VWK61" s="130"/>
      <c r="VWL61" s="130"/>
      <c r="VWM61" s="130"/>
      <c r="VWN61" s="130"/>
      <c r="VWO61" s="130"/>
      <c r="VWP61" s="130"/>
      <c r="VWQ61" s="130"/>
      <c r="VWR61" s="130"/>
      <c r="VWS61" s="130"/>
      <c r="VWT61" s="130"/>
      <c r="VWU61" s="130"/>
      <c r="VWV61" s="130"/>
      <c r="VWW61" s="130"/>
      <c r="VWX61" s="130"/>
      <c r="VWY61" s="130"/>
      <c r="VWZ61" s="130"/>
      <c r="VXA61" s="130"/>
      <c r="VXB61" s="130"/>
      <c r="VXC61" s="130"/>
      <c r="VXD61" s="130"/>
      <c r="VXE61" s="130"/>
      <c r="VXF61" s="130"/>
      <c r="VXG61" s="130"/>
      <c r="VXH61" s="130"/>
      <c r="VXI61" s="130"/>
      <c r="VXJ61" s="130"/>
      <c r="VXK61" s="130"/>
      <c r="VXL61" s="130"/>
      <c r="VXM61" s="130"/>
      <c r="VXN61" s="130"/>
      <c r="VXO61" s="130"/>
      <c r="VXP61" s="130"/>
      <c r="VXQ61" s="130"/>
      <c r="VXR61" s="130"/>
      <c r="VXS61" s="130"/>
      <c r="VXT61" s="130"/>
      <c r="VXU61" s="130"/>
      <c r="VXV61" s="130"/>
      <c r="VXW61" s="130"/>
      <c r="VXX61" s="130"/>
      <c r="VXY61" s="130"/>
      <c r="VXZ61" s="130"/>
      <c r="VYA61" s="130"/>
      <c r="VYB61" s="130"/>
      <c r="VYC61" s="130"/>
      <c r="VYD61" s="130"/>
      <c r="VYE61" s="130"/>
      <c r="VYF61" s="130"/>
      <c r="VYG61" s="130"/>
      <c r="VYH61" s="130"/>
      <c r="VYI61" s="130"/>
      <c r="VYJ61" s="130"/>
      <c r="VYK61" s="130"/>
      <c r="VYL61" s="130"/>
      <c r="VYM61" s="130"/>
      <c r="VYN61" s="130"/>
      <c r="VYO61" s="130"/>
      <c r="VYP61" s="130"/>
      <c r="VYQ61" s="130"/>
      <c r="VYR61" s="130"/>
      <c r="VYS61" s="130"/>
      <c r="VYT61" s="130"/>
      <c r="VYU61" s="130"/>
      <c r="VYV61" s="130"/>
      <c r="VYW61" s="130"/>
      <c r="VYX61" s="130"/>
      <c r="VYY61" s="130"/>
      <c r="VYZ61" s="130"/>
      <c r="VZA61" s="130"/>
      <c r="VZB61" s="130"/>
      <c r="VZC61" s="130"/>
      <c r="VZD61" s="130"/>
      <c r="VZE61" s="130"/>
      <c r="VZF61" s="130"/>
      <c r="VZG61" s="130"/>
      <c r="VZH61" s="130"/>
      <c r="VZI61" s="130"/>
      <c r="VZJ61" s="130"/>
      <c r="VZK61" s="130"/>
      <c r="VZL61" s="130"/>
      <c r="VZM61" s="130"/>
      <c r="VZN61" s="130"/>
      <c r="VZO61" s="130"/>
      <c r="VZP61" s="130"/>
      <c r="VZQ61" s="130"/>
      <c r="VZR61" s="130"/>
      <c r="VZS61" s="130"/>
      <c r="VZT61" s="130"/>
      <c r="VZU61" s="130"/>
      <c r="VZV61" s="130"/>
      <c r="VZW61" s="130"/>
      <c r="VZX61" s="130"/>
      <c r="VZY61" s="130"/>
      <c r="VZZ61" s="130"/>
      <c r="WAA61" s="130"/>
      <c r="WAB61" s="130"/>
      <c r="WAC61" s="130"/>
      <c r="WAD61" s="130"/>
      <c r="WAE61" s="130"/>
      <c r="WAF61" s="130"/>
      <c r="WAG61" s="130"/>
      <c r="WAH61" s="130"/>
      <c r="WAI61" s="130"/>
      <c r="WAJ61" s="130"/>
      <c r="WAK61" s="130"/>
      <c r="WAL61" s="130"/>
      <c r="WAM61" s="130"/>
      <c r="WAN61" s="130"/>
      <c r="WAO61" s="130"/>
      <c r="WAP61" s="130"/>
      <c r="WAQ61" s="130"/>
      <c r="WAR61" s="130"/>
      <c r="WAS61" s="130"/>
      <c r="WAT61" s="130"/>
      <c r="WAU61" s="130"/>
      <c r="WAV61" s="130"/>
      <c r="WAW61" s="130"/>
      <c r="WAX61" s="130"/>
      <c r="WAY61" s="130"/>
      <c r="WAZ61" s="130"/>
      <c r="WBA61" s="130"/>
      <c r="WBB61" s="130"/>
      <c r="WBC61" s="130"/>
      <c r="WBD61" s="130"/>
      <c r="WBE61" s="130"/>
      <c r="WBF61" s="130"/>
      <c r="WBG61" s="130"/>
      <c r="WBH61" s="130"/>
      <c r="WBI61" s="130"/>
      <c r="WBJ61" s="130"/>
      <c r="WBK61" s="130"/>
      <c r="WBL61" s="130"/>
      <c r="WBM61" s="130"/>
      <c r="WBN61" s="130"/>
      <c r="WBO61" s="130"/>
      <c r="WBP61" s="130"/>
      <c r="WBQ61" s="130"/>
      <c r="WBR61" s="130"/>
      <c r="WBS61" s="130"/>
      <c r="WBT61" s="130"/>
      <c r="WBU61" s="130"/>
      <c r="WBV61" s="130"/>
      <c r="WBW61" s="130"/>
      <c r="WBX61" s="130"/>
      <c r="WBY61" s="130"/>
      <c r="WBZ61" s="130"/>
      <c r="WCA61" s="130"/>
      <c r="WCB61" s="130"/>
      <c r="WCC61" s="130"/>
      <c r="WCD61" s="130"/>
      <c r="WCE61" s="130"/>
      <c r="WCF61" s="130"/>
      <c r="WCG61" s="130"/>
      <c r="WCH61" s="130"/>
      <c r="WCI61" s="130"/>
      <c r="WCJ61" s="130"/>
      <c r="WCK61" s="130"/>
      <c r="WCL61" s="130"/>
      <c r="WCM61" s="130"/>
      <c r="WCN61" s="130"/>
      <c r="WCO61" s="130"/>
      <c r="WCP61" s="130"/>
      <c r="WCQ61" s="130"/>
      <c r="WCR61" s="130"/>
      <c r="WCS61" s="130"/>
      <c r="WCT61" s="130"/>
      <c r="WCU61" s="130"/>
      <c r="WCV61" s="130"/>
      <c r="WCW61" s="130"/>
      <c r="WCX61" s="130"/>
      <c r="WCY61" s="130"/>
      <c r="WCZ61" s="130"/>
      <c r="WDA61" s="130"/>
      <c r="WDB61" s="130"/>
      <c r="WDC61" s="130"/>
      <c r="WDD61" s="130"/>
      <c r="WDE61" s="130"/>
      <c r="WDF61" s="130"/>
      <c r="WDG61" s="130"/>
      <c r="WDH61" s="130"/>
      <c r="WDI61" s="130"/>
      <c r="WDJ61" s="130"/>
      <c r="WDK61" s="130"/>
      <c r="WDL61" s="130"/>
      <c r="WDM61" s="130"/>
      <c r="WDN61" s="130"/>
      <c r="WDO61" s="130"/>
      <c r="WDP61" s="130"/>
      <c r="WDQ61" s="130"/>
      <c r="WDR61" s="130"/>
      <c r="WDS61" s="130"/>
      <c r="WDT61" s="130"/>
      <c r="WDU61" s="130"/>
      <c r="WDV61" s="130"/>
      <c r="WDW61" s="130"/>
      <c r="WDX61" s="130"/>
      <c r="WDY61" s="130"/>
      <c r="WDZ61" s="130"/>
      <c r="WEA61" s="130"/>
      <c r="WEB61" s="130"/>
      <c r="WEC61" s="130"/>
      <c r="WED61" s="130"/>
      <c r="WEE61" s="130"/>
      <c r="WEF61" s="130"/>
      <c r="WEG61" s="130"/>
      <c r="WEH61" s="130"/>
      <c r="WEI61" s="130"/>
      <c r="WEJ61" s="130"/>
      <c r="WEK61" s="130"/>
      <c r="WEL61" s="130"/>
      <c r="WEM61" s="130"/>
      <c r="WEN61" s="130"/>
      <c r="WEO61" s="130"/>
      <c r="WEP61" s="130"/>
      <c r="WEQ61" s="130"/>
      <c r="WER61" s="130"/>
      <c r="WES61" s="130"/>
      <c r="WET61" s="130"/>
      <c r="WEU61" s="130"/>
      <c r="WEV61" s="130"/>
      <c r="WEW61" s="130"/>
      <c r="WEX61" s="130"/>
      <c r="WEY61" s="130"/>
      <c r="WEZ61" s="130"/>
      <c r="WFA61" s="130"/>
      <c r="WFB61" s="130"/>
      <c r="WFC61" s="130"/>
      <c r="WFD61" s="130"/>
      <c r="WFE61" s="130"/>
      <c r="WFF61" s="130"/>
      <c r="WFG61" s="130"/>
      <c r="WFH61" s="130"/>
      <c r="WFI61" s="130"/>
      <c r="WFJ61" s="130"/>
      <c r="WFK61" s="130"/>
      <c r="WFL61" s="130"/>
      <c r="WFM61" s="130"/>
      <c r="WFN61" s="130"/>
      <c r="WFO61" s="130"/>
      <c r="WFP61" s="130"/>
      <c r="WFQ61" s="130"/>
      <c r="WFR61" s="130"/>
      <c r="WFS61" s="130"/>
      <c r="WFT61" s="130"/>
      <c r="WFU61" s="130"/>
      <c r="WFV61" s="130"/>
      <c r="WFW61" s="130"/>
      <c r="WFX61" s="130"/>
      <c r="WFY61" s="130"/>
      <c r="WFZ61" s="130"/>
      <c r="WGA61" s="130"/>
      <c r="WGB61" s="130"/>
      <c r="WGC61" s="130"/>
      <c r="WGD61" s="130"/>
      <c r="WGE61" s="130"/>
      <c r="WGF61" s="130"/>
      <c r="WGG61" s="130"/>
      <c r="WGH61" s="130"/>
      <c r="WGI61" s="130"/>
      <c r="WGJ61" s="130"/>
      <c r="WGK61" s="130"/>
      <c r="WGL61" s="130"/>
      <c r="WGM61" s="130"/>
      <c r="WGN61" s="130"/>
      <c r="WGO61" s="130"/>
      <c r="WGP61" s="130"/>
      <c r="WGQ61" s="130"/>
      <c r="WGR61" s="130"/>
      <c r="WGS61" s="130"/>
      <c r="WGT61" s="130"/>
      <c r="WGU61" s="130"/>
      <c r="WGV61" s="130"/>
      <c r="WGW61" s="130"/>
      <c r="WGX61" s="130"/>
      <c r="WGY61" s="130"/>
      <c r="WGZ61" s="130"/>
      <c r="WHA61" s="130"/>
      <c r="WHB61" s="130"/>
      <c r="WHC61" s="130"/>
      <c r="WHD61" s="130"/>
      <c r="WHE61" s="130"/>
      <c r="WHF61" s="130"/>
      <c r="WHG61" s="130"/>
      <c r="WHH61" s="130"/>
      <c r="WHI61" s="130"/>
      <c r="WHJ61" s="130"/>
      <c r="WHK61" s="130"/>
      <c r="WHL61" s="130"/>
      <c r="WHM61" s="130"/>
      <c r="WHN61" s="130"/>
      <c r="WHO61" s="130"/>
      <c r="WHP61" s="130"/>
      <c r="WHQ61" s="130"/>
      <c r="WHR61" s="130"/>
      <c r="WHS61" s="130"/>
      <c r="WHT61" s="130"/>
      <c r="WHU61" s="130"/>
      <c r="WHV61" s="130"/>
      <c r="WHW61" s="130"/>
      <c r="WHX61" s="130"/>
      <c r="WHY61" s="130"/>
      <c r="WHZ61" s="130"/>
      <c r="WIA61" s="130"/>
      <c r="WIB61" s="130"/>
      <c r="WIC61" s="130"/>
      <c r="WID61" s="130"/>
      <c r="WIE61" s="130"/>
      <c r="WIF61" s="130"/>
      <c r="WIG61" s="130"/>
      <c r="WIH61" s="130"/>
      <c r="WII61" s="130"/>
      <c r="WIJ61" s="130"/>
      <c r="WIK61" s="130"/>
      <c r="WIL61" s="130"/>
      <c r="WIM61" s="130"/>
      <c r="WIN61" s="130"/>
      <c r="WIO61" s="130"/>
      <c r="WIP61" s="130"/>
      <c r="WIQ61" s="130"/>
      <c r="WIR61" s="130"/>
      <c r="WIS61" s="130"/>
      <c r="WIT61" s="130"/>
      <c r="WIU61" s="130"/>
      <c r="WIV61" s="130"/>
      <c r="WIW61" s="130"/>
      <c r="WIX61" s="130"/>
      <c r="WIY61" s="130"/>
      <c r="WIZ61" s="130"/>
      <c r="WJA61" s="130"/>
      <c r="WJB61" s="130"/>
      <c r="WJC61" s="130"/>
      <c r="WJD61" s="130"/>
      <c r="WJE61" s="130"/>
      <c r="WJF61" s="130"/>
      <c r="WJG61" s="130"/>
      <c r="WJH61" s="130"/>
      <c r="WJI61" s="130"/>
      <c r="WJJ61" s="130"/>
      <c r="WJK61" s="130"/>
      <c r="WJL61" s="130"/>
      <c r="WJM61" s="130"/>
      <c r="WJN61" s="130"/>
      <c r="WJO61" s="130"/>
      <c r="WJP61" s="130"/>
      <c r="WJQ61" s="130"/>
      <c r="WJR61" s="130"/>
      <c r="WJS61" s="130"/>
      <c r="WJT61" s="130"/>
      <c r="WJU61" s="130"/>
      <c r="WJV61" s="130"/>
      <c r="WJW61" s="130"/>
      <c r="WJX61" s="130"/>
      <c r="WJY61" s="130"/>
      <c r="WJZ61" s="130"/>
      <c r="WKA61" s="130"/>
      <c r="WKB61" s="130"/>
      <c r="WKC61" s="130"/>
      <c r="WKD61" s="130"/>
      <c r="WKE61" s="130"/>
      <c r="WKF61" s="130"/>
      <c r="WKG61" s="130"/>
      <c r="WKH61" s="130"/>
      <c r="WKI61" s="130"/>
      <c r="WKJ61" s="130"/>
      <c r="WKK61" s="130"/>
      <c r="WKL61" s="130"/>
      <c r="WKM61" s="130"/>
      <c r="WKN61" s="130"/>
      <c r="WKO61" s="130"/>
      <c r="WKP61" s="130"/>
      <c r="WKQ61" s="130"/>
      <c r="WKR61" s="130"/>
      <c r="WKS61" s="130"/>
      <c r="WKT61" s="130"/>
      <c r="WKU61" s="130"/>
      <c r="WKV61" s="130"/>
      <c r="WKW61" s="130"/>
      <c r="WKX61" s="130"/>
      <c r="WKY61" s="130"/>
      <c r="WKZ61" s="130"/>
      <c r="WLA61" s="130"/>
      <c r="WLB61" s="130"/>
      <c r="WLC61" s="130"/>
      <c r="WLD61" s="130"/>
      <c r="WLE61" s="130"/>
      <c r="WLF61" s="130"/>
      <c r="WLG61" s="130"/>
      <c r="WLH61" s="130"/>
      <c r="WLI61" s="130"/>
      <c r="WLJ61" s="130"/>
      <c r="WLK61" s="130"/>
      <c r="WLL61" s="130"/>
      <c r="WLM61" s="130"/>
      <c r="WLN61" s="130"/>
      <c r="WLO61" s="130"/>
      <c r="WLP61" s="130"/>
      <c r="WLQ61" s="130"/>
      <c r="WLR61" s="130"/>
      <c r="WLS61" s="130"/>
      <c r="WLT61" s="130"/>
      <c r="WLU61" s="130"/>
      <c r="WLV61" s="130"/>
      <c r="WLW61" s="130"/>
      <c r="WLX61" s="130"/>
      <c r="WLY61" s="130"/>
      <c r="WLZ61" s="130"/>
      <c r="WMA61" s="130"/>
      <c r="WMB61" s="130"/>
      <c r="WMC61" s="130"/>
      <c r="WMD61" s="130"/>
      <c r="WME61" s="130"/>
      <c r="WMF61" s="130"/>
      <c r="WMG61" s="130"/>
      <c r="WMH61" s="130"/>
      <c r="WMI61" s="130"/>
      <c r="WMJ61" s="130"/>
      <c r="WMK61" s="130"/>
      <c r="WML61" s="130"/>
      <c r="WMM61" s="130"/>
      <c r="WMN61" s="130"/>
      <c r="WMO61" s="130"/>
      <c r="WMP61" s="130"/>
      <c r="WMQ61" s="130"/>
      <c r="WMR61" s="130"/>
      <c r="WMS61" s="130"/>
      <c r="WMT61" s="130"/>
      <c r="WMU61" s="130"/>
      <c r="WMV61" s="130"/>
      <c r="WMW61" s="130"/>
      <c r="WMX61" s="130"/>
      <c r="WMY61" s="130"/>
      <c r="WMZ61" s="130"/>
      <c r="WNA61" s="130"/>
      <c r="WNB61" s="130"/>
      <c r="WNC61" s="130"/>
      <c r="WND61" s="130"/>
      <c r="WNE61" s="130"/>
      <c r="WNF61" s="130"/>
      <c r="WNG61" s="130"/>
      <c r="WNH61" s="130"/>
      <c r="WNI61" s="130"/>
      <c r="WNJ61" s="130"/>
      <c r="WNK61" s="130"/>
      <c r="WNL61" s="130"/>
      <c r="WNM61" s="130"/>
      <c r="WNN61" s="130"/>
      <c r="WNO61" s="130"/>
      <c r="WNP61" s="130"/>
      <c r="WNQ61" s="130"/>
      <c r="WNR61" s="130"/>
      <c r="WNS61" s="130"/>
      <c r="WNT61" s="130"/>
      <c r="WNU61" s="130"/>
      <c r="WNV61" s="130"/>
      <c r="WNW61" s="130"/>
      <c r="WNX61" s="130"/>
      <c r="WNY61" s="130"/>
      <c r="WNZ61" s="130"/>
      <c r="WOA61" s="130"/>
      <c r="WOB61" s="130"/>
      <c r="WOC61" s="130"/>
      <c r="WOD61" s="130"/>
      <c r="WOE61" s="130"/>
      <c r="WOF61" s="130"/>
      <c r="WOG61" s="130"/>
      <c r="WOH61" s="130"/>
      <c r="WOI61" s="130"/>
      <c r="WOJ61" s="130"/>
      <c r="WOK61" s="130"/>
      <c r="WOL61" s="130"/>
      <c r="WOM61" s="130"/>
      <c r="WON61" s="130"/>
      <c r="WOO61" s="130"/>
      <c r="WOP61" s="130"/>
      <c r="WOQ61" s="130"/>
      <c r="WOR61" s="130"/>
      <c r="WOS61" s="130"/>
      <c r="WOT61" s="130"/>
      <c r="WOU61" s="130"/>
      <c r="WOV61" s="130"/>
      <c r="WOW61" s="130"/>
      <c r="WOX61" s="130"/>
      <c r="WOY61" s="130"/>
      <c r="WOZ61" s="130"/>
      <c r="WPA61" s="130"/>
      <c r="WPB61" s="130"/>
      <c r="WPC61" s="130"/>
      <c r="WPD61" s="130"/>
      <c r="WPE61" s="130"/>
      <c r="WPF61" s="130"/>
      <c r="WPG61" s="130"/>
      <c r="WPH61" s="130"/>
      <c r="WPI61" s="130"/>
      <c r="WPJ61" s="130"/>
      <c r="WPK61" s="130"/>
      <c r="WPL61" s="130"/>
      <c r="WPM61" s="130"/>
      <c r="WPN61" s="130"/>
      <c r="WPO61" s="130"/>
      <c r="WPP61" s="130"/>
      <c r="WPQ61" s="130"/>
      <c r="WPR61" s="130"/>
      <c r="WPS61" s="130"/>
      <c r="WPT61" s="130"/>
      <c r="WPU61" s="130"/>
      <c r="WPV61" s="130"/>
      <c r="WPW61" s="130"/>
      <c r="WPX61" s="130"/>
      <c r="WPY61" s="130"/>
      <c r="WPZ61" s="130"/>
      <c r="WQA61" s="130"/>
      <c r="WQB61" s="130"/>
      <c r="WQC61" s="130"/>
      <c r="WQD61" s="130"/>
      <c r="WQE61" s="130"/>
      <c r="WQF61" s="130"/>
      <c r="WQG61" s="130"/>
      <c r="WQH61" s="130"/>
      <c r="WQI61" s="130"/>
      <c r="WQJ61" s="130"/>
      <c r="WQK61" s="130"/>
      <c r="WQL61" s="130"/>
      <c r="WQM61" s="130"/>
      <c r="WQN61" s="130"/>
      <c r="WQO61" s="130"/>
      <c r="WQP61" s="130"/>
      <c r="WQQ61" s="130"/>
      <c r="WQR61" s="130"/>
      <c r="WQS61" s="130"/>
      <c r="WQT61" s="130"/>
      <c r="WQU61" s="130"/>
      <c r="WQV61" s="130"/>
      <c r="WQW61" s="130"/>
      <c r="WQX61" s="130"/>
      <c r="WQY61" s="130"/>
      <c r="WQZ61" s="130"/>
      <c r="WRA61" s="130"/>
      <c r="WRB61" s="130"/>
      <c r="WRC61" s="130"/>
      <c r="WRD61" s="130"/>
      <c r="WRE61" s="130"/>
      <c r="WRF61" s="130"/>
      <c r="WRG61" s="130"/>
      <c r="WRH61" s="130"/>
      <c r="WRI61" s="130"/>
      <c r="WRJ61" s="130"/>
      <c r="WRK61" s="130"/>
      <c r="WRL61" s="130"/>
      <c r="WRM61" s="130"/>
      <c r="WRN61" s="130"/>
      <c r="WRO61" s="130"/>
      <c r="WRP61" s="130"/>
      <c r="WRQ61" s="130"/>
      <c r="WRR61" s="130"/>
      <c r="WRS61" s="130"/>
      <c r="WRT61" s="130"/>
      <c r="WRU61" s="130"/>
      <c r="WRV61" s="130"/>
      <c r="WRW61" s="130"/>
      <c r="WRX61" s="130"/>
      <c r="WRY61" s="130"/>
      <c r="WRZ61" s="130"/>
      <c r="WSA61" s="130"/>
      <c r="WSB61" s="130"/>
      <c r="WSC61" s="130"/>
      <c r="WSD61" s="130"/>
      <c r="WSE61" s="130"/>
      <c r="WSF61" s="130"/>
      <c r="WSG61" s="130"/>
      <c r="WSH61" s="130"/>
      <c r="WSI61" s="130"/>
      <c r="WSJ61" s="130"/>
      <c r="WSK61" s="130"/>
      <c r="WSL61" s="130"/>
      <c r="WSM61" s="130"/>
      <c r="WSN61" s="130"/>
      <c r="WSO61" s="130"/>
      <c r="WSP61" s="130"/>
      <c r="WSQ61" s="130"/>
      <c r="WSR61" s="130"/>
      <c r="WSS61" s="130"/>
      <c r="WST61" s="130"/>
      <c r="WSU61" s="130"/>
      <c r="WSV61" s="130"/>
      <c r="WSW61" s="130"/>
      <c r="WSX61" s="130"/>
      <c r="WSY61" s="130"/>
      <c r="WSZ61" s="130"/>
      <c r="WTA61" s="130"/>
      <c r="WTB61" s="130"/>
      <c r="WTC61" s="130"/>
      <c r="WTD61" s="130"/>
      <c r="WTE61" s="130"/>
      <c r="WTF61" s="130"/>
      <c r="WTG61" s="130"/>
      <c r="WTH61" s="130"/>
      <c r="WTI61" s="130"/>
      <c r="WTJ61" s="130"/>
      <c r="WTK61" s="130"/>
      <c r="WTL61" s="130"/>
      <c r="WTM61" s="130"/>
      <c r="WTN61" s="130"/>
      <c r="WTO61" s="130"/>
      <c r="WTP61" s="130"/>
      <c r="WTQ61" s="130"/>
      <c r="WTR61" s="130"/>
      <c r="WTS61" s="130"/>
      <c r="WTT61" s="130"/>
      <c r="WTU61" s="130"/>
      <c r="WTV61" s="130"/>
      <c r="WTW61" s="130"/>
      <c r="WTX61" s="130"/>
      <c r="WTY61" s="130"/>
      <c r="WTZ61" s="130"/>
      <c r="WUA61" s="130"/>
      <c r="WUB61" s="130"/>
      <c r="WUC61" s="130"/>
      <c r="WUD61" s="130"/>
      <c r="WUE61" s="130"/>
      <c r="WUF61" s="130"/>
      <c r="WUG61" s="130"/>
      <c r="WUH61" s="130"/>
      <c r="WUI61" s="130"/>
      <c r="WUJ61" s="130"/>
      <c r="WUK61" s="130"/>
      <c r="WUL61" s="130"/>
      <c r="WUM61" s="130"/>
      <c r="WUN61" s="130"/>
      <c r="WUO61" s="130"/>
      <c r="WUP61" s="130"/>
      <c r="WUQ61" s="130"/>
      <c r="WUR61" s="130"/>
      <c r="WUS61" s="130"/>
      <c r="WUT61" s="130"/>
      <c r="WUU61" s="130"/>
      <c r="WUV61" s="130"/>
      <c r="WUW61" s="130"/>
      <c r="WUX61" s="130"/>
      <c r="WUY61" s="130"/>
      <c r="WUZ61" s="130"/>
      <c r="WVA61" s="130"/>
      <c r="WVB61" s="130"/>
      <c r="WVC61" s="130"/>
      <c r="WVD61" s="130"/>
      <c r="WVE61" s="130"/>
      <c r="WVF61" s="130"/>
      <c r="WVG61" s="130"/>
      <c r="WVH61" s="130"/>
      <c r="WVI61" s="130"/>
      <c r="WVJ61" s="130"/>
      <c r="WVK61" s="130"/>
      <c r="WVL61" s="130"/>
      <c r="WVM61" s="130"/>
      <c r="WVN61" s="130"/>
      <c r="WVO61" s="130"/>
      <c r="WVP61" s="130"/>
      <c r="WVQ61" s="130"/>
      <c r="WVR61" s="130"/>
      <c r="WVS61" s="130"/>
      <c r="WVT61" s="130"/>
      <c r="WVU61" s="130"/>
      <c r="WVV61" s="130"/>
      <c r="WVW61" s="130"/>
      <c r="WVX61" s="130"/>
      <c r="WVY61" s="130"/>
      <c r="WVZ61" s="130"/>
      <c r="WWA61" s="130"/>
      <c r="WWB61" s="130"/>
      <c r="WWC61" s="130"/>
      <c r="WWD61" s="130"/>
      <c r="WWE61" s="130"/>
      <c r="WWF61" s="130"/>
      <c r="WWG61" s="130"/>
      <c r="WWH61" s="130"/>
      <c r="WWI61" s="130"/>
      <c r="WWJ61" s="130"/>
      <c r="WWK61" s="130"/>
      <c r="WWL61" s="130"/>
      <c r="WWM61" s="130"/>
      <c r="WWN61" s="130"/>
      <c r="WWO61" s="130"/>
      <c r="WWP61" s="130"/>
      <c r="WWQ61" s="130"/>
      <c r="WWR61" s="130"/>
      <c r="WWS61" s="130"/>
      <c r="WWT61" s="130"/>
      <c r="WWU61" s="130"/>
      <c r="WWV61" s="130"/>
      <c r="WWW61" s="130"/>
      <c r="WWX61" s="130"/>
      <c r="WWY61" s="130"/>
      <c r="WWZ61" s="130"/>
      <c r="WXA61" s="130"/>
      <c r="WXB61" s="130"/>
      <c r="WXC61" s="130"/>
      <c r="WXD61" s="130"/>
      <c r="WXE61" s="130"/>
      <c r="WXF61" s="130"/>
      <c r="WXG61" s="130"/>
      <c r="WXH61" s="130"/>
      <c r="WXI61" s="130"/>
      <c r="WXJ61" s="130"/>
      <c r="WXK61" s="130"/>
      <c r="WXL61" s="130"/>
      <c r="WXM61" s="130"/>
      <c r="WXN61" s="130"/>
      <c r="WXO61" s="130"/>
      <c r="WXP61" s="130"/>
      <c r="WXQ61" s="130"/>
      <c r="WXR61" s="130"/>
      <c r="WXS61" s="130"/>
      <c r="WXT61" s="130"/>
      <c r="WXU61" s="130"/>
      <c r="WXV61" s="130"/>
      <c r="WXW61" s="130"/>
      <c r="WXX61" s="130"/>
      <c r="WXY61" s="130"/>
      <c r="WXZ61" s="130"/>
      <c r="WYA61" s="130"/>
      <c r="WYB61" s="130"/>
      <c r="WYC61" s="130"/>
      <c r="WYD61" s="130"/>
      <c r="WYE61" s="130"/>
      <c r="WYF61" s="130"/>
      <c r="WYG61" s="130"/>
      <c r="WYH61" s="130"/>
      <c r="WYI61" s="130"/>
      <c r="WYJ61" s="130"/>
      <c r="WYK61" s="130"/>
      <c r="WYL61" s="130"/>
      <c r="WYM61" s="130"/>
      <c r="WYN61" s="130"/>
      <c r="WYO61" s="130"/>
      <c r="WYP61" s="130"/>
      <c r="WYQ61" s="130"/>
      <c r="WYR61" s="130"/>
      <c r="WYS61" s="130"/>
      <c r="WYT61" s="130"/>
      <c r="WYU61" s="130"/>
      <c r="WYV61" s="130"/>
      <c r="WYW61" s="130"/>
      <c r="WYX61" s="130"/>
      <c r="WYY61" s="130"/>
      <c r="WYZ61" s="130"/>
      <c r="WZA61" s="130"/>
      <c r="WZB61" s="130"/>
      <c r="WZC61" s="130"/>
      <c r="WZD61" s="130"/>
      <c r="WZE61" s="130"/>
      <c r="WZF61" s="130"/>
      <c r="WZG61" s="130"/>
      <c r="WZH61" s="130"/>
      <c r="WZI61" s="130"/>
      <c r="WZJ61" s="130"/>
      <c r="WZK61" s="130"/>
      <c r="WZL61" s="130"/>
      <c r="WZM61" s="130"/>
      <c r="WZN61" s="130"/>
      <c r="WZO61" s="130"/>
      <c r="WZP61" s="130"/>
      <c r="WZQ61" s="130"/>
      <c r="WZR61" s="130"/>
      <c r="WZS61" s="130"/>
      <c r="WZT61" s="130"/>
      <c r="WZU61" s="130"/>
      <c r="WZV61" s="130"/>
      <c r="WZW61" s="130"/>
      <c r="WZX61" s="130"/>
      <c r="WZY61" s="130"/>
      <c r="WZZ61" s="130"/>
      <c r="XAA61" s="130"/>
      <c r="XAB61" s="130"/>
      <c r="XAC61" s="130"/>
      <c r="XAD61" s="130"/>
      <c r="XAE61" s="130"/>
      <c r="XAF61" s="130"/>
      <c r="XAG61" s="130"/>
      <c r="XAH61" s="130"/>
      <c r="XAI61" s="130"/>
      <c r="XAJ61" s="130"/>
      <c r="XAK61" s="130"/>
      <c r="XAL61" s="130"/>
      <c r="XAM61" s="130"/>
      <c r="XAN61" s="130"/>
      <c r="XAO61" s="130"/>
      <c r="XAP61" s="130"/>
      <c r="XAQ61" s="130"/>
      <c r="XAR61" s="130"/>
      <c r="XAS61" s="130"/>
      <c r="XAT61" s="130"/>
      <c r="XAU61" s="130"/>
      <c r="XAV61" s="130"/>
      <c r="XAW61" s="130"/>
      <c r="XAX61" s="130"/>
      <c r="XAY61" s="130"/>
      <c r="XAZ61" s="130"/>
      <c r="XBA61" s="130"/>
      <c r="XBB61" s="130"/>
      <c r="XBC61" s="130"/>
      <c r="XBD61" s="130"/>
      <c r="XBE61" s="130"/>
      <c r="XBF61" s="130"/>
      <c r="XBG61" s="130"/>
      <c r="XBH61" s="130"/>
      <c r="XBI61" s="130"/>
      <c r="XBJ61" s="130"/>
      <c r="XBK61" s="130"/>
      <c r="XBL61" s="130"/>
      <c r="XBM61" s="130"/>
      <c r="XBN61" s="130"/>
      <c r="XBO61" s="130"/>
      <c r="XBP61" s="130"/>
      <c r="XBQ61" s="130"/>
      <c r="XBR61" s="130"/>
      <c r="XBS61" s="130"/>
      <c r="XBT61" s="130"/>
      <c r="XBU61" s="130"/>
      <c r="XBV61" s="130"/>
      <c r="XBW61" s="130"/>
      <c r="XBX61" s="130"/>
      <c r="XBY61" s="130"/>
      <c r="XBZ61" s="130"/>
      <c r="XCA61" s="130"/>
      <c r="XCB61" s="130"/>
      <c r="XCC61" s="130"/>
      <c r="XCD61" s="130"/>
      <c r="XCE61" s="130"/>
      <c r="XCF61" s="130"/>
      <c r="XCG61" s="130"/>
      <c r="XCH61" s="130"/>
      <c r="XCI61" s="130"/>
      <c r="XCJ61" s="130"/>
      <c r="XCK61" s="130"/>
      <c r="XCL61" s="130"/>
      <c r="XCM61" s="130"/>
      <c r="XCN61" s="130"/>
      <c r="XCO61" s="130"/>
      <c r="XCP61" s="130"/>
      <c r="XCQ61" s="130"/>
      <c r="XCR61" s="130"/>
      <c r="XCS61" s="130"/>
      <c r="XCT61" s="130"/>
      <c r="XCU61" s="130"/>
      <c r="XCV61" s="130"/>
      <c r="XCW61" s="130"/>
      <c r="XCX61" s="130"/>
      <c r="XCY61" s="130"/>
      <c r="XCZ61" s="130"/>
      <c r="XDA61" s="130"/>
      <c r="XDB61" s="130"/>
      <c r="XDC61" s="130"/>
      <c r="XDD61" s="130"/>
      <c r="XDE61" s="130"/>
      <c r="XDF61" s="130"/>
      <c r="XDG61" s="130"/>
      <c r="XDH61" s="130"/>
      <c r="XDI61" s="130"/>
      <c r="XDJ61" s="130"/>
      <c r="XDK61" s="130"/>
      <c r="XDL61" s="130"/>
      <c r="XDM61" s="130"/>
      <c r="XDN61" s="130"/>
      <c r="XDO61" s="130"/>
      <c r="XDP61" s="130"/>
      <c r="XDQ61" s="130"/>
      <c r="XDR61" s="130"/>
      <c r="XDS61" s="130"/>
      <c r="XDT61" s="130"/>
      <c r="XDU61" s="130"/>
      <c r="XDV61" s="130"/>
      <c r="XDW61" s="130"/>
      <c r="XDX61" s="130"/>
      <c r="XDY61" s="130"/>
      <c r="XDZ61" s="130"/>
      <c r="XEA61" s="130"/>
      <c r="XEB61" s="130"/>
      <c r="XEC61" s="130"/>
      <c r="XED61" s="130"/>
      <c r="XEE61" s="130"/>
      <c r="XEF61" s="130"/>
      <c r="XEG61" s="130"/>
      <c r="XEH61" s="130"/>
      <c r="XEI61" s="130"/>
      <c r="XEJ61" s="130"/>
      <c r="XEK61" s="130"/>
      <c r="XEL61" s="130"/>
      <c r="XEM61" s="130"/>
      <c r="XEN61" s="130"/>
      <c r="XEO61" s="130"/>
      <c r="XEP61" s="130"/>
      <c r="XEQ61" s="130"/>
      <c r="XER61" s="130"/>
      <c r="XES61" s="130"/>
      <c r="XET61" s="130"/>
      <c r="XEU61" s="130"/>
      <c r="XEV61" s="130"/>
      <c r="XEW61" s="130"/>
      <c r="XEX61" s="130"/>
      <c r="XEY61" s="130"/>
      <c r="XEZ61" s="130"/>
      <c r="XFA61" s="130"/>
      <c r="XFB61" s="130"/>
      <c r="XFC61" s="130"/>
      <c r="XFD61" s="130"/>
    </row>
    <row r="62" spans="1:16384" ht="25.5" hidden="1" customHeight="1">
      <c r="B62" s="136" t="s">
        <v>85</v>
      </c>
      <c r="C62" s="139">
        <f>LEN(C63)+LEN(D63)</f>
        <v>0</v>
      </c>
      <c r="D62" s="116"/>
      <c r="E62" s="137"/>
      <c r="F62" s="142"/>
    </row>
    <row r="63" spans="1:16384" ht="160.5" hidden="1" customHeight="1">
      <c r="A63" s="130"/>
      <c r="B63" s="119" t="s">
        <v>116</v>
      </c>
      <c r="C63" s="68"/>
      <c r="D63" s="659"/>
      <c r="E63" s="661"/>
      <c r="F63" s="143"/>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c r="HJ63" s="130"/>
      <c r="HK63" s="130"/>
      <c r="HL63" s="130"/>
      <c r="HM63" s="130"/>
      <c r="HN63" s="130"/>
      <c r="HO63" s="130"/>
      <c r="HP63" s="130"/>
      <c r="HQ63" s="130"/>
      <c r="HR63" s="130"/>
      <c r="HS63" s="130"/>
      <c r="HT63" s="130"/>
      <c r="HU63" s="130"/>
      <c r="HV63" s="130"/>
      <c r="HW63" s="130"/>
      <c r="HX63" s="130"/>
      <c r="HY63" s="130"/>
      <c r="HZ63" s="130"/>
      <c r="IA63" s="130"/>
      <c r="IB63" s="130"/>
      <c r="IC63" s="130"/>
      <c r="ID63" s="130"/>
      <c r="IE63" s="130"/>
      <c r="IF63" s="130"/>
      <c r="IG63" s="130"/>
      <c r="IH63" s="130"/>
      <c r="II63" s="130"/>
      <c r="IJ63" s="130"/>
      <c r="IK63" s="130"/>
      <c r="IL63" s="130"/>
      <c r="IM63" s="130"/>
      <c r="IN63" s="130"/>
      <c r="IO63" s="130"/>
      <c r="IP63" s="130"/>
      <c r="IQ63" s="130"/>
      <c r="IR63" s="130"/>
      <c r="IS63" s="130"/>
      <c r="IT63" s="130"/>
      <c r="IU63" s="130"/>
      <c r="IV63" s="130"/>
      <c r="IW63" s="130"/>
      <c r="IX63" s="130"/>
      <c r="IY63" s="130"/>
      <c r="IZ63" s="130"/>
      <c r="JA63" s="130"/>
      <c r="JB63" s="130"/>
      <c r="JC63" s="130"/>
      <c r="JD63" s="130"/>
      <c r="JE63" s="130"/>
      <c r="JF63" s="130"/>
      <c r="JG63" s="130"/>
      <c r="JH63" s="130"/>
      <c r="JI63" s="130"/>
      <c r="JJ63" s="130"/>
      <c r="JK63" s="130"/>
      <c r="JL63" s="130"/>
      <c r="JM63" s="130"/>
      <c r="JN63" s="130"/>
      <c r="JO63" s="130"/>
      <c r="JP63" s="130"/>
      <c r="JQ63" s="130"/>
      <c r="JR63" s="130"/>
      <c r="JS63" s="130"/>
      <c r="JT63" s="130"/>
      <c r="JU63" s="130"/>
      <c r="JV63" s="130"/>
      <c r="JW63" s="130"/>
      <c r="JX63" s="130"/>
      <c r="JY63" s="130"/>
      <c r="JZ63" s="130"/>
      <c r="KA63" s="130"/>
      <c r="KB63" s="130"/>
      <c r="KC63" s="130"/>
      <c r="KD63" s="130"/>
      <c r="KE63" s="130"/>
      <c r="KF63" s="130"/>
      <c r="KG63" s="130"/>
      <c r="KH63" s="130"/>
      <c r="KI63" s="130"/>
      <c r="KJ63" s="130"/>
      <c r="KK63" s="130"/>
      <c r="KL63" s="130"/>
      <c r="KM63" s="130"/>
      <c r="KN63" s="130"/>
      <c r="KO63" s="130"/>
      <c r="KP63" s="130"/>
      <c r="KQ63" s="130"/>
      <c r="KR63" s="130"/>
      <c r="KS63" s="130"/>
      <c r="KT63" s="130"/>
      <c r="KU63" s="130"/>
      <c r="KV63" s="130"/>
      <c r="KW63" s="130"/>
      <c r="KX63" s="130"/>
      <c r="KY63" s="130"/>
      <c r="KZ63" s="130"/>
      <c r="LA63" s="130"/>
      <c r="LB63" s="130"/>
      <c r="LC63" s="130"/>
      <c r="LD63" s="130"/>
      <c r="LE63" s="130"/>
      <c r="LF63" s="130"/>
      <c r="LG63" s="130"/>
      <c r="LH63" s="130"/>
      <c r="LI63" s="130"/>
      <c r="LJ63" s="130"/>
      <c r="LK63" s="130"/>
      <c r="LL63" s="130"/>
      <c r="LM63" s="130"/>
      <c r="LN63" s="130"/>
      <c r="LO63" s="130"/>
      <c r="LP63" s="130"/>
      <c r="LQ63" s="130"/>
      <c r="LR63" s="130"/>
      <c r="LS63" s="130"/>
      <c r="LT63" s="130"/>
      <c r="LU63" s="130"/>
      <c r="LV63" s="130"/>
      <c r="LW63" s="130"/>
      <c r="LX63" s="130"/>
      <c r="LY63" s="130"/>
      <c r="LZ63" s="130"/>
      <c r="MA63" s="130"/>
      <c r="MB63" s="130"/>
      <c r="MC63" s="130"/>
      <c r="MD63" s="130"/>
      <c r="ME63" s="130"/>
      <c r="MF63" s="130"/>
      <c r="MG63" s="130"/>
      <c r="MH63" s="130"/>
      <c r="MI63" s="130"/>
      <c r="MJ63" s="130"/>
      <c r="MK63" s="130"/>
      <c r="ML63" s="130"/>
      <c r="MM63" s="130"/>
      <c r="MN63" s="130"/>
      <c r="MO63" s="130"/>
      <c r="MP63" s="130"/>
      <c r="MQ63" s="130"/>
      <c r="MR63" s="130"/>
      <c r="MS63" s="130"/>
      <c r="MT63" s="130"/>
      <c r="MU63" s="130"/>
      <c r="MV63" s="130"/>
      <c r="MW63" s="130"/>
      <c r="MX63" s="130"/>
      <c r="MY63" s="130"/>
      <c r="MZ63" s="130"/>
      <c r="NA63" s="130"/>
      <c r="NB63" s="130"/>
      <c r="NC63" s="130"/>
      <c r="ND63" s="130"/>
      <c r="NE63" s="130"/>
      <c r="NF63" s="130"/>
      <c r="NG63" s="130"/>
      <c r="NH63" s="130"/>
      <c r="NI63" s="130"/>
      <c r="NJ63" s="130"/>
      <c r="NK63" s="130"/>
      <c r="NL63" s="130"/>
      <c r="NM63" s="130"/>
      <c r="NN63" s="130"/>
      <c r="NO63" s="130"/>
      <c r="NP63" s="130"/>
      <c r="NQ63" s="130"/>
      <c r="NR63" s="130"/>
      <c r="NS63" s="130"/>
      <c r="NT63" s="130"/>
      <c r="NU63" s="130"/>
      <c r="NV63" s="130"/>
      <c r="NW63" s="130"/>
      <c r="NX63" s="130"/>
      <c r="NY63" s="130"/>
      <c r="NZ63" s="130"/>
      <c r="OA63" s="130"/>
      <c r="OB63" s="130"/>
      <c r="OC63" s="130"/>
      <c r="OD63" s="130"/>
      <c r="OE63" s="130"/>
      <c r="OF63" s="130"/>
      <c r="OG63" s="130"/>
      <c r="OH63" s="130"/>
      <c r="OI63" s="130"/>
      <c r="OJ63" s="130"/>
      <c r="OK63" s="130"/>
      <c r="OL63" s="130"/>
      <c r="OM63" s="130"/>
      <c r="ON63" s="130"/>
      <c r="OO63" s="130"/>
      <c r="OP63" s="130"/>
      <c r="OQ63" s="130"/>
      <c r="OR63" s="130"/>
      <c r="OS63" s="130"/>
      <c r="OT63" s="130"/>
      <c r="OU63" s="130"/>
      <c r="OV63" s="130"/>
      <c r="OW63" s="130"/>
      <c r="OX63" s="130"/>
      <c r="OY63" s="130"/>
      <c r="OZ63" s="130"/>
      <c r="PA63" s="130"/>
      <c r="PB63" s="130"/>
      <c r="PC63" s="130"/>
      <c r="PD63" s="130"/>
      <c r="PE63" s="130"/>
      <c r="PF63" s="130"/>
      <c r="PG63" s="130"/>
      <c r="PH63" s="130"/>
      <c r="PI63" s="130"/>
      <c r="PJ63" s="130"/>
      <c r="PK63" s="130"/>
      <c r="PL63" s="130"/>
      <c r="PM63" s="130"/>
      <c r="PN63" s="130"/>
      <c r="PO63" s="130"/>
      <c r="PP63" s="130"/>
      <c r="PQ63" s="130"/>
      <c r="PR63" s="130"/>
      <c r="PS63" s="130"/>
      <c r="PT63" s="130"/>
      <c r="PU63" s="130"/>
      <c r="PV63" s="130"/>
      <c r="PW63" s="130"/>
      <c r="PX63" s="130"/>
      <c r="PY63" s="130"/>
      <c r="PZ63" s="130"/>
      <c r="QA63" s="130"/>
      <c r="QB63" s="130"/>
      <c r="QC63" s="130"/>
      <c r="QD63" s="130"/>
      <c r="QE63" s="130"/>
      <c r="QF63" s="130"/>
      <c r="QG63" s="130"/>
      <c r="QH63" s="130"/>
      <c r="QI63" s="130"/>
      <c r="QJ63" s="130"/>
      <c r="QK63" s="130"/>
      <c r="QL63" s="130"/>
      <c r="QM63" s="130"/>
      <c r="QN63" s="130"/>
      <c r="QO63" s="130"/>
      <c r="QP63" s="130"/>
      <c r="QQ63" s="130"/>
      <c r="QR63" s="130"/>
      <c r="QS63" s="130"/>
      <c r="QT63" s="130"/>
      <c r="QU63" s="130"/>
      <c r="QV63" s="130"/>
      <c r="QW63" s="130"/>
      <c r="QX63" s="130"/>
      <c r="QY63" s="130"/>
      <c r="QZ63" s="130"/>
      <c r="RA63" s="130"/>
      <c r="RB63" s="130"/>
      <c r="RC63" s="130"/>
      <c r="RD63" s="130"/>
      <c r="RE63" s="130"/>
      <c r="RF63" s="130"/>
      <c r="RG63" s="130"/>
      <c r="RH63" s="130"/>
      <c r="RI63" s="130"/>
      <c r="RJ63" s="130"/>
      <c r="RK63" s="130"/>
      <c r="RL63" s="130"/>
      <c r="RM63" s="130"/>
      <c r="RN63" s="130"/>
      <c r="RO63" s="130"/>
      <c r="RP63" s="130"/>
      <c r="RQ63" s="130"/>
      <c r="RR63" s="130"/>
      <c r="RS63" s="130"/>
      <c r="RT63" s="130"/>
      <c r="RU63" s="130"/>
      <c r="RV63" s="130"/>
      <c r="RW63" s="130"/>
      <c r="RX63" s="130"/>
      <c r="RY63" s="130"/>
      <c r="RZ63" s="130"/>
      <c r="SA63" s="130"/>
      <c r="SB63" s="130"/>
      <c r="SC63" s="130"/>
      <c r="SD63" s="130"/>
      <c r="SE63" s="130"/>
      <c r="SF63" s="130"/>
      <c r="SG63" s="130"/>
      <c r="SH63" s="130"/>
      <c r="SI63" s="130"/>
      <c r="SJ63" s="130"/>
      <c r="SK63" s="130"/>
      <c r="SL63" s="130"/>
      <c r="SM63" s="130"/>
      <c r="SN63" s="130"/>
      <c r="SO63" s="130"/>
      <c r="SP63" s="130"/>
      <c r="SQ63" s="130"/>
      <c r="SR63" s="130"/>
      <c r="SS63" s="130"/>
      <c r="ST63" s="130"/>
      <c r="SU63" s="130"/>
      <c r="SV63" s="130"/>
      <c r="SW63" s="130"/>
      <c r="SX63" s="130"/>
      <c r="SY63" s="130"/>
      <c r="SZ63" s="130"/>
      <c r="TA63" s="130"/>
      <c r="TB63" s="130"/>
      <c r="TC63" s="130"/>
      <c r="TD63" s="130"/>
      <c r="TE63" s="130"/>
      <c r="TF63" s="130"/>
      <c r="TG63" s="130"/>
      <c r="TH63" s="130"/>
      <c r="TI63" s="130"/>
      <c r="TJ63" s="130"/>
      <c r="TK63" s="130"/>
      <c r="TL63" s="130"/>
      <c r="TM63" s="130"/>
      <c r="TN63" s="130"/>
      <c r="TO63" s="130"/>
      <c r="TP63" s="130"/>
      <c r="TQ63" s="130"/>
      <c r="TR63" s="130"/>
      <c r="TS63" s="130"/>
      <c r="TT63" s="130"/>
      <c r="TU63" s="130"/>
      <c r="TV63" s="130"/>
      <c r="TW63" s="130"/>
      <c r="TX63" s="130"/>
      <c r="TY63" s="130"/>
      <c r="TZ63" s="130"/>
      <c r="UA63" s="130"/>
      <c r="UB63" s="130"/>
      <c r="UC63" s="130"/>
      <c r="UD63" s="130"/>
      <c r="UE63" s="130"/>
      <c r="UF63" s="130"/>
      <c r="UG63" s="130"/>
      <c r="UH63" s="130"/>
      <c r="UI63" s="130"/>
      <c r="UJ63" s="130"/>
      <c r="UK63" s="130"/>
      <c r="UL63" s="130"/>
      <c r="UM63" s="130"/>
      <c r="UN63" s="130"/>
      <c r="UO63" s="130"/>
      <c r="UP63" s="130"/>
      <c r="UQ63" s="130"/>
      <c r="UR63" s="130"/>
      <c r="US63" s="130"/>
      <c r="UT63" s="130"/>
      <c r="UU63" s="130"/>
      <c r="UV63" s="130"/>
      <c r="UW63" s="130"/>
      <c r="UX63" s="130"/>
      <c r="UY63" s="130"/>
      <c r="UZ63" s="130"/>
      <c r="VA63" s="130"/>
      <c r="VB63" s="130"/>
      <c r="VC63" s="130"/>
      <c r="VD63" s="130"/>
      <c r="VE63" s="130"/>
      <c r="VF63" s="130"/>
      <c r="VG63" s="130"/>
      <c r="VH63" s="130"/>
      <c r="VI63" s="130"/>
      <c r="VJ63" s="130"/>
      <c r="VK63" s="130"/>
      <c r="VL63" s="130"/>
      <c r="VM63" s="130"/>
      <c r="VN63" s="130"/>
      <c r="VO63" s="130"/>
      <c r="VP63" s="130"/>
      <c r="VQ63" s="130"/>
      <c r="VR63" s="130"/>
      <c r="VS63" s="130"/>
      <c r="VT63" s="130"/>
      <c r="VU63" s="130"/>
      <c r="VV63" s="130"/>
      <c r="VW63" s="130"/>
      <c r="VX63" s="130"/>
      <c r="VY63" s="130"/>
      <c r="VZ63" s="130"/>
      <c r="WA63" s="130"/>
      <c r="WB63" s="130"/>
      <c r="WC63" s="130"/>
      <c r="WD63" s="130"/>
      <c r="WE63" s="130"/>
      <c r="WF63" s="130"/>
      <c r="WG63" s="130"/>
      <c r="WH63" s="130"/>
      <c r="WI63" s="130"/>
      <c r="WJ63" s="130"/>
      <c r="WK63" s="130"/>
      <c r="WL63" s="130"/>
      <c r="WM63" s="130"/>
      <c r="WN63" s="130"/>
      <c r="WO63" s="130"/>
      <c r="WP63" s="130"/>
      <c r="WQ63" s="130"/>
      <c r="WR63" s="130"/>
      <c r="WS63" s="130"/>
      <c r="WT63" s="130"/>
      <c r="WU63" s="130"/>
      <c r="WV63" s="130"/>
      <c r="WW63" s="130"/>
      <c r="WX63" s="130"/>
      <c r="WY63" s="130"/>
      <c r="WZ63" s="130"/>
      <c r="XA63" s="130"/>
      <c r="XB63" s="130"/>
      <c r="XC63" s="130"/>
      <c r="XD63" s="130"/>
      <c r="XE63" s="130"/>
      <c r="XF63" s="130"/>
      <c r="XG63" s="130"/>
      <c r="XH63" s="130"/>
      <c r="XI63" s="130"/>
      <c r="XJ63" s="130"/>
      <c r="XK63" s="130"/>
      <c r="XL63" s="130"/>
      <c r="XM63" s="130"/>
      <c r="XN63" s="130"/>
      <c r="XO63" s="130"/>
      <c r="XP63" s="130"/>
      <c r="XQ63" s="130"/>
      <c r="XR63" s="130"/>
      <c r="XS63" s="130"/>
      <c r="XT63" s="130"/>
      <c r="XU63" s="130"/>
      <c r="XV63" s="130"/>
      <c r="XW63" s="130"/>
      <c r="XX63" s="130"/>
      <c r="XY63" s="130"/>
      <c r="XZ63" s="130"/>
      <c r="YA63" s="130"/>
      <c r="YB63" s="130"/>
      <c r="YC63" s="130"/>
      <c r="YD63" s="130"/>
      <c r="YE63" s="130"/>
      <c r="YF63" s="130"/>
      <c r="YG63" s="130"/>
      <c r="YH63" s="130"/>
      <c r="YI63" s="130"/>
      <c r="YJ63" s="130"/>
      <c r="YK63" s="130"/>
      <c r="YL63" s="130"/>
      <c r="YM63" s="130"/>
      <c r="YN63" s="130"/>
      <c r="YO63" s="130"/>
      <c r="YP63" s="130"/>
      <c r="YQ63" s="130"/>
      <c r="YR63" s="130"/>
      <c r="YS63" s="130"/>
      <c r="YT63" s="130"/>
      <c r="YU63" s="130"/>
      <c r="YV63" s="130"/>
      <c r="YW63" s="130"/>
      <c r="YX63" s="130"/>
      <c r="YY63" s="130"/>
      <c r="YZ63" s="130"/>
      <c r="ZA63" s="130"/>
      <c r="ZB63" s="130"/>
      <c r="ZC63" s="130"/>
      <c r="ZD63" s="130"/>
      <c r="ZE63" s="130"/>
      <c r="ZF63" s="130"/>
      <c r="ZG63" s="130"/>
      <c r="ZH63" s="130"/>
      <c r="ZI63" s="130"/>
      <c r="ZJ63" s="130"/>
      <c r="ZK63" s="130"/>
      <c r="ZL63" s="130"/>
      <c r="ZM63" s="130"/>
      <c r="ZN63" s="130"/>
      <c r="ZO63" s="130"/>
      <c r="ZP63" s="130"/>
      <c r="ZQ63" s="130"/>
      <c r="ZR63" s="130"/>
      <c r="ZS63" s="130"/>
      <c r="ZT63" s="130"/>
      <c r="ZU63" s="130"/>
      <c r="ZV63" s="130"/>
      <c r="ZW63" s="130"/>
      <c r="ZX63" s="130"/>
      <c r="ZY63" s="130"/>
      <c r="ZZ63" s="130"/>
      <c r="AAA63" s="130"/>
      <c r="AAB63" s="130"/>
      <c r="AAC63" s="130"/>
      <c r="AAD63" s="130"/>
      <c r="AAE63" s="130"/>
      <c r="AAF63" s="130"/>
      <c r="AAG63" s="130"/>
      <c r="AAH63" s="130"/>
      <c r="AAI63" s="130"/>
      <c r="AAJ63" s="130"/>
      <c r="AAK63" s="130"/>
      <c r="AAL63" s="130"/>
      <c r="AAM63" s="130"/>
      <c r="AAN63" s="130"/>
      <c r="AAO63" s="130"/>
      <c r="AAP63" s="130"/>
      <c r="AAQ63" s="130"/>
      <c r="AAR63" s="130"/>
      <c r="AAS63" s="130"/>
      <c r="AAT63" s="130"/>
      <c r="AAU63" s="130"/>
      <c r="AAV63" s="130"/>
      <c r="AAW63" s="130"/>
      <c r="AAX63" s="130"/>
      <c r="AAY63" s="130"/>
      <c r="AAZ63" s="130"/>
      <c r="ABA63" s="130"/>
      <c r="ABB63" s="130"/>
      <c r="ABC63" s="130"/>
      <c r="ABD63" s="130"/>
      <c r="ABE63" s="130"/>
      <c r="ABF63" s="130"/>
      <c r="ABG63" s="130"/>
      <c r="ABH63" s="130"/>
      <c r="ABI63" s="130"/>
      <c r="ABJ63" s="130"/>
      <c r="ABK63" s="130"/>
      <c r="ABL63" s="130"/>
      <c r="ABM63" s="130"/>
      <c r="ABN63" s="130"/>
      <c r="ABO63" s="130"/>
      <c r="ABP63" s="130"/>
      <c r="ABQ63" s="130"/>
      <c r="ABR63" s="130"/>
      <c r="ABS63" s="130"/>
      <c r="ABT63" s="130"/>
      <c r="ABU63" s="130"/>
      <c r="ABV63" s="130"/>
      <c r="ABW63" s="130"/>
      <c r="ABX63" s="130"/>
      <c r="ABY63" s="130"/>
      <c r="ABZ63" s="130"/>
      <c r="ACA63" s="130"/>
      <c r="ACB63" s="130"/>
      <c r="ACC63" s="130"/>
      <c r="ACD63" s="130"/>
      <c r="ACE63" s="130"/>
      <c r="ACF63" s="130"/>
      <c r="ACG63" s="130"/>
      <c r="ACH63" s="130"/>
      <c r="ACI63" s="130"/>
      <c r="ACJ63" s="130"/>
      <c r="ACK63" s="130"/>
      <c r="ACL63" s="130"/>
      <c r="ACM63" s="130"/>
      <c r="ACN63" s="130"/>
      <c r="ACO63" s="130"/>
      <c r="ACP63" s="130"/>
      <c r="ACQ63" s="130"/>
      <c r="ACR63" s="130"/>
      <c r="ACS63" s="130"/>
      <c r="ACT63" s="130"/>
      <c r="ACU63" s="130"/>
      <c r="ACV63" s="130"/>
      <c r="ACW63" s="130"/>
      <c r="ACX63" s="130"/>
      <c r="ACY63" s="130"/>
      <c r="ACZ63" s="130"/>
      <c r="ADA63" s="130"/>
      <c r="ADB63" s="130"/>
      <c r="ADC63" s="130"/>
      <c r="ADD63" s="130"/>
      <c r="ADE63" s="130"/>
      <c r="ADF63" s="130"/>
      <c r="ADG63" s="130"/>
      <c r="ADH63" s="130"/>
      <c r="ADI63" s="130"/>
      <c r="ADJ63" s="130"/>
      <c r="ADK63" s="130"/>
      <c r="ADL63" s="130"/>
      <c r="ADM63" s="130"/>
      <c r="ADN63" s="130"/>
      <c r="ADO63" s="130"/>
      <c r="ADP63" s="130"/>
      <c r="ADQ63" s="130"/>
      <c r="ADR63" s="130"/>
      <c r="ADS63" s="130"/>
      <c r="ADT63" s="130"/>
      <c r="ADU63" s="130"/>
      <c r="ADV63" s="130"/>
      <c r="ADW63" s="130"/>
      <c r="ADX63" s="130"/>
      <c r="ADY63" s="130"/>
      <c r="ADZ63" s="130"/>
      <c r="AEA63" s="130"/>
      <c r="AEB63" s="130"/>
      <c r="AEC63" s="130"/>
      <c r="AED63" s="130"/>
      <c r="AEE63" s="130"/>
      <c r="AEF63" s="130"/>
      <c r="AEG63" s="130"/>
      <c r="AEH63" s="130"/>
      <c r="AEI63" s="130"/>
      <c r="AEJ63" s="130"/>
      <c r="AEK63" s="130"/>
      <c r="AEL63" s="130"/>
      <c r="AEM63" s="130"/>
      <c r="AEN63" s="130"/>
      <c r="AEO63" s="130"/>
      <c r="AEP63" s="130"/>
      <c r="AEQ63" s="130"/>
      <c r="AER63" s="130"/>
      <c r="AES63" s="130"/>
      <c r="AET63" s="130"/>
      <c r="AEU63" s="130"/>
      <c r="AEV63" s="130"/>
      <c r="AEW63" s="130"/>
      <c r="AEX63" s="130"/>
      <c r="AEY63" s="130"/>
      <c r="AEZ63" s="130"/>
      <c r="AFA63" s="130"/>
      <c r="AFB63" s="130"/>
      <c r="AFC63" s="130"/>
      <c r="AFD63" s="130"/>
      <c r="AFE63" s="130"/>
      <c r="AFF63" s="130"/>
      <c r="AFG63" s="130"/>
      <c r="AFH63" s="130"/>
      <c r="AFI63" s="130"/>
      <c r="AFJ63" s="130"/>
      <c r="AFK63" s="130"/>
      <c r="AFL63" s="130"/>
      <c r="AFM63" s="130"/>
      <c r="AFN63" s="130"/>
      <c r="AFO63" s="130"/>
      <c r="AFP63" s="130"/>
      <c r="AFQ63" s="130"/>
      <c r="AFR63" s="130"/>
      <c r="AFS63" s="130"/>
      <c r="AFT63" s="130"/>
      <c r="AFU63" s="130"/>
      <c r="AFV63" s="130"/>
      <c r="AFW63" s="130"/>
      <c r="AFX63" s="130"/>
      <c r="AFY63" s="130"/>
      <c r="AFZ63" s="130"/>
      <c r="AGA63" s="130"/>
      <c r="AGB63" s="130"/>
      <c r="AGC63" s="130"/>
      <c r="AGD63" s="130"/>
      <c r="AGE63" s="130"/>
      <c r="AGF63" s="130"/>
      <c r="AGG63" s="130"/>
      <c r="AGH63" s="130"/>
      <c r="AGI63" s="130"/>
      <c r="AGJ63" s="130"/>
      <c r="AGK63" s="130"/>
      <c r="AGL63" s="130"/>
      <c r="AGM63" s="130"/>
      <c r="AGN63" s="130"/>
      <c r="AGO63" s="130"/>
      <c r="AGP63" s="130"/>
      <c r="AGQ63" s="130"/>
      <c r="AGR63" s="130"/>
      <c r="AGS63" s="130"/>
      <c r="AGT63" s="130"/>
      <c r="AGU63" s="130"/>
      <c r="AGV63" s="130"/>
      <c r="AGW63" s="130"/>
      <c r="AGX63" s="130"/>
      <c r="AGY63" s="130"/>
      <c r="AGZ63" s="130"/>
      <c r="AHA63" s="130"/>
      <c r="AHB63" s="130"/>
      <c r="AHC63" s="130"/>
      <c r="AHD63" s="130"/>
      <c r="AHE63" s="130"/>
      <c r="AHF63" s="130"/>
      <c r="AHG63" s="130"/>
      <c r="AHH63" s="130"/>
      <c r="AHI63" s="130"/>
      <c r="AHJ63" s="130"/>
      <c r="AHK63" s="130"/>
      <c r="AHL63" s="130"/>
      <c r="AHM63" s="130"/>
      <c r="AHN63" s="130"/>
      <c r="AHO63" s="130"/>
      <c r="AHP63" s="130"/>
      <c r="AHQ63" s="130"/>
      <c r="AHR63" s="130"/>
      <c r="AHS63" s="130"/>
      <c r="AHT63" s="130"/>
      <c r="AHU63" s="130"/>
      <c r="AHV63" s="130"/>
      <c r="AHW63" s="130"/>
      <c r="AHX63" s="130"/>
      <c r="AHY63" s="130"/>
      <c r="AHZ63" s="130"/>
      <c r="AIA63" s="130"/>
      <c r="AIB63" s="130"/>
      <c r="AIC63" s="130"/>
      <c r="AID63" s="130"/>
      <c r="AIE63" s="130"/>
      <c r="AIF63" s="130"/>
      <c r="AIG63" s="130"/>
      <c r="AIH63" s="130"/>
      <c r="AII63" s="130"/>
      <c r="AIJ63" s="130"/>
      <c r="AIK63" s="130"/>
      <c r="AIL63" s="130"/>
      <c r="AIM63" s="130"/>
      <c r="AIN63" s="130"/>
      <c r="AIO63" s="130"/>
      <c r="AIP63" s="130"/>
      <c r="AIQ63" s="130"/>
      <c r="AIR63" s="130"/>
      <c r="AIS63" s="130"/>
      <c r="AIT63" s="130"/>
      <c r="AIU63" s="130"/>
      <c r="AIV63" s="130"/>
      <c r="AIW63" s="130"/>
      <c r="AIX63" s="130"/>
      <c r="AIY63" s="130"/>
      <c r="AIZ63" s="130"/>
      <c r="AJA63" s="130"/>
      <c r="AJB63" s="130"/>
      <c r="AJC63" s="130"/>
      <c r="AJD63" s="130"/>
      <c r="AJE63" s="130"/>
      <c r="AJF63" s="130"/>
      <c r="AJG63" s="130"/>
      <c r="AJH63" s="130"/>
      <c r="AJI63" s="130"/>
      <c r="AJJ63" s="130"/>
      <c r="AJK63" s="130"/>
      <c r="AJL63" s="130"/>
      <c r="AJM63" s="130"/>
      <c r="AJN63" s="130"/>
      <c r="AJO63" s="130"/>
      <c r="AJP63" s="130"/>
      <c r="AJQ63" s="130"/>
      <c r="AJR63" s="130"/>
      <c r="AJS63" s="130"/>
      <c r="AJT63" s="130"/>
      <c r="AJU63" s="130"/>
      <c r="AJV63" s="130"/>
      <c r="AJW63" s="130"/>
      <c r="AJX63" s="130"/>
      <c r="AJY63" s="130"/>
      <c r="AJZ63" s="130"/>
      <c r="AKA63" s="130"/>
      <c r="AKB63" s="130"/>
      <c r="AKC63" s="130"/>
      <c r="AKD63" s="130"/>
      <c r="AKE63" s="130"/>
      <c r="AKF63" s="130"/>
      <c r="AKG63" s="130"/>
      <c r="AKH63" s="130"/>
      <c r="AKI63" s="130"/>
      <c r="AKJ63" s="130"/>
      <c r="AKK63" s="130"/>
      <c r="AKL63" s="130"/>
      <c r="AKM63" s="130"/>
      <c r="AKN63" s="130"/>
      <c r="AKO63" s="130"/>
      <c r="AKP63" s="130"/>
      <c r="AKQ63" s="130"/>
      <c r="AKR63" s="130"/>
      <c r="AKS63" s="130"/>
      <c r="AKT63" s="130"/>
      <c r="AKU63" s="130"/>
      <c r="AKV63" s="130"/>
      <c r="AKW63" s="130"/>
      <c r="AKX63" s="130"/>
      <c r="AKY63" s="130"/>
      <c r="AKZ63" s="130"/>
      <c r="ALA63" s="130"/>
      <c r="ALB63" s="130"/>
      <c r="ALC63" s="130"/>
      <c r="ALD63" s="130"/>
      <c r="ALE63" s="130"/>
      <c r="ALF63" s="130"/>
      <c r="ALG63" s="130"/>
      <c r="ALH63" s="130"/>
      <c r="ALI63" s="130"/>
      <c r="ALJ63" s="130"/>
      <c r="ALK63" s="130"/>
      <c r="ALL63" s="130"/>
      <c r="ALM63" s="130"/>
      <c r="ALN63" s="130"/>
      <c r="ALO63" s="130"/>
      <c r="ALP63" s="130"/>
      <c r="ALQ63" s="130"/>
      <c r="ALR63" s="130"/>
      <c r="ALS63" s="130"/>
      <c r="ALT63" s="130"/>
      <c r="ALU63" s="130"/>
      <c r="ALV63" s="130"/>
      <c r="ALW63" s="130"/>
      <c r="ALX63" s="130"/>
      <c r="ALY63" s="130"/>
      <c r="ALZ63" s="130"/>
      <c r="AMA63" s="130"/>
      <c r="AMB63" s="130"/>
      <c r="AMC63" s="130"/>
      <c r="AMD63" s="130"/>
      <c r="AME63" s="130"/>
      <c r="AMF63" s="130"/>
      <c r="AMG63" s="130"/>
      <c r="AMH63" s="130"/>
      <c r="AMI63" s="130"/>
      <c r="AMJ63" s="130"/>
      <c r="AMK63" s="130"/>
      <c r="AML63" s="130"/>
      <c r="AMM63" s="130"/>
      <c r="AMN63" s="130"/>
      <c r="AMO63" s="130"/>
      <c r="AMP63" s="130"/>
      <c r="AMQ63" s="130"/>
      <c r="AMR63" s="130"/>
      <c r="AMS63" s="130"/>
      <c r="AMT63" s="130"/>
      <c r="AMU63" s="130"/>
      <c r="AMV63" s="130"/>
      <c r="AMW63" s="130"/>
      <c r="AMX63" s="130"/>
      <c r="AMY63" s="130"/>
      <c r="AMZ63" s="130"/>
      <c r="ANA63" s="130"/>
      <c r="ANB63" s="130"/>
      <c r="ANC63" s="130"/>
      <c r="AND63" s="130"/>
      <c r="ANE63" s="130"/>
      <c r="ANF63" s="130"/>
      <c r="ANG63" s="130"/>
      <c r="ANH63" s="130"/>
      <c r="ANI63" s="130"/>
      <c r="ANJ63" s="130"/>
      <c r="ANK63" s="130"/>
      <c r="ANL63" s="130"/>
      <c r="ANM63" s="130"/>
      <c r="ANN63" s="130"/>
      <c r="ANO63" s="130"/>
      <c r="ANP63" s="130"/>
      <c r="ANQ63" s="130"/>
      <c r="ANR63" s="130"/>
      <c r="ANS63" s="130"/>
      <c r="ANT63" s="130"/>
      <c r="ANU63" s="130"/>
      <c r="ANV63" s="130"/>
      <c r="ANW63" s="130"/>
      <c r="ANX63" s="130"/>
      <c r="ANY63" s="130"/>
      <c r="ANZ63" s="130"/>
      <c r="AOA63" s="130"/>
      <c r="AOB63" s="130"/>
      <c r="AOC63" s="130"/>
      <c r="AOD63" s="130"/>
      <c r="AOE63" s="130"/>
      <c r="AOF63" s="130"/>
      <c r="AOG63" s="130"/>
      <c r="AOH63" s="130"/>
      <c r="AOI63" s="130"/>
      <c r="AOJ63" s="130"/>
      <c r="AOK63" s="130"/>
      <c r="AOL63" s="130"/>
      <c r="AOM63" s="130"/>
      <c r="AON63" s="130"/>
      <c r="AOO63" s="130"/>
      <c r="AOP63" s="130"/>
      <c r="AOQ63" s="130"/>
      <c r="AOR63" s="130"/>
      <c r="AOS63" s="130"/>
      <c r="AOT63" s="130"/>
      <c r="AOU63" s="130"/>
      <c r="AOV63" s="130"/>
      <c r="AOW63" s="130"/>
      <c r="AOX63" s="130"/>
      <c r="AOY63" s="130"/>
      <c r="AOZ63" s="130"/>
      <c r="APA63" s="130"/>
      <c r="APB63" s="130"/>
      <c r="APC63" s="130"/>
      <c r="APD63" s="130"/>
      <c r="APE63" s="130"/>
      <c r="APF63" s="130"/>
      <c r="APG63" s="130"/>
      <c r="APH63" s="130"/>
      <c r="API63" s="130"/>
      <c r="APJ63" s="130"/>
      <c r="APK63" s="130"/>
      <c r="APL63" s="130"/>
      <c r="APM63" s="130"/>
      <c r="APN63" s="130"/>
      <c r="APO63" s="130"/>
      <c r="APP63" s="130"/>
      <c r="APQ63" s="130"/>
      <c r="APR63" s="130"/>
      <c r="APS63" s="130"/>
      <c r="APT63" s="130"/>
      <c r="APU63" s="130"/>
      <c r="APV63" s="130"/>
      <c r="APW63" s="130"/>
      <c r="APX63" s="130"/>
      <c r="APY63" s="130"/>
      <c r="APZ63" s="130"/>
      <c r="AQA63" s="130"/>
      <c r="AQB63" s="130"/>
      <c r="AQC63" s="130"/>
      <c r="AQD63" s="130"/>
      <c r="AQE63" s="130"/>
      <c r="AQF63" s="130"/>
      <c r="AQG63" s="130"/>
      <c r="AQH63" s="130"/>
      <c r="AQI63" s="130"/>
      <c r="AQJ63" s="130"/>
      <c r="AQK63" s="130"/>
      <c r="AQL63" s="130"/>
      <c r="AQM63" s="130"/>
      <c r="AQN63" s="130"/>
      <c r="AQO63" s="130"/>
      <c r="AQP63" s="130"/>
      <c r="AQQ63" s="130"/>
      <c r="AQR63" s="130"/>
      <c r="AQS63" s="130"/>
      <c r="AQT63" s="130"/>
      <c r="AQU63" s="130"/>
      <c r="AQV63" s="130"/>
      <c r="AQW63" s="130"/>
      <c r="AQX63" s="130"/>
      <c r="AQY63" s="130"/>
      <c r="AQZ63" s="130"/>
      <c r="ARA63" s="130"/>
      <c r="ARB63" s="130"/>
      <c r="ARC63" s="130"/>
      <c r="ARD63" s="130"/>
      <c r="ARE63" s="130"/>
      <c r="ARF63" s="130"/>
      <c r="ARG63" s="130"/>
      <c r="ARH63" s="130"/>
      <c r="ARI63" s="130"/>
      <c r="ARJ63" s="130"/>
      <c r="ARK63" s="130"/>
      <c r="ARL63" s="130"/>
      <c r="ARM63" s="130"/>
      <c r="ARN63" s="130"/>
      <c r="ARO63" s="130"/>
      <c r="ARP63" s="130"/>
      <c r="ARQ63" s="130"/>
      <c r="ARR63" s="130"/>
      <c r="ARS63" s="130"/>
      <c r="ART63" s="130"/>
      <c r="ARU63" s="130"/>
      <c r="ARV63" s="130"/>
      <c r="ARW63" s="130"/>
      <c r="ARX63" s="130"/>
      <c r="ARY63" s="130"/>
      <c r="ARZ63" s="130"/>
      <c r="ASA63" s="130"/>
      <c r="ASB63" s="130"/>
      <c r="ASC63" s="130"/>
      <c r="ASD63" s="130"/>
      <c r="ASE63" s="130"/>
      <c r="ASF63" s="130"/>
      <c r="ASG63" s="130"/>
      <c r="ASH63" s="130"/>
      <c r="ASI63" s="130"/>
      <c r="ASJ63" s="130"/>
      <c r="ASK63" s="130"/>
      <c r="ASL63" s="130"/>
      <c r="ASM63" s="130"/>
      <c r="ASN63" s="130"/>
      <c r="ASO63" s="130"/>
      <c r="ASP63" s="130"/>
      <c r="ASQ63" s="130"/>
      <c r="ASR63" s="130"/>
      <c r="ASS63" s="130"/>
      <c r="AST63" s="130"/>
      <c r="ASU63" s="130"/>
      <c r="ASV63" s="130"/>
      <c r="ASW63" s="130"/>
      <c r="ASX63" s="130"/>
      <c r="ASY63" s="130"/>
      <c r="ASZ63" s="130"/>
      <c r="ATA63" s="130"/>
      <c r="ATB63" s="130"/>
      <c r="ATC63" s="130"/>
      <c r="ATD63" s="130"/>
      <c r="ATE63" s="130"/>
      <c r="ATF63" s="130"/>
      <c r="ATG63" s="130"/>
      <c r="ATH63" s="130"/>
      <c r="ATI63" s="130"/>
      <c r="ATJ63" s="130"/>
      <c r="ATK63" s="130"/>
      <c r="ATL63" s="130"/>
      <c r="ATM63" s="130"/>
      <c r="ATN63" s="130"/>
      <c r="ATO63" s="130"/>
      <c r="ATP63" s="130"/>
      <c r="ATQ63" s="130"/>
      <c r="ATR63" s="130"/>
      <c r="ATS63" s="130"/>
      <c r="ATT63" s="130"/>
      <c r="ATU63" s="130"/>
      <c r="ATV63" s="130"/>
      <c r="ATW63" s="130"/>
      <c r="ATX63" s="130"/>
      <c r="ATY63" s="130"/>
      <c r="ATZ63" s="130"/>
      <c r="AUA63" s="130"/>
      <c r="AUB63" s="130"/>
      <c r="AUC63" s="130"/>
      <c r="AUD63" s="130"/>
      <c r="AUE63" s="130"/>
      <c r="AUF63" s="130"/>
      <c r="AUG63" s="130"/>
      <c r="AUH63" s="130"/>
      <c r="AUI63" s="130"/>
      <c r="AUJ63" s="130"/>
      <c r="AUK63" s="130"/>
      <c r="AUL63" s="130"/>
      <c r="AUM63" s="130"/>
      <c r="AUN63" s="130"/>
      <c r="AUO63" s="130"/>
      <c r="AUP63" s="130"/>
      <c r="AUQ63" s="130"/>
      <c r="AUR63" s="130"/>
      <c r="AUS63" s="130"/>
      <c r="AUT63" s="130"/>
      <c r="AUU63" s="130"/>
      <c r="AUV63" s="130"/>
      <c r="AUW63" s="130"/>
      <c r="AUX63" s="130"/>
      <c r="AUY63" s="130"/>
      <c r="AUZ63" s="130"/>
      <c r="AVA63" s="130"/>
      <c r="AVB63" s="130"/>
      <c r="AVC63" s="130"/>
      <c r="AVD63" s="130"/>
      <c r="AVE63" s="130"/>
      <c r="AVF63" s="130"/>
      <c r="AVG63" s="130"/>
      <c r="AVH63" s="130"/>
      <c r="AVI63" s="130"/>
      <c r="AVJ63" s="130"/>
      <c r="AVK63" s="130"/>
      <c r="AVL63" s="130"/>
      <c r="AVM63" s="130"/>
      <c r="AVN63" s="130"/>
      <c r="AVO63" s="130"/>
      <c r="AVP63" s="130"/>
      <c r="AVQ63" s="130"/>
      <c r="AVR63" s="130"/>
      <c r="AVS63" s="130"/>
      <c r="AVT63" s="130"/>
      <c r="AVU63" s="130"/>
      <c r="AVV63" s="130"/>
      <c r="AVW63" s="130"/>
      <c r="AVX63" s="130"/>
      <c r="AVY63" s="130"/>
      <c r="AVZ63" s="130"/>
      <c r="AWA63" s="130"/>
      <c r="AWB63" s="130"/>
      <c r="AWC63" s="130"/>
      <c r="AWD63" s="130"/>
      <c r="AWE63" s="130"/>
      <c r="AWF63" s="130"/>
      <c r="AWG63" s="130"/>
      <c r="AWH63" s="130"/>
      <c r="AWI63" s="130"/>
      <c r="AWJ63" s="130"/>
      <c r="AWK63" s="130"/>
      <c r="AWL63" s="130"/>
      <c r="AWM63" s="130"/>
      <c r="AWN63" s="130"/>
      <c r="AWO63" s="130"/>
      <c r="AWP63" s="130"/>
      <c r="AWQ63" s="130"/>
      <c r="AWR63" s="130"/>
      <c r="AWS63" s="130"/>
      <c r="AWT63" s="130"/>
      <c r="AWU63" s="130"/>
      <c r="AWV63" s="130"/>
      <c r="AWW63" s="130"/>
      <c r="AWX63" s="130"/>
      <c r="AWY63" s="130"/>
      <c r="AWZ63" s="130"/>
      <c r="AXA63" s="130"/>
      <c r="AXB63" s="130"/>
      <c r="AXC63" s="130"/>
      <c r="AXD63" s="130"/>
      <c r="AXE63" s="130"/>
      <c r="AXF63" s="130"/>
      <c r="AXG63" s="130"/>
      <c r="AXH63" s="130"/>
      <c r="AXI63" s="130"/>
      <c r="AXJ63" s="130"/>
      <c r="AXK63" s="130"/>
      <c r="AXL63" s="130"/>
      <c r="AXM63" s="130"/>
      <c r="AXN63" s="130"/>
      <c r="AXO63" s="130"/>
      <c r="AXP63" s="130"/>
      <c r="AXQ63" s="130"/>
      <c r="AXR63" s="130"/>
      <c r="AXS63" s="130"/>
      <c r="AXT63" s="130"/>
      <c r="AXU63" s="130"/>
      <c r="AXV63" s="130"/>
      <c r="AXW63" s="130"/>
      <c r="AXX63" s="130"/>
      <c r="AXY63" s="130"/>
      <c r="AXZ63" s="130"/>
      <c r="AYA63" s="130"/>
      <c r="AYB63" s="130"/>
      <c r="AYC63" s="130"/>
      <c r="AYD63" s="130"/>
      <c r="AYE63" s="130"/>
      <c r="AYF63" s="130"/>
      <c r="AYG63" s="130"/>
      <c r="AYH63" s="130"/>
      <c r="AYI63" s="130"/>
      <c r="AYJ63" s="130"/>
      <c r="AYK63" s="130"/>
      <c r="AYL63" s="130"/>
      <c r="AYM63" s="130"/>
      <c r="AYN63" s="130"/>
      <c r="AYO63" s="130"/>
      <c r="AYP63" s="130"/>
      <c r="AYQ63" s="130"/>
      <c r="AYR63" s="130"/>
      <c r="AYS63" s="130"/>
      <c r="AYT63" s="130"/>
      <c r="AYU63" s="130"/>
      <c r="AYV63" s="130"/>
      <c r="AYW63" s="130"/>
      <c r="AYX63" s="130"/>
      <c r="AYY63" s="130"/>
      <c r="AYZ63" s="130"/>
      <c r="AZA63" s="130"/>
      <c r="AZB63" s="130"/>
      <c r="AZC63" s="130"/>
      <c r="AZD63" s="130"/>
      <c r="AZE63" s="130"/>
      <c r="AZF63" s="130"/>
      <c r="AZG63" s="130"/>
      <c r="AZH63" s="130"/>
      <c r="AZI63" s="130"/>
      <c r="AZJ63" s="130"/>
      <c r="AZK63" s="130"/>
      <c r="AZL63" s="130"/>
      <c r="AZM63" s="130"/>
      <c r="AZN63" s="130"/>
      <c r="AZO63" s="130"/>
      <c r="AZP63" s="130"/>
      <c r="AZQ63" s="130"/>
      <c r="AZR63" s="130"/>
      <c r="AZS63" s="130"/>
      <c r="AZT63" s="130"/>
      <c r="AZU63" s="130"/>
      <c r="AZV63" s="130"/>
      <c r="AZW63" s="130"/>
      <c r="AZX63" s="130"/>
      <c r="AZY63" s="130"/>
      <c r="AZZ63" s="130"/>
      <c r="BAA63" s="130"/>
      <c r="BAB63" s="130"/>
      <c r="BAC63" s="130"/>
      <c r="BAD63" s="130"/>
      <c r="BAE63" s="130"/>
      <c r="BAF63" s="130"/>
      <c r="BAG63" s="130"/>
      <c r="BAH63" s="130"/>
      <c r="BAI63" s="130"/>
      <c r="BAJ63" s="130"/>
      <c r="BAK63" s="130"/>
      <c r="BAL63" s="130"/>
      <c r="BAM63" s="130"/>
      <c r="BAN63" s="130"/>
      <c r="BAO63" s="130"/>
      <c r="BAP63" s="130"/>
      <c r="BAQ63" s="130"/>
      <c r="BAR63" s="130"/>
      <c r="BAS63" s="130"/>
      <c r="BAT63" s="130"/>
      <c r="BAU63" s="130"/>
      <c r="BAV63" s="130"/>
      <c r="BAW63" s="130"/>
      <c r="BAX63" s="130"/>
      <c r="BAY63" s="130"/>
      <c r="BAZ63" s="130"/>
      <c r="BBA63" s="130"/>
      <c r="BBB63" s="130"/>
      <c r="BBC63" s="130"/>
      <c r="BBD63" s="130"/>
      <c r="BBE63" s="130"/>
      <c r="BBF63" s="130"/>
      <c r="BBG63" s="130"/>
      <c r="BBH63" s="130"/>
      <c r="BBI63" s="130"/>
      <c r="BBJ63" s="130"/>
      <c r="BBK63" s="130"/>
      <c r="BBL63" s="130"/>
      <c r="BBM63" s="130"/>
      <c r="BBN63" s="130"/>
      <c r="BBO63" s="130"/>
      <c r="BBP63" s="130"/>
      <c r="BBQ63" s="130"/>
      <c r="BBR63" s="130"/>
      <c r="BBS63" s="130"/>
      <c r="BBT63" s="130"/>
      <c r="BBU63" s="130"/>
      <c r="BBV63" s="130"/>
      <c r="BBW63" s="130"/>
      <c r="BBX63" s="130"/>
      <c r="BBY63" s="130"/>
      <c r="BBZ63" s="130"/>
      <c r="BCA63" s="130"/>
      <c r="BCB63" s="130"/>
      <c r="BCC63" s="130"/>
      <c r="BCD63" s="130"/>
      <c r="BCE63" s="130"/>
      <c r="BCF63" s="130"/>
      <c r="BCG63" s="130"/>
      <c r="BCH63" s="130"/>
      <c r="BCI63" s="130"/>
      <c r="BCJ63" s="130"/>
      <c r="BCK63" s="130"/>
      <c r="BCL63" s="130"/>
      <c r="BCM63" s="130"/>
      <c r="BCN63" s="130"/>
      <c r="BCO63" s="130"/>
      <c r="BCP63" s="130"/>
      <c r="BCQ63" s="130"/>
      <c r="BCR63" s="130"/>
      <c r="BCS63" s="130"/>
      <c r="BCT63" s="130"/>
      <c r="BCU63" s="130"/>
      <c r="BCV63" s="130"/>
      <c r="BCW63" s="130"/>
      <c r="BCX63" s="130"/>
      <c r="BCY63" s="130"/>
      <c r="BCZ63" s="130"/>
      <c r="BDA63" s="130"/>
      <c r="BDB63" s="130"/>
      <c r="BDC63" s="130"/>
      <c r="BDD63" s="130"/>
      <c r="BDE63" s="130"/>
      <c r="BDF63" s="130"/>
      <c r="BDG63" s="130"/>
      <c r="BDH63" s="130"/>
      <c r="BDI63" s="130"/>
      <c r="BDJ63" s="130"/>
      <c r="BDK63" s="130"/>
      <c r="BDL63" s="130"/>
      <c r="BDM63" s="130"/>
      <c r="BDN63" s="130"/>
      <c r="BDO63" s="130"/>
      <c r="BDP63" s="130"/>
      <c r="BDQ63" s="130"/>
      <c r="BDR63" s="130"/>
      <c r="BDS63" s="130"/>
      <c r="BDT63" s="130"/>
      <c r="BDU63" s="130"/>
      <c r="BDV63" s="130"/>
      <c r="BDW63" s="130"/>
      <c r="BDX63" s="130"/>
      <c r="BDY63" s="130"/>
      <c r="BDZ63" s="130"/>
      <c r="BEA63" s="130"/>
      <c r="BEB63" s="130"/>
      <c r="BEC63" s="130"/>
      <c r="BED63" s="130"/>
      <c r="BEE63" s="130"/>
      <c r="BEF63" s="130"/>
      <c r="BEG63" s="130"/>
      <c r="BEH63" s="130"/>
      <c r="BEI63" s="130"/>
      <c r="BEJ63" s="130"/>
      <c r="BEK63" s="130"/>
      <c r="BEL63" s="130"/>
      <c r="BEM63" s="130"/>
      <c r="BEN63" s="130"/>
      <c r="BEO63" s="130"/>
      <c r="BEP63" s="130"/>
      <c r="BEQ63" s="130"/>
      <c r="BER63" s="130"/>
      <c r="BES63" s="130"/>
      <c r="BET63" s="130"/>
      <c r="BEU63" s="130"/>
      <c r="BEV63" s="130"/>
      <c r="BEW63" s="130"/>
      <c r="BEX63" s="130"/>
      <c r="BEY63" s="130"/>
      <c r="BEZ63" s="130"/>
      <c r="BFA63" s="130"/>
      <c r="BFB63" s="130"/>
      <c r="BFC63" s="130"/>
      <c r="BFD63" s="130"/>
      <c r="BFE63" s="130"/>
      <c r="BFF63" s="130"/>
      <c r="BFG63" s="130"/>
      <c r="BFH63" s="130"/>
      <c r="BFI63" s="130"/>
      <c r="BFJ63" s="130"/>
      <c r="BFK63" s="130"/>
      <c r="BFL63" s="130"/>
      <c r="BFM63" s="130"/>
      <c r="BFN63" s="130"/>
      <c r="BFO63" s="130"/>
      <c r="BFP63" s="130"/>
      <c r="BFQ63" s="130"/>
      <c r="BFR63" s="130"/>
      <c r="BFS63" s="130"/>
      <c r="BFT63" s="130"/>
      <c r="BFU63" s="130"/>
      <c r="BFV63" s="130"/>
      <c r="BFW63" s="130"/>
      <c r="BFX63" s="130"/>
      <c r="BFY63" s="130"/>
      <c r="BFZ63" s="130"/>
      <c r="BGA63" s="130"/>
      <c r="BGB63" s="130"/>
      <c r="BGC63" s="130"/>
      <c r="BGD63" s="130"/>
      <c r="BGE63" s="130"/>
      <c r="BGF63" s="130"/>
      <c r="BGG63" s="130"/>
      <c r="BGH63" s="130"/>
      <c r="BGI63" s="130"/>
      <c r="BGJ63" s="130"/>
      <c r="BGK63" s="130"/>
      <c r="BGL63" s="130"/>
      <c r="BGM63" s="130"/>
      <c r="BGN63" s="130"/>
      <c r="BGO63" s="130"/>
      <c r="BGP63" s="130"/>
      <c r="BGQ63" s="130"/>
      <c r="BGR63" s="130"/>
      <c r="BGS63" s="130"/>
      <c r="BGT63" s="130"/>
      <c r="BGU63" s="130"/>
      <c r="BGV63" s="130"/>
      <c r="BGW63" s="130"/>
      <c r="BGX63" s="130"/>
      <c r="BGY63" s="130"/>
      <c r="BGZ63" s="130"/>
      <c r="BHA63" s="130"/>
      <c r="BHB63" s="130"/>
      <c r="BHC63" s="130"/>
      <c r="BHD63" s="130"/>
      <c r="BHE63" s="130"/>
      <c r="BHF63" s="130"/>
      <c r="BHG63" s="130"/>
      <c r="BHH63" s="130"/>
      <c r="BHI63" s="130"/>
      <c r="BHJ63" s="130"/>
      <c r="BHK63" s="130"/>
      <c r="BHL63" s="130"/>
      <c r="BHM63" s="130"/>
      <c r="BHN63" s="130"/>
      <c r="BHO63" s="130"/>
      <c r="BHP63" s="130"/>
      <c r="BHQ63" s="130"/>
      <c r="BHR63" s="130"/>
      <c r="BHS63" s="130"/>
      <c r="BHT63" s="130"/>
      <c r="BHU63" s="130"/>
      <c r="BHV63" s="130"/>
      <c r="BHW63" s="130"/>
      <c r="BHX63" s="130"/>
      <c r="BHY63" s="130"/>
      <c r="BHZ63" s="130"/>
      <c r="BIA63" s="130"/>
      <c r="BIB63" s="130"/>
      <c r="BIC63" s="130"/>
      <c r="BID63" s="130"/>
      <c r="BIE63" s="130"/>
      <c r="BIF63" s="130"/>
      <c r="BIG63" s="130"/>
      <c r="BIH63" s="130"/>
      <c r="BII63" s="130"/>
      <c r="BIJ63" s="130"/>
      <c r="BIK63" s="130"/>
      <c r="BIL63" s="130"/>
      <c r="BIM63" s="130"/>
      <c r="BIN63" s="130"/>
      <c r="BIO63" s="130"/>
      <c r="BIP63" s="130"/>
      <c r="BIQ63" s="130"/>
      <c r="BIR63" s="130"/>
      <c r="BIS63" s="130"/>
      <c r="BIT63" s="130"/>
      <c r="BIU63" s="130"/>
      <c r="BIV63" s="130"/>
      <c r="BIW63" s="130"/>
      <c r="BIX63" s="130"/>
      <c r="BIY63" s="130"/>
      <c r="BIZ63" s="130"/>
      <c r="BJA63" s="130"/>
      <c r="BJB63" s="130"/>
      <c r="BJC63" s="130"/>
      <c r="BJD63" s="130"/>
      <c r="BJE63" s="130"/>
      <c r="BJF63" s="130"/>
      <c r="BJG63" s="130"/>
      <c r="BJH63" s="130"/>
      <c r="BJI63" s="130"/>
      <c r="BJJ63" s="130"/>
      <c r="BJK63" s="130"/>
      <c r="BJL63" s="130"/>
      <c r="BJM63" s="130"/>
      <c r="BJN63" s="130"/>
      <c r="BJO63" s="130"/>
      <c r="BJP63" s="130"/>
      <c r="BJQ63" s="130"/>
      <c r="BJR63" s="130"/>
      <c r="BJS63" s="130"/>
      <c r="BJT63" s="130"/>
      <c r="BJU63" s="130"/>
      <c r="BJV63" s="130"/>
      <c r="BJW63" s="130"/>
      <c r="BJX63" s="130"/>
      <c r="BJY63" s="130"/>
      <c r="BJZ63" s="130"/>
      <c r="BKA63" s="130"/>
      <c r="BKB63" s="130"/>
      <c r="BKC63" s="130"/>
      <c r="BKD63" s="130"/>
      <c r="BKE63" s="130"/>
      <c r="BKF63" s="130"/>
      <c r="BKG63" s="130"/>
      <c r="BKH63" s="130"/>
      <c r="BKI63" s="130"/>
      <c r="BKJ63" s="130"/>
      <c r="BKK63" s="130"/>
      <c r="BKL63" s="130"/>
      <c r="BKM63" s="130"/>
      <c r="BKN63" s="130"/>
      <c r="BKO63" s="130"/>
      <c r="BKP63" s="130"/>
      <c r="BKQ63" s="130"/>
      <c r="BKR63" s="130"/>
      <c r="BKS63" s="130"/>
      <c r="BKT63" s="130"/>
      <c r="BKU63" s="130"/>
      <c r="BKV63" s="130"/>
      <c r="BKW63" s="130"/>
      <c r="BKX63" s="130"/>
      <c r="BKY63" s="130"/>
      <c r="BKZ63" s="130"/>
      <c r="BLA63" s="130"/>
      <c r="BLB63" s="130"/>
      <c r="BLC63" s="130"/>
      <c r="BLD63" s="130"/>
      <c r="BLE63" s="130"/>
      <c r="BLF63" s="130"/>
      <c r="BLG63" s="130"/>
      <c r="BLH63" s="130"/>
      <c r="BLI63" s="130"/>
      <c r="BLJ63" s="130"/>
      <c r="BLK63" s="130"/>
      <c r="BLL63" s="130"/>
      <c r="BLM63" s="130"/>
      <c r="BLN63" s="130"/>
      <c r="BLO63" s="130"/>
      <c r="BLP63" s="130"/>
      <c r="BLQ63" s="130"/>
      <c r="BLR63" s="130"/>
      <c r="BLS63" s="130"/>
      <c r="BLT63" s="130"/>
      <c r="BLU63" s="130"/>
      <c r="BLV63" s="130"/>
      <c r="BLW63" s="130"/>
      <c r="BLX63" s="130"/>
      <c r="BLY63" s="130"/>
      <c r="BLZ63" s="130"/>
      <c r="BMA63" s="130"/>
      <c r="BMB63" s="130"/>
      <c r="BMC63" s="130"/>
      <c r="BMD63" s="130"/>
      <c r="BME63" s="130"/>
      <c r="BMF63" s="130"/>
      <c r="BMG63" s="130"/>
      <c r="BMH63" s="130"/>
      <c r="BMI63" s="130"/>
      <c r="BMJ63" s="130"/>
      <c r="BMK63" s="130"/>
      <c r="BML63" s="130"/>
      <c r="BMM63" s="130"/>
      <c r="BMN63" s="130"/>
      <c r="BMO63" s="130"/>
      <c r="BMP63" s="130"/>
      <c r="BMQ63" s="130"/>
      <c r="BMR63" s="130"/>
      <c r="BMS63" s="130"/>
      <c r="BMT63" s="130"/>
      <c r="BMU63" s="130"/>
      <c r="BMV63" s="130"/>
      <c r="BMW63" s="130"/>
      <c r="BMX63" s="130"/>
      <c r="BMY63" s="130"/>
      <c r="BMZ63" s="130"/>
      <c r="BNA63" s="130"/>
      <c r="BNB63" s="130"/>
      <c r="BNC63" s="130"/>
      <c r="BND63" s="130"/>
      <c r="BNE63" s="130"/>
      <c r="BNF63" s="130"/>
      <c r="BNG63" s="130"/>
      <c r="BNH63" s="130"/>
      <c r="BNI63" s="130"/>
      <c r="BNJ63" s="130"/>
      <c r="BNK63" s="130"/>
      <c r="BNL63" s="130"/>
      <c r="BNM63" s="130"/>
      <c r="BNN63" s="130"/>
      <c r="BNO63" s="130"/>
      <c r="BNP63" s="130"/>
      <c r="BNQ63" s="130"/>
      <c r="BNR63" s="130"/>
      <c r="BNS63" s="130"/>
      <c r="BNT63" s="130"/>
      <c r="BNU63" s="130"/>
      <c r="BNV63" s="130"/>
      <c r="BNW63" s="130"/>
      <c r="BNX63" s="130"/>
      <c r="BNY63" s="130"/>
      <c r="BNZ63" s="130"/>
      <c r="BOA63" s="130"/>
      <c r="BOB63" s="130"/>
      <c r="BOC63" s="130"/>
      <c r="BOD63" s="130"/>
      <c r="BOE63" s="130"/>
      <c r="BOF63" s="130"/>
      <c r="BOG63" s="130"/>
      <c r="BOH63" s="130"/>
      <c r="BOI63" s="130"/>
      <c r="BOJ63" s="130"/>
      <c r="BOK63" s="130"/>
      <c r="BOL63" s="130"/>
      <c r="BOM63" s="130"/>
      <c r="BON63" s="130"/>
      <c r="BOO63" s="130"/>
      <c r="BOP63" s="130"/>
      <c r="BOQ63" s="130"/>
      <c r="BOR63" s="130"/>
      <c r="BOS63" s="130"/>
      <c r="BOT63" s="130"/>
      <c r="BOU63" s="130"/>
      <c r="BOV63" s="130"/>
      <c r="BOW63" s="130"/>
      <c r="BOX63" s="130"/>
      <c r="BOY63" s="130"/>
      <c r="BOZ63" s="130"/>
      <c r="BPA63" s="130"/>
      <c r="BPB63" s="130"/>
      <c r="BPC63" s="130"/>
      <c r="BPD63" s="130"/>
      <c r="BPE63" s="130"/>
      <c r="BPF63" s="130"/>
      <c r="BPG63" s="130"/>
      <c r="BPH63" s="130"/>
      <c r="BPI63" s="130"/>
      <c r="BPJ63" s="130"/>
      <c r="BPK63" s="130"/>
      <c r="BPL63" s="130"/>
      <c r="BPM63" s="130"/>
      <c r="BPN63" s="130"/>
      <c r="BPO63" s="130"/>
      <c r="BPP63" s="130"/>
      <c r="BPQ63" s="130"/>
      <c r="BPR63" s="130"/>
      <c r="BPS63" s="130"/>
      <c r="BPT63" s="130"/>
      <c r="BPU63" s="130"/>
      <c r="BPV63" s="130"/>
      <c r="BPW63" s="130"/>
      <c r="BPX63" s="130"/>
      <c r="BPY63" s="130"/>
      <c r="BPZ63" s="130"/>
      <c r="BQA63" s="130"/>
      <c r="BQB63" s="130"/>
      <c r="BQC63" s="130"/>
      <c r="BQD63" s="130"/>
      <c r="BQE63" s="130"/>
      <c r="BQF63" s="130"/>
      <c r="BQG63" s="130"/>
      <c r="BQH63" s="130"/>
      <c r="BQI63" s="130"/>
      <c r="BQJ63" s="130"/>
      <c r="BQK63" s="130"/>
      <c r="BQL63" s="130"/>
      <c r="BQM63" s="130"/>
      <c r="BQN63" s="130"/>
      <c r="BQO63" s="130"/>
      <c r="BQP63" s="130"/>
      <c r="BQQ63" s="130"/>
      <c r="BQR63" s="130"/>
      <c r="BQS63" s="130"/>
      <c r="BQT63" s="130"/>
      <c r="BQU63" s="130"/>
      <c r="BQV63" s="130"/>
      <c r="BQW63" s="130"/>
      <c r="BQX63" s="130"/>
      <c r="BQY63" s="130"/>
      <c r="BQZ63" s="130"/>
      <c r="BRA63" s="130"/>
      <c r="BRB63" s="130"/>
      <c r="BRC63" s="130"/>
      <c r="BRD63" s="130"/>
      <c r="BRE63" s="130"/>
      <c r="BRF63" s="130"/>
      <c r="BRG63" s="130"/>
      <c r="BRH63" s="130"/>
      <c r="BRI63" s="130"/>
      <c r="BRJ63" s="130"/>
      <c r="BRK63" s="130"/>
      <c r="BRL63" s="130"/>
      <c r="BRM63" s="130"/>
      <c r="BRN63" s="130"/>
      <c r="BRO63" s="130"/>
      <c r="BRP63" s="130"/>
      <c r="BRQ63" s="130"/>
      <c r="BRR63" s="130"/>
      <c r="BRS63" s="130"/>
      <c r="BRT63" s="130"/>
      <c r="BRU63" s="130"/>
      <c r="BRV63" s="130"/>
      <c r="BRW63" s="130"/>
      <c r="BRX63" s="130"/>
      <c r="BRY63" s="130"/>
      <c r="BRZ63" s="130"/>
      <c r="BSA63" s="130"/>
      <c r="BSB63" s="130"/>
      <c r="BSC63" s="130"/>
      <c r="BSD63" s="130"/>
      <c r="BSE63" s="130"/>
      <c r="BSF63" s="130"/>
      <c r="BSG63" s="130"/>
      <c r="BSH63" s="130"/>
      <c r="BSI63" s="130"/>
      <c r="BSJ63" s="130"/>
      <c r="BSK63" s="130"/>
      <c r="BSL63" s="130"/>
      <c r="BSM63" s="130"/>
      <c r="BSN63" s="130"/>
      <c r="BSO63" s="130"/>
      <c r="BSP63" s="130"/>
      <c r="BSQ63" s="130"/>
      <c r="BSR63" s="130"/>
      <c r="BSS63" s="130"/>
      <c r="BST63" s="130"/>
      <c r="BSU63" s="130"/>
      <c r="BSV63" s="130"/>
      <c r="BSW63" s="130"/>
      <c r="BSX63" s="130"/>
      <c r="BSY63" s="130"/>
      <c r="BSZ63" s="130"/>
      <c r="BTA63" s="130"/>
      <c r="BTB63" s="130"/>
      <c r="BTC63" s="130"/>
      <c r="BTD63" s="130"/>
      <c r="BTE63" s="130"/>
      <c r="BTF63" s="130"/>
      <c r="BTG63" s="130"/>
      <c r="BTH63" s="130"/>
      <c r="BTI63" s="130"/>
      <c r="BTJ63" s="130"/>
      <c r="BTK63" s="130"/>
      <c r="BTL63" s="130"/>
      <c r="BTM63" s="130"/>
      <c r="BTN63" s="130"/>
      <c r="BTO63" s="130"/>
      <c r="BTP63" s="130"/>
      <c r="BTQ63" s="130"/>
      <c r="BTR63" s="130"/>
      <c r="BTS63" s="130"/>
      <c r="BTT63" s="130"/>
      <c r="BTU63" s="130"/>
      <c r="BTV63" s="130"/>
      <c r="BTW63" s="130"/>
      <c r="BTX63" s="130"/>
      <c r="BTY63" s="130"/>
      <c r="BTZ63" s="130"/>
      <c r="BUA63" s="130"/>
      <c r="BUB63" s="130"/>
      <c r="BUC63" s="130"/>
      <c r="BUD63" s="130"/>
      <c r="BUE63" s="130"/>
      <c r="BUF63" s="130"/>
      <c r="BUG63" s="130"/>
      <c r="BUH63" s="130"/>
      <c r="BUI63" s="130"/>
      <c r="BUJ63" s="130"/>
      <c r="BUK63" s="130"/>
      <c r="BUL63" s="130"/>
      <c r="BUM63" s="130"/>
      <c r="BUN63" s="130"/>
      <c r="BUO63" s="130"/>
      <c r="BUP63" s="130"/>
      <c r="BUQ63" s="130"/>
      <c r="BUR63" s="130"/>
      <c r="BUS63" s="130"/>
      <c r="BUT63" s="130"/>
      <c r="BUU63" s="130"/>
      <c r="BUV63" s="130"/>
      <c r="BUW63" s="130"/>
      <c r="BUX63" s="130"/>
      <c r="BUY63" s="130"/>
      <c r="BUZ63" s="130"/>
      <c r="BVA63" s="130"/>
      <c r="BVB63" s="130"/>
      <c r="BVC63" s="130"/>
      <c r="BVD63" s="130"/>
      <c r="BVE63" s="130"/>
      <c r="BVF63" s="130"/>
      <c r="BVG63" s="130"/>
      <c r="BVH63" s="130"/>
      <c r="BVI63" s="130"/>
      <c r="BVJ63" s="130"/>
      <c r="BVK63" s="130"/>
      <c r="BVL63" s="130"/>
      <c r="BVM63" s="130"/>
      <c r="BVN63" s="130"/>
      <c r="BVO63" s="130"/>
      <c r="BVP63" s="130"/>
      <c r="BVQ63" s="130"/>
      <c r="BVR63" s="130"/>
      <c r="BVS63" s="130"/>
      <c r="BVT63" s="130"/>
      <c r="BVU63" s="130"/>
      <c r="BVV63" s="130"/>
      <c r="BVW63" s="130"/>
      <c r="BVX63" s="130"/>
      <c r="BVY63" s="130"/>
      <c r="BVZ63" s="130"/>
      <c r="BWA63" s="130"/>
      <c r="BWB63" s="130"/>
      <c r="BWC63" s="130"/>
      <c r="BWD63" s="130"/>
      <c r="BWE63" s="130"/>
      <c r="BWF63" s="130"/>
      <c r="BWG63" s="130"/>
      <c r="BWH63" s="130"/>
      <c r="BWI63" s="130"/>
      <c r="BWJ63" s="130"/>
      <c r="BWK63" s="130"/>
      <c r="BWL63" s="130"/>
      <c r="BWM63" s="130"/>
      <c r="BWN63" s="130"/>
      <c r="BWO63" s="130"/>
      <c r="BWP63" s="130"/>
      <c r="BWQ63" s="130"/>
      <c r="BWR63" s="130"/>
      <c r="BWS63" s="130"/>
      <c r="BWT63" s="130"/>
      <c r="BWU63" s="130"/>
      <c r="BWV63" s="130"/>
      <c r="BWW63" s="130"/>
      <c r="BWX63" s="130"/>
      <c r="BWY63" s="130"/>
      <c r="BWZ63" s="130"/>
      <c r="BXA63" s="130"/>
      <c r="BXB63" s="130"/>
      <c r="BXC63" s="130"/>
      <c r="BXD63" s="130"/>
      <c r="BXE63" s="130"/>
      <c r="BXF63" s="130"/>
      <c r="BXG63" s="130"/>
      <c r="BXH63" s="130"/>
      <c r="BXI63" s="130"/>
      <c r="BXJ63" s="130"/>
      <c r="BXK63" s="130"/>
      <c r="BXL63" s="130"/>
      <c r="BXM63" s="130"/>
      <c r="BXN63" s="130"/>
      <c r="BXO63" s="130"/>
      <c r="BXP63" s="130"/>
      <c r="BXQ63" s="130"/>
      <c r="BXR63" s="130"/>
      <c r="BXS63" s="130"/>
      <c r="BXT63" s="130"/>
      <c r="BXU63" s="130"/>
      <c r="BXV63" s="130"/>
      <c r="BXW63" s="130"/>
      <c r="BXX63" s="130"/>
      <c r="BXY63" s="130"/>
      <c r="BXZ63" s="130"/>
      <c r="BYA63" s="130"/>
      <c r="BYB63" s="130"/>
      <c r="BYC63" s="130"/>
      <c r="BYD63" s="130"/>
      <c r="BYE63" s="130"/>
      <c r="BYF63" s="130"/>
      <c r="BYG63" s="130"/>
      <c r="BYH63" s="130"/>
      <c r="BYI63" s="130"/>
      <c r="BYJ63" s="130"/>
      <c r="BYK63" s="130"/>
      <c r="BYL63" s="130"/>
      <c r="BYM63" s="130"/>
      <c r="BYN63" s="130"/>
      <c r="BYO63" s="130"/>
      <c r="BYP63" s="130"/>
      <c r="BYQ63" s="130"/>
      <c r="BYR63" s="130"/>
      <c r="BYS63" s="130"/>
      <c r="BYT63" s="130"/>
      <c r="BYU63" s="130"/>
      <c r="BYV63" s="130"/>
      <c r="BYW63" s="130"/>
      <c r="BYX63" s="130"/>
      <c r="BYY63" s="130"/>
      <c r="BYZ63" s="130"/>
      <c r="BZA63" s="130"/>
      <c r="BZB63" s="130"/>
      <c r="BZC63" s="130"/>
      <c r="BZD63" s="130"/>
      <c r="BZE63" s="130"/>
      <c r="BZF63" s="130"/>
      <c r="BZG63" s="130"/>
      <c r="BZH63" s="130"/>
      <c r="BZI63" s="130"/>
      <c r="BZJ63" s="130"/>
      <c r="BZK63" s="130"/>
      <c r="BZL63" s="130"/>
      <c r="BZM63" s="130"/>
      <c r="BZN63" s="130"/>
      <c r="BZO63" s="130"/>
      <c r="BZP63" s="130"/>
      <c r="BZQ63" s="130"/>
      <c r="BZR63" s="130"/>
      <c r="BZS63" s="130"/>
      <c r="BZT63" s="130"/>
      <c r="BZU63" s="130"/>
      <c r="BZV63" s="130"/>
      <c r="BZW63" s="130"/>
      <c r="BZX63" s="130"/>
      <c r="BZY63" s="130"/>
      <c r="BZZ63" s="130"/>
      <c r="CAA63" s="130"/>
      <c r="CAB63" s="130"/>
      <c r="CAC63" s="130"/>
      <c r="CAD63" s="130"/>
      <c r="CAE63" s="130"/>
      <c r="CAF63" s="130"/>
      <c r="CAG63" s="130"/>
      <c r="CAH63" s="130"/>
      <c r="CAI63" s="130"/>
      <c r="CAJ63" s="130"/>
      <c r="CAK63" s="130"/>
      <c r="CAL63" s="130"/>
      <c r="CAM63" s="130"/>
      <c r="CAN63" s="130"/>
      <c r="CAO63" s="130"/>
      <c r="CAP63" s="130"/>
      <c r="CAQ63" s="130"/>
      <c r="CAR63" s="130"/>
      <c r="CAS63" s="130"/>
      <c r="CAT63" s="130"/>
      <c r="CAU63" s="130"/>
      <c r="CAV63" s="130"/>
      <c r="CAW63" s="130"/>
      <c r="CAX63" s="130"/>
      <c r="CAY63" s="130"/>
      <c r="CAZ63" s="130"/>
      <c r="CBA63" s="130"/>
      <c r="CBB63" s="130"/>
      <c r="CBC63" s="130"/>
      <c r="CBD63" s="130"/>
      <c r="CBE63" s="130"/>
      <c r="CBF63" s="130"/>
      <c r="CBG63" s="130"/>
      <c r="CBH63" s="130"/>
      <c r="CBI63" s="130"/>
      <c r="CBJ63" s="130"/>
      <c r="CBK63" s="130"/>
      <c r="CBL63" s="130"/>
      <c r="CBM63" s="130"/>
      <c r="CBN63" s="130"/>
      <c r="CBO63" s="130"/>
      <c r="CBP63" s="130"/>
      <c r="CBQ63" s="130"/>
      <c r="CBR63" s="130"/>
      <c r="CBS63" s="130"/>
      <c r="CBT63" s="130"/>
      <c r="CBU63" s="130"/>
      <c r="CBV63" s="130"/>
      <c r="CBW63" s="130"/>
      <c r="CBX63" s="130"/>
      <c r="CBY63" s="130"/>
      <c r="CBZ63" s="130"/>
      <c r="CCA63" s="130"/>
      <c r="CCB63" s="130"/>
      <c r="CCC63" s="130"/>
      <c r="CCD63" s="130"/>
      <c r="CCE63" s="130"/>
      <c r="CCF63" s="130"/>
      <c r="CCG63" s="130"/>
      <c r="CCH63" s="130"/>
      <c r="CCI63" s="130"/>
      <c r="CCJ63" s="130"/>
      <c r="CCK63" s="130"/>
      <c r="CCL63" s="130"/>
      <c r="CCM63" s="130"/>
      <c r="CCN63" s="130"/>
      <c r="CCO63" s="130"/>
      <c r="CCP63" s="130"/>
      <c r="CCQ63" s="130"/>
      <c r="CCR63" s="130"/>
      <c r="CCS63" s="130"/>
      <c r="CCT63" s="130"/>
      <c r="CCU63" s="130"/>
      <c r="CCV63" s="130"/>
      <c r="CCW63" s="130"/>
      <c r="CCX63" s="130"/>
      <c r="CCY63" s="130"/>
      <c r="CCZ63" s="130"/>
      <c r="CDA63" s="130"/>
      <c r="CDB63" s="130"/>
      <c r="CDC63" s="130"/>
      <c r="CDD63" s="130"/>
      <c r="CDE63" s="130"/>
      <c r="CDF63" s="130"/>
      <c r="CDG63" s="130"/>
      <c r="CDH63" s="130"/>
      <c r="CDI63" s="130"/>
      <c r="CDJ63" s="130"/>
      <c r="CDK63" s="130"/>
      <c r="CDL63" s="130"/>
      <c r="CDM63" s="130"/>
      <c r="CDN63" s="130"/>
      <c r="CDO63" s="130"/>
      <c r="CDP63" s="130"/>
      <c r="CDQ63" s="130"/>
      <c r="CDR63" s="130"/>
      <c r="CDS63" s="130"/>
      <c r="CDT63" s="130"/>
      <c r="CDU63" s="130"/>
      <c r="CDV63" s="130"/>
      <c r="CDW63" s="130"/>
      <c r="CDX63" s="130"/>
      <c r="CDY63" s="130"/>
      <c r="CDZ63" s="130"/>
      <c r="CEA63" s="130"/>
      <c r="CEB63" s="130"/>
      <c r="CEC63" s="130"/>
      <c r="CED63" s="130"/>
      <c r="CEE63" s="130"/>
      <c r="CEF63" s="130"/>
      <c r="CEG63" s="130"/>
      <c r="CEH63" s="130"/>
      <c r="CEI63" s="130"/>
      <c r="CEJ63" s="130"/>
      <c r="CEK63" s="130"/>
      <c r="CEL63" s="130"/>
      <c r="CEM63" s="130"/>
      <c r="CEN63" s="130"/>
      <c r="CEO63" s="130"/>
      <c r="CEP63" s="130"/>
      <c r="CEQ63" s="130"/>
      <c r="CER63" s="130"/>
      <c r="CES63" s="130"/>
      <c r="CET63" s="130"/>
      <c r="CEU63" s="130"/>
      <c r="CEV63" s="130"/>
      <c r="CEW63" s="130"/>
      <c r="CEX63" s="130"/>
      <c r="CEY63" s="130"/>
      <c r="CEZ63" s="130"/>
      <c r="CFA63" s="130"/>
      <c r="CFB63" s="130"/>
      <c r="CFC63" s="130"/>
      <c r="CFD63" s="130"/>
      <c r="CFE63" s="130"/>
      <c r="CFF63" s="130"/>
      <c r="CFG63" s="130"/>
      <c r="CFH63" s="130"/>
      <c r="CFI63" s="130"/>
      <c r="CFJ63" s="130"/>
      <c r="CFK63" s="130"/>
      <c r="CFL63" s="130"/>
      <c r="CFM63" s="130"/>
      <c r="CFN63" s="130"/>
      <c r="CFO63" s="130"/>
      <c r="CFP63" s="130"/>
      <c r="CFQ63" s="130"/>
      <c r="CFR63" s="130"/>
      <c r="CFS63" s="130"/>
      <c r="CFT63" s="130"/>
      <c r="CFU63" s="130"/>
      <c r="CFV63" s="130"/>
      <c r="CFW63" s="130"/>
      <c r="CFX63" s="130"/>
      <c r="CFY63" s="130"/>
      <c r="CFZ63" s="130"/>
      <c r="CGA63" s="130"/>
      <c r="CGB63" s="130"/>
      <c r="CGC63" s="130"/>
      <c r="CGD63" s="130"/>
      <c r="CGE63" s="130"/>
      <c r="CGF63" s="130"/>
      <c r="CGG63" s="130"/>
      <c r="CGH63" s="130"/>
      <c r="CGI63" s="130"/>
      <c r="CGJ63" s="130"/>
      <c r="CGK63" s="130"/>
      <c r="CGL63" s="130"/>
      <c r="CGM63" s="130"/>
      <c r="CGN63" s="130"/>
      <c r="CGO63" s="130"/>
      <c r="CGP63" s="130"/>
      <c r="CGQ63" s="130"/>
      <c r="CGR63" s="130"/>
      <c r="CGS63" s="130"/>
      <c r="CGT63" s="130"/>
      <c r="CGU63" s="130"/>
      <c r="CGV63" s="130"/>
      <c r="CGW63" s="130"/>
      <c r="CGX63" s="130"/>
      <c r="CGY63" s="130"/>
      <c r="CGZ63" s="130"/>
      <c r="CHA63" s="130"/>
      <c r="CHB63" s="130"/>
      <c r="CHC63" s="130"/>
      <c r="CHD63" s="130"/>
      <c r="CHE63" s="130"/>
      <c r="CHF63" s="130"/>
      <c r="CHG63" s="130"/>
      <c r="CHH63" s="130"/>
      <c r="CHI63" s="130"/>
      <c r="CHJ63" s="130"/>
      <c r="CHK63" s="130"/>
      <c r="CHL63" s="130"/>
      <c r="CHM63" s="130"/>
      <c r="CHN63" s="130"/>
      <c r="CHO63" s="130"/>
      <c r="CHP63" s="130"/>
      <c r="CHQ63" s="130"/>
      <c r="CHR63" s="130"/>
      <c r="CHS63" s="130"/>
      <c r="CHT63" s="130"/>
      <c r="CHU63" s="130"/>
      <c r="CHV63" s="130"/>
      <c r="CHW63" s="130"/>
      <c r="CHX63" s="130"/>
      <c r="CHY63" s="130"/>
      <c r="CHZ63" s="130"/>
      <c r="CIA63" s="130"/>
      <c r="CIB63" s="130"/>
      <c r="CIC63" s="130"/>
      <c r="CID63" s="130"/>
      <c r="CIE63" s="130"/>
      <c r="CIF63" s="130"/>
      <c r="CIG63" s="130"/>
      <c r="CIH63" s="130"/>
      <c r="CII63" s="130"/>
      <c r="CIJ63" s="130"/>
      <c r="CIK63" s="130"/>
      <c r="CIL63" s="130"/>
      <c r="CIM63" s="130"/>
      <c r="CIN63" s="130"/>
      <c r="CIO63" s="130"/>
      <c r="CIP63" s="130"/>
      <c r="CIQ63" s="130"/>
      <c r="CIR63" s="130"/>
      <c r="CIS63" s="130"/>
      <c r="CIT63" s="130"/>
      <c r="CIU63" s="130"/>
      <c r="CIV63" s="130"/>
      <c r="CIW63" s="130"/>
      <c r="CIX63" s="130"/>
      <c r="CIY63" s="130"/>
      <c r="CIZ63" s="130"/>
      <c r="CJA63" s="130"/>
      <c r="CJB63" s="130"/>
      <c r="CJC63" s="130"/>
      <c r="CJD63" s="130"/>
      <c r="CJE63" s="130"/>
      <c r="CJF63" s="130"/>
      <c r="CJG63" s="130"/>
      <c r="CJH63" s="130"/>
      <c r="CJI63" s="130"/>
      <c r="CJJ63" s="130"/>
      <c r="CJK63" s="130"/>
      <c r="CJL63" s="130"/>
      <c r="CJM63" s="130"/>
      <c r="CJN63" s="130"/>
      <c r="CJO63" s="130"/>
      <c r="CJP63" s="130"/>
      <c r="CJQ63" s="130"/>
      <c r="CJR63" s="130"/>
      <c r="CJS63" s="130"/>
      <c r="CJT63" s="130"/>
      <c r="CJU63" s="130"/>
      <c r="CJV63" s="130"/>
      <c r="CJW63" s="130"/>
      <c r="CJX63" s="130"/>
      <c r="CJY63" s="130"/>
      <c r="CJZ63" s="130"/>
      <c r="CKA63" s="130"/>
      <c r="CKB63" s="130"/>
      <c r="CKC63" s="130"/>
      <c r="CKD63" s="130"/>
      <c r="CKE63" s="130"/>
      <c r="CKF63" s="130"/>
      <c r="CKG63" s="130"/>
      <c r="CKH63" s="130"/>
      <c r="CKI63" s="130"/>
      <c r="CKJ63" s="130"/>
      <c r="CKK63" s="130"/>
      <c r="CKL63" s="130"/>
      <c r="CKM63" s="130"/>
      <c r="CKN63" s="130"/>
      <c r="CKO63" s="130"/>
      <c r="CKP63" s="130"/>
      <c r="CKQ63" s="130"/>
      <c r="CKR63" s="130"/>
      <c r="CKS63" s="130"/>
      <c r="CKT63" s="130"/>
      <c r="CKU63" s="130"/>
      <c r="CKV63" s="130"/>
      <c r="CKW63" s="130"/>
      <c r="CKX63" s="130"/>
      <c r="CKY63" s="130"/>
      <c r="CKZ63" s="130"/>
      <c r="CLA63" s="130"/>
      <c r="CLB63" s="130"/>
      <c r="CLC63" s="130"/>
      <c r="CLD63" s="130"/>
      <c r="CLE63" s="130"/>
      <c r="CLF63" s="130"/>
      <c r="CLG63" s="130"/>
      <c r="CLH63" s="130"/>
      <c r="CLI63" s="130"/>
      <c r="CLJ63" s="130"/>
      <c r="CLK63" s="130"/>
      <c r="CLL63" s="130"/>
      <c r="CLM63" s="130"/>
      <c r="CLN63" s="130"/>
      <c r="CLO63" s="130"/>
      <c r="CLP63" s="130"/>
      <c r="CLQ63" s="130"/>
      <c r="CLR63" s="130"/>
      <c r="CLS63" s="130"/>
      <c r="CLT63" s="130"/>
      <c r="CLU63" s="130"/>
      <c r="CLV63" s="130"/>
      <c r="CLW63" s="130"/>
      <c r="CLX63" s="130"/>
      <c r="CLY63" s="130"/>
      <c r="CLZ63" s="130"/>
      <c r="CMA63" s="130"/>
      <c r="CMB63" s="130"/>
      <c r="CMC63" s="130"/>
      <c r="CMD63" s="130"/>
      <c r="CME63" s="130"/>
      <c r="CMF63" s="130"/>
      <c r="CMG63" s="130"/>
      <c r="CMH63" s="130"/>
      <c r="CMI63" s="130"/>
      <c r="CMJ63" s="130"/>
      <c r="CMK63" s="130"/>
      <c r="CML63" s="130"/>
      <c r="CMM63" s="130"/>
      <c r="CMN63" s="130"/>
      <c r="CMO63" s="130"/>
      <c r="CMP63" s="130"/>
      <c r="CMQ63" s="130"/>
      <c r="CMR63" s="130"/>
      <c r="CMS63" s="130"/>
      <c r="CMT63" s="130"/>
      <c r="CMU63" s="130"/>
      <c r="CMV63" s="130"/>
      <c r="CMW63" s="130"/>
      <c r="CMX63" s="130"/>
      <c r="CMY63" s="130"/>
      <c r="CMZ63" s="130"/>
      <c r="CNA63" s="130"/>
      <c r="CNB63" s="130"/>
      <c r="CNC63" s="130"/>
      <c r="CND63" s="130"/>
      <c r="CNE63" s="130"/>
      <c r="CNF63" s="130"/>
      <c r="CNG63" s="130"/>
      <c r="CNH63" s="130"/>
      <c r="CNI63" s="130"/>
      <c r="CNJ63" s="130"/>
      <c r="CNK63" s="130"/>
      <c r="CNL63" s="130"/>
      <c r="CNM63" s="130"/>
      <c r="CNN63" s="130"/>
      <c r="CNO63" s="130"/>
      <c r="CNP63" s="130"/>
      <c r="CNQ63" s="130"/>
      <c r="CNR63" s="130"/>
      <c r="CNS63" s="130"/>
      <c r="CNT63" s="130"/>
      <c r="CNU63" s="130"/>
      <c r="CNV63" s="130"/>
      <c r="CNW63" s="130"/>
      <c r="CNX63" s="130"/>
      <c r="CNY63" s="130"/>
      <c r="CNZ63" s="130"/>
      <c r="COA63" s="130"/>
      <c r="COB63" s="130"/>
      <c r="COC63" s="130"/>
      <c r="COD63" s="130"/>
      <c r="COE63" s="130"/>
      <c r="COF63" s="130"/>
      <c r="COG63" s="130"/>
      <c r="COH63" s="130"/>
      <c r="COI63" s="130"/>
      <c r="COJ63" s="130"/>
      <c r="COK63" s="130"/>
      <c r="COL63" s="130"/>
      <c r="COM63" s="130"/>
      <c r="CON63" s="130"/>
      <c r="COO63" s="130"/>
      <c r="COP63" s="130"/>
      <c r="COQ63" s="130"/>
      <c r="COR63" s="130"/>
      <c r="COS63" s="130"/>
      <c r="COT63" s="130"/>
      <c r="COU63" s="130"/>
      <c r="COV63" s="130"/>
      <c r="COW63" s="130"/>
      <c r="COX63" s="130"/>
      <c r="COY63" s="130"/>
      <c r="COZ63" s="130"/>
      <c r="CPA63" s="130"/>
      <c r="CPB63" s="130"/>
      <c r="CPC63" s="130"/>
      <c r="CPD63" s="130"/>
      <c r="CPE63" s="130"/>
      <c r="CPF63" s="130"/>
      <c r="CPG63" s="130"/>
      <c r="CPH63" s="130"/>
      <c r="CPI63" s="130"/>
      <c r="CPJ63" s="130"/>
      <c r="CPK63" s="130"/>
      <c r="CPL63" s="130"/>
      <c r="CPM63" s="130"/>
      <c r="CPN63" s="130"/>
      <c r="CPO63" s="130"/>
      <c r="CPP63" s="130"/>
      <c r="CPQ63" s="130"/>
      <c r="CPR63" s="130"/>
      <c r="CPS63" s="130"/>
      <c r="CPT63" s="130"/>
      <c r="CPU63" s="130"/>
      <c r="CPV63" s="130"/>
      <c r="CPW63" s="130"/>
      <c r="CPX63" s="130"/>
      <c r="CPY63" s="130"/>
      <c r="CPZ63" s="130"/>
      <c r="CQA63" s="130"/>
      <c r="CQB63" s="130"/>
      <c r="CQC63" s="130"/>
      <c r="CQD63" s="130"/>
      <c r="CQE63" s="130"/>
      <c r="CQF63" s="130"/>
      <c r="CQG63" s="130"/>
      <c r="CQH63" s="130"/>
      <c r="CQI63" s="130"/>
      <c r="CQJ63" s="130"/>
      <c r="CQK63" s="130"/>
      <c r="CQL63" s="130"/>
      <c r="CQM63" s="130"/>
      <c r="CQN63" s="130"/>
      <c r="CQO63" s="130"/>
      <c r="CQP63" s="130"/>
      <c r="CQQ63" s="130"/>
      <c r="CQR63" s="130"/>
      <c r="CQS63" s="130"/>
      <c r="CQT63" s="130"/>
      <c r="CQU63" s="130"/>
      <c r="CQV63" s="130"/>
      <c r="CQW63" s="130"/>
      <c r="CQX63" s="130"/>
      <c r="CQY63" s="130"/>
      <c r="CQZ63" s="130"/>
      <c r="CRA63" s="130"/>
      <c r="CRB63" s="130"/>
      <c r="CRC63" s="130"/>
      <c r="CRD63" s="130"/>
      <c r="CRE63" s="130"/>
      <c r="CRF63" s="130"/>
      <c r="CRG63" s="130"/>
      <c r="CRH63" s="130"/>
      <c r="CRI63" s="130"/>
      <c r="CRJ63" s="130"/>
      <c r="CRK63" s="130"/>
      <c r="CRL63" s="130"/>
      <c r="CRM63" s="130"/>
      <c r="CRN63" s="130"/>
      <c r="CRO63" s="130"/>
      <c r="CRP63" s="130"/>
      <c r="CRQ63" s="130"/>
      <c r="CRR63" s="130"/>
      <c r="CRS63" s="130"/>
      <c r="CRT63" s="130"/>
      <c r="CRU63" s="130"/>
      <c r="CRV63" s="130"/>
      <c r="CRW63" s="130"/>
      <c r="CRX63" s="130"/>
      <c r="CRY63" s="130"/>
      <c r="CRZ63" s="130"/>
      <c r="CSA63" s="130"/>
      <c r="CSB63" s="130"/>
      <c r="CSC63" s="130"/>
      <c r="CSD63" s="130"/>
      <c r="CSE63" s="130"/>
      <c r="CSF63" s="130"/>
      <c r="CSG63" s="130"/>
      <c r="CSH63" s="130"/>
      <c r="CSI63" s="130"/>
      <c r="CSJ63" s="130"/>
      <c r="CSK63" s="130"/>
      <c r="CSL63" s="130"/>
      <c r="CSM63" s="130"/>
      <c r="CSN63" s="130"/>
      <c r="CSO63" s="130"/>
      <c r="CSP63" s="130"/>
      <c r="CSQ63" s="130"/>
      <c r="CSR63" s="130"/>
      <c r="CSS63" s="130"/>
      <c r="CST63" s="130"/>
      <c r="CSU63" s="130"/>
      <c r="CSV63" s="130"/>
      <c r="CSW63" s="130"/>
      <c r="CSX63" s="130"/>
      <c r="CSY63" s="130"/>
      <c r="CSZ63" s="130"/>
      <c r="CTA63" s="130"/>
      <c r="CTB63" s="130"/>
      <c r="CTC63" s="130"/>
      <c r="CTD63" s="130"/>
      <c r="CTE63" s="130"/>
      <c r="CTF63" s="130"/>
      <c r="CTG63" s="130"/>
      <c r="CTH63" s="130"/>
      <c r="CTI63" s="130"/>
      <c r="CTJ63" s="130"/>
      <c r="CTK63" s="130"/>
      <c r="CTL63" s="130"/>
      <c r="CTM63" s="130"/>
      <c r="CTN63" s="130"/>
      <c r="CTO63" s="130"/>
      <c r="CTP63" s="130"/>
      <c r="CTQ63" s="130"/>
      <c r="CTR63" s="130"/>
      <c r="CTS63" s="130"/>
      <c r="CTT63" s="130"/>
      <c r="CTU63" s="130"/>
      <c r="CTV63" s="130"/>
      <c r="CTW63" s="130"/>
      <c r="CTX63" s="130"/>
      <c r="CTY63" s="130"/>
      <c r="CTZ63" s="130"/>
      <c r="CUA63" s="130"/>
      <c r="CUB63" s="130"/>
      <c r="CUC63" s="130"/>
      <c r="CUD63" s="130"/>
      <c r="CUE63" s="130"/>
      <c r="CUF63" s="130"/>
      <c r="CUG63" s="130"/>
      <c r="CUH63" s="130"/>
      <c r="CUI63" s="130"/>
      <c r="CUJ63" s="130"/>
      <c r="CUK63" s="130"/>
      <c r="CUL63" s="130"/>
      <c r="CUM63" s="130"/>
      <c r="CUN63" s="130"/>
      <c r="CUO63" s="130"/>
      <c r="CUP63" s="130"/>
      <c r="CUQ63" s="130"/>
      <c r="CUR63" s="130"/>
      <c r="CUS63" s="130"/>
      <c r="CUT63" s="130"/>
      <c r="CUU63" s="130"/>
      <c r="CUV63" s="130"/>
      <c r="CUW63" s="130"/>
      <c r="CUX63" s="130"/>
      <c r="CUY63" s="130"/>
      <c r="CUZ63" s="130"/>
      <c r="CVA63" s="130"/>
      <c r="CVB63" s="130"/>
      <c r="CVC63" s="130"/>
      <c r="CVD63" s="130"/>
      <c r="CVE63" s="130"/>
      <c r="CVF63" s="130"/>
      <c r="CVG63" s="130"/>
      <c r="CVH63" s="130"/>
      <c r="CVI63" s="130"/>
      <c r="CVJ63" s="130"/>
      <c r="CVK63" s="130"/>
      <c r="CVL63" s="130"/>
      <c r="CVM63" s="130"/>
      <c r="CVN63" s="130"/>
      <c r="CVO63" s="130"/>
      <c r="CVP63" s="130"/>
      <c r="CVQ63" s="130"/>
      <c r="CVR63" s="130"/>
      <c r="CVS63" s="130"/>
      <c r="CVT63" s="130"/>
      <c r="CVU63" s="130"/>
      <c r="CVV63" s="130"/>
      <c r="CVW63" s="130"/>
      <c r="CVX63" s="130"/>
      <c r="CVY63" s="130"/>
      <c r="CVZ63" s="130"/>
      <c r="CWA63" s="130"/>
      <c r="CWB63" s="130"/>
      <c r="CWC63" s="130"/>
      <c r="CWD63" s="130"/>
      <c r="CWE63" s="130"/>
      <c r="CWF63" s="130"/>
      <c r="CWG63" s="130"/>
      <c r="CWH63" s="130"/>
      <c r="CWI63" s="130"/>
      <c r="CWJ63" s="130"/>
      <c r="CWK63" s="130"/>
      <c r="CWL63" s="130"/>
      <c r="CWM63" s="130"/>
      <c r="CWN63" s="130"/>
      <c r="CWO63" s="130"/>
      <c r="CWP63" s="130"/>
      <c r="CWQ63" s="130"/>
      <c r="CWR63" s="130"/>
      <c r="CWS63" s="130"/>
      <c r="CWT63" s="130"/>
      <c r="CWU63" s="130"/>
      <c r="CWV63" s="130"/>
      <c r="CWW63" s="130"/>
      <c r="CWX63" s="130"/>
      <c r="CWY63" s="130"/>
      <c r="CWZ63" s="130"/>
      <c r="CXA63" s="130"/>
      <c r="CXB63" s="130"/>
      <c r="CXC63" s="130"/>
      <c r="CXD63" s="130"/>
      <c r="CXE63" s="130"/>
      <c r="CXF63" s="130"/>
      <c r="CXG63" s="130"/>
      <c r="CXH63" s="130"/>
      <c r="CXI63" s="130"/>
      <c r="CXJ63" s="130"/>
      <c r="CXK63" s="130"/>
      <c r="CXL63" s="130"/>
      <c r="CXM63" s="130"/>
      <c r="CXN63" s="130"/>
      <c r="CXO63" s="130"/>
      <c r="CXP63" s="130"/>
      <c r="CXQ63" s="130"/>
      <c r="CXR63" s="130"/>
      <c r="CXS63" s="130"/>
      <c r="CXT63" s="130"/>
      <c r="CXU63" s="130"/>
      <c r="CXV63" s="130"/>
      <c r="CXW63" s="130"/>
      <c r="CXX63" s="130"/>
      <c r="CXY63" s="130"/>
      <c r="CXZ63" s="130"/>
      <c r="CYA63" s="130"/>
      <c r="CYB63" s="130"/>
      <c r="CYC63" s="130"/>
      <c r="CYD63" s="130"/>
      <c r="CYE63" s="130"/>
      <c r="CYF63" s="130"/>
      <c r="CYG63" s="130"/>
      <c r="CYH63" s="130"/>
      <c r="CYI63" s="130"/>
      <c r="CYJ63" s="130"/>
      <c r="CYK63" s="130"/>
      <c r="CYL63" s="130"/>
      <c r="CYM63" s="130"/>
      <c r="CYN63" s="130"/>
      <c r="CYO63" s="130"/>
      <c r="CYP63" s="130"/>
      <c r="CYQ63" s="130"/>
      <c r="CYR63" s="130"/>
      <c r="CYS63" s="130"/>
      <c r="CYT63" s="130"/>
      <c r="CYU63" s="130"/>
      <c r="CYV63" s="130"/>
      <c r="CYW63" s="130"/>
      <c r="CYX63" s="130"/>
      <c r="CYY63" s="130"/>
      <c r="CYZ63" s="130"/>
      <c r="CZA63" s="130"/>
      <c r="CZB63" s="130"/>
      <c r="CZC63" s="130"/>
      <c r="CZD63" s="130"/>
      <c r="CZE63" s="130"/>
      <c r="CZF63" s="130"/>
      <c r="CZG63" s="130"/>
      <c r="CZH63" s="130"/>
      <c r="CZI63" s="130"/>
      <c r="CZJ63" s="130"/>
      <c r="CZK63" s="130"/>
      <c r="CZL63" s="130"/>
      <c r="CZM63" s="130"/>
      <c r="CZN63" s="130"/>
      <c r="CZO63" s="130"/>
      <c r="CZP63" s="130"/>
      <c r="CZQ63" s="130"/>
      <c r="CZR63" s="130"/>
      <c r="CZS63" s="130"/>
      <c r="CZT63" s="130"/>
      <c r="CZU63" s="130"/>
      <c r="CZV63" s="130"/>
      <c r="CZW63" s="130"/>
      <c r="CZX63" s="130"/>
      <c r="CZY63" s="130"/>
      <c r="CZZ63" s="130"/>
      <c r="DAA63" s="130"/>
      <c r="DAB63" s="130"/>
      <c r="DAC63" s="130"/>
      <c r="DAD63" s="130"/>
      <c r="DAE63" s="130"/>
      <c r="DAF63" s="130"/>
      <c r="DAG63" s="130"/>
      <c r="DAH63" s="130"/>
      <c r="DAI63" s="130"/>
      <c r="DAJ63" s="130"/>
      <c r="DAK63" s="130"/>
      <c r="DAL63" s="130"/>
      <c r="DAM63" s="130"/>
      <c r="DAN63" s="130"/>
      <c r="DAO63" s="130"/>
      <c r="DAP63" s="130"/>
      <c r="DAQ63" s="130"/>
      <c r="DAR63" s="130"/>
      <c r="DAS63" s="130"/>
      <c r="DAT63" s="130"/>
      <c r="DAU63" s="130"/>
      <c r="DAV63" s="130"/>
      <c r="DAW63" s="130"/>
      <c r="DAX63" s="130"/>
      <c r="DAY63" s="130"/>
      <c r="DAZ63" s="130"/>
      <c r="DBA63" s="130"/>
      <c r="DBB63" s="130"/>
      <c r="DBC63" s="130"/>
      <c r="DBD63" s="130"/>
      <c r="DBE63" s="130"/>
      <c r="DBF63" s="130"/>
      <c r="DBG63" s="130"/>
      <c r="DBH63" s="130"/>
      <c r="DBI63" s="130"/>
      <c r="DBJ63" s="130"/>
      <c r="DBK63" s="130"/>
      <c r="DBL63" s="130"/>
      <c r="DBM63" s="130"/>
      <c r="DBN63" s="130"/>
      <c r="DBO63" s="130"/>
      <c r="DBP63" s="130"/>
      <c r="DBQ63" s="130"/>
      <c r="DBR63" s="130"/>
      <c r="DBS63" s="130"/>
      <c r="DBT63" s="130"/>
      <c r="DBU63" s="130"/>
      <c r="DBV63" s="130"/>
      <c r="DBW63" s="130"/>
      <c r="DBX63" s="130"/>
      <c r="DBY63" s="130"/>
      <c r="DBZ63" s="130"/>
      <c r="DCA63" s="130"/>
      <c r="DCB63" s="130"/>
      <c r="DCC63" s="130"/>
      <c r="DCD63" s="130"/>
      <c r="DCE63" s="130"/>
      <c r="DCF63" s="130"/>
      <c r="DCG63" s="130"/>
      <c r="DCH63" s="130"/>
      <c r="DCI63" s="130"/>
      <c r="DCJ63" s="130"/>
      <c r="DCK63" s="130"/>
      <c r="DCL63" s="130"/>
      <c r="DCM63" s="130"/>
      <c r="DCN63" s="130"/>
      <c r="DCO63" s="130"/>
      <c r="DCP63" s="130"/>
      <c r="DCQ63" s="130"/>
      <c r="DCR63" s="130"/>
      <c r="DCS63" s="130"/>
      <c r="DCT63" s="130"/>
      <c r="DCU63" s="130"/>
      <c r="DCV63" s="130"/>
      <c r="DCW63" s="130"/>
      <c r="DCX63" s="130"/>
      <c r="DCY63" s="130"/>
      <c r="DCZ63" s="130"/>
      <c r="DDA63" s="130"/>
      <c r="DDB63" s="130"/>
      <c r="DDC63" s="130"/>
      <c r="DDD63" s="130"/>
      <c r="DDE63" s="130"/>
      <c r="DDF63" s="130"/>
      <c r="DDG63" s="130"/>
      <c r="DDH63" s="130"/>
      <c r="DDI63" s="130"/>
      <c r="DDJ63" s="130"/>
      <c r="DDK63" s="130"/>
      <c r="DDL63" s="130"/>
      <c r="DDM63" s="130"/>
      <c r="DDN63" s="130"/>
      <c r="DDO63" s="130"/>
      <c r="DDP63" s="130"/>
      <c r="DDQ63" s="130"/>
      <c r="DDR63" s="130"/>
      <c r="DDS63" s="130"/>
      <c r="DDT63" s="130"/>
      <c r="DDU63" s="130"/>
      <c r="DDV63" s="130"/>
      <c r="DDW63" s="130"/>
      <c r="DDX63" s="130"/>
      <c r="DDY63" s="130"/>
      <c r="DDZ63" s="130"/>
      <c r="DEA63" s="130"/>
      <c r="DEB63" s="130"/>
      <c r="DEC63" s="130"/>
      <c r="DED63" s="130"/>
      <c r="DEE63" s="130"/>
      <c r="DEF63" s="130"/>
      <c r="DEG63" s="130"/>
      <c r="DEH63" s="130"/>
      <c r="DEI63" s="130"/>
      <c r="DEJ63" s="130"/>
      <c r="DEK63" s="130"/>
      <c r="DEL63" s="130"/>
      <c r="DEM63" s="130"/>
      <c r="DEN63" s="130"/>
      <c r="DEO63" s="130"/>
      <c r="DEP63" s="130"/>
      <c r="DEQ63" s="130"/>
      <c r="DER63" s="130"/>
      <c r="DES63" s="130"/>
      <c r="DET63" s="130"/>
      <c r="DEU63" s="130"/>
      <c r="DEV63" s="130"/>
      <c r="DEW63" s="130"/>
      <c r="DEX63" s="130"/>
      <c r="DEY63" s="130"/>
      <c r="DEZ63" s="130"/>
      <c r="DFA63" s="130"/>
      <c r="DFB63" s="130"/>
      <c r="DFC63" s="130"/>
      <c r="DFD63" s="130"/>
      <c r="DFE63" s="130"/>
      <c r="DFF63" s="130"/>
      <c r="DFG63" s="130"/>
      <c r="DFH63" s="130"/>
      <c r="DFI63" s="130"/>
      <c r="DFJ63" s="130"/>
      <c r="DFK63" s="130"/>
      <c r="DFL63" s="130"/>
      <c r="DFM63" s="130"/>
      <c r="DFN63" s="130"/>
      <c r="DFO63" s="130"/>
      <c r="DFP63" s="130"/>
      <c r="DFQ63" s="130"/>
      <c r="DFR63" s="130"/>
      <c r="DFS63" s="130"/>
      <c r="DFT63" s="130"/>
      <c r="DFU63" s="130"/>
      <c r="DFV63" s="130"/>
      <c r="DFW63" s="130"/>
      <c r="DFX63" s="130"/>
      <c r="DFY63" s="130"/>
      <c r="DFZ63" s="130"/>
      <c r="DGA63" s="130"/>
      <c r="DGB63" s="130"/>
      <c r="DGC63" s="130"/>
      <c r="DGD63" s="130"/>
      <c r="DGE63" s="130"/>
      <c r="DGF63" s="130"/>
      <c r="DGG63" s="130"/>
      <c r="DGH63" s="130"/>
      <c r="DGI63" s="130"/>
      <c r="DGJ63" s="130"/>
      <c r="DGK63" s="130"/>
      <c r="DGL63" s="130"/>
      <c r="DGM63" s="130"/>
      <c r="DGN63" s="130"/>
      <c r="DGO63" s="130"/>
      <c r="DGP63" s="130"/>
      <c r="DGQ63" s="130"/>
      <c r="DGR63" s="130"/>
      <c r="DGS63" s="130"/>
      <c r="DGT63" s="130"/>
      <c r="DGU63" s="130"/>
      <c r="DGV63" s="130"/>
      <c r="DGW63" s="130"/>
      <c r="DGX63" s="130"/>
      <c r="DGY63" s="130"/>
      <c r="DGZ63" s="130"/>
      <c r="DHA63" s="130"/>
      <c r="DHB63" s="130"/>
      <c r="DHC63" s="130"/>
      <c r="DHD63" s="130"/>
      <c r="DHE63" s="130"/>
      <c r="DHF63" s="130"/>
      <c r="DHG63" s="130"/>
      <c r="DHH63" s="130"/>
      <c r="DHI63" s="130"/>
      <c r="DHJ63" s="130"/>
      <c r="DHK63" s="130"/>
      <c r="DHL63" s="130"/>
      <c r="DHM63" s="130"/>
      <c r="DHN63" s="130"/>
      <c r="DHO63" s="130"/>
      <c r="DHP63" s="130"/>
      <c r="DHQ63" s="130"/>
      <c r="DHR63" s="130"/>
      <c r="DHS63" s="130"/>
      <c r="DHT63" s="130"/>
      <c r="DHU63" s="130"/>
      <c r="DHV63" s="130"/>
      <c r="DHW63" s="130"/>
      <c r="DHX63" s="130"/>
      <c r="DHY63" s="130"/>
      <c r="DHZ63" s="130"/>
      <c r="DIA63" s="130"/>
      <c r="DIB63" s="130"/>
      <c r="DIC63" s="130"/>
      <c r="DID63" s="130"/>
      <c r="DIE63" s="130"/>
      <c r="DIF63" s="130"/>
      <c r="DIG63" s="130"/>
      <c r="DIH63" s="130"/>
      <c r="DII63" s="130"/>
      <c r="DIJ63" s="130"/>
      <c r="DIK63" s="130"/>
      <c r="DIL63" s="130"/>
      <c r="DIM63" s="130"/>
      <c r="DIN63" s="130"/>
      <c r="DIO63" s="130"/>
      <c r="DIP63" s="130"/>
      <c r="DIQ63" s="130"/>
      <c r="DIR63" s="130"/>
      <c r="DIS63" s="130"/>
      <c r="DIT63" s="130"/>
      <c r="DIU63" s="130"/>
      <c r="DIV63" s="130"/>
      <c r="DIW63" s="130"/>
      <c r="DIX63" s="130"/>
      <c r="DIY63" s="130"/>
      <c r="DIZ63" s="130"/>
      <c r="DJA63" s="130"/>
      <c r="DJB63" s="130"/>
      <c r="DJC63" s="130"/>
      <c r="DJD63" s="130"/>
      <c r="DJE63" s="130"/>
      <c r="DJF63" s="130"/>
      <c r="DJG63" s="130"/>
      <c r="DJH63" s="130"/>
      <c r="DJI63" s="130"/>
      <c r="DJJ63" s="130"/>
      <c r="DJK63" s="130"/>
      <c r="DJL63" s="130"/>
      <c r="DJM63" s="130"/>
      <c r="DJN63" s="130"/>
      <c r="DJO63" s="130"/>
      <c r="DJP63" s="130"/>
      <c r="DJQ63" s="130"/>
      <c r="DJR63" s="130"/>
      <c r="DJS63" s="130"/>
      <c r="DJT63" s="130"/>
      <c r="DJU63" s="130"/>
      <c r="DJV63" s="130"/>
      <c r="DJW63" s="130"/>
      <c r="DJX63" s="130"/>
      <c r="DJY63" s="130"/>
      <c r="DJZ63" s="130"/>
      <c r="DKA63" s="130"/>
      <c r="DKB63" s="130"/>
      <c r="DKC63" s="130"/>
      <c r="DKD63" s="130"/>
      <c r="DKE63" s="130"/>
      <c r="DKF63" s="130"/>
      <c r="DKG63" s="130"/>
      <c r="DKH63" s="130"/>
      <c r="DKI63" s="130"/>
      <c r="DKJ63" s="130"/>
      <c r="DKK63" s="130"/>
      <c r="DKL63" s="130"/>
      <c r="DKM63" s="130"/>
      <c r="DKN63" s="130"/>
      <c r="DKO63" s="130"/>
      <c r="DKP63" s="130"/>
      <c r="DKQ63" s="130"/>
      <c r="DKR63" s="130"/>
      <c r="DKS63" s="130"/>
      <c r="DKT63" s="130"/>
      <c r="DKU63" s="130"/>
      <c r="DKV63" s="130"/>
      <c r="DKW63" s="130"/>
      <c r="DKX63" s="130"/>
      <c r="DKY63" s="130"/>
      <c r="DKZ63" s="130"/>
      <c r="DLA63" s="130"/>
      <c r="DLB63" s="130"/>
      <c r="DLC63" s="130"/>
      <c r="DLD63" s="130"/>
      <c r="DLE63" s="130"/>
      <c r="DLF63" s="130"/>
      <c r="DLG63" s="130"/>
      <c r="DLH63" s="130"/>
      <c r="DLI63" s="130"/>
      <c r="DLJ63" s="130"/>
      <c r="DLK63" s="130"/>
      <c r="DLL63" s="130"/>
      <c r="DLM63" s="130"/>
      <c r="DLN63" s="130"/>
      <c r="DLO63" s="130"/>
      <c r="DLP63" s="130"/>
      <c r="DLQ63" s="130"/>
      <c r="DLR63" s="130"/>
      <c r="DLS63" s="130"/>
      <c r="DLT63" s="130"/>
      <c r="DLU63" s="130"/>
      <c r="DLV63" s="130"/>
      <c r="DLW63" s="130"/>
      <c r="DLX63" s="130"/>
      <c r="DLY63" s="130"/>
      <c r="DLZ63" s="130"/>
      <c r="DMA63" s="130"/>
      <c r="DMB63" s="130"/>
      <c r="DMC63" s="130"/>
      <c r="DMD63" s="130"/>
      <c r="DME63" s="130"/>
      <c r="DMF63" s="130"/>
      <c r="DMG63" s="130"/>
      <c r="DMH63" s="130"/>
      <c r="DMI63" s="130"/>
      <c r="DMJ63" s="130"/>
      <c r="DMK63" s="130"/>
      <c r="DML63" s="130"/>
      <c r="DMM63" s="130"/>
      <c r="DMN63" s="130"/>
      <c r="DMO63" s="130"/>
      <c r="DMP63" s="130"/>
      <c r="DMQ63" s="130"/>
      <c r="DMR63" s="130"/>
      <c r="DMS63" s="130"/>
      <c r="DMT63" s="130"/>
      <c r="DMU63" s="130"/>
      <c r="DMV63" s="130"/>
      <c r="DMW63" s="130"/>
      <c r="DMX63" s="130"/>
      <c r="DMY63" s="130"/>
      <c r="DMZ63" s="130"/>
      <c r="DNA63" s="130"/>
      <c r="DNB63" s="130"/>
      <c r="DNC63" s="130"/>
      <c r="DND63" s="130"/>
      <c r="DNE63" s="130"/>
      <c r="DNF63" s="130"/>
      <c r="DNG63" s="130"/>
      <c r="DNH63" s="130"/>
      <c r="DNI63" s="130"/>
      <c r="DNJ63" s="130"/>
      <c r="DNK63" s="130"/>
      <c r="DNL63" s="130"/>
      <c r="DNM63" s="130"/>
      <c r="DNN63" s="130"/>
      <c r="DNO63" s="130"/>
      <c r="DNP63" s="130"/>
      <c r="DNQ63" s="130"/>
      <c r="DNR63" s="130"/>
      <c r="DNS63" s="130"/>
      <c r="DNT63" s="130"/>
      <c r="DNU63" s="130"/>
      <c r="DNV63" s="130"/>
      <c r="DNW63" s="130"/>
      <c r="DNX63" s="130"/>
      <c r="DNY63" s="130"/>
      <c r="DNZ63" s="130"/>
      <c r="DOA63" s="130"/>
      <c r="DOB63" s="130"/>
      <c r="DOC63" s="130"/>
      <c r="DOD63" s="130"/>
      <c r="DOE63" s="130"/>
      <c r="DOF63" s="130"/>
      <c r="DOG63" s="130"/>
      <c r="DOH63" s="130"/>
      <c r="DOI63" s="130"/>
      <c r="DOJ63" s="130"/>
      <c r="DOK63" s="130"/>
      <c r="DOL63" s="130"/>
      <c r="DOM63" s="130"/>
      <c r="DON63" s="130"/>
      <c r="DOO63" s="130"/>
      <c r="DOP63" s="130"/>
      <c r="DOQ63" s="130"/>
      <c r="DOR63" s="130"/>
      <c r="DOS63" s="130"/>
      <c r="DOT63" s="130"/>
      <c r="DOU63" s="130"/>
      <c r="DOV63" s="130"/>
      <c r="DOW63" s="130"/>
      <c r="DOX63" s="130"/>
      <c r="DOY63" s="130"/>
      <c r="DOZ63" s="130"/>
      <c r="DPA63" s="130"/>
      <c r="DPB63" s="130"/>
      <c r="DPC63" s="130"/>
      <c r="DPD63" s="130"/>
      <c r="DPE63" s="130"/>
      <c r="DPF63" s="130"/>
      <c r="DPG63" s="130"/>
      <c r="DPH63" s="130"/>
      <c r="DPI63" s="130"/>
      <c r="DPJ63" s="130"/>
      <c r="DPK63" s="130"/>
      <c r="DPL63" s="130"/>
      <c r="DPM63" s="130"/>
      <c r="DPN63" s="130"/>
      <c r="DPO63" s="130"/>
      <c r="DPP63" s="130"/>
      <c r="DPQ63" s="130"/>
      <c r="DPR63" s="130"/>
      <c r="DPS63" s="130"/>
      <c r="DPT63" s="130"/>
      <c r="DPU63" s="130"/>
      <c r="DPV63" s="130"/>
      <c r="DPW63" s="130"/>
      <c r="DPX63" s="130"/>
      <c r="DPY63" s="130"/>
      <c r="DPZ63" s="130"/>
      <c r="DQA63" s="130"/>
      <c r="DQB63" s="130"/>
      <c r="DQC63" s="130"/>
      <c r="DQD63" s="130"/>
      <c r="DQE63" s="130"/>
      <c r="DQF63" s="130"/>
      <c r="DQG63" s="130"/>
      <c r="DQH63" s="130"/>
      <c r="DQI63" s="130"/>
      <c r="DQJ63" s="130"/>
      <c r="DQK63" s="130"/>
      <c r="DQL63" s="130"/>
      <c r="DQM63" s="130"/>
      <c r="DQN63" s="130"/>
      <c r="DQO63" s="130"/>
      <c r="DQP63" s="130"/>
      <c r="DQQ63" s="130"/>
      <c r="DQR63" s="130"/>
      <c r="DQS63" s="130"/>
      <c r="DQT63" s="130"/>
      <c r="DQU63" s="130"/>
      <c r="DQV63" s="130"/>
      <c r="DQW63" s="130"/>
      <c r="DQX63" s="130"/>
      <c r="DQY63" s="130"/>
      <c r="DQZ63" s="130"/>
      <c r="DRA63" s="130"/>
      <c r="DRB63" s="130"/>
      <c r="DRC63" s="130"/>
      <c r="DRD63" s="130"/>
      <c r="DRE63" s="130"/>
      <c r="DRF63" s="130"/>
      <c r="DRG63" s="130"/>
      <c r="DRH63" s="130"/>
      <c r="DRI63" s="130"/>
      <c r="DRJ63" s="130"/>
      <c r="DRK63" s="130"/>
      <c r="DRL63" s="130"/>
      <c r="DRM63" s="130"/>
      <c r="DRN63" s="130"/>
      <c r="DRO63" s="130"/>
      <c r="DRP63" s="130"/>
      <c r="DRQ63" s="130"/>
      <c r="DRR63" s="130"/>
      <c r="DRS63" s="130"/>
      <c r="DRT63" s="130"/>
      <c r="DRU63" s="130"/>
      <c r="DRV63" s="130"/>
      <c r="DRW63" s="130"/>
      <c r="DRX63" s="130"/>
      <c r="DRY63" s="130"/>
      <c r="DRZ63" s="130"/>
      <c r="DSA63" s="130"/>
      <c r="DSB63" s="130"/>
      <c r="DSC63" s="130"/>
      <c r="DSD63" s="130"/>
      <c r="DSE63" s="130"/>
      <c r="DSF63" s="130"/>
      <c r="DSG63" s="130"/>
      <c r="DSH63" s="130"/>
      <c r="DSI63" s="130"/>
      <c r="DSJ63" s="130"/>
      <c r="DSK63" s="130"/>
      <c r="DSL63" s="130"/>
      <c r="DSM63" s="130"/>
      <c r="DSN63" s="130"/>
      <c r="DSO63" s="130"/>
      <c r="DSP63" s="130"/>
      <c r="DSQ63" s="130"/>
      <c r="DSR63" s="130"/>
      <c r="DSS63" s="130"/>
      <c r="DST63" s="130"/>
      <c r="DSU63" s="130"/>
      <c r="DSV63" s="130"/>
      <c r="DSW63" s="130"/>
      <c r="DSX63" s="130"/>
      <c r="DSY63" s="130"/>
      <c r="DSZ63" s="130"/>
      <c r="DTA63" s="130"/>
      <c r="DTB63" s="130"/>
      <c r="DTC63" s="130"/>
      <c r="DTD63" s="130"/>
      <c r="DTE63" s="130"/>
      <c r="DTF63" s="130"/>
      <c r="DTG63" s="130"/>
      <c r="DTH63" s="130"/>
      <c r="DTI63" s="130"/>
      <c r="DTJ63" s="130"/>
      <c r="DTK63" s="130"/>
      <c r="DTL63" s="130"/>
      <c r="DTM63" s="130"/>
      <c r="DTN63" s="130"/>
      <c r="DTO63" s="130"/>
      <c r="DTP63" s="130"/>
      <c r="DTQ63" s="130"/>
      <c r="DTR63" s="130"/>
      <c r="DTS63" s="130"/>
      <c r="DTT63" s="130"/>
      <c r="DTU63" s="130"/>
      <c r="DTV63" s="130"/>
      <c r="DTW63" s="130"/>
      <c r="DTX63" s="130"/>
      <c r="DTY63" s="130"/>
      <c r="DTZ63" s="130"/>
      <c r="DUA63" s="130"/>
      <c r="DUB63" s="130"/>
      <c r="DUC63" s="130"/>
      <c r="DUD63" s="130"/>
      <c r="DUE63" s="130"/>
      <c r="DUF63" s="130"/>
      <c r="DUG63" s="130"/>
      <c r="DUH63" s="130"/>
      <c r="DUI63" s="130"/>
      <c r="DUJ63" s="130"/>
      <c r="DUK63" s="130"/>
      <c r="DUL63" s="130"/>
      <c r="DUM63" s="130"/>
      <c r="DUN63" s="130"/>
      <c r="DUO63" s="130"/>
      <c r="DUP63" s="130"/>
      <c r="DUQ63" s="130"/>
      <c r="DUR63" s="130"/>
      <c r="DUS63" s="130"/>
      <c r="DUT63" s="130"/>
      <c r="DUU63" s="130"/>
      <c r="DUV63" s="130"/>
      <c r="DUW63" s="130"/>
      <c r="DUX63" s="130"/>
      <c r="DUY63" s="130"/>
      <c r="DUZ63" s="130"/>
      <c r="DVA63" s="130"/>
      <c r="DVB63" s="130"/>
      <c r="DVC63" s="130"/>
      <c r="DVD63" s="130"/>
      <c r="DVE63" s="130"/>
      <c r="DVF63" s="130"/>
      <c r="DVG63" s="130"/>
      <c r="DVH63" s="130"/>
      <c r="DVI63" s="130"/>
      <c r="DVJ63" s="130"/>
      <c r="DVK63" s="130"/>
      <c r="DVL63" s="130"/>
      <c r="DVM63" s="130"/>
      <c r="DVN63" s="130"/>
      <c r="DVO63" s="130"/>
      <c r="DVP63" s="130"/>
      <c r="DVQ63" s="130"/>
      <c r="DVR63" s="130"/>
      <c r="DVS63" s="130"/>
      <c r="DVT63" s="130"/>
      <c r="DVU63" s="130"/>
      <c r="DVV63" s="130"/>
      <c r="DVW63" s="130"/>
      <c r="DVX63" s="130"/>
      <c r="DVY63" s="130"/>
      <c r="DVZ63" s="130"/>
      <c r="DWA63" s="130"/>
      <c r="DWB63" s="130"/>
      <c r="DWC63" s="130"/>
      <c r="DWD63" s="130"/>
      <c r="DWE63" s="130"/>
      <c r="DWF63" s="130"/>
      <c r="DWG63" s="130"/>
      <c r="DWH63" s="130"/>
      <c r="DWI63" s="130"/>
      <c r="DWJ63" s="130"/>
      <c r="DWK63" s="130"/>
      <c r="DWL63" s="130"/>
      <c r="DWM63" s="130"/>
      <c r="DWN63" s="130"/>
      <c r="DWO63" s="130"/>
      <c r="DWP63" s="130"/>
      <c r="DWQ63" s="130"/>
      <c r="DWR63" s="130"/>
      <c r="DWS63" s="130"/>
      <c r="DWT63" s="130"/>
      <c r="DWU63" s="130"/>
      <c r="DWV63" s="130"/>
      <c r="DWW63" s="130"/>
      <c r="DWX63" s="130"/>
      <c r="DWY63" s="130"/>
      <c r="DWZ63" s="130"/>
      <c r="DXA63" s="130"/>
      <c r="DXB63" s="130"/>
      <c r="DXC63" s="130"/>
      <c r="DXD63" s="130"/>
      <c r="DXE63" s="130"/>
      <c r="DXF63" s="130"/>
      <c r="DXG63" s="130"/>
      <c r="DXH63" s="130"/>
      <c r="DXI63" s="130"/>
      <c r="DXJ63" s="130"/>
      <c r="DXK63" s="130"/>
      <c r="DXL63" s="130"/>
      <c r="DXM63" s="130"/>
      <c r="DXN63" s="130"/>
      <c r="DXO63" s="130"/>
      <c r="DXP63" s="130"/>
      <c r="DXQ63" s="130"/>
      <c r="DXR63" s="130"/>
      <c r="DXS63" s="130"/>
      <c r="DXT63" s="130"/>
      <c r="DXU63" s="130"/>
      <c r="DXV63" s="130"/>
      <c r="DXW63" s="130"/>
      <c r="DXX63" s="130"/>
      <c r="DXY63" s="130"/>
      <c r="DXZ63" s="130"/>
      <c r="DYA63" s="130"/>
      <c r="DYB63" s="130"/>
      <c r="DYC63" s="130"/>
      <c r="DYD63" s="130"/>
      <c r="DYE63" s="130"/>
      <c r="DYF63" s="130"/>
      <c r="DYG63" s="130"/>
      <c r="DYH63" s="130"/>
      <c r="DYI63" s="130"/>
      <c r="DYJ63" s="130"/>
      <c r="DYK63" s="130"/>
      <c r="DYL63" s="130"/>
      <c r="DYM63" s="130"/>
      <c r="DYN63" s="130"/>
      <c r="DYO63" s="130"/>
      <c r="DYP63" s="130"/>
      <c r="DYQ63" s="130"/>
      <c r="DYR63" s="130"/>
      <c r="DYS63" s="130"/>
      <c r="DYT63" s="130"/>
      <c r="DYU63" s="130"/>
      <c r="DYV63" s="130"/>
      <c r="DYW63" s="130"/>
      <c r="DYX63" s="130"/>
      <c r="DYY63" s="130"/>
      <c r="DYZ63" s="130"/>
      <c r="DZA63" s="130"/>
      <c r="DZB63" s="130"/>
      <c r="DZC63" s="130"/>
      <c r="DZD63" s="130"/>
      <c r="DZE63" s="130"/>
      <c r="DZF63" s="130"/>
      <c r="DZG63" s="130"/>
      <c r="DZH63" s="130"/>
      <c r="DZI63" s="130"/>
      <c r="DZJ63" s="130"/>
      <c r="DZK63" s="130"/>
      <c r="DZL63" s="130"/>
      <c r="DZM63" s="130"/>
      <c r="DZN63" s="130"/>
      <c r="DZO63" s="130"/>
      <c r="DZP63" s="130"/>
      <c r="DZQ63" s="130"/>
      <c r="DZR63" s="130"/>
      <c r="DZS63" s="130"/>
      <c r="DZT63" s="130"/>
      <c r="DZU63" s="130"/>
      <c r="DZV63" s="130"/>
      <c r="DZW63" s="130"/>
      <c r="DZX63" s="130"/>
      <c r="DZY63" s="130"/>
      <c r="DZZ63" s="130"/>
      <c r="EAA63" s="130"/>
      <c r="EAB63" s="130"/>
      <c r="EAC63" s="130"/>
      <c r="EAD63" s="130"/>
      <c r="EAE63" s="130"/>
      <c r="EAF63" s="130"/>
      <c r="EAG63" s="130"/>
      <c r="EAH63" s="130"/>
      <c r="EAI63" s="130"/>
      <c r="EAJ63" s="130"/>
      <c r="EAK63" s="130"/>
      <c r="EAL63" s="130"/>
      <c r="EAM63" s="130"/>
      <c r="EAN63" s="130"/>
      <c r="EAO63" s="130"/>
      <c r="EAP63" s="130"/>
      <c r="EAQ63" s="130"/>
      <c r="EAR63" s="130"/>
      <c r="EAS63" s="130"/>
      <c r="EAT63" s="130"/>
      <c r="EAU63" s="130"/>
      <c r="EAV63" s="130"/>
      <c r="EAW63" s="130"/>
      <c r="EAX63" s="130"/>
      <c r="EAY63" s="130"/>
      <c r="EAZ63" s="130"/>
      <c r="EBA63" s="130"/>
      <c r="EBB63" s="130"/>
      <c r="EBC63" s="130"/>
      <c r="EBD63" s="130"/>
      <c r="EBE63" s="130"/>
      <c r="EBF63" s="130"/>
      <c r="EBG63" s="130"/>
      <c r="EBH63" s="130"/>
      <c r="EBI63" s="130"/>
      <c r="EBJ63" s="130"/>
      <c r="EBK63" s="130"/>
      <c r="EBL63" s="130"/>
      <c r="EBM63" s="130"/>
      <c r="EBN63" s="130"/>
      <c r="EBO63" s="130"/>
      <c r="EBP63" s="130"/>
      <c r="EBQ63" s="130"/>
      <c r="EBR63" s="130"/>
      <c r="EBS63" s="130"/>
      <c r="EBT63" s="130"/>
      <c r="EBU63" s="130"/>
      <c r="EBV63" s="130"/>
      <c r="EBW63" s="130"/>
      <c r="EBX63" s="130"/>
      <c r="EBY63" s="130"/>
      <c r="EBZ63" s="130"/>
      <c r="ECA63" s="130"/>
      <c r="ECB63" s="130"/>
      <c r="ECC63" s="130"/>
      <c r="ECD63" s="130"/>
      <c r="ECE63" s="130"/>
      <c r="ECF63" s="130"/>
      <c r="ECG63" s="130"/>
      <c r="ECH63" s="130"/>
      <c r="ECI63" s="130"/>
      <c r="ECJ63" s="130"/>
      <c r="ECK63" s="130"/>
      <c r="ECL63" s="130"/>
      <c r="ECM63" s="130"/>
      <c r="ECN63" s="130"/>
      <c r="ECO63" s="130"/>
      <c r="ECP63" s="130"/>
      <c r="ECQ63" s="130"/>
      <c r="ECR63" s="130"/>
      <c r="ECS63" s="130"/>
      <c r="ECT63" s="130"/>
      <c r="ECU63" s="130"/>
      <c r="ECV63" s="130"/>
      <c r="ECW63" s="130"/>
      <c r="ECX63" s="130"/>
      <c r="ECY63" s="130"/>
      <c r="ECZ63" s="130"/>
      <c r="EDA63" s="130"/>
      <c r="EDB63" s="130"/>
      <c r="EDC63" s="130"/>
      <c r="EDD63" s="130"/>
      <c r="EDE63" s="130"/>
      <c r="EDF63" s="130"/>
      <c r="EDG63" s="130"/>
      <c r="EDH63" s="130"/>
      <c r="EDI63" s="130"/>
      <c r="EDJ63" s="130"/>
      <c r="EDK63" s="130"/>
      <c r="EDL63" s="130"/>
      <c r="EDM63" s="130"/>
      <c r="EDN63" s="130"/>
      <c r="EDO63" s="130"/>
      <c r="EDP63" s="130"/>
      <c r="EDQ63" s="130"/>
      <c r="EDR63" s="130"/>
      <c r="EDS63" s="130"/>
      <c r="EDT63" s="130"/>
      <c r="EDU63" s="130"/>
      <c r="EDV63" s="130"/>
      <c r="EDW63" s="130"/>
      <c r="EDX63" s="130"/>
      <c r="EDY63" s="130"/>
      <c r="EDZ63" s="130"/>
      <c r="EEA63" s="130"/>
      <c r="EEB63" s="130"/>
      <c r="EEC63" s="130"/>
      <c r="EED63" s="130"/>
      <c r="EEE63" s="130"/>
      <c r="EEF63" s="130"/>
      <c r="EEG63" s="130"/>
      <c r="EEH63" s="130"/>
      <c r="EEI63" s="130"/>
      <c r="EEJ63" s="130"/>
      <c r="EEK63" s="130"/>
      <c r="EEL63" s="130"/>
      <c r="EEM63" s="130"/>
      <c r="EEN63" s="130"/>
      <c r="EEO63" s="130"/>
      <c r="EEP63" s="130"/>
      <c r="EEQ63" s="130"/>
      <c r="EER63" s="130"/>
      <c r="EES63" s="130"/>
      <c r="EET63" s="130"/>
      <c r="EEU63" s="130"/>
      <c r="EEV63" s="130"/>
      <c r="EEW63" s="130"/>
      <c r="EEX63" s="130"/>
      <c r="EEY63" s="130"/>
      <c r="EEZ63" s="130"/>
      <c r="EFA63" s="130"/>
      <c r="EFB63" s="130"/>
      <c r="EFC63" s="130"/>
      <c r="EFD63" s="130"/>
      <c r="EFE63" s="130"/>
      <c r="EFF63" s="130"/>
      <c r="EFG63" s="130"/>
      <c r="EFH63" s="130"/>
      <c r="EFI63" s="130"/>
      <c r="EFJ63" s="130"/>
      <c r="EFK63" s="130"/>
      <c r="EFL63" s="130"/>
      <c r="EFM63" s="130"/>
      <c r="EFN63" s="130"/>
      <c r="EFO63" s="130"/>
      <c r="EFP63" s="130"/>
      <c r="EFQ63" s="130"/>
      <c r="EFR63" s="130"/>
      <c r="EFS63" s="130"/>
      <c r="EFT63" s="130"/>
      <c r="EFU63" s="130"/>
      <c r="EFV63" s="130"/>
      <c r="EFW63" s="130"/>
      <c r="EFX63" s="130"/>
      <c r="EFY63" s="130"/>
      <c r="EFZ63" s="130"/>
      <c r="EGA63" s="130"/>
      <c r="EGB63" s="130"/>
      <c r="EGC63" s="130"/>
      <c r="EGD63" s="130"/>
      <c r="EGE63" s="130"/>
      <c r="EGF63" s="130"/>
      <c r="EGG63" s="130"/>
      <c r="EGH63" s="130"/>
      <c r="EGI63" s="130"/>
      <c r="EGJ63" s="130"/>
      <c r="EGK63" s="130"/>
      <c r="EGL63" s="130"/>
      <c r="EGM63" s="130"/>
      <c r="EGN63" s="130"/>
      <c r="EGO63" s="130"/>
      <c r="EGP63" s="130"/>
      <c r="EGQ63" s="130"/>
      <c r="EGR63" s="130"/>
      <c r="EGS63" s="130"/>
      <c r="EGT63" s="130"/>
      <c r="EGU63" s="130"/>
      <c r="EGV63" s="130"/>
      <c r="EGW63" s="130"/>
      <c r="EGX63" s="130"/>
      <c r="EGY63" s="130"/>
      <c r="EGZ63" s="130"/>
      <c r="EHA63" s="130"/>
      <c r="EHB63" s="130"/>
      <c r="EHC63" s="130"/>
      <c r="EHD63" s="130"/>
      <c r="EHE63" s="130"/>
      <c r="EHF63" s="130"/>
      <c r="EHG63" s="130"/>
      <c r="EHH63" s="130"/>
      <c r="EHI63" s="130"/>
      <c r="EHJ63" s="130"/>
      <c r="EHK63" s="130"/>
      <c r="EHL63" s="130"/>
      <c r="EHM63" s="130"/>
      <c r="EHN63" s="130"/>
      <c r="EHO63" s="130"/>
      <c r="EHP63" s="130"/>
      <c r="EHQ63" s="130"/>
      <c r="EHR63" s="130"/>
      <c r="EHS63" s="130"/>
      <c r="EHT63" s="130"/>
      <c r="EHU63" s="130"/>
      <c r="EHV63" s="130"/>
      <c r="EHW63" s="130"/>
      <c r="EHX63" s="130"/>
      <c r="EHY63" s="130"/>
      <c r="EHZ63" s="130"/>
      <c r="EIA63" s="130"/>
      <c r="EIB63" s="130"/>
      <c r="EIC63" s="130"/>
      <c r="EID63" s="130"/>
      <c r="EIE63" s="130"/>
      <c r="EIF63" s="130"/>
      <c r="EIG63" s="130"/>
      <c r="EIH63" s="130"/>
      <c r="EII63" s="130"/>
      <c r="EIJ63" s="130"/>
      <c r="EIK63" s="130"/>
      <c r="EIL63" s="130"/>
      <c r="EIM63" s="130"/>
      <c r="EIN63" s="130"/>
      <c r="EIO63" s="130"/>
      <c r="EIP63" s="130"/>
      <c r="EIQ63" s="130"/>
      <c r="EIR63" s="130"/>
      <c r="EIS63" s="130"/>
      <c r="EIT63" s="130"/>
      <c r="EIU63" s="130"/>
      <c r="EIV63" s="130"/>
      <c r="EIW63" s="130"/>
      <c r="EIX63" s="130"/>
      <c r="EIY63" s="130"/>
      <c r="EIZ63" s="130"/>
      <c r="EJA63" s="130"/>
      <c r="EJB63" s="130"/>
      <c r="EJC63" s="130"/>
      <c r="EJD63" s="130"/>
      <c r="EJE63" s="130"/>
      <c r="EJF63" s="130"/>
      <c r="EJG63" s="130"/>
      <c r="EJH63" s="130"/>
      <c r="EJI63" s="130"/>
      <c r="EJJ63" s="130"/>
      <c r="EJK63" s="130"/>
      <c r="EJL63" s="130"/>
      <c r="EJM63" s="130"/>
      <c r="EJN63" s="130"/>
      <c r="EJO63" s="130"/>
      <c r="EJP63" s="130"/>
      <c r="EJQ63" s="130"/>
      <c r="EJR63" s="130"/>
      <c r="EJS63" s="130"/>
      <c r="EJT63" s="130"/>
      <c r="EJU63" s="130"/>
      <c r="EJV63" s="130"/>
      <c r="EJW63" s="130"/>
      <c r="EJX63" s="130"/>
      <c r="EJY63" s="130"/>
      <c r="EJZ63" s="130"/>
      <c r="EKA63" s="130"/>
      <c r="EKB63" s="130"/>
      <c r="EKC63" s="130"/>
      <c r="EKD63" s="130"/>
      <c r="EKE63" s="130"/>
      <c r="EKF63" s="130"/>
      <c r="EKG63" s="130"/>
      <c r="EKH63" s="130"/>
      <c r="EKI63" s="130"/>
      <c r="EKJ63" s="130"/>
      <c r="EKK63" s="130"/>
      <c r="EKL63" s="130"/>
      <c r="EKM63" s="130"/>
      <c r="EKN63" s="130"/>
      <c r="EKO63" s="130"/>
      <c r="EKP63" s="130"/>
      <c r="EKQ63" s="130"/>
      <c r="EKR63" s="130"/>
      <c r="EKS63" s="130"/>
      <c r="EKT63" s="130"/>
      <c r="EKU63" s="130"/>
      <c r="EKV63" s="130"/>
      <c r="EKW63" s="130"/>
      <c r="EKX63" s="130"/>
      <c r="EKY63" s="130"/>
      <c r="EKZ63" s="130"/>
      <c r="ELA63" s="130"/>
      <c r="ELB63" s="130"/>
      <c r="ELC63" s="130"/>
      <c r="ELD63" s="130"/>
      <c r="ELE63" s="130"/>
      <c r="ELF63" s="130"/>
      <c r="ELG63" s="130"/>
      <c r="ELH63" s="130"/>
      <c r="ELI63" s="130"/>
      <c r="ELJ63" s="130"/>
      <c r="ELK63" s="130"/>
      <c r="ELL63" s="130"/>
      <c r="ELM63" s="130"/>
      <c r="ELN63" s="130"/>
      <c r="ELO63" s="130"/>
      <c r="ELP63" s="130"/>
      <c r="ELQ63" s="130"/>
      <c r="ELR63" s="130"/>
      <c r="ELS63" s="130"/>
      <c r="ELT63" s="130"/>
      <c r="ELU63" s="130"/>
      <c r="ELV63" s="130"/>
      <c r="ELW63" s="130"/>
      <c r="ELX63" s="130"/>
      <c r="ELY63" s="130"/>
      <c r="ELZ63" s="130"/>
      <c r="EMA63" s="130"/>
      <c r="EMB63" s="130"/>
      <c r="EMC63" s="130"/>
      <c r="EMD63" s="130"/>
      <c r="EME63" s="130"/>
      <c r="EMF63" s="130"/>
      <c r="EMG63" s="130"/>
      <c r="EMH63" s="130"/>
      <c r="EMI63" s="130"/>
      <c r="EMJ63" s="130"/>
      <c r="EMK63" s="130"/>
      <c r="EML63" s="130"/>
      <c r="EMM63" s="130"/>
      <c r="EMN63" s="130"/>
      <c r="EMO63" s="130"/>
      <c r="EMP63" s="130"/>
      <c r="EMQ63" s="130"/>
      <c r="EMR63" s="130"/>
      <c r="EMS63" s="130"/>
      <c r="EMT63" s="130"/>
      <c r="EMU63" s="130"/>
      <c r="EMV63" s="130"/>
      <c r="EMW63" s="130"/>
      <c r="EMX63" s="130"/>
      <c r="EMY63" s="130"/>
      <c r="EMZ63" s="130"/>
      <c r="ENA63" s="130"/>
      <c r="ENB63" s="130"/>
      <c r="ENC63" s="130"/>
      <c r="END63" s="130"/>
      <c r="ENE63" s="130"/>
      <c r="ENF63" s="130"/>
      <c r="ENG63" s="130"/>
      <c r="ENH63" s="130"/>
      <c r="ENI63" s="130"/>
      <c r="ENJ63" s="130"/>
      <c r="ENK63" s="130"/>
      <c r="ENL63" s="130"/>
      <c r="ENM63" s="130"/>
      <c r="ENN63" s="130"/>
      <c r="ENO63" s="130"/>
      <c r="ENP63" s="130"/>
      <c r="ENQ63" s="130"/>
      <c r="ENR63" s="130"/>
      <c r="ENS63" s="130"/>
      <c r="ENT63" s="130"/>
      <c r="ENU63" s="130"/>
      <c r="ENV63" s="130"/>
      <c r="ENW63" s="130"/>
      <c r="ENX63" s="130"/>
      <c r="ENY63" s="130"/>
      <c r="ENZ63" s="130"/>
      <c r="EOA63" s="130"/>
      <c r="EOB63" s="130"/>
      <c r="EOC63" s="130"/>
      <c r="EOD63" s="130"/>
      <c r="EOE63" s="130"/>
      <c r="EOF63" s="130"/>
      <c r="EOG63" s="130"/>
      <c r="EOH63" s="130"/>
      <c r="EOI63" s="130"/>
      <c r="EOJ63" s="130"/>
      <c r="EOK63" s="130"/>
      <c r="EOL63" s="130"/>
      <c r="EOM63" s="130"/>
      <c r="EON63" s="130"/>
      <c r="EOO63" s="130"/>
      <c r="EOP63" s="130"/>
      <c r="EOQ63" s="130"/>
      <c r="EOR63" s="130"/>
      <c r="EOS63" s="130"/>
      <c r="EOT63" s="130"/>
      <c r="EOU63" s="130"/>
      <c r="EOV63" s="130"/>
      <c r="EOW63" s="130"/>
      <c r="EOX63" s="130"/>
      <c r="EOY63" s="130"/>
      <c r="EOZ63" s="130"/>
      <c r="EPA63" s="130"/>
      <c r="EPB63" s="130"/>
      <c r="EPC63" s="130"/>
      <c r="EPD63" s="130"/>
      <c r="EPE63" s="130"/>
      <c r="EPF63" s="130"/>
      <c r="EPG63" s="130"/>
      <c r="EPH63" s="130"/>
      <c r="EPI63" s="130"/>
      <c r="EPJ63" s="130"/>
      <c r="EPK63" s="130"/>
      <c r="EPL63" s="130"/>
      <c r="EPM63" s="130"/>
      <c r="EPN63" s="130"/>
      <c r="EPO63" s="130"/>
      <c r="EPP63" s="130"/>
      <c r="EPQ63" s="130"/>
      <c r="EPR63" s="130"/>
      <c r="EPS63" s="130"/>
      <c r="EPT63" s="130"/>
      <c r="EPU63" s="130"/>
      <c r="EPV63" s="130"/>
      <c r="EPW63" s="130"/>
      <c r="EPX63" s="130"/>
      <c r="EPY63" s="130"/>
      <c r="EPZ63" s="130"/>
      <c r="EQA63" s="130"/>
      <c r="EQB63" s="130"/>
      <c r="EQC63" s="130"/>
      <c r="EQD63" s="130"/>
      <c r="EQE63" s="130"/>
      <c r="EQF63" s="130"/>
      <c r="EQG63" s="130"/>
      <c r="EQH63" s="130"/>
      <c r="EQI63" s="130"/>
      <c r="EQJ63" s="130"/>
      <c r="EQK63" s="130"/>
      <c r="EQL63" s="130"/>
      <c r="EQM63" s="130"/>
      <c r="EQN63" s="130"/>
      <c r="EQO63" s="130"/>
      <c r="EQP63" s="130"/>
      <c r="EQQ63" s="130"/>
      <c r="EQR63" s="130"/>
      <c r="EQS63" s="130"/>
      <c r="EQT63" s="130"/>
      <c r="EQU63" s="130"/>
      <c r="EQV63" s="130"/>
      <c r="EQW63" s="130"/>
      <c r="EQX63" s="130"/>
      <c r="EQY63" s="130"/>
      <c r="EQZ63" s="130"/>
      <c r="ERA63" s="130"/>
      <c r="ERB63" s="130"/>
      <c r="ERC63" s="130"/>
      <c r="ERD63" s="130"/>
      <c r="ERE63" s="130"/>
      <c r="ERF63" s="130"/>
      <c r="ERG63" s="130"/>
      <c r="ERH63" s="130"/>
      <c r="ERI63" s="130"/>
      <c r="ERJ63" s="130"/>
      <c r="ERK63" s="130"/>
      <c r="ERL63" s="130"/>
      <c r="ERM63" s="130"/>
      <c r="ERN63" s="130"/>
      <c r="ERO63" s="130"/>
      <c r="ERP63" s="130"/>
      <c r="ERQ63" s="130"/>
      <c r="ERR63" s="130"/>
      <c r="ERS63" s="130"/>
      <c r="ERT63" s="130"/>
      <c r="ERU63" s="130"/>
      <c r="ERV63" s="130"/>
      <c r="ERW63" s="130"/>
      <c r="ERX63" s="130"/>
      <c r="ERY63" s="130"/>
      <c r="ERZ63" s="130"/>
      <c r="ESA63" s="130"/>
      <c r="ESB63" s="130"/>
      <c r="ESC63" s="130"/>
      <c r="ESD63" s="130"/>
      <c r="ESE63" s="130"/>
      <c r="ESF63" s="130"/>
      <c r="ESG63" s="130"/>
      <c r="ESH63" s="130"/>
      <c r="ESI63" s="130"/>
      <c r="ESJ63" s="130"/>
      <c r="ESK63" s="130"/>
      <c r="ESL63" s="130"/>
      <c r="ESM63" s="130"/>
      <c r="ESN63" s="130"/>
      <c r="ESO63" s="130"/>
      <c r="ESP63" s="130"/>
      <c r="ESQ63" s="130"/>
      <c r="ESR63" s="130"/>
      <c r="ESS63" s="130"/>
      <c r="EST63" s="130"/>
      <c r="ESU63" s="130"/>
      <c r="ESV63" s="130"/>
      <c r="ESW63" s="130"/>
      <c r="ESX63" s="130"/>
      <c r="ESY63" s="130"/>
      <c r="ESZ63" s="130"/>
      <c r="ETA63" s="130"/>
      <c r="ETB63" s="130"/>
      <c r="ETC63" s="130"/>
      <c r="ETD63" s="130"/>
      <c r="ETE63" s="130"/>
      <c r="ETF63" s="130"/>
      <c r="ETG63" s="130"/>
      <c r="ETH63" s="130"/>
      <c r="ETI63" s="130"/>
      <c r="ETJ63" s="130"/>
      <c r="ETK63" s="130"/>
      <c r="ETL63" s="130"/>
      <c r="ETM63" s="130"/>
      <c r="ETN63" s="130"/>
      <c r="ETO63" s="130"/>
      <c r="ETP63" s="130"/>
      <c r="ETQ63" s="130"/>
      <c r="ETR63" s="130"/>
      <c r="ETS63" s="130"/>
      <c r="ETT63" s="130"/>
      <c r="ETU63" s="130"/>
      <c r="ETV63" s="130"/>
      <c r="ETW63" s="130"/>
      <c r="ETX63" s="130"/>
      <c r="ETY63" s="130"/>
      <c r="ETZ63" s="130"/>
      <c r="EUA63" s="130"/>
      <c r="EUB63" s="130"/>
      <c r="EUC63" s="130"/>
      <c r="EUD63" s="130"/>
      <c r="EUE63" s="130"/>
      <c r="EUF63" s="130"/>
      <c r="EUG63" s="130"/>
      <c r="EUH63" s="130"/>
      <c r="EUI63" s="130"/>
      <c r="EUJ63" s="130"/>
      <c r="EUK63" s="130"/>
      <c r="EUL63" s="130"/>
      <c r="EUM63" s="130"/>
      <c r="EUN63" s="130"/>
      <c r="EUO63" s="130"/>
      <c r="EUP63" s="130"/>
      <c r="EUQ63" s="130"/>
      <c r="EUR63" s="130"/>
      <c r="EUS63" s="130"/>
      <c r="EUT63" s="130"/>
      <c r="EUU63" s="130"/>
      <c r="EUV63" s="130"/>
      <c r="EUW63" s="130"/>
      <c r="EUX63" s="130"/>
      <c r="EUY63" s="130"/>
      <c r="EUZ63" s="130"/>
      <c r="EVA63" s="130"/>
      <c r="EVB63" s="130"/>
      <c r="EVC63" s="130"/>
      <c r="EVD63" s="130"/>
      <c r="EVE63" s="130"/>
      <c r="EVF63" s="130"/>
      <c r="EVG63" s="130"/>
      <c r="EVH63" s="130"/>
      <c r="EVI63" s="130"/>
      <c r="EVJ63" s="130"/>
      <c r="EVK63" s="130"/>
      <c r="EVL63" s="130"/>
      <c r="EVM63" s="130"/>
      <c r="EVN63" s="130"/>
      <c r="EVO63" s="130"/>
      <c r="EVP63" s="130"/>
      <c r="EVQ63" s="130"/>
      <c r="EVR63" s="130"/>
      <c r="EVS63" s="130"/>
      <c r="EVT63" s="130"/>
      <c r="EVU63" s="130"/>
      <c r="EVV63" s="130"/>
      <c r="EVW63" s="130"/>
      <c r="EVX63" s="130"/>
      <c r="EVY63" s="130"/>
      <c r="EVZ63" s="130"/>
      <c r="EWA63" s="130"/>
      <c r="EWB63" s="130"/>
      <c r="EWC63" s="130"/>
      <c r="EWD63" s="130"/>
      <c r="EWE63" s="130"/>
      <c r="EWF63" s="130"/>
      <c r="EWG63" s="130"/>
      <c r="EWH63" s="130"/>
      <c r="EWI63" s="130"/>
      <c r="EWJ63" s="130"/>
      <c r="EWK63" s="130"/>
      <c r="EWL63" s="130"/>
      <c r="EWM63" s="130"/>
      <c r="EWN63" s="130"/>
      <c r="EWO63" s="130"/>
      <c r="EWP63" s="130"/>
      <c r="EWQ63" s="130"/>
      <c r="EWR63" s="130"/>
      <c r="EWS63" s="130"/>
      <c r="EWT63" s="130"/>
      <c r="EWU63" s="130"/>
      <c r="EWV63" s="130"/>
      <c r="EWW63" s="130"/>
      <c r="EWX63" s="130"/>
      <c r="EWY63" s="130"/>
      <c r="EWZ63" s="130"/>
      <c r="EXA63" s="130"/>
      <c r="EXB63" s="130"/>
      <c r="EXC63" s="130"/>
      <c r="EXD63" s="130"/>
      <c r="EXE63" s="130"/>
      <c r="EXF63" s="130"/>
      <c r="EXG63" s="130"/>
      <c r="EXH63" s="130"/>
      <c r="EXI63" s="130"/>
      <c r="EXJ63" s="130"/>
      <c r="EXK63" s="130"/>
      <c r="EXL63" s="130"/>
      <c r="EXM63" s="130"/>
      <c r="EXN63" s="130"/>
      <c r="EXO63" s="130"/>
      <c r="EXP63" s="130"/>
      <c r="EXQ63" s="130"/>
      <c r="EXR63" s="130"/>
      <c r="EXS63" s="130"/>
      <c r="EXT63" s="130"/>
      <c r="EXU63" s="130"/>
      <c r="EXV63" s="130"/>
      <c r="EXW63" s="130"/>
      <c r="EXX63" s="130"/>
      <c r="EXY63" s="130"/>
      <c r="EXZ63" s="130"/>
      <c r="EYA63" s="130"/>
      <c r="EYB63" s="130"/>
      <c r="EYC63" s="130"/>
      <c r="EYD63" s="130"/>
      <c r="EYE63" s="130"/>
      <c r="EYF63" s="130"/>
      <c r="EYG63" s="130"/>
      <c r="EYH63" s="130"/>
      <c r="EYI63" s="130"/>
      <c r="EYJ63" s="130"/>
      <c r="EYK63" s="130"/>
      <c r="EYL63" s="130"/>
      <c r="EYM63" s="130"/>
      <c r="EYN63" s="130"/>
      <c r="EYO63" s="130"/>
      <c r="EYP63" s="130"/>
      <c r="EYQ63" s="130"/>
      <c r="EYR63" s="130"/>
      <c r="EYS63" s="130"/>
      <c r="EYT63" s="130"/>
      <c r="EYU63" s="130"/>
      <c r="EYV63" s="130"/>
      <c r="EYW63" s="130"/>
      <c r="EYX63" s="130"/>
      <c r="EYY63" s="130"/>
      <c r="EYZ63" s="130"/>
      <c r="EZA63" s="130"/>
      <c r="EZB63" s="130"/>
      <c r="EZC63" s="130"/>
      <c r="EZD63" s="130"/>
      <c r="EZE63" s="130"/>
      <c r="EZF63" s="130"/>
      <c r="EZG63" s="130"/>
      <c r="EZH63" s="130"/>
      <c r="EZI63" s="130"/>
      <c r="EZJ63" s="130"/>
      <c r="EZK63" s="130"/>
      <c r="EZL63" s="130"/>
      <c r="EZM63" s="130"/>
      <c r="EZN63" s="130"/>
      <c r="EZO63" s="130"/>
      <c r="EZP63" s="130"/>
      <c r="EZQ63" s="130"/>
      <c r="EZR63" s="130"/>
      <c r="EZS63" s="130"/>
      <c r="EZT63" s="130"/>
      <c r="EZU63" s="130"/>
      <c r="EZV63" s="130"/>
      <c r="EZW63" s="130"/>
      <c r="EZX63" s="130"/>
      <c r="EZY63" s="130"/>
      <c r="EZZ63" s="130"/>
      <c r="FAA63" s="130"/>
      <c r="FAB63" s="130"/>
      <c r="FAC63" s="130"/>
      <c r="FAD63" s="130"/>
      <c r="FAE63" s="130"/>
      <c r="FAF63" s="130"/>
      <c r="FAG63" s="130"/>
      <c r="FAH63" s="130"/>
      <c r="FAI63" s="130"/>
      <c r="FAJ63" s="130"/>
      <c r="FAK63" s="130"/>
      <c r="FAL63" s="130"/>
      <c r="FAM63" s="130"/>
      <c r="FAN63" s="130"/>
      <c r="FAO63" s="130"/>
      <c r="FAP63" s="130"/>
      <c r="FAQ63" s="130"/>
      <c r="FAR63" s="130"/>
      <c r="FAS63" s="130"/>
      <c r="FAT63" s="130"/>
      <c r="FAU63" s="130"/>
      <c r="FAV63" s="130"/>
      <c r="FAW63" s="130"/>
      <c r="FAX63" s="130"/>
      <c r="FAY63" s="130"/>
      <c r="FAZ63" s="130"/>
      <c r="FBA63" s="130"/>
      <c r="FBB63" s="130"/>
      <c r="FBC63" s="130"/>
      <c r="FBD63" s="130"/>
      <c r="FBE63" s="130"/>
      <c r="FBF63" s="130"/>
      <c r="FBG63" s="130"/>
      <c r="FBH63" s="130"/>
      <c r="FBI63" s="130"/>
      <c r="FBJ63" s="130"/>
      <c r="FBK63" s="130"/>
      <c r="FBL63" s="130"/>
      <c r="FBM63" s="130"/>
      <c r="FBN63" s="130"/>
      <c r="FBO63" s="130"/>
      <c r="FBP63" s="130"/>
      <c r="FBQ63" s="130"/>
      <c r="FBR63" s="130"/>
      <c r="FBS63" s="130"/>
      <c r="FBT63" s="130"/>
      <c r="FBU63" s="130"/>
      <c r="FBV63" s="130"/>
      <c r="FBW63" s="130"/>
      <c r="FBX63" s="130"/>
      <c r="FBY63" s="130"/>
      <c r="FBZ63" s="130"/>
      <c r="FCA63" s="130"/>
      <c r="FCB63" s="130"/>
      <c r="FCC63" s="130"/>
      <c r="FCD63" s="130"/>
      <c r="FCE63" s="130"/>
      <c r="FCF63" s="130"/>
      <c r="FCG63" s="130"/>
      <c r="FCH63" s="130"/>
      <c r="FCI63" s="130"/>
      <c r="FCJ63" s="130"/>
      <c r="FCK63" s="130"/>
      <c r="FCL63" s="130"/>
      <c r="FCM63" s="130"/>
      <c r="FCN63" s="130"/>
      <c r="FCO63" s="130"/>
      <c r="FCP63" s="130"/>
      <c r="FCQ63" s="130"/>
      <c r="FCR63" s="130"/>
      <c r="FCS63" s="130"/>
      <c r="FCT63" s="130"/>
      <c r="FCU63" s="130"/>
      <c r="FCV63" s="130"/>
      <c r="FCW63" s="130"/>
      <c r="FCX63" s="130"/>
      <c r="FCY63" s="130"/>
      <c r="FCZ63" s="130"/>
      <c r="FDA63" s="130"/>
      <c r="FDB63" s="130"/>
      <c r="FDC63" s="130"/>
      <c r="FDD63" s="130"/>
      <c r="FDE63" s="130"/>
      <c r="FDF63" s="130"/>
      <c r="FDG63" s="130"/>
      <c r="FDH63" s="130"/>
      <c r="FDI63" s="130"/>
      <c r="FDJ63" s="130"/>
      <c r="FDK63" s="130"/>
      <c r="FDL63" s="130"/>
      <c r="FDM63" s="130"/>
      <c r="FDN63" s="130"/>
      <c r="FDO63" s="130"/>
      <c r="FDP63" s="130"/>
      <c r="FDQ63" s="130"/>
      <c r="FDR63" s="130"/>
      <c r="FDS63" s="130"/>
      <c r="FDT63" s="130"/>
      <c r="FDU63" s="130"/>
      <c r="FDV63" s="130"/>
      <c r="FDW63" s="130"/>
      <c r="FDX63" s="130"/>
      <c r="FDY63" s="130"/>
      <c r="FDZ63" s="130"/>
      <c r="FEA63" s="130"/>
      <c r="FEB63" s="130"/>
      <c r="FEC63" s="130"/>
      <c r="FED63" s="130"/>
      <c r="FEE63" s="130"/>
      <c r="FEF63" s="130"/>
      <c r="FEG63" s="130"/>
      <c r="FEH63" s="130"/>
      <c r="FEI63" s="130"/>
      <c r="FEJ63" s="130"/>
      <c r="FEK63" s="130"/>
      <c r="FEL63" s="130"/>
      <c r="FEM63" s="130"/>
      <c r="FEN63" s="130"/>
      <c r="FEO63" s="130"/>
      <c r="FEP63" s="130"/>
      <c r="FEQ63" s="130"/>
      <c r="FER63" s="130"/>
      <c r="FES63" s="130"/>
      <c r="FET63" s="130"/>
      <c r="FEU63" s="130"/>
      <c r="FEV63" s="130"/>
      <c r="FEW63" s="130"/>
      <c r="FEX63" s="130"/>
      <c r="FEY63" s="130"/>
      <c r="FEZ63" s="130"/>
      <c r="FFA63" s="130"/>
      <c r="FFB63" s="130"/>
      <c r="FFC63" s="130"/>
      <c r="FFD63" s="130"/>
      <c r="FFE63" s="130"/>
      <c r="FFF63" s="130"/>
      <c r="FFG63" s="130"/>
      <c r="FFH63" s="130"/>
      <c r="FFI63" s="130"/>
      <c r="FFJ63" s="130"/>
      <c r="FFK63" s="130"/>
      <c r="FFL63" s="130"/>
      <c r="FFM63" s="130"/>
      <c r="FFN63" s="130"/>
      <c r="FFO63" s="130"/>
      <c r="FFP63" s="130"/>
      <c r="FFQ63" s="130"/>
      <c r="FFR63" s="130"/>
      <c r="FFS63" s="130"/>
      <c r="FFT63" s="130"/>
      <c r="FFU63" s="130"/>
      <c r="FFV63" s="130"/>
      <c r="FFW63" s="130"/>
      <c r="FFX63" s="130"/>
      <c r="FFY63" s="130"/>
      <c r="FFZ63" s="130"/>
      <c r="FGA63" s="130"/>
      <c r="FGB63" s="130"/>
      <c r="FGC63" s="130"/>
      <c r="FGD63" s="130"/>
      <c r="FGE63" s="130"/>
      <c r="FGF63" s="130"/>
      <c r="FGG63" s="130"/>
      <c r="FGH63" s="130"/>
      <c r="FGI63" s="130"/>
      <c r="FGJ63" s="130"/>
      <c r="FGK63" s="130"/>
      <c r="FGL63" s="130"/>
      <c r="FGM63" s="130"/>
      <c r="FGN63" s="130"/>
      <c r="FGO63" s="130"/>
      <c r="FGP63" s="130"/>
      <c r="FGQ63" s="130"/>
      <c r="FGR63" s="130"/>
      <c r="FGS63" s="130"/>
      <c r="FGT63" s="130"/>
      <c r="FGU63" s="130"/>
      <c r="FGV63" s="130"/>
      <c r="FGW63" s="130"/>
      <c r="FGX63" s="130"/>
      <c r="FGY63" s="130"/>
      <c r="FGZ63" s="130"/>
      <c r="FHA63" s="130"/>
      <c r="FHB63" s="130"/>
      <c r="FHC63" s="130"/>
      <c r="FHD63" s="130"/>
      <c r="FHE63" s="130"/>
      <c r="FHF63" s="130"/>
      <c r="FHG63" s="130"/>
      <c r="FHH63" s="130"/>
      <c r="FHI63" s="130"/>
      <c r="FHJ63" s="130"/>
      <c r="FHK63" s="130"/>
      <c r="FHL63" s="130"/>
      <c r="FHM63" s="130"/>
      <c r="FHN63" s="130"/>
      <c r="FHO63" s="130"/>
      <c r="FHP63" s="130"/>
      <c r="FHQ63" s="130"/>
      <c r="FHR63" s="130"/>
      <c r="FHS63" s="130"/>
      <c r="FHT63" s="130"/>
      <c r="FHU63" s="130"/>
      <c r="FHV63" s="130"/>
      <c r="FHW63" s="130"/>
      <c r="FHX63" s="130"/>
      <c r="FHY63" s="130"/>
      <c r="FHZ63" s="130"/>
      <c r="FIA63" s="130"/>
      <c r="FIB63" s="130"/>
      <c r="FIC63" s="130"/>
      <c r="FID63" s="130"/>
      <c r="FIE63" s="130"/>
      <c r="FIF63" s="130"/>
      <c r="FIG63" s="130"/>
      <c r="FIH63" s="130"/>
      <c r="FII63" s="130"/>
      <c r="FIJ63" s="130"/>
      <c r="FIK63" s="130"/>
      <c r="FIL63" s="130"/>
      <c r="FIM63" s="130"/>
      <c r="FIN63" s="130"/>
      <c r="FIO63" s="130"/>
      <c r="FIP63" s="130"/>
      <c r="FIQ63" s="130"/>
      <c r="FIR63" s="130"/>
      <c r="FIS63" s="130"/>
      <c r="FIT63" s="130"/>
      <c r="FIU63" s="130"/>
      <c r="FIV63" s="130"/>
      <c r="FIW63" s="130"/>
      <c r="FIX63" s="130"/>
      <c r="FIY63" s="130"/>
      <c r="FIZ63" s="130"/>
      <c r="FJA63" s="130"/>
      <c r="FJB63" s="130"/>
      <c r="FJC63" s="130"/>
      <c r="FJD63" s="130"/>
      <c r="FJE63" s="130"/>
      <c r="FJF63" s="130"/>
      <c r="FJG63" s="130"/>
      <c r="FJH63" s="130"/>
      <c r="FJI63" s="130"/>
      <c r="FJJ63" s="130"/>
      <c r="FJK63" s="130"/>
      <c r="FJL63" s="130"/>
      <c r="FJM63" s="130"/>
      <c r="FJN63" s="130"/>
      <c r="FJO63" s="130"/>
      <c r="FJP63" s="130"/>
      <c r="FJQ63" s="130"/>
      <c r="FJR63" s="130"/>
      <c r="FJS63" s="130"/>
      <c r="FJT63" s="130"/>
      <c r="FJU63" s="130"/>
      <c r="FJV63" s="130"/>
      <c r="FJW63" s="130"/>
      <c r="FJX63" s="130"/>
      <c r="FJY63" s="130"/>
      <c r="FJZ63" s="130"/>
      <c r="FKA63" s="130"/>
      <c r="FKB63" s="130"/>
      <c r="FKC63" s="130"/>
      <c r="FKD63" s="130"/>
      <c r="FKE63" s="130"/>
      <c r="FKF63" s="130"/>
      <c r="FKG63" s="130"/>
      <c r="FKH63" s="130"/>
      <c r="FKI63" s="130"/>
      <c r="FKJ63" s="130"/>
      <c r="FKK63" s="130"/>
      <c r="FKL63" s="130"/>
      <c r="FKM63" s="130"/>
      <c r="FKN63" s="130"/>
      <c r="FKO63" s="130"/>
      <c r="FKP63" s="130"/>
      <c r="FKQ63" s="130"/>
      <c r="FKR63" s="130"/>
      <c r="FKS63" s="130"/>
      <c r="FKT63" s="130"/>
      <c r="FKU63" s="130"/>
      <c r="FKV63" s="130"/>
      <c r="FKW63" s="130"/>
      <c r="FKX63" s="130"/>
      <c r="FKY63" s="130"/>
      <c r="FKZ63" s="130"/>
      <c r="FLA63" s="130"/>
      <c r="FLB63" s="130"/>
      <c r="FLC63" s="130"/>
      <c r="FLD63" s="130"/>
      <c r="FLE63" s="130"/>
      <c r="FLF63" s="130"/>
      <c r="FLG63" s="130"/>
      <c r="FLH63" s="130"/>
      <c r="FLI63" s="130"/>
      <c r="FLJ63" s="130"/>
      <c r="FLK63" s="130"/>
      <c r="FLL63" s="130"/>
      <c r="FLM63" s="130"/>
      <c r="FLN63" s="130"/>
      <c r="FLO63" s="130"/>
      <c r="FLP63" s="130"/>
      <c r="FLQ63" s="130"/>
      <c r="FLR63" s="130"/>
      <c r="FLS63" s="130"/>
      <c r="FLT63" s="130"/>
      <c r="FLU63" s="130"/>
      <c r="FLV63" s="130"/>
      <c r="FLW63" s="130"/>
      <c r="FLX63" s="130"/>
      <c r="FLY63" s="130"/>
      <c r="FLZ63" s="130"/>
      <c r="FMA63" s="130"/>
      <c r="FMB63" s="130"/>
      <c r="FMC63" s="130"/>
      <c r="FMD63" s="130"/>
      <c r="FME63" s="130"/>
      <c r="FMF63" s="130"/>
      <c r="FMG63" s="130"/>
      <c r="FMH63" s="130"/>
      <c r="FMI63" s="130"/>
      <c r="FMJ63" s="130"/>
      <c r="FMK63" s="130"/>
      <c r="FML63" s="130"/>
      <c r="FMM63" s="130"/>
      <c r="FMN63" s="130"/>
      <c r="FMO63" s="130"/>
      <c r="FMP63" s="130"/>
      <c r="FMQ63" s="130"/>
      <c r="FMR63" s="130"/>
      <c r="FMS63" s="130"/>
      <c r="FMT63" s="130"/>
      <c r="FMU63" s="130"/>
      <c r="FMV63" s="130"/>
      <c r="FMW63" s="130"/>
      <c r="FMX63" s="130"/>
      <c r="FMY63" s="130"/>
      <c r="FMZ63" s="130"/>
      <c r="FNA63" s="130"/>
      <c r="FNB63" s="130"/>
      <c r="FNC63" s="130"/>
      <c r="FND63" s="130"/>
      <c r="FNE63" s="130"/>
      <c r="FNF63" s="130"/>
      <c r="FNG63" s="130"/>
      <c r="FNH63" s="130"/>
      <c r="FNI63" s="130"/>
      <c r="FNJ63" s="130"/>
      <c r="FNK63" s="130"/>
      <c r="FNL63" s="130"/>
      <c r="FNM63" s="130"/>
      <c r="FNN63" s="130"/>
      <c r="FNO63" s="130"/>
      <c r="FNP63" s="130"/>
      <c r="FNQ63" s="130"/>
      <c r="FNR63" s="130"/>
      <c r="FNS63" s="130"/>
      <c r="FNT63" s="130"/>
      <c r="FNU63" s="130"/>
      <c r="FNV63" s="130"/>
      <c r="FNW63" s="130"/>
      <c r="FNX63" s="130"/>
      <c r="FNY63" s="130"/>
      <c r="FNZ63" s="130"/>
      <c r="FOA63" s="130"/>
      <c r="FOB63" s="130"/>
      <c r="FOC63" s="130"/>
      <c r="FOD63" s="130"/>
      <c r="FOE63" s="130"/>
      <c r="FOF63" s="130"/>
      <c r="FOG63" s="130"/>
      <c r="FOH63" s="130"/>
      <c r="FOI63" s="130"/>
      <c r="FOJ63" s="130"/>
      <c r="FOK63" s="130"/>
      <c r="FOL63" s="130"/>
      <c r="FOM63" s="130"/>
      <c r="FON63" s="130"/>
      <c r="FOO63" s="130"/>
      <c r="FOP63" s="130"/>
      <c r="FOQ63" s="130"/>
      <c r="FOR63" s="130"/>
      <c r="FOS63" s="130"/>
      <c r="FOT63" s="130"/>
      <c r="FOU63" s="130"/>
      <c r="FOV63" s="130"/>
      <c r="FOW63" s="130"/>
      <c r="FOX63" s="130"/>
      <c r="FOY63" s="130"/>
      <c r="FOZ63" s="130"/>
      <c r="FPA63" s="130"/>
      <c r="FPB63" s="130"/>
      <c r="FPC63" s="130"/>
      <c r="FPD63" s="130"/>
      <c r="FPE63" s="130"/>
      <c r="FPF63" s="130"/>
      <c r="FPG63" s="130"/>
      <c r="FPH63" s="130"/>
      <c r="FPI63" s="130"/>
      <c r="FPJ63" s="130"/>
      <c r="FPK63" s="130"/>
      <c r="FPL63" s="130"/>
      <c r="FPM63" s="130"/>
      <c r="FPN63" s="130"/>
      <c r="FPO63" s="130"/>
      <c r="FPP63" s="130"/>
      <c r="FPQ63" s="130"/>
      <c r="FPR63" s="130"/>
      <c r="FPS63" s="130"/>
      <c r="FPT63" s="130"/>
      <c r="FPU63" s="130"/>
      <c r="FPV63" s="130"/>
      <c r="FPW63" s="130"/>
      <c r="FPX63" s="130"/>
      <c r="FPY63" s="130"/>
      <c r="FPZ63" s="130"/>
      <c r="FQA63" s="130"/>
      <c r="FQB63" s="130"/>
      <c r="FQC63" s="130"/>
      <c r="FQD63" s="130"/>
      <c r="FQE63" s="130"/>
      <c r="FQF63" s="130"/>
      <c r="FQG63" s="130"/>
      <c r="FQH63" s="130"/>
      <c r="FQI63" s="130"/>
      <c r="FQJ63" s="130"/>
      <c r="FQK63" s="130"/>
      <c r="FQL63" s="130"/>
      <c r="FQM63" s="130"/>
      <c r="FQN63" s="130"/>
      <c r="FQO63" s="130"/>
      <c r="FQP63" s="130"/>
      <c r="FQQ63" s="130"/>
      <c r="FQR63" s="130"/>
      <c r="FQS63" s="130"/>
      <c r="FQT63" s="130"/>
      <c r="FQU63" s="130"/>
      <c r="FQV63" s="130"/>
      <c r="FQW63" s="130"/>
      <c r="FQX63" s="130"/>
      <c r="FQY63" s="130"/>
      <c r="FQZ63" s="130"/>
      <c r="FRA63" s="130"/>
      <c r="FRB63" s="130"/>
      <c r="FRC63" s="130"/>
      <c r="FRD63" s="130"/>
      <c r="FRE63" s="130"/>
      <c r="FRF63" s="130"/>
      <c r="FRG63" s="130"/>
      <c r="FRH63" s="130"/>
      <c r="FRI63" s="130"/>
      <c r="FRJ63" s="130"/>
      <c r="FRK63" s="130"/>
      <c r="FRL63" s="130"/>
      <c r="FRM63" s="130"/>
      <c r="FRN63" s="130"/>
      <c r="FRO63" s="130"/>
      <c r="FRP63" s="130"/>
      <c r="FRQ63" s="130"/>
      <c r="FRR63" s="130"/>
      <c r="FRS63" s="130"/>
      <c r="FRT63" s="130"/>
      <c r="FRU63" s="130"/>
      <c r="FRV63" s="130"/>
      <c r="FRW63" s="130"/>
      <c r="FRX63" s="130"/>
      <c r="FRY63" s="130"/>
      <c r="FRZ63" s="130"/>
      <c r="FSA63" s="130"/>
      <c r="FSB63" s="130"/>
      <c r="FSC63" s="130"/>
      <c r="FSD63" s="130"/>
      <c r="FSE63" s="130"/>
      <c r="FSF63" s="130"/>
      <c r="FSG63" s="130"/>
      <c r="FSH63" s="130"/>
      <c r="FSI63" s="130"/>
      <c r="FSJ63" s="130"/>
      <c r="FSK63" s="130"/>
      <c r="FSL63" s="130"/>
      <c r="FSM63" s="130"/>
      <c r="FSN63" s="130"/>
      <c r="FSO63" s="130"/>
      <c r="FSP63" s="130"/>
      <c r="FSQ63" s="130"/>
      <c r="FSR63" s="130"/>
      <c r="FSS63" s="130"/>
      <c r="FST63" s="130"/>
      <c r="FSU63" s="130"/>
      <c r="FSV63" s="130"/>
      <c r="FSW63" s="130"/>
      <c r="FSX63" s="130"/>
      <c r="FSY63" s="130"/>
      <c r="FSZ63" s="130"/>
      <c r="FTA63" s="130"/>
      <c r="FTB63" s="130"/>
      <c r="FTC63" s="130"/>
      <c r="FTD63" s="130"/>
      <c r="FTE63" s="130"/>
      <c r="FTF63" s="130"/>
      <c r="FTG63" s="130"/>
      <c r="FTH63" s="130"/>
      <c r="FTI63" s="130"/>
      <c r="FTJ63" s="130"/>
      <c r="FTK63" s="130"/>
      <c r="FTL63" s="130"/>
      <c r="FTM63" s="130"/>
      <c r="FTN63" s="130"/>
      <c r="FTO63" s="130"/>
      <c r="FTP63" s="130"/>
      <c r="FTQ63" s="130"/>
      <c r="FTR63" s="130"/>
      <c r="FTS63" s="130"/>
      <c r="FTT63" s="130"/>
      <c r="FTU63" s="130"/>
      <c r="FTV63" s="130"/>
      <c r="FTW63" s="130"/>
      <c r="FTX63" s="130"/>
      <c r="FTY63" s="130"/>
      <c r="FTZ63" s="130"/>
      <c r="FUA63" s="130"/>
      <c r="FUB63" s="130"/>
      <c r="FUC63" s="130"/>
      <c r="FUD63" s="130"/>
      <c r="FUE63" s="130"/>
      <c r="FUF63" s="130"/>
      <c r="FUG63" s="130"/>
      <c r="FUH63" s="130"/>
      <c r="FUI63" s="130"/>
      <c r="FUJ63" s="130"/>
      <c r="FUK63" s="130"/>
      <c r="FUL63" s="130"/>
      <c r="FUM63" s="130"/>
      <c r="FUN63" s="130"/>
      <c r="FUO63" s="130"/>
      <c r="FUP63" s="130"/>
      <c r="FUQ63" s="130"/>
      <c r="FUR63" s="130"/>
      <c r="FUS63" s="130"/>
      <c r="FUT63" s="130"/>
      <c r="FUU63" s="130"/>
      <c r="FUV63" s="130"/>
      <c r="FUW63" s="130"/>
      <c r="FUX63" s="130"/>
      <c r="FUY63" s="130"/>
      <c r="FUZ63" s="130"/>
      <c r="FVA63" s="130"/>
      <c r="FVB63" s="130"/>
      <c r="FVC63" s="130"/>
      <c r="FVD63" s="130"/>
      <c r="FVE63" s="130"/>
      <c r="FVF63" s="130"/>
      <c r="FVG63" s="130"/>
      <c r="FVH63" s="130"/>
      <c r="FVI63" s="130"/>
      <c r="FVJ63" s="130"/>
      <c r="FVK63" s="130"/>
      <c r="FVL63" s="130"/>
      <c r="FVM63" s="130"/>
      <c r="FVN63" s="130"/>
      <c r="FVO63" s="130"/>
      <c r="FVP63" s="130"/>
      <c r="FVQ63" s="130"/>
      <c r="FVR63" s="130"/>
      <c r="FVS63" s="130"/>
      <c r="FVT63" s="130"/>
      <c r="FVU63" s="130"/>
      <c r="FVV63" s="130"/>
      <c r="FVW63" s="130"/>
      <c r="FVX63" s="130"/>
      <c r="FVY63" s="130"/>
      <c r="FVZ63" s="130"/>
      <c r="FWA63" s="130"/>
      <c r="FWB63" s="130"/>
      <c r="FWC63" s="130"/>
      <c r="FWD63" s="130"/>
      <c r="FWE63" s="130"/>
      <c r="FWF63" s="130"/>
      <c r="FWG63" s="130"/>
      <c r="FWH63" s="130"/>
      <c r="FWI63" s="130"/>
      <c r="FWJ63" s="130"/>
      <c r="FWK63" s="130"/>
      <c r="FWL63" s="130"/>
      <c r="FWM63" s="130"/>
      <c r="FWN63" s="130"/>
      <c r="FWO63" s="130"/>
      <c r="FWP63" s="130"/>
      <c r="FWQ63" s="130"/>
      <c r="FWR63" s="130"/>
      <c r="FWS63" s="130"/>
      <c r="FWT63" s="130"/>
      <c r="FWU63" s="130"/>
      <c r="FWV63" s="130"/>
      <c r="FWW63" s="130"/>
      <c r="FWX63" s="130"/>
      <c r="FWY63" s="130"/>
      <c r="FWZ63" s="130"/>
      <c r="FXA63" s="130"/>
      <c r="FXB63" s="130"/>
      <c r="FXC63" s="130"/>
      <c r="FXD63" s="130"/>
      <c r="FXE63" s="130"/>
      <c r="FXF63" s="130"/>
      <c r="FXG63" s="130"/>
      <c r="FXH63" s="130"/>
      <c r="FXI63" s="130"/>
      <c r="FXJ63" s="130"/>
      <c r="FXK63" s="130"/>
      <c r="FXL63" s="130"/>
      <c r="FXM63" s="130"/>
      <c r="FXN63" s="130"/>
      <c r="FXO63" s="130"/>
      <c r="FXP63" s="130"/>
      <c r="FXQ63" s="130"/>
      <c r="FXR63" s="130"/>
      <c r="FXS63" s="130"/>
      <c r="FXT63" s="130"/>
      <c r="FXU63" s="130"/>
      <c r="FXV63" s="130"/>
      <c r="FXW63" s="130"/>
      <c r="FXX63" s="130"/>
      <c r="FXY63" s="130"/>
      <c r="FXZ63" s="130"/>
      <c r="FYA63" s="130"/>
      <c r="FYB63" s="130"/>
      <c r="FYC63" s="130"/>
      <c r="FYD63" s="130"/>
      <c r="FYE63" s="130"/>
      <c r="FYF63" s="130"/>
      <c r="FYG63" s="130"/>
      <c r="FYH63" s="130"/>
      <c r="FYI63" s="130"/>
      <c r="FYJ63" s="130"/>
      <c r="FYK63" s="130"/>
      <c r="FYL63" s="130"/>
      <c r="FYM63" s="130"/>
      <c r="FYN63" s="130"/>
      <c r="FYO63" s="130"/>
      <c r="FYP63" s="130"/>
      <c r="FYQ63" s="130"/>
      <c r="FYR63" s="130"/>
      <c r="FYS63" s="130"/>
      <c r="FYT63" s="130"/>
      <c r="FYU63" s="130"/>
      <c r="FYV63" s="130"/>
      <c r="FYW63" s="130"/>
      <c r="FYX63" s="130"/>
      <c r="FYY63" s="130"/>
      <c r="FYZ63" s="130"/>
      <c r="FZA63" s="130"/>
      <c r="FZB63" s="130"/>
      <c r="FZC63" s="130"/>
      <c r="FZD63" s="130"/>
      <c r="FZE63" s="130"/>
      <c r="FZF63" s="130"/>
      <c r="FZG63" s="130"/>
      <c r="FZH63" s="130"/>
      <c r="FZI63" s="130"/>
      <c r="FZJ63" s="130"/>
      <c r="FZK63" s="130"/>
      <c r="FZL63" s="130"/>
      <c r="FZM63" s="130"/>
      <c r="FZN63" s="130"/>
      <c r="FZO63" s="130"/>
      <c r="FZP63" s="130"/>
      <c r="FZQ63" s="130"/>
      <c r="FZR63" s="130"/>
      <c r="FZS63" s="130"/>
      <c r="FZT63" s="130"/>
      <c r="FZU63" s="130"/>
      <c r="FZV63" s="130"/>
      <c r="FZW63" s="130"/>
      <c r="FZX63" s="130"/>
      <c r="FZY63" s="130"/>
      <c r="FZZ63" s="130"/>
      <c r="GAA63" s="130"/>
      <c r="GAB63" s="130"/>
      <c r="GAC63" s="130"/>
      <c r="GAD63" s="130"/>
      <c r="GAE63" s="130"/>
      <c r="GAF63" s="130"/>
      <c r="GAG63" s="130"/>
      <c r="GAH63" s="130"/>
      <c r="GAI63" s="130"/>
      <c r="GAJ63" s="130"/>
      <c r="GAK63" s="130"/>
      <c r="GAL63" s="130"/>
      <c r="GAM63" s="130"/>
      <c r="GAN63" s="130"/>
      <c r="GAO63" s="130"/>
      <c r="GAP63" s="130"/>
      <c r="GAQ63" s="130"/>
      <c r="GAR63" s="130"/>
      <c r="GAS63" s="130"/>
      <c r="GAT63" s="130"/>
      <c r="GAU63" s="130"/>
      <c r="GAV63" s="130"/>
      <c r="GAW63" s="130"/>
      <c r="GAX63" s="130"/>
      <c r="GAY63" s="130"/>
      <c r="GAZ63" s="130"/>
      <c r="GBA63" s="130"/>
      <c r="GBB63" s="130"/>
      <c r="GBC63" s="130"/>
      <c r="GBD63" s="130"/>
      <c r="GBE63" s="130"/>
      <c r="GBF63" s="130"/>
      <c r="GBG63" s="130"/>
      <c r="GBH63" s="130"/>
      <c r="GBI63" s="130"/>
      <c r="GBJ63" s="130"/>
      <c r="GBK63" s="130"/>
      <c r="GBL63" s="130"/>
      <c r="GBM63" s="130"/>
      <c r="GBN63" s="130"/>
      <c r="GBO63" s="130"/>
      <c r="GBP63" s="130"/>
      <c r="GBQ63" s="130"/>
      <c r="GBR63" s="130"/>
      <c r="GBS63" s="130"/>
      <c r="GBT63" s="130"/>
      <c r="GBU63" s="130"/>
      <c r="GBV63" s="130"/>
      <c r="GBW63" s="130"/>
      <c r="GBX63" s="130"/>
      <c r="GBY63" s="130"/>
      <c r="GBZ63" s="130"/>
      <c r="GCA63" s="130"/>
      <c r="GCB63" s="130"/>
      <c r="GCC63" s="130"/>
      <c r="GCD63" s="130"/>
      <c r="GCE63" s="130"/>
      <c r="GCF63" s="130"/>
      <c r="GCG63" s="130"/>
      <c r="GCH63" s="130"/>
      <c r="GCI63" s="130"/>
      <c r="GCJ63" s="130"/>
      <c r="GCK63" s="130"/>
      <c r="GCL63" s="130"/>
      <c r="GCM63" s="130"/>
      <c r="GCN63" s="130"/>
      <c r="GCO63" s="130"/>
      <c r="GCP63" s="130"/>
      <c r="GCQ63" s="130"/>
      <c r="GCR63" s="130"/>
      <c r="GCS63" s="130"/>
      <c r="GCT63" s="130"/>
      <c r="GCU63" s="130"/>
      <c r="GCV63" s="130"/>
      <c r="GCW63" s="130"/>
      <c r="GCX63" s="130"/>
      <c r="GCY63" s="130"/>
      <c r="GCZ63" s="130"/>
      <c r="GDA63" s="130"/>
      <c r="GDB63" s="130"/>
      <c r="GDC63" s="130"/>
      <c r="GDD63" s="130"/>
      <c r="GDE63" s="130"/>
      <c r="GDF63" s="130"/>
      <c r="GDG63" s="130"/>
      <c r="GDH63" s="130"/>
      <c r="GDI63" s="130"/>
      <c r="GDJ63" s="130"/>
      <c r="GDK63" s="130"/>
      <c r="GDL63" s="130"/>
      <c r="GDM63" s="130"/>
      <c r="GDN63" s="130"/>
      <c r="GDO63" s="130"/>
      <c r="GDP63" s="130"/>
      <c r="GDQ63" s="130"/>
      <c r="GDR63" s="130"/>
      <c r="GDS63" s="130"/>
      <c r="GDT63" s="130"/>
      <c r="GDU63" s="130"/>
      <c r="GDV63" s="130"/>
      <c r="GDW63" s="130"/>
      <c r="GDX63" s="130"/>
      <c r="GDY63" s="130"/>
      <c r="GDZ63" s="130"/>
      <c r="GEA63" s="130"/>
      <c r="GEB63" s="130"/>
      <c r="GEC63" s="130"/>
      <c r="GED63" s="130"/>
      <c r="GEE63" s="130"/>
      <c r="GEF63" s="130"/>
      <c r="GEG63" s="130"/>
      <c r="GEH63" s="130"/>
      <c r="GEI63" s="130"/>
      <c r="GEJ63" s="130"/>
      <c r="GEK63" s="130"/>
      <c r="GEL63" s="130"/>
      <c r="GEM63" s="130"/>
      <c r="GEN63" s="130"/>
      <c r="GEO63" s="130"/>
      <c r="GEP63" s="130"/>
      <c r="GEQ63" s="130"/>
      <c r="GER63" s="130"/>
      <c r="GES63" s="130"/>
      <c r="GET63" s="130"/>
      <c r="GEU63" s="130"/>
      <c r="GEV63" s="130"/>
      <c r="GEW63" s="130"/>
      <c r="GEX63" s="130"/>
      <c r="GEY63" s="130"/>
      <c r="GEZ63" s="130"/>
      <c r="GFA63" s="130"/>
      <c r="GFB63" s="130"/>
      <c r="GFC63" s="130"/>
      <c r="GFD63" s="130"/>
      <c r="GFE63" s="130"/>
      <c r="GFF63" s="130"/>
      <c r="GFG63" s="130"/>
      <c r="GFH63" s="130"/>
      <c r="GFI63" s="130"/>
      <c r="GFJ63" s="130"/>
      <c r="GFK63" s="130"/>
      <c r="GFL63" s="130"/>
      <c r="GFM63" s="130"/>
      <c r="GFN63" s="130"/>
      <c r="GFO63" s="130"/>
      <c r="GFP63" s="130"/>
      <c r="GFQ63" s="130"/>
      <c r="GFR63" s="130"/>
      <c r="GFS63" s="130"/>
      <c r="GFT63" s="130"/>
      <c r="GFU63" s="130"/>
      <c r="GFV63" s="130"/>
      <c r="GFW63" s="130"/>
      <c r="GFX63" s="130"/>
      <c r="GFY63" s="130"/>
      <c r="GFZ63" s="130"/>
      <c r="GGA63" s="130"/>
      <c r="GGB63" s="130"/>
      <c r="GGC63" s="130"/>
      <c r="GGD63" s="130"/>
      <c r="GGE63" s="130"/>
      <c r="GGF63" s="130"/>
      <c r="GGG63" s="130"/>
      <c r="GGH63" s="130"/>
      <c r="GGI63" s="130"/>
      <c r="GGJ63" s="130"/>
      <c r="GGK63" s="130"/>
      <c r="GGL63" s="130"/>
      <c r="GGM63" s="130"/>
      <c r="GGN63" s="130"/>
      <c r="GGO63" s="130"/>
      <c r="GGP63" s="130"/>
      <c r="GGQ63" s="130"/>
      <c r="GGR63" s="130"/>
      <c r="GGS63" s="130"/>
      <c r="GGT63" s="130"/>
      <c r="GGU63" s="130"/>
      <c r="GGV63" s="130"/>
      <c r="GGW63" s="130"/>
      <c r="GGX63" s="130"/>
      <c r="GGY63" s="130"/>
      <c r="GGZ63" s="130"/>
      <c r="GHA63" s="130"/>
      <c r="GHB63" s="130"/>
      <c r="GHC63" s="130"/>
      <c r="GHD63" s="130"/>
      <c r="GHE63" s="130"/>
      <c r="GHF63" s="130"/>
      <c r="GHG63" s="130"/>
      <c r="GHH63" s="130"/>
      <c r="GHI63" s="130"/>
      <c r="GHJ63" s="130"/>
      <c r="GHK63" s="130"/>
      <c r="GHL63" s="130"/>
      <c r="GHM63" s="130"/>
      <c r="GHN63" s="130"/>
      <c r="GHO63" s="130"/>
      <c r="GHP63" s="130"/>
      <c r="GHQ63" s="130"/>
      <c r="GHR63" s="130"/>
      <c r="GHS63" s="130"/>
      <c r="GHT63" s="130"/>
      <c r="GHU63" s="130"/>
      <c r="GHV63" s="130"/>
      <c r="GHW63" s="130"/>
      <c r="GHX63" s="130"/>
      <c r="GHY63" s="130"/>
      <c r="GHZ63" s="130"/>
      <c r="GIA63" s="130"/>
      <c r="GIB63" s="130"/>
      <c r="GIC63" s="130"/>
      <c r="GID63" s="130"/>
      <c r="GIE63" s="130"/>
      <c r="GIF63" s="130"/>
      <c r="GIG63" s="130"/>
      <c r="GIH63" s="130"/>
      <c r="GII63" s="130"/>
      <c r="GIJ63" s="130"/>
      <c r="GIK63" s="130"/>
      <c r="GIL63" s="130"/>
      <c r="GIM63" s="130"/>
      <c r="GIN63" s="130"/>
      <c r="GIO63" s="130"/>
      <c r="GIP63" s="130"/>
      <c r="GIQ63" s="130"/>
      <c r="GIR63" s="130"/>
      <c r="GIS63" s="130"/>
      <c r="GIT63" s="130"/>
      <c r="GIU63" s="130"/>
      <c r="GIV63" s="130"/>
      <c r="GIW63" s="130"/>
      <c r="GIX63" s="130"/>
      <c r="GIY63" s="130"/>
      <c r="GIZ63" s="130"/>
      <c r="GJA63" s="130"/>
      <c r="GJB63" s="130"/>
      <c r="GJC63" s="130"/>
      <c r="GJD63" s="130"/>
      <c r="GJE63" s="130"/>
      <c r="GJF63" s="130"/>
      <c r="GJG63" s="130"/>
      <c r="GJH63" s="130"/>
      <c r="GJI63" s="130"/>
      <c r="GJJ63" s="130"/>
      <c r="GJK63" s="130"/>
      <c r="GJL63" s="130"/>
      <c r="GJM63" s="130"/>
      <c r="GJN63" s="130"/>
      <c r="GJO63" s="130"/>
      <c r="GJP63" s="130"/>
      <c r="GJQ63" s="130"/>
      <c r="GJR63" s="130"/>
      <c r="GJS63" s="130"/>
      <c r="GJT63" s="130"/>
      <c r="GJU63" s="130"/>
      <c r="GJV63" s="130"/>
      <c r="GJW63" s="130"/>
      <c r="GJX63" s="130"/>
      <c r="GJY63" s="130"/>
      <c r="GJZ63" s="130"/>
      <c r="GKA63" s="130"/>
      <c r="GKB63" s="130"/>
      <c r="GKC63" s="130"/>
      <c r="GKD63" s="130"/>
      <c r="GKE63" s="130"/>
      <c r="GKF63" s="130"/>
      <c r="GKG63" s="130"/>
      <c r="GKH63" s="130"/>
      <c r="GKI63" s="130"/>
      <c r="GKJ63" s="130"/>
      <c r="GKK63" s="130"/>
      <c r="GKL63" s="130"/>
      <c r="GKM63" s="130"/>
      <c r="GKN63" s="130"/>
      <c r="GKO63" s="130"/>
      <c r="GKP63" s="130"/>
      <c r="GKQ63" s="130"/>
      <c r="GKR63" s="130"/>
      <c r="GKS63" s="130"/>
      <c r="GKT63" s="130"/>
      <c r="GKU63" s="130"/>
      <c r="GKV63" s="130"/>
      <c r="GKW63" s="130"/>
      <c r="GKX63" s="130"/>
      <c r="GKY63" s="130"/>
      <c r="GKZ63" s="130"/>
      <c r="GLA63" s="130"/>
      <c r="GLB63" s="130"/>
      <c r="GLC63" s="130"/>
      <c r="GLD63" s="130"/>
      <c r="GLE63" s="130"/>
      <c r="GLF63" s="130"/>
      <c r="GLG63" s="130"/>
      <c r="GLH63" s="130"/>
      <c r="GLI63" s="130"/>
      <c r="GLJ63" s="130"/>
      <c r="GLK63" s="130"/>
      <c r="GLL63" s="130"/>
      <c r="GLM63" s="130"/>
      <c r="GLN63" s="130"/>
      <c r="GLO63" s="130"/>
      <c r="GLP63" s="130"/>
      <c r="GLQ63" s="130"/>
      <c r="GLR63" s="130"/>
      <c r="GLS63" s="130"/>
      <c r="GLT63" s="130"/>
      <c r="GLU63" s="130"/>
      <c r="GLV63" s="130"/>
      <c r="GLW63" s="130"/>
      <c r="GLX63" s="130"/>
      <c r="GLY63" s="130"/>
      <c r="GLZ63" s="130"/>
      <c r="GMA63" s="130"/>
      <c r="GMB63" s="130"/>
      <c r="GMC63" s="130"/>
      <c r="GMD63" s="130"/>
      <c r="GME63" s="130"/>
      <c r="GMF63" s="130"/>
      <c r="GMG63" s="130"/>
      <c r="GMH63" s="130"/>
      <c r="GMI63" s="130"/>
      <c r="GMJ63" s="130"/>
      <c r="GMK63" s="130"/>
      <c r="GML63" s="130"/>
      <c r="GMM63" s="130"/>
      <c r="GMN63" s="130"/>
      <c r="GMO63" s="130"/>
      <c r="GMP63" s="130"/>
      <c r="GMQ63" s="130"/>
      <c r="GMR63" s="130"/>
      <c r="GMS63" s="130"/>
      <c r="GMT63" s="130"/>
      <c r="GMU63" s="130"/>
      <c r="GMV63" s="130"/>
      <c r="GMW63" s="130"/>
      <c r="GMX63" s="130"/>
      <c r="GMY63" s="130"/>
      <c r="GMZ63" s="130"/>
      <c r="GNA63" s="130"/>
      <c r="GNB63" s="130"/>
      <c r="GNC63" s="130"/>
      <c r="GND63" s="130"/>
      <c r="GNE63" s="130"/>
      <c r="GNF63" s="130"/>
      <c r="GNG63" s="130"/>
      <c r="GNH63" s="130"/>
      <c r="GNI63" s="130"/>
      <c r="GNJ63" s="130"/>
      <c r="GNK63" s="130"/>
      <c r="GNL63" s="130"/>
      <c r="GNM63" s="130"/>
      <c r="GNN63" s="130"/>
      <c r="GNO63" s="130"/>
      <c r="GNP63" s="130"/>
      <c r="GNQ63" s="130"/>
      <c r="GNR63" s="130"/>
      <c r="GNS63" s="130"/>
      <c r="GNT63" s="130"/>
      <c r="GNU63" s="130"/>
      <c r="GNV63" s="130"/>
      <c r="GNW63" s="130"/>
      <c r="GNX63" s="130"/>
      <c r="GNY63" s="130"/>
      <c r="GNZ63" s="130"/>
      <c r="GOA63" s="130"/>
      <c r="GOB63" s="130"/>
      <c r="GOC63" s="130"/>
      <c r="GOD63" s="130"/>
      <c r="GOE63" s="130"/>
      <c r="GOF63" s="130"/>
      <c r="GOG63" s="130"/>
      <c r="GOH63" s="130"/>
      <c r="GOI63" s="130"/>
      <c r="GOJ63" s="130"/>
      <c r="GOK63" s="130"/>
      <c r="GOL63" s="130"/>
      <c r="GOM63" s="130"/>
      <c r="GON63" s="130"/>
      <c r="GOO63" s="130"/>
      <c r="GOP63" s="130"/>
      <c r="GOQ63" s="130"/>
      <c r="GOR63" s="130"/>
      <c r="GOS63" s="130"/>
      <c r="GOT63" s="130"/>
      <c r="GOU63" s="130"/>
      <c r="GOV63" s="130"/>
      <c r="GOW63" s="130"/>
      <c r="GOX63" s="130"/>
      <c r="GOY63" s="130"/>
      <c r="GOZ63" s="130"/>
      <c r="GPA63" s="130"/>
      <c r="GPB63" s="130"/>
      <c r="GPC63" s="130"/>
      <c r="GPD63" s="130"/>
      <c r="GPE63" s="130"/>
      <c r="GPF63" s="130"/>
      <c r="GPG63" s="130"/>
      <c r="GPH63" s="130"/>
      <c r="GPI63" s="130"/>
      <c r="GPJ63" s="130"/>
      <c r="GPK63" s="130"/>
      <c r="GPL63" s="130"/>
      <c r="GPM63" s="130"/>
      <c r="GPN63" s="130"/>
      <c r="GPO63" s="130"/>
      <c r="GPP63" s="130"/>
      <c r="GPQ63" s="130"/>
      <c r="GPR63" s="130"/>
      <c r="GPS63" s="130"/>
      <c r="GPT63" s="130"/>
      <c r="GPU63" s="130"/>
      <c r="GPV63" s="130"/>
      <c r="GPW63" s="130"/>
      <c r="GPX63" s="130"/>
      <c r="GPY63" s="130"/>
      <c r="GPZ63" s="130"/>
      <c r="GQA63" s="130"/>
      <c r="GQB63" s="130"/>
      <c r="GQC63" s="130"/>
      <c r="GQD63" s="130"/>
      <c r="GQE63" s="130"/>
      <c r="GQF63" s="130"/>
      <c r="GQG63" s="130"/>
      <c r="GQH63" s="130"/>
      <c r="GQI63" s="130"/>
      <c r="GQJ63" s="130"/>
      <c r="GQK63" s="130"/>
      <c r="GQL63" s="130"/>
      <c r="GQM63" s="130"/>
      <c r="GQN63" s="130"/>
      <c r="GQO63" s="130"/>
      <c r="GQP63" s="130"/>
      <c r="GQQ63" s="130"/>
      <c r="GQR63" s="130"/>
      <c r="GQS63" s="130"/>
      <c r="GQT63" s="130"/>
      <c r="GQU63" s="130"/>
      <c r="GQV63" s="130"/>
      <c r="GQW63" s="130"/>
      <c r="GQX63" s="130"/>
      <c r="GQY63" s="130"/>
      <c r="GQZ63" s="130"/>
      <c r="GRA63" s="130"/>
      <c r="GRB63" s="130"/>
      <c r="GRC63" s="130"/>
      <c r="GRD63" s="130"/>
      <c r="GRE63" s="130"/>
      <c r="GRF63" s="130"/>
      <c r="GRG63" s="130"/>
      <c r="GRH63" s="130"/>
      <c r="GRI63" s="130"/>
      <c r="GRJ63" s="130"/>
      <c r="GRK63" s="130"/>
      <c r="GRL63" s="130"/>
      <c r="GRM63" s="130"/>
      <c r="GRN63" s="130"/>
      <c r="GRO63" s="130"/>
      <c r="GRP63" s="130"/>
      <c r="GRQ63" s="130"/>
      <c r="GRR63" s="130"/>
      <c r="GRS63" s="130"/>
      <c r="GRT63" s="130"/>
      <c r="GRU63" s="130"/>
      <c r="GRV63" s="130"/>
      <c r="GRW63" s="130"/>
      <c r="GRX63" s="130"/>
      <c r="GRY63" s="130"/>
      <c r="GRZ63" s="130"/>
      <c r="GSA63" s="130"/>
      <c r="GSB63" s="130"/>
      <c r="GSC63" s="130"/>
      <c r="GSD63" s="130"/>
      <c r="GSE63" s="130"/>
      <c r="GSF63" s="130"/>
      <c r="GSG63" s="130"/>
      <c r="GSH63" s="130"/>
      <c r="GSI63" s="130"/>
      <c r="GSJ63" s="130"/>
      <c r="GSK63" s="130"/>
      <c r="GSL63" s="130"/>
      <c r="GSM63" s="130"/>
      <c r="GSN63" s="130"/>
      <c r="GSO63" s="130"/>
      <c r="GSP63" s="130"/>
      <c r="GSQ63" s="130"/>
      <c r="GSR63" s="130"/>
      <c r="GSS63" s="130"/>
      <c r="GST63" s="130"/>
      <c r="GSU63" s="130"/>
      <c r="GSV63" s="130"/>
      <c r="GSW63" s="130"/>
      <c r="GSX63" s="130"/>
      <c r="GSY63" s="130"/>
      <c r="GSZ63" s="130"/>
      <c r="GTA63" s="130"/>
      <c r="GTB63" s="130"/>
      <c r="GTC63" s="130"/>
      <c r="GTD63" s="130"/>
      <c r="GTE63" s="130"/>
      <c r="GTF63" s="130"/>
      <c r="GTG63" s="130"/>
      <c r="GTH63" s="130"/>
      <c r="GTI63" s="130"/>
      <c r="GTJ63" s="130"/>
      <c r="GTK63" s="130"/>
      <c r="GTL63" s="130"/>
      <c r="GTM63" s="130"/>
      <c r="GTN63" s="130"/>
      <c r="GTO63" s="130"/>
      <c r="GTP63" s="130"/>
      <c r="GTQ63" s="130"/>
      <c r="GTR63" s="130"/>
      <c r="GTS63" s="130"/>
      <c r="GTT63" s="130"/>
      <c r="GTU63" s="130"/>
      <c r="GTV63" s="130"/>
      <c r="GTW63" s="130"/>
      <c r="GTX63" s="130"/>
      <c r="GTY63" s="130"/>
      <c r="GTZ63" s="130"/>
      <c r="GUA63" s="130"/>
      <c r="GUB63" s="130"/>
      <c r="GUC63" s="130"/>
      <c r="GUD63" s="130"/>
      <c r="GUE63" s="130"/>
      <c r="GUF63" s="130"/>
      <c r="GUG63" s="130"/>
      <c r="GUH63" s="130"/>
      <c r="GUI63" s="130"/>
      <c r="GUJ63" s="130"/>
      <c r="GUK63" s="130"/>
      <c r="GUL63" s="130"/>
      <c r="GUM63" s="130"/>
      <c r="GUN63" s="130"/>
      <c r="GUO63" s="130"/>
      <c r="GUP63" s="130"/>
      <c r="GUQ63" s="130"/>
      <c r="GUR63" s="130"/>
      <c r="GUS63" s="130"/>
      <c r="GUT63" s="130"/>
      <c r="GUU63" s="130"/>
      <c r="GUV63" s="130"/>
      <c r="GUW63" s="130"/>
      <c r="GUX63" s="130"/>
      <c r="GUY63" s="130"/>
      <c r="GUZ63" s="130"/>
      <c r="GVA63" s="130"/>
      <c r="GVB63" s="130"/>
      <c r="GVC63" s="130"/>
      <c r="GVD63" s="130"/>
      <c r="GVE63" s="130"/>
      <c r="GVF63" s="130"/>
      <c r="GVG63" s="130"/>
      <c r="GVH63" s="130"/>
      <c r="GVI63" s="130"/>
      <c r="GVJ63" s="130"/>
      <c r="GVK63" s="130"/>
      <c r="GVL63" s="130"/>
      <c r="GVM63" s="130"/>
      <c r="GVN63" s="130"/>
      <c r="GVO63" s="130"/>
      <c r="GVP63" s="130"/>
      <c r="GVQ63" s="130"/>
      <c r="GVR63" s="130"/>
      <c r="GVS63" s="130"/>
      <c r="GVT63" s="130"/>
      <c r="GVU63" s="130"/>
      <c r="GVV63" s="130"/>
      <c r="GVW63" s="130"/>
      <c r="GVX63" s="130"/>
      <c r="GVY63" s="130"/>
      <c r="GVZ63" s="130"/>
      <c r="GWA63" s="130"/>
      <c r="GWB63" s="130"/>
      <c r="GWC63" s="130"/>
      <c r="GWD63" s="130"/>
      <c r="GWE63" s="130"/>
      <c r="GWF63" s="130"/>
      <c r="GWG63" s="130"/>
      <c r="GWH63" s="130"/>
      <c r="GWI63" s="130"/>
      <c r="GWJ63" s="130"/>
      <c r="GWK63" s="130"/>
      <c r="GWL63" s="130"/>
      <c r="GWM63" s="130"/>
      <c r="GWN63" s="130"/>
      <c r="GWO63" s="130"/>
      <c r="GWP63" s="130"/>
      <c r="GWQ63" s="130"/>
      <c r="GWR63" s="130"/>
      <c r="GWS63" s="130"/>
      <c r="GWT63" s="130"/>
      <c r="GWU63" s="130"/>
      <c r="GWV63" s="130"/>
      <c r="GWW63" s="130"/>
      <c r="GWX63" s="130"/>
      <c r="GWY63" s="130"/>
      <c r="GWZ63" s="130"/>
      <c r="GXA63" s="130"/>
      <c r="GXB63" s="130"/>
      <c r="GXC63" s="130"/>
      <c r="GXD63" s="130"/>
      <c r="GXE63" s="130"/>
      <c r="GXF63" s="130"/>
      <c r="GXG63" s="130"/>
      <c r="GXH63" s="130"/>
      <c r="GXI63" s="130"/>
      <c r="GXJ63" s="130"/>
      <c r="GXK63" s="130"/>
      <c r="GXL63" s="130"/>
      <c r="GXM63" s="130"/>
      <c r="GXN63" s="130"/>
      <c r="GXO63" s="130"/>
      <c r="GXP63" s="130"/>
      <c r="GXQ63" s="130"/>
      <c r="GXR63" s="130"/>
      <c r="GXS63" s="130"/>
      <c r="GXT63" s="130"/>
      <c r="GXU63" s="130"/>
      <c r="GXV63" s="130"/>
      <c r="GXW63" s="130"/>
      <c r="GXX63" s="130"/>
      <c r="GXY63" s="130"/>
      <c r="GXZ63" s="130"/>
      <c r="GYA63" s="130"/>
      <c r="GYB63" s="130"/>
      <c r="GYC63" s="130"/>
      <c r="GYD63" s="130"/>
      <c r="GYE63" s="130"/>
      <c r="GYF63" s="130"/>
      <c r="GYG63" s="130"/>
      <c r="GYH63" s="130"/>
      <c r="GYI63" s="130"/>
      <c r="GYJ63" s="130"/>
      <c r="GYK63" s="130"/>
      <c r="GYL63" s="130"/>
      <c r="GYM63" s="130"/>
      <c r="GYN63" s="130"/>
      <c r="GYO63" s="130"/>
      <c r="GYP63" s="130"/>
      <c r="GYQ63" s="130"/>
      <c r="GYR63" s="130"/>
      <c r="GYS63" s="130"/>
      <c r="GYT63" s="130"/>
      <c r="GYU63" s="130"/>
      <c r="GYV63" s="130"/>
      <c r="GYW63" s="130"/>
      <c r="GYX63" s="130"/>
      <c r="GYY63" s="130"/>
      <c r="GYZ63" s="130"/>
      <c r="GZA63" s="130"/>
      <c r="GZB63" s="130"/>
      <c r="GZC63" s="130"/>
      <c r="GZD63" s="130"/>
      <c r="GZE63" s="130"/>
      <c r="GZF63" s="130"/>
      <c r="GZG63" s="130"/>
      <c r="GZH63" s="130"/>
      <c r="GZI63" s="130"/>
      <c r="GZJ63" s="130"/>
      <c r="GZK63" s="130"/>
      <c r="GZL63" s="130"/>
      <c r="GZM63" s="130"/>
      <c r="GZN63" s="130"/>
      <c r="GZO63" s="130"/>
      <c r="GZP63" s="130"/>
      <c r="GZQ63" s="130"/>
      <c r="GZR63" s="130"/>
      <c r="GZS63" s="130"/>
      <c r="GZT63" s="130"/>
      <c r="GZU63" s="130"/>
      <c r="GZV63" s="130"/>
      <c r="GZW63" s="130"/>
      <c r="GZX63" s="130"/>
      <c r="GZY63" s="130"/>
      <c r="GZZ63" s="130"/>
      <c r="HAA63" s="130"/>
      <c r="HAB63" s="130"/>
      <c r="HAC63" s="130"/>
      <c r="HAD63" s="130"/>
      <c r="HAE63" s="130"/>
      <c r="HAF63" s="130"/>
      <c r="HAG63" s="130"/>
      <c r="HAH63" s="130"/>
      <c r="HAI63" s="130"/>
      <c r="HAJ63" s="130"/>
      <c r="HAK63" s="130"/>
      <c r="HAL63" s="130"/>
      <c r="HAM63" s="130"/>
      <c r="HAN63" s="130"/>
      <c r="HAO63" s="130"/>
      <c r="HAP63" s="130"/>
      <c r="HAQ63" s="130"/>
      <c r="HAR63" s="130"/>
      <c r="HAS63" s="130"/>
      <c r="HAT63" s="130"/>
      <c r="HAU63" s="130"/>
      <c r="HAV63" s="130"/>
      <c r="HAW63" s="130"/>
      <c r="HAX63" s="130"/>
      <c r="HAY63" s="130"/>
      <c r="HAZ63" s="130"/>
      <c r="HBA63" s="130"/>
      <c r="HBB63" s="130"/>
      <c r="HBC63" s="130"/>
      <c r="HBD63" s="130"/>
      <c r="HBE63" s="130"/>
      <c r="HBF63" s="130"/>
      <c r="HBG63" s="130"/>
      <c r="HBH63" s="130"/>
      <c r="HBI63" s="130"/>
      <c r="HBJ63" s="130"/>
      <c r="HBK63" s="130"/>
      <c r="HBL63" s="130"/>
      <c r="HBM63" s="130"/>
      <c r="HBN63" s="130"/>
      <c r="HBO63" s="130"/>
      <c r="HBP63" s="130"/>
      <c r="HBQ63" s="130"/>
      <c r="HBR63" s="130"/>
      <c r="HBS63" s="130"/>
      <c r="HBT63" s="130"/>
      <c r="HBU63" s="130"/>
      <c r="HBV63" s="130"/>
      <c r="HBW63" s="130"/>
      <c r="HBX63" s="130"/>
      <c r="HBY63" s="130"/>
      <c r="HBZ63" s="130"/>
      <c r="HCA63" s="130"/>
      <c r="HCB63" s="130"/>
      <c r="HCC63" s="130"/>
      <c r="HCD63" s="130"/>
      <c r="HCE63" s="130"/>
      <c r="HCF63" s="130"/>
      <c r="HCG63" s="130"/>
      <c r="HCH63" s="130"/>
      <c r="HCI63" s="130"/>
      <c r="HCJ63" s="130"/>
      <c r="HCK63" s="130"/>
      <c r="HCL63" s="130"/>
      <c r="HCM63" s="130"/>
      <c r="HCN63" s="130"/>
      <c r="HCO63" s="130"/>
      <c r="HCP63" s="130"/>
      <c r="HCQ63" s="130"/>
      <c r="HCR63" s="130"/>
      <c r="HCS63" s="130"/>
      <c r="HCT63" s="130"/>
      <c r="HCU63" s="130"/>
      <c r="HCV63" s="130"/>
      <c r="HCW63" s="130"/>
      <c r="HCX63" s="130"/>
      <c r="HCY63" s="130"/>
      <c r="HCZ63" s="130"/>
      <c r="HDA63" s="130"/>
      <c r="HDB63" s="130"/>
      <c r="HDC63" s="130"/>
      <c r="HDD63" s="130"/>
      <c r="HDE63" s="130"/>
      <c r="HDF63" s="130"/>
      <c r="HDG63" s="130"/>
      <c r="HDH63" s="130"/>
      <c r="HDI63" s="130"/>
      <c r="HDJ63" s="130"/>
      <c r="HDK63" s="130"/>
      <c r="HDL63" s="130"/>
      <c r="HDM63" s="130"/>
      <c r="HDN63" s="130"/>
      <c r="HDO63" s="130"/>
      <c r="HDP63" s="130"/>
      <c r="HDQ63" s="130"/>
      <c r="HDR63" s="130"/>
      <c r="HDS63" s="130"/>
      <c r="HDT63" s="130"/>
      <c r="HDU63" s="130"/>
      <c r="HDV63" s="130"/>
      <c r="HDW63" s="130"/>
      <c r="HDX63" s="130"/>
      <c r="HDY63" s="130"/>
      <c r="HDZ63" s="130"/>
      <c r="HEA63" s="130"/>
      <c r="HEB63" s="130"/>
      <c r="HEC63" s="130"/>
      <c r="HED63" s="130"/>
      <c r="HEE63" s="130"/>
      <c r="HEF63" s="130"/>
      <c r="HEG63" s="130"/>
      <c r="HEH63" s="130"/>
      <c r="HEI63" s="130"/>
      <c r="HEJ63" s="130"/>
      <c r="HEK63" s="130"/>
      <c r="HEL63" s="130"/>
      <c r="HEM63" s="130"/>
      <c r="HEN63" s="130"/>
      <c r="HEO63" s="130"/>
      <c r="HEP63" s="130"/>
      <c r="HEQ63" s="130"/>
      <c r="HER63" s="130"/>
      <c r="HES63" s="130"/>
      <c r="HET63" s="130"/>
      <c r="HEU63" s="130"/>
      <c r="HEV63" s="130"/>
      <c r="HEW63" s="130"/>
      <c r="HEX63" s="130"/>
      <c r="HEY63" s="130"/>
      <c r="HEZ63" s="130"/>
      <c r="HFA63" s="130"/>
      <c r="HFB63" s="130"/>
      <c r="HFC63" s="130"/>
      <c r="HFD63" s="130"/>
      <c r="HFE63" s="130"/>
      <c r="HFF63" s="130"/>
      <c r="HFG63" s="130"/>
      <c r="HFH63" s="130"/>
      <c r="HFI63" s="130"/>
      <c r="HFJ63" s="130"/>
      <c r="HFK63" s="130"/>
      <c r="HFL63" s="130"/>
      <c r="HFM63" s="130"/>
      <c r="HFN63" s="130"/>
      <c r="HFO63" s="130"/>
      <c r="HFP63" s="130"/>
      <c r="HFQ63" s="130"/>
      <c r="HFR63" s="130"/>
      <c r="HFS63" s="130"/>
      <c r="HFT63" s="130"/>
      <c r="HFU63" s="130"/>
      <c r="HFV63" s="130"/>
      <c r="HFW63" s="130"/>
      <c r="HFX63" s="130"/>
      <c r="HFY63" s="130"/>
      <c r="HFZ63" s="130"/>
      <c r="HGA63" s="130"/>
      <c r="HGB63" s="130"/>
      <c r="HGC63" s="130"/>
      <c r="HGD63" s="130"/>
      <c r="HGE63" s="130"/>
      <c r="HGF63" s="130"/>
      <c r="HGG63" s="130"/>
      <c r="HGH63" s="130"/>
      <c r="HGI63" s="130"/>
      <c r="HGJ63" s="130"/>
      <c r="HGK63" s="130"/>
      <c r="HGL63" s="130"/>
      <c r="HGM63" s="130"/>
      <c r="HGN63" s="130"/>
      <c r="HGO63" s="130"/>
      <c r="HGP63" s="130"/>
      <c r="HGQ63" s="130"/>
      <c r="HGR63" s="130"/>
      <c r="HGS63" s="130"/>
      <c r="HGT63" s="130"/>
      <c r="HGU63" s="130"/>
      <c r="HGV63" s="130"/>
      <c r="HGW63" s="130"/>
      <c r="HGX63" s="130"/>
      <c r="HGY63" s="130"/>
      <c r="HGZ63" s="130"/>
      <c r="HHA63" s="130"/>
      <c r="HHB63" s="130"/>
      <c r="HHC63" s="130"/>
      <c r="HHD63" s="130"/>
      <c r="HHE63" s="130"/>
      <c r="HHF63" s="130"/>
      <c r="HHG63" s="130"/>
      <c r="HHH63" s="130"/>
      <c r="HHI63" s="130"/>
      <c r="HHJ63" s="130"/>
      <c r="HHK63" s="130"/>
      <c r="HHL63" s="130"/>
      <c r="HHM63" s="130"/>
      <c r="HHN63" s="130"/>
      <c r="HHO63" s="130"/>
      <c r="HHP63" s="130"/>
      <c r="HHQ63" s="130"/>
      <c r="HHR63" s="130"/>
      <c r="HHS63" s="130"/>
      <c r="HHT63" s="130"/>
      <c r="HHU63" s="130"/>
      <c r="HHV63" s="130"/>
      <c r="HHW63" s="130"/>
      <c r="HHX63" s="130"/>
      <c r="HHY63" s="130"/>
      <c r="HHZ63" s="130"/>
      <c r="HIA63" s="130"/>
      <c r="HIB63" s="130"/>
      <c r="HIC63" s="130"/>
      <c r="HID63" s="130"/>
      <c r="HIE63" s="130"/>
      <c r="HIF63" s="130"/>
      <c r="HIG63" s="130"/>
      <c r="HIH63" s="130"/>
      <c r="HII63" s="130"/>
      <c r="HIJ63" s="130"/>
      <c r="HIK63" s="130"/>
      <c r="HIL63" s="130"/>
      <c r="HIM63" s="130"/>
      <c r="HIN63" s="130"/>
      <c r="HIO63" s="130"/>
      <c r="HIP63" s="130"/>
      <c r="HIQ63" s="130"/>
      <c r="HIR63" s="130"/>
      <c r="HIS63" s="130"/>
      <c r="HIT63" s="130"/>
      <c r="HIU63" s="130"/>
      <c r="HIV63" s="130"/>
      <c r="HIW63" s="130"/>
      <c r="HIX63" s="130"/>
      <c r="HIY63" s="130"/>
      <c r="HIZ63" s="130"/>
      <c r="HJA63" s="130"/>
      <c r="HJB63" s="130"/>
      <c r="HJC63" s="130"/>
      <c r="HJD63" s="130"/>
      <c r="HJE63" s="130"/>
      <c r="HJF63" s="130"/>
      <c r="HJG63" s="130"/>
      <c r="HJH63" s="130"/>
      <c r="HJI63" s="130"/>
      <c r="HJJ63" s="130"/>
      <c r="HJK63" s="130"/>
      <c r="HJL63" s="130"/>
      <c r="HJM63" s="130"/>
      <c r="HJN63" s="130"/>
      <c r="HJO63" s="130"/>
      <c r="HJP63" s="130"/>
      <c r="HJQ63" s="130"/>
      <c r="HJR63" s="130"/>
      <c r="HJS63" s="130"/>
      <c r="HJT63" s="130"/>
      <c r="HJU63" s="130"/>
      <c r="HJV63" s="130"/>
      <c r="HJW63" s="130"/>
      <c r="HJX63" s="130"/>
      <c r="HJY63" s="130"/>
      <c r="HJZ63" s="130"/>
      <c r="HKA63" s="130"/>
      <c r="HKB63" s="130"/>
      <c r="HKC63" s="130"/>
      <c r="HKD63" s="130"/>
      <c r="HKE63" s="130"/>
      <c r="HKF63" s="130"/>
      <c r="HKG63" s="130"/>
      <c r="HKH63" s="130"/>
      <c r="HKI63" s="130"/>
      <c r="HKJ63" s="130"/>
      <c r="HKK63" s="130"/>
      <c r="HKL63" s="130"/>
      <c r="HKM63" s="130"/>
      <c r="HKN63" s="130"/>
      <c r="HKO63" s="130"/>
      <c r="HKP63" s="130"/>
      <c r="HKQ63" s="130"/>
      <c r="HKR63" s="130"/>
      <c r="HKS63" s="130"/>
      <c r="HKT63" s="130"/>
      <c r="HKU63" s="130"/>
      <c r="HKV63" s="130"/>
      <c r="HKW63" s="130"/>
      <c r="HKX63" s="130"/>
      <c r="HKY63" s="130"/>
      <c r="HKZ63" s="130"/>
      <c r="HLA63" s="130"/>
      <c r="HLB63" s="130"/>
      <c r="HLC63" s="130"/>
      <c r="HLD63" s="130"/>
      <c r="HLE63" s="130"/>
      <c r="HLF63" s="130"/>
      <c r="HLG63" s="130"/>
      <c r="HLH63" s="130"/>
      <c r="HLI63" s="130"/>
      <c r="HLJ63" s="130"/>
      <c r="HLK63" s="130"/>
      <c r="HLL63" s="130"/>
      <c r="HLM63" s="130"/>
      <c r="HLN63" s="130"/>
      <c r="HLO63" s="130"/>
      <c r="HLP63" s="130"/>
      <c r="HLQ63" s="130"/>
      <c r="HLR63" s="130"/>
      <c r="HLS63" s="130"/>
      <c r="HLT63" s="130"/>
      <c r="HLU63" s="130"/>
      <c r="HLV63" s="130"/>
      <c r="HLW63" s="130"/>
      <c r="HLX63" s="130"/>
      <c r="HLY63" s="130"/>
      <c r="HLZ63" s="130"/>
      <c r="HMA63" s="130"/>
      <c r="HMB63" s="130"/>
      <c r="HMC63" s="130"/>
      <c r="HMD63" s="130"/>
      <c r="HME63" s="130"/>
      <c r="HMF63" s="130"/>
      <c r="HMG63" s="130"/>
      <c r="HMH63" s="130"/>
      <c r="HMI63" s="130"/>
      <c r="HMJ63" s="130"/>
      <c r="HMK63" s="130"/>
      <c r="HML63" s="130"/>
      <c r="HMM63" s="130"/>
      <c r="HMN63" s="130"/>
      <c r="HMO63" s="130"/>
      <c r="HMP63" s="130"/>
      <c r="HMQ63" s="130"/>
      <c r="HMR63" s="130"/>
      <c r="HMS63" s="130"/>
      <c r="HMT63" s="130"/>
      <c r="HMU63" s="130"/>
      <c r="HMV63" s="130"/>
      <c r="HMW63" s="130"/>
      <c r="HMX63" s="130"/>
      <c r="HMY63" s="130"/>
      <c r="HMZ63" s="130"/>
      <c r="HNA63" s="130"/>
      <c r="HNB63" s="130"/>
      <c r="HNC63" s="130"/>
      <c r="HND63" s="130"/>
      <c r="HNE63" s="130"/>
      <c r="HNF63" s="130"/>
      <c r="HNG63" s="130"/>
      <c r="HNH63" s="130"/>
      <c r="HNI63" s="130"/>
      <c r="HNJ63" s="130"/>
      <c r="HNK63" s="130"/>
      <c r="HNL63" s="130"/>
      <c r="HNM63" s="130"/>
      <c r="HNN63" s="130"/>
      <c r="HNO63" s="130"/>
      <c r="HNP63" s="130"/>
      <c r="HNQ63" s="130"/>
      <c r="HNR63" s="130"/>
      <c r="HNS63" s="130"/>
      <c r="HNT63" s="130"/>
      <c r="HNU63" s="130"/>
      <c r="HNV63" s="130"/>
      <c r="HNW63" s="130"/>
      <c r="HNX63" s="130"/>
      <c r="HNY63" s="130"/>
      <c r="HNZ63" s="130"/>
      <c r="HOA63" s="130"/>
      <c r="HOB63" s="130"/>
      <c r="HOC63" s="130"/>
      <c r="HOD63" s="130"/>
      <c r="HOE63" s="130"/>
      <c r="HOF63" s="130"/>
      <c r="HOG63" s="130"/>
      <c r="HOH63" s="130"/>
      <c r="HOI63" s="130"/>
      <c r="HOJ63" s="130"/>
      <c r="HOK63" s="130"/>
      <c r="HOL63" s="130"/>
      <c r="HOM63" s="130"/>
      <c r="HON63" s="130"/>
      <c r="HOO63" s="130"/>
      <c r="HOP63" s="130"/>
      <c r="HOQ63" s="130"/>
      <c r="HOR63" s="130"/>
      <c r="HOS63" s="130"/>
      <c r="HOT63" s="130"/>
      <c r="HOU63" s="130"/>
      <c r="HOV63" s="130"/>
      <c r="HOW63" s="130"/>
      <c r="HOX63" s="130"/>
      <c r="HOY63" s="130"/>
      <c r="HOZ63" s="130"/>
      <c r="HPA63" s="130"/>
      <c r="HPB63" s="130"/>
      <c r="HPC63" s="130"/>
      <c r="HPD63" s="130"/>
      <c r="HPE63" s="130"/>
      <c r="HPF63" s="130"/>
      <c r="HPG63" s="130"/>
      <c r="HPH63" s="130"/>
      <c r="HPI63" s="130"/>
      <c r="HPJ63" s="130"/>
      <c r="HPK63" s="130"/>
      <c r="HPL63" s="130"/>
      <c r="HPM63" s="130"/>
      <c r="HPN63" s="130"/>
      <c r="HPO63" s="130"/>
      <c r="HPP63" s="130"/>
      <c r="HPQ63" s="130"/>
      <c r="HPR63" s="130"/>
      <c r="HPS63" s="130"/>
      <c r="HPT63" s="130"/>
      <c r="HPU63" s="130"/>
      <c r="HPV63" s="130"/>
      <c r="HPW63" s="130"/>
      <c r="HPX63" s="130"/>
      <c r="HPY63" s="130"/>
      <c r="HPZ63" s="130"/>
      <c r="HQA63" s="130"/>
      <c r="HQB63" s="130"/>
      <c r="HQC63" s="130"/>
      <c r="HQD63" s="130"/>
      <c r="HQE63" s="130"/>
      <c r="HQF63" s="130"/>
      <c r="HQG63" s="130"/>
      <c r="HQH63" s="130"/>
      <c r="HQI63" s="130"/>
      <c r="HQJ63" s="130"/>
      <c r="HQK63" s="130"/>
      <c r="HQL63" s="130"/>
      <c r="HQM63" s="130"/>
      <c r="HQN63" s="130"/>
      <c r="HQO63" s="130"/>
      <c r="HQP63" s="130"/>
      <c r="HQQ63" s="130"/>
      <c r="HQR63" s="130"/>
      <c r="HQS63" s="130"/>
      <c r="HQT63" s="130"/>
      <c r="HQU63" s="130"/>
      <c r="HQV63" s="130"/>
      <c r="HQW63" s="130"/>
      <c r="HQX63" s="130"/>
      <c r="HQY63" s="130"/>
      <c r="HQZ63" s="130"/>
      <c r="HRA63" s="130"/>
      <c r="HRB63" s="130"/>
      <c r="HRC63" s="130"/>
      <c r="HRD63" s="130"/>
      <c r="HRE63" s="130"/>
      <c r="HRF63" s="130"/>
      <c r="HRG63" s="130"/>
      <c r="HRH63" s="130"/>
      <c r="HRI63" s="130"/>
      <c r="HRJ63" s="130"/>
      <c r="HRK63" s="130"/>
      <c r="HRL63" s="130"/>
      <c r="HRM63" s="130"/>
      <c r="HRN63" s="130"/>
      <c r="HRO63" s="130"/>
      <c r="HRP63" s="130"/>
      <c r="HRQ63" s="130"/>
      <c r="HRR63" s="130"/>
      <c r="HRS63" s="130"/>
      <c r="HRT63" s="130"/>
      <c r="HRU63" s="130"/>
      <c r="HRV63" s="130"/>
      <c r="HRW63" s="130"/>
      <c r="HRX63" s="130"/>
      <c r="HRY63" s="130"/>
      <c r="HRZ63" s="130"/>
      <c r="HSA63" s="130"/>
      <c r="HSB63" s="130"/>
      <c r="HSC63" s="130"/>
      <c r="HSD63" s="130"/>
      <c r="HSE63" s="130"/>
      <c r="HSF63" s="130"/>
      <c r="HSG63" s="130"/>
      <c r="HSH63" s="130"/>
      <c r="HSI63" s="130"/>
      <c r="HSJ63" s="130"/>
      <c r="HSK63" s="130"/>
      <c r="HSL63" s="130"/>
      <c r="HSM63" s="130"/>
      <c r="HSN63" s="130"/>
      <c r="HSO63" s="130"/>
      <c r="HSP63" s="130"/>
      <c r="HSQ63" s="130"/>
      <c r="HSR63" s="130"/>
      <c r="HSS63" s="130"/>
      <c r="HST63" s="130"/>
      <c r="HSU63" s="130"/>
      <c r="HSV63" s="130"/>
      <c r="HSW63" s="130"/>
      <c r="HSX63" s="130"/>
      <c r="HSY63" s="130"/>
      <c r="HSZ63" s="130"/>
      <c r="HTA63" s="130"/>
      <c r="HTB63" s="130"/>
      <c r="HTC63" s="130"/>
      <c r="HTD63" s="130"/>
      <c r="HTE63" s="130"/>
      <c r="HTF63" s="130"/>
      <c r="HTG63" s="130"/>
      <c r="HTH63" s="130"/>
      <c r="HTI63" s="130"/>
      <c r="HTJ63" s="130"/>
      <c r="HTK63" s="130"/>
      <c r="HTL63" s="130"/>
      <c r="HTM63" s="130"/>
      <c r="HTN63" s="130"/>
      <c r="HTO63" s="130"/>
      <c r="HTP63" s="130"/>
      <c r="HTQ63" s="130"/>
      <c r="HTR63" s="130"/>
      <c r="HTS63" s="130"/>
      <c r="HTT63" s="130"/>
      <c r="HTU63" s="130"/>
      <c r="HTV63" s="130"/>
      <c r="HTW63" s="130"/>
      <c r="HTX63" s="130"/>
      <c r="HTY63" s="130"/>
      <c r="HTZ63" s="130"/>
      <c r="HUA63" s="130"/>
      <c r="HUB63" s="130"/>
      <c r="HUC63" s="130"/>
      <c r="HUD63" s="130"/>
      <c r="HUE63" s="130"/>
      <c r="HUF63" s="130"/>
      <c r="HUG63" s="130"/>
      <c r="HUH63" s="130"/>
      <c r="HUI63" s="130"/>
      <c r="HUJ63" s="130"/>
      <c r="HUK63" s="130"/>
      <c r="HUL63" s="130"/>
      <c r="HUM63" s="130"/>
      <c r="HUN63" s="130"/>
      <c r="HUO63" s="130"/>
      <c r="HUP63" s="130"/>
      <c r="HUQ63" s="130"/>
      <c r="HUR63" s="130"/>
      <c r="HUS63" s="130"/>
      <c r="HUT63" s="130"/>
      <c r="HUU63" s="130"/>
      <c r="HUV63" s="130"/>
      <c r="HUW63" s="130"/>
      <c r="HUX63" s="130"/>
      <c r="HUY63" s="130"/>
      <c r="HUZ63" s="130"/>
      <c r="HVA63" s="130"/>
      <c r="HVB63" s="130"/>
      <c r="HVC63" s="130"/>
      <c r="HVD63" s="130"/>
      <c r="HVE63" s="130"/>
      <c r="HVF63" s="130"/>
      <c r="HVG63" s="130"/>
      <c r="HVH63" s="130"/>
      <c r="HVI63" s="130"/>
      <c r="HVJ63" s="130"/>
      <c r="HVK63" s="130"/>
      <c r="HVL63" s="130"/>
      <c r="HVM63" s="130"/>
      <c r="HVN63" s="130"/>
      <c r="HVO63" s="130"/>
      <c r="HVP63" s="130"/>
      <c r="HVQ63" s="130"/>
      <c r="HVR63" s="130"/>
      <c r="HVS63" s="130"/>
      <c r="HVT63" s="130"/>
      <c r="HVU63" s="130"/>
      <c r="HVV63" s="130"/>
      <c r="HVW63" s="130"/>
      <c r="HVX63" s="130"/>
      <c r="HVY63" s="130"/>
      <c r="HVZ63" s="130"/>
      <c r="HWA63" s="130"/>
      <c r="HWB63" s="130"/>
      <c r="HWC63" s="130"/>
      <c r="HWD63" s="130"/>
      <c r="HWE63" s="130"/>
      <c r="HWF63" s="130"/>
      <c r="HWG63" s="130"/>
      <c r="HWH63" s="130"/>
      <c r="HWI63" s="130"/>
      <c r="HWJ63" s="130"/>
      <c r="HWK63" s="130"/>
      <c r="HWL63" s="130"/>
      <c r="HWM63" s="130"/>
      <c r="HWN63" s="130"/>
      <c r="HWO63" s="130"/>
      <c r="HWP63" s="130"/>
      <c r="HWQ63" s="130"/>
      <c r="HWR63" s="130"/>
      <c r="HWS63" s="130"/>
      <c r="HWT63" s="130"/>
      <c r="HWU63" s="130"/>
      <c r="HWV63" s="130"/>
      <c r="HWW63" s="130"/>
      <c r="HWX63" s="130"/>
      <c r="HWY63" s="130"/>
      <c r="HWZ63" s="130"/>
      <c r="HXA63" s="130"/>
      <c r="HXB63" s="130"/>
      <c r="HXC63" s="130"/>
      <c r="HXD63" s="130"/>
      <c r="HXE63" s="130"/>
      <c r="HXF63" s="130"/>
      <c r="HXG63" s="130"/>
      <c r="HXH63" s="130"/>
      <c r="HXI63" s="130"/>
      <c r="HXJ63" s="130"/>
      <c r="HXK63" s="130"/>
      <c r="HXL63" s="130"/>
      <c r="HXM63" s="130"/>
      <c r="HXN63" s="130"/>
      <c r="HXO63" s="130"/>
      <c r="HXP63" s="130"/>
      <c r="HXQ63" s="130"/>
      <c r="HXR63" s="130"/>
      <c r="HXS63" s="130"/>
      <c r="HXT63" s="130"/>
      <c r="HXU63" s="130"/>
      <c r="HXV63" s="130"/>
      <c r="HXW63" s="130"/>
      <c r="HXX63" s="130"/>
      <c r="HXY63" s="130"/>
      <c r="HXZ63" s="130"/>
      <c r="HYA63" s="130"/>
      <c r="HYB63" s="130"/>
      <c r="HYC63" s="130"/>
      <c r="HYD63" s="130"/>
      <c r="HYE63" s="130"/>
      <c r="HYF63" s="130"/>
      <c r="HYG63" s="130"/>
      <c r="HYH63" s="130"/>
      <c r="HYI63" s="130"/>
      <c r="HYJ63" s="130"/>
      <c r="HYK63" s="130"/>
      <c r="HYL63" s="130"/>
      <c r="HYM63" s="130"/>
      <c r="HYN63" s="130"/>
      <c r="HYO63" s="130"/>
      <c r="HYP63" s="130"/>
      <c r="HYQ63" s="130"/>
      <c r="HYR63" s="130"/>
      <c r="HYS63" s="130"/>
      <c r="HYT63" s="130"/>
      <c r="HYU63" s="130"/>
      <c r="HYV63" s="130"/>
      <c r="HYW63" s="130"/>
      <c r="HYX63" s="130"/>
      <c r="HYY63" s="130"/>
      <c r="HYZ63" s="130"/>
      <c r="HZA63" s="130"/>
      <c r="HZB63" s="130"/>
      <c r="HZC63" s="130"/>
      <c r="HZD63" s="130"/>
      <c r="HZE63" s="130"/>
      <c r="HZF63" s="130"/>
      <c r="HZG63" s="130"/>
      <c r="HZH63" s="130"/>
      <c r="HZI63" s="130"/>
      <c r="HZJ63" s="130"/>
      <c r="HZK63" s="130"/>
      <c r="HZL63" s="130"/>
      <c r="HZM63" s="130"/>
      <c r="HZN63" s="130"/>
      <c r="HZO63" s="130"/>
      <c r="HZP63" s="130"/>
      <c r="HZQ63" s="130"/>
      <c r="HZR63" s="130"/>
      <c r="HZS63" s="130"/>
      <c r="HZT63" s="130"/>
      <c r="HZU63" s="130"/>
      <c r="HZV63" s="130"/>
      <c r="HZW63" s="130"/>
      <c r="HZX63" s="130"/>
      <c r="HZY63" s="130"/>
      <c r="HZZ63" s="130"/>
      <c r="IAA63" s="130"/>
      <c r="IAB63" s="130"/>
      <c r="IAC63" s="130"/>
      <c r="IAD63" s="130"/>
      <c r="IAE63" s="130"/>
      <c r="IAF63" s="130"/>
      <c r="IAG63" s="130"/>
      <c r="IAH63" s="130"/>
      <c r="IAI63" s="130"/>
      <c r="IAJ63" s="130"/>
      <c r="IAK63" s="130"/>
      <c r="IAL63" s="130"/>
      <c r="IAM63" s="130"/>
      <c r="IAN63" s="130"/>
      <c r="IAO63" s="130"/>
      <c r="IAP63" s="130"/>
      <c r="IAQ63" s="130"/>
      <c r="IAR63" s="130"/>
      <c r="IAS63" s="130"/>
      <c r="IAT63" s="130"/>
      <c r="IAU63" s="130"/>
      <c r="IAV63" s="130"/>
      <c r="IAW63" s="130"/>
      <c r="IAX63" s="130"/>
      <c r="IAY63" s="130"/>
      <c r="IAZ63" s="130"/>
      <c r="IBA63" s="130"/>
      <c r="IBB63" s="130"/>
      <c r="IBC63" s="130"/>
      <c r="IBD63" s="130"/>
      <c r="IBE63" s="130"/>
      <c r="IBF63" s="130"/>
      <c r="IBG63" s="130"/>
      <c r="IBH63" s="130"/>
      <c r="IBI63" s="130"/>
      <c r="IBJ63" s="130"/>
      <c r="IBK63" s="130"/>
      <c r="IBL63" s="130"/>
      <c r="IBM63" s="130"/>
      <c r="IBN63" s="130"/>
      <c r="IBO63" s="130"/>
      <c r="IBP63" s="130"/>
      <c r="IBQ63" s="130"/>
      <c r="IBR63" s="130"/>
      <c r="IBS63" s="130"/>
      <c r="IBT63" s="130"/>
      <c r="IBU63" s="130"/>
      <c r="IBV63" s="130"/>
      <c r="IBW63" s="130"/>
      <c r="IBX63" s="130"/>
      <c r="IBY63" s="130"/>
      <c r="IBZ63" s="130"/>
      <c r="ICA63" s="130"/>
      <c r="ICB63" s="130"/>
      <c r="ICC63" s="130"/>
      <c r="ICD63" s="130"/>
      <c r="ICE63" s="130"/>
      <c r="ICF63" s="130"/>
      <c r="ICG63" s="130"/>
      <c r="ICH63" s="130"/>
      <c r="ICI63" s="130"/>
      <c r="ICJ63" s="130"/>
      <c r="ICK63" s="130"/>
      <c r="ICL63" s="130"/>
      <c r="ICM63" s="130"/>
      <c r="ICN63" s="130"/>
      <c r="ICO63" s="130"/>
      <c r="ICP63" s="130"/>
      <c r="ICQ63" s="130"/>
      <c r="ICR63" s="130"/>
      <c r="ICS63" s="130"/>
      <c r="ICT63" s="130"/>
      <c r="ICU63" s="130"/>
      <c r="ICV63" s="130"/>
      <c r="ICW63" s="130"/>
      <c r="ICX63" s="130"/>
      <c r="ICY63" s="130"/>
      <c r="ICZ63" s="130"/>
      <c r="IDA63" s="130"/>
      <c r="IDB63" s="130"/>
      <c r="IDC63" s="130"/>
      <c r="IDD63" s="130"/>
      <c r="IDE63" s="130"/>
      <c r="IDF63" s="130"/>
      <c r="IDG63" s="130"/>
      <c r="IDH63" s="130"/>
      <c r="IDI63" s="130"/>
      <c r="IDJ63" s="130"/>
      <c r="IDK63" s="130"/>
      <c r="IDL63" s="130"/>
      <c r="IDM63" s="130"/>
      <c r="IDN63" s="130"/>
      <c r="IDO63" s="130"/>
      <c r="IDP63" s="130"/>
      <c r="IDQ63" s="130"/>
      <c r="IDR63" s="130"/>
      <c r="IDS63" s="130"/>
      <c r="IDT63" s="130"/>
      <c r="IDU63" s="130"/>
      <c r="IDV63" s="130"/>
      <c r="IDW63" s="130"/>
      <c r="IDX63" s="130"/>
      <c r="IDY63" s="130"/>
      <c r="IDZ63" s="130"/>
      <c r="IEA63" s="130"/>
      <c r="IEB63" s="130"/>
      <c r="IEC63" s="130"/>
      <c r="IED63" s="130"/>
      <c r="IEE63" s="130"/>
      <c r="IEF63" s="130"/>
      <c r="IEG63" s="130"/>
      <c r="IEH63" s="130"/>
      <c r="IEI63" s="130"/>
      <c r="IEJ63" s="130"/>
      <c r="IEK63" s="130"/>
      <c r="IEL63" s="130"/>
      <c r="IEM63" s="130"/>
      <c r="IEN63" s="130"/>
      <c r="IEO63" s="130"/>
      <c r="IEP63" s="130"/>
      <c r="IEQ63" s="130"/>
      <c r="IER63" s="130"/>
      <c r="IES63" s="130"/>
      <c r="IET63" s="130"/>
      <c r="IEU63" s="130"/>
      <c r="IEV63" s="130"/>
      <c r="IEW63" s="130"/>
      <c r="IEX63" s="130"/>
      <c r="IEY63" s="130"/>
      <c r="IEZ63" s="130"/>
      <c r="IFA63" s="130"/>
      <c r="IFB63" s="130"/>
      <c r="IFC63" s="130"/>
      <c r="IFD63" s="130"/>
      <c r="IFE63" s="130"/>
      <c r="IFF63" s="130"/>
      <c r="IFG63" s="130"/>
      <c r="IFH63" s="130"/>
      <c r="IFI63" s="130"/>
      <c r="IFJ63" s="130"/>
      <c r="IFK63" s="130"/>
      <c r="IFL63" s="130"/>
      <c r="IFM63" s="130"/>
      <c r="IFN63" s="130"/>
      <c r="IFO63" s="130"/>
      <c r="IFP63" s="130"/>
      <c r="IFQ63" s="130"/>
      <c r="IFR63" s="130"/>
      <c r="IFS63" s="130"/>
      <c r="IFT63" s="130"/>
      <c r="IFU63" s="130"/>
      <c r="IFV63" s="130"/>
      <c r="IFW63" s="130"/>
      <c r="IFX63" s="130"/>
      <c r="IFY63" s="130"/>
      <c r="IFZ63" s="130"/>
      <c r="IGA63" s="130"/>
      <c r="IGB63" s="130"/>
      <c r="IGC63" s="130"/>
      <c r="IGD63" s="130"/>
      <c r="IGE63" s="130"/>
      <c r="IGF63" s="130"/>
      <c r="IGG63" s="130"/>
      <c r="IGH63" s="130"/>
      <c r="IGI63" s="130"/>
      <c r="IGJ63" s="130"/>
      <c r="IGK63" s="130"/>
      <c r="IGL63" s="130"/>
      <c r="IGM63" s="130"/>
      <c r="IGN63" s="130"/>
      <c r="IGO63" s="130"/>
      <c r="IGP63" s="130"/>
      <c r="IGQ63" s="130"/>
      <c r="IGR63" s="130"/>
      <c r="IGS63" s="130"/>
      <c r="IGT63" s="130"/>
      <c r="IGU63" s="130"/>
      <c r="IGV63" s="130"/>
      <c r="IGW63" s="130"/>
      <c r="IGX63" s="130"/>
      <c r="IGY63" s="130"/>
      <c r="IGZ63" s="130"/>
      <c r="IHA63" s="130"/>
      <c r="IHB63" s="130"/>
      <c r="IHC63" s="130"/>
      <c r="IHD63" s="130"/>
      <c r="IHE63" s="130"/>
      <c r="IHF63" s="130"/>
      <c r="IHG63" s="130"/>
      <c r="IHH63" s="130"/>
      <c r="IHI63" s="130"/>
      <c r="IHJ63" s="130"/>
      <c r="IHK63" s="130"/>
      <c r="IHL63" s="130"/>
      <c r="IHM63" s="130"/>
      <c r="IHN63" s="130"/>
      <c r="IHO63" s="130"/>
      <c r="IHP63" s="130"/>
      <c r="IHQ63" s="130"/>
      <c r="IHR63" s="130"/>
      <c r="IHS63" s="130"/>
      <c r="IHT63" s="130"/>
      <c r="IHU63" s="130"/>
      <c r="IHV63" s="130"/>
      <c r="IHW63" s="130"/>
      <c r="IHX63" s="130"/>
      <c r="IHY63" s="130"/>
      <c r="IHZ63" s="130"/>
      <c r="IIA63" s="130"/>
      <c r="IIB63" s="130"/>
      <c r="IIC63" s="130"/>
      <c r="IID63" s="130"/>
      <c r="IIE63" s="130"/>
      <c r="IIF63" s="130"/>
      <c r="IIG63" s="130"/>
      <c r="IIH63" s="130"/>
      <c r="III63" s="130"/>
      <c r="IIJ63" s="130"/>
      <c r="IIK63" s="130"/>
      <c r="IIL63" s="130"/>
      <c r="IIM63" s="130"/>
      <c r="IIN63" s="130"/>
      <c r="IIO63" s="130"/>
      <c r="IIP63" s="130"/>
      <c r="IIQ63" s="130"/>
      <c r="IIR63" s="130"/>
      <c r="IIS63" s="130"/>
      <c r="IIT63" s="130"/>
      <c r="IIU63" s="130"/>
      <c r="IIV63" s="130"/>
      <c r="IIW63" s="130"/>
      <c r="IIX63" s="130"/>
      <c r="IIY63" s="130"/>
      <c r="IIZ63" s="130"/>
      <c r="IJA63" s="130"/>
      <c r="IJB63" s="130"/>
      <c r="IJC63" s="130"/>
      <c r="IJD63" s="130"/>
      <c r="IJE63" s="130"/>
      <c r="IJF63" s="130"/>
      <c r="IJG63" s="130"/>
      <c r="IJH63" s="130"/>
      <c r="IJI63" s="130"/>
      <c r="IJJ63" s="130"/>
      <c r="IJK63" s="130"/>
      <c r="IJL63" s="130"/>
      <c r="IJM63" s="130"/>
      <c r="IJN63" s="130"/>
      <c r="IJO63" s="130"/>
      <c r="IJP63" s="130"/>
      <c r="IJQ63" s="130"/>
      <c r="IJR63" s="130"/>
      <c r="IJS63" s="130"/>
      <c r="IJT63" s="130"/>
      <c r="IJU63" s="130"/>
      <c r="IJV63" s="130"/>
      <c r="IJW63" s="130"/>
      <c r="IJX63" s="130"/>
      <c r="IJY63" s="130"/>
      <c r="IJZ63" s="130"/>
      <c r="IKA63" s="130"/>
      <c r="IKB63" s="130"/>
      <c r="IKC63" s="130"/>
      <c r="IKD63" s="130"/>
      <c r="IKE63" s="130"/>
      <c r="IKF63" s="130"/>
      <c r="IKG63" s="130"/>
      <c r="IKH63" s="130"/>
      <c r="IKI63" s="130"/>
      <c r="IKJ63" s="130"/>
      <c r="IKK63" s="130"/>
      <c r="IKL63" s="130"/>
      <c r="IKM63" s="130"/>
      <c r="IKN63" s="130"/>
      <c r="IKO63" s="130"/>
      <c r="IKP63" s="130"/>
      <c r="IKQ63" s="130"/>
      <c r="IKR63" s="130"/>
      <c r="IKS63" s="130"/>
      <c r="IKT63" s="130"/>
      <c r="IKU63" s="130"/>
      <c r="IKV63" s="130"/>
      <c r="IKW63" s="130"/>
      <c r="IKX63" s="130"/>
      <c r="IKY63" s="130"/>
      <c r="IKZ63" s="130"/>
      <c r="ILA63" s="130"/>
      <c r="ILB63" s="130"/>
      <c r="ILC63" s="130"/>
      <c r="ILD63" s="130"/>
      <c r="ILE63" s="130"/>
      <c r="ILF63" s="130"/>
      <c r="ILG63" s="130"/>
      <c r="ILH63" s="130"/>
      <c r="ILI63" s="130"/>
      <c r="ILJ63" s="130"/>
      <c r="ILK63" s="130"/>
      <c r="ILL63" s="130"/>
      <c r="ILM63" s="130"/>
      <c r="ILN63" s="130"/>
      <c r="ILO63" s="130"/>
      <c r="ILP63" s="130"/>
      <c r="ILQ63" s="130"/>
      <c r="ILR63" s="130"/>
      <c r="ILS63" s="130"/>
      <c r="ILT63" s="130"/>
      <c r="ILU63" s="130"/>
      <c r="ILV63" s="130"/>
      <c r="ILW63" s="130"/>
      <c r="ILX63" s="130"/>
      <c r="ILY63" s="130"/>
      <c r="ILZ63" s="130"/>
      <c r="IMA63" s="130"/>
      <c r="IMB63" s="130"/>
      <c r="IMC63" s="130"/>
      <c r="IMD63" s="130"/>
      <c r="IME63" s="130"/>
      <c r="IMF63" s="130"/>
      <c r="IMG63" s="130"/>
      <c r="IMH63" s="130"/>
      <c r="IMI63" s="130"/>
      <c r="IMJ63" s="130"/>
      <c r="IMK63" s="130"/>
      <c r="IML63" s="130"/>
      <c r="IMM63" s="130"/>
      <c r="IMN63" s="130"/>
      <c r="IMO63" s="130"/>
      <c r="IMP63" s="130"/>
      <c r="IMQ63" s="130"/>
      <c r="IMR63" s="130"/>
      <c r="IMS63" s="130"/>
      <c r="IMT63" s="130"/>
      <c r="IMU63" s="130"/>
      <c r="IMV63" s="130"/>
      <c r="IMW63" s="130"/>
      <c r="IMX63" s="130"/>
      <c r="IMY63" s="130"/>
      <c r="IMZ63" s="130"/>
      <c r="INA63" s="130"/>
      <c r="INB63" s="130"/>
      <c r="INC63" s="130"/>
      <c r="IND63" s="130"/>
      <c r="INE63" s="130"/>
      <c r="INF63" s="130"/>
      <c r="ING63" s="130"/>
      <c r="INH63" s="130"/>
      <c r="INI63" s="130"/>
      <c r="INJ63" s="130"/>
      <c r="INK63" s="130"/>
      <c r="INL63" s="130"/>
      <c r="INM63" s="130"/>
      <c r="INN63" s="130"/>
      <c r="INO63" s="130"/>
      <c r="INP63" s="130"/>
      <c r="INQ63" s="130"/>
      <c r="INR63" s="130"/>
      <c r="INS63" s="130"/>
      <c r="INT63" s="130"/>
      <c r="INU63" s="130"/>
      <c r="INV63" s="130"/>
      <c r="INW63" s="130"/>
      <c r="INX63" s="130"/>
      <c r="INY63" s="130"/>
      <c r="INZ63" s="130"/>
      <c r="IOA63" s="130"/>
      <c r="IOB63" s="130"/>
      <c r="IOC63" s="130"/>
      <c r="IOD63" s="130"/>
      <c r="IOE63" s="130"/>
      <c r="IOF63" s="130"/>
      <c r="IOG63" s="130"/>
      <c r="IOH63" s="130"/>
      <c r="IOI63" s="130"/>
      <c r="IOJ63" s="130"/>
      <c r="IOK63" s="130"/>
      <c r="IOL63" s="130"/>
      <c r="IOM63" s="130"/>
      <c r="ION63" s="130"/>
      <c r="IOO63" s="130"/>
      <c r="IOP63" s="130"/>
      <c r="IOQ63" s="130"/>
      <c r="IOR63" s="130"/>
      <c r="IOS63" s="130"/>
      <c r="IOT63" s="130"/>
      <c r="IOU63" s="130"/>
      <c r="IOV63" s="130"/>
      <c r="IOW63" s="130"/>
      <c r="IOX63" s="130"/>
      <c r="IOY63" s="130"/>
      <c r="IOZ63" s="130"/>
      <c r="IPA63" s="130"/>
      <c r="IPB63" s="130"/>
      <c r="IPC63" s="130"/>
      <c r="IPD63" s="130"/>
      <c r="IPE63" s="130"/>
      <c r="IPF63" s="130"/>
      <c r="IPG63" s="130"/>
      <c r="IPH63" s="130"/>
      <c r="IPI63" s="130"/>
      <c r="IPJ63" s="130"/>
      <c r="IPK63" s="130"/>
      <c r="IPL63" s="130"/>
      <c r="IPM63" s="130"/>
      <c r="IPN63" s="130"/>
      <c r="IPO63" s="130"/>
      <c r="IPP63" s="130"/>
      <c r="IPQ63" s="130"/>
      <c r="IPR63" s="130"/>
      <c r="IPS63" s="130"/>
      <c r="IPT63" s="130"/>
      <c r="IPU63" s="130"/>
      <c r="IPV63" s="130"/>
      <c r="IPW63" s="130"/>
      <c r="IPX63" s="130"/>
      <c r="IPY63" s="130"/>
      <c r="IPZ63" s="130"/>
      <c r="IQA63" s="130"/>
      <c r="IQB63" s="130"/>
      <c r="IQC63" s="130"/>
      <c r="IQD63" s="130"/>
      <c r="IQE63" s="130"/>
      <c r="IQF63" s="130"/>
      <c r="IQG63" s="130"/>
      <c r="IQH63" s="130"/>
      <c r="IQI63" s="130"/>
      <c r="IQJ63" s="130"/>
      <c r="IQK63" s="130"/>
      <c r="IQL63" s="130"/>
      <c r="IQM63" s="130"/>
      <c r="IQN63" s="130"/>
      <c r="IQO63" s="130"/>
      <c r="IQP63" s="130"/>
      <c r="IQQ63" s="130"/>
      <c r="IQR63" s="130"/>
      <c r="IQS63" s="130"/>
      <c r="IQT63" s="130"/>
      <c r="IQU63" s="130"/>
      <c r="IQV63" s="130"/>
      <c r="IQW63" s="130"/>
      <c r="IQX63" s="130"/>
      <c r="IQY63" s="130"/>
      <c r="IQZ63" s="130"/>
      <c r="IRA63" s="130"/>
      <c r="IRB63" s="130"/>
      <c r="IRC63" s="130"/>
      <c r="IRD63" s="130"/>
      <c r="IRE63" s="130"/>
      <c r="IRF63" s="130"/>
      <c r="IRG63" s="130"/>
      <c r="IRH63" s="130"/>
      <c r="IRI63" s="130"/>
      <c r="IRJ63" s="130"/>
      <c r="IRK63" s="130"/>
      <c r="IRL63" s="130"/>
      <c r="IRM63" s="130"/>
      <c r="IRN63" s="130"/>
      <c r="IRO63" s="130"/>
      <c r="IRP63" s="130"/>
      <c r="IRQ63" s="130"/>
      <c r="IRR63" s="130"/>
      <c r="IRS63" s="130"/>
      <c r="IRT63" s="130"/>
      <c r="IRU63" s="130"/>
      <c r="IRV63" s="130"/>
      <c r="IRW63" s="130"/>
      <c r="IRX63" s="130"/>
      <c r="IRY63" s="130"/>
      <c r="IRZ63" s="130"/>
      <c r="ISA63" s="130"/>
      <c r="ISB63" s="130"/>
      <c r="ISC63" s="130"/>
      <c r="ISD63" s="130"/>
      <c r="ISE63" s="130"/>
      <c r="ISF63" s="130"/>
      <c r="ISG63" s="130"/>
      <c r="ISH63" s="130"/>
      <c r="ISI63" s="130"/>
      <c r="ISJ63" s="130"/>
      <c r="ISK63" s="130"/>
      <c r="ISL63" s="130"/>
      <c r="ISM63" s="130"/>
      <c r="ISN63" s="130"/>
      <c r="ISO63" s="130"/>
      <c r="ISP63" s="130"/>
      <c r="ISQ63" s="130"/>
      <c r="ISR63" s="130"/>
      <c r="ISS63" s="130"/>
      <c r="IST63" s="130"/>
      <c r="ISU63" s="130"/>
      <c r="ISV63" s="130"/>
      <c r="ISW63" s="130"/>
      <c r="ISX63" s="130"/>
      <c r="ISY63" s="130"/>
      <c r="ISZ63" s="130"/>
      <c r="ITA63" s="130"/>
      <c r="ITB63" s="130"/>
      <c r="ITC63" s="130"/>
      <c r="ITD63" s="130"/>
      <c r="ITE63" s="130"/>
      <c r="ITF63" s="130"/>
      <c r="ITG63" s="130"/>
      <c r="ITH63" s="130"/>
      <c r="ITI63" s="130"/>
      <c r="ITJ63" s="130"/>
      <c r="ITK63" s="130"/>
      <c r="ITL63" s="130"/>
      <c r="ITM63" s="130"/>
      <c r="ITN63" s="130"/>
      <c r="ITO63" s="130"/>
      <c r="ITP63" s="130"/>
      <c r="ITQ63" s="130"/>
      <c r="ITR63" s="130"/>
      <c r="ITS63" s="130"/>
      <c r="ITT63" s="130"/>
      <c r="ITU63" s="130"/>
      <c r="ITV63" s="130"/>
      <c r="ITW63" s="130"/>
      <c r="ITX63" s="130"/>
      <c r="ITY63" s="130"/>
      <c r="ITZ63" s="130"/>
      <c r="IUA63" s="130"/>
      <c r="IUB63" s="130"/>
      <c r="IUC63" s="130"/>
      <c r="IUD63" s="130"/>
      <c r="IUE63" s="130"/>
      <c r="IUF63" s="130"/>
      <c r="IUG63" s="130"/>
      <c r="IUH63" s="130"/>
      <c r="IUI63" s="130"/>
      <c r="IUJ63" s="130"/>
      <c r="IUK63" s="130"/>
      <c r="IUL63" s="130"/>
      <c r="IUM63" s="130"/>
      <c r="IUN63" s="130"/>
      <c r="IUO63" s="130"/>
      <c r="IUP63" s="130"/>
      <c r="IUQ63" s="130"/>
      <c r="IUR63" s="130"/>
      <c r="IUS63" s="130"/>
      <c r="IUT63" s="130"/>
      <c r="IUU63" s="130"/>
      <c r="IUV63" s="130"/>
      <c r="IUW63" s="130"/>
      <c r="IUX63" s="130"/>
      <c r="IUY63" s="130"/>
      <c r="IUZ63" s="130"/>
      <c r="IVA63" s="130"/>
      <c r="IVB63" s="130"/>
      <c r="IVC63" s="130"/>
      <c r="IVD63" s="130"/>
      <c r="IVE63" s="130"/>
      <c r="IVF63" s="130"/>
      <c r="IVG63" s="130"/>
      <c r="IVH63" s="130"/>
      <c r="IVI63" s="130"/>
      <c r="IVJ63" s="130"/>
      <c r="IVK63" s="130"/>
      <c r="IVL63" s="130"/>
      <c r="IVM63" s="130"/>
      <c r="IVN63" s="130"/>
      <c r="IVO63" s="130"/>
      <c r="IVP63" s="130"/>
      <c r="IVQ63" s="130"/>
      <c r="IVR63" s="130"/>
      <c r="IVS63" s="130"/>
      <c r="IVT63" s="130"/>
      <c r="IVU63" s="130"/>
      <c r="IVV63" s="130"/>
      <c r="IVW63" s="130"/>
      <c r="IVX63" s="130"/>
      <c r="IVY63" s="130"/>
      <c r="IVZ63" s="130"/>
      <c r="IWA63" s="130"/>
      <c r="IWB63" s="130"/>
      <c r="IWC63" s="130"/>
      <c r="IWD63" s="130"/>
      <c r="IWE63" s="130"/>
      <c r="IWF63" s="130"/>
      <c r="IWG63" s="130"/>
      <c r="IWH63" s="130"/>
      <c r="IWI63" s="130"/>
      <c r="IWJ63" s="130"/>
      <c r="IWK63" s="130"/>
      <c r="IWL63" s="130"/>
      <c r="IWM63" s="130"/>
      <c r="IWN63" s="130"/>
      <c r="IWO63" s="130"/>
      <c r="IWP63" s="130"/>
      <c r="IWQ63" s="130"/>
      <c r="IWR63" s="130"/>
      <c r="IWS63" s="130"/>
      <c r="IWT63" s="130"/>
      <c r="IWU63" s="130"/>
      <c r="IWV63" s="130"/>
      <c r="IWW63" s="130"/>
      <c r="IWX63" s="130"/>
      <c r="IWY63" s="130"/>
      <c r="IWZ63" s="130"/>
      <c r="IXA63" s="130"/>
      <c r="IXB63" s="130"/>
      <c r="IXC63" s="130"/>
      <c r="IXD63" s="130"/>
      <c r="IXE63" s="130"/>
      <c r="IXF63" s="130"/>
      <c r="IXG63" s="130"/>
      <c r="IXH63" s="130"/>
      <c r="IXI63" s="130"/>
      <c r="IXJ63" s="130"/>
      <c r="IXK63" s="130"/>
      <c r="IXL63" s="130"/>
      <c r="IXM63" s="130"/>
      <c r="IXN63" s="130"/>
      <c r="IXO63" s="130"/>
      <c r="IXP63" s="130"/>
      <c r="IXQ63" s="130"/>
      <c r="IXR63" s="130"/>
      <c r="IXS63" s="130"/>
      <c r="IXT63" s="130"/>
      <c r="IXU63" s="130"/>
      <c r="IXV63" s="130"/>
      <c r="IXW63" s="130"/>
      <c r="IXX63" s="130"/>
      <c r="IXY63" s="130"/>
      <c r="IXZ63" s="130"/>
      <c r="IYA63" s="130"/>
      <c r="IYB63" s="130"/>
      <c r="IYC63" s="130"/>
      <c r="IYD63" s="130"/>
      <c r="IYE63" s="130"/>
      <c r="IYF63" s="130"/>
      <c r="IYG63" s="130"/>
      <c r="IYH63" s="130"/>
      <c r="IYI63" s="130"/>
      <c r="IYJ63" s="130"/>
      <c r="IYK63" s="130"/>
      <c r="IYL63" s="130"/>
      <c r="IYM63" s="130"/>
      <c r="IYN63" s="130"/>
      <c r="IYO63" s="130"/>
      <c r="IYP63" s="130"/>
      <c r="IYQ63" s="130"/>
      <c r="IYR63" s="130"/>
      <c r="IYS63" s="130"/>
      <c r="IYT63" s="130"/>
      <c r="IYU63" s="130"/>
      <c r="IYV63" s="130"/>
      <c r="IYW63" s="130"/>
      <c r="IYX63" s="130"/>
      <c r="IYY63" s="130"/>
      <c r="IYZ63" s="130"/>
      <c r="IZA63" s="130"/>
      <c r="IZB63" s="130"/>
      <c r="IZC63" s="130"/>
      <c r="IZD63" s="130"/>
      <c r="IZE63" s="130"/>
      <c r="IZF63" s="130"/>
      <c r="IZG63" s="130"/>
      <c r="IZH63" s="130"/>
      <c r="IZI63" s="130"/>
      <c r="IZJ63" s="130"/>
      <c r="IZK63" s="130"/>
      <c r="IZL63" s="130"/>
      <c r="IZM63" s="130"/>
      <c r="IZN63" s="130"/>
      <c r="IZO63" s="130"/>
      <c r="IZP63" s="130"/>
      <c r="IZQ63" s="130"/>
      <c r="IZR63" s="130"/>
      <c r="IZS63" s="130"/>
      <c r="IZT63" s="130"/>
      <c r="IZU63" s="130"/>
      <c r="IZV63" s="130"/>
      <c r="IZW63" s="130"/>
      <c r="IZX63" s="130"/>
      <c r="IZY63" s="130"/>
      <c r="IZZ63" s="130"/>
      <c r="JAA63" s="130"/>
      <c r="JAB63" s="130"/>
      <c r="JAC63" s="130"/>
      <c r="JAD63" s="130"/>
      <c r="JAE63" s="130"/>
      <c r="JAF63" s="130"/>
      <c r="JAG63" s="130"/>
      <c r="JAH63" s="130"/>
      <c r="JAI63" s="130"/>
      <c r="JAJ63" s="130"/>
      <c r="JAK63" s="130"/>
      <c r="JAL63" s="130"/>
      <c r="JAM63" s="130"/>
      <c r="JAN63" s="130"/>
      <c r="JAO63" s="130"/>
      <c r="JAP63" s="130"/>
      <c r="JAQ63" s="130"/>
      <c r="JAR63" s="130"/>
      <c r="JAS63" s="130"/>
      <c r="JAT63" s="130"/>
      <c r="JAU63" s="130"/>
      <c r="JAV63" s="130"/>
      <c r="JAW63" s="130"/>
      <c r="JAX63" s="130"/>
      <c r="JAY63" s="130"/>
      <c r="JAZ63" s="130"/>
      <c r="JBA63" s="130"/>
      <c r="JBB63" s="130"/>
      <c r="JBC63" s="130"/>
      <c r="JBD63" s="130"/>
      <c r="JBE63" s="130"/>
      <c r="JBF63" s="130"/>
      <c r="JBG63" s="130"/>
      <c r="JBH63" s="130"/>
      <c r="JBI63" s="130"/>
      <c r="JBJ63" s="130"/>
      <c r="JBK63" s="130"/>
      <c r="JBL63" s="130"/>
      <c r="JBM63" s="130"/>
      <c r="JBN63" s="130"/>
      <c r="JBO63" s="130"/>
      <c r="JBP63" s="130"/>
      <c r="JBQ63" s="130"/>
      <c r="JBR63" s="130"/>
      <c r="JBS63" s="130"/>
      <c r="JBT63" s="130"/>
      <c r="JBU63" s="130"/>
      <c r="JBV63" s="130"/>
      <c r="JBW63" s="130"/>
      <c r="JBX63" s="130"/>
      <c r="JBY63" s="130"/>
      <c r="JBZ63" s="130"/>
      <c r="JCA63" s="130"/>
      <c r="JCB63" s="130"/>
      <c r="JCC63" s="130"/>
      <c r="JCD63" s="130"/>
      <c r="JCE63" s="130"/>
      <c r="JCF63" s="130"/>
      <c r="JCG63" s="130"/>
      <c r="JCH63" s="130"/>
      <c r="JCI63" s="130"/>
      <c r="JCJ63" s="130"/>
      <c r="JCK63" s="130"/>
      <c r="JCL63" s="130"/>
      <c r="JCM63" s="130"/>
      <c r="JCN63" s="130"/>
      <c r="JCO63" s="130"/>
      <c r="JCP63" s="130"/>
      <c r="JCQ63" s="130"/>
      <c r="JCR63" s="130"/>
      <c r="JCS63" s="130"/>
      <c r="JCT63" s="130"/>
      <c r="JCU63" s="130"/>
      <c r="JCV63" s="130"/>
      <c r="JCW63" s="130"/>
      <c r="JCX63" s="130"/>
      <c r="JCY63" s="130"/>
      <c r="JCZ63" s="130"/>
      <c r="JDA63" s="130"/>
      <c r="JDB63" s="130"/>
      <c r="JDC63" s="130"/>
      <c r="JDD63" s="130"/>
      <c r="JDE63" s="130"/>
      <c r="JDF63" s="130"/>
      <c r="JDG63" s="130"/>
      <c r="JDH63" s="130"/>
      <c r="JDI63" s="130"/>
      <c r="JDJ63" s="130"/>
      <c r="JDK63" s="130"/>
      <c r="JDL63" s="130"/>
      <c r="JDM63" s="130"/>
      <c r="JDN63" s="130"/>
      <c r="JDO63" s="130"/>
      <c r="JDP63" s="130"/>
      <c r="JDQ63" s="130"/>
      <c r="JDR63" s="130"/>
      <c r="JDS63" s="130"/>
      <c r="JDT63" s="130"/>
      <c r="JDU63" s="130"/>
      <c r="JDV63" s="130"/>
      <c r="JDW63" s="130"/>
      <c r="JDX63" s="130"/>
      <c r="JDY63" s="130"/>
      <c r="JDZ63" s="130"/>
      <c r="JEA63" s="130"/>
      <c r="JEB63" s="130"/>
      <c r="JEC63" s="130"/>
      <c r="JED63" s="130"/>
      <c r="JEE63" s="130"/>
      <c r="JEF63" s="130"/>
      <c r="JEG63" s="130"/>
      <c r="JEH63" s="130"/>
      <c r="JEI63" s="130"/>
      <c r="JEJ63" s="130"/>
      <c r="JEK63" s="130"/>
      <c r="JEL63" s="130"/>
      <c r="JEM63" s="130"/>
      <c r="JEN63" s="130"/>
      <c r="JEO63" s="130"/>
      <c r="JEP63" s="130"/>
      <c r="JEQ63" s="130"/>
      <c r="JER63" s="130"/>
      <c r="JES63" s="130"/>
      <c r="JET63" s="130"/>
      <c r="JEU63" s="130"/>
      <c r="JEV63" s="130"/>
      <c r="JEW63" s="130"/>
      <c r="JEX63" s="130"/>
      <c r="JEY63" s="130"/>
      <c r="JEZ63" s="130"/>
      <c r="JFA63" s="130"/>
      <c r="JFB63" s="130"/>
      <c r="JFC63" s="130"/>
      <c r="JFD63" s="130"/>
      <c r="JFE63" s="130"/>
      <c r="JFF63" s="130"/>
      <c r="JFG63" s="130"/>
      <c r="JFH63" s="130"/>
      <c r="JFI63" s="130"/>
      <c r="JFJ63" s="130"/>
      <c r="JFK63" s="130"/>
      <c r="JFL63" s="130"/>
      <c r="JFM63" s="130"/>
      <c r="JFN63" s="130"/>
      <c r="JFO63" s="130"/>
      <c r="JFP63" s="130"/>
      <c r="JFQ63" s="130"/>
      <c r="JFR63" s="130"/>
      <c r="JFS63" s="130"/>
      <c r="JFT63" s="130"/>
      <c r="JFU63" s="130"/>
      <c r="JFV63" s="130"/>
      <c r="JFW63" s="130"/>
      <c r="JFX63" s="130"/>
      <c r="JFY63" s="130"/>
      <c r="JFZ63" s="130"/>
      <c r="JGA63" s="130"/>
      <c r="JGB63" s="130"/>
      <c r="JGC63" s="130"/>
      <c r="JGD63" s="130"/>
      <c r="JGE63" s="130"/>
      <c r="JGF63" s="130"/>
      <c r="JGG63" s="130"/>
      <c r="JGH63" s="130"/>
      <c r="JGI63" s="130"/>
      <c r="JGJ63" s="130"/>
      <c r="JGK63" s="130"/>
      <c r="JGL63" s="130"/>
      <c r="JGM63" s="130"/>
      <c r="JGN63" s="130"/>
      <c r="JGO63" s="130"/>
      <c r="JGP63" s="130"/>
      <c r="JGQ63" s="130"/>
      <c r="JGR63" s="130"/>
      <c r="JGS63" s="130"/>
      <c r="JGT63" s="130"/>
      <c r="JGU63" s="130"/>
      <c r="JGV63" s="130"/>
      <c r="JGW63" s="130"/>
      <c r="JGX63" s="130"/>
      <c r="JGY63" s="130"/>
      <c r="JGZ63" s="130"/>
      <c r="JHA63" s="130"/>
      <c r="JHB63" s="130"/>
      <c r="JHC63" s="130"/>
      <c r="JHD63" s="130"/>
      <c r="JHE63" s="130"/>
      <c r="JHF63" s="130"/>
      <c r="JHG63" s="130"/>
      <c r="JHH63" s="130"/>
      <c r="JHI63" s="130"/>
      <c r="JHJ63" s="130"/>
      <c r="JHK63" s="130"/>
      <c r="JHL63" s="130"/>
      <c r="JHM63" s="130"/>
      <c r="JHN63" s="130"/>
      <c r="JHO63" s="130"/>
      <c r="JHP63" s="130"/>
      <c r="JHQ63" s="130"/>
      <c r="JHR63" s="130"/>
      <c r="JHS63" s="130"/>
      <c r="JHT63" s="130"/>
      <c r="JHU63" s="130"/>
      <c r="JHV63" s="130"/>
      <c r="JHW63" s="130"/>
      <c r="JHX63" s="130"/>
      <c r="JHY63" s="130"/>
      <c r="JHZ63" s="130"/>
      <c r="JIA63" s="130"/>
      <c r="JIB63" s="130"/>
      <c r="JIC63" s="130"/>
      <c r="JID63" s="130"/>
      <c r="JIE63" s="130"/>
      <c r="JIF63" s="130"/>
      <c r="JIG63" s="130"/>
      <c r="JIH63" s="130"/>
      <c r="JII63" s="130"/>
      <c r="JIJ63" s="130"/>
      <c r="JIK63" s="130"/>
      <c r="JIL63" s="130"/>
      <c r="JIM63" s="130"/>
      <c r="JIN63" s="130"/>
      <c r="JIO63" s="130"/>
      <c r="JIP63" s="130"/>
      <c r="JIQ63" s="130"/>
      <c r="JIR63" s="130"/>
      <c r="JIS63" s="130"/>
      <c r="JIT63" s="130"/>
      <c r="JIU63" s="130"/>
      <c r="JIV63" s="130"/>
      <c r="JIW63" s="130"/>
      <c r="JIX63" s="130"/>
      <c r="JIY63" s="130"/>
      <c r="JIZ63" s="130"/>
      <c r="JJA63" s="130"/>
      <c r="JJB63" s="130"/>
      <c r="JJC63" s="130"/>
      <c r="JJD63" s="130"/>
      <c r="JJE63" s="130"/>
      <c r="JJF63" s="130"/>
      <c r="JJG63" s="130"/>
      <c r="JJH63" s="130"/>
      <c r="JJI63" s="130"/>
      <c r="JJJ63" s="130"/>
      <c r="JJK63" s="130"/>
      <c r="JJL63" s="130"/>
      <c r="JJM63" s="130"/>
      <c r="JJN63" s="130"/>
      <c r="JJO63" s="130"/>
      <c r="JJP63" s="130"/>
      <c r="JJQ63" s="130"/>
      <c r="JJR63" s="130"/>
      <c r="JJS63" s="130"/>
      <c r="JJT63" s="130"/>
      <c r="JJU63" s="130"/>
      <c r="JJV63" s="130"/>
      <c r="JJW63" s="130"/>
      <c r="JJX63" s="130"/>
      <c r="JJY63" s="130"/>
      <c r="JJZ63" s="130"/>
      <c r="JKA63" s="130"/>
      <c r="JKB63" s="130"/>
      <c r="JKC63" s="130"/>
      <c r="JKD63" s="130"/>
      <c r="JKE63" s="130"/>
      <c r="JKF63" s="130"/>
      <c r="JKG63" s="130"/>
      <c r="JKH63" s="130"/>
      <c r="JKI63" s="130"/>
      <c r="JKJ63" s="130"/>
      <c r="JKK63" s="130"/>
      <c r="JKL63" s="130"/>
      <c r="JKM63" s="130"/>
      <c r="JKN63" s="130"/>
      <c r="JKO63" s="130"/>
      <c r="JKP63" s="130"/>
      <c r="JKQ63" s="130"/>
      <c r="JKR63" s="130"/>
      <c r="JKS63" s="130"/>
      <c r="JKT63" s="130"/>
      <c r="JKU63" s="130"/>
      <c r="JKV63" s="130"/>
      <c r="JKW63" s="130"/>
      <c r="JKX63" s="130"/>
      <c r="JKY63" s="130"/>
      <c r="JKZ63" s="130"/>
      <c r="JLA63" s="130"/>
      <c r="JLB63" s="130"/>
      <c r="JLC63" s="130"/>
      <c r="JLD63" s="130"/>
      <c r="JLE63" s="130"/>
      <c r="JLF63" s="130"/>
      <c r="JLG63" s="130"/>
      <c r="JLH63" s="130"/>
      <c r="JLI63" s="130"/>
      <c r="JLJ63" s="130"/>
      <c r="JLK63" s="130"/>
      <c r="JLL63" s="130"/>
      <c r="JLM63" s="130"/>
      <c r="JLN63" s="130"/>
      <c r="JLO63" s="130"/>
      <c r="JLP63" s="130"/>
      <c r="JLQ63" s="130"/>
      <c r="JLR63" s="130"/>
      <c r="JLS63" s="130"/>
      <c r="JLT63" s="130"/>
      <c r="JLU63" s="130"/>
      <c r="JLV63" s="130"/>
      <c r="JLW63" s="130"/>
      <c r="JLX63" s="130"/>
      <c r="JLY63" s="130"/>
      <c r="JLZ63" s="130"/>
      <c r="JMA63" s="130"/>
      <c r="JMB63" s="130"/>
      <c r="JMC63" s="130"/>
      <c r="JMD63" s="130"/>
      <c r="JME63" s="130"/>
      <c r="JMF63" s="130"/>
      <c r="JMG63" s="130"/>
      <c r="JMH63" s="130"/>
      <c r="JMI63" s="130"/>
      <c r="JMJ63" s="130"/>
      <c r="JMK63" s="130"/>
      <c r="JML63" s="130"/>
      <c r="JMM63" s="130"/>
      <c r="JMN63" s="130"/>
      <c r="JMO63" s="130"/>
      <c r="JMP63" s="130"/>
      <c r="JMQ63" s="130"/>
      <c r="JMR63" s="130"/>
      <c r="JMS63" s="130"/>
      <c r="JMT63" s="130"/>
      <c r="JMU63" s="130"/>
      <c r="JMV63" s="130"/>
      <c r="JMW63" s="130"/>
      <c r="JMX63" s="130"/>
      <c r="JMY63" s="130"/>
      <c r="JMZ63" s="130"/>
      <c r="JNA63" s="130"/>
      <c r="JNB63" s="130"/>
      <c r="JNC63" s="130"/>
      <c r="JND63" s="130"/>
      <c r="JNE63" s="130"/>
      <c r="JNF63" s="130"/>
      <c r="JNG63" s="130"/>
      <c r="JNH63" s="130"/>
      <c r="JNI63" s="130"/>
      <c r="JNJ63" s="130"/>
      <c r="JNK63" s="130"/>
      <c r="JNL63" s="130"/>
      <c r="JNM63" s="130"/>
      <c r="JNN63" s="130"/>
      <c r="JNO63" s="130"/>
      <c r="JNP63" s="130"/>
      <c r="JNQ63" s="130"/>
      <c r="JNR63" s="130"/>
      <c r="JNS63" s="130"/>
      <c r="JNT63" s="130"/>
      <c r="JNU63" s="130"/>
      <c r="JNV63" s="130"/>
      <c r="JNW63" s="130"/>
      <c r="JNX63" s="130"/>
      <c r="JNY63" s="130"/>
      <c r="JNZ63" s="130"/>
      <c r="JOA63" s="130"/>
      <c r="JOB63" s="130"/>
      <c r="JOC63" s="130"/>
      <c r="JOD63" s="130"/>
      <c r="JOE63" s="130"/>
      <c r="JOF63" s="130"/>
      <c r="JOG63" s="130"/>
      <c r="JOH63" s="130"/>
      <c r="JOI63" s="130"/>
      <c r="JOJ63" s="130"/>
      <c r="JOK63" s="130"/>
      <c r="JOL63" s="130"/>
      <c r="JOM63" s="130"/>
      <c r="JON63" s="130"/>
      <c r="JOO63" s="130"/>
      <c r="JOP63" s="130"/>
      <c r="JOQ63" s="130"/>
      <c r="JOR63" s="130"/>
      <c r="JOS63" s="130"/>
      <c r="JOT63" s="130"/>
      <c r="JOU63" s="130"/>
      <c r="JOV63" s="130"/>
      <c r="JOW63" s="130"/>
      <c r="JOX63" s="130"/>
      <c r="JOY63" s="130"/>
      <c r="JOZ63" s="130"/>
      <c r="JPA63" s="130"/>
      <c r="JPB63" s="130"/>
      <c r="JPC63" s="130"/>
      <c r="JPD63" s="130"/>
      <c r="JPE63" s="130"/>
      <c r="JPF63" s="130"/>
      <c r="JPG63" s="130"/>
      <c r="JPH63" s="130"/>
      <c r="JPI63" s="130"/>
      <c r="JPJ63" s="130"/>
      <c r="JPK63" s="130"/>
      <c r="JPL63" s="130"/>
      <c r="JPM63" s="130"/>
      <c r="JPN63" s="130"/>
      <c r="JPO63" s="130"/>
      <c r="JPP63" s="130"/>
      <c r="JPQ63" s="130"/>
      <c r="JPR63" s="130"/>
      <c r="JPS63" s="130"/>
      <c r="JPT63" s="130"/>
      <c r="JPU63" s="130"/>
      <c r="JPV63" s="130"/>
      <c r="JPW63" s="130"/>
      <c r="JPX63" s="130"/>
      <c r="JPY63" s="130"/>
      <c r="JPZ63" s="130"/>
      <c r="JQA63" s="130"/>
      <c r="JQB63" s="130"/>
      <c r="JQC63" s="130"/>
      <c r="JQD63" s="130"/>
      <c r="JQE63" s="130"/>
      <c r="JQF63" s="130"/>
      <c r="JQG63" s="130"/>
      <c r="JQH63" s="130"/>
      <c r="JQI63" s="130"/>
      <c r="JQJ63" s="130"/>
      <c r="JQK63" s="130"/>
      <c r="JQL63" s="130"/>
      <c r="JQM63" s="130"/>
      <c r="JQN63" s="130"/>
      <c r="JQO63" s="130"/>
      <c r="JQP63" s="130"/>
      <c r="JQQ63" s="130"/>
      <c r="JQR63" s="130"/>
      <c r="JQS63" s="130"/>
      <c r="JQT63" s="130"/>
      <c r="JQU63" s="130"/>
      <c r="JQV63" s="130"/>
      <c r="JQW63" s="130"/>
      <c r="JQX63" s="130"/>
      <c r="JQY63" s="130"/>
      <c r="JQZ63" s="130"/>
      <c r="JRA63" s="130"/>
      <c r="JRB63" s="130"/>
      <c r="JRC63" s="130"/>
      <c r="JRD63" s="130"/>
      <c r="JRE63" s="130"/>
      <c r="JRF63" s="130"/>
      <c r="JRG63" s="130"/>
      <c r="JRH63" s="130"/>
      <c r="JRI63" s="130"/>
      <c r="JRJ63" s="130"/>
      <c r="JRK63" s="130"/>
      <c r="JRL63" s="130"/>
      <c r="JRM63" s="130"/>
      <c r="JRN63" s="130"/>
      <c r="JRO63" s="130"/>
      <c r="JRP63" s="130"/>
      <c r="JRQ63" s="130"/>
      <c r="JRR63" s="130"/>
      <c r="JRS63" s="130"/>
      <c r="JRT63" s="130"/>
      <c r="JRU63" s="130"/>
      <c r="JRV63" s="130"/>
      <c r="JRW63" s="130"/>
      <c r="JRX63" s="130"/>
      <c r="JRY63" s="130"/>
      <c r="JRZ63" s="130"/>
      <c r="JSA63" s="130"/>
      <c r="JSB63" s="130"/>
      <c r="JSC63" s="130"/>
      <c r="JSD63" s="130"/>
      <c r="JSE63" s="130"/>
      <c r="JSF63" s="130"/>
      <c r="JSG63" s="130"/>
      <c r="JSH63" s="130"/>
      <c r="JSI63" s="130"/>
      <c r="JSJ63" s="130"/>
      <c r="JSK63" s="130"/>
      <c r="JSL63" s="130"/>
      <c r="JSM63" s="130"/>
      <c r="JSN63" s="130"/>
      <c r="JSO63" s="130"/>
      <c r="JSP63" s="130"/>
      <c r="JSQ63" s="130"/>
      <c r="JSR63" s="130"/>
      <c r="JSS63" s="130"/>
      <c r="JST63" s="130"/>
      <c r="JSU63" s="130"/>
      <c r="JSV63" s="130"/>
      <c r="JSW63" s="130"/>
      <c r="JSX63" s="130"/>
      <c r="JSY63" s="130"/>
      <c r="JSZ63" s="130"/>
      <c r="JTA63" s="130"/>
      <c r="JTB63" s="130"/>
      <c r="JTC63" s="130"/>
      <c r="JTD63" s="130"/>
      <c r="JTE63" s="130"/>
      <c r="JTF63" s="130"/>
      <c r="JTG63" s="130"/>
      <c r="JTH63" s="130"/>
      <c r="JTI63" s="130"/>
      <c r="JTJ63" s="130"/>
      <c r="JTK63" s="130"/>
      <c r="JTL63" s="130"/>
      <c r="JTM63" s="130"/>
      <c r="JTN63" s="130"/>
      <c r="JTO63" s="130"/>
      <c r="JTP63" s="130"/>
      <c r="JTQ63" s="130"/>
      <c r="JTR63" s="130"/>
      <c r="JTS63" s="130"/>
      <c r="JTT63" s="130"/>
      <c r="JTU63" s="130"/>
      <c r="JTV63" s="130"/>
      <c r="JTW63" s="130"/>
      <c r="JTX63" s="130"/>
      <c r="JTY63" s="130"/>
      <c r="JTZ63" s="130"/>
      <c r="JUA63" s="130"/>
      <c r="JUB63" s="130"/>
      <c r="JUC63" s="130"/>
      <c r="JUD63" s="130"/>
      <c r="JUE63" s="130"/>
      <c r="JUF63" s="130"/>
      <c r="JUG63" s="130"/>
      <c r="JUH63" s="130"/>
      <c r="JUI63" s="130"/>
      <c r="JUJ63" s="130"/>
      <c r="JUK63" s="130"/>
      <c r="JUL63" s="130"/>
      <c r="JUM63" s="130"/>
      <c r="JUN63" s="130"/>
      <c r="JUO63" s="130"/>
      <c r="JUP63" s="130"/>
      <c r="JUQ63" s="130"/>
      <c r="JUR63" s="130"/>
      <c r="JUS63" s="130"/>
      <c r="JUT63" s="130"/>
      <c r="JUU63" s="130"/>
      <c r="JUV63" s="130"/>
      <c r="JUW63" s="130"/>
      <c r="JUX63" s="130"/>
      <c r="JUY63" s="130"/>
      <c r="JUZ63" s="130"/>
      <c r="JVA63" s="130"/>
      <c r="JVB63" s="130"/>
      <c r="JVC63" s="130"/>
      <c r="JVD63" s="130"/>
      <c r="JVE63" s="130"/>
      <c r="JVF63" s="130"/>
      <c r="JVG63" s="130"/>
      <c r="JVH63" s="130"/>
      <c r="JVI63" s="130"/>
      <c r="JVJ63" s="130"/>
      <c r="JVK63" s="130"/>
      <c r="JVL63" s="130"/>
      <c r="JVM63" s="130"/>
      <c r="JVN63" s="130"/>
      <c r="JVO63" s="130"/>
      <c r="JVP63" s="130"/>
      <c r="JVQ63" s="130"/>
      <c r="JVR63" s="130"/>
      <c r="JVS63" s="130"/>
      <c r="JVT63" s="130"/>
      <c r="JVU63" s="130"/>
      <c r="JVV63" s="130"/>
      <c r="JVW63" s="130"/>
      <c r="JVX63" s="130"/>
      <c r="JVY63" s="130"/>
      <c r="JVZ63" s="130"/>
      <c r="JWA63" s="130"/>
      <c r="JWB63" s="130"/>
      <c r="JWC63" s="130"/>
      <c r="JWD63" s="130"/>
      <c r="JWE63" s="130"/>
      <c r="JWF63" s="130"/>
      <c r="JWG63" s="130"/>
      <c r="JWH63" s="130"/>
      <c r="JWI63" s="130"/>
      <c r="JWJ63" s="130"/>
      <c r="JWK63" s="130"/>
      <c r="JWL63" s="130"/>
      <c r="JWM63" s="130"/>
      <c r="JWN63" s="130"/>
      <c r="JWO63" s="130"/>
      <c r="JWP63" s="130"/>
      <c r="JWQ63" s="130"/>
      <c r="JWR63" s="130"/>
      <c r="JWS63" s="130"/>
      <c r="JWT63" s="130"/>
      <c r="JWU63" s="130"/>
      <c r="JWV63" s="130"/>
      <c r="JWW63" s="130"/>
      <c r="JWX63" s="130"/>
      <c r="JWY63" s="130"/>
      <c r="JWZ63" s="130"/>
      <c r="JXA63" s="130"/>
      <c r="JXB63" s="130"/>
      <c r="JXC63" s="130"/>
      <c r="JXD63" s="130"/>
      <c r="JXE63" s="130"/>
      <c r="JXF63" s="130"/>
      <c r="JXG63" s="130"/>
      <c r="JXH63" s="130"/>
      <c r="JXI63" s="130"/>
      <c r="JXJ63" s="130"/>
      <c r="JXK63" s="130"/>
      <c r="JXL63" s="130"/>
      <c r="JXM63" s="130"/>
      <c r="JXN63" s="130"/>
      <c r="JXO63" s="130"/>
      <c r="JXP63" s="130"/>
      <c r="JXQ63" s="130"/>
      <c r="JXR63" s="130"/>
      <c r="JXS63" s="130"/>
      <c r="JXT63" s="130"/>
      <c r="JXU63" s="130"/>
      <c r="JXV63" s="130"/>
      <c r="JXW63" s="130"/>
      <c r="JXX63" s="130"/>
      <c r="JXY63" s="130"/>
      <c r="JXZ63" s="130"/>
      <c r="JYA63" s="130"/>
      <c r="JYB63" s="130"/>
      <c r="JYC63" s="130"/>
      <c r="JYD63" s="130"/>
      <c r="JYE63" s="130"/>
      <c r="JYF63" s="130"/>
      <c r="JYG63" s="130"/>
      <c r="JYH63" s="130"/>
      <c r="JYI63" s="130"/>
      <c r="JYJ63" s="130"/>
      <c r="JYK63" s="130"/>
      <c r="JYL63" s="130"/>
      <c r="JYM63" s="130"/>
      <c r="JYN63" s="130"/>
      <c r="JYO63" s="130"/>
      <c r="JYP63" s="130"/>
      <c r="JYQ63" s="130"/>
      <c r="JYR63" s="130"/>
      <c r="JYS63" s="130"/>
      <c r="JYT63" s="130"/>
      <c r="JYU63" s="130"/>
      <c r="JYV63" s="130"/>
      <c r="JYW63" s="130"/>
      <c r="JYX63" s="130"/>
      <c r="JYY63" s="130"/>
      <c r="JYZ63" s="130"/>
      <c r="JZA63" s="130"/>
      <c r="JZB63" s="130"/>
      <c r="JZC63" s="130"/>
      <c r="JZD63" s="130"/>
      <c r="JZE63" s="130"/>
      <c r="JZF63" s="130"/>
      <c r="JZG63" s="130"/>
      <c r="JZH63" s="130"/>
      <c r="JZI63" s="130"/>
      <c r="JZJ63" s="130"/>
      <c r="JZK63" s="130"/>
      <c r="JZL63" s="130"/>
      <c r="JZM63" s="130"/>
      <c r="JZN63" s="130"/>
      <c r="JZO63" s="130"/>
      <c r="JZP63" s="130"/>
      <c r="JZQ63" s="130"/>
      <c r="JZR63" s="130"/>
      <c r="JZS63" s="130"/>
      <c r="JZT63" s="130"/>
      <c r="JZU63" s="130"/>
      <c r="JZV63" s="130"/>
      <c r="JZW63" s="130"/>
      <c r="JZX63" s="130"/>
      <c r="JZY63" s="130"/>
      <c r="JZZ63" s="130"/>
      <c r="KAA63" s="130"/>
      <c r="KAB63" s="130"/>
      <c r="KAC63" s="130"/>
      <c r="KAD63" s="130"/>
      <c r="KAE63" s="130"/>
      <c r="KAF63" s="130"/>
      <c r="KAG63" s="130"/>
      <c r="KAH63" s="130"/>
      <c r="KAI63" s="130"/>
      <c r="KAJ63" s="130"/>
      <c r="KAK63" s="130"/>
      <c r="KAL63" s="130"/>
      <c r="KAM63" s="130"/>
      <c r="KAN63" s="130"/>
      <c r="KAO63" s="130"/>
      <c r="KAP63" s="130"/>
      <c r="KAQ63" s="130"/>
      <c r="KAR63" s="130"/>
      <c r="KAS63" s="130"/>
      <c r="KAT63" s="130"/>
      <c r="KAU63" s="130"/>
      <c r="KAV63" s="130"/>
      <c r="KAW63" s="130"/>
      <c r="KAX63" s="130"/>
      <c r="KAY63" s="130"/>
      <c r="KAZ63" s="130"/>
      <c r="KBA63" s="130"/>
      <c r="KBB63" s="130"/>
      <c r="KBC63" s="130"/>
      <c r="KBD63" s="130"/>
      <c r="KBE63" s="130"/>
      <c r="KBF63" s="130"/>
      <c r="KBG63" s="130"/>
      <c r="KBH63" s="130"/>
      <c r="KBI63" s="130"/>
      <c r="KBJ63" s="130"/>
      <c r="KBK63" s="130"/>
      <c r="KBL63" s="130"/>
      <c r="KBM63" s="130"/>
      <c r="KBN63" s="130"/>
      <c r="KBO63" s="130"/>
      <c r="KBP63" s="130"/>
      <c r="KBQ63" s="130"/>
      <c r="KBR63" s="130"/>
      <c r="KBS63" s="130"/>
      <c r="KBT63" s="130"/>
      <c r="KBU63" s="130"/>
      <c r="KBV63" s="130"/>
      <c r="KBW63" s="130"/>
      <c r="KBX63" s="130"/>
      <c r="KBY63" s="130"/>
      <c r="KBZ63" s="130"/>
      <c r="KCA63" s="130"/>
      <c r="KCB63" s="130"/>
      <c r="KCC63" s="130"/>
      <c r="KCD63" s="130"/>
      <c r="KCE63" s="130"/>
      <c r="KCF63" s="130"/>
      <c r="KCG63" s="130"/>
      <c r="KCH63" s="130"/>
      <c r="KCI63" s="130"/>
      <c r="KCJ63" s="130"/>
      <c r="KCK63" s="130"/>
      <c r="KCL63" s="130"/>
      <c r="KCM63" s="130"/>
      <c r="KCN63" s="130"/>
      <c r="KCO63" s="130"/>
      <c r="KCP63" s="130"/>
      <c r="KCQ63" s="130"/>
      <c r="KCR63" s="130"/>
      <c r="KCS63" s="130"/>
      <c r="KCT63" s="130"/>
      <c r="KCU63" s="130"/>
      <c r="KCV63" s="130"/>
      <c r="KCW63" s="130"/>
      <c r="KCX63" s="130"/>
      <c r="KCY63" s="130"/>
      <c r="KCZ63" s="130"/>
      <c r="KDA63" s="130"/>
      <c r="KDB63" s="130"/>
      <c r="KDC63" s="130"/>
      <c r="KDD63" s="130"/>
      <c r="KDE63" s="130"/>
      <c r="KDF63" s="130"/>
      <c r="KDG63" s="130"/>
      <c r="KDH63" s="130"/>
      <c r="KDI63" s="130"/>
      <c r="KDJ63" s="130"/>
      <c r="KDK63" s="130"/>
      <c r="KDL63" s="130"/>
      <c r="KDM63" s="130"/>
      <c r="KDN63" s="130"/>
      <c r="KDO63" s="130"/>
      <c r="KDP63" s="130"/>
      <c r="KDQ63" s="130"/>
      <c r="KDR63" s="130"/>
      <c r="KDS63" s="130"/>
      <c r="KDT63" s="130"/>
      <c r="KDU63" s="130"/>
      <c r="KDV63" s="130"/>
      <c r="KDW63" s="130"/>
      <c r="KDX63" s="130"/>
      <c r="KDY63" s="130"/>
      <c r="KDZ63" s="130"/>
      <c r="KEA63" s="130"/>
      <c r="KEB63" s="130"/>
      <c r="KEC63" s="130"/>
      <c r="KED63" s="130"/>
      <c r="KEE63" s="130"/>
      <c r="KEF63" s="130"/>
      <c r="KEG63" s="130"/>
      <c r="KEH63" s="130"/>
      <c r="KEI63" s="130"/>
      <c r="KEJ63" s="130"/>
      <c r="KEK63" s="130"/>
      <c r="KEL63" s="130"/>
      <c r="KEM63" s="130"/>
      <c r="KEN63" s="130"/>
      <c r="KEO63" s="130"/>
      <c r="KEP63" s="130"/>
      <c r="KEQ63" s="130"/>
      <c r="KER63" s="130"/>
      <c r="KES63" s="130"/>
      <c r="KET63" s="130"/>
      <c r="KEU63" s="130"/>
      <c r="KEV63" s="130"/>
      <c r="KEW63" s="130"/>
      <c r="KEX63" s="130"/>
      <c r="KEY63" s="130"/>
      <c r="KEZ63" s="130"/>
      <c r="KFA63" s="130"/>
      <c r="KFB63" s="130"/>
      <c r="KFC63" s="130"/>
      <c r="KFD63" s="130"/>
      <c r="KFE63" s="130"/>
      <c r="KFF63" s="130"/>
      <c r="KFG63" s="130"/>
      <c r="KFH63" s="130"/>
      <c r="KFI63" s="130"/>
      <c r="KFJ63" s="130"/>
      <c r="KFK63" s="130"/>
      <c r="KFL63" s="130"/>
      <c r="KFM63" s="130"/>
      <c r="KFN63" s="130"/>
      <c r="KFO63" s="130"/>
      <c r="KFP63" s="130"/>
      <c r="KFQ63" s="130"/>
      <c r="KFR63" s="130"/>
      <c r="KFS63" s="130"/>
      <c r="KFT63" s="130"/>
      <c r="KFU63" s="130"/>
      <c r="KFV63" s="130"/>
      <c r="KFW63" s="130"/>
      <c r="KFX63" s="130"/>
      <c r="KFY63" s="130"/>
      <c r="KFZ63" s="130"/>
      <c r="KGA63" s="130"/>
      <c r="KGB63" s="130"/>
      <c r="KGC63" s="130"/>
      <c r="KGD63" s="130"/>
      <c r="KGE63" s="130"/>
      <c r="KGF63" s="130"/>
      <c r="KGG63" s="130"/>
      <c r="KGH63" s="130"/>
      <c r="KGI63" s="130"/>
      <c r="KGJ63" s="130"/>
      <c r="KGK63" s="130"/>
      <c r="KGL63" s="130"/>
      <c r="KGM63" s="130"/>
      <c r="KGN63" s="130"/>
      <c r="KGO63" s="130"/>
      <c r="KGP63" s="130"/>
      <c r="KGQ63" s="130"/>
      <c r="KGR63" s="130"/>
      <c r="KGS63" s="130"/>
      <c r="KGT63" s="130"/>
      <c r="KGU63" s="130"/>
      <c r="KGV63" s="130"/>
      <c r="KGW63" s="130"/>
      <c r="KGX63" s="130"/>
      <c r="KGY63" s="130"/>
      <c r="KGZ63" s="130"/>
      <c r="KHA63" s="130"/>
      <c r="KHB63" s="130"/>
      <c r="KHC63" s="130"/>
      <c r="KHD63" s="130"/>
      <c r="KHE63" s="130"/>
      <c r="KHF63" s="130"/>
      <c r="KHG63" s="130"/>
      <c r="KHH63" s="130"/>
      <c r="KHI63" s="130"/>
      <c r="KHJ63" s="130"/>
      <c r="KHK63" s="130"/>
      <c r="KHL63" s="130"/>
      <c r="KHM63" s="130"/>
      <c r="KHN63" s="130"/>
      <c r="KHO63" s="130"/>
      <c r="KHP63" s="130"/>
      <c r="KHQ63" s="130"/>
      <c r="KHR63" s="130"/>
      <c r="KHS63" s="130"/>
      <c r="KHT63" s="130"/>
      <c r="KHU63" s="130"/>
      <c r="KHV63" s="130"/>
      <c r="KHW63" s="130"/>
      <c r="KHX63" s="130"/>
      <c r="KHY63" s="130"/>
      <c r="KHZ63" s="130"/>
      <c r="KIA63" s="130"/>
      <c r="KIB63" s="130"/>
      <c r="KIC63" s="130"/>
      <c r="KID63" s="130"/>
      <c r="KIE63" s="130"/>
      <c r="KIF63" s="130"/>
      <c r="KIG63" s="130"/>
      <c r="KIH63" s="130"/>
      <c r="KII63" s="130"/>
      <c r="KIJ63" s="130"/>
      <c r="KIK63" s="130"/>
      <c r="KIL63" s="130"/>
      <c r="KIM63" s="130"/>
      <c r="KIN63" s="130"/>
      <c r="KIO63" s="130"/>
      <c r="KIP63" s="130"/>
      <c r="KIQ63" s="130"/>
      <c r="KIR63" s="130"/>
      <c r="KIS63" s="130"/>
      <c r="KIT63" s="130"/>
      <c r="KIU63" s="130"/>
      <c r="KIV63" s="130"/>
      <c r="KIW63" s="130"/>
      <c r="KIX63" s="130"/>
      <c r="KIY63" s="130"/>
      <c r="KIZ63" s="130"/>
      <c r="KJA63" s="130"/>
      <c r="KJB63" s="130"/>
      <c r="KJC63" s="130"/>
      <c r="KJD63" s="130"/>
      <c r="KJE63" s="130"/>
      <c r="KJF63" s="130"/>
      <c r="KJG63" s="130"/>
      <c r="KJH63" s="130"/>
      <c r="KJI63" s="130"/>
      <c r="KJJ63" s="130"/>
      <c r="KJK63" s="130"/>
      <c r="KJL63" s="130"/>
      <c r="KJM63" s="130"/>
      <c r="KJN63" s="130"/>
      <c r="KJO63" s="130"/>
      <c r="KJP63" s="130"/>
      <c r="KJQ63" s="130"/>
      <c r="KJR63" s="130"/>
      <c r="KJS63" s="130"/>
      <c r="KJT63" s="130"/>
      <c r="KJU63" s="130"/>
      <c r="KJV63" s="130"/>
      <c r="KJW63" s="130"/>
      <c r="KJX63" s="130"/>
      <c r="KJY63" s="130"/>
      <c r="KJZ63" s="130"/>
      <c r="KKA63" s="130"/>
      <c r="KKB63" s="130"/>
      <c r="KKC63" s="130"/>
      <c r="KKD63" s="130"/>
      <c r="KKE63" s="130"/>
      <c r="KKF63" s="130"/>
      <c r="KKG63" s="130"/>
      <c r="KKH63" s="130"/>
      <c r="KKI63" s="130"/>
      <c r="KKJ63" s="130"/>
      <c r="KKK63" s="130"/>
      <c r="KKL63" s="130"/>
      <c r="KKM63" s="130"/>
      <c r="KKN63" s="130"/>
      <c r="KKO63" s="130"/>
      <c r="KKP63" s="130"/>
      <c r="KKQ63" s="130"/>
      <c r="KKR63" s="130"/>
      <c r="KKS63" s="130"/>
      <c r="KKT63" s="130"/>
      <c r="KKU63" s="130"/>
      <c r="KKV63" s="130"/>
      <c r="KKW63" s="130"/>
      <c r="KKX63" s="130"/>
      <c r="KKY63" s="130"/>
      <c r="KKZ63" s="130"/>
      <c r="KLA63" s="130"/>
      <c r="KLB63" s="130"/>
      <c r="KLC63" s="130"/>
      <c r="KLD63" s="130"/>
      <c r="KLE63" s="130"/>
      <c r="KLF63" s="130"/>
      <c r="KLG63" s="130"/>
      <c r="KLH63" s="130"/>
      <c r="KLI63" s="130"/>
      <c r="KLJ63" s="130"/>
      <c r="KLK63" s="130"/>
      <c r="KLL63" s="130"/>
      <c r="KLM63" s="130"/>
      <c r="KLN63" s="130"/>
      <c r="KLO63" s="130"/>
      <c r="KLP63" s="130"/>
      <c r="KLQ63" s="130"/>
      <c r="KLR63" s="130"/>
      <c r="KLS63" s="130"/>
      <c r="KLT63" s="130"/>
      <c r="KLU63" s="130"/>
      <c r="KLV63" s="130"/>
      <c r="KLW63" s="130"/>
      <c r="KLX63" s="130"/>
      <c r="KLY63" s="130"/>
      <c r="KLZ63" s="130"/>
      <c r="KMA63" s="130"/>
      <c r="KMB63" s="130"/>
      <c r="KMC63" s="130"/>
      <c r="KMD63" s="130"/>
      <c r="KME63" s="130"/>
      <c r="KMF63" s="130"/>
      <c r="KMG63" s="130"/>
      <c r="KMH63" s="130"/>
      <c r="KMI63" s="130"/>
      <c r="KMJ63" s="130"/>
      <c r="KMK63" s="130"/>
      <c r="KML63" s="130"/>
      <c r="KMM63" s="130"/>
      <c r="KMN63" s="130"/>
      <c r="KMO63" s="130"/>
      <c r="KMP63" s="130"/>
      <c r="KMQ63" s="130"/>
      <c r="KMR63" s="130"/>
      <c r="KMS63" s="130"/>
      <c r="KMT63" s="130"/>
      <c r="KMU63" s="130"/>
      <c r="KMV63" s="130"/>
      <c r="KMW63" s="130"/>
      <c r="KMX63" s="130"/>
      <c r="KMY63" s="130"/>
      <c r="KMZ63" s="130"/>
      <c r="KNA63" s="130"/>
      <c r="KNB63" s="130"/>
      <c r="KNC63" s="130"/>
      <c r="KND63" s="130"/>
      <c r="KNE63" s="130"/>
      <c r="KNF63" s="130"/>
      <c r="KNG63" s="130"/>
      <c r="KNH63" s="130"/>
      <c r="KNI63" s="130"/>
      <c r="KNJ63" s="130"/>
      <c r="KNK63" s="130"/>
      <c r="KNL63" s="130"/>
      <c r="KNM63" s="130"/>
      <c r="KNN63" s="130"/>
      <c r="KNO63" s="130"/>
      <c r="KNP63" s="130"/>
      <c r="KNQ63" s="130"/>
      <c r="KNR63" s="130"/>
      <c r="KNS63" s="130"/>
      <c r="KNT63" s="130"/>
      <c r="KNU63" s="130"/>
      <c r="KNV63" s="130"/>
      <c r="KNW63" s="130"/>
      <c r="KNX63" s="130"/>
      <c r="KNY63" s="130"/>
      <c r="KNZ63" s="130"/>
      <c r="KOA63" s="130"/>
      <c r="KOB63" s="130"/>
      <c r="KOC63" s="130"/>
      <c r="KOD63" s="130"/>
      <c r="KOE63" s="130"/>
      <c r="KOF63" s="130"/>
      <c r="KOG63" s="130"/>
      <c r="KOH63" s="130"/>
      <c r="KOI63" s="130"/>
      <c r="KOJ63" s="130"/>
      <c r="KOK63" s="130"/>
      <c r="KOL63" s="130"/>
      <c r="KOM63" s="130"/>
      <c r="KON63" s="130"/>
      <c r="KOO63" s="130"/>
      <c r="KOP63" s="130"/>
      <c r="KOQ63" s="130"/>
      <c r="KOR63" s="130"/>
      <c r="KOS63" s="130"/>
      <c r="KOT63" s="130"/>
      <c r="KOU63" s="130"/>
      <c r="KOV63" s="130"/>
      <c r="KOW63" s="130"/>
      <c r="KOX63" s="130"/>
      <c r="KOY63" s="130"/>
      <c r="KOZ63" s="130"/>
      <c r="KPA63" s="130"/>
      <c r="KPB63" s="130"/>
      <c r="KPC63" s="130"/>
      <c r="KPD63" s="130"/>
      <c r="KPE63" s="130"/>
      <c r="KPF63" s="130"/>
      <c r="KPG63" s="130"/>
      <c r="KPH63" s="130"/>
      <c r="KPI63" s="130"/>
      <c r="KPJ63" s="130"/>
      <c r="KPK63" s="130"/>
      <c r="KPL63" s="130"/>
      <c r="KPM63" s="130"/>
      <c r="KPN63" s="130"/>
      <c r="KPO63" s="130"/>
      <c r="KPP63" s="130"/>
      <c r="KPQ63" s="130"/>
      <c r="KPR63" s="130"/>
      <c r="KPS63" s="130"/>
      <c r="KPT63" s="130"/>
      <c r="KPU63" s="130"/>
      <c r="KPV63" s="130"/>
      <c r="KPW63" s="130"/>
      <c r="KPX63" s="130"/>
      <c r="KPY63" s="130"/>
      <c r="KPZ63" s="130"/>
      <c r="KQA63" s="130"/>
      <c r="KQB63" s="130"/>
      <c r="KQC63" s="130"/>
      <c r="KQD63" s="130"/>
      <c r="KQE63" s="130"/>
      <c r="KQF63" s="130"/>
      <c r="KQG63" s="130"/>
      <c r="KQH63" s="130"/>
      <c r="KQI63" s="130"/>
      <c r="KQJ63" s="130"/>
      <c r="KQK63" s="130"/>
      <c r="KQL63" s="130"/>
      <c r="KQM63" s="130"/>
      <c r="KQN63" s="130"/>
      <c r="KQO63" s="130"/>
      <c r="KQP63" s="130"/>
      <c r="KQQ63" s="130"/>
      <c r="KQR63" s="130"/>
      <c r="KQS63" s="130"/>
      <c r="KQT63" s="130"/>
      <c r="KQU63" s="130"/>
      <c r="KQV63" s="130"/>
      <c r="KQW63" s="130"/>
      <c r="KQX63" s="130"/>
      <c r="KQY63" s="130"/>
      <c r="KQZ63" s="130"/>
      <c r="KRA63" s="130"/>
      <c r="KRB63" s="130"/>
      <c r="KRC63" s="130"/>
      <c r="KRD63" s="130"/>
      <c r="KRE63" s="130"/>
      <c r="KRF63" s="130"/>
      <c r="KRG63" s="130"/>
      <c r="KRH63" s="130"/>
      <c r="KRI63" s="130"/>
      <c r="KRJ63" s="130"/>
      <c r="KRK63" s="130"/>
      <c r="KRL63" s="130"/>
      <c r="KRM63" s="130"/>
      <c r="KRN63" s="130"/>
      <c r="KRO63" s="130"/>
      <c r="KRP63" s="130"/>
      <c r="KRQ63" s="130"/>
      <c r="KRR63" s="130"/>
      <c r="KRS63" s="130"/>
      <c r="KRT63" s="130"/>
      <c r="KRU63" s="130"/>
      <c r="KRV63" s="130"/>
      <c r="KRW63" s="130"/>
      <c r="KRX63" s="130"/>
      <c r="KRY63" s="130"/>
      <c r="KRZ63" s="130"/>
      <c r="KSA63" s="130"/>
      <c r="KSB63" s="130"/>
      <c r="KSC63" s="130"/>
      <c r="KSD63" s="130"/>
      <c r="KSE63" s="130"/>
      <c r="KSF63" s="130"/>
      <c r="KSG63" s="130"/>
      <c r="KSH63" s="130"/>
      <c r="KSI63" s="130"/>
      <c r="KSJ63" s="130"/>
      <c r="KSK63" s="130"/>
      <c r="KSL63" s="130"/>
      <c r="KSM63" s="130"/>
      <c r="KSN63" s="130"/>
      <c r="KSO63" s="130"/>
      <c r="KSP63" s="130"/>
      <c r="KSQ63" s="130"/>
      <c r="KSR63" s="130"/>
      <c r="KSS63" s="130"/>
      <c r="KST63" s="130"/>
      <c r="KSU63" s="130"/>
      <c r="KSV63" s="130"/>
      <c r="KSW63" s="130"/>
      <c r="KSX63" s="130"/>
      <c r="KSY63" s="130"/>
      <c r="KSZ63" s="130"/>
      <c r="KTA63" s="130"/>
      <c r="KTB63" s="130"/>
      <c r="KTC63" s="130"/>
      <c r="KTD63" s="130"/>
      <c r="KTE63" s="130"/>
      <c r="KTF63" s="130"/>
      <c r="KTG63" s="130"/>
      <c r="KTH63" s="130"/>
      <c r="KTI63" s="130"/>
      <c r="KTJ63" s="130"/>
      <c r="KTK63" s="130"/>
      <c r="KTL63" s="130"/>
      <c r="KTM63" s="130"/>
      <c r="KTN63" s="130"/>
      <c r="KTO63" s="130"/>
      <c r="KTP63" s="130"/>
      <c r="KTQ63" s="130"/>
      <c r="KTR63" s="130"/>
      <c r="KTS63" s="130"/>
      <c r="KTT63" s="130"/>
      <c r="KTU63" s="130"/>
      <c r="KTV63" s="130"/>
      <c r="KTW63" s="130"/>
      <c r="KTX63" s="130"/>
      <c r="KTY63" s="130"/>
      <c r="KTZ63" s="130"/>
      <c r="KUA63" s="130"/>
      <c r="KUB63" s="130"/>
      <c r="KUC63" s="130"/>
      <c r="KUD63" s="130"/>
      <c r="KUE63" s="130"/>
      <c r="KUF63" s="130"/>
      <c r="KUG63" s="130"/>
      <c r="KUH63" s="130"/>
      <c r="KUI63" s="130"/>
      <c r="KUJ63" s="130"/>
      <c r="KUK63" s="130"/>
      <c r="KUL63" s="130"/>
      <c r="KUM63" s="130"/>
      <c r="KUN63" s="130"/>
      <c r="KUO63" s="130"/>
      <c r="KUP63" s="130"/>
      <c r="KUQ63" s="130"/>
      <c r="KUR63" s="130"/>
      <c r="KUS63" s="130"/>
      <c r="KUT63" s="130"/>
      <c r="KUU63" s="130"/>
      <c r="KUV63" s="130"/>
      <c r="KUW63" s="130"/>
      <c r="KUX63" s="130"/>
      <c r="KUY63" s="130"/>
      <c r="KUZ63" s="130"/>
      <c r="KVA63" s="130"/>
      <c r="KVB63" s="130"/>
      <c r="KVC63" s="130"/>
      <c r="KVD63" s="130"/>
      <c r="KVE63" s="130"/>
      <c r="KVF63" s="130"/>
      <c r="KVG63" s="130"/>
      <c r="KVH63" s="130"/>
      <c r="KVI63" s="130"/>
      <c r="KVJ63" s="130"/>
      <c r="KVK63" s="130"/>
      <c r="KVL63" s="130"/>
      <c r="KVM63" s="130"/>
      <c r="KVN63" s="130"/>
      <c r="KVO63" s="130"/>
      <c r="KVP63" s="130"/>
      <c r="KVQ63" s="130"/>
      <c r="KVR63" s="130"/>
      <c r="KVS63" s="130"/>
      <c r="KVT63" s="130"/>
      <c r="KVU63" s="130"/>
      <c r="KVV63" s="130"/>
      <c r="KVW63" s="130"/>
      <c r="KVX63" s="130"/>
      <c r="KVY63" s="130"/>
      <c r="KVZ63" s="130"/>
      <c r="KWA63" s="130"/>
      <c r="KWB63" s="130"/>
      <c r="KWC63" s="130"/>
      <c r="KWD63" s="130"/>
      <c r="KWE63" s="130"/>
      <c r="KWF63" s="130"/>
      <c r="KWG63" s="130"/>
      <c r="KWH63" s="130"/>
      <c r="KWI63" s="130"/>
      <c r="KWJ63" s="130"/>
      <c r="KWK63" s="130"/>
      <c r="KWL63" s="130"/>
      <c r="KWM63" s="130"/>
      <c r="KWN63" s="130"/>
      <c r="KWO63" s="130"/>
      <c r="KWP63" s="130"/>
      <c r="KWQ63" s="130"/>
      <c r="KWR63" s="130"/>
      <c r="KWS63" s="130"/>
      <c r="KWT63" s="130"/>
      <c r="KWU63" s="130"/>
      <c r="KWV63" s="130"/>
      <c r="KWW63" s="130"/>
      <c r="KWX63" s="130"/>
      <c r="KWY63" s="130"/>
      <c r="KWZ63" s="130"/>
      <c r="KXA63" s="130"/>
      <c r="KXB63" s="130"/>
      <c r="KXC63" s="130"/>
      <c r="KXD63" s="130"/>
      <c r="KXE63" s="130"/>
      <c r="KXF63" s="130"/>
      <c r="KXG63" s="130"/>
      <c r="KXH63" s="130"/>
      <c r="KXI63" s="130"/>
      <c r="KXJ63" s="130"/>
      <c r="KXK63" s="130"/>
      <c r="KXL63" s="130"/>
      <c r="KXM63" s="130"/>
      <c r="KXN63" s="130"/>
      <c r="KXO63" s="130"/>
      <c r="KXP63" s="130"/>
      <c r="KXQ63" s="130"/>
      <c r="KXR63" s="130"/>
      <c r="KXS63" s="130"/>
      <c r="KXT63" s="130"/>
      <c r="KXU63" s="130"/>
      <c r="KXV63" s="130"/>
      <c r="KXW63" s="130"/>
      <c r="KXX63" s="130"/>
      <c r="KXY63" s="130"/>
      <c r="KXZ63" s="130"/>
      <c r="KYA63" s="130"/>
      <c r="KYB63" s="130"/>
      <c r="KYC63" s="130"/>
      <c r="KYD63" s="130"/>
      <c r="KYE63" s="130"/>
      <c r="KYF63" s="130"/>
      <c r="KYG63" s="130"/>
      <c r="KYH63" s="130"/>
      <c r="KYI63" s="130"/>
      <c r="KYJ63" s="130"/>
      <c r="KYK63" s="130"/>
      <c r="KYL63" s="130"/>
      <c r="KYM63" s="130"/>
      <c r="KYN63" s="130"/>
      <c r="KYO63" s="130"/>
      <c r="KYP63" s="130"/>
      <c r="KYQ63" s="130"/>
      <c r="KYR63" s="130"/>
      <c r="KYS63" s="130"/>
      <c r="KYT63" s="130"/>
      <c r="KYU63" s="130"/>
      <c r="KYV63" s="130"/>
      <c r="KYW63" s="130"/>
      <c r="KYX63" s="130"/>
      <c r="KYY63" s="130"/>
      <c r="KYZ63" s="130"/>
      <c r="KZA63" s="130"/>
      <c r="KZB63" s="130"/>
      <c r="KZC63" s="130"/>
      <c r="KZD63" s="130"/>
      <c r="KZE63" s="130"/>
      <c r="KZF63" s="130"/>
      <c r="KZG63" s="130"/>
      <c r="KZH63" s="130"/>
      <c r="KZI63" s="130"/>
      <c r="KZJ63" s="130"/>
      <c r="KZK63" s="130"/>
      <c r="KZL63" s="130"/>
      <c r="KZM63" s="130"/>
      <c r="KZN63" s="130"/>
      <c r="KZO63" s="130"/>
      <c r="KZP63" s="130"/>
      <c r="KZQ63" s="130"/>
      <c r="KZR63" s="130"/>
      <c r="KZS63" s="130"/>
      <c r="KZT63" s="130"/>
      <c r="KZU63" s="130"/>
      <c r="KZV63" s="130"/>
      <c r="KZW63" s="130"/>
      <c r="KZX63" s="130"/>
      <c r="KZY63" s="130"/>
      <c r="KZZ63" s="130"/>
      <c r="LAA63" s="130"/>
      <c r="LAB63" s="130"/>
      <c r="LAC63" s="130"/>
      <c r="LAD63" s="130"/>
      <c r="LAE63" s="130"/>
      <c r="LAF63" s="130"/>
      <c r="LAG63" s="130"/>
      <c r="LAH63" s="130"/>
      <c r="LAI63" s="130"/>
      <c r="LAJ63" s="130"/>
      <c r="LAK63" s="130"/>
      <c r="LAL63" s="130"/>
      <c r="LAM63" s="130"/>
      <c r="LAN63" s="130"/>
      <c r="LAO63" s="130"/>
      <c r="LAP63" s="130"/>
      <c r="LAQ63" s="130"/>
      <c r="LAR63" s="130"/>
      <c r="LAS63" s="130"/>
      <c r="LAT63" s="130"/>
      <c r="LAU63" s="130"/>
      <c r="LAV63" s="130"/>
      <c r="LAW63" s="130"/>
      <c r="LAX63" s="130"/>
      <c r="LAY63" s="130"/>
      <c r="LAZ63" s="130"/>
      <c r="LBA63" s="130"/>
      <c r="LBB63" s="130"/>
      <c r="LBC63" s="130"/>
      <c r="LBD63" s="130"/>
      <c r="LBE63" s="130"/>
      <c r="LBF63" s="130"/>
      <c r="LBG63" s="130"/>
      <c r="LBH63" s="130"/>
      <c r="LBI63" s="130"/>
      <c r="LBJ63" s="130"/>
      <c r="LBK63" s="130"/>
      <c r="LBL63" s="130"/>
      <c r="LBM63" s="130"/>
      <c r="LBN63" s="130"/>
      <c r="LBO63" s="130"/>
      <c r="LBP63" s="130"/>
      <c r="LBQ63" s="130"/>
      <c r="LBR63" s="130"/>
      <c r="LBS63" s="130"/>
      <c r="LBT63" s="130"/>
      <c r="LBU63" s="130"/>
      <c r="LBV63" s="130"/>
      <c r="LBW63" s="130"/>
      <c r="LBX63" s="130"/>
      <c r="LBY63" s="130"/>
      <c r="LBZ63" s="130"/>
      <c r="LCA63" s="130"/>
      <c r="LCB63" s="130"/>
      <c r="LCC63" s="130"/>
      <c r="LCD63" s="130"/>
      <c r="LCE63" s="130"/>
      <c r="LCF63" s="130"/>
      <c r="LCG63" s="130"/>
      <c r="LCH63" s="130"/>
      <c r="LCI63" s="130"/>
      <c r="LCJ63" s="130"/>
      <c r="LCK63" s="130"/>
      <c r="LCL63" s="130"/>
      <c r="LCM63" s="130"/>
      <c r="LCN63" s="130"/>
      <c r="LCO63" s="130"/>
      <c r="LCP63" s="130"/>
      <c r="LCQ63" s="130"/>
      <c r="LCR63" s="130"/>
      <c r="LCS63" s="130"/>
      <c r="LCT63" s="130"/>
      <c r="LCU63" s="130"/>
      <c r="LCV63" s="130"/>
      <c r="LCW63" s="130"/>
      <c r="LCX63" s="130"/>
      <c r="LCY63" s="130"/>
      <c r="LCZ63" s="130"/>
      <c r="LDA63" s="130"/>
      <c r="LDB63" s="130"/>
      <c r="LDC63" s="130"/>
      <c r="LDD63" s="130"/>
      <c r="LDE63" s="130"/>
      <c r="LDF63" s="130"/>
      <c r="LDG63" s="130"/>
      <c r="LDH63" s="130"/>
      <c r="LDI63" s="130"/>
      <c r="LDJ63" s="130"/>
      <c r="LDK63" s="130"/>
      <c r="LDL63" s="130"/>
      <c r="LDM63" s="130"/>
      <c r="LDN63" s="130"/>
      <c r="LDO63" s="130"/>
      <c r="LDP63" s="130"/>
      <c r="LDQ63" s="130"/>
      <c r="LDR63" s="130"/>
      <c r="LDS63" s="130"/>
      <c r="LDT63" s="130"/>
      <c r="LDU63" s="130"/>
      <c r="LDV63" s="130"/>
      <c r="LDW63" s="130"/>
      <c r="LDX63" s="130"/>
      <c r="LDY63" s="130"/>
      <c r="LDZ63" s="130"/>
      <c r="LEA63" s="130"/>
      <c r="LEB63" s="130"/>
      <c r="LEC63" s="130"/>
      <c r="LED63" s="130"/>
      <c r="LEE63" s="130"/>
      <c r="LEF63" s="130"/>
      <c r="LEG63" s="130"/>
      <c r="LEH63" s="130"/>
      <c r="LEI63" s="130"/>
      <c r="LEJ63" s="130"/>
      <c r="LEK63" s="130"/>
      <c r="LEL63" s="130"/>
      <c r="LEM63" s="130"/>
      <c r="LEN63" s="130"/>
      <c r="LEO63" s="130"/>
      <c r="LEP63" s="130"/>
      <c r="LEQ63" s="130"/>
      <c r="LER63" s="130"/>
      <c r="LES63" s="130"/>
      <c r="LET63" s="130"/>
      <c r="LEU63" s="130"/>
      <c r="LEV63" s="130"/>
      <c r="LEW63" s="130"/>
      <c r="LEX63" s="130"/>
      <c r="LEY63" s="130"/>
      <c r="LEZ63" s="130"/>
      <c r="LFA63" s="130"/>
      <c r="LFB63" s="130"/>
      <c r="LFC63" s="130"/>
      <c r="LFD63" s="130"/>
      <c r="LFE63" s="130"/>
      <c r="LFF63" s="130"/>
      <c r="LFG63" s="130"/>
      <c r="LFH63" s="130"/>
      <c r="LFI63" s="130"/>
      <c r="LFJ63" s="130"/>
      <c r="LFK63" s="130"/>
      <c r="LFL63" s="130"/>
      <c r="LFM63" s="130"/>
      <c r="LFN63" s="130"/>
      <c r="LFO63" s="130"/>
      <c r="LFP63" s="130"/>
      <c r="LFQ63" s="130"/>
      <c r="LFR63" s="130"/>
      <c r="LFS63" s="130"/>
      <c r="LFT63" s="130"/>
      <c r="LFU63" s="130"/>
      <c r="LFV63" s="130"/>
      <c r="LFW63" s="130"/>
      <c r="LFX63" s="130"/>
      <c r="LFY63" s="130"/>
      <c r="LFZ63" s="130"/>
      <c r="LGA63" s="130"/>
      <c r="LGB63" s="130"/>
      <c r="LGC63" s="130"/>
      <c r="LGD63" s="130"/>
      <c r="LGE63" s="130"/>
      <c r="LGF63" s="130"/>
      <c r="LGG63" s="130"/>
      <c r="LGH63" s="130"/>
      <c r="LGI63" s="130"/>
      <c r="LGJ63" s="130"/>
      <c r="LGK63" s="130"/>
      <c r="LGL63" s="130"/>
      <c r="LGM63" s="130"/>
      <c r="LGN63" s="130"/>
      <c r="LGO63" s="130"/>
      <c r="LGP63" s="130"/>
      <c r="LGQ63" s="130"/>
      <c r="LGR63" s="130"/>
      <c r="LGS63" s="130"/>
      <c r="LGT63" s="130"/>
      <c r="LGU63" s="130"/>
      <c r="LGV63" s="130"/>
      <c r="LGW63" s="130"/>
      <c r="LGX63" s="130"/>
      <c r="LGY63" s="130"/>
      <c r="LGZ63" s="130"/>
      <c r="LHA63" s="130"/>
      <c r="LHB63" s="130"/>
      <c r="LHC63" s="130"/>
      <c r="LHD63" s="130"/>
      <c r="LHE63" s="130"/>
      <c r="LHF63" s="130"/>
      <c r="LHG63" s="130"/>
      <c r="LHH63" s="130"/>
      <c r="LHI63" s="130"/>
      <c r="LHJ63" s="130"/>
      <c r="LHK63" s="130"/>
      <c r="LHL63" s="130"/>
      <c r="LHM63" s="130"/>
      <c r="LHN63" s="130"/>
      <c r="LHO63" s="130"/>
      <c r="LHP63" s="130"/>
      <c r="LHQ63" s="130"/>
      <c r="LHR63" s="130"/>
      <c r="LHS63" s="130"/>
      <c r="LHT63" s="130"/>
      <c r="LHU63" s="130"/>
      <c r="LHV63" s="130"/>
      <c r="LHW63" s="130"/>
      <c r="LHX63" s="130"/>
      <c r="LHY63" s="130"/>
      <c r="LHZ63" s="130"/>
      <c r="LIA63" s="130"/>
      <c r="LIB63" s="130"/>
      <c r="LIC63" s="130"/>
      <c r="LID63" s="130"/>
      <c r="LIE63" s="130"/>
      <c r="LIF63" s="130"/>
      <c r="LIG63" s="130"/>
      <c r="LIH63" s="130"/>
      <c r="LII63" s="130"/>
      <c r="LIJ63" s="130"/>
      <c r="LIK63" s="130"/>
      <c r="LIL63" s="130"/>
      <c r="LIM63" s="130"/>
      <c r="LIN63" s="130"/>
      <c r="LIO63" s="130"/>
      <c r="LIP63" s="130"/>
      <c r="LIQ63" s="130"/>
      <c r="LIR63" s="130"/>
      <c r="LIS63" s="130"/>
      <c r="LIT63" s="130"/>
      <c r="LIU63" s="130"/>
      <c r="LIV63" s="130"/>
      <c r="LIW63" s="130"/>
      <c r="LIX63" s="130"/>
      <c r="LIY63" s="130"/>
      <c r="LIZ63" s="130"/>
      <c r="LJA63" s="130"/>
      <c r="LJB63" s="130"/>
      <c r="LJC63" s="130"/>
      <c r="LJD63" s="130"/>
      <c r="LJE63" s="130"/>
      <c r="LJF63" s="130"/>
      <c r="LJG63" s="130"/>
      <c r="LJH63" s="130"/>
      <c r="LJI63" s="130"/>
      <c r="LJJ63" s="130"/>
      <c r="LJK63" s="130"/>
      <c r="LJL63" s="130"/>
      <c r="LJM63" s="130"/>
      <c r="LJN63" s="130"/>
      <c r="LJO63" s="130"/>
      <c r="LJP63" s="130"/>
      <c r="LJQ63" s="130"/>
      <c r="LJR63" s="130"/>
      <c r="LJS63" s="130"/>
      <c r="LJT63" s="130"/>
      <c r="LJU63" s="130"/>
      <c r="LJV63" s="130"/>
      <c r="LJW63" s="130"/>
      <c r="LJX63" s="130"/>
      <c r="LJY63" s="130"/>
      <c r="LJZ63" s="130"/>
      <c r="LKA63" s="130"/>
      <c r="LKB63" s="130"/>
      <c r="LKC63" s="130"/>
      <c r="LKD63" s="130"/>
      <c r="LKE63" s="130"/>
      <c r="LKF63" s="130"/>
      <c r="LKG63" s="130"/>
      <c r="LKH63" s="130"/>
      <c r="LKI63" s="130"/>
      <c r="LKJ63" s="130"/>
      <c r="LKK63" s="130"/>
      <c r="LKL63" s="130"/>
      <c r="LKM63" s="130"/>
      <c r="LKN63" s="130"/>
      <c r="LKO63" s="130"/>
      <c r="LKP63" s="130"/>
      <c r="LKQ63" s="130"/>
      <c r="LKR63" s="130"/>
      <c r="LKS63" s="130"/>
      <c r="LKT63" s="130"/>
      <c r="LKU63" s="130"/>
      <c r="LKV63" s="130"/>
      <c r="LKW63" s="130"/>
      <c r="LKX63" s="130"/>
      <c r="LKY63" s="130"/>
      <c r="LKZ63" s="130"/>
      <c r="LLA63" s="130"/>
      <c r="LLB63" s="130"/>
      <c r="LLC63" s="130"/>
      <c r="LLD63" s="130"/>
      <c r="LLE63" s="130"/>
      <c r="LLF63" s="130"/>
      <c r="LLG63" s="130"/>
      <c r="LLH63" s="130"/>
      <c r="LLI63" s="130"/>
      <c r="LLJ63" s="130"/>
      <c r="LLK63" s="130"/>
      <c r="LLL63" s="130"/>
      <c r="LLM63" s="130"/>
      <c r="LLN63" s="130"/>
      <c r="LLO63" s="130"/>
      <c r="LLP63" s="130"/>
      <c r="LLQ63" s="130"/>
      <c r="LLR63" s="130"/>
      <c r="LLS63" s="130"/>
      <c r="LLT63" s="130"/>
      <c r="LLU63" s="130"/>
      <c r="LLV63" s="130"/>
      <c r="LLW63" s="130"/>
      <c r="LLX63" s="130"/>
      <c r="LLY63" s="130"/>
      <c r="LLZ63" s="130"/>
      <c r="LMA63" s="130"/>
      <c r="LMB63" s="130"/>
      <c r="LMC63" s="130"/>
      <c r="LMD63" s="130"/>
      <c r="LME63" s="130"/>
      <c r="LMF63" s="130"/>
      <c r="LMG63" s="130"/>
      <c r="LMH63" s="130"/>
      <c r="LMI63" s="130"/>
      <c r="LMJ63" s="130"/>
      <c r="LMK63" s="130"/>
      <c r="LML63" s="130"/>
      <c r="LMM63" s="130"/>
      <c r="LMN63" s="130"/>
      <c r="LMO63" s="130"/>
      <c r="LMP63" s="130"/>
      <c r="LMQ63" s="130"/>
      <c r="LMR63" s="130"/>
      <c r="LMS63" s="130"/>
      <c r="LMT63" s="130"/>
      <c r="LMU63" s="130"/>
      <c r="LMV63" s="130"/>
      <c r="LMW63" s="130"/>
      <c r="LMX63" s="130"/>
      <c r="LMY63" s="130"/>
      <c r="LMZ63" s="130"/>
      <c r="LNA63" s="130"/>
      <c r="LNB63" s="130"/>
      <c r="LNC63" s="130"/>
      <c r="LND63" s="130"/>
      <c r="LNE63" s="130"/>
      <c r="LNF63" s="130"/>
      <c r="LNG63" s="130"/>
      <c r="LNH63" s="130"/>
      <c r="LNI63" s="130"/>
      <c r="LNJ63" s="130"/>
      <c r="LNK63" s="130"/>
      <c r="LNL63" s="130"/>
      <c r="LNM63" s="130"/>
      <c r="LNN63" s="130"/>
      <c r="LNO63" s="130"/>
      <c r="LNP63" s="130"/>
      <c r="LNQ63" s="130"/>
      <c r="LNR63" s="130"/>
      <c r="LNS63" s="130"/>
      <c r="LNT63" s="130"/>
      <c r="LNU63" s="130"/>
      <c r="LNV63" s="130"/>
      <c r="LNW63" s="130"/>
      <c r="LNX63" s="130"/>
      <c r="LNY63" s="130"/>
      <c r="LNZ63" s="130"/>
      <c r="LOA63" s="130"/>
      <c r="LOB63" s="130"/>
      <c r="LOC63" s="130"/>
      <c r="LOD63" s="130"/>
      <c r="LOE63" s="130"/>
      <c r="LOF63" s="130"/>
      <c r="LOG63" s="130"/>
      <c r="LOH63" s="130"/>
      <c r="LOI63" s="130"/>
      <c r="LOJ63" s="130"/>
      <c r="LOK63" s="130"/>
      <c r="LOL63" s="130"/>
      <c r="LOM63" s="130"/>
      <c r="LON63" s="130"/>
      <c r="LOO63" s="130"/>
      <c r="LOP63" s="130"/>
      <c r="LOQ63" s="130"/>
      <c r="LOR63" s="130"/>
      <c r="LOS63" s="130"/>
      <c r="LOT63" s="130"/>
      <c r="LOU63" s="130"/>
      <c r="LOV63" s="130"/>
      <c r="LOW63" s="130"/>
      <c r="LOX63" s="130"/>
      <c r="LOY63" s="130"/>
      <c r="LOZ63" s="130"/>
      <c r="LPA63" s="130"/>
      <c r="LPB63" s="130"/>
      <c r="LPC63" s="130"/>
      <c r="LPD63" s="130"/>
      <c r="LPE63" s="130"/>
      <c r="LPF63" s="130"/>
      <c r="LPG63" s="130"/>
      <c r="LPH63" s="130"/>
      <c r="LPI63" s="130"/>
      <c r="LPJ63" s="130"/>
      <c r="LPK63" s="130"/>
      <c r="LPL63" s="130"/>
      <c r="LPM63" s="130"/>
      <c r="LPN63" s="130"/>
      <c r="LPO63" s="130"/>
      <c r="LPP63" s="130"/>
      <c r="LPQ63" s="130"/>
      <c r="LPR63" s="130"/>
      <c r="LPS63" s="130"/>
      <c r="LPT63" s="130"/>
      <c r="LPU63" s="130"/>
      <c r="LPV63" s="130"/>
      <c r="LPW63" s="130"/>
      <c r="LPX63" s="130"/>
      <c r="LPY63" s="130"/>
      <c r="LPZ63" s="130"/>
      <c r="LQA63" s="130"/>
      <c r="LQB63" s="130"/>
      <c r="LQC63" s="130"/>
      <c r="LQD63" s="130"/>
      <c r="LQE63" s="130"/>
      <c r="LQF63" s="130"/>
      <c r="LQG63" s="130"/>
      <c r="LQH63" s="130"/>
      <c r="LQI63" s="130"/>
      <c r="LQJ63" s="130"/>
      <c r="LQK63" s="130"/>
      <c r="LQL63" s="130"/>
      <c r="LQM63" s="130"/>
      <c r="LQN63" s="130"/>
      <c r="LQO63" s="130"/>
      <c r="LQP63" s="130"/>
      <c r="LQQ63" s="130"/>
      <c r="LQR63" s="130"/>
      <c r="LQS63" s="130"/>
      <c r="LQT63" s="130"/>
      <c r="LQU63" s="130"/>
      <c r="LQV63" s="130"/>
      <c r="LQW63" s="130"/>
      <c r="LQX63" s="130"/>
      <c r="LQY63" s="130"/>
      <c r="LQZ63" s="130"/>
      <c r="LRA63" s="130"/>
      <c r="LRB63" s="130"/>
      <c r="LRC63" s="130"/>
      <c r="LRD63" s="130"/>
      <c r="LRE63" s="130"/>
      <c r="LRF63" s="130"/>
      <c r="LRG63" s="130"/>
      <c r="LRH63" s="130"/>
      <c r="LRI63" s="130"/>
      <c r="LRJ63" s="130"/>
      <c r="LRK63" s="130"/>
      <c r="LRL63" s="130"/>
      <c r="LRM63" s="130"/>
      <c r="LRN63" s="130"/>
      <c r="LRO63" s="130"/>
      <c r="LRP63" s="130"/>
      <c r="LRQ63" s="130"/>
      <c r="LRR63" s="130"/>
      <c r="LRS63" s="130"/>
      <c r="LRT63" s="130"/>
      <c r="LRU63" s="130"/>
      <c r="LRV63" s="130"/>
      <c r="LRW63" s="130"/>
      <c r="LRX63" s="130"/>
      <c r="LRY63" s="130"/>
      <c r="LRZ63" s="130"/>
      <c r="LSA63" s="130"/>
      <c r="LSB63" s="130"/>
      <c r="LSC63" s="130"/>
      <c r="LSD63" s="130"/>
      <c r="LSE63" s="130"/>
      <c r="LSF63" s="130"/>
      <c r="LSG63" s="130"/>
      <c r="LSH63" s="130"/>
      <c r="LSI63" s="130"/>
      <c r="LSJ63" s="130"/>
      <c r="LSK63" s="130"/>
      <c r="LSL63" s="130"/>
      <c r="LSM63" s="130"/>
      <c r="LSN63" s="130"/>
      <c r="LSO63" s="130"/>
      <c r="LSP63" s="130"/>
      <c r="LSQ63" s="130"/>
      <c r="LSR63" s="130"/>
      <c r="LSS63" s="130"/>
      <c r="LST63" s="130"/>
      <c r="LSU63" s="130"/>
      <c r="LSV63" s="130"/>
      <c r="LSW63" s="130"/>
      <c r="LSX63" s="130"/>
      <c r="LSY63" s="130"/>
      <c r="LSZ63" s="130"/>
      <c r="LTA63" s="130"/>
      <c r="LTB63" s="130"/>
      <c r="LTC63" s="130"/>
      <c r="LTD63" s="130"/>
      <c r="LTE63" s="130"/>
      <c r="LTF63" s="130"/>
      <c r="LTG63" s="130"/>
      <c r="LTH63" s="130"/>
      <c r="LTI63" s="130"/>
      <c r="LTJ63" s="130"/>
      <c r="LTK63" s="130"/>
      <c r="LTL63" s="130"/>
      <c r="LTM63" s="130"/>
      <c r="LTN63" s="130"/>
      <c r="LTO63" s="130"/>
      <c r="LTP63" s="130"/>
      <c r="LTQ63" s="130"/>
      <c r="LTR63" s="130"/>
      <c r="LTS63" s="130"/>
      <c r="LTT63" s="130"/>
      <c r="LTU63" s="130"/>
      <c r="LTV63" s="130"/>
      <c r="LTW63" s="130"/>
      <c r="LTX63" s="130"/>
      <c r="LTY63" s="130"/>
      <c r="LTZ63" s="130"/>
      <c r="LUA63" s="130"/>
      <c r="LUB63" s="130"/>
      <c r="LUC63" s="130"/>
      <c r="LUD63" s="130"/>
      <c r="LUE63" s="130"/>
      <c r="LUF63" s="130"/>
      <c r="LUG63" s="130"/>
      <c r="LUH63" s="130"/>
      <c r="LUI63" s="130"/>
      <c r="LUJ63" s="130"/>
      <c r="LUK63" s="130"/>
      <c r="LUL63" s="130"/>
      <c r="LUM63" s="130"/>
      <c r="LUN63" s="130"/>
      <c r="LUO63" s="130"/>
      <c r="LUP63" s="130"/>
      <c r="LUQ63" s="130"/>
      <c r="LUR63" s="130"/>
      <c r="LUS63" s="130"/>
      <c r="LUT63" s="130"/>
      <c r="LUU63" s="130"/>
      <c r="LUV63" s="130"/>
      <c r="LUW63" s="130"/>
      <c r="LUX63" s="130"/>
      <c r="LUY63" s="130"/>
      <c r="LUZ63" s="130"/>
      <c r="LVA63" s="130"/>
      <c r="LVB63" s="130"/>
      <c r="LVC63" s="130"/>
      <c r="LVD63" s="130"/>
      <c r="LVE63" s="130"/>
      <c r="LVF63" s="130"/>
      <c r="LVG63" s="130"/>
      <c r="LVH63" s="130"/>
      <c r="LVI63" s="130"/>
      <c r="LVJ63" s="130"/>
      <c r="LVK63" s="130"/>
      <c r="LVL63" s="130"/>
      <c r="LVM63" s="130"/>
      <c r="LVN63" s="130"/>
      <c r="LVO63" s="130"/>
      <c r="LVP63" s="130"/>
      <c r="LVQ63" s="130"/>
      <c r="LVR63" s="130"/>
      <c r="LVS63" s="130"/>
      <c r="LVT63" s="130"/>
      <c r="LVU63" s="130"/>
      <c r="LVV63" s="130"/>
      <c r="LVW63" s="130"/>
      <c r="LVX63" s="130"/>
      <c r="LVY63" s="130"/>
      <c r="LVZ63" s="130"/>
      <c r="LWA63" s="130"/>
      <c r="LWB63" s="130"/>
      <c r="LWC63" s="130"/>
      <c r="LWD63" s="130"/>
      <c r="LWE63" s="130"/>
      <c r="LWF63" s="130"/>
      <c r="LWG63" s="130"/>
      <c r="LWH63" s="130"/>
      <c r="LWI63" s="130"/>
      <c r="LWJ63" s="130"/>
      <c r="LWK63" s="130"/>
      <c r="LWL63" s="130"/>
      <c r="LWM63" s="130"/>
      <c r="LWN63" s="130"/>
      <c r="LWO63" s="130"/>
      <c r="LWP63" s="130"/>
      <c r="LWQ63" s="130"/>
      <c r="LWR63" s="130"/>
      <c r="LWS63" s="130"/>
      <c r="LWT63" s="130"/>
      <c r="LWU63" s="130"/>
      <c r="LWV63" s="130"/>
      <c r="LWW63" s="130"/>
      <c r="LWX63" s="130"/>
      <c r="LWY63" s="130"/>
      <c r="LWZ63" s="130"/>
      <c r="LXA63" s="130"/>
      <c r="LXB63" s="130"/>
      <c r="LXC63" s="130"/>
      <c r="LXD63" s="130"/>
      <c r="LXE63" s="130"/>
      <c r="LXF63" s="130"/>
      <c r="LXG63" s="130"/>
      <c r="LXH63" s="130"/>
      <c r="LXI63" s="130"/>
      <c r="LXJ63" s="130"/>
      <c r="LXK63" s="130"/>
      <c r="LXL63" s="130"/>
      <c r="LXM63" s="130"/>
      <c r="LXN63" s="130"/>
      <c r="LXO63" s="130"/>
      <c r="LXP63" s="130"/>
      <c r="LXQ63" s="130"/>
      <c r="LXR63" s="130"/>
      <c r="LXS63" s="130"/>
      <c r="LXT63" s="130"/>
      <c r="LXU63" s="130"/>
      <c r="LXV63" s="130"/>
      <c r="LXW63" s="130"/>
      <c r="LXX63" s="130"/>
      <c r="LXY63" s="130"/>
      <c r="LXZ63" s="130"/>
      <c r="LYA63" s="130"/>
      <c r="LYB63" s="130"/>
      <c r="LYC63" s="130"/>
      <c r="LYD63" s="130"/>
      <c r="LYE63" s="130"/>
      <c r="LYF63" s="130"/>
      <c r="LYG63" s="130"/>
      <c r="LYH63" s="130"/>
      <c r="LYI63" s="130"/>
      <c r="LYJ63" s="130"/>
      <c r="LYK63" s="130"/>
      <c r="LYL63" s="130"/>
      <c r="LYM63" s="130"/>
      <c r="LYN63" s="130"/>
      <c r="LYO63" s="130"/>
      <c r="LYP63" s="130"/>
      <c r="LYQ63" s="130"/>
      <c r="LYR63" s="130"/>
      <c r="LYS63" s="130"/>
      <c r="LYT63" s="130"/>
      <c r="LYU63" s="130"/>
      <c r="LYV63" s="130"/>
      <c r="LYW63" s="130"/>
      <c r="LYX63" s="130"/>
      <c r="LYY63" s="130"/>
      <c r="LYZ63" s="130"/>
      <c r="LZA63" s="130"/>
      <c r="LZB63" s="130"/>
      <c r="LZC63" s="130"/>
      <c r="LZD63" s="130"/>
      <c r="LZE63" s="130"/>
      <c r="LZF63" s="130"/>
      <c r="LZG63" s="130"/>
      <c r="LZH63" s="130"/>
      <c r="LZI63" s="130"/>
      <c r="LZJ63" s="130"/>
      <c r="LZK63" s="130"/>
      <c r="LZL63" s="130"/>
      <c r="LZM63" s="130"/>
      <c r="LZN63" s="130"/>
      <c r="LZO63" s="130"/>
      <c r="LZP63" s="130"/>
      <c r="LZQ63" s="130"/>
      <c r="LZR63" s="130"/>
      <c r="LZS63" s="130"/>
      <c r="LZT63" s="130"/>
      <c r="LZU63" s="130"/>
      <c r="LZV63" s="130"/>
      <c r="LZW63" s="130"/>
      <c r="LZX63" s="130"/>
      <c r="LZY63" s="130"/>
      <c r="LZZ63" s="130"/>
      <c r="MAA63" s="130"/>
      <c r="MAB63" s="130"/>
      <c r="MAC63" s="130"/>
      <c r="MAD63" s="130"/>
      <c r="MAE63" s="130"/>
      <c r="MAF63" s="130"/>
      <c r="MAG63" s="130"/>
      <c r="MAH63" s="130"/>
      <c r="MAI63" s="130"/>
      <c r="MAJ63" s="130"/>
      <c r="MAK63" s="130"/>
      <c r="MAL63" s="130"/>
      <c r="MAM63" s="130"/>
      <c r="MAN63" s="130"/>
      <c r="MAO63" s="130"/>
      <c r="MAP63" s="130"/>
      <c r="MAQ63" s="130"/>
      <c r="MAR63" s="130"/>
      <c r="MAS63" s="130"/>
      <c r="MAT63" s="130"/>
      <c r="MAU63" s="130"/>
      <c r="MAV63" s="130"/>
      <c r="MAW63" s="130"/>
      <c r="MAX63" s="130"/>
      <c r="MAY63" s="130"/>
      <c r="MAZ63" s="130"/>
      <c r="MBA63" s="130"/>
      <c r="MBB63" s="130"/>
      <c r="MBC63" s="130"/>
      <c r="MBD63" s="130"/>
      <c r="MBE63" s="130"/>
      <c r="MBF63" s="130"/>
      <c r="MBG63" s="130"/>
      <c r="MBH63" s="130"/>
      <c r="MBI63" s="130"/>
      <c r="MBJ63" s="130"/>
      <c r="MBK63" s="130"/>
      <c r="MBL63" s="130"/>
      <c r="MBM63" s="130"/>
      <c r="MBN63" s="130"/>
      <c r="MBO63" s="130"/>
      <c r="MBP63" s="130"/>
      <c r="MBQ63" s="130"/>
      <c r="MBR63" s="130"/>
      <c r="MBS63" s="130"/>
      <c r="MBT63" s="130"/>
      <c r="MBU63" s="130"/>
      <c r="MBV63" s="130"/>
      <c r="MBW63" s="130"/>
      <c r="MBX63" s="130"/>
      <c r="MBY63" s="130"/>
      <c r="MBZ63" s="130"/>
      <c r="MCA63" s="130"/>
      <c r="MCB63" s="130"/>
      <c r="MCC63" s="130"/>
      <c r="MCD63" s="130"/>
      <c r="MCE63" s="130"/>
      <c r="MCF63" s="130"/>
      <c r="MCG63" s="130"/>
      <c r="MCH63" s="130"/>
      <c r="MCI63" s="130"/>
      <c r="MCJ63" s="130"/>
      <c r="MCK63" s="130"/>
      <c r="MCL63" s="130"/>
      <c r="MCM63" s="130"/>
      <c r="MCN63" s="130"/>
      <c r="MCO63" s="130"/>
      <c r="MCP63" s="130"/>
      <c r="MCQ63" s="130"/>
      <c r="MCR63" s="130"/>
      <c r="MCS63" s="130"/>
      <c r="MCT63" s="130"/>
      <c r="MCU63" s="130"/>
      <c r="MCV63" s="130"/>
      <c r="MCW63" s="130"/>
      <c r="MCX63" s="130"/>
      <c r="MCY63" s="130"/>
      <c r="MCZ63" s="130"/>
      <c r="MDA63" s="130"/>
      <c r="MDB63" s="130"/>
      <c r="MDC63" s="130"/>
      <c r="MDD63" s="130"/>
      <c r="MDE63" s="130"/>
      <c r="MDF63" s="130"/>
      <c r="MDG63" s="130"/>
      <c r="MDH63" s="130"/>
      <c r="MDI63" s="130"/>
      <c r="MDJ63" s="130"/>
      <c r="MDK63" s="130"/>
      <c r="MDL63" s="130"/>
      <c r="MDM63" s="130"/>
      <c r="MDN63" s="130"/>
      <c r="MDO63" s="130"/>
      <c r="MDP63" s="130"/>
      <c r="MDQ63" s="130"/>
      <c r="MDR63" s="130"/>
      <c r="MDS63" s="130"/>
      <c r="MDT63" s="130"/>
      <c r="MDU63" s="130"/>
      <c r="MDV63" s="130"/>
      <c r="MDW63" s="130"/>
      <c r="MDX63" s="130"/>
      <c r="MDY63" s="130"/>
      <c r="MDZ63" s="130"/>
      <c r="MEA63" s="130"/>
      <c r="MEB63" s="130"/>
      <c r="MEC63" s="130"/>
      <c r="MED63" s="130"/>
      <c r="MEE63" s="130"/>
      <c r="MEF63" s="130"/>
      <c r="MEG63" s="130"/>
      <c r="MEH63" s="130"/>
      <c r="MEI63" s="130"/>
      <c r="MEJ63" s="130"/>
      <c r="MEK63" s="130"/>
      <c r="MEL63" s="130"/>
      <c r="MEM63" s="130"/>
      <c r="MEN63" s="130"/>
      <c r="MEO63" s="130"/>
      <c r="MEP63" s="130"/>
      <c r="MEQ63" s="130"/>
      <c r="MER63" s="130"/>
      <c r="MES63" s="130"/>
      <c r="MET63" s="130"/>
      <c r="MEU63" s="130"/>
      <c r="MEV63" s="130"/>
      <c r="MEW63" s="130"/>
      <c r="MEX63" s="130"/>
      <c r="MEY63" s="130"/>
      <c r="MEZ63" s="130"/>
      <c r="MFA63" s="130"/>
      <c r="MFB63" s="130"/>
      <c r="MFC63" s="130"/>
      <c r="MFD63" s="130"/>
      <c r="MFE63" s="130"/>
      <c r="MFF63" s="130"/>
      <c r="MFG63" s="130"/>
      <c r="MFH63" s="130"/>
      <c r="MFI63" s="130"/>
      <c r="MFJ63" s="130"/>
      <c r="MFK63" s="130"/>
      <c r="MFL63" s="130"/>
      <c r="MFM63" s="130"/>
      <c r="MFN63" s="130"/>
      <c r="MFO63" s="130"/>
      <c r="MFP63" s="130"/>
      <c r="MFQ63" s="130"/>
      <c r="MFR63" s="130"/>
      <c r="MFS63" s="130"/>
      <c r="MFT63" s="130"/>
      <c r="MFU63" s="130"/>
      <c r="MFV63" s="130"/>
      <c r="MFW63" s="130"/>
      <c r="MFX63" s="130"/>
      <c r="MFY63" s="130"/>
      <c r="MFZ63" s="130"/>
      <c r="MGA63" s="130"/>
      <c r="MGB63" s="130"/>
      <c r="MGC63" s="130"/>
      <c r="MGD63" s="130"/>
      <c r="MGE63" s="130"/>
      <c r="MGF63" s="130"/>
      <c r="MGG63" s="130"/>
      <c r="MGH63" s="130"/>
      <c r="MGI63" s="130"/>
      <c r="MGJ63" s="130"/>
      <c r="MGK63" s="130"/>
      <c r="MGL63" s="130"/>
      <c r="MGM63" s="130"/>
      <c r="MGN63" s="130"/>
      <c r="MGO63" s="130"/>
      <c r="MGP63" s="130"/>
      <c r="MGQ63" s="130"/>
      <c r="MGR63" s="130"/>
      <c r="MGS63" s="130"/>
      <c r="MGT63" s="130"/>
      <c r="MGU63" s="130"/>
      <c r="MGV63" s="130"/>
      <c r="MGW63" s="130"/>
      <c r="MGX63" s="130"/>
      <c r="MGY63" s="130"/>
      <c r="MGZ63" s="130"/>
      <c r="MHA63" s="130"/>
      <c r="MHB63" s="130"/>
      <c r="MHC63" s="130"/>
      <c r="MHD63" s="130"/>
      <c r="MHE63" s="130"/>
      <c r="MHF63" s="130"/>
      <c r="MHG63" s="130"/>
      <c r="MHH63" s="130"/>
      <c r="MHI63" s="130"/>
      <c r="MHJ63" s="130"/>
      <c r="MHK63" s="130"/>
      <c r="MHL63" s="130"/>
      <c r="MHM63" s="130"/>
      <c r="MHN63" s="130"/>
      <c r="MHO63" s="130"/>
      <c r="MHP63" s="130"/>
      <c r="MHQ63" s="130"/>
      <c r="MHR63" s="130"/>
      <c r="MHS63" s="130"/>
      <c r="MHT63" s="130"/>
      <c r="MHU63" s="130"/>
      <c r="MHV63" s="130"/>
      <c r="MHW63" s="130"/>
      <c r="MHX63" s="130"/>
      <c r="MHY63" s="130"/>
      <c r="MHZ63" s="130"/>
      <c r="MIA63" s="130"/>
      <c r="MIB63" s="130"/>
      <c r="MIC63" s="130"/>
      <c r="MID63" s="130"/>
      <c r="MIE63" s="130"/>
      <c r="MIF63" s="130"/>
      <c r="MIG63" s="130"/>
      <c r="MIH63" s="130"/>
      <c r="MII63" s="130"/>
      <c r="MIJ63" s="130"/>
      <c r="MIK63" s="130"/>
      <c r="MIL63" s="130"/>
      <c r="MIM63" s="130"/>
      <c r="MIN63" s="130"/>
      <c r="MIO63" s="130"/>
      <c r="MIP63" s="130"/>
      <c r="MIQ63" s="130"/>
      <c r="MIR63" s="130"/>
      <c r="MIS63" s="130"/>
      <c r="MIT63" s="130"/>
      <c r="MIU63" s="130"/>
      <c r="MIV63" s="130"/>
      <c r="MIW63" s="130"/>
      <c r="MIX63" s="130"/>
      <c r="MIY63" s="130"/>
      <c r="MIZ63" s="130"/>
      <c r="MJA63" s="130"/>
      <c r="MJB63" s="130"/>
      <c r="MJC63" s="130"/>
      <c r="MJD63" s="130"/>
      <c r="MJE63" s="130"/>
      <c r="MJF63" s="130"/>
      <c r="MJG63" s="130"/>
      <c r="MJH63" s="130"/>
      <c r="MJI63" s="130"/>
      <c r="MJJ63" s="130"/>
      <c r="MJK63" s="130"/>
      <c r="MJL63" s="130"/>
      <c r="MJM63" s="130"/>
      <c r="MJN63" s="130"/>
      <c r="MJO63" s="130"/>
      <c r="MJP63" s="130"/>
      <c r="MJQ63" s="130"/>
      <c r="MJR63" s="130"/>
      <c r="MJS63" s="130"/>
      <c r="MJT63" s="130"/>
      <c r="MJU63" s="130"/>
      <c r="MJV63" s="130"/>
      <c r="MJW63" s="130"/>
      <c r="MJX63" s="130"/>
      <c r="MJY63" s="130"/>
      <c r="MJZ63" s="130"/>
      <c r="MKA63" s="130"/>
      <c r="MKB63" s="130"/>
      <c r="MKC63" s="130"/>
      <c r="MKD63" s="130"/>
      <c r="MKE63" s="130"/>
      <c r="MKF63" s="130"/>
      <c r="MKG63" s="130"/>
      <c r="MKH63" s="130"/>
      <c r="MKI63" s="130"/>
      <c r="MKJ63" s="130"/>
      <c r="MKK63" s="130"/>
      <c r="MKL63" s="130"/>
      <c r="MKM63" s="130"/>
      <c r="MKN63" s="130"/>
      <c r="MKO63" s="130"/>
      <c r="MKP63" s="130"/>
      <c r="MKQ63" s="130"/>
      <c r="MKR63" s="130"/>
      <c r="MKS63" s="130"/>
      <c r="MKT63" s="130"/>
      <c r="MKU63" s="130"/>
      <c r="MKV63" s="130"/>
      <c r="MKW63" s="130"/>
      <c r="MKX63" s="130"/>
      <c r="MKY63" s="130"/>
      <c r="MKZ63" s="130"/>
      <c r="MLA63" s="130"/>
      <c r="MLB63" s="130"/>
      <c r="MLC63" s="130"/>
      <c r="MLD63" s="130"/>
      <c r="MLE63" s="130"/>
      <c r="MLF63" s="130"/>
      <c r="MLG63" s="130"/>
      <c r="MLH63" s="130"/>
      <c r="MLI63" s="130"/>
      <c r="MLJ63" s="130"/>
      <c r="MLK63" s="130"/>
      <c r="MLL63" s="130"/>
      <c r="MLM63" s="130"/>
      <c r="MLN63" s="130"/>
      <c r="MLO63" s="130"/>
      <c r="MLP63" s="130"/>
      <c r="MLQ63" s="130"/>
      <c r="MLR63" s="130"/>
      <c r="MLS63" s="130"/>
      <c r="MLT63" s="130"/>
      <c r="MLU63" s="130"/>
      <c r="MLV63" s="130"/>
      <c r="MLW63" s="130"/>
      <c r="MLX63" s="130"/>
      <c r="MLY63" s="130"/>
      <c r="MLZ63" s="130"/>
      <c r="MMA63" s="130"/>
      <c r="MMB63" s="130"/>
      <c r="MMC63" s="130"/>
      <c r="MMD63" s="130"/>
      <c r="MME63" s="130"/>
      <c r="MMF63" s="130"/>
      <c r="MMG63" s="130"/>
      <c r="MMH63" s="130"/>
      <c r="MMI63" s="130"/>
      <c r="MMJ63" s="130"/>
      <c r="MMK63" s="130"/>
      <c r="MML63" s="130"/>
      <c r="MMM63" s="130"/>
      <c r="MMN63" s="130"/>
      <c r="MMO63" s="130"/>
      <c r="MMP63" s="130"/>
      <c r="MMQ63" s="130"/>
      <c r="MMR63" s="130"/>
      <c r="MMS63" s="130"/>
      <c r="MMT63" s="130"/>
      <c r="MMU63" s="130"/>
      <c r="MMV63" s="130"/>
      <c r="MMW63" s="130"/>
      <c r="MMX63" s="130"/>
      <c r="MMY63" s="130"/>
      <c r="MMZ63" s="130"/>
      <c r="MNA63" s="130"/>
      <c r="MNB63" s="130"/>
      <c r="MNC63" s="130"/>
      <c r="MND63" s="130"/>
      <c r="MNE63" s="130"/>
      <c r="MNF63" s="130"/>
      <c r="MNG63" s="130"/>
      <c r="MNH63" s="130"/>
      <c r="MNI63" s="130"/>
      <c r="MNJ63" s="130"/>
      <c r="MNK63" s="130"/>
      <c r="MNL63" s="130"/>
      <c r="MNM63" s="130"/>
      <c r="MNN63" s="130"/>
      <c r="MNO63" s="130"/>
      <c r="MNP63" s="130"/>
      <c r="MNQ63" s="130"/>
      <c r="MNR63" s="130"/>
      <c r="MNS63" s="130"/>
      <c r="MNT63" s="130"/>
      <c r="MNU63" s="130"/>
      <c r="MNV63" s="130"/>
      <c r="MNW63" s="130"/>
      <c r="MNX63" s="130"/>
      <c r="MNY63" s="130"/>
      <c r="MNZ63" s="130"/>
      <c r="MOA63" s="130"/>
      <c r="MOB63" s="130"/>
      <c r="MOC63" s="130"/>
      <c r="MOD63" s="130"/>
      <c r="MOE63" s="130"/>
      <c r="MOF63" s="130"/>
      <c r="MOG63" s="130"/>
      <c r="MOH63" s="130"/>
      <c r="MOI63" s="130"/>
      <c r="MOJ63" s="130"/>
      <c r="MOK63" s="130"/>
      <c r="MOL63" s="130"/>
      <c r="MOM63" s="130"/>
      <c r="MON63" s="130"/>
      <c r="MOO63" s="130"/>
      <c r="MOP63" s="130"/>
      <c r="MOQ63" s="130"/>
      <c r="MOR63" s="130"/>
      <c r="MOS63" s="130"/>
      <c r="MOT63" s="130"/>
      <c r="MOU63" s="130"/>
      <c r="MOV63" s="130"/>
      <c r="MOW63" s="130"/>
      <c r="MOX63" s="130"/>
      <c r="MOY63" s="130"/>
      <c r="MOZ63" s="130"/>
      <c r="MPA63" s="130"/>
      <c r="MPB63" s="130"/>
      <c r="MPC63" s="130"/>
      <c r="MPD63" s="130"/>
      <c r="MPE63" s="130"/>
      <c r="MPF63" s="130"/>
      <c r="MPG63" s="130"/>
      <c r="MPH63" s="130"/>
      <c r="MPI63" s="130"/>
      <c r="MPJ63" s="130"/>
      <c r="MPK63" s="130"/>
      <c r="MPL63" s="130"/>
      <c r="MPM63" s="130"/>
      <c r="MPN63" s="130"/>
      <c r="MPO63" s="130"/>
      <c r="MPP63" s="130"/>
      <c r="MPQ63" s="130"/>
      <c r="MPR63" s="130"/>
      <c r="MPS63" s="130"/>
      <c r="MPT63" s="130"/>
      <c r="MPU63" s="130"/>
      <c r="MPV63" s="130"/>
      <c r="MPW63" s="130"/>
      <c r="MPX63" s="130"/>
      <c r="MPY63" s="130"/>
      <c r="MPZ63" s="130"/>
      <c r="MQA63" s="130"/>
      <c r="MQB63" s="130"/>
      <c r="MQC63" s="130"/>
      <c r="MQD63" s="130"/>
      <c r="MQE63" s="130"/>
      <c r="MQF63" s="130"/>
      <c r="MQG63" s="130"/>
      <c r="MQH63" s="130"/>
      <c r="MQI63" s="130"/>
      <c r="MQJ63" s="130"/>
      <c r="MQK63" s="130"/>
      <c r="MQL63" s="130"/>
      <c r="MQM63" s="130"/>
      <c r="MQN63" s="130"/>
      <c r="MQO63" s="130"/>
      <c r="MQP63" s="130"/>
      <c r="MQQ63" s="130"/>
      <c r="MQR63" s="130"/>
      <c r="MQS63" s="130"/>
      <c r="MQT63" s="130"/>
      <c r="MQU63" s="130"/>
      <c r="MQV63" s="130"/>
      <c r="MQW63" s="130"/>
      <c r="MQX63" s="130"/>
      <c r="MQY63" s="130"/>
      <c r="MQZ63" s="130"/>
      <c r="MRA63" s="130"/>
      <c r="MRB63" s="130"/>
      <c r="MRC63" s="130"/>
      <c r="MRD63" s="130"/>
      <c r="MRE63" s="130"/>
      <c r="MRF63" s="130"/>
      <c r="MRG63" s="130"/>
      <c r="MRH63" s="130"/>
      <c r="MRI63" s="130"/>
      <c r="MRJ63" s="130"/>
      <c r="MRK63" s="130"/>
      <c r="MRL63" s="130"/>
      <c r="MRM63" s="130"/>
      <c r="MRN63" s="130"/>
      <c r="MRO63" s="130"/>
      <c r="MRP63" s="130"/>
      <c r="MRQ63" s="130"/>
      <c r="MRR63" s="130"/>
      <c r="MRS63" s="130"/>
      <c r="MRT63" s="130"/>
      <c r="MRU63" s="130"/>
      <c r="MRV63" s="130"/>
      <c r="MRW63" s="130"/>
      <c r="MRX63" s="130"/>
      <c r="MRY63" s="130"/>
      <c r="MRZ63" s="130"/>
      <c r="MSA63" s="130"/>
      <c r="MSB63" s="130"/>
      <c r="MSC63" s="130"/>
      <c r="MSD63" s="130"/>
      <c r="MSE63" s="130"/>
      <c r="MSF63" s="130"/>
      <c r="MSG63" s="130"/>
      <c r="MSH63" s="130"/>
      <c r="MSI63" s="130"/>
      <c r="MSJ63" s="130"/>
      <c r="MSK63" s="130"/>
      <c r="MSL63" s="130"/>
      <c r="MSM63" s="130"/>
      <c r="MSN63" s="130"/>
      <c r="MSO63" s="130"/>
      <c r="MSP63" s="130"/>
      <c r="MSQ63" s="130"/>
      <c r="MSR63" s="130"/>
      <c r="MSS63" s="130"/>
      <c r="MST63" s="130"/>
      <c r="MSU63" s="130"/>
      <c r="MSV63" s="130"/>
      <c r="MSW63" s="130"/>
      <c r="MSX63" s="130"/>
      <c r="MSY63" s="130"/>
      <c r="MSZ63" s="130"/>
      <c r="MTA63" s="130"/>
      <c r="MTB63" s="130"/>
      <c r="MTC63" s="130"/>
      <c r="MTD63" s="130"/>
      <c r="MTE63" s="130"/>
      <c r="MTF63" s="130"/>
      <c r="MTG63" s="130"/>
      <c r="MTH63" s="130"/>
      <c r="MTI63" s="130"/>
      <c r="MTJ63" s="130"/>
      <c r="MTK63" s="130"/>
      <c r="MTL63" s="130"/>
      <c r="MTM63" s="130"/>
      <c r="MTN63" s="130"/>
      <c r="MTO63" s="130"/>
      <c r="MTP63" s="130"/>
      <c r="MTQ63" s="130"/>
      <c r="MTR63" s="130"/>
      <c r="MTS63" s="130"/>
      <c r="MTT63" s="130"/>
      <c r="MTU63" s="130"/>
      <c r="MTV63" s="130"/>
      <c r="MTW63" s="130"/>
      <c r="MTX63" s="130"/>
      <c r="MTY63" s="130"/>
      <c r="MTZ63" s="130"/>
      <c r="MUA63" s="130"/>
      <c r="MUB63" s="130"/>
      <c r="MUC63" s="130"/>
      <c r="MUD63" s="130"/>
      <c r="MUE63" s="130"/>
      <c r="MUF63" s="130"/>
      <c r="MUG63" s="130"/>
      <c r="MUH63" s="130"/>
      <c r="MUI63" s="130"/>
      <c r="MUJ63" s="130"/>
      <c r="MUK63" s="130"/>
      <c r="MUL63" s="130"/>
      <c r="MUM63" s="130"/>
      <c r="MUN63" s="130"/>
      <c r="MUO63" s="130"/>
      <c r="MUP63" s="130"/>
      <c r="MUQ63" s="130"/>
      <c r="MUR63" s="130"/>
      <c r="MUS63" s="130"/>
      <c r="MUT63" s="130"/>
      <c r="MUU63" s="130"/>
      <c r="MUV63" s="130"/>
      <c r="MUW63" s="130"/>
      <c r="MUX63" s="130"/>
      <c r="MUY63" s="130"/>
      <c r="MUZ63" s="130"/>
      <c r="MVA63" s="130"/>
      <c r="MVB63" s="130"/>
      <c r="MVC63" s="130"/>
      <c r="MVD63" s="130"/>
      <c r="MVE63" s="130"/>
      <c r="MVF63" s="130"/>
      <c r="MVG63" s="130"/>
      <c r="MVH63" s="130"/>
      <c r="MVI63" s="130"/>
      <c r="MVJ63" s="130"/>
      <c r="MVK63" s="130"/>
      <c r="MVL63" s="130"/>
      <c r="MVM63" s="130"/>
      <c r="MVN63" s="130"/>
      <c r="MVO63" s="130"/>
      <c r="MVP63" s="130"/>
      <c r="MVQ63" s="130"/>
      <c r="MVR63" s="130"/>
      <c r="MVS63" s="130"/>
      <c r="MVT63" s="130"/>
      <c r="MVU63" s="130"/>
      <c r="MVV63" s="130"/>
      <c r="MVW63" s="130"/>
      <c r="MVX63" s="130"/>
      <c r="MVY63" s="130"/>
      <c r="MVZ63" s="130"/>
      <c r="MWA63" s="130"/>
      <c r="MWB63" s="130"/>
      <c r="MWC63" s="130"/>
      <c r="MWD63" s="130"/>
      <c r="MWE63" s="130"/>
      <c r="MWF63" s="130"/>
      <c r="MWG63" s="130"/>
      <c r="MWH63" s="130"/>
      <c r="MWI63" s="130"/>
      <c r="MWJ63" s="130"/>
      <c r="MWK63" s="130"/>
      <c r="MWL63" s="130"/>
      <c r="MWM63" s="130"/>
      <c r="MWN63" s="130"/>
      <c r="MWO63" s="130"/>
      <c r="MWP63" s="130"/>
      <c r="MWQ63" s="130"/>
      <c r="MWR63" s="130"/>
      <c r="MWS63" s="130"/>
      <c r="MWT63" s="130"/>
      <c r="MWU63" s="130"/>
      <c r="MWV63" s="130"/>
      <c r="MWW63" s="130"/>
      <c r="MWX63" s="130"/>
      <c r="MWY63" s="130"/>
      <c r="MWZ63" s="130"/>
      <c r="MXA63" s="130"/>
      <c r="MXB63" s="130"/>
      <c r="MXC63" s="130"/>
      <c r="MXD63" s="130"/>
      <c r="MXE63" s="130"/>
      <c r="MXF63" s="130"/>
      <c r="MXG63" s="130"/>
      <c r="MXH63" s="130"/>
      <c r="MXI63" s="130"/>
      <c r="MXJ63" s="130"/>
      <c r="MXK63" s="130"/>
      <c r="MXL63" s="130"/>
      <c r="MXM63" s="130"/>
      <c r="MXN63" s="130"/>
      <c r="MXO63" s="130"/>
      <c r="MXP63" s="130"/>
      <c r="MXQ63" s="130"/>
      <c r="MXR63" s="130"/>
      <c r="MXS63" s="130"/>
      <c r="MXT63" s="130"/>
      <c r="MXU63" s="130"/>
      <c r="MXV63" s="130"/>
      <c r="MXW63" s="130"/>
      <c r="MXX63" s="130"/>
      <c r="MXY63" s="130"/>
      <c r="MXZ63" s="130"/>
      <c r="MYA63" s="130"/>
      <c r="MYB63" s="130"/>
      <c r="MYC63" s="130"/>
      <c r="MYD63" s="130"/>
      <c r="MYE63" s="130"/>
      <c r="MYF63" s="130"/>
      <c r="MYG63" s="130"/>
      <c r="MYH63" s="130"/>
      <c r="MYI63" s="130"/>
      <c r="MYJ63" s="130"/>
      <c r="MYK63" s="130"/>
      <c r="MYL63" s="130"/>
      <c r="MYM63" s="130"/>
      <c r="MYN63" s="130"/>
      <c r="MYO63" s="130"/>
      <c r="MYP63" s="130"/>
      <c r="MYQ63" s="130"/>
      <c r="MYR63" s="130"/>
      <c r="MYS63" s="130"/>
      <c r="MYT63" s="130"/>
      <c r="MYU63" s="130"/>
      <c r="MYV63" s="130"/>
      <c r="MYW63" s="130"/>
      <c r="MYX63" s="130"/>
      <c r="MYY63" s="130"/>
      <c r="MYZ63" s="130"/>
      <c r="MZA63" s="130"/>
      <c r="MZB63" s="130"/>
      <c r="MZC63" s="130"/>
      <c r="MZD63" s="130"/>
      <c r="MZE63" s="130"/>
      <c r="MZF63" s="130"/>
      <c r="MZG63" s="130"/>
      <c r="MZH63" s="130"/>
      <c r="MZI63" s="130"/>
      <c r="MZJ63" s="130"/>
      <c r="MZK63" s="130"/>
      <c r="MZL63" s="130"/>
      <c r="MZM63" s="130"/>
      <c r="MZN63" s="130"/>
      <c r="MZO63" s="130"/>
      <c r="MZP63" s="130"/>
      <c r="MZQ63" s="130"/>
      <c r="MZR63" s="130"/>
      <c r="MZS63" s="130"/>
      <c r="MZT63" s="130"/>
      <c r="MZU63" s="130"/>
      <c r="MZV63" s="130"/>
      <c r="MZW63" s="130"/>
      <c r="MZX63" s="130"/>
      <c r="MZY63" s="130"/>
      <c r="MZZ63" s="130"/>
      <c r="NAA63" s="130"/>
      <c r="NAB63" s="130"/>
      <c r="NAC63" s="130"/>
      <c r="NAD63" s="130"/>
      <c r="NAE63" s="130"/>
      <c r="NAF63" s="130"/>
      <c r="NAG63" s="130"/>
      <c r="NAH63" s="130"/>
      <c r="NAI63" s="130"/>
      <c r="NAJ63" s="130"/>
      <c r="NAK63" s="130"/>
      <c r="NAL63" s="130"/>
      <c r="NAM63" s="130"/>
      <c r="NAN63" s="130"/>
      <c r="NAO63" s="130"/>
      <c r="NAP63" s="130"/>
      <c r="NAQ63" s="130"/>
      <c r="NAR63" s="130"/>
      <c r="NAS63" s="130"/>
      <c r="NAT63" s="130"/>
      <c r="NAU63" s="130"/>
      <c r="NAV63" s="130"/>
      <c r="NAW63" s="130"/>
      <c r="NAX63" s="130"/>
      <c r="NAY63" s="130"/>
      <c r="NAZ63" s="130"/>
      <c r="NBA63" s="130"/>
      <c r="NBB63" s="130"/>
      <c r="NBC63" s="130"/>
      <c r="NBD63" s="130"/>
      <c r="NBE63" s="130"/>
      <c r="NBF63" s="130"/>
      <c r="NBG63" s="130"/>
      <c r="NBH63" s="130"/>
      <c r="NBI63" s="130"/>
      <c r="NBJ63" s="130"/>
      <c r="NBK63" s="130"/>
      <c r="NBL63" s="130"/>
      <c r="NBM63" s="130"/>
      <c r="NBN63" s="130"/>
      <c r="NBO63" s="130"/>
      <c r="NBP63" s="130"/>
      <c r="NBQ63" s="130"/>
      <c r="NBR63" s="130"/>
      <c r="NBS63" s="130"/>
      <c r="NBT63" s="130"/>
      <c r="NBU63" s="130"/>
      <c r="NBV63" s="130"/>
      <c r="NBW63" s="130"/>
      <c r="NBX63" s="130"/>
      <c r="NBY63" s="130"/>
      <c r="NBZ63" s="130"/>
      <c r="NCA63" s="130"/>
      <c r="NCB63" s="130"/>
      <c r="NCC63" s="130"/>
      <c r="NCD63" s="130"/>
      <c r="NCE63" s="130"/>
      <c r="NCF63" s="130"/>
      <c r="NCG63" s="130"/>
      <c r="NCH63" s="130"/>
      <c r="NCI63" s="130"/>
      <c r="NCJ63" s="130"/>
      <c r="NCK63" s="130"/>
      <c r="NCL63" s="130"/>
      <c r="NCM63" s="130"/>
      <c r="NCN63" s="130"/>
      <c r="NCO63" s="130"/>
      <c r="NCP63" s="130"/>
      <c r="NCQ63" s="130"/>
      <c r="NCR63" s="130"/>
      <c r="NCS63" s="130"/>
      <c r="NCT63" s="130"/>
      <c r="NCU63" s="130"/>
      <c r="NCV63" s="130"/>
      <c r="NCW63" s="130"/>
      <c r="NCX63" s="130"/>
      <c r="NCY63" s="130"/>
      <c r="NCZ63" s="130"/>
      <c r="NDA63" s="130"/>
      <c r="NDB63" s="130"/>
      <c r="NDC63" s="130"/>
      <c r="NDD63" s="130"/>
      <c r="NDE63" s="130"/>
      <c r="NDF63" s="130"/>
      <c r="NDG63" s="130"/>
      <c r="NDH63" s="130"/>
      <c r="NDI63" s="130"/>
      <c r="NDJ63" s="130"/>
      <c r="NDK63" s="130"/>
      <c r="NDL63" s="130"/>
      <c r="NDM63" s="130"/>
      <c r="NDN63" s="130"/>
      <c r="NDO63" s="130"/>
      <c r="NDP63" s="130"/>
      <c r="NDQ63" s="130"/>
      <c r="NDR63" s="130"/>
      <c r="NDS63" s="130"/>
      <c r="NDT63" s="130"/>
      <c r="NDU63" s="130"/>
      <c r="NDV63" s="130"/>
      <c r="NDW63" s="130"/>
      <c r="NDX63" s="130"/>
      <c r="NDY63" s="130"/>
      <c r="NDZ63" s="130"/>
      <c r="NEA63" s="130"/>
      <c r="NEB63" s="130"/>
      <c r="NEC63" s="130"/>
      <c r="NED63" s="130"/>
      <c r="NEE63" s="130"/>
      <c r="NEF63" s="130"/>
      <c r="NEG63" s="130"/>
      <c r="NEH63" s="130"/>
      <c r="NEI63" s="130"/>
      <c r="NEJ63" s="130"/>
      <c r="NEK63" s="130"/>
      <c r="NEL63" s="130"/>
      <c r="NEM63" s="130"/>
      <c r="NEN63" s="130"/>
      <c r="NEO63" s="130"/>
      <c r="NEP63" s="130"/>
      <c r="NEQ63" s="130"/>
      <c r="NER63" s="130"/>
      <c r="NES63" s="130"/>
      <c r="NET63" s="130"/>
      <c r="NEU63" s="130"/>
      <c r="NEV63" s="130"/>
      <c r="NEW63" s="130"/>
      <c r="NEX63" s="130"/>
      <c r="NEY63" s="130"/>
      <c r="NEZ63" s="130"/>
      <c r="NFA63" s="130"/>
      <c r="NFB63" s="130"/>
      <c r="NFC63" s="130"/>
      <c r="NFD63" s="130"/>
      <c r="NFE63" s="130"/>
      <c r="NFF63" s="130"/>
      <c r="NFG63" s="130"/>
      <c r="NFH63" s="130"/>
      <c r="NFI63" s="130"/>
      <c r="NFJ63" s="130"/>
      <c r="NFK63" s="130"/>
      <c r="NFL63" s="130"/>
      <c r="NFM63" s="130"/>
      <c r="NFN63" s="130"/>
      <c r="NFO63" s="130"/>
      <c r="NFP63" s="130"/>
      <c r="NFQ63" s="130"/>
      <c r="NFR63" s="130"/>
      <c r="NFS63" s="130"/>
      <c r="NFT63" s="130"/>
      <c r="NFU63" s="130"/>
      <c r="NFV63" s="130"/>
      <c r="NFW63" s="130"/>
      <c r="NFX63" s="130"/>
      <c r="NFY63" s="130"/>
      <c r="NFZ63" s="130"/>
      <c r="NGA63" s="130"/>
      <c r="NGB63" s="130"/>
      <c r="NGC63" s="130"/>
      <c r="NGD63" s="130"/>
      <c r="NGE63" s="130"/>
      <c r="NGF63" s="130"/>
      <c r="NGG63" s="130"/>
      <c r="NGH63" s="130"/>
      <c r="NGI63" s="130"/>
      <c r="NGJ63" s="130"/>
      <c r="NGK63" s="130"/>
      <c r="NGL63" s="130"/>
      <c r="NGM63" s="130"/>
      <c r="NGN63" s="130"/>
      <c r="NGO63" s="130"/>
      <c r="NGP63" s="130"/>
      <c r="NGQ63" s="130"/>
      <c r="NGR63" s="130"/>
      <c r="NGS63" s="130"/>
      <c r="NGT63" s="130"/>
      <c r="NGU63" s="130"/>
      <c r="NGV63" s="130"/>
      <c r="NGW63" s="130"/>
      <c r="NGX63" s="130"/>
      <c r="NGY63" s="130"/>
      <c r="NGZ63" s="130"/>
      <c r="NHA63" s="130"/>
      <c r="NHB63" s="130"/>
      <c r="NHC63" s="130"/>
      <c r="NHD63" s="130"/>
      <c r="NHE63" s="130"/>
      <c r="NHF63" s="130"/>
      <c r="NHG63" s="130"/>
      <c r="NHH63" s="130"/>
      <c r="NHI63" s="130"/>
      <c r="NHJ63" s="130"/>
      <c r="NHK63" s="130"/>
      <c r="NHL63" s="130"/>
      <c r="NHM63" s="130"/>
      <c r="NHN63" s="130"/>
      <c r="NHO63" s="130"/>
      <c r="NHP63" s="130"/>
      <c r="NHQ63" s="130"/>
      <c r="NHR63" s="130"/>
      <c r="NHS63" s="130"/>
      <c r="NHT63" s="130"/>
      <c r="NHU63" s="130"/>
      <c r="NHV63" s="130"/>
      <c r="NHW63" s="130"/>
      <c r="NHX63" s="130"/>
      <c r="NHY63" s="130"/>
      <c r="NHZ63" s="130"/>
      <c r="NIA63" s="130"/>
      <c r="NIB63" s="130"/>
      <c r="NIC63" s="130"/>
      <c r="NID63" s="130"/>
      <c r="NIE63" s="130"/>
      <c r="NIF63" s="130"/>
      <c r="NIG63" s="130"/>
      <c r="NIH63" s="130"/>
      <c r="NII63" s="130"/>
      <c r="NIJ63" s="130"/>
      <c r="NIK63" s="130"/>
      <c r="NIL63" s="130"/>
      <c r="NIM63" s="130"/>
      <c r="NIN63" s="130"/>
      <c r="NIO63" s="130"/>
      <c r="NIP63" s="130"/>
      <c r="NIQ63" s="130"/>
      <c r="NIR63" s="130"/>
      <c r="NIS63" s="130"/>
      <c r="NIT63" s="130"/>
      <c r="NIU63" s="130"/>
      <c r="NIV63" s="130"/>
      <c r="NIW63" s="130"/>
      <c r="NIX63" s="130"/>
      <c r="NIY63" s="130"/>
      <c r="NIZ63" s="130"/>
      <c r="NJA63" s="130"/>
      <c r="NJB63" s="130"/>
      <c r="NJC63" s="130"/>
      <c r="NJD63" s="130"/>
      <c r="NJE63" s="130"/>
      <c r="NJF63" s="130"/>
      <c r="NJG63" s="130"/>
      <c r="NJH63" s="130"/>
      <c r="NJI63" s="130"/>
      <c r="NJJ63" s="130"/>
      <c r="NJK63" s="130"/>
      <c r="NJL63" s="130"/>
      <c r="NJM63" s="130"/>
      <c r="NJN63" s="130"/>
      <c r="NJO63" s="130"/>
      <c r="NJP63" s="130"/>
      <c r="NJQ63" s="130"/>
      <c r="NJR63" s="130"/>
      <c r="NJS63" s="130"/>
      <c r="NJT63" s="130"/>
      <c r="NJU63" s="130"/>
      <c r="NJV63" s="130"/>
      <c r="NJW63" s="130"/>
      <c r="NJX63" s="130"/>
      <c r="NJY63" s="130"/>
      <c r="NJZ63" s="130"/>
      <c r="NKA63" s="130"/>
      <c r="NKB63" s="130"/>
      <c r="NKC63" s="130"/>
      <c r="NKD63" s="130"/>
      <c r="NKE63" s="130"/>
      <c r="NKF63" s="130"/>
      <c r="NKG63" s="130"/>
      <c r="NKH63" s="130"/>
      <c r="NKI63" s="130"/>
      <c r="NKJ63" s="130"/>
      <c r="NKK63" s="130"/>
      <c r="NKL63" s="130"/>
      <c r="NKM63" s="130"/>
      <c r="NKN63" s="130"/>
      <c r="NKO63" s="130"/>
      <c r="NKP63" s="130"/>
      <c r="NKQ63" s="130"/>
      <c r="NKR63" s="130"/>
      <c r="NKS63" s="130"/>
      <c r="NKT63" s="130"/>
      <c r="NKU63" s="130"/>
      <c r="NKV63" s="130"/>
      <c r="NKW63" s="130"/>
      <c r="NKX63" s="130"/>
      <c r="NKY63" s="130"/>
      <c r="NKZ63" s="130"/>
      <c r="NLA63" s="130"/>
      <c r="NLB63" s="130"/>
      <c r="NLC63" s="130"/>
      <c r="NLD63" s="130"/>
      <c r="NLE63" s="130"/>
      <c r="NLF63" s="130"/>
      <c r="NLG63" s="130"/>
      <c r="NLH63" s="130"/>
      <c r="NLI63" s="130"/>
      <c r="NLJ63" s="130"/>
      <c r="NLK63" s="130"/>
      <c r="NLL63" s="130"/>
      <c r="NLM63" s="130"/>
      <c r="NLN63" s="130"/>
      <c r="NLO63" s="130"/>
      <c r="NLP63" s="130"/>
      <c r="NLQ63" s="130"/>
      <c r="NLR63" s="130"/>
      <c r="NLS63" s="130"/>
      <c r="NLT63" s="130"/>
      <c r="NLU63" s="130"/>
      <c r="NLV63" s="130"/>
      <c r="NLW63" s="130"/>
      <c r="NLX63" s="130"/>
      <c r="NLY63" s="130"/>
      <c r="NLZ63" s="130"/>
      <c r="NMA63" s="130"/>
      <c r="NMB63" s="130"/>
      <c r="NMC63" s="130"/>
      <c r="NMD63" s="130"/>
      <c r="NME63" s="130"/>
      <c r="NMF63" s="130"/>
      <c r="NMG63" s="130"/>
      <c r="NMH63" s="130"/>
      <c r="NMI63" s="130"/>
      <c r="NMJ63" s="130"/>
      <c r="NMK63" s="130"/>
      <c r="NML63" s="130"/>
      <c r="NMM63" s="130"/>
      <c r="NMN63" s="130"/>
      <c r="NMO63" s="130"/>
      <c r="NMP63" s="130"/>
      <c r="NMQ63" s="130"/>
      <c r="NMR63" s="130"/>
      <c r="NMS63" s="130"/>
      <c r="NMT63" s="130"/>
      <c r="NMU63" s="130"/>
      <c r="NMV63" s="130"/>
      <c r="NMW63" s="130"/>
      <c r="NMX63" s="130"/>
      <c r="NMY63" s="130"/>
      <c r="NMZ63" s="130"/>
      <c r="NNA63" s="130"/>
      <c r="NNB63" s="130"/>
      <c r="NNC63" s="130"/>
      <c r="NND63" s="130"/>
      <c r="NNE63" s="130"/>
      <c r="NNF63" s="130"/>
      <c r="NNG63" s="130"/>
      <c r="NNH63" s="130"/>
      <c r="NNI63" s="130"/>
      <c r="NNJ63" s="130"/>
      <c r="NNK63" s="130"/>
      <c r="NNL63" s="130"/>
      <c r="NNM63" s="130"/>
      <c r="NNN63" s="130"/>
      <c r="NNO63" s="130"/>
      <c r="NNP63" s="130"/>
      <c r="NNQ63" s="130"/>
      <c r="NNR63" s="130"/>
      <c r="NNS63" s="130"/>
      <c r="NNT63" s="130"/>
      <c r="NNU63" s="130"/>
      <c r="NNV63" s="130"/>
      <c r="NNW63" s="130"/>
      <c r="NNX63" s="130"/>
      <c r="NNY63" s="130"/>
      <c r="NNZ63" s="130"/>
      <c r="NOA63" s="130"/>
      <c r="NOB63" s="130"/>
      <c r="NOC63" s="130"/>
      <c r="NOD63" s="130"/>
      <c r="NOE63" s="130"/>
      <c r="NOF63" s="130"/>
      <c r="NOG63" s="130"/>
      <c r="NOH63" s="130"/>
      <c r="NOI63" s="130"/>
      <c r="NOJ63" s="130"/>
      <c r="NOK63" s="130"/>
      <c r="NOL63" s="130"/>
      <c r="NOM63" s="130"/>
      <c r="NON63" s="130"/>
      <c r="NOO63" s="130"/>
      <c r="NOP63" s="130"/>
      <c r="NOQ63" s="130"/>
      <c r="NOR63" s="130"/>
      <c r="NOS63" s="130"/>
      <c r="NOT63" s="130"/>
      <c r="NOU63" s="130"/>
      <c r="NOV63" s="130"/>
      <c r="NOW63" s="130"/>
      <c r="NOX63" s="130"/>
      <c r="NOY63" s="130"/>
      <c r="NOZ63" s="130"/>
      <c r="NPA63" s="130"/>
      <c r="NPB63" s="130"/>
      <c r="NPC63" s="130"/>
      <c r="NPD63" s="130"/>
      <c r="NPE63" s="130"/>
      <c r="NPF63" s="130"/>
      <c r="NPG63" s="130"/>
      <c r="NPH63" s="130"/>
      <c r="NPI63" s="130"/>
      <c r="NPJ63" s="130"/>
      <c r="NPK63" s="130"/>
      <c r="NPL63" s="130"/>
      <c r="NPM63" s="130"/>
      <c r="NPN63" s="130"/>
      <c r="NPO63" s="130"/>
      <c r="NPP63" s="130"/>
      <c r="NPQ63" s="130"/>
      <c r="NPR63" s="130"/>
      <c r="NPS63" s="130"/>
      <c r="NPT63" s="130"/>
      <c r="NPU63" s="130"/>
      <c r="NPV63" s="130"/>
      <c r="NPW63" s="130"/>
      <c r="NPX63" s="130"/>
      <c r="NPY63" s="130"/>
      <c r="NPZ63" s="130"/>
      <c r="NQA63" s="130"/>
      <c r="NQB63" s="130"/>
      <c r="NQC63" s="130"/>
      <c r="NQD63" s="130"/>
      <c r="NQE63" s="130"/>
      <c r="NQF63" s="130"/>
      <c r="NQG63" s="130"/>
      <c r="NQH63" s="130"/>
      <c r="NQI63" s="130"/>
      <c r="NQJ63" s="130"/>
      <c r="NQK63" s="130"/>
      <c r="NQL63" s="130"/>
      <c r="NQM63" s="130"/>
      <c r="NQN63" s="130"/>
      <c r="NQO63" s="130"/>
      <c r="NQP63" s="130"/>
      <c r="NQQ63" s="130"/>
      <c r="NQR63" s="130"/>
      <c r="NQS63" s="130"/>
      <c r="NQT63" s="130"/>
      <c r="NQU63" s="130"/>
      <c r="NQV63" s="130"/>
      <c r="NQW63" s="130"/>
      <c r="NQX63" s="130"/>
      <c r="NQY63" s="130"/>
      <c r="NQZ63" s="130"/>
      <c r="NRA63" s="130"/>
      <c r="NRB63" s="130"/>
      <c r="NRC63" s="130"/>
      <c r="NRD63" s="130"/>
      <c r="NRE63" s="130"/>
      <c r="NRF63" s="130"/>
      <c r="NRG63" s="130"/>
      <c r="NRH63" s="130"/>
      <c r="NRI63" s="130"/>
      <c r="NRJ63" s="130"/>
      <c r="NRK63" s="130"/>
      <c r="NRL63" s="130"/>
      <c r="NRM63" s="130"/>
      <c r="NRN63" s="130"/>
      <c r="NRO63" s="130"/>
      <c r="NRP63" s="130"/>
      <c r="NRQ63" s="130"/>
      <c r="NRR63" s="130"/>
      <c r="NRS63" s="130"/>
      <c r="NRT63" s="130"/>
      <c r="NRU63" s="130"/>
      <c r="NRV63" s="130"/>
      <c r="NRW63" s="130"/>
      <c r="NRX63" s="130"/>
      <c r="NRY63" s="130"/>
      <c r="NRZ63" s="130"/>
      <c r="NSA63" s="130"/>
      <c r="NSB63" s="130"/>
      <c r="NSC63" s="130"/>
      <c r="NSD63" s="130"/>
      <c r="NSE63" s="130"/>
      <c r="NSF63" s="130"/>
      <c r="NSG63" s="130"/>
      <c r="NSH63" s="130"/>
      <c r="NSI63" s="130"/>
      <c r="NSJ63" s="130"/>
      <c r="NSK63" s="130"/>
      <c r="NSL63" s="130"/>
      <c r="NSM63" s="130"/>
      <c r="NSN63" s="130"/>
      <c r="NSO63" s="130"/>
      <c r="NSP63" s="130"/>
      <c r="NSQ63" s="130"/>
      <c r="NSR63" s="130"/>
      <c r="NSS63" s="130"/>
      <c r="NST63" s="130"/>
      <c r="NSU63" s="130"/>
      <c r="NSV63" s="130"/>
      <c r="NSW63" s="130"/>
      <c r="NSX63" s="130"/>
      <c r="NSY63" s="130"/>
      <c r="NSZ63" s="130"/>
      <c r="NTA63" s="130"/>
      <c r="NTB63" s="130"/>
      <c r="NTC63" s="130"/>
      <c r="NTD63" s="130"/>
      <c r="NTE63" s="130"/>
      <c r="NTF63" s="130"/>
      <c r="NTG63" s="130"/>
      <c r="NTH63" s="130"/>
      <c r="NTI63" s="130"/>
      <c r="NTJ63" s="130"/>
      <c r="NTK63" s="130"/>
      <c r="NTL63" s="130"/>
      <c r="NTM63" s="130"/>
      <c r="NTN63" s="130"/>
      <c r="NTO63" s="130"/>
      <c r="NTP63" s="130"/>
      <c r="NTQ63" s="130"/>
      <c r="NTR63" s="130"/>
      <c r="NTS63" s="130"/>
      <c r="NTT63" s="130"/>
      <c r="NTU63" s="130"/>
      <c r="NTV63" s="130"/>
      <c r="NTW63" s="130"/>
      <c r="NTX63" s="130"/>
      <c r="NTY63" s="130"/>
      <c r="NTZ63" s="130"/>
      <c r="NUA63" s="130"/>
      <c r="NUB63" s="130"/>
      <c r="NUC63" s="130"/>
      <c r="NUD63" s="130"/>
      <c r="NUE63" s="130"/>
      <c r="NUF63" s="130"/>
      <c r="NUG63" s="130"/>
      <c r="NUH63" s="130"/>
      <c r="NUI63" s="130"/>
      <c r="NUJ63" s="130"/>
      <c r="NUK63" s="130"/>
      <c r="NUL63" s="130"/>
      <c r="NUM63" s="130"/>
      <c r="NUN63" s="130"/>
      <c r="NUO63" s="130"/>
      <c r="NUP63" s="130"/>
      <c r="NUQ63" s="130"/>
      <c r="NUR63" s="130"/>
      <c r="NUS63" s="130"/>
      <c r="NUT63" s="130"/>
      <c r="NUU63" s="130"/>
      <c r="NUV63" s="130"/>
      <c r="NUW63" s="130"/>
      <c r="NUX63" s="130"/>
      <c r="NUY63" s="130"/>
      <c r="NUZ63" s="130"/>
      <c r="NVA63" s="130"/>
      <c r="NVB63" s="130"/>
      <c r="NVC63" s="130"/>
      <c r="NVD63" s="130"/>
      <c r="NVE63" s="130"/>
      <c r="NVF63" s="130"/>
      <c r="NVG63" s="130"/>
      <c r="NVH63" s="130"/>
      <c r="NVI63" s="130"/>
      <c r="NVJ63" s="130"/>
      <c r="NVK63" s="130"/>
      <c r="NVL63" s="130"/>
      <c r="NVM63" s="130"/>
      <c r="NVN63" s="130"/>
      <c r="NVO63" s="130"/>
      <c r="NVP63" s="130"/>
      <c r="NVQ63" s="130"/>
      <c r="NVR63" s="130"/>
      <c r="NVS63" s="130"/>
      <c r="NVT63" s="130"/>
      <c r="NVU63" s="130"/>
      <c r="NVV63" s="130"/>
      <c r="NVW63" s="130"/>
      <c r="NVX63" s="130"/>
      <c r="NVY63" s="130"/>
      <c r="NVZ63" s="130"/>
      <c r="NWA63" s="130"/>
      <c r="NWB63" s="130"/>
      <c r="NWC63" s="130"/>
      <c r="NWD63" s="130"/>
      <c r="NWE63" s="130"/>
      <c r="NWF63" s="130"/>
      <c r="NWG63" s="130"/>
      <c r="NWH63" s="130"/>
      <c r="NWI63" s="130"/>
      <c r="NWJ63" s="130"/>
      <c r="NWK63" s="130"/>
      <c r="NWL63" s="130"/>
      <c r="NWM63" s="130"/>
      <c r="NWN63" s="130"/>
      <c r="NWO63" s="130"/>
      <c r="NWP63" s="130"/>
      <c r="NWQ63" s="130"/>
      <c r="NWR63" s="130"/>
      <c r="NWS63" s="130"/>
      <c r="NWT63" s="130"/>
      <c r="NWU63" s="130"/>
      <c r="NWV63" s="130"/>
      <c r="NWW63" s="130"/>
      <c r="NWX63" s="130"/>
      <c r="NWY63" s="130"/>
      <c r="NWZ63" s="130"/>
      <c r="NXA63" s="130"/>
      <c r="NXB63" s="130"/>
      <c r="NXC63" s="130"/>
      <c r="NXD63" s="130"/>
      <c r="NXE63" s="130"/>
      <c r="NXF63" s="130"/>
      <c r="NXG63" s="130"/>
      <c r="NXH63" s="130"/>
      <c r="NXI63" s="130"/>
      <c r="NXJ63" s="130"/>
      <c r="NXK63" s="130"/>
      <c r="NXL63" s="130"/>
      <c r="NXM63" s="130"/>
      <c r="NXN63" s="130"/>
      <c r="NXO63" s="130"/>
      <c r="NXP63" s="130"/>
      <c r="NXQ63" s="130"/>
      <c r="NXR63" s="130"/>
      <c r="NXS63" s="130"/>
      <c r="NXT63" s="130"/>
      <c r="NXU63" s="130"/>
      <c r="NXV63" s="130"/>
      <c r="NXW63" s="130"/>
      <c r="NXX63" s="130"/>
      <c r="NXY63" s="130"/>
      <c r="NXZ63" s="130"/>
      <c r="NYA63" s="130"/>
      <c r="NYB63" s="130"/>
      <c r="NYC63" s="130"/>
      <c r="NYD63" s="130"/>
      <c r="NYE63" s="130"/>
      <c r="NYF63" s="130"/>
      <c r="NYG63" s="130"/>
      <c r="NYH63" s="130"/>
      <c r="NYI63" s="130"/>
      <c r="NYJ63" s="130"/>
      <c r="NYK63" s="130"/>
      <c r="NYL63" s="130"/>
      <c r="NYM63" s="130"/>
      <c r="NYN63" s="130"/>
      <c r="NYO63" s="130"/>
      <c r="NYP63" s="130"/>
      <c r="NYQ63" s="130"/>
      <c r="NYR63" s="130"/>
      <c r="NYS63" s="130"/>
      <c r="NYT63" s="130"/>
      <c r="NYU63" s="130"/>
      <c r="NYV63" s="130"/>
      <c r="NYW63" s="130"/>
      <c r="NYX63" s="130"/>
      <c r="NYY63" s="130"/>
      <c r="NYZ63" s="130"/>
      <c r="NZA63" s="130"/>
      <c r="NZB63" s="130"/>
      <c r="NZC63" s="130"/>
      <c r="NZD63" s="130"/>
      <c r="NZE63" s="130"/>
      <c r="NZF63" s="130"/>
      <c r="NZG63" s="130"/>
      <c r="NZH63" s="130"/>
      <c r="NZI63" s="130"/>
      <c r="NZJ63" s="130"/>
      <c r="NZK63" s="130"/>
      <c r="NZL63" s="130"/>
      <c r="NZM63" s="130"/>
      <c r="NZN63" s="130"/>
      <c r="NZO63" s="130"/>
      <c r="NZP63" s="130"/>
      <c r="NZQ63" s="130"/>
      <c r="NZR63" s="130"/>
      <c r="NZS63" s="130"/>
      <c r="NZT63" s="130"/>
      <c r="NZU63" s="130"/>
      <c r="NZV63" s="130"/>
      <c r="NZW63" s="130"/>
      <c r="NZX63" s="130"/>
      <c r="NZY63" s="130"/>
      <c r="NZZ63" s="130"/>
      <c r="OAA63" s="130"/>
      <c r="OAB63" s="130"/>
      <c r="OAC63" s="130"/>
      <c r="OAD63" s="130"/>
      <c r="OAE63" s="130"/>
      <c r="OAF63" s="130"/>
      <c r="OAG63" s="130"/>
      <c r="OAH63" s="130"/>
      <c r="OAI63" s="130"/>
      <c r="OAJ63" s="130"/>
      <c r="OAK63" s="130"/>
      <c r="OAL63" s="130"/>
      <c r="OAM63" s="130"/>
      <c r="OAN63" s="130"/>
      <c r="OAO63" s="130"/>
      <c r="OAP63" s="130"/>
      <c r="OAQ63" s="130"/>
      <c r="OAR63" s="130"/>
      <c r="OAS63" s="130"/>
      <c r="OAT63" s="130"/>
      <c r="OAU63" s="130"/>
      <c r="OAV63" s="130"/>
      <c r="OAW63" s="130"/>
      <c r="OAX63" s="130"/>
      <c r="OAY63" s="130"/>
      <c r="OAZ63" s="130"/>
      <c r="OBA63" s="130"/>
      <c r="OBB63" s="130"/>
      <c r="OBC63" s="130"/>
      <c r="OBD63" s="130"/>
      <c r="OBE63" s="130"/>
      <c r="OBF63" s="130"/>
      <c r="OBG63" s="130"/>
      <c r="OBH63" s="130"/>
      <c r="OBI63" s="130"/>
      <c r="OBJ63" s="130"/>
      <c r="OBK63" s="130"/>
      <c r="OBL63" s="130"/>
      <c r="OBM63" s="130"/>
      <c r="OBN63" s="130"/>
      <c r="OBO63" s="130"/>
      <c r="OBP63" s="130"/>
      <c r="OBQ63" s="130"/>
      <c r="OBR63" s="130"/>
      <c r="OBS63" s="130"/>
      <c r="OBT63" s="130"/>
      <c r="OBU63" s="130"/>
      <c r="OBV63" s="130"/>
      <c r="OBW63" s="130"/>
      <c r="OBX63" s="130"/>
      <c r="OBY63" s="130"/>
      <c r="OBZ63" s="130"/>
      <c r="OCA63" s="130"/>
      <c r="OCB63" s="130"/>
      <c r="OCC63" s="130"/>
      <c r="OCD63" s="130"/>
      <c r="OCE63" s="130"/>
      <c r="OCF63" s="130"/>
      <c r="OCG63" s="130"/>
      <c r="OCH63" s="130"/>
      <c r="OCI63" s="130"/>
      <c r="OCJ63" s="130"/>
      <c r="OCK63" s="130"/>
      <c r="OCL63" s="130"/>
      <c r="OCM63" s="130"/>
      <c r="OCN63" s="130"/>
      <c r="OCO63" s="130"/>
      <c r="OCP63" s="130"/>
      <c r="OCQ63" s="130"/>
      <c r="OCR63" s="130"/>
      <c r="OCS63" s="130"/>
      <c r="OCT63" s="130"/>
      <c r="OCU63" s="130"/>
      <c r="OCV63" s="130"/>
      <c r="OCW63" s="130"/>
      <c r="OCX63" s="130"/>
      <c r="OCY63" s="130"/>
      <c r="OCZ63" s="130"/>
      <c r="ODA63" s="130"/>
      <c r="ODB63" s="130"/>
      <c r="ODC63" s="130"/>
      <c r="ODD63" s="130"/>
      <c r="ODE63" s="130"/>
      <c r="ODF63" s="130"/>
      <c r="ODG63" s="130"/>
      <c r="ODH63" s="130"/>
      <c r="ODI63" s="130"/>
      <c r="ODJ63" s="130"/>
      <c r="ODK63" s="130"/>
      <c r="ODL63" s="130"/>
      <c r="ODM63" s="130"/>
      <c r="ODN63" s="130"/>
      <c r="ODO63" s="130"/>
      <c r="ODP63" s="130"/>
      <c r="ODQ63" s="130"/>
      <c r="ODR63" s="130"/>
      <c r="ODS63" s="130"/>
      <c r="ODT63" s="130"/>
      <c r="ODU63" s="130"/>
      <c r="ODV63" s="130"/>
      <c r="ODW63" s="130"/>
      <c r="ODX63" s="130"/>
      <c r="ODY63" s="130"/>
      <c r="ODZ63" s="130"/>
      <c r="OEA63" s="130"/>
      <c r="OEB63" s="130"/>
      <c r="OEC63" s="130"/>
      <c r="OED63" s="130"/>
      <c r="OEE63" s="130"/>
      <c r="OEF63" s="130"/>
      <c r="OEG63" s="130"/>
      <c r="OEH63" s="130"/>
      <c r="OEI63" s="130"/>
      <c r="OEJ63" s="130"/>
      <c r="OEK63" s="130"/>
      <c r="OEL63" s="130"/>
      <c r="OEM63" s="130"/>
      <c r="OEN63" s="130"/>
      <c r="OEO63" s="130"/>
      <c r="OEP63" s="130"/>
      <c r="OEQ63" s="130"/>
      <c r="OER63" s="130"/>
      <c r="OES63" s="130"/>
      <c r="OET63" s="130"/>
      <c r="OEU63" s="130"/>
      <c r="OEV63" s="130"/>
      <c r="OEW63" s="130"/>
      <c r="OEX63" s="130"/>
      <c r="OEY63" s="130"/>
      <c r="OEZ63" s="130"/>
      <c r="OFA63" s="130"/>
      <c r="OFB63" s="130"/>
      <c r="OFC63" s="130"/>
      <c r="OFD63" s="130"/>
      <c r="OFE63" s="130"/>
      <c r="OFF63" s="130"/>
      <c r="OFG63" s="130"/>
      <c r="OFH63" s="130"/>
      <c r="OFI63" s="130"/>
      <c r="OFJ63" s="130"/>
      <c r="OFK63" s="130"/>
      <c r="OFL63" s="130"/>
      <c r="OFM63" s="130"/>
      <c r="OFN63" s="130"/>
      <c r="OFO63" s="130"/>
      <c r="OFP63" s="130"/>
      <c r="OFQ63" s="130"/>
      <c r="OFR63" s="130"/>
      <c r="OFS63" s="130"/>
      <c r="OFT63" s="130"/>
      <c r="OFU63" s="130"/>
      <c r="OFV63" s="130"/>
      <c r="OFW63" s="130"/>
      <c r="OFX63" s="130"/>
      <c r="OFY63" s="130"/>
      <c r="OFZ63" s="130"/>
      <c r="OGA63" s="130"/>
      <c r="OGB63" s="130"/>
      <c r="OGC63" s="130"/>
      <c r="OGD63" s="130"/>
      <c r="OGE63" s="130"/>
      <c r="OGF63" s="130"/>
      <c r="OGG63" s="130"/>
      <c r="OGH63" s="130"/>
      <c r="OGI63" s="130"/>
      <c r="OGJ63" s="130"/>
      <c r="OGK63" s="130"/>
      <c r="OGL63" s="130"/>
      <c r="OGM63" s="130"/>
      <c r="OGN63" s="130"/>
      <c r="OGO63" s="130"/>
      <c r="OGP63" s="130"/>
      <c r="OGQ63" s="130"/>
      <c r="OGR63" s="130"/>
      <c r="OGS63" s="130"/>
      <c r="OGT63" s="130"/>
      <c r="OGU63" s="130"/>
      <c r="OGV63" s="130"/>
      <c r="OGW63" s="130"/>
      <c r="OGX63" s="130"/>
      <c r="OGY63" s="130"/>
      <c r="OGZ63" s="130"/>
      <c r="OHA63" s="130"/>
      <c r="OHB63" s="130"/>
      <c r="OHC63" s="130"/>
      <c r="OHD63" s="130"/>
      <c r="OHE63" s="130"/>
      <c r="OHF63" s="130"/>
      <c r="OHG63" s="130"/>
      <c r="OHH63" s="130"/>
      <c r="OHI63" s="130"/>
      <c r="OHJ63" s="130"/>
      <c r="OHK63" s="130"/>
      <c r="OHL63" s="130"/>
      <c r="OHM63" s="130"/>
      <c r="OHN63" s="130"/>
      <c r="OHO63" s="130"/>
      <c r="OHP63" s="130"/>
      <c r="OHQ63" s="130"/>
      <c r="OHR63" s="130"/>
      <c r="OHS63" s="130"/>
      <c r="OHT63" s="130"/>
      <c r="OHU63" s="130"/>
      <c r="OHV63" s="130"/>
      <c r="OHW63" s="130"/>
      <c r="OHX63" s="130"/>
      <c r="OHY63" s="130"/>
      <c r="OHZ63" s="130"/>
      <c r="OIA63" s="130"/>
      <c r="OIB63" s="130"/>
      <c r="OIC63" s="130"/>
      <c r="OID63" s="130"/>
      <c r="OIE63" s="130"/>
      <c r="OIF63" s="130"/>
      <c r="OIG63" s="130"/>
      <c r="OIH63" s="130"/>
      <c r="OII63" s="130"/>
      <c r="OIJ63" s="130"/>
      <c r="OIK63" s="130"/>
      <c r="OIL63" s="130"/>
      <c r="OIM63" s="130"/>
      <c r="OIN63" s="130"/>
      <c r="OIO63" s="130"/>
      <c r="OIP63" s="130"/>
      <c r="OIQ63" s="130"/>
      <c r="OIR63" s="130"/>
      <c r="OIS63" s="130"/>
      <c r="OIT63" s="130"/>
      <c r="OIU63" s="130"/>
      <c r="OIV63" s="130"/>
      <c r="OIW63" s="130"/>
      <c r="OIX63" s="130"/>
      <c r="OIY63" s="130"/>
      <c r="OIZ63" s="130"/>
      <c r="OJA63" s="130"/>
      <c r="OJB63" s="130"/>
      <c r="OJC63" s="130"/>
      <c r="OJD63" s="130"/>
      <c r="OJE63" s="130"/>
      <c r="OJF63" s="130"/>
      <c r="OJG63" s="130"/>
      <c r="OJH63" s="130"/>
      <c r="OJI63" s="130"/>
      <c r="OJJ63" s="130"/>
      <c r="OJK63" s="130"/>
      <c r="OJL63" s="130"/>
      <c r="OJM63" s="130"/>
      <c r="OJN63" s="130"/>
      <c r="OJO63" s="130"/>
      <c r="OJP63" s="130"/>
      <c r="OJQ63" s="130"/>
      <c r="OJR63" s="130"/>
      <c r="OJS63" s="130"/>
      <c r="OJT63" s="130"/>
      <c r="OJU63" s="130"/>
      <c r="OJV63" s="130"/>
      <c r="OJW63" s="130"/>
      <c r="OJX63" s="130"/>
      <c r="OJY63" s="130"/>
      <c r="OJZ63" s="130"/>
      <c r="OKA63" s="130"/>
      <c r="OKB63" s="130"/>
      <c r="OKC63" s="130"/>
      <c r="OKD63" s="130"/>
      <c r="OKE63" s="130"/>
      <c r="OKF63" s="130"/>
      <c r="OKG63" s="130"/>
      <c r="OKH63" s="130"/>
      <c r="OKI63" s="130"/>
      <c r="OKJ63" s="130"/>
      <c r="OKK63" s="130"/>
      <c r="OKL63" s="130"/>
      <c r="OKM63" s="130"/>
      <c r="OKN63" s="130"/>
      <c r="OKO63" s="130"/>
      <c r="OKP63" s="130"/>
      <c r="OKQ63" s="130"/>
      <c r="OKR63" s="130"/>
      <c r="OKS63" s="130"/>
      <c r="OKT63" s="130"/>
      <c r="OKU63" s="130"/>
      <c r="OKV63" s="130"/>
      <c r="OKW63" s="130"/>
      <c r="OKX63" s="130"/>
      <c r="OKY63" s="130"/>
      <c r="OKZ63" s="130"/>
      <c r="OLA63" s="130"/>
      <c r="OLB63" s="130"/>
      <c r="OLC63" s="130"/>
      <c r="OLD63" s="130"/>
      <c r="OLE63" s="130"/>
      <c r="OLF63" s="130"/>
      <c r="OLG63" s="130"/>
      <c r="OLH63" s="130"/>
      <c r="OLI63" s="130"/>
      <c r="OLJ63" s="130"/>
      <c r="OLK63" s="130"/>
      <c r="OLL63" s="130"/>
      <c r="OLM63" s="130"/>
      <c r="OLN63" s="130"/>
      <c r="OLO63" s="130"/>
      <c r="OLP63" s="130"/>
      <c r="OLQ63" s="130"/>
      <c r="OLR63" s="130"/>
      <c r="OLS63" s="130"/>
      <c r="OLT63" s="130"/>
      <c r="OLU63" s="130"/>
      <c r="OLV63" s="130"/>
      <c r="OLW63" s="130"/>
      <c r="OLX63" s="130"/>
      <c r="OLY63" s="130"/>
      <c r="OLZ63" s="130"/>
      <c r="OMA63" s="130"/>
      <c r="OMB63" s="130"/>
      <c r="OMC63" s="130"/>
      <c r="OMD63" s="130"/>
      <c r="OME63" s="130"/>
      <c r="OMF63" s="130"/>
      <c r="OMG63" s="130"/>
      <c r="OMH63" s="130"/>
      <c r="OMI63" s="130"/>
      <c r="OMJ63" s="130"/>
      <c r="OMK63" s="130"/>
      <c r="OML63" s="130"/>
      <c r="OMM63" s="130"/>
      <c r="OMN63" s="130"/>
      <c r="OMO63" s="130"/>
      <c r="OMP63" s="130"/>
      <c r="OMQ63" s="130"/>
      <c r="OMR63" s="130"/>
      <c r="OMS63" s="130"/>
      <c r="OMT63" s="130"/>
      <c r="OMU63" s="130"/>
      <c r="OMV63" s="130"/>
      <c r="OMW63" s="130"/>
      <c r="OMX63" s="130"/>
      <c r="OMY63" s="130"/>
      <c r="OMZ63" s="130"/>
      <c r="ONA63" s="130"/>
      <c r="ONB63" s="130"/>
      <c r="ONC63" s="130"/>
      <c r="OND63" s="130"/>
      <c r="ONE63" s="130"/>
      <c r="ONF63" s="130"/>
      <c r="ONG63" s="130"/>
      <c r="ONH63" s="130"/>
      <c r="ONI63" s="130"/>
      <c r="ONJ63" s="130"/>
      <c r="ONK63" s="130"/>
      <c r="ONL63" s="130"/>
      <c r="ONM63" s="130"/>
      <c r="ONN63" s="130"/>
      <c r="ONO63" s="130"/>
      <c r="ONP63" s="130"/>
      <c r="ONQ63" s="130"/>
      <c r="ONR63" s="130"/>
      <c r="ONS63" s="130"/>
      <c r="ONT63" s="130"/>
      <c r="ONU63" s="130"/>
      <c r="ONV63" s="130"/>
      <c r="ONW63" s="130"/>
      <c r="ONX63" s="130"/>
      <c r="ONY63" s="130"/>
      <c r="ONZ63" s="130"/>
      <c r="OOA63" s="130"/>
      <c r="OOB63" s="130"/>
      <c r="OOC63" s="130"/>
      <c r="OOD63" s="130"/>
      <c r="OOE63" s="130"/>
      <c r="OOF63" s="130"/>
      <c r="OOG63" s="130"/>
      <c r="OOH63" s="130"/>
      <c r="OOI63" s="130"/>
      <c r="OOJ63" s="130"/>
      <c r="OOK63" s="130"/>
      <c r="OOL63" s="130"/>
      <c r="OOM63" s="130"/>
      <c r="OON63" s="130"/>
      <c r="OOO63" s="130"/>
      <c r="OOP63" s="130"/>
      <c r="OOQ63" s="130"/>
      <c r="OOR63" s="130"/>
      <c r="OOS63" s="130"/>
      <c r="OOT63" s="130"/>
      <c r="OOU63" s="130"/>
      <c r="OOV63" s="130"/>
      <c r="OOW63" s="130"/>
      <c r="OOX63" s="130"/>
      <c r="OOY63" s="130"/>
      <c r="OOZ63" s="130"/>
      <c r="OPA63" s="130"/>
      <c r="OPB63" s="130"/>
      <c r="OPC63" s="130"/>
      <c r="OPD63" s="130"/>
      <c r="OPE63" s="130"/>
      <c r="OPF63" s="130"/>
      <c r="OPG63" s="130"/>
      <c r="OPH63" s="130"/>
      <c r="OPI63" s="130"/>
      <c r="OPJ63" s="130"/>
      <c r="OPK63" s="130"/>
      <c r="OPL63" s="130"/>
      <c r="OPM63" s="130"/>
      <c r="OPN63" s="130"/>
      <c r="OPO63" s="130"/>
      <c r="OPP63" s="130"/>
      <c r="OPQ63" s="130"/>
      <c r="OPR63" s="130"/>
      <c r="OPS63" s="130"/>
      <c r="OPT63" s="130"/>
      <c r="OPU63" s="130"/>
      <c r="OPV63" s="130"/>
      <c r="OPW63" s="130"/>
      <c r="OPX63" s="130"/>
      <c r="OPY63" s="130"/>
      <c r="OPZ63" s="130"/>
      <c r="OQA63" s="130"/>
      <c r="OQB63" s="130"/>
      <c r="OQC63" s="130"/>
      <c r="OQD63" s="130"/>
      <c r="OQE63" s="130"/>
      <c r="OQF63" s="130"/>
      <c r="OQG63" s="130"/>
      <c r="OQH63" s="130"/>
      <c r="OQI63" s="130"/>
      <c r="OQJ63" s="130"/>
      <c r="OQK63" s="130"/>
      <c r="OQL63" s="130"/>
      <c r="OQM63" s="130"/>
      <c r="OQN63" s="130"/>
      <c r="OQO63" s="130"/>
      <c r="OQP63" s="130"/>
      <c r="OQQ63" s="130"/>
      <c r="OQR63" s="130"/>
      <c r="OQS63" s="130"/>
      <c r="OQT63" s="130"/>
      <c r="OQU63" s="130"/>
      <c r="OQV63" s="130"/>
      <c r="OQW63" s="130"/>
      <c r="OQX63" s="130"/>
      <c r="OQY63" s="130"/>
      <c r="OQZ63" s="130"/>
      <c r="ORA63" s="130"/>
      <c r="ORB63" s="130"/>
      <c r="ORC63" s="130"/>
      <c r="ORD63" s="130"/>
      <c r="ORE63" s="130"/>
      <c r="ORF63" s="130"/>
      <c r="ORG63" s="130"/>
      <c r="ORH63" s="130"/>
      <c r="ORI63" s="130"/>
      <c r="ORJ63" s="130"/>
      <c r="ORK63" s="130"/>
      <c r="ORL63" s="130"/>
      <c r="ORM63" s="130"/>
      <c r="ORN63" s="130"/>
      <c r="ORO63" s="130"/>
      <c r="ORP63" s="130"/>
      <c r="ORQ63" s="130"/>
      <c r="ORR63" s="130"/>
      <c r="ORS63" s="130"/>
      <c r="ORT63" s="130"/>
      <c r="ORU63" s="130"/>
      <c r="ORV63" s="130"/>
      <c r="ORW63" s="130"/>
      <c r="ORX63" s="130"/>
      <c r="ORY63" s="130"/>
      <c r="ORZ63" s="130"/>
      <c r="OSA63" s="130"/>
      <c r="OSB63" s="130"/>
      <c r="OSC63" s="130"/>
      <c r="OSD63" s="130"/>
      <c r="OSE63" s="130"/>
      <c r="OSF63" s="130"/>
      <c r="OSG63" s="130"/>
      <c r="OSH63" s="130"/>
      <c r="OSI63" s="130"/>
      <c r="OSJ63" s="130"/>
      <c r="OSK63" s="130"/>
      <c r="OSL63" s="130"/>
      <c r="OSM63" s="130"/>
      <c r="OSN63" s="130"/>
      <c r="OSO63" s="130"/>
      <c r="OSP63" s="130"/>
      <c r="OSQ63" s="130"/>
      <c r="OSR63" s="130"/>
      <c r="OSS63" s="130"/>
      <c r="OST63" s="130"/>
      <c r="OSU63" s="130"/>
      <c r="OSV63" s="130"/>
      <c r="OSW63" s="130"/>
      <c r="OSX63" s="130"/>
      <c r="OSY63" s="130"/>
      <c r="OSZ63" s="130"/>
      <c r="OTA63" s="130"/>
      <c r="OTB63" s="130"/>
      <c r="OTC63" s="130"/>
      <c r="OTD63" s="130"/>
      <c r="OTE63" s="130"/>
      <c r="OTF63" s="130"/>
      <c r="OTG63" s="130"/>
      <c r="OTH63" s="130"/>
      <c r="OTI63" s="130"/>
      <c r="OTJ63" s="130"/>
      <c r="OTK63" s="130"/>
      <c r="OTL63" s="130"/>
      <c r="OTM63" s="130"/>
      <c r="OTN63" s="130"/>
      <c r="OTO63" s="130"/>
      <c r="OTP63" s="130"/>
      <c r="OTQ63" s="130"/>
      <c r="OTR63" s="130"/>
      <c r="OTS63" s="130"/>
      <c r="OTT63" s="130"/>
      <c r="OTU63" s="130"/>
      <c r="OTV63" s="130"/>
      <c r="OTW63" s="130"/>
      <c r="OTX63" s="130"/>
      <c r="OTY63" s="130"/>
      <c r="OTZ63" s="130"/>
      <c r="OUA63" s="130"/>
      <c r="OUB63" s="130"/>
      <c r="OUC63" s="130"/>
      <c r="OUD63" s="130"/>
      <c r="OUE63" s="130"/>
      <c r="OUF63" s="130"/>
      <c r="OUG63" s="130"/>
      <c r="OUH63" s="130"/>
      <c r="OUI63" s="130"/>
      <c r="OUJ63" s="130"/>
      <c r="OUK63" s="130"/>
      <c r="OUL63" s="130"/>
      <c r="OUM63" s="130"/>
      <c r="OUN63" s="130"/>
      <c r="OUO63" s="130"/>
      <c r="OUP63" s="130"/>
      <c r="OUQ63" s="130"/>
      <c r="OUR63" s="130"/>
      <c r="OUS63" s="130"/>
      <c r="OUT63" s="130"/>
      <c r="OUU63" s="130"/>
      <c r="OUV63" s="130"/>
      <c r="OUW63" s="130"/>
      <c r="OUX63" s="130"/>
      <c r="OUY63" s="130"/>
      <c r="OUZ63" s="130"/>
      <c r="OVA63" s="130"/>
      <c r="OVB63" s="130"/>
      <c r="OVC63" s="130"/>
      <c r="OVD63" s="130"/>
      <c r="OVE63" s="130"/>
      <c r="OVF63" s="130"/>
      <c r="OVG63" s="130"/>
      <c r="OVH63" s="130"/>
      <c r="OVI63" s="130"/>
      <c r="OVJ63" s="130"/>
      <c r="OVK63" s="130"/>
      <c r="OVL63" s="130"/>
      <c r="OVM63" s="130"/>
      <c r="OVN63" s="130"/>
      <c r="OVO63" s="130"/>
      <c r="OVP63" s="130"/>
      <c r="OVQ63" s="130"/>
      <c r="OVR63" s="130"/>
      <c r="OVS63" s="130"/>
      <c r="OVT63" s="130"/>
      <c r="OVU63" s="130"/>
      <c r="OVV63" s="130"/>
      <c r="OVW63" s="130"/>
      <c r="OVX63" s="130"/>
      <c r="OVY63" s="130"/>
      <c r="OVZ63" s="130"/>
      <c r="OWA63" s="130"/>
      <c r="OWB63" s="130"/>
      <c r="OWC63" s="130"/>
      <c r="OWD63" s="130"/>
      <c r="OWE63" s="130"/>
      <c r="OWF63" s="130"/>
      <c r="OWG63" s="130"/>
      <c r="OWH63" s="130"/>
      <c r="OWI63" s="130"/>
      <c r="OWJ63" s="130"/>
      <c r="OWK63" s="130"/>
      <c r="OWL63" s="130"/>
      <c r="OWM63" s="130"/>
      <c r="OWN63" s="130"/>
      <c r="OWO63" s="130"/>
      <c r="OWP63" s="130"/>
      <c r="OWQ63" s="130"/>
      <c r="OWR63" s="130"/>
      <c r="OWS63" s="130"/>
      <c r="OWT63" s="130"/>
      <c r="OWU63" s="130"/>
      <c r="OWV63" s="130"/>
      <c r="OWW63" s="130"/>
      <c r="OWX63" s="130"/>
      <c r="OWY63" s="130"/>
      <c r="OWZ63" s="130"/>
      <c r="OXA63" s="130"/>
      <c r="OXB63" s="130"/>
      <c r="OXC63" s="130"/>
      <c r="OXD63" s="130"/>
      <c r="OXE63" s="130"/>
      <c r="OXF63" s="130"/>
      <c r="OXG63" s="130"/>
      <c r="OXH63" s="130"/>
      <c r="OXI63" s="130"/>
      <c r="OXJ63" s="130"/>
      <c r="OXK63" s="130"/>
      <c r="OXL63" s="130"/>
      <c r="OXM63" s="130"/>
      <c r="OXN63" s="130"/>
      <c r="OXO63" s="130"/>
      <c r="OXP63" s="130"/>
      <c r="OXQ63" s="130"/>
      <c r="OXR63" s="130"/>
      <c r="OXS63" s="130"/>
      <c r="OXT63" s="130"/>
      <c r="OXU63" s="130"/>
      <c r="OXV63" s="130"/>
      <c r="OXW63" s="130"/>
      <c r="OXX63" s="130"/>
      <c r="OXY63" s="130"/>
      <c r="OXZ63" s="130"/>
      <c r="OYA63" s="130"/>
      <c r="OYB63" s="130"/>
      <c r="OYC63" s="130"/>
      <c r="OYD63" s="130"/>
      <c r="OYE63" s="130"/>
      <c r="OYF63" s="130"/>
      <c r="OYG63" s="130"/>
      <c r="OYH63" s="130"/>
      <c r="OYI63" s="130"/>
      <c r="OYJ63" s="130"/>
      <c r="OYK63" s="130"/>
      <c r="OYL63" s="130"/>
      <c r="OYM63" s="130"/>
      <c r="OYN63" s="130"/>
      <c r="OYO63" s="130"/>
      <c r="OYP63" s="130"/>
      <c r="OYQ63" s="130"/>
      <c r="OYR63" s="130"/>
      <c r="OYS63" s="130"/>
      <c r="OYT63" s="130"/>
      <c r="OYU63" s="130"/>
      <c r="OYV63" s="130"/>
      <c r="OYW63" s="130"/>
      <c r="OYX63" s="130"/>
      <c r="OYY63" s="130"/>
      <c r="OYZ63" s="130"/>
      <c r="OZA63" s="130"/>
      <c r="OZB63" s="130"/>
      <c r="OZC63" s="130"/>
      <c r="OZD63" s="130"/>
      <c r="OZE63" s="130"/>
      <c r="OZF63" s="130"/>
      <c r="OZG63" s="130"/>
      <c r="OZH63" s="130"/>
      <c r="OZI63" s="130"/>
      <c r="OZJ63" s="130"/>
      <c r="OZK63" s="130"/>
      <c r="OZL63" s="130"/>
      <c r="OZM63" s="130"/>
      <c r="OZN63" s="130"/>
      <c r="OZO63" s="130"/>
      <c r="OZP63" s="130"/>
      <c r="OZQ63" s="130"/>
      <c r="OZR63" s="130"/>
      <c r="OZS63" s="130"/>
      <c r="OZT63" s="130"/>
      <c r="OZU63" s="130"/>
      <c r="OZV63" s="130"/>
      <c r="OZW63" s="130"/>
      <c r="OZX63" s="130"/>
      <c r="OZY63" s="130"/>
      <c r="OZZ63" s="130"/>
      <c r="PAA63" s="130"/>
      <c r="PAB63" s="130"/>
      <c r="PAC63" s="130"/>
      <c r="PAD63" s="130"/>
      <c r="PAE63" s="130"/>
      <c r="PAF63" s="130"/>
      <c r="PAG63" s="130"/>
      <c r="PAH63" s="130"/>
      <c r="PAI63" s="130"/>
      <c r="PAJ63" s="130"/>
      <c r="PAK63" s="130"/>
      <c r="PAL63" s="130"/>
      <c r="PAM63" s="130"/>
      <c r="PAN63" s="130"/>
      <c r="PAO63" s="130"/>
      <c r="PAP63" s="130"/>
      <c r="PAQ63" s="130"/>
      <c r="PAR63" s="130"/>
      <c r="PAS63" s="130"/>
      <c r="PAT63" s="130"/>
      <c r="PAU63" s="130"/>
      <c r="PAV63" s="130"/>
      <c r="PAW63" s="130"/>
      <c r="PAX63" s="130"/>
      <c r="PAY63" s="130"/>
      <c r="PAZ63" s="130"/>
      <c r="PBA63" s="130"/>
      <c r="PBB63" s="130"/>
      <c r="PBC63" s="130"/>
      <c r="PBD63" s="130"/>
      <c r="PBE63" s="130"/>
      <c r="PBF63" s="130"/>
      <c r="PBG63" s="130"/>
      <c r="PBH63" s="130"/>
      <c r="PBI63" s="130"/>
      <c r="PBJ63" s="130"/>
      <c r="PBK63" s="130"/>
      <c r="PBL63" s="130"/>
      <c r="PBM63" s="130"/>
      <c r="PBN63" s="130"/>
      <c r="PBO63" s="130"/>
      <c r="PBP63" s="130"/>
      <c r="PBQ63" s="130"/>
      <c r="PBR63" s="130"/>
      <c r="PBS63" s="130"/>
      <c r="PBT63" s="130"/>
      <c r="PBU63" s="130"/>
      <c r="PBV63" s="130"/>
      <c r="PBW63" s="130"/>
      <c r="PBX63" s="130"/>
      <c r="PBY63" s="130"/>
      <c r="PBZ63" s="130"/>
      <c r="PCA63" s="130"/>
      <c r="PCB63" s="130"/>
      <c r="PCC63" s="130"/>
      <c r="PCD63" s="130"/>
      <c r="PCE63" s="130"/>
      <c r="PCF63" s="130"/>
      <c r="PCG63" s="130"/>
      <c r="PCH63" s="130"/>
      <c r="PCI63" s="130"/>
      <c r="PCJ63" s="130"/>
      <c r="PCK63" s="130"/>
      <c r="PCL63" s="130"/>
      <c r="PCM63" s="130"/>
      <c r="PCN63" s="130"/>
      <c r="PCO63" s="130"/>
      <c r="PCP63" s="130"/>
      <c r="PCQ63" s="130"/>
      <c r="PCR63" s="130"/>
      <c r="PCS63" s="130"/>
      <c r="PCT63" s="130"/>
      <c r="PCU63" s="130"/>
      <c r="PCV63" s="130"/>
      <c r="PCW63" s="130"/>
      <c r="PCX63" s="130"/>
      <c r="PCY63" s="130"/>
      <c r="PCZ63" s="130"/>
      <c r="PDA63" s="130"/>
      <c r="PDB63" s="130"/>
      <c r="PDC63" s="130"/>
      <c r="PDD63" s="130"/>
      <c r="PDE63" s="130"/>
      <c r="PDF63" s="130"/>
      <c r="PDG63" s="130"/>
      <c r="PDH63" s="130"/>
      <c r="PDI63" s="130"/>
      <c r="PDJ63" s="130"/>
      <c r="PDK63" s="130"/>
      <c r="PDL63" s="130"/>
      <c r="PDM63" s="130"/>
      <c r="PDN63" s="130"/>
      <c r="PDO63" s="130"/>
      <c r="PDP63" s="130"/>
      <c r="PDQ63" s="130"/>
      <c r="PDR63" s="130"/>
      <c r="PDS63" s="130"/>
      <c r="PDT63" s="130"/>
      <c r="PDU63" s="130"/>
      <c r="PDV63" s="130"/>
      <c r="PDW63" s="130"/>
      <c r="PDX63" s="130"/>
      <c r="PDY63" s="130"/>
      <c r="PDZ63" s="130"/>
      <c r="PEA63" s="130"/>
      <c r="PEB63" s="130"/>
      <c r="PEC63" s="130"/>
      <c r="PED63" s="130"/>
      <c r="PEE63" s="130"/>
      <c r="PEF63" s="130"/>
      <c r="PEG63" s="130"/>
      <c r="PEH63" s="130"/>
      <c r="PEI63" s="130"/>
      <c r="PEJ63" s="130"/>
      <c r="PEK63" s="130"/>
      <c r="PEL63" s="130"/>
      <c r="PEM63" s="130"/>
      <c r="PEN63" s="130"/>
      <c r="PEO63" s="130"/>
      <c r="PEP63" s="130"/>
      <c r="PEQ63" s="130"/>
      <c r="PER63" s="130"/>
      <c r="PES63" s="130"/>
      <c r="PET63" s="130"/>
      <c r="PEU63" s="130"/>
      <c r="PEV63" s="130"/>
      <c r="PEW63" s="130"/>
      <c r="PEX63" s="130"/>
      <c r="PEY63" s="130"/>
      <c r="PEZ63" s="130"/>
      <c r="PFA63" s="130"/>
      <c r="PFB63" s="130"/>
      <c r="PFC63" s="130"/>
      <c r="PFD63" s="130"/>
      <c r="PFE63" s="130"/>
      <c r="PFF63" s="130"/>
      <c r="PFG63" s="130"/>
      <c r="PFH63" s="130"/>
      <c r="PFI63" s="130"/>
      <c r="PFJ63" s="130"/>
      <c r="PFK63" s="130"/>
      <c r="PFL63" s="130"/>
      <c r="PFM63" s="130"/>
      <c r="PFN63" s="130"/>
      <c r="PFO63" s="130"/>
      <c r="PFP63" s="130"/>
      <c r="PFQ63" s="130"/>
      <c r="PFR63" s="130"/>
      <c r="PFS63" s="130"/>
      <c r="PFT63" s="130"/>
      <c r="PFU63" s="130"/>
      <c r="PFV63" s="130"/>
      <c r="PFW63" s="130"/>
      <c r="PFX63" s="130"/>
      <c r="PFY63" s="130"/>
      <c r="PFZ63" s="130"/>
      <c r="PGA63" s="130"/>
      <c r="PGB63" s="130"/>
      <c r="PGC63" s="130"/>
      <c r="PGD63" s="130"/>
      <c r="PGE63" s="130"/>
      <c r="PGF63" s="130"/>
      <c r="PGG63" s="130"/>
      <c r="PGH63" s="130"/>
      <c r="PGI63" s="130"/>
      <c r="PGJ63" s="130"/>
      <c r="PGK63" s="130"/>
      <c r="PGL63" s="130"/>
      <c r="PGM63" s="130"/>
      <c r="PGN63" s="130"/>
      <c r="PGO63" s="130"/>
      <c r="PGP63" s="130"/>
      <c r="PGQ63" s="130"/>
      <c r="PGR63" s="130"/>
      <c r="PGS63" s="130"/>
      <c r="PGT63" s="130"/>
      <c r="PGU63" s="130"/>
      <c r="PGV63" s="130"/>
      <c r="PGW63" s="130"/>
      <c r="PGX63" s="130"/>
      <c r="PGY63" s="130"/>
      <c r="PGZ63" s="130"/>
      <c r="PHA63" s="130"/>
      <c r="PHB63" s="130"/>
      <c r="PHC63" s="130"/>
      <c r="PHD63" s="130"/>
      <c r="PHE63" s="130"/>
      <c r="PHF63" s="130"/>
      <c r="PHG63" s="130"/>
      <c r="PHH63" s="130"/>
      <c r="PHI63" s="130"/>
      <c r="PHJ63" s="130"/>
      <c r="PHK63" s="130"/>
      <c r="PHL63" s="130"/>
      <c r="PHM63" s="130"/>
      <c r="PHN63" s="130"/>
      <c r="PHO63" s="130"/>
      <c r="PHP63" s="130"/>
      <c r="PHQ63" s="130"/>
      <c r="PHR63" s="130"/>
      <c r="PHS63" s="130"/>
      <c r="PHT63" s="130"/>
      <c r="PHU63" s="130"/>
      <c r="PHV63" s="130"/>
      <c r="PHW63" s="130"/>
      <c r="PHX63" s="130"/>
      <c r="PHY63" s="130"/>
      <c r="PHZ63" s="130"/>
      <c r="PIA63" s="130"/>
      <c r="PIB63" s="130"/>
      <c r="PIC63" s="130"/>
      <c r="PID63" s="130"/>
      <c r="PIE63" s="130"/>
      <c r="PIF63" s="130"/>
      <c r="PIG63" s="130"/>
      <c r="PIH63" s="130"/>
      <c r="PII63" s="130"/>
      <c r="PIJ63" s="130"/>
      <c r="PIK63" s="130"/>
      <c r="PIL63" s="130"/>
      <c r="PIM63" s="130"/>
      <c r="PIN63" s="130"/>
      <c r="PIO63" s="130"/>
      <c r="PIP63" s="130"/>
      <c r="PIQ63" s="130"/>
      <c r="PIR63" s="130"/>
      <c r="PIS63" s="130"/>
      <c r="PIT63" s="130"/>
      <c r="PIU63" s="130"/>
      <c r="PIV63" s="130"/>
      <c r="PIW63" s="130"/>
      <c r="PIX63" s="130"/>
      <c r="PIY63" s="130"/>
      <c r="PIZ63" s="130"/>
      <c r="PJA63" s="130"/>
      <c r="PJB63" s="130"/>
      <c r="PJC63" s="130"/>
      <c r="PJD63" s="130"/>
      <c r="PJE63" s="130"/>
      <c r="PJF63" s="130"/>
      <c r="PJG63" s="130"/>
      <c r="PJH63" s="130"/>
      <c r="PJI63" s="130"/>
      <c r="PJJ63" s="130"/>
      <c r="PJK63" s="130"/>
      <c r="PJL63" s="130"/>
      <c r="PJM63" s="130"/>
      <c r="PJN63" s="130"/>
      <c r="PJO63" s="130"/>
      <c r="PJP63" s="130"/>
      <c r="PJQ63" s="130"/>
      <c r="PJR63" s="130"/>
      <c r="PJS63" s="130"/>
      <c r="PJT63" s="130"/>
      <c r="PJU63" s="130"/>
      <c r="PJV63" s="130"/>
      <c r="PJW63" s="130"/>
      <c r="PJX63" s="130"/>
      <c r="PJY63" s="130"/>
      <c r="PJZ63" s="130"/>
      <c r="PKA63" s="130"/>
      <c r="PKB63" s="130"/>
      <c r="PKC63" s="130"/>
      <c r="PKD63" s="130"/>
      <c r="PKE63" s="130"/>
      <c r="PKF63" s="130"/>
      <c r="PKG63" s="130"/>
      <c r="PKH63" s="130"/>
      <c r="PKI63" s="130"/>
      <c r="PKJ63" s="130"/>
      <c r="PKK63" s="130"/>
      <c r="PKL63" s="130"/>
      <c r="PKM63" s="130"/>
      <c r="PKN63" s="130"/>
      <c r="PKO63" s="130"/>
      <c r="PKP63" s="130"/>
      <c r="PKQ63" s="130"/>
      <c r="PKR63" s="130"/>
      <c r="PKS63" s="130"/>
      <c r="PKT63" s="130"/>
      <c r="PKU63" s="130"/>
      <c r="PKV63" s="130"/>
      <c r="PKW63" s="130"/>
      <c r="PKX63" s="130"/>
      <c r="PKY63" s="130"/>
      <c r="PKZ63" s="130"/>
      <c r="PLA63" s="130"/>
      <c r="PLB63" s="130"/>
      <c r="PLC63" s="130"/>
      <c r="PLD63" s="130"/>
      <c r="PLE63" s="130"/>
      <c r="PLF63" s="130"/>
      <c r="PLG63" s="130"/>
      <c r="PLH63" s="130"/>
      <c r="PLI63" s="130"/>
      <c r="PLJ63" s="130"/>
      <c r="PLK63" s="130"/>
      <c r="PLL63" s="130"/>
      <c r="PLM63" s="130"/>
      <c r="PLN63" s="130"/>
      <c r="PLO63" s="130"/>
      <c r="PLP63" s="130"/>
      <c r="PLQ63" s="130"/>
      <c r="PLR63" s="130"/>
      <c r="PLS63" s="130"/>
      <c r="PLT63" s="130"/>
      <c r="PLU63" s="130"/>
      <c r="PLV63" s="130"/>
      <c r="PLW63" s="130"/>
      <c r="PLX63" s="130"/>
      <c r="PLY63" s="130"/>
      <c r="PLZ63" s="130"/>
      <c r="PMA63" s="130"/>
      <c r="PMB63" s="130"/>
      <c r="PMC63" s="130"/>
      <c r="PMD63" s="130"/>
      <c r="PME63" s="130"/>
      <c r="PMF63" s="130"/>
      <c r="PMG63" s="130"/>
      <c r="PMH63" s="130"/>
      <c r="PMI63" s="130"/>
      <c r="PMJ63" s="130"/>
      <c r="PMK63" s="130"/>
      <c r="PML63" s="130"/>
      <c r="PMM63" s="130"/>
      <c r="PMN63" s="130"/>
      <c r="PMO63" s="130"/>
      <c r="PMP63" s="130"/>
      <c r="PMQ63" s="130"/>
      <c r="PMR63" s="130"/>
      <c r="PMS63" s="130"/>
      <c r="PMT63" s="130"/>
      <c r="PMU63" s="130"/>
      <c r="PMV63" s="130"/>
      <c r="PMW63" s="130"/>
      <c r="PMX63" s="130"/>
      <c r="PMY63" s="130"/>
      <c r="PMZ63" s="130"/>
      <c r="PNA63" s="130"/>
      <c r="PNB63" s="130"/>
      <c r="PNC63" s="130"/>
      <c r="PND63" s="130"/>
      <c r="PNE63" s="130"/>
      <c r="PNF63" s="130"/>
      <c r="PNG63" s="130"/>
      <c r="PNH63" s="130"/>
      <c r="PNI63" s="130"/>
      <c r="PNJ63" s="130"/>
      <c r="PNK63" s="130"/>
      <c r="PNL63" s="130"/>
      <c r="PNM63" s="130"/>
      <c r="PNN63" s="130"/>
      <c r="PNO63" s="130"/>
      <c r="PNP63" s="130"/>
      <c r="PNQ63" s="130"/>
      <c r="PNR63" s="130"/>
      <c r="PNS63" s="130"/>
      <c r="PNT63" s="130"/>
      <c r="PNU63" s="130"/>
      <c r="PNV63" s="130"/>
      <c r="PNW63" s="130"/>
      <c r="PNX63" s="130"/>
      <c r="PNY63" s="130"/>
      <c r="PNZ63" s="130"/>
      <c r="POA63" s="130"/>
      <c r="POB63" s="130"/>
      <c r="POC63" s="130"/>
      <c r="POD63" s="130"/>
      <c r="POE63" s="130"/>
      <c r="POF63" s="130"/>
      <c r="POG63" s="130"/>
      <c r="POH63" s="130"/>
      <c r="POI63" s="130"/>
      <c r="POJ63" s="130"/>
      <c r="POK63" s="130"/>
      <c r="POL63" s="130"/>
      <c r="POM63" s="130"/>
      <c r="PON63" s="130"/>
      <c r="POO63" s="130"/>
      <c r="POP63" s="130"/>
      <c r="POQ63" s="130"/>
      <c r="POR63" s="130"/>
      <c r="POS63" s="130"/>
      <c r="POT63" s="130"/>
      <c r="POU63" s="130"/>
      <c r="POV63" s="130"/>
      <c r="POW63" s="130"/>
      <c r="POX63" s="130"/>
      <c r="POY63" s="130"/>
      <c r="POZ63" s="130"/>
      <c r="PPA63" s="130"/>
      <c r="PPB63" s="130"/>
      <c r="PPC63" s="130"/>
      <c r="PPD63" s="130"/>
      <c r="PPE63" s="130"/>
      <c r="PPF63" s="130"/>
      <c r="PPG63" s="130"/>
      <c r="PPH63" s="130"/>
      <c r="PPI63" s="130"/>
      <c r="PPJ63" s="130"/>
      <c r="PPK63" s="130"/>
      <c r="PPL63" s="130"/>
      <c r="PPM63" s="130"/>
      <c r="PPN63" s="130"/>
      <c r="PPO63" s="130"/>
      <c r="PPP63" s="130"/>
      <c r="PPQ63" s="130"/>
      <c r="PPR63" s="130"/>
      <c r="PPS63" s="130"/>
      <c r="PPT63" s="130"/>
      <c r="PPU63" s="130"/>
      <c r="PPV63" s="130"/>
      <c r="PPW63" s="130"/>
      <c r="PPX63" s="130"/>
      <c r="PPY63" s="130"/>
      <c r="PPZ63" s="130"/>
      <c r="PQA63" s="130"/>
      <c r="PQB63" s="130"/>
      <c r="PQC63" s="130"/>
      <c r="PQD63" s="130"/>
      <c r="PQE63" s="130"/>
      <c r="PQF63" s="130"/>
      <c r="PQG63" s="130"/>
      <c r="PQH63" s="130"/>
      <c r="PQI63" s="130"/>
      <c r="PQJ63" s="130"/>
      <c r="PQK63" s="130"/>
      <c r="PQL63" s="130"/>
      <c r="PQM63" s="130"/>
      <c r="PQN63" s="130"/>
      <c r="PQO63" s="130"/>
      <c r="PQP63" s="130"/>
      <c r="PQQ63" s="130"/>
      <c r="PQR63" s="130"/>
      <c r="PQS63" s="130"/>
      <c r="PQT63" s="130"/>
      <c r="PQU63" s="130"/>
      <c r="PQV63" s="130"/>
      <c r="PQW63" s="130"/>
      <c r="PQX63" s="130"/>
      <c r="PQY63" s="130"/>
      <c r="PQZ63" s="130"/>
      <c r="PRA63" s="130"/>
      <c r="PRB63" s="130"/>
      <c r="PRC63" s="130"/>
      <c r="PRD63" s="130"/>
      <c r="PRE63" s="130"/>
      <c r="PRF63" s="130"/>
      <c r="PRG63" s="130"/>
      <c r="PRH63" s="130"/>
      <c r="PRI63" s="130"/>
      <c r="PRJ63" s="130"/>
      <c r="PRK63" s="130"/>
      <c r="PRL63" s="130"/>
      <c r="PRM63" s="130"/>
      <c r="PRN63" s="130"/>
      <c r="PRO63" s="130"/>
      <c r="PRP63" s="130"/>
      <c r="PRQ63" s="130"/>
      <c r="PRR63" s="130"/>
      <c r="PRS63" s="130"/>
      <c r="PRT63" s="130"/>
      <c r="PRU63" s="130"/>
      <c r="PRV63" s="130"/>
      <c r="PRW63" s="130"/>
      <c r="PRX63" s="130"/>
      <c r="PRY63" s="130"/>
      <c r="PRZ63" s="130"/>
      <c r="PSA63" s="130"/>
      <c r="PSB63" s="130"/>
      <c r="PSC63" s="130"/>
      <c r="PSD63" s="130"/>
      <c r="PSE63" s="130"/>
      <c r="PSF63" s="130"/>
      <c r="PSG63" s="130"/>
      <c r="PSH63" s="130"/>
      <c r="PSI63" s="130"/>
      <c r="PSJ63" s="130"/>
      <c r="PSK63" s="130"/>
      <c r="PSL63" s="130"/>
      <c r="PSM63" s="130"/>
      <c r="PSN63" s="130"/>
      <c r="PSO63" s="130"/>
      <c r="PSP63" s="130"/>
      <c r="PSQ63" s="130"/>
      <c r="PSR63" s="130"/>
      <c r="PSS63" s="130"/>
      <c r="PST63" s="130"/>
      <c r="PSU63" s="130"/>
      <c r="PSV63" s="130"/>
      <c r="PSW63" s="130"/>
      <c r="PSX63" s="130"/>
      <c r="PSY63" s="130"/>
      <c r="PSZ63" s="130"/>
      <c r="PTA63" s="130"/>
      <c r="PTB63" s="130"/>
      <c r="PTC63" s="130"/>
      <c r="PTD63" s="130"/>
      <c r="PTE63" s="130"/>
      <c r="PTF63" s="130"/>
      <c r="PTG63" s="130"/>
      <c r="PTH63" s="130"/>
      <c r="PTI63" s="130"/>
      <c r="PTJ63" s="130"/>
      <c r="PTK63" s="130"/>
      <c r="PTL63" s="130"/>
      <c r="PTM63" s="130"/>
      <c r="PTN63" s="130"/>
      <c r="PTO63" s="130"/>
      <c r="PTP63" s="130"/>
      <c r="PTQ63" s="130"/>
      <c r="PTR63" s="130"/>
      <c r="PTS63" s="130"/>
      <c r="PTT63" s="130"/>
      <c r="PTU63" s="130"/>
      <c r="PTV63" s="130"/>
      <c r="PTW63" s="130"/>
      <c r="PTX63" s="130"/>
      <c r="PTY63" s="130"/>
      <c r="PTZ63" s="130"/>
      <c r="PUA63" s="130"/>
      <c r="PUB63" s="130"/>
      <c r="PUC63" s="130"/>
      <c r="PUD63" s="130"/>
      <c r="PUE63" s="130"/>
      <c r="PUF63" s="130"/>
      <c r="PUG63" s="130"/>
      <c r="PUH63" s="130"/>
      <c r="PUI63" s="130"/>
      <c r="PUJ63" s="130"/>
      <c r="PUK63" s="130"/>
      <c r="PUL63" s="130"/>
      <c r="PUM63" s="130"/>
      <c r="PUN63" s="130"/>
      <c r="PUO63" s="130"/>
      <c r="PUP63" s="130"/>
      <c r="PUQ63" s="130"/>
      <c r="PUR63" s="130"/>
      <c r="PUS63" s="130"/>
      <c r="PUT63" s="130"/>
      <c r="PUU63" s="130"/>
      <c r="PUV63" s="130"/>
      <c r="PUW63" s="130"/>
      <c r="PUX63" s="130"/>
      <c r="PUY63" s="130"/>
      <c r="PUZ63" s="130"/>
      <c r="PVA63" s="130"/>
      <c r="PVB63" s="130"/>
      <c r="PVC63" s="130"/>
      <c r="PVD63" s="130"/>
      <c r="PVE63" s="130"/>
      <c r="PVF63" s="130"/>
      <c r="PVG63" s="130"/>
      <c r="PVH63" s="130"/>
      <c r="PVI63" s="130"/>
      <c r="PVJ63" s="130"/>
      <c r="PVK63" s="130"/>
      <c r="PVL63" s="130"/>
      <c r="PVM63" s="130"/>
      <c r="PVN63" s="130"/>
      <c r="PVO63" s="130"/>
      <c r="PVP63" s="130"/>
      <c r="PVQ63" s="130"/>
      <c r="PVR63" s="130"/>
      <c r="PVS63" s="130"/>
      <c r="PVT63" s="130"/>
      <c r="PVU63" s="130"/>
      <c r="PVV63" s="130"/>
      <c r="PVW63" s="130"/>
      <c r="PVX63" s="130"/>
      <c r="PVY63" s="130"/>
      <c r="PVZ63" s="130"/>
      <c r="PWA63" s="130"/>
      <c r="PWB63" s="130"/>
      <c r="PWC63" s="130"/>
      <c r="PWD63" s="130"/>
      <c r="PWE63" s="130"/>
      <c r="PWF63" s="130"/>
      <c r="PWG63" s="130"/>
      <c r="PWH63" s="130"/>
      <c r="PWI63" s="130"/>
      <c r="PWJ63" s="130"/>
      <c r="PWK63" s="130"/>
      <c r="PWL63" s="130"/>
      <c r="PWM63" s="130"/>
      <c r="PWN63" s="130"/>
      <c r="PWO63" s="130"/>
      <c r="PWP63" s="130"/>
      <c r="PWQ63" s="130"/>
      <c r="PWR63" s="130"/>
      <c r="PWS63" s="130"/>
      <c r="PWT63" s="130"/>
      <c r="PWU63" s="130"/>
      <c r="PWV63" s="130"/>
      <c r="PWW63" s="130"/>
      <c r="PWX63" s="130"/>
      <c r="PWY63" s="130"/>
      <c r="PWZ63" s="130"/>
      <c r="PXA63" s="130"/>
      <c r="PXB63" s="130"/>
      <c r="PXC63" s="130"/>
      <c r="PXD63" s="130"/>
      <c r="PXE63" s="130"/>
      <c r="PXF63" s="130"/>
      <c r="PXG63" s="130"/>
      <c r="PXH63" s="130"/>
      <c r="PXI63" s="130"/>
      <c r="PXJ63" s="130"/>
      <c r="PXK63" s="130"/>
      <c r="PXL63" s="130"/>
      <c r="PXM63" s="130"/>
      <c r="PXN63" s="130"/>
      <c r="PXO63" s="130"/>
      <c r="PXP63" s="130"/>
      <c r="PXQ63" s="130"/>
      <c r="PXR63" s="130"/>
      <c r="PXS63" s="130"/>
      <c r="PXT63" s="130"/>
      <c r="PXU63" s="130"/>
      <c r="PXV63" s="130"/>
      <c r="PXW63" s="130"/>
      <c r="PXX63" s="130"/>
      <c r="PXY63" s="130"/>
      <c r="PXZ63" s="130"/>
      <c r="PYA63" s="130"/>
      <c r="PYB63" s="130"/>
      <c r="PYC63" s="130"/>
      <c r="PYD63" s="130"/>
      <c r="PYE63" s="130"/>
      <c r="PYF63" s="130"/>
      <c r="PYG63" s="130"/>
      <c r="PYH63" s="130"/>
      <c r="PYI63" s="130"/>
      <c r="PYJ63" s="130"/>
      <c r="PYK63" s="130"/>
      <c r="PYL63" s="130"/>
      <c r="PYM63" s="130"/>
      <c r="PYN63" s="130"/>
      <c r="PYO63" s="130"/>
      <c r="PYP63" s="130"/>
      <c r="PYQ63" s="130"/>
      <c r="PYR63" s="130"/>
      <c r="PYS63" s="130"/>
      <c r="PYT63" s="130"/>
      <c r="PYU63" s="130"/>
      <c r="PYV63" s="130"/>
      <c r="PYW63" s="130"/>
      <c r="PYX63" s="130"/>
      <c r="PYY63" s="130"/>
      <c r="PYZ63" s="130"/>
      <c r="PZA63" s="130"/>
      <c r="PZB63" s="130"/>
      <c r="PZC63" s="130"/>
      <c r="PZD63" s="130"/>
      <c r="PZE63" s="130"/>
      <c r="PZF63" s="130"/>
      <c r="PZG63" s="130"/>
      <c r="PZH63" s="130"/>
      <c r="PZI63" s="130"/>
      <c r="PZJ63" s="130"/>
      <c r="PZK63" s="130"/>
      <c r="PZL63" s="130"/>
      <c r="PZM63" s="130"/>
      <c r="PZN63" s="130"/>
      <c r="PZO63" s="130"/>
      <c r="PZP63" s="130"/>
      <c r="PZQ63" s="130"/>
      <c r="PZR63" s="130"/>
      <c r="PZS63" s="130"/>
      <c r="PZT63" s="130"/>
      <c r="PZU63" s="130"/>
      <c r="PZV63" s="130"/>
      <c r="PZW63" s="130"/>
      <c r="PZX63" s="130"/>
      <c r="PZY63" s="130"/>
      <c r="PZZ63" s="130"/>
      <c r="QAA63" s="130"/>
      <c r="QAB63" s="130"/>
      <c r="QAC63" s="130"/>
      <c r="QAD63" s="130"/>
      <c r="QAE63" s="130"/>
      <c r="QAF63" s="130"/>
      <c r="QAG63" s="130"/>
      <c r="QAH63" s="130"/>
      <c r="QAI63" s="130"/>
      <c r="QAJ63" s="130"/>
      <c r="QAK63" s="130"/>
      <c r="QAL63" s="130"/>
      <c r="QAM63" s="130"/>
      <c r="QAN63" s="130"/>
      <c r="QAO63" s="130"/>
      <c r="QAP63" s="130"/>
      <c r="QAQ63" s="130"/>
      <c r="QAR63" s="130"/>
      <c r="QAS63" s="130"/>
      <c r="QAT63" s="130"/>
      <c r="QAU63" s="130"/>
      <c r="QAV63" s="130"/>
      <c r="QAW63" s="130"/>
      <c r="QAX63" s="130"/>
      <c r="QAY63" s="130"/>
      <c r="QAZ63" s="130"/>
      <c r="QBA63" s="130"/>
      <c r="QBB63" s="130"/>
      <c r="QBC63" s="130"/>
      <c r="QBD63" s="130"/>
      <c r="QBE63" s="130"/>
      <c r="QBF63" s="130"/>
      <c r="QBG63" s="130"/>
      <c r="QBH63" s="130"/>
      <c r="QBI63" s="130"/>
      <c r="QBJ63" s="130"/>
      <c r="QBK63" s="130"/>
      <c r="QBL63" s="130"/>
      <c r="QBM63" s="130"/>
      <c r="QBN63" s="130"/>
      <c r="QBO63" s="130"/>
      <c r="QBP63" s="130"/>
      <c r="QBQ63" s="130"/>
      <c r="QBR63" s="130"/>
      <c r="QBS63" s="130"/>
      <c r="QBT63" s="130"/>
      <c r="QBU63" s="130"/>
      <c r="QBV63" s="130"/>
      <c r="QBW63" s="130"/>
      <c r="QBX63" s="130"/>
      <c r="QBY63" s="130"/>
      <c r="QBZ63" s="130"/>
      <c r="QCA63" s="130"/>
      <c r="QCB63" s="130"/>
      <c r="QCC63" s="130"/>
      <c r="QCD63" s="130"/>
      <c r="QCE63" s="130"/>
      <c r="QCF63" s="130"/>
      <c r="QCG63" s="130"/>
      <c r="QCH63" s="130"/>
      <c r="QCI63" s="130"/>
      <c r="QCJ63" s="130"/>
      <c r="QCK63" s="130"/>
      <c r="QCL63" s="130"/>
      <c r="QCM63" s="130"/>
      <c r="QCN63" s="130"/>
      <c r="QCO63" s="130"/>
      <c r="QCP63" s="130"/>
      <c r="QCQ63" s="130"/>
      <c r="QCR63" s="130"/>
      <c r="QCS63" s="130"/>
      <c r="QCT63" s="130"/>
      <c r="QCU63" s="130"/>
      <c r="QCV63" s="130"/>
      <c r="QCW63" s="130"/>
      <c r="QCX63" s="130"/>
      <c r="QCY63" s="130"/>
      <c r="QCZ63" s="130"/>
      <c r="QDA63" s="130"/>
      <c r="QDB63" s="130"/>
      <c r="QDC63" s="130"/>
      <c r="QDD63" s="130"/>
      <c r="QDE63" s="130"/>
      <c r="QDF63" s="130"/>
      <c r="QDG63" s="130"/>
      <c r="QDH63" s="130"/>
      <c r="QDI63" s="130"/>
      <c r="QDJ63" s="130"/>
      <c r="QDK63" s="130"/>
      <c r="QDL63" s="130"/>
      <c r="QDM63" s="130"/>
      <c r="QDN63" s="130"/>
      <c r="QDO63" s="130"/>
      <c r="QDP63" s="130"/>
      <c r="QDQ63" s="130"/>
      <c r="QDR63" s="130"/>
      <c r="QDS63" s="130"/>
      <c r="QDT63" s="130"/>
      <c r="QDU63" s="130"/>
      <c r="QDV63" s="130"/>
      <c r="QDW63" s="130"/>
      <c r="QDX63" s="130"/>
      <c r="QDY63" s="130"/>
      <c r="QDZ63" s="130"/>
      <c r="QEA63" s="130"/>
      <c r="QEB63" s="130"/>
      <c r="QEC63" s="130"/>
      <c r="QED63" s="130"/>
      <c r="QEE63" s="130"/>
      <c r="QEF63" s="130"/>
      <c r="QEG63" s="130"/>
      <c r="QEH63" s="130"/>
      <c r="QEI63" s="130"/>
      <c r="QEJ63" s="130"/>
      <c r="QEK63" s="130"/>
      <c r="QEL63" s="130"/>
      <c r="QEM63" s="130"/>
      <c r="QEN63" s="130"/>
      <c r="QEO63" s="130"/>
      <c r="QEP63" s="130"/>
      <c r="QEQ63" s="130"/>
      <c r="QER63" s="130"/>
      <c r="QES63" s="130"/>
      <c r="QET63" s="130"/>
      <c r="QEU63" s="130"/>
      <c r="QEV63" s="130"/>
      <c r="QEW63" s="130"/>
      <c r="QEX63" s="130"/>
      <c r="QEY63" s="130"/>
      <c r="QEZ63" s="130"/>
      <c r="QFA63" s="130"/>
      <c r="QFB63" s="130"/>
      <c r="QFC63" s="130"/>
      <c r="QFD63" s="130"/>
      <c r="QFE63" s="130"/>
      <c r="QFF63" s="130"/>
      <c r="QFG63" s="130"/>
      <c r="QFH63" s="130"/>
      <c r="QFI63" s="130"/>
      <c r="QFJ63" s="130"/>
      <c r="QFK63" s="130"/>
      <c r="QFL63" s="130"/>
      <c r="QFM63" s="130"/>
      <c r="QFN63" s="130"/>
      <c r="QFO63" s="130"/>
      <c r="QFP63" s="130"/>
      <c r="QFQ63" s="130"/>
      <c r="QFR63" s="130"/>
      <c r="QFS63" s="130"/>
      <c r="QFT63" s="130"/>
      <c r="QFU63" s="130"/>
      <c r="QFV63" s="130"/>
      <c r="QFW63" s="130"/>
      <c r="QFX63" s="130"/>
      <c r="QFY63" s="130"/>
      <c r="QFZ63" s="130"/>
      <c r="QGA63" s="130"/>
      <c r="QGB63" s="130"/>
      <c r="QGC63" s="130"/>
      <c r="QGD63" s="130"/>
      <c r="QGE63" s="130"/>
      <c r="QGF63" s="130"/>
      <c r="QGG63" s="130"/>
      <c r="QGH63" s="130"/>
      <c r="QGI63" s="130"/>
      <c r="QGJ63" s="130"/>
      <c r="QGK63" s="130"/>
      <c r="QGL63" s="130"/>
      <c r="QGM63" s="130"/>
      <c r="QGN63" s="130"/>
      <c r="QGO63" s="130"/>
      <c r="QGP63" s="130"/>
      <c r="QGQ63" s="130"/>
      <c r="QGR63" s="130"/>
      <c r="QGS63" s="130"/>
      <c r="QGT63" s="130"/>
      <c r="QGU63" s="130"/>
      <c r="QGV63" s="130"/>
      <c r="QGW63" s="130"/>
      <c r="QGX63" s="130"/>
      <c r="QGY63" s="130"/>
      <c r="QGZ63" s="130"/>
      <c r="QHA63" s="130"/>
      <c r="QHB63" s="130"/>
      <c r="QHC63" s="130"/>
      <c r="QHD63" s="130"/>
      <c r="QHE63" s="130"/>
      <c r="QHF63" s="130"/>
      <c r="QHG63" s="130"/>
      <c r="QHH63" s="130"/>
      <c r="QHI63" s="130"/>
      <c r="QHJ63" s="130"/>
      <c r="QHK63" s="130"/>
      <c r="QHL63" s="130"/>
      <c r="QHM63" s="130"/>
      <c r="QHN63" s="130"/>
      <c r="QHO63" s="130"/>
      <c r="QHP63" s="130"/>
      <c r="QHQ63" s="130"/>
      <c r="QHR63" s="130"/>
      <c r="QHS63" s="130"/>
      <c r="QHT63" s="130"/>
      <c r="QHU63" s="130"/>
      <c r="QHV63" s="130"/>
      <c r="QHW63" s="130"/>
      <c r="QHX63" s="130"/>
      <c r="QHY63" s="130"/>
      <c r="QHZ63" s="130"/>
      <c r="QIA63" s="130"/>
      <c r="QIB63" s="130"/>
      <c r="QIC63" s="130"/>
      <c r="QID63" s="130"/>
      <c r="QIE63" s="130"/>
      <c r="QIF63" s="130"/>
      <c r="QIG63" s="130"/>
      <c r="QIH63" s="130"/>
      <c r="QII63" s="130"/>
      <c r="QIJ63" s="130"/>
      <c r="QIK63" s="130"/>
      <c r="QIL63" s="130"/>
      <c r="QIM63" s="130"/>
      <c r="QIN63" s="130"/>
      <c r="QIO63" s="130"/>
      <c r="QIP63" s="130"/>
      <c r="QIQ63" s="130"/>
      <c r="QIR63" s="130"/>
      <c r="QIS63" s="130"/>
      <c r="QIT63" s="130"/>
      <c r="QIU63" s="130"/>
      <c r="QIV63" s="130"/>
      <c r="QIW63" s="130"/>
      <c r="QIX63" s="130"/>
      <c r="QIY63" s="130"/>
      <c r="QIZ63" s="130"/>
      <c r="QJA63" s="130"/>
      <c r="QJB63" s="130"/>
      <c r="QJC63" s="130"/>
      <c r="QJD63" s="130"/>
      <c r="QJE63" s="130"/>
      <c r="QJF63" s="130"/>
      <c r="QJG63" s="130"/>
      <c r="QJH63" s="130"/>
      <c r="QJI63" s="130"/>
      <c r="QJJ63" s="130"/>
      <c r="QJK63" s="130"/>
      <c r="QJL63" s="130"/>
      <c r="QJM63" s="130"/>
      <c r="QJN63" s="130"/>
      <c r="QJO63" s="130"/>
      <c r="QJP63" s="130"/>
      <c r="QJQ63" s="130"/>
      <c r="QJR63" s="130"/>
      <c r="QJS63" s="130"/>
      <c r="QJT63" s="130"/>
      <c r="QJU63" s="130"/>
      <c r="QJV63" s="130"/>
      <c r="QJW63" s="130"/>
      <c r="QJX63" s="130"/>
      <c r="QJY63" s="130"/>
      <c r="QJZ63" s="130"/>
      <c r="QKA63" s="130"/>
      <c r="QKB63" s="130"/>
      <c r="QKC63" s="130"/>
      <c r="QKD63" s="130"/>
      <c r="QKE63" s="130"/>
      <c r="QKF63" s="130"/>
      <c r="QKG63" s="130"/>
      <c r="QKH63" s="130"/>
      <c r="QKI63" s="130"/>
      <c r="QKJ63" s="130"/>
      <c r="QKK63" s="130"/>
      <c r="QKL63" s="130"/>
      <c r="QKM63" s="130"/>
      <c r="QKN63" s="130"/>
      <c r="QKO63" s="130"/>
      <c r="QKP63" s="130"/>
      <c r="QKQ63" s="130"/>
      <c r="QKR63" s="130"/>
      <c r="QKS63" s="130"/>
      <c r="QKT63" s="130"/>
      <c r="QKU63" s="130"/>
      <c r="QKV63" s="130"/>
      <c r="QKW63" s="130"/>
      <c r="QKX63" s="130"/>
      <c r="QKY63" s="130"/>
      <c r="QKZ63" s="130"/>
      <c r="QLA63" s="130"/>
      <c r="QLB63" s="130"/>
      <c r="QLC63" s="130"/>
      <c r="QLD63" s="130"/>
      <c r="QLE63" s="130"/>
      <c r="QLF63" s="130"/>
      <c r="QLG63" s="130"/>
      <c r="QLH63" s="130"/>
      <c r="QLI63" s="130"/>
      <c r="QLJ63" s="130"/>
      <c r="QLK63" s="130"/>
      <c r="QLL63" s="130"/>
      <c r="QLM63" s="130"/>
      <c r="QLN63" s="130"/>
      <c r="QLO63" s="130"/>
      <c r="QLP63" s="130"/>
      <c r="QLQ63" s="130"/>
      <c r="QLR63" s="130"/>
      <c r="QLS63" s="130"/>
      <c r="QLT63" s="130"/>
      <c r="QLU63" s="130"/>
      <c r="QLV63" s="130"/>
      <c r="QLW63" s="130"/>
      <c r="QLX63" s="130"/>
      <c r="QLY63" s="130"/>
      <c r="QLZ63" s="130"/>
      <c r="QMA63" s="130"/>
      <c r="QMB63" s="130"/>
      <c r="QMC63" s="130"/>
      <c r="QMD63" s="130"/>
      <c r="QME63" s="130"/>
      <c r="QMF63" s="130"/>
      <c r="QMG63" s="130"/>
      <c r="QMH63" s="130"/>
      <c r="QMI63" s="130"/>
      <c r="QMJ63" s="130"/>
      <c r="QMK63" s="130"/>
      <c r="QML63" s="130"/>
      <c r="QMM63" s="130"/>
      <c r="QMN63" s="130"/>
      <c r="QMO63" s="130"/>
      <c r="QMP63" s="130"/>
      <c r="QMQ63" s="130"/>
      <c r="QMR63" s="130"/>
      <c r="QMS63" s="130"/>
      <c r="QMT63" s="130"/>
      <c r="QMU63" s="130"/>
      <c r="QMV63" s="130"/>
      <c r="QMW63" s="130"/>
      <c r="QMX63" s="130"/>
      <c r="QMY63" s="130"/>
      <c r="QMZ63" s="130"/>
      <c r="QNA63" s="130"/>
      <c r="QNB63" s="130"/>
      <c r="QNC63" s="130"/>
      <c r="QND63" s="130"/>
      <c r="QNE63" s="130"/>
      <c r="QNF63" s="130"/>
      <c r="QNG63" s="130"/>
      <c r="QNH63" s="130"/>
      <c r="QNI63" s="130"/>
      <c r="QNJ63" s="130"/>
      <c r="QNK63" s="130"/>
      <c r="QNL63" s="130"/>
      <c r="QNM63" s="130"/>
      <c r="QNN63" s="130"/>
      <c r="QNO63" s="130"/>
      <c r="QNP63" s="130"/>
      <c r="QNQ63" s="130"/>
      <c r="QNR63" s="130"/>
      <c r="QNS63" s="130"/>
      <c r="QNT63" s="130"/>
      <c r="QNU63" s="130"/>
      <c r="QNV63" s="130"/>
      <c r="QNW63" s="130"/>
      <c r="QNX63" s="130"/>
      <c r="QNY63" s="130"/>
      <c r="QNZ63" s="130"/>
      <c r="QOA63" s="130"/>
      <c r="QOB63" s="130"/>
      <c r="QOC63" s="130"/>
      <c r="QOD63" s="130"/>
      <c r="QOE63" s="130"/>
      <c r="QOF63" s="130"/>
      <c r="QOG63" s="130"/>
      <c r="QOH63" s="130"/>
      <c r="QOI63" s="130"/>
      <c r="QOJ63" s="130"/>
      <c r="QOK63" s="130"/>
      <c r="QOL63" s="130"/>
      <c r="QOM63" s="130"/>
      <c r="QON63" s="130"/>
      <c r="QOO63" s="130"/>
      <c r="QOP63" s="130"/>
      <c r="QOQ63" s="130"/>
      <c r="QOR63" s="130"/>
      <c r="QOS63" s="130"/>
      <c r="QOT63" s="130"/>
      <c r="QOU63" s="130"/>
      <c r="QOV63" s="130"/>
      <c r="QOW63" s="130"/>
      <c r="QOX63" s="130"/>
      <c r="QOY63" s="130"/>
      <c r="QOZ63" s="130"/>
      <c r="QPA63" s="130"/>
      <c r="QPB63" s="130"/>
      <c r="QPC63" s="130"/>
      <c r="QPD63" s="130"/>
      <c r="QPE63" s="130"/>
      <c r="QPF63" s="130"/>
      <c r="QPG63" s="130"/>
      <c r="QPH63" s="130"/>
      <c r="QPI63" s="130"/>
      <c r="QPJ63" s="130"/>
      <c r="QPK63" s="130"/>
      <c r="QPL63" s="130"/>
      <c r="QPM63" s="130"/>
      <c r="QPN63" s="130"/>
      <c r="QPO63" s="130"/>
      <c r="QPP63" s="130"/>
      <c r="QPQ63" s="130"/>
      <c r="QPR63" s="130"/>
      <c r="QPS63" s="130"/>
      <c r="QPT63" s="130"/>
      <c r="QPU63" s="130"/>
      <c r="QPV63" s="130"/>
      <c r="QPW63" s="130"/>
      <c r="QPX63" s="130"/>
      <c r="QPY63" s="130"/>
      <c r="QPZ63" s="130"/>
      <c r="QQA63" s="130"/>
      <c r="QQB63" s="130"/>
      <c r="QQC63" s="130"/>
      <c r="QQD63" s="130"/>
      <c r="QQE63" s="130"/>
      <c r="QQF63" s="130"/>
      <c r="QQG63" s="130"/>
      <c r="QQH63" s="130"/>
      <c r="QQI63" s="130"/>
      <c r="QQJ63" s="130"/>
      <c r="QQK63" s="130"/>
      <c r="QQL63" s="130"/>
      <c r="QQM63" s="130"/>
      <c r="QQN63" s="130"/>
      <c r="QQO63" s="130"/>
      <c r="QQP63" s="130"/>
      <c r="QQQ63" s="130"/>
      <c r="QQR63" s="130"/>
      <c r="QQS63" s="130"/>
      <c r="QQT63" s="130"/>
      <c r="QQU63" s="130"/>
      <c r="QQV63" s="130"/>
      <c r="QQW63" s="130"/>
      <c r="QQX63" s="130"/>
      <c r="QQY63" s="130"/>
      <c r="QQZ63" s="130"/>
      <c r="QRA63" s="130"/>
      <c r="QRB63" s="130"/>
      <c r="QRC63" s="130"/>
      <c r="QRD63" s="130"/>
      <c r="QRE63" s="130"/>
      <c r="QRF63" s="130"/>
      <c r="QRG63" s="130"/>
      <c r="QRH63" s="130"/>
      <c r="QRI63" s="130"/>
      <c r="QRJ63" s="130"/>
      <c r="QRK63" s="130"/>
      <c r="QRL63" s="130"/>
      <c r="QRM63" s="130"/>
      <c r="QRN63" s="130"/>
      <c r="QRO63" s="130"/>
      <c r="QRP63" s="130"/>
      <c r="QRQ63" s="130"/>
      <c r="QRR63" s="130"/>
      <c r="QRS63" s="130"/>
      <c r="QRT63" s="130"/>
      <c r="QRU63" s="130"/>
      <c r="QRV63" s="130"/>
      <c r="QRW63" s="130"/>
      <c r="QRX63" s="130"/>
      <c r="QRY63" s="130"/>
      <c r="QRZ63" s="130"/>
      <c r="QSA63" s="130"/>
      <c r="QSB63" s="130"/>
      <c r="QSC63" s="130"/>
      <c r="QSD63" s="130"/>
      <c r="QSE63" s="130"/>
      <c r="QSF63" s="130"/>
      <c r="QSG63" s="130"/>
      <c r="QSH63" s="130"/>
      <c r="QSI63" s="130"/>
      <c r="QSJ63" s="130"/>
      <c r="QSK63" s="130"/>
      <c r="QSL63" s="130"/>
      <c r="QSM63" s="130"/>
      <c r="QSN63" s="130"/>
      <c r="QSO63" s="130"/>
      <c r="QSP63" s="130"/>
      <c r="QSQ63" s="130"/>
      <c r="QSR63" s="130"/>
      <c r="QSS63" s="130"/>
      <c r="QST63" s="130"/>
      <c r="QSU63" s="130"/>
      <c r="QSV63" s="130"/>
      <c r="QSW63" s="130"/>
      <c r="QSX63" s="130"/>
      <c r="QSY63" s="130"/>
      <c r="QSZ63" s="130"/>
      <c r="QTA63" s="130"/>
      <c r="QTB63" s="130"/>
      <c r="QTC63" s="130"/>
      <c r="QTD63" s="130"/>
      <c r="QTE63" s="130"/>
      <c r="QTF63" s="130"/>
      <c r="QTG63" s="130"/>
      <c r="QTH63" s="130"/>
      <c r="QTI63" s="130"/>
      <c r="QTJ63" s="130"/>
      <c r="QTK63" s="130"/>
      <c r="QTL63" s="130"/>
      <c r="QTM63" s="130"/>
      <c r="QTN63" s="130"/>
      <c r="QTO63" s="130"/>
      <c r="QTP63" s="130"/>
      <c r="QTQ63" s="130"/>
      <c r="QTR63" s="130"/>
      <c r="QTS63" s="130"/>
      <c r="QTT63" s="130"/>
      <c r="QTU63" s="130"/>
      <c r="QTV63" s="130"/>
      <c r="QTW63" s="130"/>
      <c r="QTX63" s="130"/>
      <c r="QTY63" s="130"/>
      <c r="QTZ63" s="130"/>
      <c r="QUA63" s="130"/>
      <c r="QUB63" s="130"/>
      <c r="QUC63" s="130"/>
      <c r="QUD63" s="130"/>
      <c r="QUE63" s="130"/>
      <c r="QUF63" s="130"/>
      <c r="QUG63" s="130"/>
      <c r="QUH63" s="130"/>
      <c r="QUI63" s="130"/>
      <c r="QUJ63" s="130"/>
      <c r="QUK63" s="130"/>
      <c r="QUL63" s="130"/>
      <c r="QUM63" s="130"/>
      <c r="QUN63" s="130"/>
      <c r="QUO63" s="130"/>
      <c r="QUP63" s="130"/>
      <c r="QUQ63" s="130"/>
      <c r="QUR63" s="130"/>
      <c r="QUS63" s="130"/>
      <c r="QUT63" s="130"/>
      <c r="QUU63" s="130"/>
      <c r="QUV63" s="130"/>
      <c r="QUW63" s="130"/>
      <c r="QUX63" s="130"/>
      <c r="QUY63" s="130"/>
      <c r="QUZ63" s="130"/>
      <c r="QVA63" s="130"/>
      <c r="QVB63" s="130"/>
      <c r="QVC63" s="130"/>
      <c r="QVD63" s="130"/>
      <c r="QVE63" s="130"/>
      <c r="QVF63" s="130"/>
      <c r="QVG63" s="130"/>
      <c r="QVH63" s="130"/>
      <c r="QVI63" s="130"/>
      <c r="QVJ63" s="130"/>
      <c r="QVK63" s="130"/>
      <c r="QVL63" s="130"/>
      <c r="QVM63" s="130"/>
      <c r="QVN63" s="130"/>
      <c r="QVO63" s="130"/>
      <c r="QVP63" s="130"/>
      <c r="QVQ63" s="130"/>
      <c r="QVR63" s="130"/>
      <c r="QVS63" s="130"/>
      <c r="QVT63" s="130"/>
      <c r="QVU63" s="130"/>
      <c r="QVV63" s="130"/>
      <c r="QVW63" s="130"/>
      <c r="QVX63" s="130"/>
      <c r="QVY63" s="130"/>
      <c r="QVZ63" s="130"/>
      <c r="QWA63" s="130"/>
      <c r="QWB63" s="130"/>
      <c r="QWC63" s="130"/>
      <c r="QWD63" s="130"/>
      <c r="QWE63" s="130"/>
      <c r="QWF63" s="130"/>
      <c r="QWG63" s="130"/>
      <c r="QWH63" s="130"/>
      <c r="QWI63" s="130"/>
      <c r="QWJ63" s="130"/>
      <c r="QWK63" s="130"/>
      <c r="QWL63" s="130"/>
      <c r="QWM63" s="130"/>
      <c r="QWN63" s="130"/>
      <c r="QWO63" s="130"/>
      <c r="QWP63" s="130"/>
      <c r="QWQ63" s="130"/>
      <c r="QWR63" s="130"/>
      <c r="QWS63" s="130"/>
      <c r="QWT63" s="130"/>
      <c r="QWU63" s="130"/>
      <c r="QWV63" s="130"/>
      <c r="QWW63" s="130"/>
      <c r="QWX63" s="130"/>
      <c r="QWY63" s="130"/>
      <c r="QWZ63" s="130"/>
      <c r="QXA63" s="130"/>
      <c r="QXB63" s="130"/>
      <c r="QXC63" s="130"/>
      <c r="QXD63" s="130"/>
      <c r="QXE63" s="130"/>
      <c r="QXF63" s="130"/>
      <c r="QXG63" s="130"/>
      <c r="QXH63" s="130"/>
      <c r="QXI63" s="130"/>
      <c r="QXJ63" s="130"/>
      <c r="QXK63" s="130"/>
      <c r="QXL63" s="130"/>
      <c r="QXM63" s="130"/>
      <c r="QXN63" s="130"/>
      <c r="QXO63" s="130"/>
      <c r="QXP63" s="130"/>
      <c r="QXQ63" s="130"/>
      <c r="QXR63" s="130"/>
      <c r="QXS63" s="130"/>
      <c r="QXT63" s="130"/>
      <c r="QXU63" s="130"/>
      <c r="QXV63" s="130"/>
      <c r="QXW63" s="130"/>
      <c r="QXX63" s="130"/>
      <c r="QXY63" s="130"/>
      <c r="QXZ63" s="130"/>
      <c r="QYA63" s="130"/>
      <c r="QYB63" s="130"/>
      <c r="QYC63" s="130"/>
      <c r="QYD63" s="130"/>
      <c r="QYE63" s="130"/>
      <c r="QYF63" s="130"/>
      <c r="QYG63" s="130"/>
      <c r="QYH63" s="130"/>
      <c r="QYI63" s="130"/>
      <c r="QYJ63" s="130"/>
      <c r="QYK63" s="130"/>
      <c r="QYL63" s="130"/>
      <c r="QYM63" s="130"/>
      <c r="QYN63" s="130"/>
      <c r="QYO63" s="130"/>
      <c r="QYP63" s="130"/>
      <c r="QYQ63" s="130"/>
      <c r="QYR63" s="130"/>
      <c r="QYS63" s="130"/>
      <c r="QYT63" s="130"/>
      <c r="QYU63" s="130"/>
      <c r="QYV63" s="130"/>
      <c r="QYW63" s="130"/>
      <c r="QYX63" s="130"/>
      <c r="QYY63" s="130"/>
      <c r="QYZ63" s="130"/>
      <c r="QZA63" s="130"/>
      <c r="QZB63" s="130"/>
      <c r="QZC63" s="130"/>
      <c r="QZD63" s="130"/>
      <c r="QZE63" s="130"/>
      <c r="QZF63" s="130"/>
      <c r="QZG63" s="130"/>
      <c r="QZH63" s="130"/>
      <c r="QZI63" s="130"/>
      <c r="QZJ63" s="130"/>
      <c r="QZK63" s="130"/>
      <c r="QZL63" s="130"/>
      <c r="QZM63" s="130"/>
      <c r="QZN63" s="130"/>
      <c r="QZO63" s="130"/>
      <c r="QZP63" s="130"/>
      <c r="QZQ63" s="130"/>
      <c r="QZR63" s="130"/>
      <c r="QZS63" s="130"/>
      <c r="QZT63" s="130"/>
      <c r="QZU63" s="130"/>
      <c r="QZV63" s="130"/>
      <c r="QZW63" s="130"/>
      <c r="QZX63" s="130"/>
      <c r="QZY63" s="130"/>
      <c r="QZZ63" s="130"/>
      <c r="RAA63" s="130"/>
      <c r="RAB63" s="130"/>
      <c r="RAC63" s="130"/>
      <c r="RAD63" s="130"/>
      <c r="RAE63" s="130"/>
      <c r="RAF63" s="130"/>
      <c r="RAG63" s="130"/>
      <c r="RAH63" s="130"/>
      <c r="RAI63" s="130"/>
      <c r="RAJ63" s="130"/>
      <c r="RAK63" s="130"/>
      <c r="RAL63" s="130"/>
      <c r="RAM63" s="130"/>
      <c r="RAN63" s="130"/>
      <c r="RAO63" s="130"/>
      <c r="RAP63" s="130"/>
      <c r="RAQ63" s="130"/>
      <c r="RAR63" s="130"/>
      <c r="RAS63" s="130"/>
      <c r="RAT63" s="130"/>
      <c r="RAU63" s="130"/>
      <c r="RAV63" s="130"/>
      <c r="RAW63" s="130"/>
      <c r="RAX63" s="130"/>
      <c r="RAY63" s="130"/>
      <c r="RAZ63" s="130"/>
      <c r="RBA63" s="130"/>
      <c r="RBB63" s="130"/>
      <c r="RBC63" s="130"/>
      <c r="RBD63" s="130"/>
      <c r="RBE63" s="130"/>
      <c r="RBF63" s="130"/>
      <c r="RBG63" s="130"/>
      <c r="RBH63" s="130"/>
      <c r="RBI63" s="130"/>
      <c r="RBJ63" s="130"/>
      <c r="RBK63" s="130"/>
      <c r="RBL63" s="130"/>
      <c r="RBM63" s="130"/>
      <c r="RBN63" s="130"/>
      <c r="RBO63" s="130"/>
      <c r="RBP63" s="130"/>
      <c r="RBQ63" s="130"/>
      <c r="RBR63" s="130"/>
      <c r="RBS63" s="130"/>
      <c r="RBT63" s="130"/>
      <c r="RBU63" s="130"/>
      <c r="RBV63" s="130"/>
      <c r="RBW63" s="130"/>
      <c r="RBX63" s="130"/>
      <c r="RBY63" s="130"/>
      <c r="RBZ63" s="130"/>
      <c r="RCA63" s="130"/>
      <c r="RCB63" s="130"/>
      <c r="RCC63" s="130"/>
      <c r="RCD63" s="130"/>
      <c r="RCE63" s="130"/>
      <c r="RCF63" s="130"/>
      <c r="RCG63" s="130"/>
      <c r="RCH63" s="130"/>
      <c r="RCI63" s="130"/>
      <c r="RCJ63" s="130"/>
      <c r="RCK63" s="130"/>
      <c r="RCL63" s="130"/>
      <c r="RCM63" s="130"/>
      <c r="RCN63" s="130"/>
      <c r="RCO63" s="130"/>
      <c r="RCP63" s="130"/>
      <c r="RCQ63" s="130"/>
      <c r="RCR63" s="130"/>
      <c r="RCS63" s="130"/>
      <c r="RCT63" s="130"/>
      <c r="RCU63" s="130"/>
      <c r="RCV63" s="130"/>
      <c r="RCW63" s="130"/>
      <c r="RCX63" s="130"/>
      <c r="RCY63" s="130"/>
      <c r="RCZ63" s="130"/>
      <c r="RDA63" s="130"/>
      <c r="RDB63" s="130"/>
      <c r="RDC63" s="130"/>
      <c r="RDD63" s="130"/>
      <c r="RDE63" s="130"/>
      <c r="RDF63" s="130"/>
      <c r="RDG63" s="130"/>
      <c r="RDH63" s="130"/>
      <c r="RDI63" s="130"/>
      <c r="RDJ63" s="130"/>
      <c r="RDK63" s="130"/>
      <c r="RDL63" s="130"/>
      <c r="RDM63" s="130"/>
      <c r="RDN63" s="130"/>
      <c r="RDO63" s="130"/>
      <c r="RDP63" s="130"/>
      <c r="RDQ63" s="130"/>
      <c r="RDR63" s="130"/>
      <c r="RDS63" s="130"/>
      <c r="RDT63" s="130"/>
      <c r="RDU63" s="130"/>
      <c r="RDV63" s="130"/>
      <c r="RDW63" s="130"/>
      <c r="RDX63" s="130"/>
      <c r="RDY63" s="130"/>
      <c r="RDZ63" s="130"/>
      <c r="REA63" s="130"/>
      <c r="REB63" s="130"/>
      <c r="REC63" s="130"/>
      <c r="RED63" s="130"/>
      <c r="REE63" s="130"/>
      <c r="REF63" s="130"/>
      <c r="REG63" s="130"/>
      <c r="REH63" s="130"/>
      <c r="REI63" s="130"/>
      <c r="REJ63" s="130"/>
      <c r="REK63" s="130"/>
      <c r="REL63" s="130"/>
      <c r="REM63" s="130"/>
      <c r="REN63" s="130"/>
      <c r="REO63" s="130"/>
      <c r="REP63" s="130"/>
      <c r="REQ63" s="130"/>
      <c r="RER63" s="130"/>
      <c r="RES63" s="130"/>
      <c r="RET63" s="130"/>
      <c r="REU63" s="130"/>
      <c r="REV63" s="130"/>
      <c r="REW63" s="130"/>
      <c r="REX63" s="130"/>
      <c r="REY63" s="130"/>
      <c r="REZ63" s="130"/>
      <c r="RFA63" s="130"/>
      <c r="RFB63" s="130"/>
      <c r="RFC63" s="130"/>
      <c r="RFD63" s="130"/>
      <c r="RFE63" s="130"/>
      <c r="RFF63" s="130"/>
      <c r="RFG63" s="130"/>
      <c r="RFH63" s="130"/>
      <c r="RFI63" s="130"/>
      <c r="RFJ63" s="130"/>
      <c r="RFK63" s="130"/>
      <c r="RFL63" s="130"/>
      <c r="RFM63" s="130"/>
      <c r="RFN63" s="130"/>
      <c r="RFO63" s="130"/>
      <c r="RFP63" s="130"/>
      <c r="RFQ63" s="130"/>
      <c r="RFR63" s="130"/>
      <c r="RFS63" s="130"/>
      <c r="RFT63" s="130"/>
      <c r="RFU63" s="130"/>
      <c r="RFV63" s="130"/>
      <c r="RFW63" s="130"/>
      <c r="RFX63" s="130"/>
      <c r="RFY63" s="130"/>
      <c r="RFZ63" s="130"/>
      <c r="RGA63" s="130"/>
      <c r="RGB63" s="130"/>
      <c r="RGC63" s="130"/>
      <c r="RGD63" s="130"/>
      <c r="RGE63" s="130"/>
      <c r="RGF63" s="130"/>
      <c r="RGG63" s="130"/>
      <c r="RGH63" s="130"/>
      <c r="RGI63" s="130"/>
      <c r="RGJ63" s="130"/>
      <c r="RGK63" s="130"/>
      <c r="RGL63" s="130"/>
      <c r="RGM63" s="130"/>
      <c r="RGN63" s="130"/>
      <c r="RGO63" s="130"/>
      <c r="RGP63" s="130"/>
      <c r="RGQ63" s="130"/>
      <c r="RGR63" s="130"/>
      <c r="RGS63" s="130"/>
      <c r="RGT63" s="130"/>
      <c r="RGU63" s="130"/>
      <c r="RGV63" s="130"/>
      <c r="RGW63" s="130"/>
      <c r="RGX63" s="130"/>
      <c r="RGY63" s="130"/>
      <c r="RGZ63" s="130"/>
      <c r="RHA63" s="130"/>
      <c r="RHB63" s="130"/>
      <c r="RHC63" s="130"/>
      <c r="RHD63" s="130"/>
      <c r="RHE63" s="130"/>
      <c r="RHF63" s="130"/>
      <c r="RHG63" s="130"/>
      <c r="RHH63" s="130"/>
      <c r="RHI63" s="130"/>
      <c r="RHJ63" s="130"/>
      <c r="RHK63" s="130"/>
      <c r="RHL63" s="130"/>
      <c r="RHM63" s="130"/>
      <c r="RHN63" s="130"/>
      <c r="RHO63" s="130"/>
      <c r="RHP63" s="130"/>
      <c r="RHQ63" s="130"/>
      <c r="RHR63" s="130"/>
      <c r="RHS63" s="130"/>
      <c r="RHT63" s="130"/>
      <c r="RHU63" s="130"/>
      <c r="RHV63" s="130"/>
      <c r="RHW63" s="130"/>
      <c r="RHX63" s="130"/>
      <c r="RHY63" s="130"/>
      <c r="RHZ63" s="130"/>
      <c r="RIA63" s="130"/>
      <c r="RIB63" s="130"/>
      <c r="RIC63" s="130"/>
      <c r="RID63" s="130"/>
      <c r="RIE63" s="130"/>
      <c r="RIF63" s="130"/>
      <c r="RIG63" s="130"/>
      <c r="RIH63" s="130"/>
      <c r="RII63" s="130"/>
      <c r="RIJ63" s="130"/>
      <c r="RIK63" s="130"/>
      <c r="RIL63" s="130"/>
      <c r="RIM63" s="130"/>
      <c r="RIN63" s="130"/>
      <c r="RIO63" s="130"/>
      <c r="RIP63" s="130"/>
      <c r="RIQ63" s="130"/>
      <c r="RIR63" s="130"/>
      <c r="RIS63" s="130"/>
      <c r="RIT63" s="130"/>
      <c r="RIU63" s="130"/>
      <c r="RIV63" s="130"/>
      <c r="RIW63" s="130"/>
      <c r="RIX63" s="130"/>
      <c r="RIY63" s="130"/>
      <c r="RIZ63" s="130"/>
      <c r="RJA63" s="130"/>
      <c r="RJB63" s="130"/>
      <c r="RJC63" s="130"/>
      <c r="RJD63" s="130"/>
      <c r="RJE63" s="130"/>
      <c r="RJF63" s="130"/>
      <c r="RJG63" s="130"/>
      <c r="RJH63" s="130"/>
      <c r="RJI63" s="130"/>
      <c r="RJJ63" s="130"/>
      <c r="RJK63" s="130"/>
      <c r="RJL63" s="130"/>
      <c r="RJM63" s="130"/>
      <c r="RJN63" s="130"/>
      <c r="RJO63" s="130"/>
      <c r="RJP63" s="130"/>
      <c r="RJQ63" s="130"/>
      <c r="RJR63" s="130"/>
      <c r="RJS63" s="130"/>
      <c r="RJT63" s="130"/>
      <c r="RJU63" s="130"/>
      <c r="RJV63" s="130"/>
      <c r="RJW63" s="130"/>
      <c r="RJX63" s="130"/>
      <c r="RJY63" s="130"/>
      <c r="RJZ63" s="130"/>
      <c r="RKA63" s="130"/>
      <c r="RKB63" s="130"/>
      <c r="RKC63" s="130"/>
      <c r="RKD63" s="130"/>
      <c r="RKE63" s="130"/>
      <c r="RKF63" s="130"/>
      <c r="RKG63" s="130"/>
      <c r="RKH63" s="130"/>
      <c r="RKI63" s="130"/>
      <c r="RKJ63" s="130"/>
      <c r="RKK63" s="130"/>
      <c r="RKL63" s="130"/>
      <c r="RKM63" s="130"/>
      <c r="RKN63" s="130"/>
      <c r="RKO63" s="130"/>
      <c r="RKP63" s="130"/>
      <c r="RKQ63" s="130"/>
      <c r="RKR63" s="130"/>
      <c r="RKS63" s="130"/>
      <c r="RKT63" s="130"/>
      <c r="RKU63" s="130"/>
      <c r="RKV63" s="130"/>
      <c r="RKW63" s="130"/>
      <c r="RKX63" s="130"/>
      <c r="RKY63" s="130"/>
      <c r="RKZ63" s="130"/>
      <c r="RLA63" s="130"/>
      <c r="RLB63" s="130"/>
      <c r="RLC63" s="130"/>
      <c r="RLD63" s="130"/>
      <c r="RLE63" s="130"/>
      <c r="RLF63" s="130"/>
      <c r="RLG63" s="130"/>
      <c r="RLH63" s="130"/>
      <c r="RLI63" s="130"/>
      <c r="RLJ63" s="130"/>
      <c r="RLK63" s="130"/>
      <c r="RLL63" s="130"/>
      <c r="RLM63" s="130"/>
      <c r="RLN63" s="130"/>
      <c r="RLO63" s="130"/>
      <c r="RLP63" s="130"/>
      <c r="RLQ63" s="130"/>
      <c r="RLR63" s="130"/>
      <c r="RLS63" s="130"/>
      <c r="RLT63" s="130"/>
      <c r="RLU63" s="130"/>
      <c r="RLV63" s="130"/>
      <c r="RLW63" s="130"/>
      <c r="RLX63" s="130"/>
      <c r="RLY63" s="130"/>
      <c r="RLZ63" s="130"/>
      <c r="RMA63" s="130"/>
      <c r="RMB63" s="130"/>
      <c r="RMC63" s="130"/>
      <c r="RMD63" s="130"/>
      <c r="RME63" s="130"/>
      <c r="RMF63" s="130"/>
      <c r="RMG63" s="130"/>
      <c r="RMH63" s="130"/>
      <c r="RMI63" s="130"/>
      <c r="RMJ63" s="130"/>
      <c r="RMK63" s="130"/>
      <c r="RML63" s="130"/>
      <c r="RMM63" s="130"/>
      <c r="RMN63" s="130"/>
      <c r="RMO63" s="130"/>
      <c r="RMP63" s="130"/>
      <c r="RMQ63" s="130"/>
      <c r="RMR63" s="130"/>
      <c r="RMS63" s="130"/>
      <c r="RMT63" s="130"/>
      <c r="RMU63" s="130"/>
      <c r="RMV63" s="130"/>
      <c r="RMW63" s="130"/>
      <c r="RMX63" s="130"/>
      <c r="RMY63" s="130"/>
      <c r="RMZ63" s="130"/>
      <c r="RNA63" s="130"/>
      <c r="RNB63" s="130"/>
      <c r="RNC63" s="130"/>
      <c r="RND63" s="130"/>
      <c r="RNE63" s="130"/>
      <c r="RNF63" s="130"/>
      <c r="RNG63" s="130"/>
      <c r="RNH63" s="130"/>
      <c r="RNI63" s="130"/>
      <c r="RNJ63" s="130"/>
      <c r="RNK63" s="130"/>
      <c r="RNL63" s="130"/>
      <c r="RNM63" s="130"/>
      <c r="RNN63" s="130"/>
      <c r="RNO63" s="130"/>
      <c r="RNP63" s="130"/>
      <c r="RNQ63" s="130"/>
      <c r="RNR63" s="130"/>
      <c r="RNS63" s="130"/>
      <c r="RNT63" s="130"/>
      <c r="RNU63" s="130"/>
      <c r="RNV63" s="130"/>
      <c r="RNW63" s="130"/>
      <c r="RNX63" s="130"/>
      <c r="RNY63" s="130"/>
      <c r="RNZ63" s="130"/>
      <c r="ROA63" s="130"/>
      <c r="ROB63" s="130"/>
      <c r="ROC63" s="130"/>
      <c r="ROD63" s="130"/>
      <c r="ROE63" s="130"/>
      <c r="ROF63" s="130"/>
      <c r="ROG63" s="130"/>
      <c r="ROH63" s="130"/>
      <c r="ROI63" s="130"/>
      <c r="ROJ63" s="130"/>
      <c r="ROK63" s="130"/>
      <c r="ROL63" s="130"/>
      <c r="ROM63" s="130"/>
      <c r="RON63" s="130"/>
      <c r="ROO63" s="130"/>
      <c r="ROP63" s="130"/>
      <c r="ROQ63" s="130"/>
      <c r="ROR63" s="130"/>
      <c r="ROS63" s="130"/>
      <c r="ROT63" s="130"/>
      <c r="ROU63" s="130"/>
      <c r="ROV63" s="130"/>
      <c r="ROW63" s="130"/>
      <c r="ROX63" s="130"/>
      <c r="ROY63" s="130"/>
      <c r="ROZ63" s="130"/>
      <c r="RPA63" s="130"/>
      <c r="RPB63" s="130"/>
      <c r="RPC63" s="130"/>
      <c r="RPD63" s="130"/>
      <c r="RPE63" s="130"/>
      <c r="RPF63" s="130"/>
      <c r="RPG63" s="130"/>
      <c r="RPH63" s="130"/>
      <c r="RPI63" s="130"/>
      <c r="RPJ63" s="130"/>
      <c r="RPK63" s="130"/>
      <c r="RPL63" s="130"/>
      <c r="RPM63" s="130"/>
      <c r="RPN63" s="130"/>
      <c r="RPO63" s="130"/>
      <c r="RPP63" s="130"/>
      <c r="RPQ63" s="130"/>
      <c r="RPR63" s="130"/>
      <c r="RPS63" s="130"/>
      <c r="RPT63" s="130"/>
      <c r="RPU63" s="130"/>
      <c r="RPV63" s="130"/>
      <c r="RPW63" s="130"/>
      <c r="RPX63" s="130"/>
      <c r="RPY63" s="130"/>
      <c r="RPZ63" s="130"/>
      <c r="RQA63" s="130"/>
      <c r="RQB63" s="130"/>
      <c r="RQC63" s="130"/>
      <c r="RQD63" s="130"/>
      <c r="RQE63" s="130"/>
      <c r="RQF63" s="130"/>
      <c r="RQG63" s="130"/>
      <c r="RQH63" s="130"/>
      <c r="RQI63" s="130"/>
      <c r="RQJ63" s="130"/>
      <c r="RQK63" s="130"/>
      <c r="RQL63" s="130"/>
      <c r="RQM63" s="130"/>
      <c r="RQN63" s="130"/>
      <c r="RQO63" s="130"/>
      <c r="RQP63" s="130"/>
      <c r="RQQ63" s="130"/>
      <c r="RQR63" s="130"/>
      <c r="RQS63" s="130"/>
      <c r="RQT63" s="130"/>
      <c r="RQU63" s="130"/>
      <c r="RQV63" s="130"/>
      <c r="RQW63" s="130"/>
      <c r="RQX63" s="130"/>
      <c r="RQY63" s="130"/>
      <c r="RQZ63" s="130"/>
      <c r="RRA63" s="130"/>
      <c r="RRB63" s="130"/>
      <c r="RRC63" s="130"/>
      <c r="RRD63" s="130"/>
      <c r="RRE63" s="130"/>
      <c r="RRF63" s="130"/>
      <c r="RRG63" s="130"/>
      <c r="RRH63" s="130"/>
      <c r="RRI63" s="130"/>
      <c r="RRJ63" s="130"/>
      <c r="RRK63" s="130"/>
      <c r="RRL63" s="130"/>
      <c r="RRM63" s="130"/>
      <c r="RRN63" s="130"/>
      <c r="RRO63" s="130"/>
      <c r="RRP63" s="130"/>
      <c r="RRQ63" s="130"/>
      <c r="RRR63" s="130"/>
      <c r="RRS63" s="130"/>
      <c r="RRT63" s="130"/>
      <c r="RRU63" s="130"/>
      <c r="RRV63" s="130"/>
      <c r="RRW63" s="130"/>
      <c r="RRX63" s="130"/>
      <c r="RRY63" s="130"/>
      <c r="RRZ63" s="130"/>
      <c r="RSA63" s="130"/>
      <c r="RSB63" s="130"/>
      <c r="RSC63" s="130"/>
      <c r="RSD63" s="130"/>
      <c r="RSE63" s="130"/>
      <c r="RSF63" s="130"/>
      <c r="RSG63" s="130"/>
      <c r="RSH63" s="130"/>
      <c r="RSI63" s="130"/>
      <c r="RSJ63" s="130"/>
      <c r="RSK63" s="130"/>
      <c r="RSL63" s="130"/>
      <c r="RSM63" s="130"/>
      <c r="RSN63" s="130"/>
      <c r="RSO63" s="130"/>
      <c r="RSP63" s="130"/>
      <c r="RSQ63" s="130"/>
      <c r="RSR63" s="130"/>
      <c r="RSS63" s="130"/>
      <c r="RST63" s="130"/>
      <c r="RSU63" s="130"/>
      <c r="RSV63" s="130"/>
      <c r="RSW63" s="130"/>
      <c r="RSX63" s="130"/>
      <c r="RSY63" s="130"/>
      <c r="RSZ63" s="130"/>
      <c r="RTA63" s="130"/>
      <c r="RTB63" s="130"/>
      <c r="RTC63" s="130"/>
      <c r="RTD63" s="130"/>
      <c r="RTE63" s="130"/>
      <c r="RTF63" s="130"/>
      <c r="RTG63" s="130"/>
      <c r="RTH63" s="130"/>
      <c r="RTI63" s="130"/>
      <c r="RTJ63" s="130"/>
      <c r="RTK63" s="130"/>
      <c r="RTL63" s="130"/>
      <c r="RTM63" s="130"/>
      <c r="RTN63" s="130"/>
      <c r="RTO63" s="130"/>
      <c r="RTP63" s="130"/>
      <c r="RTQ63" s="130"/>
      <c r="RTR63" s="130"/>
      <c r="RTS63" s="130"/>
      <c r="RTT63" s="130"/>
      <c r="RTU63" s="130"/>
      <c r="RTV63" s="130"/>
      <c r="RTW63" s="130"/>
      <c r="RTX63" s="130"/>
      <c r="RTY63" s="130"/>
      <c r="RTZ63" s="130"/>
      <c r="RUA63" s="130"/>
      <c r="RUB63" s="130"/>
      <c r="RUC63" s="130"/>
      <c r="RUD63" s="130"/>
      <c r="RUE63" s="130"/>
      <c r="RUF63" s="130"/>
      <c r="RUG63" s="130"/>
      <c r="RUH63" s="130"/>
      <c r="RUI63" s="130"/>
      <c r="RUJ63" s="130"/>
      <c r="RUK63" s="130"/>
      <c r="RUL63" s="130"/>
      <c r="RUM63" s="130"/>
      <c r="RUN63" s="130"/>
      <c r="RUO63" s="130"/>
      <c r="RUP63" s="130"/>
      <c r="RUQ63" s="130"/>
      <c r="RUR63" s="130"/>
      <c r="RUS63" s="130"/>
      <c r="RUT63" s="130"/>
      <c r="RUU63" s="130"/>
      <c r="RUV63" s="130"/>
      <c r="RUW63" s="130"/>
      <c r="RUX63" s="130"/>
      <c r="RUY63" s="130"/>
      <c r="RUZ63" s="130"/>
      <c r="RVA63" s="130"/>
      <c r="RVB63" s="130"/>
      <c r="RVC63" s="130"/>
      <c r="RVD63" s="130"/>
      <c r="RVE63" s="130"/>
      <c r="RVF63" s="130"/>
      <c r="RVG63" s="130"/>
      <c r="RVH63" s="130"/>
      <c r="RVI63" s="130"/>
      <c r="RVJ63" s="130"/>
      <c r="RVK63" s="130"/>
      <c r="RVL63" s="130"/>
      <c r="RVM63" s="130"/>
      <c r="RVN63" s="130"/>
      <c r="RVO63" s="130"/>
      <c r="RVP63" s="130"/>
      <c r="RVQ63" s="130"/>
      <c r="RVR63" s="130"/>
      <c r="RVS63" s="130"/>
      <c r="RVT63" s="130"/>
      <c r="RVU63" s="130"/>
      <c r="RVV63" s="130"/>
      <c r="RVW63" s="130"/>
      <c r="RVX63" s="130"/>
      <c r="RVY63" s="130"/>
      <c r="RVZ63" s="130"/>
      <c r="RWA63" s="130"/>
      <c r="RWB63" s="130"/>
      <c r="RWC63" s="130"/>
      <c r="RWD63" s="130"/>
      <c r="RWE63" s="130"/>
      <c r="RWF63" s="130"/>
      <c r="RWG63" s="130"/>
      <c r="RWH63" s="130"/>
      <c r="RWI63" s="130"/>
      <c r="RWJ63" s="130"/>
      <c r="RWK63" s="130"/>
      <c r="RWL63" s="130"/>
      <c r="RWM63" s="130"/>
      <c r="RWN63" s="130"/>
      <c r="RWO63" s="130"/>
      <c r="RWP63" s="130"/>
      <c r="RWQ63" s="130"/>
      <c r="RWR63" s="130"/>
      <c r="RWS63" s="130"/>
      <c r="RWT63" s="130"/>
      <c r="RWU63" s="130"/>
      <c r="RWV63" s="130"/>
      <c r="RWW63" s="130"/>
      <c r="RWX63" s="130"/>
      <c r="RWY63" s="130"/>
      <c r="RWZ63" s="130"/>
      <c r="RXA63" s="130"/>
      <c r="RXB63" s="130"/>
      <c r="RXC63" s="130"/>
      <c r="RXD63" s="130"/>
      <c r="RXE63" s="130"/>
      <c r="RXF63" s="130"/>
      <c r="RXG63" s="130"/>
      <c r="RXH63" s="130"/>
      <c r="RXI63" s="130"/>
      <c r="RXJ63" s="130"/>
      <c r="RXK63" s="130"/>
      <c r="RXL63" s="130"/>
      <c r="RXM63" s="130"/>
      <c r="RXN63" s="130"/>
      <c r="RXO63" s="130"/>
      <c r="RXP63" s="130"/>
      <c r="RXQ63" s="130"/>
      <c r="RXR63" s="130"/>
      <c r="RXS63" s="130"/>
      <c r="RXT63" s="130"/>
      <c r="RXU63" s="130"/>
      <c r="RXV63" s="130"/>
      <c r="RXW63" s="130"/>
      <c r="RXX63" s="130"/>
      <c r="RXY63" s="130"/>
      <c r="RXZ63" s="130"/>
      <c r="RYA63" s="130"/>
      <c r="RYB63" s="130"/>
      <c r="RYC63" s="130"/>
      <c r="RYD63" s="130"/>
      <c r="RYE63" s="130"/>
      <c r="RYF63" s="130"/>
      <c r="RYG63" s="130"/>
      <c r="RYH63" s="130"/>
      <c r="RYI63" s="130"/>
      <c r="RYJ63" s="130"/>
      <c r="RYK63" s="130"/>
      <c r="RYL63" s="130"/>
      <c r="RYM63" s="130"/>
      <c r="RYN63" s="130"/>
      <c r="RYO63" s="130"/>
      <c r="RYP63" s="130"/>
      <c r="RYQ63" s="130"/>
      <c r="RYR63" s="130"/>
      <c r="RYS63" s="130"/>
      <c r="RYT63" s="130"/>
      <c r="RYU63" s="130"/>
      <c r="RYV63" s="130"/>
      <c r="RYW63" s="130"/>
      <c r="RYX63" s="130"/>
      <c r="RYY63" s="130"/>
      <c r="RYZ63" s="130"/>
      <c r="RZA63" s="130"/>
      <c r="RZB63" s="130"/>
      <c r="RZC63" s="130"/>
      <c r="RZD63" s="130"/>
      <c r="RZE63" s="130"/>
      <c r="RZF63" s="130"/>
      <c r="RZG63" s="130"/>
      <c r="RZH63" s="130"/>
      <c r="RZI63" s="130"/>
      <c r="RZJ63" s="130"/>
      <c r="RZK63" s="130"/>
      <c r="RZL63" s="130"/>
      <c r="RZM63" s="130"/>
      <c r="RZN63" s="130"/>
      <c r="RZO63" s="130"/>
      <c r="RZP63" s="130"/>
      <c r="RZQ63" s="130"/>
      <c r="RZR63" s="130"/>
      <c r="RZS63" s="130"/>
      <c r="RZT63" s="130"/>
      <c r="RZU63" s="130"/>
      <c r="RZV63" s="130"/>
      <c r="RZW63" s="130"/>
      <c r="RZX63" s="130"/>
      <c r="RZY63" s="130"/>
      <c r="RZZ63" s="130"/>
      <c r="SAA63" s="130"/>
      <c r="SAB63" s="130"/>
      <c r="SAC63" s="130"/>
      <c r="SAD63" s="130"/>
      <c r="SAE63" s="130"/>
      <c r="SAF63" s="130"/>
      <c r="SAG63" s="130"/>
      <c r="SAH63" s="130"/>
      <c r="SAI63" s="130"/>
      <c r="SAJ63" s="130"/>
      <c r="SAK63" s="130"/>
      <c r="SAL63" s="130"/>
      <c r="SAM63" s="130"/>
      <c r="SAN63" s="130"/>
      <c r="SAO63" s="130"/>
      <c r="SAP63" s="130"/>
      <c r="SAQ63" s="130"/>
      <c r="SAR63" s="130"/>
      <c r="SAS63" s="130"/>
      <c r="SAT63" s="130"/>
      <c r="SAU63" s="130"/>
      <c r="SAV63" s="130"/>
      <c r="SAW63" s="130"/>
      <c r="SAX63" s="130"/>
      <c r="SAY63" s="130"/>
      <c r="SAZ63" s="130"/>
      <c r="SBA63" s="130"/>
      <c r="SBB63" s="130"/>
      <c r="SBC63" s="130"/>
      <c r="SBD63" s="130"/>
      <c r="SBE63" s="130"/>
      <c r="SBF63" s="130"/>
      <c r="SBG63" s="130"/>
      <c r="SBH63" s="130"/>
      <c r="SBI63" s="130"/>
      <c r="SBJ63" s="130"/>
      <c r="SBK63" s="130"/>
      <c r="SBL63" s="130"/>
      <c r="SBM63" s="130"/>
      <c r="SBN63" s="130"/>
      <c r="SBO63" s="130"/>
      <c r="SBP63" s="130"/>
      <c r="SBQ63" s="130"/>
      <c r="SBR63" s="130"/>
      <c r="SBS63" s="130"/>
      <c r="SBT63" s="130"/>
      <c r="SBU63" s="130"/>
      <c r="SBV63" s="130"/>
      <c r="SBW63" s="130"/>
      <c r="SBX63" s="130"/>
      <c r="SBY63" s="130"/>
      <c r="SBZ63" s="130"/>
      <c r="SCA63" s="130"/>
      <c r="SCB63" s="130"/>
      <c r="SCC63" s="130"/>
      <c r="SCD63" s="130"/>
      <c r="SCE63" s="130"/>
      <c r="SCF63" s="130"/>
      <c r="SCG63" s="130"/>
      <c r="SCH63" s="130"/>
      <c r="SCI63" s="130"/>
      <c r="SCJ63" s="130"/>
      <c r="SCK63" s="130"/>
      <c r="SCL63" s="130"/>
      <c r="SCM63" s="130"/>
      <c r="SCN63" s="130"/>
      <c r="SCO63" s="130"/>
      <c r="SCP63" s="130"/>
      <c r="SCQ63" s="130"/>
      <c r="SCR63" s="130"/>
      <c r="SCS63" s="130"/>
      <c r="SCT63" s="130"/>
      <c r="SCU63" s="130"/>
      <c r="SCV63" s="130"/>
      <c r="SCW63" s="130"/>
      <c r="SCX63" s="130"/>
      <c r="SCY63" s="130"/>
      <c r="SCZ63" s="130"/>
      <c r="SDA63" s="130"/>
      <c r="SDB63" s="130"/>
      <c r="SDC63" s="130"/>
      <c r="SDD63" s="130"/>
      <c r="SDE63" s="130"/>
      <c r="SDF63" s="130"/>
      <c r="SDG63" s="130"/>
      <c r="SDH63" s="130"/>
      <c r="SDI63" s="130"/>
      <c r="SDJ63" s="130"/>
      <c r="SDK63" s="130"/>
      <c r="SDL63" s="130"/>
      <c r="SDM63" s="130"/>
      <c r="SDN63" s="130"/>
      <c r="SDO63" s="130"/>
      <c r="SDP63" s="130"/>
      <c r="SDQ63" s="130"/>
      <c r="SDR63" s="130"/>
      <c r="SDS63" s="130"/>
      <c r="SDT63" s="130"/>
      <c r="SDU63" s="130"/>
      <c r="SDV63" s="130"/>
      <c r="SDW63" s="130"/>
      <c r="SDX63" s="130"/>
      <c r="SDY63" s="130"/>
      <c r="SDZ63" s="130"/>
      <c r="SEA63" s="130"/>
      <c r="SEB63" s="130"/>
      <c r="SEC63" s="130"/>
      <c r="SED63" s="130"/>
      <c r="SEE63" s="130"/>
      <c r="SEF63" s="130"/>
      <c r="SEG63" s="130"/>
      <c r="SEH63" s="130"/>
      <c r="SEI63" s="130"/>
      <c r="SEJ63" s="130"/>
      <c r="SEK63" s="130"/>
      <c r="SEL63" s="130"/>
      <c r="SEM63" s="130"/>
      <c r="SEN63" s="130"/>
      <c r="SEO63" s="130"/>
      <c r="SEP63" s="130"/>
      <c r="SEQ63" s="130"/>
      <c r="SER63" s="130"/>
      <c r="SES63" s="130"/>
      <c r="SET63" s="130"/>
      <c r="SEU63" s="130"/>
      <c r="SEV63" s="130"/>
      <c r="SEW63" s="130"/>
      <c r="SEX63" s="130"/>
      <c r="SEY63" s="130"/>
      <c r="SEZ63" s="130"/>
      <c r="SFA63" s="130"/>
      <c r="SFB63" s="130"/>
      <c r="SFC63" s="130"/>
      <c r="SFD63" s="130"/>
      <c r="SFE63" s="130"/>
      <c r="SFF63" s="130"/>
      <c r="SFG63" s="130"/>
      <c r="SFH63" s="130"/>
      <c r="SFI63" s="130"/>
      <c r="SFJ63" s="130"/>
      <c r="SFK63" s="130"/>
      <c r="SFL63" s="130"/>
      <c r="SFM63" s="130"/>
      <c r="SFN63" s="130"/>
      <c r="SFO63" s="130"/>
      <c r="SFP63" s="130"/>
      <c r="SFQ63" s="130"/>
      <c r="SFR63" s="130"/>
      <c r="SFS63" s="130"/>
      <c r="SFT63" s="130"/>
      <c r="SFU63" s="130"/>
      <c r="SFV63" s="130"/>
      <c r="SFW63" s="130"/>
      <c r="SFX63" s="130"/>
      <c r="SFY63" s="130"/>
      <c r="SFZ63" s="130"/>
      <c r="SGA63" s="130"/>
      <c r="SGB63" s="130"/>
      <c r="SGC63" s="130"/>
      <c r="SGD63" s="130"/>
      <c r="SGE63" s="130"/>
      <c r="SGF63" s="130"/>
      <c r="SGG63" s="130"/>
      <c r="SGH63" s="130"/>
      <c r="SGI63" s="130"/>
      <c r="SGJ63" s="130"/>
      <c r="SGK63" s="130"/>
      <c r="SGL63" s="130"/>
      <c r="SGM63" s="130"/>
      <c r="SGN63" s="130"/>
      <c r="SGO63" s="130"/>
      <c r="SGP63" s="130"/>
      <c r="SGQ63" s="130"/>
      <c r="SGR63" s="130"/>
      <c r="SGS63" s="130"/>
      <c r="SGT63" s="130"/>
      <c r="SGU63" s="130"/>
      <c r="SGV63" s="130"/>
      <c r="SGW63" s="130"/>
      <c r="SGX63" s="130"/>
      <c r="SGY63" s="130"/>
      <c r="SGZ63" s="130"/>
      <c r="SHA63" s="130"/>
      <c r="SHB63" s="130"/>
      <c r="SHC63" s="130"/>
      <c r="SHD63" s="130"/>
      <c r="SHE63" s="130"/>
      <c r="SHF63" s="130"/>
      <c r="SHG63" s="130"/>
      <c r="SHH63" s="130"/>
      <c r="SHI63" s="130"/>
      <c r="SHJ63" s="130"/>
      <c r="SHK63" s="130"/>
      <c r="SHL63" s="130"/>
      <c r="SHM63" s="130"/>
      <c r="SHN63" s="130"/>
      <c r="SHO63" s="130"/>
      <c r="SHP63" s="130"/>
      <c r="SHQ63" s="130"/>
      <c r="SHR63" s="130"/>
      <c r="SHS63" s="130"/>
      <c r="SHT63" s="130"/>
      <c r="SHU63" s="130"/>
      <c r="SHV63" s="130"/>
      <c r="SHW63" s="130"/>
      <c r="SHX63" s="130"/>
      <c r="SHY63" s="130"/>
      <c r="SHZ63" s="130"/>
      <c r="SIA63" s="130"/>
      <c r="SIB63" s="130"/>
      <c r="SIC63" s="130"/>
      <c r="SID63" s="130"/>
      <c r="SIE63" s="130"/>
      <c r="SIF63" s="130"/>
      <c r="SIG63" s="130"/>
      <c r="SIH63" s="130"/>
      <c r="SII63" s="130"/>
      <c r="SIJ63" s="130"/>
      <c r="SIK63" s="130"/>
      <c r="SIL63" s="130"/>
      <c r="SIM63" s="130"/>
      <c r="SIN63" s="130"/>
      <c r="SIO63" s="130"/>
      <c r="SIP63" s="130"/>
      <c r="SIQ63" s="130"/>
      <c r="SIR63" s="130"/>
      <c r="SIS63" s="130"/>
      <c r="SIT63" s="130"/>
      <c r="SIU63" s="130"/>
      <c r="SIV63" s="130"/>
      <c r="SIW63" s="130"/>
      <c r="SIX63" s="130"/>
      <c r="SIY63" s="130"/>
      <c r="SIZ63" s="130"/>
      <c r="SJA63" s="130"/>
      <c r="SJB63" s="130"/>
      <c r="SJC63" s="130"/>
      <c r="SJD63" s="130"/>
      <c r="SJE63" s="130"/>
      <c r="SJF63" s="130"/>
      <c r="SJG63" s="130"/>
      <c r="SJH63" s="130"/>
      <c r="SJI63" s="130"/>
      <c r="SJJ63" s="130"/>
      <c r="SJK63" s="130"/>
      <c r="SJL63" s="130"/>
      <c r="SJM63" s="130"/>
      <c r="SJN63" s="130"/>
      <c r="SJO63" s="130"/>
      <c r="SJP63" s="130"/>
      <c r="SJQ63" s="130"/>
      <c r="SJR63" s="130"/>
      <c r="SJS63" s="130"/>
      <c r="SJT63" s="130"/>
      <c r="SJU63" s="130"/>
      <c r="SJV63" s="130"/>
      <c r="SJW63" s="130"/>
      <c r="SJX63" s="130"/>
      <c r="SJY63" s="130"/>
      <c r="SJZ63" s="130"/>
      <c r="SKA63" s="130"/>
      <c r="SKB63" s="130"/>
      <c r="SKC63" s="130"/>
      <c r="SKD63" s="130"/>
      <c r="SKE63" s="130"/>
      <c r="SKF63" s="130"/>
      <c r="SKG63" s="130"/>
      <c r="SKH63" s="130"/>
      <c r="SKI63" s="130"/>
      <c r="SKJ63" s="130"/>
      <c r="SKK63" s="130"/>
      <c r="SKL63" s="130"/>
      <c r="SKM63" s="130"/>
      <c r="SKN63" s="130"/>
      <c r="SKO63" s="130"/>
      <c r="SKP63" s="130"/>
      <c r="SKQ63" s="130"/>
      <c r="SKR63" s="130"/>
      <c r="SKS63" s="130"/>
      <c r="SKT63" s="130"/>
      <c r="SKU63" s="130"/>
      <c r="SKV63" s="130"/>
      <c r="SKW63" s="130"/>
      <c r="SKX63" s="130"/>
      <c r="SKY63" s="130"/>
      <c r="SKZ63" s="130"/>
      <c r="SLA63" s="130"/>
      <c r="SLB63" s="130"/>
      <c r="SLC63" s="130"/>
      <c r="SLD63" s="130"/>
      <c r="SLE63" s="130"/>
      <c r="SLF63" s="130"/>
      <c r="SLG63" s="130"/>
      <c r="SLH63" s="130"/>
      <c r="SLI63" s="130"/>
      <c r="SLJ63" s="130"/>
      <c r="SLK63" s="130"/>
      <c r="SLL63" s="130"/>
      <c r="SLM63" s="130"/>
      <c r="SLN63" s="130"/>
      <c r="SLO63" s="130"/>
      <c r="SLP63" s="130"/>
      <c r="SLQ63" s="130"/>
      <c r="SLR63" s="130"/>
      <c r="SLS63" s="130"/>
      <c r="SLT63" s="130"/>
      <c r="SLU63" s="130"/>
      <c r="SLV63" s="130"/>
      <c r="SLW63" s="130"/>
      <c r="SLX63" s="130"/>
      <c r="SLY63" s="130"/>
      <c r="SLZ63" s="130"/>
      <c r="SMA63" s="130"/>
      <c r="SMB63" s="130"/>
      <c r="SMC63" s="130"/>
      <c r="SMD63" s="130"/>
      <c r="SME63" s="130"/>
      <c r="SMF63" s="130"/>
      <c r="SMG63" s="130"/>
      <c r="SMH63" s="130"/>
      <c r="SMI63" s="130"/>
      <c r="SMJ63" s="130"/>
      <c r="SMK63" s="130"/>
      <c r="SML63" s="130"/>
      <c r="SMM63" s="130"/>
      <c r="SMN63" s="130"/>
      <c r="SMO63" s="130"/>
      <c r="SMP63" s="130"/>
      <c r="SMQ63" s="130"/>
      <c r="SMR63" s="130"/>
      <c r="SMS63" s="130"/>
      <c r="SMT63" s="130"/>
      <c r="SMU63" s="130"/>
      <c r="SMV63" s="130"/>
      <c r="SMW63" s="130"/>
      <c r="SMX63" s="130"/>
      <c r="SMY63" s="130"/>
      <c r="SMZ63" s="130"/>
      <c r="SNA63" s="130"/>
      <c r="SNB63" s="130"/>
      <c r="SNC63" s="130"/>
      <c r="SND63" s="130"/>
      <c r="SNE63" s="130"/>
      <c r="SNF63" s="130"/>
      <c r="SNG63" s="130"/>
      <c r="SNH63" s="130"/>
      <c r="SNI63" s="130"/>
      <c r="SNJ63" s="130"/>
      <c r="SNK63" s="130"/>
      <c r="SNL63" s="130"/>
      <c r="SNM63" s="130"/>
      <c r="SNN63" s="130"/>
      <c r="SNO63" s="130"/>
      <c r="SNP63" s="130"/>
      <c r="SNQ63" s="130"/>
      <c r="SNR63" s="130"/>
      <c r="SNS63" s="130"/>
      <c r="SNT63" s="130"/>
      <c r="SNU63" s="130"/>
      <c r="SNV63" s="130"/>
      <c r="SNW63" s="130"/>
      <c r="SNX63" s="130"/>
      <c r="SNY63" s="130"/>
      <c r="SNZ63" s="130"/>
      <c r="SOA63" s="130"/>
      <c r="SOB63" s="130"/>
      <c r="SOC63" s="130"/>
      <c r="SOD63" s="130"/>
      <c r="SOE63" s="130"/>
      <c r="SOF63" s="130"/>
      <c r="SOG63" s="130"/>
      <c r="SOH63" s="130"/>
      <c r="SOI63" s="130"/>
      <c r="SOJ63" s="130"/>
      <c r="SOK63" s="130"/>
      <c r="SOL63" s="130"/>
      <c r="SOM63" s="130"/>
      <c r="SON63" s="130"/>
      <c r="SOO63" s="130"/>
      <c r="SOP63" s="130"/>
      <c r="SOQ63" s="130"/>
      <c r="SOR63" s="130"/>
      <c r="SOS63" s="130"/>
      <c r="SOT63" s="130"/>
      <c r="SOU63" s="130"/>
      <c r="SOV63" s="130"/>
      <c r="SOW63" s="130"/>
      <c r="SOX63" s="130"/>
      <c r="SOY63" s="130"/>
      <c r="SOZ63" s="130"/>
      <c r="SPA63" s="130"/>
      <c r="SPB63" s="130"/>
      <c r="SPC63" s="130"/>
      <c r="SPD63" s="130"/>
      <c r="SPE63" s="130"/>
      <c r="SPF63" s="130"/>
      <c r="SPG63" s="130"/>
      <c r="SPH63" s="130"/>
      <c r="SPI63" s="130"/>
      <c r="SPJ63" s="130"/>
      <c r="SPK63" s="130"/>
      <c r="SPL63" s="130"/>
      <c r="SPM63" s="130"/>
      <c r="SPN63" s="130"/>
      <c r="SPO63" s="130"/>
      <c r="SPP63" s="130"/>
      <c r="SPQ63" s="130"/>
      <c r="SPR63" s="130"/>
      <c r="SPS63" s="130"/>
      <c r="SPT63" s="130"/>
      <c r="SPU63" s="130"/>
      <c r="SPV63" s="130"/>
      <c r="SPW63" s="130"/>
      <c r="SPX63" s="130"/>
      <c r="SPY63" s="130"/>
      <c r="SPZ63" s="130"/>
      <c r="SQA63" s="130"/>
      <c r="SQB63" s="130"/>
      <c r="SQC63" s="130"/>
      <c r="SQD63" s="130"/>
      <c r="SQE63" s="130"/>
      <c r="SQF63" s="130"/>
      <c r="SQG63" s="130"/>
      <c r="SQH63" s="130"/>
      <c r="SQI63" s="130"/>
      <c r="SQJ63" s="130"/>
      <c r="SQK63" s="130"/>
      <c r="SQL63" s="130"/>
      <c r="SQM63" s="130"/>
      <c r="SQN63" s="130"/>
      <c r="SQO63" s="130"/>
      <c r="SQP63" s="130"/>
      <c r="SQQ63" s="130"/>
      <c r="SQR63" s="130"/>
      <c r="SQS63" s="130"/>
      <c r="SQT63" s="130"/>
      <c r="SQU63" s="130"/>
      <c r="SQV63" s="130"/>
      <c r="SQW63" s="130"/>
      <c r="SQX63" s="130"/>
      <c r="SQY63" s="130"/>
      <c r="SQZ63" s="130"/>
      <c r="SRA63" s="130"/>
      <c r="SRB63" s="130"/>
      <c r="SRC63" s="130"/>
      <c r="SRD63" s="130"/>
      <c r="SRE63" s="130"/>
      <c r="SRF63" s="130"/>
      <c r="SRG63" s="130"/>
      <c r="SRH63" s="130"/>
      <c r="SRI63" s="130"/>
      <c r="SRJ63" s="130"/>
      <c r="SRK63" s="130"/>
      <c r="SRL63" s="130"/>
      <c r="SRM63" s="130"/>
      <c r="SRN63" s="130"/>
      <c r="SRO63" s="130"/>
      <c r="SRP63" s="130"/>
      <c r="SRQ63" s="130"/>
      <c r="SRR63" s="130"/>
      <c r="SRS63" s="130"/>
      <c r="SRT63" s="130"/>
      <c r="SRU63" s="130"/>
      <c r="SRV63" s="130"/>
      <c r="SRW63" s="130"/>
      <c r="SRX63" s="130"/>
      <c r="SRY63" s="130"/>
      <c r="SRZ63" s="130"/>
      <c r="SSA63" s="130"/>
      <c r="SSB63" s="130"/>
      <c r="SSC63" s="130"/>
      <c r="SSD63" s="130"/>
      <c r="SSE63" s="130"/>
      <c r="SSF63" s="130"/>
      <c r="SSG63" s="130"/>
      <c r="SSH63" s="130"/>
      <c r="SSI63" s="130"/>
      <c r="SSJ63" s="130"/>
      <c r="SSK63" s="130"/>
      <c r="SSL63" s="130"/>
      <c r="SSM63" s="130"/>
      <c r="SSN63" s="130"/>
      <c r="SSO63" s="130"/>
      <c r="SSP63" s="130"/>
      <c r="SSQ63" s="130"/>
      <c r="SSR63" s="130"/>
      <c r="SSS63" s="130"/>
      <c r="SST63" s="130"/>
      <c r="SSU63" s="130"/>
      <c r="SSV63" s="130"/>
      <c r="SSW63" s="130"/>
      <c r="SSX63" s="130"/>
      <c r="SSY63" s="130"/>
      <c r="SSZ63" s="130"/>
      <c r="STA63" s="130"/>
      <c r="STB63" s="130"/>
      <c r="STC63" s="130"/>
      <c r="STD63" s="130"/>
      <c r="STE63" s="130"/>
      <c r="STF63" s="130"/>
      <c r="STG63" s="130"/>
      <c r="STH63" s="130"/>
      <c r="STI63" s="130"/>
      <c r="STJ63" s="130"/>
      <c r="STK63" s="130"/>
      <c r="STL63" s="130"/>
      <c r="STM63" s="130"/>
      <c r="STN63" s="130"/>
      <c r="STO63" s="130"/>
      <c r="STP63" s="130"/>
      <c r="STQ63" s="130"/>
      <c r="STR63" s="130"/>
      <c r="STS63" s="130"/>
      <c r="STT63" s="130"/>
      <c r="STU63" s="130"/>
      <c r="STV63" s="130"/>
      <c r="STW63" s="130"/>
      <c r="STX63" s="130"/>
      <c r="STY63" s="130"/>
      <c r="STZ63" s="130"/>
      <c r="SUA63" s="130"/>
      <c r="SUB63" s="130"/>
      <c r="SUC63" s="130"/>
      <c r="SUD63" s="130"/>
      <c r="SUE63" s="130"/>
      <c r="SUF63" s="130"/>
      <c r="SUG63" s="130"/>
      <c r="SUH63" s="130"/>
      <c r="SUI63" s="130"/>
      <c r="SUJ63" s="130"/>
      <c r="SUK63" s="130"/>
      <c r="SUL63" s="130"/>
      <c r="SUM63" s="130"/>
      <c r="SUN63" s="130"/>
      <c r="SUO63" s="130"/>
      <c r="SUP63" s="130"/>
      <c r="SUQ63" s="130"/>
      <c r="SUR63" s="130"/>
      <c r="SUS63" s="130"/>
      <c r="SUT63" s="130"/>
      <c r="SUU63" s="130"/>
      <c r="SUV63" s="130"/>
      <c r="SUW63" s="130"/>
      <c r="SUX63" s="130"/>
      <c r="SUY63" s="130"/>
      <c r="SUZ63" s="130"/>
      <c r="SVA63" s="130"/>
      <c r="SVB63" s="130"/>
      <c r="SVC63" s="130"/>
      <c r="SVD63" s="130"/>
      <c r="SVE63" s="130"/>
      <c r="SVF63" s="130"/>
      <c r="SVG63" s="130"/>
      <c r="SVH63" s="130"/>
      <c r="SVI63" s="130"/>
      <c r="SVJ63" s="130"/>
      <c r="SVK63" s="130"/>
      <c r="SVL63" s="130"/>
      <c r="SVM63" s="130"/>
      <c r="SVN63" s="130"/>
      <c r="SVO63" s="130"/>
      <c r="SVP63" s="130"/>
      <c r="SVQ63" s="130"/>
      <c r="SVR63" s="130"/>
      <c r="SVS63" s="130"/>
      <c r="SVT63" s="130"/>
      <c r="SVU63" s="130"/>
      <c r="SVV63" s="130"/>
      <c r="SVW63" s="130"/>
      <c r="SVX63" s="130"/>
      <c r="SVY63" s="130"/>
      <c r="SVZ63" s="130"/>
      <c r="SWA63" s="130"/>
      <c r="SWB63" s="130"/>
      <c r="SWC63" s="130"/>
      <c r="SWD63" s="130"/>
      <c r="SWE63" s="130"/>
      <c r="SWF63" s="130"/>
      <c r="SWG63" s="130"/>
      <c r="SWH63" s="130"/>
      <c r="SWI63" s="130"/>
      <c r="SWJ63" s="130"/>
      <c r="SWK63" s="130"/>
      <c r="SWL63" s="130"/>
      <c r="SWM63" s="130"/>
      <c r="SWN63" s="130"/>
      <c r="SWO63" s="130"/>
      <c r="SWP63" s="130"/>
      <c r="SWQ63" s="130"/>
      <c r="SWR63" s="130"/>
      <c r="SWS63" s="130"/>
      <c r="SWT63" s="130"/>
      <c r="SWU63" s="130"/>
      <c r="SWV63" s="130"/>
      <c r="SWW63" s="130"/>
      <c r="SWX63" s="130"/>
      <c r="SWY63" s="130"/>
      <c r="SWZ63" s="130"/>
      <c r="SXA63" s="130"/>
      <c r="SXB63" s="130"/>
      <c r="SXC63" s="130"/>
      <c r="SXD63" s="130"/>
      <c r="SXE63" s="130"/>
      <c r="SXF63" s="130"/>
      <c r="SXG63" s="130"/>
      <c r="SXH63" s="130"/>
      <c r="SXI63" s="130"/>
      <c r="SXJ63" s="130"/>
      <c r="SXK63" s="130"/>
      <c r="SXL63" s="130"/>
      <c r="SXM63" s="130"/>
      <c r="SXN63" s="130"/>
      <c r="SXO63" s="130"/>
      <c r="SXP63" s="130"/>
      <c r="SXQ63" s="130"/>
      <c r="SXR63" s="130"/>
      <c r="SXS63" s="130"/>
      <c r="SXT63" s="130"/>
      <c r="SXU63" s="130"/>
      <c r="SXV63" s="130"/>
      <c r="SXW63" s="130"/>
      <c r="SXX63" s="130"/>
      <c r="SXY63" s="130"/>
      <c r="SXZ63" s="130"/>
      <c r="SYA63" s="130"/>
      <c r="SYB63" s="130"/>
      <c r="SYC63" s="130"/>
      <c r="SYD63" s="130"/>
      <c r="SYE63" s="130"/>
      <c r="SYF63" s="130"/>
      <c r="SYG63" s="130"/>
      <c r="SYH63" s="130"/>
      <c r="SYI63" s="130"/>
      <c r="SYJ63" s="130"/>
      <c r="SYK63" s="130"/>
      <c r="SYL63" s="130"/>
      <c r="SYM63" s="130"/>
      <c r="SYN63" s="130"/>
      <c r="SYO63" s="130"/>
      <c r="SYP63" s="130"/>
      <c r="SYQ63" s="130"/>
      <c r="SYR63" s="130"/>
      <c r="SYS63" s="130"/>
      <c r="SYT63" s="130"/>
      <c r="SYU63" s="130"/>
      <c r="SYV63" s="130"/>
      <c r="SYW63" s="130"/>
      <c r="SYX63" s="130"/>
      <c r="SYY63" s="130"/>
      <c r="SYZ63" s="130"/>
      <c r="SZA63" s="130"/>
      <c r="SZB63" s="130"/>
      <c r="SZC63" s="130"/>
      <c r="SZD63" s="130"/>
      <c r="SZE63" s="130"/>
      <c r="SZF63" s="130"/>
      <c r="SZG63" s="130"/>
      <c r="SZH63" s="130"/>
      <c r="SZI63" s="130"/>
      <c r="SZJ63" s="130"/>
      <c r="SZK63" s="130"/>
      <c r="SZL63" s="130"/>
      <c r="SZM63" s="130"/>
      <c r="SZN63" s="130"/>
      <c r="SZO63" s="130"/>
      <c r="SZP63" s="130"/>
      <c r="SZQ63" s="130"/>
      <c r="SZR63" s="130"/>
      <c r="SZS63" s="130"/>
      <c r="SZT63" s="130"/>
      <c r="SZU63" s="130"/>
      <c r="SZV63" s="130"/>
      <c r="SZW63" s="130"/>
      <c r="SZX63" s="130"/>
      <c r="SZY63" s="130"/>
      <c r="SZZ63" s="130"/>
      <c r="TAA63" s="130"/>
      <c r="TAB63" s="130"/>
      <c r="TAC63" s="130"/>
      <c r="TAD63" s="130"/>
      <c r="TAE63" s="130"/>
      <c r="TAF63" s="130"/>
      <c r="TAG63" s="130"/>
      <c r="TAH63" s="130"/>
      <c r="TAI63" s="130"/>
      <c r="TAJ63" s="130"/>
      <c r="TAK63" s="130"/>
      <c r="TAL63" s="130"/>
      <c r="TAM63" s="130"/>
      <c r="TAN63" s="130"/>
      <c r="TAO63" s="130"/>
      <c r="TAP63" s="130"/>
      <c r="TAQ63" s="130"/>
      <c r="TAR63" s="130"/>
      <c r="TAS63" s="130"/>
      <c r="TAT63" s="130"/>
      <c r="TAU63" s="130"/>
      <c r="TAV63" s="130"/>
      <c r="TAW63" s="130"/>
      <c r="TAX63" s="130"/>
      <c r="TAY63" s="130"/>
      <c r="TAZ63" s="130"/>
      <c r="TBA63" s="130"/>
      <c r="TBB63" s="130"/>
      <c r="TBC63" s="130"/>
      <c r="TBD63" s="130"/>
      <c r="TBE63" s="130"/>
      <c r="TBF63" s="130"/>
      <c r="TBG63" s="130"/>
      <c r="TBH63" s="130"/>
      <c r="TBI63" s="130"/>
      <c r="TBJ63" s="130"/>
      <c r="TBK63" s="130"/>
      <c r="TBL63" s="130"/>
      <c r="TBM63" s="130"/>
      <c r="TBN63" s="130"/>
      <c r="TBO63" s="130"/>
      <c r="TBP63" s="130"/>
      <c r="TBQ63" s="130"/>
      <c r="TBR63" s="130"/>
      <c r="TBS63" s="130"/>
      <c r="TBT63" s="130"/>
      <c r="TBU63" s="130"/>
      <c r="TBV63" s="130"/>
      <c r="TBW63" s="130"/>
      <c r="TBX63" s="130"/>
      <c r="TBY63" s="130"/>
      <c r="TBZ63" s="130"/>
      <c r="TCA63" s="130"/>
      <c r="TCB63" s="130"/>
      <c r="TCC63" s="130"/>
      <c r="TCD63" s="130"/>
      <c r="TCE63" s="130"/>
      <c r="TCF63" s="130"/>
      <c r="TCG63" s="130"/>
      <c r="TCH63" s="130"/>
      <c r="TCI63" s="130"/>
      <c r="TCJ63" s="130"/>
      <c r="TCK63" s="130"/>
      <c r="TCL63" s="130"/>
      <c r="TCM63" s="130"/>
      <c r="TCN63" s="130"/>
      <c r="TCO63" s="130"/>
      <c r="TCP63" s="130"/>
      <c r="TCQ63" s="130"/>
      <c r="TCR63" s="130"/>
      <c r="TCS63" s="130"/>
      <c r="TCT63" s="130"/>
      <c r="TCU63" s="130"/>
      <c r="TCV63" s="130"/>
      <c r="TCW63" s="130"/>
      <c r="TCX63" s="130"/>
      <c r="TCY63" s="130"/>
      <c r="TCZ63" s="130"/>
      <c r="TDA63" s="130"/>
      <c r="TDB63" s="130"/>
      <c r="TDC63" s="130"/>
      <c r="TDD63" s="130"/>
      <c r="TDE63" s="130"/>
      <c r="TDF63" s="130"/>
      <c r="TDG63" s="130"/>
      <c r="TDH63" s="130"/>
      <c r="TDI63" s="130"/>
      <c r="TDJ63" s="130"/>
      <c r="TDK63" s="130"/>
      <c r="TDL63" s="130"/>
      <c r="TDM63" s="130"/>
      <c r="TDN63" s="130"/>
      <c r="TDO63" s="130"/>
      <c r="TDP63" s="130"/>
      <c r="TDQ63" s="130"/>
      <c r="TDR63" s="130"/>
      <c r="TDS63" s="130"/>
      <c r="TDT63" s="130"/>
      <c r="TDU63" s="130"/>
      <c r="TDV63" s="130"/>
      <c r="TDW63" s="130"/>
      <c r="TDX63" s="130"/>
      <c r="TDY63" s="130"/>
      <c r="TDZ63" s="130"/>
      <c r="TEA63" s="130"/>
      <c r="TEB63" s="130"/>
      <c r="TEC63" s="130"/>
      <c r="TED63" s="130"/>
      <c r="TEE63" s="130"/>
      <c r="TEF63" s="130"/>
      <c r="TEG63" s="130"/>
      <c r="TEH63" s="130"/>
      <c r="TEI63" s="130"/>
      <c r="TEJ63" s="130"/>
      <c r="TEK63" s="130"/>
      <c r="TEL63" s="130"/>
      <c r="TEM63" s="130"/>
      <c r="TEN63" s="130"/>
      <c r="TEO63" s="130"/>
      <c r="TEP63" s="130"/>
      <c r="TEQ63" s="130"/>
      <c r="TER63" s="130"/>
      <c r="TES63" s="130"/>
      <c r="TET63" s="130"/>
      <c r="TEU63" s="130"/>
      <c r="TEV63" s="130"/>
      <c r="TEW63" s="130"/>
      <c r="TEX63" s="130"/>
      <c r="TEY63" s="130"/>
      <c r="TEZ63" s="130"/>
      <c r="TFA63" s="130"/>
      <c r="TFB63" s="130"/>
      <c r="TFC63" s="130"/>
      <c r="TFD63" s="130"/>
      <c r="TFE63" s="130"/>
      <c r="TFF63" s="130"/>
      <c r="TFG63" s="130"/>
      <c r="TFH63" s="130"/>
      <c r="TFI63" s="130"/>
      <c r="TFJ63" s="130"/>
      <c r="TFK63" s="130"/>
      <c r="TFL63" s="130"/>
      <c r="TFM63" s="130"/>
      <c r="TFN63" s="130"/>
      <c r="TFO63" s="130"/>
      <c r="TFP63" s="130"/>
      <c r="TFQ63" s="130"/>
      <c r="TFR63" s="130"/>
      <c r="TFS63" s="130"/>
      <c r="TFT63" s="130"/>
      <c r="TFU63" s="130"/>
      <c r="TFV63" s="130"/>
      <c r="TFW63" s="130"/>
      <c r="TFX63" s="130"/>
      <c r="TFY63" s="130"/>
      <c r="TFZ63" s="130"/>
      <c r="TGA63" s="130"/>
      <c r="TGB63" s="130"/>
      <c r="TGC63" s="130"/>
      <c r="TGD63" s="130"/>
      <c r="TGE63" s="130"/>
      <c r="TGF63" s="130"/>
      <c r="TGG63" s="130"/>
      <c r="TGH63" s="130"/>
      <c r="TGI63" s="130"/>
      <c r="TGJ63" s="130"/>
      <c r="TGK63" s="130"/>
      <c r="TGL63" s="130"/>
      <c r="TGM63" s="130"/>
      <c r="TGN63" s="130"/>
      <c r="TGO63" s="130"/>
      <c r="TGP63" s="130"/>
      <c r="TGQ63" s="130"/>
      <c r="TGR63" s="130"/>
      <c r="TGS63" s="130"/>
      <c r="TGT63" s="130"/>
      <c r="TGU63" s="130"/>
      <c r="TGV63" s="130"/>
      <c r="TGW63" s="130"/>
      <c r="TGX63" s="130"/>
      <c r="TGY63" s="130"/>
      <c r="TGZ63" s="130"/>
      <c r="THA63" s="130"/>
      <c r="THB63" s="130"/>
      <c r="THC63" s="130"/>
      <c r="THD63" s="130"/>
      <c r="THE63" s="130"/>
      <c r="THF63" s="130"/>
      <c r="THG63" s="130"/>
      <c r="THH63" s="130"/>
      <c r="THI63" s="130"/>
      <c r="THJ63" s="130"/>
      <c r="THK63" s="130"/>
      <c r="THL63" s="130"/>
      <c r="THM63" s="130"/>
      <c r="THN63" s="130"/>
      <c r="THO63" s="130"/>
      <c r="THP63" s="130"/>
      <c r="THQ63" s="130"/>
      <c r="THR63" s="130"/>
      <c r="THS63" s="130"/>
      <c r="THT63" s="130"/>
      <c r="THU63" s="130"/>
      <c r="THV63" s="130"/>
      <c r="THW63" s="130"/>
      <c r="THX63" s="130"/>
      <c r="THY63" s="130"/>
      <c r="THZ63" s="130"/>
      <c r="TIA63" s="130"/>
      <c r="TIB63" s="130"/>
      <c r="TIC63" s="130"/>
      <c r="TID63" s="130"/>
      <c r="TIE63" s="130"/>
      <c r="TIF63" s="130"/>
      <c r="TIG63" s="130"/>
      <c r="TIH63" s="130"/>
      <c r="TII63" s="130"/>
      <c r="TIJ63" s="130"/>
      <c r="TIK63" s="130"/>
      <c r="TIL63" s="130"/>
      <c r="TIM63" s="130"/>
      <c r="TIN63" s="130"/>
      <c r="TIO63" s="130"/>
      <c r="TIP63" s="130"/>
      <c r="TIQ63" s="130"/>
      <c r="TIR63" s="130"/>
      <c r="TIS63" s="130"/>
      <c r="TIT63" s="130"/>
      <c r="TIU63" s="130"/>
      <c r="TIV63" s="130"/>
      <c r="TIW63" s="130"/>
      <c r="TIX63" s="130"/>
      <c r="TIY63" s="130"/>
      <c r="TIZ63" s="130"/>
      <c r="TJA63" s="130"/>
      <c r="TJB63" s="130"/>
      <c r="TJC63" s="130"/>
      <c r="TJD63" s="130"/>
      <c r="TJE63" s="130"/>
      <c r="TJF63" s="130"/>
      <c r="TJG63" s="130"/>
      <c r="TJH63" s="130"/>
      <c r="TJI63" s="130"/>
      <c r="TJJ63" s="130"/>
      <c r="TJK63" s="130"/>
      <c r="TJL63" s="130"/>
      <c r="TJM63" s="130"/>
      <c r="TJN63" s="130"/>
      <c r="TJO63" s="130"/>
      <c r="TJP63" s="130"/>
      <c r="TJQ63" s="130"/>
      <c r="TJR63" s="130"/>
      <c r="TJS63" s="130"/>
      <c r="TJT63" s="130"/>
      <c r="TJU63" s="130"/>
      <c r="TJV63" s="130"/>
      <c r="TJW63" s="130"/>
      <c r="TJX63" s="130"/>
      <c r="TJY63" s="130"/>
      <c r="TJZ63" s="130"/>
      <c r="TKA63" s="130"/>
      <c r="TKB63" s="130"/>
      <c r="TKC63" s="130"/>
      <c r="TKD63" s="130"/>
      <c r="TKE63" s="130"/>
      <c r="TKF63" s="130"/>
      <c r="TKG63" s="130"/>
      <c r="TKH63" s="130"/>
      <c r="TKI63" s="130"/>
      <c r="TKJ63" s="130"/>
      <c r="TKK63" s="130"/>
      <c r="TKL63" s="130"/>
      <c r="TKM63" s="130"/>
      <c r="TKN63" s="130"/>
      <c r="TKO63" s="130"/>
      <c r="TKP63" s="130"/>
      <c r="TKQ63" s="130"/>
      <c r="TKR63" s="130"/>
      <c r="TKS63" s="130"/>
      <c r="TKT63" s="130"/>
      <c r="TKU63" s="130"/>
      <c r="TKV63" s="130"/>
      <c r="TKW63" s="130"/>
      <c r="TKX63" s="130"/>
      <c r="TKY63" s="130"/>
      <c r="TKZ63" s="130"/>
      <c r="TLA63" s="130"/>
      <c r="TLB63" s="130"/>
      <c r="TLC63" s="130"/>
      <c r="TLD63" s="130"/>
      <c r="TLE63" s="130"/>
      <c r="TLF63" s="130"/>
      <c r="TLG63" s="130"/>
      <c r="TLH63" s="130"/>
      <c r="TLI63" s="130"/>
      <c r="TLJ63" s="130"/>
      <c r="TLK63" s="130"/>
      <c r="TLL63" s="130"/>
      <c r="TLM63" s="130"/>
      <c r="TLN63" s="130"/>
      <c r="TLO63" s="130"/>
      <c r="TLP63" s="130"/>
      <c r="TLQ63" s="130"/>
      <c r="TLR63" s="130"/>
      <c r="TLS63" s="130"/>
      <c r="TLT63" s="130"/>
      <c r="TLU63" s="130"/>
      <c r="TLV63" s="130"/>
      <c r="TLW63" s="130"/>
      <c r="TLX63" s="130"/>
      <c r="TLY63" s="130"/>
      <c r="TLZ63" s="130"/>
      <c r="TMA63" s="130"/>
      <c r="TMB63" s="130"/>
      <c r="TMC63" s="130"/>
      <c r="TMD63" s="130"/>
      <c r="TME63" s="130"/>
      <c r="TMF63" s="130"/>
      <c r="TMG63" s="130"/>
      <c r="TMH63" s="130"/>
      <c r="TMI63" s="130"/>
      <c r="TMJ63" s="130"/>
      <c r="TMK63" s="130"/>
      <c r="TML63" s="130"/>
      <c r="TMM63" s="130"/>
      <c r="TMN63" s="130"/>
      <c r="TMO63" s="130"/>
      <c r="TMP63" s="130"/>
      <c r="TMQ63" s="130"/>
      <c r="TMR63" s="130"/>
      <c r="TMS63" s="130"/>
      <c r="TMT63" s="130"/>
      <c r="TMU63" s="130"/>
      <c r="TMV63" s="130"/>
      <c r="TMW63" s="130"/>
      <c r="TMX63" s="130"/>
      <c r="TMY63" s="130"/>
      <c r="TMZ63" s="130"/>
      <c r="TNA63" s="130"/>
      <c r="TNB63" s="130"/>
      <c r="TNC63" s="130"/>
      <c r="TND63" s="130"/>
      <c r="TNE63" s="130"/>
      <c r="TNF63" s="130"/>
      <c r="TNG63" s="130"/>
      <c r="TNH63" s="130"/>
      <c r="TNI63" s="130"/>
      <c r="TNJ63" s="130"/>
      <c r="TNK63" s="130"/>
      <c r="TNL63" s="130"/>
      <c r="TNM63" s="130"/>
      <c r="TNN63" s="130"/>
      <c r="TNO63" s="130"/>
      <c r="TNP63" s="130"/>
      <c r="TNQ63" s="130"/>
      <c r="TNR63" s="130"/>
      <c r="TNS63" s="130"/>
      <c r="TNT63" s="130"/>
      <c r="TNU63" s="130"/>
      <c r="TNV63" s="130"/>
      <c r="TNW63" s="130"/>
      <c r="TNX63" s="130"/>
      <c r="TNY63" s="130"/>
      <c r="TNZ63" s="130"/>
      <c r="TOA63" s="130"/>
      <c r="TOB63" s="130"/>
      <c r="TOC63" s="130"/>
      <c r="TOD63" s="130"/>
      <c r="TOE63" s="130"/>
      <c r="TOF63" s="130"/>
      <c r="TOG63" s="130"/>
      <c r="TOH63" s="130"/>
      <c r="TOI63" s="130"/>
      <c r="TOJ63" s="130"/>
      <c r="TOK63" s="130"/>
      <c r="TOL63" s="130"/>
      <c r="TOM63" s="130"/>
      <c r="TON63" s="130"/>
      <c r="TOO63" s="130"/>
      <c r="TOP63" s="130"/>
      <c r="TOQ63" s="130"/>
      <c r="TOR63" s="130"/>
      <c r="TOS63" s="130"/>
      <c r="TOT63" s="130"/>
      <c r="TOU63" s="130"/>
      <c r="TOV63" s="130"/>
      <c r="TOW63" s="130"/>
      <c r="TOX63" s="130"/>
      <c r="TOY63" s="130"/>
      <c r="TOZ63" s="130"/>
      <c r="TPA63" s="130"/>
      <c r="TPB63" s="130"/>
      <c r="TPC63" s="130"/>
      <c r="TPD63" s="130"/>
      <c r="TPE63" s="130"/>
      <c r="TPF63" s="130"/>
      <c r="TPG63" s="130"/>
      <c r="TPH63" s="130"/>
      <c r="TPI63" s="130"/>
      <c r="TPJ63" s="130"/>
      <c r="TPK63" s="130"/>
      <c r="TPL63" s="130"/>
      <c r="TPM63" s="130"/>
      <c r="TPN63" s="130"/>
      <c r="TPO63" s="130"/>
      <c r="TPP63" s="130"/>
      <c r="TPQ63" s="130"/>
      <c r="TPR63" s="130"/>
      <c r="TPS63" s="130"/>
      <c r="TPT63" s="130"/>
      <c r="TPU63" s="130"/>
      <c r="TPV63" s="130"/>
      <c r="TPW63" s="130"/>
      <c r="TPX63" s="130"/>
      <c r="TPY63" s="130"/>
      <c r="TPZ63" s="130"/>
      <c r="TQA63" s="130"/>
      <c r="TQB63" s="130"/>
      <c r="TQC63" s="130"/>
      <c r="TQD63" s="130"/>
      <c r="TQE63" s="130"/>
      <c r="TQF63" s="130"/>
      <c r="TQG63" s="130"/>
      <c r="TQH63" s="130"/>
      <c r="TQI63" s="130"/>
      <c r="TQJ63" s="130"/>
      <c r="TQK63" s="130"/>
      <c r="TQL63" s="130"/>
      <c r="TQM63" s="130"/>
      <c r="TQN63" s="130"/>
      <c r="TQO63" s="130"/>
      <c r="TQP63" s="130"/>
      <c r="TQQ63" s="130"/>
      <c r="TQR63" s="130"/>
      <c r="TQS63" s="130"/>
      <c r="TQT63" s="130"/>
      <c r="TQU63" s="130"/>
      <c r="TQV63" s="130"/>
      <c r="TQW63" s="130"/>
      <c r="TQX63" s="130"/>
      <c r="TQY63" s="130"/>
      <c r="TQZ63" s="130"/>
      <c r="TRA63" s="130"/>
      <c r="TRB63" s="130"/>
      <c r="TRC63" s="130"/>
      <c r="TRD63" s="130"/>
      <c r="TRE63" s="130"/>
      <c r="TRF63" s="130"/>
      <c r="TRG63" s="130"/>
      <c r="TRH63" s="130"/>
      <c r="TRI63" s="130"/>
      <c r="TRJ63" s="130"/>
      <c r="TRK63" s="130"/>
      <c r="TRL63" s="130"/>
      <c r="TRM63" s="130"/>
      <c r="TRN63" s="130"/>
      <c r="TRO63" s="130"/>
      <c r="TRP63" s="130"/>
      <c r="TRQ63" s="130"/>
      <c r="TRR63" s="130"/>
      <c r="TRS63" s="130"/>
      <c r="TRT63" s="130"/>
      <c r="TRU63" s="130"/>
      <c r="TRV63" s="130"/>
      <c r="TRW63" s="130"/>
      <c r="TRX63" s="130"/>
      <c r="TRY63" s="130"/>
      <c r="TRZ63" s="130"/>
      <c r="TSA63" s="130"/>
      <c r="TSB63" s="130"/>
      <c r="TSC63" s="130"/>
      <c r="TSD63" s="130"/>
      <c r="TSE63" s="130"/>
      <c r="TSF63" s="130"/>
      <c r="TSG63" s="130"/>
      <c r="TSH63" s="130"/>
      <c r="TSI63" s="130"/>
      <c r="TSJ63" s="130"/>
      <c r="TSK63" s="130"/>
      <c r="TSL63" s="130"/>
      <c r="TSM63" s="130"/>
      <c r="TSN63" s="130"/>
      <c r="TSO63" s="130"/>
      <c r="TSP63" s="130"/>
      <c r="TSQ63" s="130"/>
      <c r="TSR63" s="130"/>
      <c r="TSS63" s="130"/>
      <c r="TST63" s="130"/>
      <c r="TSU63" s="130"/>
      <c r="TSV63" s="130"/>
      <c r="TSW63" s="130"/>
      <c r="TSX63" s="130"/>
      <c r="TSY63" s="130"/>
      <c r="TSZ63" s="130"/>
      <c r="TTA63" s="130"/>
      <c r="TTB63" s="130"/>
      <c r="TTC63" s="130"/>
      <c r="TTD63" s="130"/>
      <c r="TTE63" s="130"/>
      <c r="TTF63" s="130"/>
      <c r="TTG63" s="130"/>
      <c r="TTH63" s="130"/>
      <c r="TTI63" s="130"/>
      <c r="TTJ63" s="130"/>
      <c r="TTK63" s="130"/>
      <c r="TTL63" s="130"/>
      <c r="TTM63" s="130"/>
      <c r="TTN63" s="130"/>
      <c r="TTO63" s="130"/>
      <c r="TTP63" s="130"/>
      <c r="TTQ63" s="130"/>
      <c r="TTR63" s="130"/>
      <c r="TTS63" s="130"/>
      <c r="TTT63" s="130"/>
      <c r="TTU63" s="130"/>
      <c r="TTV63" s="130"/>
      <c r="TTW63" s="130"/>
      <c r="TTX63" s="130"/>
      <c r="TTY63" s="130"/>
      <c r="TTZ63" s="130"/>
      <c r="TUA63" s="130"/>
      <c r="TUB63" s="130"/>
      <c r="TUC63" s="130"/>
      <c r="TUD63" s="130"/>
      <c r="TUE63" s="130"/>
      <c r="TUF63" s="130"/>
      <c r="TUG63" s="130"/>
      <c r="TUH63" s="130"/>
      <c r="TUI63" s="130"/>
      <c r="TUJ63" s="130"/>
      <c r="TUK63" s="130"/>
      <c r="TUL63" s="130"/>
      <c r="TUM63" s="130"/>
      <c r="TUN63" s="130"/>
      <c r="TUO63" s="130"/>
      <c r="TUP63" s="130"/>
      <c r="TUQ63" s="130"/>
      <c r="TUR63" s="130"/>
      <c r="TUS63" s="130"/>
      <c r="TUT63" s="130"/>
      <c r="TUU63" s="130"/>
      <c r="TUV63" s="130"/>
      <c r="TUW63" s="130"/>
      <c r="TUX63" s="130"/>
      <c r="TUY63" s="130"/>
      <c r="TUZ63" s="130"/>
      <c r="TVA63" s="130"/>
      <c r="TVB63" s="130"/>
      <c r="TVC63" s="130"/>
      <c r="TVD63" s="130"/>
      <c r="TVE63" s="130"/>
      <c r="TVF63" s="130"/>
      <c r="TVG63" s="130"/>
      <c r="TVH63" s="130"/>
      <c r="TVI63" s="130"/>
      <c r="TVJ63" s="130"/>
      <c r="TVK63" s="130"/>
      <c r="TVL63" s="130"/>
      <c r="TVM63" s="130"/>
      <c r="TVN63" s="130"/>
      <c r="TVO63" s="130"/>
      <c r="TVP63" s="130"/>
      <c r="TVQ63" s="130"/>
      <c r="TVR63" s="130"/>
      <c r="TVS63" s="130"/>
      <c r="TVT63" s="130"/>
      <c r="TVU63" s="130"/>
      <c r="TVV63" s="130"/>
      <c r="TVW63" s="130"/>
      <c r="TVX63" s="130"/>
      <c r="TVY63" s="130"/>
      <c r="TVZ63" s="130"/>
      <c r="TWA63" s="130"/>
      <c r="TWB63" s="130"/>
      <c r="TWC63" s="130"/>
      <c r="TWD63" s="130"/>
      <c r="TWE63" s="130"/>
      <c r="TWF63" s="130"/>
      <c r="TWG63" s="130"/>
      <c r="TWH63" s="130"/>
      <c r="TWI63" s="130"/>
      <c r="TWJ63" s="130"/>
      <c r="TWK63" s="130"/>
      <c r="TWL63" s="130"/>
      <c r="TWM63" s="130"/>
      <c r="TWN63" s="130"/>
      <c r="TWO63" s="130"/>
      <c r="TWP63" s="130"/>
      <c r="TWQ63" s="130"/>
      <c r="TWR63" s="130"/>
      <c r="TWS63" s="130"/>
      <c r="TWT63" s="130"/>
      <c r="TWU63" s="130"/>
      <c r="TWV63" s="130"/>
      <c r="TWW63" s="130"/>
      <c r="TWX63" s="130"/>
      <c r="TWY63" s="130"/>
      <c r="TWZ63" s="130"/>
      <c r="TXA63" s="130"/>
      <c r="TXB63" s="130"/>
      <c r="TXC63" s="130"/>
      <c r="TXD63" s="130"/>
      <c r="TXE63" s="130"/>
      <c r="TXF63" s="130"/>
      <c r="TXG63" s="130"/>
      <c r="TXH63" s="130"/>
      <c r="TXI63" s="130"/>
      <c r="TXJ63" s="130"/>
      <c r="TXK63" s="130"/>
      <c r="TXL63" s="130"/>
      <c r="TXM63" s="130"/>
      <c r="TXN63" s="130"/>
      <c r="TXO63" s="130"/>
      <c r="TXP63" s="130"/>
      <c r="TXQ63" s="130"/>
      <c r="TXR63" s="130"/>
      <c r="TXS63" s="130"/>
      <c r="TXT63" s="130"/>
      <c r="TXU63" s="130"/>
      <c r="TXV63" s="130"/>
      <c r="TXW63" s="130"/>
      <c r="TXX63" s="130"/>
      <c r="TXY63" s="130"/>
      <c r="TXZ63" s="130"/>
      <c r="TYA63" s="130"/>
      <c r="TYB63" s="130"/>
      <c r="TYC63" s="130"/>
      <c r="TYD63" s="130"/>
      <c r="TYE63" s="130"/>
      <c r="TYF63" s="130"/>
      <c r="TYG63" s="130"/>
      <c r="TYH63" s="130"/>
      <c r="TYI63" s="130"/>
      <c r="TYJ63" s="130"/>
      <c r="TYK63" s="130"/>
      <c r="TYL63" s="130"/>
      <c r="TYM63" s="130"/>
      <c r="TYN63" s="130"/>
      <c r="TYO63" s="130"/>
      <c r="TYP63" s="130"/>
      <c r="TYQ63" s="130"/>
      <c r="TYR63" s="130"/>
      <c r="TYS63" s="130"/>
      <c r="TYT63" s="130"/>
      <c r="TYU63" s="130"/>
      <c r="TYV63" s="130"/>
      <c r="TYW63" s="130"/>
      <c r="TYX63" s="130"/>
      <c r="TYY63" s="130"/>
      <c r="TYZ63" s="130"/>
      <c r="TZA63" s="130"/>
      <c r="TZB63" s="130"/>
      <c r="TZC63" s="130"/>
      <c r="TZD63" s="130"/>
      <c r="TZE63" s="130"/>
      <c r="TZF63" s="130"/>
      <c r="TZG63" s="130"/>
      <c r="TZH63" s="130"/>
      <c r="TZI63" s="130"/>
      <c r="TZJ63" s="130"/>
      <c r="TZK63" s="130"/>
      <c r="TZL63" s="130"/>
      <c r="TZM63" s="130"/>
      <c r="TZN63" s="130"/>
      <c r="TZO63" s="130"/>
      <c r="TZP63" s="130"/>
      <c r="TZQ63" s="130"/>
      <c r="TZR63" s="130"/>
      <c r="TZS63" s="130"/>
      <c r="TZT63" s="130"/>
      <c r="TZU63" s="130"/>
      <c r="TZV63" s="130"/>
      <c r="TZW63" s="130"/>
      <c r="TZX63" s="130"/>
      <c r="TZY63" s="130"/>
      <c r="TZZ63" s="130"/>
      <c r="UAA63" s="130"/>
      <c r="UAB63" s="130"/>
      <c r="UAC63" s="130"/>
      <c r="UAD63" s="130"/>
      <c r="UAE63" s="130"/>
      <c r="UAF63" s="130"/>
      <c r="UAG63" s="130"/>
      <c r="UAH63" s="130"/>
      <c r="UAI63" s="130"/>
      <c r="UAJ63" s="130"/>
      <c r="UAK63" s="130"/>
      <c r="UAL63" s="130"/>
      <c r="UAM63" s="130"/>
      <c r="UAN63" s="130"/>
      <c r="UAO63" s="130"/>
      <c r="UAP63" s="130"/>
      <c r="UAQ63" s="130"/>
      <c r="UAR63" s="130"/>
      <c r="UAS63" s="130"/>
      <c r="UAT63" s="130"/>
      <c r="UAU63" s="130"/>
      <c r="UAV63" s="130"/>
      <c r="UAW63" s="130"/>
      <c r="UAX63" s="130"/>
      <c r="UAY63" s="130"/>
      <c r="UAZ63" s="130"/>
      <c r="UBA63" s="130"/>
      <c r="UBB63" s="130"/>
      <c r="UBC63" s="130"/>
      <c r="UBD63" s="130"/>
      <c r="UBE63" s="130"/>
      <c r="UBF63" s="130"/>
      <c r="UBG63" s="130"/>
      <c r="UBH63" s="130"/>
      <c r="UBI63" s="130"/>
      <c r="UBJ63" s="130"/>
      <c r="UBK63" s="130"/>
      <c r="UBL63" s="130"/>
      <c r="UBM63" s="130"/>
      <c r="UBN63" s="130"/>
      <c r="UBO63" s="130"/>
      <c r="UBP63" s="130"/>
      <c r="UBQ63" s="130"/>
      <c r="UBR63" s="130"/>
      <c r="UBS63" s="130"/>
      <c r="UBT63" s="130"/>
      <c r="UBU63" s="130"/>
      <c r="UBV63" s="130"/>
      <c r="UBW63" s="130"/>
      <c r="UBX63" s="130"/>
      <c r="UBY63" s="130"/>
      <c r="UBZ63" s="130"/>
      <c r="UCA63" s="130"/>
      <c r="UCB63" s="130"/>
      <c r="UCC63" s="130"/>
      <c r="UCD63" s="130"/>
      <c r="UCE63" s="130"/>
      <c r="UCF63" s="130"/>
      <c r="UCG63" s="130"/>
      <c r="UCH63" s="130"/>
      <c r="UCI63" s="130"/>
      <c r="UCJ63" s="130"/>
      <c r="UCK63" s="130"/>
      <c r="UCL63" s="130"/>
      <c r="UCM63" s="130"/>
      <c r="UCN63" s="130"/>
      <c r="UCO63" s="130"/>
      <c r="UCP63" s="130"/>
      <c r="UCQ63" s="130"/>
      <c r="UCR63" s="130"/>
      <c r="UCS63" s="130"/>
      <c r="UCT63" s="130"/>
      <c r="UCU63" s="130"/>
      <c r="UCV63" s="130"/>
      <c r="UCW63" s="130"/>
      <c r="UCX63" s="130"/>
      <c r="UCY63" s="130"/>
      <c r="UCZ63" s="130"/>
      <c r="UDA63" s="130"/>
      <c r="UDB63" s="130"/>
      <c r="UDC63" s="130"/>
      <c r="UDD63" s="130"/>
      <c r="UDE63" s="130"/>
      <c r="UDF63" s="130"/>
      <c r="UDG63" s="130"/>
      <c r="UDH63" s="130"/>
      <c r="UDI63" s="130"/>
      <c r="UDJ63" s="130"/>
      <c r="UDK63" s="130"/>
      <c r="UDL63" s="130"/>
      <c r="UDM63" s="130"/>
      <c r="UDN63" s="130"/>
      <c r="UDO63" s="130"/>
      <c r="UDP63" s="130"/>
      <c r="UDQ63" s="130"/>
      <c r="UDR63" s="130"/>
      <c r="UDS63" s="130"/>
      <c r="UDT63" s="130"/>
      <c r="UDU63" s="130"/>
      <c r="UDV63" s="130"/>
      <c r="UDW63" s="130"/>
      <c r="UDX63" s="130"/>
      <c r="UDY63" s="130"/>
      <c r="UDZ63" s="130"/>
      <c r="UEA63" s="130"/>
      <c r="UEB63" s="130"/>
      <c r="UEC63" s="130"/>
      <c r="UED63" s="130"/>
      <c r="UEE63" s="130"/>
      <c r="UEF63" s="130"/>
      <c r="UEG63" s="130"/>
      <c r="UEH63" s="130"/>
      <c r="UEI63" s="130"/>
      <c r="UEJ63" s="130"/>
      <c r="UEK63" s="130"/>
      <c r="UEL63" s="130"/>
      <c r="UEM63" s="130"/>
      <c r="UEN63" s="130"/>
      <c r="UEO63" s="130"/>
      <c r="UEP63" s="130"/>
      <c r="UEQ63" s="130"/>
      <c r="UER63" s="130"/>
      <c r="UES63" s="130"/>
      <c r="UET63" s="130"/>
      <c r="UEU63" s="130"/>
      <c r="UEV63" s="130"/>
      <c r="UEW63" s="130"/>
      <c r="UEX63" s="130"/>
      <c r="UEY63" s="130"/>
      <c r="UEZ63" s="130"/>
      <c r="UFA63" s="130"/>
      <c r="UFB63" s="130"/>
      <c r="UFC63" s="130"/>
      <c r="UFD63" s="130"/>
      <c r="UFE63" s="130"/>
      <c r="UFF63" s="130"/>
      <c r="UFG63" s="130"/>
      <c r="UFH63" s="130"/>
      <c r="UFI63" s="130"/>
      <c r="UFJ63" s="130"/>
      <c r="UFK63" s="130"/>
      <c r="UFL63" s="130"/>
      <c r="UFM63" s="130"/>
      <c r="UFN63" s="130"/>
      <c r="UFO63" s="130"/>
      <c r="UFP63" s="130"/>
      <c r="UFQ63" s="130"/>
      <c r="UFR63" s="130"/>
      <c r="UFS63" s="130"/>
      <c r="UFT63" s="130"/>
      <c r="UFU63" s="130"/>
      <c r="UFV63" s="130"/>
      <c r="UFW63" s="130"/>
      <c r="UFX63" s="130"/>
      <c r="UFY63" s="130"/>
      <c r="UFZ63" s="130"/>
      <c r="UGA63" s="130"/>
      <c r="UGB63" s="130"/>
      <c r="UGC63" s="130"/>
      <c r="UGD63" s="130"/>
      <c r="UGE63" s="130"/>
      <c r="UGF63" s="130"/>
      <c r="UGG63" s="130"/>
      <c r="UGH63" s="130"/>
      <c r="UGI63" s="130"/>
      <c r="UGJ63" s="130"/>
      <c r="UGK63" s="130"/>
      <c r="UGL63" s="130"/>
      <c r="UGM63" s="130"/>
      <c r="UGN63" s="130"/>
      <c r="UGO63" s="130"/>
      <c r="UGP63" s="130"/>
      <c r="UGQ63" s="130"/>
      <c r="UGR63" s="130"/>
      <c r="UGS63" s="130"/>
      <c r="UGT63" s="130"/>
      <c r="UGU63" s="130"/>
      <c r="UGV63" s="130"/>
      <c r="UGW63" s="130"/>
      <c r="UGX63" s="130"/>
      <c r="UGY63" s="130"/>
      <c r="UGZ63" s="130"/>
      <c r="UHA63" s="130"/>
      <c r="UHB63" s="130"/>
      <c r="UHC63" s="130"/>
      <c r="UHD63" s="130"/>
      <c r="UHE63" s="130"/>
      <c r="UHF63" s="130"/>
      <c r="UHG63" s="130"/>
      <c r="UHH63" s="130"/>
      <c r="UHI63" s="130"/>
      <c r="UHJ63" s="130"/>
      <c r="UHK63" s="130"/>
      <c r="UHL63" s="130"/>
      <c r="UHM63" s="130"/>
      <c r="UHN63" s="130"/>
      <c r="UHO63" s="130"/>
      <c r="UHP63" s="130"/>
      <c r="UHQ63" s="130"/>
      <c r="UHR63" s="130"/>
      <c r="UHS63" s="130"/>
      <c r="UHT63" s="130"/>
      <c r="UHU63" s="130"/>
      <c r="UHV63" s="130"/>
      <c r="UHW63" s="130"/>
      <c r="UHX63" s="130"/>
      <c r="UHY63" s="130"/>
      <c r="UHZ63" s="130"/>
      <c r="UIA63" s="130"/>
      <c r="UIB63" s="130"/>
      <c r="UIC63" s="130"/>
      <c r="UID63" s="130"/>
      <c r="UIE63" s="130"/>
      <c r="UIF63" s="130"/>
      <c r="UIG63" s="130"/>
      <c r="UIH63" s="130"/>
      <c r="UII63" s="130"/>
      <c r="UIJ63" s="130"/>
      <c r="UIK63" s="130"/>
      <c r="UIL63" s="130"/>
      <c r="UIM63" s="130"/>
      <c r="UIN63" s="130"/>
      <c r="UIO63" s="130"/>
      <c r="UIP63" s="130"/>
      <c r="UIQ63" s="130"/>
      <c r="UIR63" s="130"/>
      <c r="UIS63" s="130"/>
      <c r="UIT63" s="130"/>
      <c r="UIU63" s="130"/>
      <c r="UIV63" s="130"/>
      <c r="UIW63" s="130"/>
      <c r="UIX63" s="130"/>
      <c r="UIY63" s="130"/>
      <c r="UIZ63" s="130"/>
      <c r="UJA63" s="130"/>
      <c r="UJB63" s="130"/>
      <c r="UJC63" s="130"/>
      <c r="UJD63" s="130"/>
      <c r="UJE63" s="130"/>
      <c r="UJF63" s="130"/>
      <c r="UJG63" s="130"/>
      <c r="UJH63" s="130"/>
      <c r="UJI63" s="130"/>
      <c r="UJJ63" s="130"/>
      <c r="UJK63" s="130"/>
      <c r="UJL63" s="130"/>
      <c r="UJM63" s="130"/>
      <c r="UJN63" s="130"/>
      <c r="UJO63" s="130"/>
      <c r="UJP63" s="130"/>
      <c r="UJQ63" s="130"/>
      <c r="UJR63" s="130"/>
      <c r="UJS63" s="130"/>
      <c r="UJT63" s="130"/>
      <c r="UJU63" s="130"/>
      <c r="UJV63" s="130"/>
      <c r="UJW63" s="130"/>
      <c r="UJX63" s="130"/>
      <c r="UJY63" s="130"/>
      <c r="UJZ63" s="130"/>
      <c r="UKA63" s="130"/>
      <c r="UKB63" s="130"/>
      <c r="UKC63" s="130"/>
      <c r="UKD63" s="130"/>
      <c r="UKE63" s="130"/>
      <c r="UKF63" s="130"/>
      <c r="UKG63" s="130"/>
      <c r="UKH63" s="130"/>
      <c r="UKI63" s="130"/>
      <c r="UKJ63" s="130"/>
      <c r="UKK63" s="130"/>
      <c r="UKL63" s="130"/>
      <c r="UKM63" s="130"/>
      <c r="UKN63" s="130"/>
      <c r="UKO63" s="130"/>
      <c r="UKP63" s="130"/>
      <c r="UKQ63" s="130"/>
      <c r="UKR63" s="130"/>
      <c r="UKS63" s="130"/>
      <c r="UKT63" s="130"/>
      <c r="UKU63" s="130"/>
      <c r="UKV63" s="130"/>
      <c r="UKW63" s="130"/>
      <c r="UKX63" s="130"/>
      <c r="UKY63" s="130"/>
      <c r="UKZ63" s="130"/>
      <c r="ULA63" s="130"/>
      <c r="ULB63" s="130"/>
      <c r="ULC63" s="130"/>
      <c r="ULD63" s="130"/>
      <c r="ULE63" s="130"/>
      <c r="ULF63" s="130"/>
      <c r="ULG63" s="130"/>
      <c r="ULH63" s="130"/>
      <c r="ULI63" s="130"/>
      <c r="ULJ63" s="130"/>
      <c r="ULK63" s="130"/>
      <c r="ULL63" s="130"/>
      <c r="ULM63" s="130"/>
      <c r="ULN63" s="130"/>
      <c r="ULO63" s="130"/>
      <c r="ULP63" s="130"/>
      <c r="ULQ63" s="130"/>
      <c r="ULR63" s="130"/>
      <c r="ULS63" s="130"/>
      <c r="ULT63" s="130"/>
      <c r="ULU63" s="130"/>
      <c r="ULV63" s="130"/>
      <c r="ULW63" s="130"/>
      <c r="ULX63" s="130"/>
      <c r="ULY63" s="130"/>
      <c r="ULZ63" s="130"/>
      <c r="UMA63" s="130"/>
      <c r="UMB63" s="130"/>
      <c r="UMC63" s="130"/>
      <c r="UMD63" s="130"/>
      <c r="UME63" s="130"/>
      <c r="UMF63" s="130"/>
      <c r="UMG63" s="130"/>
      <c r="UMH63" s="130"/>
      <c r="UMI63" s="130"/>
      <c r="UMJ63" s="130"/>
      <c r="UMK63" s="130"/>
      <c r="UML63" s="130"/>
      <c r="UMM63" s="130"/>
      <c r="UMN63" s="130"/>
      <c r="UMO63" s="130"/>
      <c r="UMP63" s="130"/>
      <c r="UMQ63" s="130"/>
      <c r="UMR63" s="130"/>
      <c r="UMS63" s="130"/>
      <c r="UMT63" s="130"/>
      <c r="UMU63" s="130"/>
      <c r="UMV63" s="130"/>
      <c r="UMW63" s="130"/>
      <c r="UMX63" s="130"/>
      <c r="UMY63" s="130"/>
      <c r="UMZ63" s="130"/>
      <c r="UNA63" s="130"/>
      <c r="UNB63" s="130"/>
      <c r="UNC63" s="130"/>
      <c r="UND63" s="130"/>
      <c r="UNE63" s="130"/>
      <c r="UNF63" s="130"/>
      <c r="UNG63" s="130"/>
      <c r="UNH63" s="130"/>
      <c r="UNI63" s="130"/>
      <c r="UNJ63" s="130"/>
      <c r="UNK63" s="130"/>
      <c r="UNL63" s="130"/>
      <c r="UNM63" s="130"/>
      <c r="UNN63" s="130"/>
      <c r="UNO63" s="130"/>
      <c r="UNP63" s="130"/>
      <c r="UNQ63" s="130"/>
      <c r="UNR63" s="130"/>
      <c r="UNS63" s="130"/>
      <c r="UNT63" s="130"/>
      <c r="UNU63" s="130"/>
      <c r="UNV63" s="130"/>
      <c r="UNW63" s="130"/>
      <c r="UNX63" s="130"/>
      <c r="UNY63" s="130"/>
      <c r="UNZ63" s="130"/>
      <c r="UOA63" s="130"/>
      <c r="UOB63" s="130"/>
      <c r="UOC63" s="130"/>
      <c r="UOD63" s="130"/>
      <c r="UOE63" s="130"/>
      <c r="UOF63" s="130"/>
      <c r="UOG63" s="130"/>
      <c r="UOH63" s="130"/>
      <c r="UOI63" s="130"/>
      <c r="UOJ63" s="130"/>
      <c r="UOK63" s="130"/>
      <c r="UOL63" s="130"/>
      <c r="UOM63" s="130"/>
      <c r="UON63" s="130"/>
      <c r="UOO63" s="130"/>
      <c r="UOP63" s="130"/>
      <c r="UOQ63" s="130"/>
      <c r="UOR63" s="130"/>
      <c r="UOS63" s="130"/>
      <c r="UOT63" s="130"/>
      <c r="UOU63" s="130"/>
      <c r="UOV63" s="130"/>
      <c r="UOW63" s="130"/>
      <c r="UOX63" s="130"/>
      <c r="UOY63" s="130"/>
      <c r="UOZ63" s="130"/>
      <c r="UPA63" s="130"/>
      <c r="UPB63" s="130"/>
      <c r="UPC63" s="130"/>
      <c r="UPD63" s="130"/>
      <c r="UPE63" s="130"/>
      <c r="UPF63" s="130"/>
      <c r="UPG63" s="130"/>
      <c r="UPH63" s="130"/>
      <c r="UPI63" s="130"/>
      <c r="UPJ63" s="130"/>
      <c r="UPK63" s="130"/>
      <c r="UPL63" s="130"/>
      <c r="UPM63" s="130"/>
      <c r="UPN63" s="130"/>
      <c r="UPO63" s="130"/>
      <c r="UPP63" s="130"/>
      <c r="UPQ63" s="130"/>
      <c r="UPR63" s="130"/>
      <c r="UPS63" s="130"/>
      <c r="UPT63" s="130"/>
      <c r="UPU63" s="130"/>
      <c r="UPV63" s="130"/>
      <c r="UPW63" s="130"/>
      <c r="UPX63" s="130"/>
      <c r="UPY63" s="130"/>
      <c r="UPZ63" s="130"/>
      <c r="UQA63" s="130"/>
      <c r="UQB63" s="130"/>
      <c r="UQC63" s="130"/>
      <c r="UQD63" s="130"/>
      <c r="UQE63" s="130"/>
      <c r="UQF63" s="130"/>
      <c r="UQG63" s="130"/>
      <c r="UQH63" s="130"/>
      <c r="UQI63" s="130"/>
      <c r="UQJ63" s="130"/>
      <c r="UQK63" s="130"/>
      <c r="UQL63" s="130"/>
      <c r="UQM63" s="130"/>
      <c r="UQN63" s="130"/>
      <c r="UQO63" s="130"/>
      <c r="UQP63" s="130"/>
      <c r="UQQ63" s="130"/>
      <c r="UQR63" s="130"/>
      <c r="UQS63" s="130"/>
      <c r="UQT63" s="130"/>
      <c r="UQU63" s="130"/>
      <c r="UQV63" s="130"/>
      <c r="UQW63" s="130"/>
      <c r="UQX63" s="130"/>
      <c r="UQY63" s="130"/>
      <c r="UQZ63" s="130"/>
      <c r="URA63" s="130"/>
      <c r="URB63" s="130"/>
      <c r="URC63" s="130"/>
      <c r="URD63" s="130"/>
      <c r="URE63" s="130"/>
      <c r="URF63" s="130"/>
      <c r="URG63" s="130"/>
      <c r="URH63" s="130"/>
      <c r="URI63" s="130"/>
      <c r="URJ63" s="130"/>
      <c r="URK63" s="130"/>
      <c r="URL63" s="130"/>
      <c r="URM63" s="130"/>
      <c r="URN63" s="130"/>
      <c r="URO63" s="130"/>
      <c r="URP63" s="130"/>
      <c r="URQ63" s="130"/>
      <c r="URR63" s="130"/>
      <c r="URS63" s="130"/>
      <c r="URT63" s="130"/>
      <c r="URU63" s="130"/>
      <c r="URV63" s="130"/>
      <c r="URW63" s="130"/>
      <c r="URX63" s="130"/>
      <c r="URY63" s="130"/>
      <c r="URZ63" s="130"/>
      <c r="USA63" s="130"/>
      <c r="USB63" s="130"/>
      <c r="USC63" s="130"/>
      <c r="USD63" s="130"/>
      <c r="USE63" s="130"/>
      <c r="USF63" s="130"/>
      <c r="USG63" s="130"/>
      <c r="USH63" s="130"/>
      <c r="USI63" s="130"/>
      <c r="USJ63" s="130"/>
      <c r="USK63" s="130"/>
      <c r="USL63" s="130"/>
      <c r="USM63" s="130"/>
      <c r="USN63" s="130"/>
      <c r="USO63" s="130"/>
      <c r="USP63" s="130"/>
      <c r="USQ63" s="130"/>
      <c r="USR63" s="130"/>
      <c r="USS63" s="130"/>
      <c r="UST63" s="130"/>
      <c r="USU63" s="130"/>
      <c r="USV63" s="130"/>
      <c r="USW63" s="130"/>
      <c r="USX63" s="130"/>
      <c r="USY63" s="130"/>
      <c r="USZ63" s="130"/>
      <c r="UTA63" s="130"/>
      <c r="UTB63" s="130"/>
      <c r="UTC63" s="130"/>
      <c r="UTD63" s="130"/>
      <c r="UTE63" s="130"/>
      <c r="UTF63" s="130"/>
      <c r="UTG63" s="130"/>
      <c r="UTH63" s="130"/>
      <c r="UTI63" s="130"/>
      <c r="UTJ63" s="130"/>
      <c r="UTK63" s="130"/>
      <c r="UTL63" s="130"/>
      <c r="UTM63" s="130"/>
      <c r="UTN63" s="130"/>
      <c r="UTO63" s="130"/>
      <c r="UTP63" s="130"/>
      <c r="UTQ63" s="130"/>
      <c r="UTR63" s="130"/>
      <c r="UTS63" s="130"/>
      <c r="UTT63" s="130"/>
      <c r="UTU63" s="130"/>
      <c r="UTV63" s="130"/>
      <c r="UTW63" s="130"/>
      <c r="UTX63" s="130"/>
      <c r="UTY63" s="130"/>
      <c r="UTZ63" s="130"/>
      <c r="UUA63" s="130"/>
      <c r="UUB63" s="130"/>
      <c r="UUC63" s="130"/>
      <c r="UUD63" s="130"/>
      <c r="UUE63" s="130"/>
      <c r="UUF63" s="130"/>
      <c r="UUG63" s="130"/>
      <c r="UUH63" s="130"/>
      <c r="UUI63" s="130"/>
      <c r="UUJ63" s="130"/>
      <c r="UUK63" s="130"/>
      <c r="UUL63" s="130"/>
      <c r="UUM63" s="130"/>
      <c r="UUN63" s="130"/>
      <c r="UUO63" s="130"/>
      <c r="UUP63" s="130"/>
      <c r="UUQ63" s="130"/>
      <c r="UUR63" s="130"/>
      <c r="UUS63" s="130"/>
      <c r="UUT63" s="130"/>
      <c r="UUU63" s="130"/>
      <c r="UUV63" s="130"/>
      <c r="UUW63" s="130"/>
      <c r="UUX63" s="130"/>
      <c r="UUY63" s="130"/>
      <c r="UUZ63" s="130"/>
      <c r="UVA63" s="130"/>
      <c r="UVB63" s="130"/>
      <c r="UVC63" s="130"/>
      <c r="UVD63" s="130"/>
      <c r="UVE63" s="130"/>
      <c r="UVF63" s="130"/>
      <c r="UVG63" s="130"/>
      <c r="UVH63" s="130"/>
      <c r="UVI63" s="130"/>
      <c r="UVJ63" s="130"/>
      <c r="UVK63" s="130"/>
      <c r="UVL63" s="130"/>
      <c r="UVM63" s="130"/>
      <c r="UVN63" s="130"/>
      <c r="UVO63" s="130"/>
      <c r="UVP63" s="130"/>
      <c r="UVQ63" s="130"/>
      <c r="UVR63" s="130"/>
      <c r="UVS63" s="130"/>
      <c r="UVT63" s="130"/>
      <c r="UVU63" s="130"/>
      <c r="UVV63" s="130"/>
      <c r="UVW63" s="130"/>
      <c r="UVX63" s="130"/>
      <c r="UVY63" s="130"/>
      <c r="UVZ63" s="130"/>
      <c r="UWA63" s="130"/>
      <c r="UWB63" s="130"/>
      <c r="UWC63" s="130"/>
      <c r="UWD63" s="130"/>
      <c r="UWE63" s="130"/>
      <c r="UWF63" s="130"/>
      <c r="UWG63" s="130"/>
      <c r="UWH63" s="130"/>
      <c r="UWI63" s="130"/>
      <c r="UWJ63" s="130"/>
      <c r="UWK63" s="130"/>
      <c r="UWL63" s="130"/>
      <c r="UWM63" s="130"/>
      <c r="UWN63" s="130"/>
      <c r="UWO63" s="130"/>
      <c r="UWP63" s="130"/>
      <c r="UWQ63" s="130"/>
      <c r="UWR63" s="130"/>
      <c r="UWS63" s="130"/>
      <c r="UWT63" s="130"/>
      <c r="UWU63" s="130"/>
      <c r="UWV63" s="130"/>
      <c r="UWW63" s="130"/>
      <c r="UWX63" s="130"/>
      <c r="UWY63" s="130"/>
      <c r="UWZ63" s="130"/>
      <c r="UXA63" s="130"/>
      <c r="UXB63" s="130"/>
      <c r="UXC63" s="130"/>
      <c r="UXD63" s="130"/>
      <c r="UXE63" s="130"/>
      <c r="UXF63" s="130"/>
      <c r="UXG63" s="130"/>
      <c r="UXH63" s="130"/>
      <c r="UXI63" s="130"/>
      <c r="UXJ63" s="130"/>
      <c r="UXK63" s="130"/>
      <c r="UXL63" s="130"/>
      <c r="UXM63" s="130"/>
      <c r="UXN63" s="130"/>
      <c r="UXO63" s="130"/>
      <c r="UXP63" s="130"/>
      <c r="UXQ63" s="130"/>
      <c r="UXR63" s="130"/>
      <c r="UXS63" s="130"/>
      <c r="UXT63" s="130"/>
      <c r="UXU63" s="130"/>
      <c r="UXV63" s="130"/>
      <c r="UXW63" s="130"/>
      <c r="UXX63" s="130"/>
      <c r="UXY63" s="130"/>
      <c r="UXZ63" s="130"/>
      <c r="UYA63" s="130"/>
      <c r="UYB63" s="130"/>
      <c r="UYC63" s="130"/>
      <c r="UYD63" s="130"/>
      <c r="UYE63" s="130"/>
      <c r="UYF63" s="130"/>
      <c r="UYG63" s="130"/>
      <c r="UYH63" s="130"/>
      <c r="UYI63" s="130"/>
      <c r="UYJ63" s="130"/>
      <c r="UYK63" s="130"/>
      <c r="UYL63" s="130"/>
      <c r="UYM63" s="130"/>
      <c r="UYN63" s="130"/>
      <c r="UYO63" s="130"/>
      <c r="UYP63" s="130"/>
      <c r="UYQ63" s="130"/>
      <c r="UYR63" s="130"/>
      <c r="UYS63" s="130"/>
      <c r="UYT63" s="130"/>
      <c r="UYU63" s="130"/>
      <c r="UYV63" s="130"/>
      <c r="UYW63" s="130"/>
      <c r="UYX63" s="130"/>
      <c r="UYY63" s="130"/>
      <c r="UYZ63" s="130"/>
      <c r="UZA63" s="130"/>
      <c r="UZB63" s="130"/>
      <c r="UZC63" s="130"/>
      <c r="UZD63" s="130"/>
      <c r="UZE63" s="130"/>
      <c r="UZF63" s="130"/>
      <c r="UZG63" s="130"/>
      <c r="UZH63" s="130"/>
      <c r="UZI63" s="130"/>
      <c r="UZJ63" s="130"/>
      <c r="UZK63" s="130"/>
      <c r="UZL63" s="130"/>
      <c r="UZM63" s="130"/>
      <c r="UZN63" s="130"/>
      <c r="UZO63" s="130"/>
      <c r="UZP63" s="130"/>
      <c r="UZQ63" s="130"/>
      <c r="UZR63" s="130"/>
      <c r="UZS63" s="130"/>
      <c r="UZT63" s="130"/>
      <c r="UZU63" s="130"/>
      <c r="UZV63" s="130"/>
      <c r="UZW63" s="130"/>
      <c r="UZX63" s="130"/>
      <c r="UZY63" s="130"/>
      <c r="UZZ63" s="130"/>
      <c r="VAA63" s="130"/>
      <c r="VAB63" s="130"/>
      <c r="VAC63" s="130"/>
      <c r="VAD63" s="130"/>
      <c r="VAE63" s="130"/>
      <c r="VAF63" s="130"/>
      <c r="VAG63" s="130"/>
      <c r="VAH63" s="130"/>
      <c r="VAI63" s="130"/>
      <c r="VAJ63" s="130"/>
      <c r="VAK63" s="130"/>
      <c r="VAL63" s="130"/>
      <c r="VAM63" s="130"/>
      <c r="VAN63" s="130"/>
      <c r="VAO63" s="130"/>
      <c r="VAP63" s="130"/>
      <c r="VAQ63" s="130"/>
      <c r="VAR63" s="130"/>
      <c r="VAS63" s="130"/>
      <c r="VAT63" s="130"/>
      <c r="VAU63" s="130"/>
      <c r="VAV63" s="130"/>
      <c r="VAW63" s="130"/>
      <c r="VAX63" s="130"/>
      <c r="VAY63" s="130"/>
      <c r="VAZ63" s="130"/>
      <c r="VBA63" s="130"/>
      <c r="VBB63" s="130"/>
      <c r="VBC63" s="130"/>
      <c r="VBD63" s="130"/>
      <c r="VBE63" s="130"/>
      <c r="VBF63" s="130"/>
      <c r="VBG63" s="130"/>
      <c r="VBH63" s="130"/>
      <c r="VBI63" s="130"/>
      <c r="VBJ63" s="130"/>
      <c r="VBK63" s="130"/>
      <c r="VBL63" s="130"/>
      <c r="VBM63" s="130"/>
      <c r="VBN63" s="130"/>
      <c r="VBO63" s="130"/>
      <c r="VBP63" s="130"/>
      <c r="VBQ63" s="130"/>
      <c r="VBR63" s="130"/>
      <c r="VBS63" s="130"/>
      <c r="VBT63" s="130"/>
      <c r="VBU63" s="130"/>
      <c r="VBV63" s="130"/>
      <c r="VBW63" s="130"/>
      <c r="VBX63" s="130"/>
      <c r="VBY63" s="130"/>
      <c r="VBZ63" s="130"/>
      <c r="VCA63" s="130"/>
      <c r="VCB63" s="130"/>
      <c r="VCC63" s="130"/>
      <c r="VCD63" s="130"/>
      <c r="VCE63" s="130"/>
      <c r="VCF63" s="130"/>
      <c r="VCG63" s="130"/>
      <c r="VCH63" s="130"/>
      <c r="VCI63" s="130"/>
      <c r="VCJ63" s="130"/>
      <c r="VCK63" s="130"/>
      <c r="VCL63" s="130"/>
      <c r="VCM63" s="130"/>
      <c r="VCN63" s="130"/>
      <c r="VCO63" s="130"/>
      <c r="VCP63" s="130"/>
      <c r="VCQ63" s="130"/>
      <c r="VCR63" s="130"/>
      <c r="VCS63" s="130"/>
      <c r="VCT63" s="130"/>
      <c r="VCU63" s="130"/>
      <c r="VCV63" s="130"/>
      <c r="VCW63" s="130"/>
      <c r="VCX63" s="130"/>
      <c r="VCY63" s="130"/>
      <c r="VCZ63" s="130"/>
      <c r="VDA63" s="130"/>
      <c r="VDB63" s="130"/>
      <c r="VDC63" s="130"/>
      <c r="VDD63" s="130"/>
      <c r="VDE63" s="130"/>
      <c r="VDF63" s="130"/>
      <c r="VDG63" s="130"/>
      <c r="VDH63" s="130"/>
      <c r="VDI63" s="130"/>
      <c r="VDJ63" s="130"/>
      <c r="VDK63" s="130"/>
      <c r="VDL63" s="130"/>
      <c r="VDM63" s="130"/>
      <c r="VDN63" s="130"/>
      <c r="VDO63" s="130"/>
      <c r="VDP63" s="130"/>
      <c r="VDQ63" s="130"/>
      <c r="VDR63" s="130"/>
      <c r="VDS63" s="130"/>
      <c r="VDT63" s="130"/>
      <c r="VDU63" s="130"/>
      <c r="VDV63" s="130"/>
      <c r="VDW63" s="130"/>
      <c r="VDX63" s="130"/>
      <c r="VDY63" s="130"/>
      <c r="VDZ63" s="130"/>
      <c r="VEA63" s="130"/>
      <c r="VEB63" s="130"/>
      <c r="VEC63" s="130"/>
      <c r="VED63" s="130"/>
      <c r="VEE63" s="130"/>
      <c r="VEF63" s="130"/>
      <c r="VEG63" s="130"/>
      <c r="VEH63" s="130"/>
      <c r="VEI63" s="130"/>
      <c r="VEJ63" s="130"/>
      <c r="VEK63" s="130"/>
      <c r="VEL63" s="130"/>
      <c r="VEM63" s="130"/>
      <c r="VEN63" s="130"/>
      <c r="VEO63" s="130"/>
      <c r="VEP63" s="130"/>
      <c r="VEQ63" s="130"/>
      <c r="VER63" s="130"/>
      <c r="VES63" s="130"/>
      <c r="VET63" s="130"/>
      <c r="VEU63" s="130"/>
      <c r="VEV63" s="130"/>
      <c r="VEW63" s="130"/>
      <c r="VEX63" s="130"/>
      <c r="VEY63" s="130"/>
      <c r="VEZ63" s="130"/>
      <c r="VFA63" s="130"/>
      <c r="VFB63" s="130"/>
      <c r="VFC63" s="130"/>
      <c r="VFD63" s="130"/>
      <c r="VFE63" s="130"/>
      <c r="VFF63" s="130"/>
      <c r="VFG63" s="130"/>
      <c r="VFH63" s="130"/>
      <c r="VFI63" s="130"/>
      <c r="VFJ63" s="130"/>
      <c r="VFK63" s="130"/>
      <c r="VFL63" s="130"/>
      <c r="VFM63" s="130"/>
      <c r="VFN63" s="130"/>
      <c r="VFO63" s="130"/>
      <c r="VFP63" s="130"/>
      <c r="VFQ63" s="130"/>
      <c r="VFR63" s="130"/>
      <c r="VFS63" s="130"/>
      <c r="VFT63" s="130"/>
      <c r="VFU63" s="130"/>
      <c r="VFV63" s="130"/>
      <c r="VFW63" s="130"/>
      <c r="VFX63" s="130"/>
      <c r="VFY63" s="130"/>
      <c r="VFZ63" s="130"/>
      <c r="VGA63" s="130"/>
      <c r="VGB63" s="130"/>
      <c r="VGC63" s="130"/>
      <c r="VGD63" s="130"/>
      <c r="VGE63" s="130"/>
      <c r="VGF63" s="130"/>
      <c r="VGG63" s="130"/>
      <c r="VGH63" s="130"/>
      <c r="VGI63" s="130"/>
      <c r="VGJ63" s="130"/>
      <c r="VGK63" s="130"/>
      <c r="VGL63" s="130"/>
      <c r="VGM63" s="130"/>
      <c r="VGN63" s="130"/>
      <c r="VGO63" s="130"/>
      <c r="VGP63" s="130"/>
      <c r="VGQ63" s="130"/>
      <c r="VGR63" s="130"/>
      <c r="VGS63" s="130"/>
      <c r="VGT63" s="130"/>
      <c r="VGU63" s="130"/>
      <c r="VGV63" s="130"/>
      <c r="VGW63" s="130"/>
      <c r="VGX63" s="130"/>
      <c r="VGY63" s="130"/>
      <c r="VGZ63" s="130"/>
      <c r="VHA63" s="130"/>
      <c r="VHB63" s="130"/>
      <c r="VHC63" s="130"/>
      <c r="VHD63" s="130"/>
      <c r="VHE63" s="130"/>
      <c r="VHF63" s="130"/>
      <c r="VHG63" s="130"/>
      <c r="VHH63" s="130"/>
      <c r="VHI63" s="130"/>
      <c r="VHJ63" s="130"/>
      <c r="VHK63" s="130"/>
      <c r="VHL63" s="130"/>
      <c r="VHM63" s="130"/>
      <c r="VHN63" s="130"/>
      <c r="VHO63" s="130"/>
      <c r="VHP63" s="130"/>
      <c r="VHQ63" s="130"/>
      <c r="VHR63" s="130"/>
      <c r="VHS63" s="130"/>
      <c r="VHT63" s="130"/>
      <c r="VHU63" s="130"/>
      <c r="VHV63" s="130"/>
      <c r="VHW63" s="130"/>
      <c r="VHX63" s="130"/>
      <c r="VHY63" s="130"/>
      <c r="VHZ63" s="130"/>
      <c r="VIA63" s="130"/>
      <c r="VIB63" s="130"/>
      <c r="VIC63" s="130"/>
      <c r="VID63" s="130"/>
      <c r="VIE63" s="130"/>
      <c r="VIF63" s="130"/>
      <c r="VIG63" s="130"/>
      <c r="VIH63" s="130"/>
      <c r="VII63" s="130"/>
      <c r="VIJ63" s="130"/>
      <c r="VIK63" s="130"/>
      <c r="VIL63" s="130"/>
      <c r="VIM63" s="130"/>
      <c r="VIN63" s="130"/>
      <c r="VIO63" s="130"/>
      <c r="VIP63" s="130"/>
      <c r="VIQ63" s="130"/>
      <c r="VIR63" s="130"/>
      <c r="VIS63" s="130"/>
      <c r="VIT63" s="130"/>
      <c r="VIU63" s="130"/>
      <c r="VIV63" s="130"/>
      <c r="VIW63" s="130"/>
      <c r="VIX63" s="130"/>
      <c r="VIY63" s="130"/>
      <c r="VIZ63" s="130"/>
      <c r="VJA63" s="130"/>
      <c r="VJB63" s="130"/>
      <c r="VJC63" s="130"/>
      <c r="VJD63" s="130"/>
      <c r="VJE63" s="130"/>
      <c r="VJF63" s="130"/>
      <c r="VJG63" s="130"/>
      <c r="VJH63" s="130"/>
      <c r="VJI63" s="130"/>
      <c r="VJJ63" s="130"/>
      <c r="VJK63" s="130"/>
      <c r="VJL63" s="130"/>
      <c r="VJM63" s="130"/>
      <c r="VJN63" s="130"/>
      <c r="VJO63" s="130"/>
      <c r="VJP63" s="130"/>
      <c r="VJQ63" s="130"/>
      <c r="VJR63" s="130"/>
      <c r="VJS63" s="130"/>
      <c r="VJT63" s="130"/>
      <c r="VJU63" s="130"/>
      <c r="VJV63" s="130"/>
      <c r="VJW63" s="130"/>
      <c r="VJX63" s="130"/>
      <c r="VJY63" s="130"/>
      <c r="VJZ63" s="130"/>
      <c r="VKA63" s="130"/>
      <c r="VKB63" s="130"/>
      <c r="VKC63" s="130"/>
      <c r="VKD63" s="130"/>
      <c r="VKE63" s="130"/>
      <c r="VKF63" s="130"/>
      <c r="VKG63" s="130"/>
      <c r="VKH63" s="130"/>
      <c r="VKI63" s="130"/>
      <c r="VKJ63" s="130"/>
      <c r="VKK63" s="130"/>
      <c r="VKL63" s="130"/>
      <c r="VKM63" s="130"/>
      <c r="VKN63" s="130"/>
      <c r="VKO63" s="130"/>
      <c r="VKP63" s="130"/>
      <c r="VKQ63" s="130"/>
      <c r="VKR63" s="130"/>
      <c r="VKS63" s="130"/>
      <c r="VKT63" s="130"/>
      <c r="VKU63" s="130"/>
      <c r="VKV63" s="130"/>
      <c r="VKW63" s="130"/>
      <c r="VKX63" s="130"/>
      <c r="VKY63" s="130"/>
      <c r="VKZ63" s="130"/>
      <c r="VLA63" s="130"/>
      <c r="VLB63" s="130"/>
      <c r="VLC63" s="130"/>
      <c r="VLD63" s="130"/>
      <c r="VLE63" s="130"/>
      <c r="VLF63" s="130"/>
      <c r="VLG63" s="130"/>
      <c r="VLH63" s="130"/>
      <c r="VLI63" s="130"/>
      <c r="VLJ63" s="130"/>
      <c r="VLK63" s="130"/>
      <c r="VLL63" s="130"/>
      <c r="VLM63" s="130"/>
      <c r="VLN63" s="130"/>
      <c r="VLO63" s="130"/>
      <c r="VLP63" s="130"/>
      <c r="VLQ63" s="130"/>
      <c r="VLR63" s="130"/>
      <c r="VLS63" s="130"/>
      <c r="VLT63" s="130"/>
      <c r="VLU63" s="130"/>
      <c r="VLV63" s="130"/>
      <c r="VLW63" s="130"/>
      <c r="VLX63" s="130"/>
      <c r="VLY63" s="130"/>
      <c r="VLZ63" s="130"/>
      <c r="VMA63" s="130"/>
      <c r="VMB63" s="130"/>
      <c r="VMC63" s="130"/>
      <c r="VMD63" s="130"/>
      <c r="VME63" s="130"/>
      <c r="VMF63" s="130"/>
      <c r="VMG63" s="130"/>
      <c r="VMH63" s="130"/>
      <c r="VMI63" s="130"/>
      <c r="VMJ63" s="130"/>
      <c r="VMK63" s="130"/>
      <c r="VML63" s="130"/>
      <c r="VMM63" s="130"/>
      <c r="VMN63" s="130"/>
      <c r="VMO63" s="130"/>
      <c r="VMP63" s="130"/>
      <c r="VMQ63" s="130"/>
      <c r="VMR63" s="130"/>
      <c r="VMS63" s="130"/>
      <c r="VMT63" s="130"/>
      <c r="VMU63" s="130"/>
      <c r="VMV63" s="130"/>
      <c r="VMW63" s="130"/>
      <c r="VMX63" s="130"/>
      <c r="VMY63" s="130"/>
      <c r="VMZ63" s="130"/>
      <c r="VNA63" s="130"/>
      <c r="VNB63" s="130"/>
      <c r="VNC63" s="130"/>
      <c r="VND63" s="130"/>
      <c r="VNE63" s="130"/>
      <c r="VNF63" s="130"/>
      <c r="VNG63" s="130"/>
      <c r="VNH63" s="130"/>
      <c r="VNI63" s="130"/>
      <c r="VNJ63" s="130"/>
      <c r="VNK63" s="130"/>
      <c r="VNL63" s="130"/>
      <c r="VNM63" s="130"/>
      <c r="VNN63" s="130"/>
      <c r="VNO63" s="130"/>
      <c r="VNP63" s="130"/>
      <c r="VNQ63" s="130"/>
      <c r="VNR63" s="130"/>
      <c r="VNS63" s="130"/>
      <c r="VNT63" s="130"/>
      <c r="VNU63" s="130"/>
      <c r="VNV63" s="130"/>
      <c r="VNW63" s="130"/>
      <c r="VNX63" s="130"/>
      <c r="VNY63" s="130"/>
      <c r="VNZ63" s="130"/>
      <c r="VOA63" s="130"/>
      <c r="VOB63" s="130"/>
      <c r="VOC63" s="130"/>
      <c r="VOD63" s="130"/>
      <c r="VOE63" s="130"/>
      <c r="VOF63" s="130"/>
      <c r="VOG63" s="130"/>
      <c r="VOH63" s="130"/>
      <c r="VOI63" s="130"/>
      <c r="VOJ63" s="130"/>
      <c r="VOK63" s="130"/>
      <c r="VOL63" s="130"/>
      <c r="VOM63" s="130"/>
      <c r="VON63" s="130"/>
      <c r="VOO63" s="130"/>
      <c r="VOP63" s="130"/>
      <c r="VOQ63" s="130"/>
      <c r="VOR63" s="130"/>
      <c r="VOS63" s="130"/>
      <c r="VOT63" s="130"/>
      <c r="VOU63" s="130"/>
      <c r="VOV63" s="130"/>
      <c r="VOW63" s="130"/>
      <c r="VOX63" s="130"/>
      <c r="VOY63" s="130"/>
      <c r="VOZ63" s="130"/>
      <c r="VPA63" s="130"/>
      <c r="VPB63" s="130"/>
      <c r="VPC63" s="130"/>
      <c r="VPD63" s="130"/>
      <c r="VPE63" s="130"/>
      <c r="VPF63" s="130"/>
      <c r="VPG63" s="130"/>
      <c r="VPH63" s="130"/>
      <c r="VPI63" s="130"/>
      <c r="VPJ63" s="130"/>
      <c r="VPK63" s="130"/>
      <c r="VPL63" s="130"/>
      <c r="VPM63" s="130"/>
      <c r="VPN63" s="130"/>
      <c r="VPO63" s="130"/>
      <c r="VPP63" s="130"/>
      <c r="VPQ63" s="130"/>
      <c r="VPR63" s="130"/>
      <c r="VPS63" s="130"/>
      <c r="VPT63" s="130"/>
      <c r="VPU63" s="130"/>
      <c r="VPV63" s="130"/>
      <c r="VPW63" s="130"/>
      <c r="VPX63" s="130"/>
      <c r="VPY63" s="130"/>
      <c r="VPZ63" s="130"/>
      <c r="VQA63" s="130"/>
      <c r="VQB63" s="130"/>
      <c r="VQC63" s="130"/>
      <c r="VQD63" s="130"/>
      <c r="VQE63" s="130"/>
      <c r="VQF63" s="130"/>
      <c r="VQG63" s="130"/>
      <c r="VQH63" s="130"/>
      <c r="VQI63" s="130"/>
      <c r="VQJ63" s="130"/>
      <c r="VQK63" s="130"/>
      <c r="VQL63" s="130"/>
      <c r="VQM63" s="130"/>
      <c r="VQN63" s="130"/>
      <c r="VQO63" s="130"/>
      <c r="VQP63" s="130"/>
      <c r="VQQ63" s="130"/>
      <c r="VQR63" s="130"/>
      <c r="VQS63" s="130"/>
      <c r="VQT63" s="130"/>
      <c r="VQU63" s="130"/>
      <c r="VQV63" s="130"/>
      <c r="VQW63" s="130"/>
      <c r="VQX63" s="130"/>
      <c r="VQY63" s="130"/>
      <c r="VQZ63" s="130"/>
      <c r="VRA63" s="130"/>
      <c r="VRB63" s="130"/>
      <c r="VRC63" s="130"/>
      <c r="VRD63" s="130"/>
      <c r="VRE63" s="130"/>
      <c r="VRF63" s="130"/>
      <c r="VRG63" s="130"/>
      <c r="VRH63" s="130"/>
      <c r="VRI63" s="130"/>
      <c r="VRJ63" s="130"/>
      <c r="VRK63" s="130"/>
      <c r="VRL63" s="130"/>
      <c r="VRM63" s="130"/>
      <c r="VRN63" s="130"/>
      <c r="VRO63" s="130"/>
      <c r="VRP63" s="130"/>
      <c r="VRQ63" s="130"/>
      <c r="VRR63" s="130"/>
      <c r="VRS63" s="130"/>
      <c r="VRT63" s="130"/>
      <c r="VRU63" s="130"/>
      <c r="VRV63" s="130"/>
      <c r="VRW63" s="130"/>
      <c r="VRX63" s="130"/>
      <c r="VRY63" s="130"/>
      <c r="VRZ63" s="130"/>
      <c r="VSA63" s="130"/>
      <c r="VSB63" s="130"/>
      <c r="VSC63" s="130"/>
      <c r="VSD63" s="130"/>
      <c r="VSE63" s="130"/>
      <c r="VSF63" s="130"/>
      <c r="VSG63" s="130"/>
      <c r="VSH63" s="130"/>
      <c r="VSI63" s="130"/>
      <c r="VSJ63" s="130"/>
      <c r="VSK63" s="130"/>
      <c r="VSL63" s="130"/>
      <c r="VSM63" s="130"/>
      <c r="VSN63" s="130"/>
      <c r="VSO63" s="130"/>
      <c r="VSP63" s="130"/>
      <c r="VSQ63" s="130"/>
      <c r="VSR63" s="130"/>
      <c r="VSS63" s="130"/>
      <c r="VST63" s="130"/>
      <c r="VSU63" s="130"/>
      <c r="VSV63" s="130"/>
      <c r="VSW63" s="130"/>
      <c r="VSX63" s="130"/>
      <c r="VSY63" s="130"/>
      <c r="VSZ63" s="130"/>
      <c r="VTA63" s="130"/>
      <c r="VTB63" s="130"/>
      <c r="VTC63" s="130"/>
      <c r="VTD63" s="130"/>
      <c r="VTE63" s="130"/>
      <c r="VTF63" s="130"/>
      <c r="VTG63" s="130"/>
      <c r="VTH63" s="130"/>
      <c r="VTI63" s="130"/>
      <c r="VTJ63" s="130"/>
      <c r="VTK63" s="130"/>
      <c r="VTL63" s="130"/>
      <c r="VTM63" s="130"/>
      <c r="VTN63" s="130"/>
      <c r="VTO63" s="130"/>
      <c r="VTP63" s="130"/>
      <c r="VTQ63" s="130"/>
      <c r="VTR63" s="130"/>
      <c r="VTS63" s="130"/>
      <c r="VTT63" s="130"/>
      <c r="VTU63" s="130"/>
      <c r="VTV63" s="130"/>
      <c r="VTW63" s="130"/>
      <c r="VTX63" s="130"/>
      <c r="VTY63" s="130"/>
      <c r="VTZ63" s="130"/>
      <c r="VUA63" s="130"/>
      <c r="VUB63" s="130"/>
      <c r="VUC63" s="130"/>
      <c r="VUD63" s="130"/>
      <c r="VUE63" s="130"/>
      <c r="VUF63" s="130"/>
      <c r="VUG63" s="130"/>
      <c r="VUH63" s="130"/>
      <c r="VUI63" s="130"/>
      <c r="VUJ63" s="130"/>
      <c r="VUK63" s="130"/>
      <c r="VUL63" s="130"/>
      <c r="VUM63" s="130"/>
      <c r="VUN63" s="130"/>
      <c r="VUO63" s="130"/>
      <c r="VUP63" s="130"/>
      <c r="VUQ63" s="130"/>
      <c r="VUR63" s="130"/>
      <c r="VUS63" s="130"/>
      <c r="VUT63" s="130"/>
      <c r="VUU63" s="130"/>
      <c r="VUV63" s="130"/>
      <c r="VUW63" s="130"/>
      <c r="VUX63" s="130"/>
      <c r="VUY63" s="130"/>
      <c r="VUZ63" s="130"/>
      <c r="VVA63" s="130"/>
      <c r="VVB63" s="130"/>
      <c r="VVC63" s="130"/>
      <c r="VVD63" s="130"/>
      <c r="VVE63" s="130"/>
      <c r="VVF63" s="130"/>
      <c r="VVG63" s="130"/>
      <c r="VVH63" s="130"/>
      <c r="VVI63" s="130"/>
      <c r="VVJ63" s="130"/>
      <c r="VVK63" s="130"/>
      <c r="VVL63" s="130"/>
      <c r="VVM63" s="130"/>
      <c r="VVN63" s="130"/>
      <c r="VVO63" s="130"/>
      <c r="VVP63" s="130"/>
      <c r="VVQ63" s="130"/>
      <c r="VVR63" s="130"/>
      <c r="VVS63" s="130"/>
      <c r="VVT63" s="130"/>
      <c r="VVU63" s="130"/>
      <c r="VVV63" s="130"/>
      <c r="VVW63" s="130"/>
      <c r="VVX63" s="130"/>
      <c r="VVY63" s="130"/>
      <c r="VVZ63" s="130"/>
      <c r="VWA63" s="130"/>
      <c r="VWB63" s="130"/>
      <c r="VWC63" s="130"/>
      <c r="VWD63" s="130"/>
      <c r="VWE63" s="130"/>
      <c r="VWF63" s="130"/>
      <c r="VWG63" s="130"/>
      <c r="VWH63" s="130"/>
      <c r="VWI63" s="130"/>
      <c r="VWJ63" s="130"/>
      <c r="VWK63" s="130"/>
      <c r="VWL63" s="130"/>
      <c r="VWM63" s="130"/>
      <c r="VWN63" s="130"/>
      <c r="VWO63" s="130"/>
      <c r="VWP63" s="130"/>
      <c r="VWQ63" s="130"/>
      <c r="VWR63" s="130"/>
      <c r="VWS63" s="130"/>
      <c r="VWT63" s="130"/>
      <c r="VWU63" s="130"/>
      <c r="VWV63" s="130"/>
      <c r="VWW63" s="130"/>
      <c r="VWX63" s="130"/>
      <c r="VWY63" s="130"/>
      <c r="VWZ63" s="130"/>
      <c r="VXA63" s="130"/>
      <c r="VXB63" s="130"/>
      <c r="VXC63" s="130"/>
      <c r="VXD63" s="130"/>
      <c r="VXE63" s="130"/>
      <c r="VXF63" s="130"/>
      <c r="VXG63" s="130"/>
      <c r="VXH63" s="130"/>
      <c r="VXI63" s="130"/>
      <c r="VXJ63" s="130"/>
      <c r="VXK63" s="130"/>
      <c r="VXL63" s="130"/>
      <c r="VXM63" s="130"/>
      <c r="VXN63" s="130"/>
      <c r="VXO63" s="130"/>
      <c r="VXP63" s="130"/>
      <c r="VXQ63" s="130"/>
      <c r="VXR63" s="130"/>
      <c r="VXS63" s="130"/>
      <c r="VXT63" s="130"/>
      <c r="VXU63" s="130"/>
      <c r="VXV63" s="130"/>
      <c r="VXW63" s="130"/>
      <c r="VXX63" s="130"/>
      <c r="VXY63" s="130"/>
      <c r="VXZ63" s="130"/>
      <c r="VYA63" s="130"/>
      <c r="VYB63" s="130"/>
      <c r="VYC63" s="130"/>
      <c r="VYD63" s="130"/>
      <c r="VYE63" s="130"/>
      <c r="VYF63" s="130"/>
      <c r="VYG63" s="130"/>
      <c r="VYH63" s="130"/>
      <c r="VYI63" s="130"/>
      <c r="VYJ63" s="130"/>
      <c r="VYK63" s="130"/>
      <c r="VYL63" s="130"/>
      <c r="VYM63" s="130"/>
      <c r="VYN63" s="130"/>
      <c r="VYO63" s="130"/>
      <c r="VYP63" s="130"/>
      <c r="VYQ63" s="130"/>
      <c r="VYR63" s="130"/>
      <c r="VYS63" s="130"/>
      <c r="VYT63" s="130"/>
      <c r="VYU63" s="130"/>
      <c r="VYV63" s="130"/>
      <c r="VYW63" s="130"/>
      <c r="VYX63" s="130"/>
      <c r="VYY63" s="130"/>
      <c r="VYZ63" s="130"/>
      <c r="VZA63" s="130"/>
      <c r="VZB63" s="130"/>
      <c r="VZC63" s="130"/>
      <c r="VZD63" s="130"/>
      <c r="VZE63" s="130"/>
      <c r="VZF63" s="130"/>
      <c r="VZG63" s="130"/>
      <c r="VZH63" s="130"/>
      <c r="VZI63" s="130"/>
      <c r="VZJ63" s="130"/>
      <c r="VZK63" s="130"/>
      <c r="VZL63" s="130"/>
      <c r="VZM63" s="130"/>
      <c r="VZN63" s="130"/>
      <c r="VZO63" s="130"/>
      <c r="VZP63" s="130"/>
      <c r="VZQ63" s="130"/>
      <c r="VZR63" s="130"/>
      <c r="VZS63" s="130"/>
      <c r="VZT63" s="130"/>
      <c r="VZU63" s="130"/>
      <c r="VZV63" s="130"/>
      <c r="VZW63" s="130"/>
      <c r="VZX63" s="130"/>
      <c r="VZY63" s="130"/>
      <c r="VZZ63" s="130"/>
      <c r="WAA63" s="130"/>
      <c r="WAB63" s="130"/>
      <c r="WAC63" s="130"/>
      <c r="WAD63" s="130"/>
      <c r="WAE63" s="130"/>
      <c r="WAF63" s="130"/>
      <c r="WAG63" s="130"/>
      <c r="WAH63" s="130"/>
      <c r="WAI63" s="130"/>
      <c r="WAJ63" s="130"/>
      <c r="WAK63" s="130"/>
      <c r="WAL63" s="130"/>
      <c r="WAM63" s="130"/>
      <c r="WAN63" s="130"/>
      <c r="WAO63" s="130"/>
      <c r="WAP63" s="130"/>
      <c r="WAQ63" s="130"/>
      <c r="WAR63" s="130"/>
      <c r="WAS63" s="130"/>
      <c r="WAT63" s="130"/>
      <c r="WAU63" s="130"/>
      <c r="WAV63" s="130"/>
      <c r="WAW63" s="130"/>
      <c r="WAX63" s="130"/>
      <c r="WAY63" s="130"/>
      <c r="WAZ63" s="130"/>
      <c r="WBA63" s="130"/>
      <c r="WBB63" s="130"/>
      <c r="WBC63" s="130"/>
      <c r="WBD63" s="130"/>
      <c r="WBE63" s="130"/>
      <c r="WBF63" s="130"/>
      <c r="WBG63" s="130"/>
      <c r="WBH63" s="130"/>
      <c r="WBI63" s="130"/>
      <c r="WBJ63" s="130"/>
      <c r="WBK63" s="130"/>
      <c r="WBL63" s="130"/>
      <c r="WBM63" s="130"/>
      <c r="WBN63" s="130"/>
      <c r="WBO63" s="130"/>
      <c r="WBP63" s="130"/>
      <c r="WBQ63" s="130"/>
      <c r="WBR63" s="130"/>
      <c r="WBS63" s="130"/>
      <c r="WBT63" s="130"/>
      <c r="WBU63" s="130"/>
      <c r="WBV63" s="130"/>
      <c r="WBW63" s="130"/>
      <c r="WBX63" s="130"/>
      <c r="WBY63" s="130"/>
      <c r="WBZ63" s="130"/>
      <c r="WCA63" s="130"/>
      <c r="WCB63" s="130"/>
      <c r="WCC63" s="130"/>
      <c r="WCD63" s="130"/>
      <c r="WCE63" s="130"/>
      <c r="WCF63" s="130"/>
      <c r="WCG63" s="130"/>
      <c r="WCH63" s="130"/>
      <c r="WCI63" s="130"/>
      <c r="WCJ63" s="130"/>
      <c r="WCK63" s="130"/>
      <c r="WCL63" s="130"/>
      <c r="WCM63" s="130"/>
      <c r="WCN63" s="130"/>
      <c r="WCO63" s="130"/>
      <c r="WCP63" s="130"/>
      <c r="WCQ63" s="130"/>
      <c r="WCR63" s="130"/>
      <c r="WCS63" s="130"/>
      <c r="WCT63" s="130"/>
      <c r="WCU63" s="130"/>
      <c r="WCV63" s="130"/>
      <c r="WCW63" s="130"/>
      <c r="WCX63" s="130"/>
      <c r="WCY63" s="130"/>
      <c r="WCZ63" s="130"/>
      <c r="WDA63" s="130"/>
      <c r="WDB63" s="130"/>
      <c r="WDC63" s="130"/>
      <c r="WDD63" s="130"/>
      <c r="WDE63" s="130"/>
      <c r="WDF63" s="130"/>
      <c r="WDG63" s="130"/>
      <c r="WDH63" s="130"/>
      <c r="WDI63" s="130"/>
      <c r="WDJ63" s="130"/>
      <c r="WDK63" s="130"/>
      <c r="WDL63" s="130"/>
      <c r="WDM63" s="130"/>
      <c r="WDN63" s="130"/>
      <c r="WDO63" s="130"/>
      <c r="WDP63" s="130"/>
      <c r="WDQ63" s="130"/>
      <c r="WDR63" s="130"/>
      <c r="WDS63" s="130"/>
      <c r="WDT63" s="130"/>
      <c r="WDU63" s="130"/>
      <c r="WDV63" s="130"/>
      <c r="WDW63" s="130"/>
      <c r="WDX63" s="130"/>
      <c r="WDY63" s="130"/>
      <c r="WDZ63" s="130"/>
      <c r="WEA63" s="130"/>
      <c r="WEB63" s="130"/>
      <c r="WEC63" s="130"/>
      <c r="WED63" s="130"/>
      <c r="WEE63" s="130"/>
      <c r="WEF63" s="130"/>
      <c r="WEG63" s="130"/>
      <c r="WEH63" s="130"/>
      <c r="WEI63" s="130"/>
      <c r="WEJ63" s="130"/>
      <c r="WEK63" s="130"/>
      <c r="WEL63" s="130"/>
      <c r="WEM63" s="130"/>
      <c r="WEN63" s="130"/>
      <c r="WEO63" s="130"/>
      <c r="WEP63" s="130"/>
      <c r="WEQ63" s="130"/>
      <c r="WER63" s="130"/>
      <c r="WES63" s="130"/>
      <c r="WET63" s="130"/>
      <c r="WEU63" s="130"/>
      <c r="WEV63" s="130"/>
      <c r="WEW63" s="130"/>
      <c r="WEX63" s="130"/>
      <c r="WEY63" s="130"/>
      <c r="WEZ63" s="130"/>
      <c r="WFA63" s="130"/>
      <c r="WFB63" s="130"/>
      <c r="WFC63" s="130"/>
      <c r="WFD63" s="130"/>
      <c r="WFE63" s="130"/>
      <c r="WFF63" s="130"/>
      <c r="WFG63" s="130"/>
      <c r="WFH63" s="130"/>
      <c r="WFI63" s="130"/>
      <c r="WFJ63" s="130"/>
      <c r="WFK63" s="130"/>
      <c r="WFL63" s="130"/>
      <c r="WFM63" s="130"/>
      <c r="WFN63" s="130"/>
      <c r="WFO63" s="130"/>
      <c r="WFP63" s="130"/>
      <c r="WFQ63" s="130"/>
      <c r="WFR63" s="130"/>
      <c r="WFS63" s="130"/>
      <c r="WFT63" s="130"/>
      <c r="WFU63" s="130"/>
      <c r="WFV63" s="130"/>
      <c r="WFW63" s="130"/>
      <c r="WFX63" s="130"/>
      <c r="WFY63" s="130"/>
      <c r="WFZ63" s="130"/>
      <c r="WGA63" s="130"/>
      <c r="WGB63" s="130"/>
      <c r="WGC63" s="130"/>
      <c r="WGD63" s="130"/>
      <c r="WGE63" s="130"/>
      <c r="WGF63" s="130"/>
      <c r="WGG63" s="130"/>
      <c r="WGH63" s="130"/>
      <c r="WGI63" s="130"/>
      <c r="WGJ63" s="130"/>
      <c r="WGK63" s="130"/>
      <c r="WGL63" s="130"/>
      <c r="WGM63" s="130"/>
      <c r="WGN63" s="130"/>
      <c r="WGO63" s="130"/>
      <c r="WGP63" s="130"/>
      <c r="WGQ63" s="130"/>
      <c r="WGR63" s="130"/>
      <c r="WGS63" s="130"/>
      <c r="WGT63" s="130"/>
      <c r="WGU63" s="130"/>
      <c r="WGV63" s="130"/>
      <c r="WGW63" s="130"/>
      <c r="WGX63" s="130"/>
      <c r="WGY63" s="130"/>
      <c r="WGZ63" s="130"/>
      <c r="WHA63" s="130"/>
      <c r="WHB63" s="130"/>
      <c r="WHC63" s="130"/>
      <c r="WHD63" s="130"/>
      <c r="WHE63" s="130"/>
      <c r="WHF63" s="130"/>
      <c r="WHG63" s="130"/>
      <c r="WHH63" s="130"/>
      <c r="WHI63" s="130"/>
      <c r="WHJ63" s="130"/>
      <c r="WHK63" s="130"/>
      <c r="WHL63" s="130"/>
      <c r="WHM63" s="130"/>
      <c r="WHN63" s="130"/>
      <c r="WHO63" s="130"/>
      <c r="WHP63" s="130"/>
      <c r="WHQ63" s="130"/>
      <c r="WHR63" s="130"/>
      <c r="WHS63" s="130"/>
      <c r="WHT63" s="130"/>
      <c r="WHU63" s="130"/>
      <c r="WHV63" s="130"/>
      <c r="WHW63" s="130"/>
      <c r="WHX63" s="130"/>
      <c r="WHY63" s="130"/>
      <c r="WHZ63" s="130"/>
      <c r="WIA63" s="130"/>
      <c r="WIB63" s="130"/>
      <c r="WIC63" s="130"/>
      <c r="WID63" s="130"/>
      <c r="WIE63" s="130"/>
      <c r="WIF63" s="130"/>
      <c r="WIG63" s="130"/>
      <c r="WIH63" s="130"/>
      <c r="WII63" s="130"/>
      <c r="WIJ63" s="130"/>
      <c r="WIK63" s="130"/>
      <c r="WIL63" s="130"/>
      <c r="WIM63" s="130"/>
      <c r="WIN63" s="130"/>
      <c r="WIO63" s="130"/>
      <c r="WIP63" s="130"/>
      <c r="WIQ63" s="130"/>
      <c r="WIR63" s="130"/>
      <c r="WIS63" s="130"/>
      <c r="WIT63" s="130"/>
      <c r="WIU63" s="130"/>
      <c r="WIV63" s="130"/>
      <c r="WIW63" s="130"/>
      <c r="WIX63" s="130"/>
      <c r="WIY63" s="130"/>
      <c r="WIZ63" s="130"/>
      <c r="WJA63" s="130"/>
      <c r="WJB63" s="130"/>
      <c r="WJC63" s="130"/>
      <c r="WJD63" s="130"/>
      <c r="WJE63" s="130"/>
      <c r="WJF63" s="130"/>
      <c r="WJG63" s="130"/>
      <c r="WJH63" s="130"/>
      <c r="WJI63" s="130"/>
      <c r="WJJ63" s="130"/>
      <c r="WJK63" s="130"/>
      <c r="WJL63" s="130"/>
      <c r="WJM63" s="130"/>
      <c r="WJN63" s="130"/>
      <c r="WJO63" s="130"/>
      <c r="WJP63" s="130"/>
      <c r="WJQ63" s="130"/>
      <c r="WJR63" s="130"/>
      <c r="WJS63" s="130"/>
      <c r="WJT63" s="130"/>
      <c r="WJU63" s="130"/>
      <c r="WJV63" s="130"/>
      <c r="WJW63" s="130"/>
      <c r="WJX63" s="130"/>
      <c r="WJY63" s="130"/>
      <c r="WJZ63" s="130"/>
      <c r="WKA63" s="130"/>
      <c r="WKB63" s="130"/>
      <c r="WKC63" s="130"/>
      <c r="WKD63" s="130"/>
      <c r="WKE63" s="130"/>
      <c r="WKF63" s="130"/>
      <c r="WKG63" s="130"/>
      <c r="WKH63" s="130"/>
      <c r="WKI63" s="130"/>
      <c r="WKJ63" s="130"/>
      <c r="WKK63" s="130"/>
      <c r="WKL63" s="130"/>
      <c r="WKM63" s="130"/>
      <c r="WKN63" s="130"/>
      <c r="WKO63" s="130"/>
      <c r="WKP63" s="130"/>
      <c r="WKQ63" s="130"/>
      <c r="WKR63" s="130"/>
      <c r="WKS63" s="130"/>
      <c r="WKT63" s="130"/>
      <c r="WKU63" s="130"/>
      <c r="WKV63" s="130"/>
      <c r="WKW63" s="130"/>
      <c r="WKX63" s="130"/>
      <c r="WKY63" s="130"/>
      <c r="WKZ63" s="130"/>
      <c r="WLA63" s="130"/>
      <c r="WLB63" s="130"/>
      <c r="WLC63" s="130"/>
      <c r="WLD63" s="130"/>
      <c r="WLE63" s="130"/>
      <c r="WLF63" s="130"/>
      <c r="WLG63" s="130"/>
      <c r="WLH63" s="130"/>
      <c r="WLI63" s="130"/>
      <c r="WLJ63" s="130"/>
      <c r="WLK63" s="130"/>
      <c r="WLL63" s="130"/>
      <c r="WLM63" s="130"/>
      <c r="WLN63" s="130"/>
      <c r="WLO63" s="130"/>
      <c r="WLP63" s="130"/>
      <c r="WLQ63" s="130"/>
      <c r="WLR63" s="130"/>
      <c r="WLS63" s="130"/>
      <c r="WLT63" s="130"/>
      <c r="WLU63" s="130"/>
      <c r="WLV63" s="130"/>
      <c r="WLW63" s="130"/>
      <c r="WLX63" s="130"/>
      <c r="WLY63" s="130"/>
      <c r="WLZ63" s="130"/>
      <c r="WMA63" s="130"/>
      <c r="WMB63" s="130"/>
      <c r="WMC63" s="130"/>
      <c r="WMD63" s="130"/>
      <c r="WME63" s="130"/>
      <c r="WMF63" s="130"/>
      <c r="WMG63" s="130"/>
      <c r="WMH63" s="130"/>
      <c r="WMI63" s="130"/>
      <c r="WMJ63" s="130"/>
      <c r="WMK63" s="130"/>
      <c r="WML63" s="130"/>
      <c r="WMM63" s="130"/>
      <c r="WMN63" s="130"/>
      <c r="WMO63" s="130"/>
      <c r="WMP63" s="130"/>
      <c r="WMQ63" s="130"/>
      <c r="WMR63" s="130"/>
      <c r="WMS63" s="130"/>
      <c r="WMT63" s="130"/>
      <c r="WMU63" s="130"/>
      <c r="WMV63" s="130"/>
      <c r="WMW63" s="130"/>
      <c r="WMX63" s="130"/>
      <c r="WMY63" s="130"/>
      <c r="WMZ63" s="130"/>
      <c r="WNA63" s="130"/>
      <c r="WNB63" s="130"/>
      <c r="WNC63" s="130"/>
      <c r="WND63" s="130"/>
      <c r="WNE63" s="130"/>
      <c r="WNF63" s="130"/>
      <c r="WNG63" s="130"/>
      <c r="WNH63" s="130"/>
      <c r="WNI63" s="130"/>
      <c r="WNJ63" s="130"/>
      <c r="WNK63" s="130"/>
      <c r="WNL63" s="130"/>
      <c r="WNM63" s="130"/>
      <c r="WNN63" s="130"/>
      <c r="WNO63" s="130"/>
      <c r="WNP63" s="130"/>
      <c r="WNQ63" s="130"/>
      <c r="WNR63" s="130"/>
      <c r="WNS63" s="130"/>
      <c r="WNT63" s="130"/>
      <c r="WNU63" s="130"/>
      <c r="WNV63" s="130"/>
      <c r="WNW63" s="130"/>
      <c r="WNX63" s="130"/>
      <c r="WNY63" s="130"/>
      <c r="WNZ63" s="130"/>
      <c r="WOA63" s="130"/>
      <c r="WOB63" s="130"/>
      <c r="WOC63" s="130"/>
      <c r="WOD63" s="130"/>
      <c r="WOE63" s="130"/>
      <c r="WOF63" s="130"/>
      <c r="WOG63" s="130"/>
      <c r="WOH63" s="130"/>
      <c r="WOI63" s="130"/>
      <c r="WOJ63" s="130"/>
      <c r="WOK63" s="130"/>
      <c r="WOL63" s="130"/>
      <c r="WOM63" s="130"/>
      <c r="WON63" s="130"/>
      <c r="WOO63" s="130"/>
      <c r="WOP63" s="130"/>
      <c r="WOQ63" s="130"/>
      <c r="WOR63" s="130"/>
      <c r="WOS63" s="130"/>
      <c r="WOT63" s="130"/>
      <c r="WOU63" s="130"/>
      <c r="WOV63" s="130"/>
      <c r="WOW63" s="130"/>
      <c r="WOX63" s="130"/>
      <c r="WOY63" s="130"/>
      <c r="WOZ63" s="130"/>
      <c r="WPA63" s="130"/>
      <c r="WPB63" s="130"/>
      <c r="WPC63" s="130"/>
      <c r="WPD63" s="130"/>
      <c r="WPE63" s="130"/>
      <c r="WPF63" s="130"/>
      <c r="WPG63" s="130"/>
      <c r="WPH63" s="130"/>
      <c r="WPI63" s="130"/>
      <c r="WPJ63" s="130"/>
      <c r="WPK63" s="130"/>
      <c r="WPL63" s="130"/>
      <c r="WPM63" s="130"/>
      <c r="WPN63" s="130"/>
      <c r="WPO63" s="130"/>
      <c r="WPP63" s="130"/>
      <c r="WPQ63" s="130"/>
      <c r="WPR63" s="130"/>
      <c r="WPS63" s="130"/>
      <c r="WPT63" s="130"/>
      <c r="WPU63" s="130"/>
      <c r="WPV63" s="130"/>
      <c r="WPW63" s="130"/>
      <c r="WPX63" s="130"/>
      <c r="WPY63" s="130"/>
      <c r="WPZ63" s="130"/>
      <c r="WQA63" s="130"/>
      <c r="WQB63" s="130"/>
      <c r="WQC63" s="130"/>
      <c r="WQD63" s="130"/>
      <c r="WQE63" s="130"/>
      <c r="WQF63" s="130"/>
      <c r="WQG63" s="130"/>
      <c r="WQH63" s="130"/>
      <c r="WQI63" s="130"/>
      <c r="WQJ63" s="130"/>
      <c r="WQK63" s="130"/>
      <c r="WQL63" s="130"/>
      <c r="WQM63" s="130"/>
      <c r="WQN63" s="130"/>
      <c r="WQO63" s="130"/>
      <c r="WQP63" s="130"/>
      <c r="WQQ63" s="130"/>
      <c r="WQR63" s="130"/>
      <c r="WQS63" s="130"/>
      <c r="WQT63" s="130"/>
      <c r="WQU63" s="130"/>
      <c r="WQV63" s="130"/>
      <c r="WQW63" s="130"/>
      <c r="WQX63" s="130"/>
      <c r="WQY63" s="130"/>
      <c r="WQZ63" s="130"/>
      <c r="WRA63" s="130"/>
      <c r="WRB63" s="130"/>
      <c r="WRC63" s="130"/>
      <c r="WRD63" s="130"/>
      <c r="WRE63" s="130"/>
      <c r="WRF63" s="130"/>
      <c r="WRG63" s="130"/>
      <c r="WRH63" s="130"/>
      <c r="WRI63" s="130"/>
      <c r="WRJ63" s="130"/>
      <c r="WRK63" s="130"/>
      <c r="WRL63" s="130"/>
      <c r="WRM63" s="130"/>
      <c r="WRN63" s="130"/>
      <c r="WRO63" s="130"/>
      <c r="WRP63" s="130"/>
      <c r="WRQ63" s="130"/>
      <c r="WRR63" s="130"/>
      <c r="WRS63" s="130"/>
      <c r="WRT63" s="130"/>
      <c r="WRU63" s="130"/>
      <c r="WRV63" s="130"/>
      <c r="WRW63" s="130"/>
      <c r="WRX63" s="130"/>
      <c r="WRY63" s="130"/>
      <c r="WRZ63" s="130"/>
      <c r="WSA63" s="130"/>
      <c r="WSB63" s="130"/>
      <c r="WSC63" s="130"/>
      <c r="WSD63" s="130"/>
      <c r="WSE63" s="130"/>
      <c r="WSF63" s="130"/>
      <c r="WSG63" s="130"/>
      <c r="WSH63" s="130"/>
      <c r="WSI63" s="130"/>
      <c r="WSJ63" s="130"/>
      <c r="WSK63" s="130"/>
      <c r="WSL63" s="130"/>
      <c r="WSM63" s="130"/>
      <c r="WSN63" s="130"/>
      <c r="WSO63" s="130"/>
      <c r="WSP63" s="130"/>
      <c r="WSQ63" s="130"/>
      <c r="WSR63" s="130"/>
      <c r="WSS63" s="130"/>
      <c r="WST63" s="130"/>
      <c r="WSU63" s="130"/>
      <c r="WSV63" s="130"/>
      <c r="WSW63" s="130"/>
      <c r="WSX63" s="130"/>
      <c r="WSY63" s="130"/>
      <c r="WSZ63" s="130"/>
      <c r="WTA63" s="130"/>
      <c r="WTB63" s="130"/>
      <c r="WTC63" s="130"/>
      <c r="WTD63" s="130"/>
      <c r="WTE63" s="130"/>
      <c r="WTF63" s="130"/>
      <c r="WTG63" s="130"/>
      <c r="WTH63" s="130"/>
      <c r="WTI63" s="130"/>
      <c r="WTJ63" s="130"/>
      <c r="WTK63" s="130"/>
      <c r="WTL63" s="130"/>
      <c r="WTM63" s="130"/>
      <c r="WTN63" s="130"/>
      <c r="WTO63" s="130"/>
      <c r="WTP63" s="130"/>
      <c r="WTQ63" s="130"/>
      <c r="WTR63" s="130"/>
      <c r="WTS63" s="130"/>
      <c r="WTT63" s="130"/>
      <c r="WTU63" s="130"/>
      <c r="WTV63" s="130"/>
      <c r="WTW63" s="130"/>
      <c r="WTX63" s="130"/>
      <c r="WTY63" s="130"/>
      <c r="WTZ63" s="130"/>
      <c r="WUA63" s="130"/>
      <c r="WUB63" s="130"/>
      <c r="WUC63" s="130"/>
      <c r="WUD63" s="130"/>
      <c r="WUE63" s="130"/>
      <c r="WUF63" s="130"/>
      <c r="WUG63" s="130"/>
      <c r="WUH63" s="130"/>
      <c r="WUI63" s="130"/>
      <c r="WUJ63" s="130"/>
      <c r="WUK63" s="130"/>
      <c r="WUL63" s="130"/>
      <c r="WUM63" s="130"/>
      <c r="WUN63" s="130"/>
      <c r="WUO63" s="130"/>
      <c r="WUP63" s="130"/>
      <c r="WUQ63" s="130"/>
      <c r="WUR63" s="130"/>
      <c r="WUS63" s="130"/>
      <c r="WUT63" s="130"/>
      <c r="WUU63" s="130"/>
      <c r="WUV63" s="130"/>
      <c r="WUW63" s="130"/>
      <c r="WUX63" s="130"/>
      <c r="WUY63" s="130"/>
      <c r="WUZ63" s="130"/>
      <c r="WVA63" s="130"/>
      <c r="WVB63" s="130"/>
      <c r="WVC63" s="130"/>
      <c r="WVD63" s="130"/>
      <c r="WVE63" s="130"/>
      <c r="WVF63" s="130"/>
      <c r="WVG63" s="130"/>
      <c r="WVH63" s="130"/>
      <c r="WVI63" s="130"/>
      <c r="WVJ63" s="130"/>
      <c r="WVK63" s="130"/>
      <c r="WVL63" s="130"/>
      <c r="WVM63" s="130"/>
      <c r="WVN63" s="130"/>
      <c r="WVO63" s="130"/>
      <c r="WVP63" s="130"/>
      <c r="WVQ63" s="130"/>
      <c r="WVR63" s="130"/>
      <c r="WVS63" s="130"/>
      <c r="WVT63" s="130"/>
      <c r="WVU63" s="130"/>
      <c r="WVV63" s="130"/>
      <c r="WVW63" s="130"/>
      <c r="WVX63" s="130"/>
      <c r="WVY63" s="130"/>
      <c r="WVZ63" s="130"/>
      <c r="WWA63" s="130"/>
      <c r="WWB63" s="130"/>
      <c r="WWC63" s="130"/>
      <c r="WWD63" s="130"/>
      <c r="WWE63" s="130"/>
      <c r="WWF63" s="130"/>
      <c r="WWG63" s="130"/>
      <c r="WWH63" s="130"/>
      <c r="WWI63" s="130"/>
      <c r="WWJ63" s="130"/>
      <c r="WWK63" s="130"/>
      <c r="WWL63" s="130"/>
      <c r="WWM63" s="130"/>
      <c r="WWN63" s="130"/>
      <c r="WWO63" s="130"/>
      <c r="WWP63" s="130"/>
      <c r="WWQ63" s="130"/>
      <c r="WWR63" s="130"/>
      <c r="WWS63" s="130"/>
      <c r="WWT63" s="130"/>
      <c r="WWU63" s="130"/>
      <c r="WWV63" s="130"/>
      <c r="WWW63" s="130"/>
      <c r="WWX63" s="130"/>
      <c r="WWY63" s="130"/>
      <c r="WWZ63" s="130"/>
      <c r="WXA63" s="130"/>
      <c r="WXB63" s="130"/>
      <c r="WXC63" s="130"/>
      <c r="WXD63" s="130"/>
      <c r="WXE63" s="130"/>
      <c r="WXF63" s="130"/>
      <c r="WXG63" s="130"/>
      <c r="WXH63" s="130"/>
      <c r="WXI63" s="130"/>
      <c r="WXJ63" s="130"/>
      <c r="WXK63" s="130"/>
      <c r="WXL63" s="130"/>
      <c r="WXM63" s="130"/>
      <c r="WXN63" s="130"/>
      <c r="WXO63" s="130"/>
      <c r="WXP63" s="130"/>
      <c r="WXQ63" s="130"/>
      <c r="WXR63" s="130"/>
      <c r="WXS63" s="130"/>
      <c r="WXT63" s="130"/>
      <c r="WXU63" s="130"/>
      <c r="WXV63" s="130"/>
      <c r="WXW63" s="130"/>
      <c r="WXX63" s="130"/>
      <c r="WXY63" s="130"/>
      <c r="WXZ63" s="130"/>
      <c r="WYA63" s="130"/>
      <c r="WYB63" s="130"/>
      <c r="WYC63" s="130"/>
      <c r="WYD63" s="130"/>
      <c r="WYE63" s="130"/>
      <c r="WYF63" s="130"/>
      <c r="WYG63" s="130"/>
      <c r="WYH63" s="130"/>
      <c r="WYI63" s="130"/>
      <c r="WYJ63" s="130"/>
      <c r="WYK63" s="130"/>
      <c r="WYL63" s="130"/>
      <c r="WYM63" s="130"/>
      <c r="WYN63" s="130"/>
      <c r="WYO63" s="130"/>
      <c r="WYP63" s="130"/>
      <c r="WYQ63" s="130"/>
      <c r="WYR63" s="130"/>
      <c r="WYS63" s="130"/>
      <c r="WYT63" s="130"/>
      <c r="WYU63" s="130"/>
      <c r="WYV63" s="130"/>
      <c r="WYW63" s="130"/>
      <c r="WYX63" s="130"/>
      <c r="WYY63" s="130"/>
      <c r="WYZ63" s="130"/>
      <c r="WZA63" s="130"/>
      <c r="WZB63" s="130"/>
      <c r="WZC63" s="130"/>
      <c r="WZD63" s="130"/>
      <c r="WZE63" s="130"/>
      <c r="WZF63" s="130"/>
      <c r="WZG63" s="130"/>
      <c r="WZH63" s="130"/>
      <c r="WZI63" s="130"/>
      <c r="WZJ63" s="130"/>
      <c r="WZK63" s="130"/>
      <c r="WZL63" s="130"/>
      <c r="WZM63" s="130"/>
      <c r="WZN63" s="130"/>
      <c r="WZO63" s="130"/>
      <c r="WZP63" s="130"/>
      <c r="WZQ63" s="130"/>
      <c r="WZR63" s="130"/>
      <c r="WZS63" s="130"/>
      <c r="WZT63" s="130"/>
      <c r="WZU63" s="130"/>
      <c r="WZV63" s="130"/>
      <c r="WZW63" s="130"/>
      <c r="WZX63" s="130"/>
      <c r="WZY63" s="130"/>
      <c r="WZZ63" s="130"/>
      <c r="XAA63" s="130"/>
      <c r="XAB63" s="130"/>
      <c r="XAC63" s="130"/>
      <c r="XAD63" s="130"/>
      <c r="XAE63" s="130"/>
      <c r="XAF63" s="130"/>
      <c r="XAG63" s="130"/>
      <c r="XAH63" s="130"/>
      <c r="XAI63" s="130"/>
      <c r="XAJ63" s="130"/>
      <c r="XAK63" s="130"/>
      <c r="XAL63" s="130"/>
      <c r="XAM63" s="130"/>
      <c r="XAN63" s="130"/>
      <c r="XAO63" s="130"/>
      <c r="XAP63" s="130"/>
      <c r="XAQ63" s="130"/>
      <c r="XAR63" s="130"/>
      <c r="XAS63" s="130"/>
      <c r="XAT63" s="130"/>
      <c r="XAU63" s="130"/>
      <c r="XAV63" s="130"/>
      <c r="XAW63" s="130"/>
      <c r="XAX63" s="130"/>
      <c r="XAY63" s="130"/>
      <c r="XAZ63" s="130"/>
      <c r="XBA63" s="130"/>
      <c r="XBB63" s="130"/>
      <c r="XBC63" s="130"/>
      <c r="XBD63" s="130"/>
      <c r="XBE63" s="130"/>
      <c r="XBF63" s="130"/>
      <c r="XBG63" s="130"/>
      <c r="XBH63" s="130"/>
      <c r="XBI63" s="130"/>
      <c r="XBJ63" s="130"/>
      <c r="XBK63" s="130"/>
      <c r="XBL63" s="130"/>
      <c r="XBM63" s="130"/>
      <c r="XBN63" s="130"/>
      <c r="XBO63" s="130"/>
      <c r="XBP63" s="130"/>
      <c r="XBQ63" s="130"/>
      <c r="XBR63" s="130"/>
      <c r="XBS63" s="130"/>
      <c r="XBT63" s="130"/>
      <c r="XBU63" s="130"/>
      <c r="XBV63" s="130"/>
      <c r="XBW63" s="130"/>
      <c r="XBX63" s="130"/>
      <c r="XBY63" s="130"/>
      <c r="XBZ63" s="130"/>
      <c r="XCA63" s="130"/>
      <c r="XCB63" s="130"/>
      <c r="XCC63" s="130"/>
      <c r="XCD63" s="130"/>
      <c r="XCE63" s="130"/>
      <c r="XCF63" s="130"/>
      <c r="XCG63" s="130"/>
      <c r="XCH63" s="130"/>
      <c r="XCI63" s="130"/>
      <c r="XCJ63" s="130"/>
      <c r="XCK63" s="130"/>
      <c r="XCL63" s="130"/>
      <c r="XCM63" s="130"/>
      <c r="XCN63" s="130"/>
      <c r="XCO63" s="130"/>
      <c r="XCP63" s="130"/>
      <c r="XCQ63" s="130"/>
      <c r="XCR63" s="130"/>
      <c r="XCS63" s="130"/>
      <c r="XCT63" s="130"/>
      <c r="XCU63" s="130"/>
      <c r="XCV63" s="130"/>
      <c r="XCW63" s="130"/>
      <c r="XCX63" s="130"/>
      <c r="XCY63" s="130"/>
      <c r="XCZ63" s="130"/>
      <c r="XDA63" s="130"/>
      <c r="XDB63" s="130"/>
      <c r="XDC63" s="130"/>
      <c r="XDD63" s="130"/>
      <c r="XDE63" s="130"/>
      <c r="XDF63" s="130"/>
      <c r="XDG63" s="130"/>
      <c r="XDH63" s="130"/>
      <c r="XDI63" s="130"/>
      <c r="XDJ63" s="130"/>
      <c r="XDK63" s="130"/>
      <c r="XDL63" s="130"/>
      <c r="XDM63" s="130"/>
      <c r="XDN63" s="130"/>
      <c r="XDO63" s="130"/>
      <c r="XDP63" s="130"/>
      <c r="XDQ63" s="130"/>
      <c r="XDR63" s="130"/>
      <c r="XDS63" s="130"/>
      <c r="XDT63" s="130"/>
      <c r="XDU63" s="130"/>
      <c r="XDV63" s="130"/>
      <c r="XDW63" s="130"/>
      <c r="XDX63" s="130"/>
      <c r="XDY63" s="130"/>
      <c r="XDZ63" s="130"/>
      <c r="XEA63" s="130"/>
      <c r="XEB63" s="130"/>
      <c r="XEC63" s="130"/>
      <c r="XED63" s="130"/>
      <c r="XEE63" s="130"/>
      <c r="XEF63" s="130"/>
      <c r="XEG63" s="130"/>
      <c r="XEH63" s="130"/>
      <c r="XEI63" s="130"/>
      <c r="XEJ63" s="130"/>
      <c r="XEK63" s="130"/>
      <c r="XEL63" s="130"/>
      <c r="XEM63" s="130"/>
      <c r="XEN63" s="130"/>
      <c r="XEO63" s="130"/>
      <c r="XEP63" s="130"/>
      <c r="XEQ63" s="130"/>
      <c r="XER63" s="130"/>
      <c r="XES63" s="130"/>
      <c r="XET63" s="130"/>
      <c r="XEU63" s="130"/>
      <c r="XEV63" s="130"/>
      <c r="XEW63" s="130"/>
      <c r="XEX63" s="130"/>
      <c r="XEY63" s="130"/>
      <c r="XEZ63" s="130"/>
      <c r="XFA63" s="130"/>
      <c r="XFB63" s="130"/>
      <c r="XFC63" s="130"/>
      <c r="XFD63" s="130"/>
    </row>
    <row r="64" spans="1:16384" ht="25.5" hidden="1" customHeight="1">
      <c r="B64" s="136" t="s">
        <v>85</v>
      </c>
      <c r="C64" s="139">
        <f>LEN(C65)+LEN(D65)</f>
        <v>0</v>
      </c>
      <c r="D64" s="116"/>
      <c r="E64" s="137"/>
      <c r="F64" s="142"/>
    </row>
    <row r="65" spans="1:16384" ht="159" hidden="1" customHeight="1">
      <c r="A65" s="130"/>
      <c r="B65" s="119" t="s">
        <v>117</v>
      </c>
      <c r="C65" s="68"/>
      <c r="D65" s="659"/>
      <c r="E65" s="661"/>
      <c r="F65" s="144"/>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c r="HJ65" s="130"/>
      <c r="HK65" s="130"/>
      <c r="HL65" s="130"/>
      <c r="HM65" s="130"/>
      <c r="HN65" s="130"/>
      <c r="HO65" s="130"/>
      <c r="HP65" s="130"/>
      <c r="HQ65" s="130"/>
      <c r="HR65" s="130"/>
      <c r="HS65" s="130"/>
      <c r="HT65" s="130"/>
      <c r="HU65" s="130"/>
      <c r="HV65" s="130"/>
      <c r="HW65" s="130"/>
      <c r="HX65" s="130"/>
      <c r="HY65" s="130"/>
      <c r="HZ65" s="130"/>
      <c r="IA65" s="130"/>
      <c r="IB65" s="130"/>
      <c r="IC65" s="130"/>
      <c r="ID65" s="130"/>
      <c r="IE65" s="130"/>
      <c r="IF65" s="130"/>
      <c r="IG65" s="130"/>
      <c r="IH65" s="130"/>
      <c r="II65" s="130"/>
      <c r="IJ65" s="130"/>
      <c r="IK65" s="130"/>
      <c r="IL65" s="130"/>
      <c r="IM65" s="130"/>
      <c r="IN65" s="130"/>
      <c r="IO65" s="130"/>
      <c r="IP65" s="130"/>
      <c r="IQ65" s="130"/>
      <c r="IR65" s="130"/>
      <c r="IS65" s="130"/>
      <c r="IT65" s="130"/>
      <c r="IU65" s="130"/>
      <c r="IV65" s="130"/>
      <c r="IW65" s="130"/>
      <c r="IX65" s="130"/>
      <c r="IY65" s="130"/>
      <c r="IZ65" s="130"/>
      <c r="JA65" s="130"/>
      <c r="JB65" s="130"/>
      <c r="JC65" s="130"/>
      <c r="JD65" s="130"/>
      <c r="JE65" s="130"/>
      <c r="JF65" s="130"/>
      <c r="JG65" s="130"/>
      <c r="JH65" s="130"/>
      <c r="JI65" s="130"/>
      <c r="JJ65" s="130"/>
      <c r="JK65" s="130"/>
      <c r="JL65" s="130"/>
      <c r="JM65" s="130"/>
      <c r="JN65" s="130"/>
      <c r="JO65" s="130"/>
      <c r="JP65" s="130"/>
      <c r="JQ65" s="130"/>
      <c r="JR65" s="130"/>
      <c r="JS65" s="130"/>
      <c r="JT65" s="130"/>
      <c r="JU65" s="130"/>
      <c r="JV65" s="130"/>
      <c r="JW65" s="130"/>
      <c r="JX65" s="130"/>
      <c r="JY65" s="130"/>
      <c r="JZ65" s="130"/>
      <c r="KA65" s="130"/>
      <c r="KB65" s="130"/>
      <c r="KC65" s="130"/>
      <c r="KD65" s="130"/>
      <c r="KE65" s="130"/>
      <c r="KF65" s="130"/>
      <c r="KG65" s="130"/>
      <c r="KH65" s="130"/>
      <c r="KI65" s="130"/>
      <c r="KJ65" s="130"/>
      <c r="KK65" s="130"/>
      <c r="KL65" s="130"/>
      <c r="KM65" s="130"/>
      <c r="KN65" s="130"/>
      <c r="KO65" s="130"/>
      <c r="KP65" s="130"/>
      <c r="KQ65" s="130"/>
      <c r="KR65" s="130"/>
      <c r="KS65" s="130"/>
      <c r="KT65" s="130"/>
      <c r="KU65" s="130"/>
      <c r="KV65" s="130"/>
      <c r="KW65" s="130"/>
      <c r="KX65" s="130"/>
      <c r="KY65" s="130"/>
      <c r="KZ65" s="130"/>
      <c r="LA65" s="130"/>
      <c r="LB65" s="130"/>
      <c r="LC65" s="130"/>
      <c r="LD65" s="130"/>
      <c r="LE65" s="130"/>
      <c r="LF65" s="130"/>
      <c r="LG65" s="130"/>
      <c r="LH65" s="130"/>
      <c r="LI65" s="130"/>
      <c r="LJ65" s="130"/>
      <c r="LK65" s="130"/>
      <c r="LL65" s="130"/>
      <c r="LM65" s="130"/>
      <c r="LN65" s="130"/>
      <c r="LO65" s="130"/>
      <c r="LP65" s="130"/>
      <c r="LQ65" s="130"/>
      <c r="LR65" s="130"/>
      <c r="LS65" s="130"/>
      <c r="LT65" s="130"/>
      <c r="LU65" s="130"/>
      <c r="LV65" s="130"/>
      <c r="LW65" s="130"/>
      <c r="LX65" s="130"/>
      <c r="LY65" s="130"/>
      <c r="LZ65" s="130"/>
      <c r="MA65" s="130"/>
      <c r="MB65" s="130"/>
      <c r="MC65" s="130"/>
      <c r="MD65" s="130"/>
      <c r="ME65" s="130"/>
      <c r="MF65" s="130"/>
      <c r="MG65" s="130"/>
      <c r="MH65" s="130"/>
      <c r="MI65" s="130"/>
      <c r="MJ65" s="130"/>
      <c r="MK65" s="130"/>
      <c r="ML65" s="130"/>
      <c r="MM65" s="130"/>
      <c r="MN65" s="130"/>
      <c r="MO65" s="130"/>
      <c r="MP65" s="130"/>
      <c r="MQ65" s="130"/>
      <c r="MR65" s="130"/>
      <c r="MS65" s="130"/>
      <c r="MT65" s="130"/>
      <c r="MU65" s="130"/>
      <c r="MV65" s="130"/>
      <c r="MW65" s="130"/>
      <c r="MX65" s="130"/>
      <c r="MY65" s="130"/>
      <c r="MZ65" s="130"/>
      <c r="NA65" s="130"/>
      <c r="NB65" s="130"/>
      <c r="NC65" s="130"/>
      <c r="ND65" s="130"/>
      <c r="NE65" s="130"/>
      <c r="NF65" s="130"/>
      <c r="NG65" s="130"/>
      <c r="NH65" s="130"/>
      <c r="NI65" s="130"/>
      <c r="NJ65" s="130"/>
      <c r="NK65" s="130"/>
      <c r="NL65" s="130"/>
      <c r="NM65" s="130"/>
      <c r="NN65" s="130"/>
      <c r="NO65" s="130"/>
      <c r="NP65" s="130"/>
      <c r="NQ65" s="130"/>
      <c r="NR65" s="130"/>
      <c r="NS65" s="130"/>
      <c r="NT65" s="130"/>
      <c r="NU65" s="130"/>
      <c r="NV65" s="130"/>
      <c r="NW65" s="130"/>
      <c r="NX65" s="130"/>
      <c r="NY65" s="130"/>
      <c r="NZ65" s="130"/>
      <c r="OA65" s="130"/>
      <c r="OB65" s="130"/>
      <c r="OC65" s="130"/>
      <c r="OD65" s="130"/>
      <c r="OE65" s="130"/>
      <c r="OF65" s="130"/>
      <c r="OG65" s="130"/>
      <c r="OH65" s="130"/>
      <c r="OI65" s="130"/>
      <c r="OJ65" s="130"/>
      <c r="OK65" s="130"/>
      <c r="OL65" s="130"/>
      <c r="OM65" s="130"/>
      <c r="ON65" s="130"/>
      <c r="OO65" s="130"/>
      <c r="OP65" s="130"/>
      <c r="OQ65" s="130"/>
      <c r="OR65" s="130"/>
      <c r="OS65" s="130"/>
      <c r="OT65" s="130"/>
      <c r="OU65" s="130"/>
      <c r="OV65" s="130"/>
      <c r="OW65" s="130"/>
      <c r="OX65" s="130"/>
      <c r="OY65" s="130"/>
      <c r="OZ65" s="130"/>
      <c r="PA65" s="130"/>
      <c r="PB65" s="130"/>
      <c r="PC65" s="130"/>
      <c r="PD65" s="130"/>
      <c r="PE65" s="130"/>
      <c r="PF65" s="130"/>
      <c r="PG65" s="130"/>
      <c r="PH65" s="130"/>
      <c r="PI65" s="130"/>
      <c r="PJ65" s="130"/>
      <c r="PK65" s="130"/>
      <c r="PL65" s="130"/>
      <c r="PM65" s="130"/>
      <c r="PN65" s="130"/>
      <c r="PO65" s="130"/>
      <c r="PP65" s="130"/>
      <c r="PQ65" s="130"/>
      <c r="PR65" s="130"/>
      <c r="PS65" s="130"/>
      <c r="PT65" s="130"/>
      <c r="PU65" s="130"/>
      <c r="PV65" s="130"/>
      <c r="PW65" s="130"/>
      <c r="PX65" s="130"/>
      <c r="PY65" s="130"/>
      <c r="PZ65" s="130"/>
      <c r="QA65" s="130"/>
      <c r="QB65" s="130"/>
      <c r="QC65" s="130"/>
      <c r="QD65" s="130"/>
      <c r="QE65" s="130"/>
      <c r="QF65" s="130"/>
      <c r="QG65" s="130"/>
      <c r="QH65" s="130"/>
      <c r="QI65" s="130"/>
      <c r="QJ65" s="130"/>
      <c r="QK65" s="130"/>
      <c r="QL65" s="130"/>
      <c r="QM65" s="130"/>
      <c r="QN65" s="130"/>
      <c r="QO65" s="130"/>
      <c r="QP65" s="130"/>
      <c r="QQ65" s="130"/>
      <c r="QR65" s="130"/>
      <c r="QS65" s="130"/>
      <c r="QT65" s="130"/>
      <c r="QU65" s="130"/>
      <c r="QV65" s="130"/>
      <c r="QW65" s="130"/>
      <c r="QX65" s="130"/>
      <c r="QY65" s="130"/>
      <c r="QZ65" s="130"/>
      <c r="RA65" s="130"/>
      <c r="RB65" s="130"/>
      <c r="RC65" s="130"/>
      <c r="RD65" s="130"/>
      <c r="RE65" s="130"/>
      <c r="RF65" s="130"/>
      <c r="RG65" s="130"/>
      <c r="RH65" s="130"/>
      <c r="RI65" s="130"/>
      <c r="RJ65" s="130"/>
      <c r="RK65" s="130"/>
      <c r="RL65" s="130"/>
      <c r="RM65" s="130"/>
      <c r="RN65" s="130"/>
      <c r="RO65" s="130"/>
      <c r="RP65" s="130"/>
      <c r="RQ65" s="130"/>
      <c r="RR65" s="130"/>
      <c r="RS65" s="130"/>
      <c r="RT65" s="130"/>
      <c r="RU65" s="130"/>
      <c r="RV65" s="130"/>
      <c r="RW65" s="130"/>
      <c r="RX65" s="130"/>
      <c r="RY65" s="130"/>
      <c r="RZ65" s="130"/>
      <c r="SA65" s="130"/>
      <c r="SB65" s="130"/>
      <c r="SC65" s="130"/>
      <c r="SD65" s="130"/>
      <c r="SE65" s="130"/>
      <c r="SF65" s="130"/>
      <c r="SG65" s="130"/>
      <c r="SH65" s="130"/>
      <c r="SI65" s="130"/>
      <c r="SJ65" s="130"/>
      <c r="SK65" s="130"/>
      <c r="SL65" s="130"/>
      <c r="SM65" s="130"/>
      <c r="SN65" s="130"/>
      <c r="SO65" s="130"/>
      <c r="SP65" s="130"/>
      <c r="SQ65" s="130"/>
      <c r="SR65" s="130"/>
      <c r="SS65" s="130"/>
      <c r="ST65" s="130"/>
      <c r="SU65" s="130"/>
      <c r="SV65" s="130"/>
      <c r="SW65" s="130"/>
      <c r="SX65" s="130"/>
      <c r="SY65" s="130"/>
      <c r="SZ65" s="130"/>
      <c r="TA65" s="130"/>
      <c r="TB65" s="130"/>
      <c r="TC65" s="130"/>
      <c r="TD65" s="130"/>
      <c r="TE65" s="130"/>
      <c r="TF65" s="130"/>
      <c r="TG65" s="130"/>
      <c r="TH65" s="130"/>
      <c r="TI65" s="130"/>
      <c r="TJ65" s="130"/>
      <c r="TK65" s="130"/>
      <c r="TL65" s="130"/>
      <c r="TM65" s="130"/>
      <c r="TN65" s="130"/>
      <c r="TO65" s="130"/>
      <c r="TP65" s="130"/>
      <c r="TQ65" s="130"/>
      <c r="TR65" s="130"/>
      <c r="TS65" s="130"/>
      <c r="TT65" s="130"/>
      <c r="TU65" s="130"/>
      <c r="TV65" s="130"/>
      <c r="TW65" s="130"/>
      <c r="TX65" s="130"/>
      <c r="TY65" s="130"/>
      <c r="TZ65" s="130"/>
      <c r="UA65" s="130"/>
      <c r="UB65" s="130"/>
      <c r="UC65" s="130"/>
      <c r="UD65" s="130"/>
      <c r="UE65" s="130"/>
      <c r="UF65" s="130"/>
      <c r="UG65" s="130"/>
      <c r="UH65" s="130"/>
      <c r="UI65" s="130"/>
      <c r="UJ65" s="130"/>
      <c r="UK65" s="130"/>
      <c r="UL65" s="130"/>
      <c r="UM65" s="130"/>
      <c r="UN65" s="130"/>
      <c r="UO65" s="130"/>
      <c r="UP65" s="130"/>
      <c r="UQ65" s="130"/>
      <c r="UR65" s="130"/>
      <c r="US65" s="130"/>
      <c r="UT65" s="130"/>
      <c r="UU65" s="130"/>
      <c r="UV65" s="130"/>
      <c r="UW65" s="130"/>
      <c r="UX65" s="130"/>
      <c r="UY65" s="130"/>
      <c r="UZ65" s="130"/>
      <c r="VA65" s="130"/>
      <c r="VB65" s="130"/>
      <c r="VC65" s="130"/>
      <c r="VD65" s="130"/>
      <c r="VE65" s="130"/>
      <c r="VF65" s="130"/>
      <c r="VG65" s="130"/>
      <c r="VH65" s="130"/>
      <c r="VI65" s="130"/>
      <c r="VJ65" s="130"/>
      <c r="VK65" s="130"/>
      <c r="VL65" s="130"/>
      <c r="VM65" s="130"/>
      <c r="VN65" s="130"/>
      <c r="VO65" s="130"/>
      <c r="VP65" s="130"/>
      <c r="VQ65" s="130"/>
      <c r="VR65" s="130"/>
      <c r="VS65" s="130"/>
      <c r="VT65" s="130"/>
      <c r="VU65" s="130"/>
      <c r="VV65" s="130"/>
      <c r="VW65" s="130"/>
      <c r="VX65" s="130"/>
      <c r="VY65" s="130"/>
      <c r="VZ65" s="130"/>
      <c r="WA65" s="130"/>
      <c r="WB65" s="130"/>
      <c r="WC65" s="130"/>
      <c r="WD65" s="130"/>
      <c r="WE65" s="130"/>
      <c r="WF65" s="130"/>
      <c r="WG65" s="130"/>
      <c r="WH65" s="130"/>
      <c r="WI65" s="130"/>
      <c r="WJ65" s="130"/>
      <c r="WK65" s="130"/>
      <c r="WL65" s="130"/>
      <c r="WM65" s="130"/>
      <c r="WN65" s="130"/>
      <c r="WO65" s="130"/>
      <c r="WP65" s="130"/>
      <c r="WQ65" s="130"/>
      <c r="WR65" s="130"/>
      <c r="WS65" s="130"/>
      <c r="WT65" s="130"/>
      <c r="WU65" s="130"/>
      <c r="WV65" s="130"/>
      <c r="WW65" s="130"/>
      <c r="WX65" s="130"/>
      <c r="WY65" s="130"/>
      <c r="WZ65" s="130"/>
      <c r="XA65" s="130"/>
      <c r="XB65" s="130"/>
      <c r="XC65" s="130"/>
      <c r="XD65" s="130"/>
      <c r="XE65" s="130"/>
      <c r="XF65" s="130"/>
      <c r="XG65" s="130"/>
      <c r="XH65" s="130"/>
      <c r="XI65" s="130"/>
      <c r="XJ65" s="130"/>
      <c r="XK65" s="130"/>
      <c r="XL65" s="130"/>
      <c r="XM65" s="130"/>
      <c r="XN65" s="130"/>
      <c r="XO65" s="130"/>
      <c r="XP65" s="130"/>
      <c r="XQ65" s="130"/>
      <c r="XR65" s="130"/>
      <c r="XS65" s="130"/>
      <c r="XT65" s="130"/>
      <c r="XU65" s="130"/>
      <c r="XV65" s="130"/>
      <c r="XW65" s="130"/>
      <c r="XX65" s="130"/>
      <c r="XY65" s="130"/>
      <c r="XZ65" s="130"/>
      <c r="YA65" s="130"/>
      <c r="YB65" s="130"/>
      <c r="YC65" s="130"/>
      <c r="YD65" s="130"/>
      <c r="YE65" s="130"/>
      <c r="YF65" s="130"/>
      <c r="YG65" s="130"/>
      <c r="YH65" s="130"/>
      <c r="YI65" s="130"/>
      <c r="YJ65" s="130"/>
      <c r="YK65" s="130"/>
      <c r="YL65" s="130"/>
      <c r="YM65" s="130"/>
      <c r="YN65" s="130"/>
      <c r="YO65" s="130"/>
      <c r="YP65" s="130"/>
      <c r="YQ65" s="130"/>
      <c r="YR65" s="130"/>
      <c r="YS65" s="130"/>
      <c r="YT65" s="130"/>
      <c r="YU65" s="130"/>
      <c r="YV65" s="130"/>
      <c r="YW65" s="130"/>
      <c r="YX65" s="130"/>
      <c r="YY65" s="130"/>
      <c r="YZ65" s="130"/>
      <c r="ZA65" s="130"/>
      <c r="ZB65" s="130"/>
      <c r="ZC65" s="130"/>
      <c r="ZD65" s="130"/>
      <c r="ZE65" s="130"/>
      <c r="ZF65" s="130"/>
      <c r="ZG65" s="130"/>
      <c r="ZH65" s="130"/>
      <c r="ZI65" s="130"/>
      <c r="ZJ65" s="130"/>
      <c r="ZK65" s="130"/>
      <c r="ZL65" s="130"/>
      <c r="ZM65" s="130"/>
      <c r="ZN65" s="130"/>
      <c r="ZO65" s="130"/>
      <c r="ZP65" s="130"/>
      <c r="ZQ65" s="130"/>
      <c r="ZR65" s="130"/>
      <c r="ZS65" s="130"/>
      <c r="ZT65" s="130"/>
      <c r="ZU65" s="130"/>
      <c r="ZV65" s="130"/>
      <c r="ZW65" s="130"/>
      <c r="ZX65" s="130"/>
      <c r="ZY65" s="130"/>
      <c r="ZZ65" s="130"/>
      <c r="AAA65" s="130"/>
      <c r="AAB65" s="130"/>
      <c r="AAC65" s="130"/>
      <c r="AAD65" s="130"/>
      <c r="AAE65" s="130"/>
      <c r="AAF65" s="130"/>
      <c r="AAG65" s="130"/>
      <c r="AAH65" s="130"/>
      <c r="AAI65" s="130"/>
      <c r="AAJ65" s="130"/>
      <c r="AAK65" s="130"/>
      <c r="AAL65" s="130"/>
      <c r="AAM65" s="130"/>
      <c r="AAN65" s="130"/>
      <c r="AAO65" s="130"/>
      <c r="AAP65" s="130"/>
      <c r="AAQ65" s="130"/>
      <c r="AAR65" s="130"/>
      <c r="AAS65" s="130"/>
      <c r="AAT65" s="130"/>
      <c r="AAU65" s="130"/>
      <c r="AAV65" s="130"/>
      <c r="AAW65" s="130"/>
      <c r="AAX65" s="130"/>
      <c r="AAY65" s="130"/>
      <c r="AAZ65" s="130"/>
      <c r="ABA65" s="130"/>
      <c r="ABB65" s="130"/>
      <c r="ABC65" s="130"/>
      <c r="ABD65" s="130"/>
      <c r="ABE65" s="130"/>
      <c r="ABF65" s="130"/>
      <c r="ABG65" s="130"/>
      <c r="ABH65" s="130"/>
      <c r="ABI65" s="130"/>
      <c r="ABJ65" s="130"/>
      <c r="ABK65" s="130"/>
      <c r="ABL65" s="130"/>
      <c r="ABM65" s="130"/>
      <c r="ABN65" s="130"/>
      <c r="ABO65" s="130"/>
      <c r="ABP65" s="130"/>
      <c r="ABQ65" s="130"/>
      <c r="ABR65" s="130"/>
      <c r="ABS65" s="130"/>
      <c r="ABT65" s="130"/>
      <c r="ABU65" s="130"/>
      <c r="ABV65" s="130"/>
      <c r="ABW65" s="130"/>
      <c r="ABX65" s="130"/>
      <c r="ABY65" s="130"/>
      <c r="ABZ65" s="130"/>
      <c r="ACA65" s="130"/>
      <c r="ACB65" s="130"/>
      <c r="ACC65" s="130"/>
      <c r="ACD65" s="130"/>
      <c r="ACE65" s="130"/>
      <c r="ACF65" s="130"/>
      <c r="ACG65" s="130"/>
      <c r="ACH65" s="130"/>
      <c r="ACI65" s="130"/>
      <c r="ACJ65" s="130"/>
      <c r="ACK65" s="130"/>
      <c r="ACL65" s="130"/>
      <c r="ACM65" s="130"/>
      <c r="ACN65" s="130"/>
      <c r="ACO65" s="130"/>
      <c r="ACP65" s="130"/>
      <c r="ACQ65" s="130"/>
      <c r="ACR65" s="130"/>
      <c r="ACS65" s="130"/>
      <c r="ACT65" s="130"/>
      <c r="ACU65" s="130"/>
      <c r="ACV65" s="130"/>
      <c r="ACW65" s="130"/>
      <c r="ACX65" s="130"/>
      <c r="ACY65" s="130"/>
      <c r="ACZ65" s="130"/>
      <c r="ADA65" s="130"/>
      <c r="ADB65" s="130"/>
      <c r="ADC65" s="130"/>
      <c r="ADD65" s="130"/>
      <c r="ADE65" s="130"/>
      <c r="ADF65" s="130"/>
      <c r="ADG65" s="130"/>
      <c r="ADH65" s="130"/>
      <c r="ADI65" s="130"/>
      <c r="ADJ65" s="130"/>
      <c r="ADK65" s="130"/>
      <c r="ADL65" s="130"/>
      <c r="ADM65" s="130"/>
      <c r="ADN65" s="130"/>
      <c r="ADO65" s="130"/>
      <c r="ADP65" s="130"/>
      <c r="ADQ65" s="130"/>
      <c r="ADR65" s="130"/>
      <c r="ADS65" s="130"/>
      <c r="ADT65" s="130"/>
      <c r="ADU65" s="130"/>
      <c r="ADV65" s="130"/>
      <c r="ADW65" s="130"/>
      <c r="ADX65" s="130"/>
      <c r="ADY65" s="130"/>
      <c r="ADZ65" s="130"/>
      <c r="AEA65" s="130"/>
      <c r="AEB65" s="130"/>
      <c r="AEC65" s="130"/>
      <c r="AED65" s="130"/>
      <c r="AEE65" s="130"/>
      <c r="AEF65" s="130"/>
      <c r="AEG65" s="130"/>
      <c r="AEH65" s="130"/>
      <c r="AEI65" s="130"/>
      <c r="AEJ65" s="130"/>
      <c r="AEK65" s="130"/>
      <c r="AEL65" s="130"/>
      <c r="AEM65" s="130"/>
      <c r="AEN65" s="130"/>
      <c r="AEO65" s="130"/>
      <c r="AEP65" s="130"/>
      <c r="AEQ65" s="130"/>
      <c r="AER65" s="130"/>
      <c r="AES65" s="130"/>
      <c r="AET65" s="130"/>
      <c r="AEU65" s="130"/>
      <c r="AEV65" s="130"/>
      <c r="AEW65" s="130"/>
      <c r="AEX65" s="130"/>
      <c r="AEY65" s="130"/>
      <c r="AEZ65" s="130"/>
      <c r="AFA65" s="130"/>
      <c r="AFB65" s="130"/>
      <c r="AFC65" s="130"/>
      <c r="AFD65" s="130"/>
      <c r="AFE65" s="130"/>
      <c r="AFF65" s="130"/>
      <c r="AFG65" s="130"/>
      <c r="AFH65" s="130"/>
      <c r="AFI65" s="130"/>
      <c r="AFJ65" s="130"/>
      <c r="AFK65" s="130"/>
      <c r="AFL65" s="130"/>
      <c r="AFM65" s="130"/>
      <c r="AFN65" s="130"/>
      <c r="AFO65" s="130"/>
      <c r="AFP65" s="130"/>
      <c r="AFQ65" s="130"/>
      <c r="AFR65" s="130"/>
      <c r="AFS65" s="130"/>
      <c r="AFT65" s="130"/>
      <c r="AFU65" s="130"/>
      <c r="AFV65" s="130"/>
      <c r="AFW65" s="130"/>
      <c r="AFX65" s="130"/>
      <c r="AFY65" s="130"/>
      <c r="AFZ65" s="130"/>
      <c r="AGA65" s="130"/>
      <c r="AGB65" s="130"/>
      <c r="AGC65" s="130"/>
      <c r="AGD65" s="130"/>
      <c r="AGE65" s="130"/>
      <c r="AGF65" s="130"/>
      <c r="AGG65" s="130"/>
      <c r="AGH65" s="130"/>
      <c r="AGI65" s="130"/>
      <c r="AGJ65" s="130"/>
      <c r="AGK65" s="130"/>
      <c r="AGL65" s="130"/>
      <c r="AGM65" s="130"/>
      <c r="AGN65" s="130"/>
      <c r="AGO65" s="130"/>
      <c r="AGP65" s="130"/>
      <c r="AGQ65" s="130"/>
      <c r="AGR65" s="130"/>
      <c r="AGS65" s="130"/>
      <c r="AGT65" s="130"/>
      <c r="AGU65" s="130"/>
      <c r="AGV65" s="130"/>
      <c r="AGW65" s="130"/>
      <c r="AGX65" s="130"/>
      <c r="AGY65" s="130"/>
      <c r="AGZ65" s="130"/>
      <c r="AHA65" s="130"/>
      <c r="AHB65" s="130"/>
      <c r="AHC65" s="130"/>
      <c r="AHD65" s="130"/>
      <c r="AHE65" s="130"/>
      <c r="AHF65" s="130"/>
      <c r="AHG65" s="130"/>
      <c r="AHH65" s="130"/>
      <c r="AHI65" s="130"/>
      <c r="AHJ65" s="130"/>
      <c r="AHK65" s="130"/>
      <c r="AHL65" s="130"/>
      <c r="AHM65" s="130"/>
      <c r="AHN65" s="130"/>
      <c r="AHO65" s="130"/>
      <c r="AHP65" s="130"/>
      <c r="AHQ65" s="130"/>
      <c r="AHR65" s="130"/>
      <c r="AHS65" s="130"/>
      <c r="AHT65" s="130"/>
      <c r="AHU65" s="130"/>
      <c r="AHV65" s="130"/>
      <c r="AHW65" s="130"/>
      <c r="AHX65" s="130"/>
      <c r="AHY65" s="130"/>
      <c r="AHZ65" s="130"/>
      <c r="AIA65" s="130"/>
      <c r="AIB65" s="130"/>
      <c r="AIC65" s="130"/>
      <c r="AID65" s="130"/>
      <c r="AIE65" s="130"/>
      <c r="AIF65" s="130"/>
      <c r="AIG65" s="130"/>
      <c r="AIH65" s="130"/>
      <c r="AII65" s="130"/>
      <c r="AIJ65" s="130"/>
      <c r="AIK65" s="130"/>
      <c r="AIL65" s="130"/>
      <c r="AIM65" s="130"/>
      <c r="AIN65" s="130"/>
      <c r="AIO65" s="130"/>
      <c r="AIP65" s="130"/>
      <c r="AIQ65" s="130"/>
      <c r="AIR65" s="130"/>
      <c r="AIS65" s="130"/>
      <c r="AIT65" s="130"/>
      <c r="AIU65" s="130"/>
      <c r="AIV65" s="130"/>
      <c r="AIW65" s="130"/>
      <c r="AIX65" s="130"/>
      <c r="AIY65" s="130"/>
      <c r="AIZ65" s="130"/>
      <c r="AJA65" s="130"/>
      <c r="AJB65" s="130"/>
      <c r="AJC65" s="130"/>
      <c r="AJD65" s="130"/>
      <c r="AJE65" s="130"/>
      <c r="AJF65" s="130"/>
      <c r="AJG65" s="130"/>
      <c r="AJH65" s="130"/>
      <c r="AJI65" s="130"/>
      <c r="AJJ65" s="130"/>
      <c r="AJK65" s="130"/>
      <c r="AJL65" s="130"/>
      <c r="AJM65" s="130"/>
      <c r="AJN65" s="130"/>
      <c r="AJO65" s="130"/>
      <c r="AJP65" s="130"/>
      <c r="AJQ65" s="130"/>
      <c r="AJR65" s="130"/>
      <c r="AJS65" s="130"/>
      <c r="AJT65" s="130"/>
      <c r="AJU65" s="130"/>
      <c r="AJV65" s="130"/>
      <c r="AJW65" s="130"/>
      <c r="AJX65" s="130"/>
      <c r="AJY65" s="130"/>
      <c r="AJZ65" s="130"/>
      <c r="AKA65" s="130"/>
      <c r="AKB65" s="130"/>
      <c r="AKC65" s="130"/>
      <c r="AKD65" s="130"/>
      <c r="AKE65" s="130"/>
      <c r="AKF65" s="130"/>
      <c r="AKG65" s="130"/>
      <c r="AKH65" s="130"/>
      <c r="AKI65" s="130"/>
      <c r="AKJ65" s="130"/>
      <c r="AKK65" s="130"/>
      <c r="AKL65" s="130"/>
      <c r="AKM65" s="130"/>
      <c r="AKN65" s="130"/>
      <c r="AKO65" s="130"/>
      <c r="AKP65" s="130"/>
      <c r="AKQ65" s="130"/>
      <c r="AKR65" s="130"/>
      <c r="AKS65" s="130"/>
      <c r="AKT65" s="130"/>
      <c r="AKU65" s="130"/>
      <c r="AKV65" s="130"/>
      <c r="AKW65" s="130"/>
      <c r="AKX65" s="130"/>
      <c r="AKY65" s="130"/>
      <c r="AKZ65" s="130"/>
      <c r="ALA65" s="130"/>
      <c r="ALB65" s="130"/>
      <c r="ALC65" s="130"/>
      <c r="ALD65" s="130"/>
      <c r="ALE65" s="130"/>
      <c r="ALF65" s="130"/>
      <c r="ALG65" s="130"/>
      <c r="ALH65" s="130"/>
      <c r="ALI65" s="130"/>
      <c r="ALJ65" s="130"/>
      <c r="ALK65" s="130"/>
      <c r="ALL65" s="130"/>
      <c r="ALM65" s="130"/>
      <c r="ALN65" s="130"/>
      <c r="ALO65" s="130"/>
      <c r="ALP65" s="130"/>
      <c r="ALQ65" s="130"/>
      <c r="ALR65" s="130"/>
      <c r="ALS65" s="130"/>
      <c r="ALT65" s="130"/>
      <c r="ALU65" s="130"/>
      <c r="ALV65" s="130"/>
      <c r="ALW65" s="130"/>
      <c r="ALX65" s="130"/>
      <c r="ALY65" s="130"/>
      <c r="ALZ65" s="130"/>
      <c r="AMA65" s="130"/>
      <c r="AMB65" s="130"/>
      <c r="AMC65" s="130"/>
      <c r="AMD65" s="130"/>
      <c r="AME65" s="130"/>
      <c r="AMF65" s="130"/>
      <c r="AMG65" s="130"/>
      <c r="AMH65" s="130"/>
      <c r="AMI65" s="130"/>
      <c r="AMJ65" s="130"/>
      <c r="AMK65" s="130"/>
      <c r="AML65" s="130"/>
      <c r="AMM65" s="130"/>
      <c r="AMN65" s="130"/>
      <c r="AMO65" s="130"/>
      <c r="AMP65" s="130"/>
      <c r="AMQ65" s="130"/>
      <c r="AMR65" s="130"/>
      <c r="AMS65" s="130"/>
      <c r="AMT65" s="130"/>
      <c r="AMU65" s="130"/>
      <c r="AMV65" s="130"/>
      <c r="AMW65" s="130"/>
      <c r="AMX65" s="130"/>
      <c r="AMY65" s="130"/>
      <c r="AMZ65" s="130"/>
      <c r="ANA65" s="130"/>
      <c r="ANB65" s="130"/>
      <c r="ANC65" s="130"/>
      <c r="AND65" s="130"/>
      <c r="ANE65" s="130"/>
      <c r="ANF65" s="130"/>
      <c r="ANG65" s="130"/>
      <c r="ANH65" s="130"/>
      <c r="ANI65" s="130"/>
      <c r="ANJ65" s="130"/>
      <c r="ANK65" s="130"/>
      <c r="ANL65" s="130"/>
      <c r="ANM65" s="130"/>
      <c r="ANN65" s="130"/>
      <c r="ANO65" s="130"/>
      <c r="ANP65" s="130"/>
      <c r="ANQ65" s="130"/>
      <c r="ANR65" s="130"/>
      <c r="ANS65" s="130"/>
      <c r="ANT65" s="130"/>
      <c r="ANU65" s="130"/>
      <c r="ANV65" s="130"/>
      <c r="ANW65" s="130"/>
      <c r="ANX65" s="130"/>
      <c r="ANY65" s="130"/>
      <c r="ANZ65" s="130"/>
      <c r="AOA65" s="130"/>
      <c r="AOB65" s="130"/>
      <c r="AOC65" s="130"/>
      <c r="AOD65" s="130"/>
      <c r="AOE65" s="130"/>
      <c r="AOF65" s="130"/>
      <c r="AOG65" s="130"/>
      <c r="AOH65" s="130"/>
      <c r="AOI65" s="130"/>
      <c r="AOJ65" s="130"/>
      <c r="AOK65" s="130"/>
      <c r="AOL65" s="130"/>
      <c r="AOM65" s="130"/>
      <c r="AON65" s="130"/>
      <c r="AOO65" s="130"/>
      <c r="AOP65" s="130"/>
      <c r="AOQ65" s="130"/>
      <c r="AOR65" s="130"/>
      <c r="AOS65" s="130"/>
      <c r="AOT65" s="130"/>
      <c r="AOU65" s="130"/>
      <c r="AOV65" s="130"/>
      <c r="AOW65" s="130"/>
      <c r="AOX65" s="130"/>
      <c r="AOY65" s="130"/>
      <c r="AOZ65" s="130"/>
      <c r="APA65" s="130"/>
      <c r="APB65" s="130"/>
      <c r="APC65" s="130"/>
      <c r="APD65" s="130"/>
      <c r="APE65" s="130"/>
      <c r="APF65" s="130"/>
      <c r="APG65" s="130"/>
      <c r="APH65" s="130"/>
      <c r="API65" s="130"/>
      <c r="APJ65" s="130"/>
      <c r="APK65" s="130"/>
      <c r="APL65" s="130"/>
      <c r="APM65" s="130"/>
      <c r="APN65" s="130"/>
      <c r="APO65" s="130"/>
      <c r="APP65" s="130"/>
      <c r="APQ65" s="130"/>
      <c r="APR65" s="130"/>
      <c r="APS65" s="130"/>
      <c r="APT65" s="130"/>
      <c r="APU65" s="130"/>
      <c r="APV65" s="130"/>
      <c r="APW65" s="130"/>
      <c r="APX65" s="130"/>
      <c r="APY65" s="130"/>
      <c r="APZ65" s="130"/>
      <c r="AQA65" s="130"/>
      <c r="AQB65" s="130"/>
      <c r="AQC65" s="130"/>
      <c r="AQD65" s="130"/>
      <c r="AQE65" s="130"/>
      <c r="AQF65" s="130"/>
      <c r="AQG65" s="130"/>
      <c r="AQH65" s="130"/>
      <c r="AQI65" s="130"/>
      <c r="AQJ65" s="130"/>
      <c r="AQK65" s="130"/>
      <c r="AQL65" s="130"/>
      <c r="AQM65" s="130"/>
      <c r="AQN65" s="130"/>
      <c r="AQO65" s="130"/>
      <c r="AQP65" s="130"/>
      <c r="AQQ65" s="130"/>
      <c r="AQR65" s="130"/>
      <c r="AQS65" s="130"/>
      <c r="AQT65" s="130"/>
      <c r="AQU65" s="130"/>
      <c r="AQV65" s="130"/>
      <c r="AQW65" s="130"/>
      <c r="AQX65" s="130"/>
      <c r="AQY65" s="130"/>
      <c r="AQZ65" s="130"/>
      <c r="ARA65" s="130"/>
      <c r="ARB65" s="130"/>
      <c r="ARC65" s="130"/>
      <c r="ARD65" s="130"/>
      <c r="ARE65" s="130"/>
      <c r="ARF65" s="130"/>
      <c r="ARG65" s="130"/>
      <c r="ARH65" s="130"/>
      <c r="ARI65" s="130"/>
      <c r="ARJ65" s="130"/>
      <c r="ARK65" s="130"/>
      <c r="ARL65" s="130"/>
      <c r="ARM65" s="130"/>
      <c r="ARN65" s="130"/>
      <c r="ARO65" s="130"/>
      <c r="ARP65" s="130"/>
      <c r="ARQ65" s="130"/>
      <c r="ARR65" s="130"/>
      <c r="ARS65" s="130"/>
      <c r="ART65" s="130"/>
      <c r="ARU65" s="130"/>
      <c r="ARV65" s="130"/>
      <c r="ARW65" s="130"/>
      <c r="ARX65" s="130"/>
      <c r="ARY65" s="130"/>
      <c r="ARZ65" s="130"/>
      <c r="ASA65" s="130"/>
      <c r="ASB65" s="130"/>
      <c r="ASC65" s="130"/>
      <c r="ASD65" s="130"/>
      <c r="ASE65" s="130"/>
      <c r="ASF65" s="130"/>
      <c r="ASG65" s="130"/>
      <c r="ASH65" s="130"/>
      <c r="ASI65" s="130"/>
      <c r="ASJ65" s="130"/>
      <c r="ASK65" s="130"/>
      <c r="ASL65" s="130"/>
      <c r="ASM65" s="130"/>
      <c r="ASN65" s="130"/>
      <c r="ASO65" s="130"/>
      <c r="ASP65" s="130"/>
      <c r="ASQ65" s="130"/>
      <c r="ASR65" s="130"/>
      <c r="ASS65" s="130"/>
      <c r="AST65" s="130"/>
      <c r="ASU65" s="130"/>
      <c r="ASV65" s="130"/>
      <c r="ASW65" s="130"/>
      <c r="ASX65" s="130"/>
      <c r="ASY65" s="130"/>
      <c r="ASZ65" s="130"/>
      <c r="ATA65" s="130"/>
      <c r="ATB65" s="130"/>
      <c r="ATC65" s="130"/>
      <c r="ATD65" s="130"/>
      <c r="ATE65" s="130"/>
      <c r="ATF65" s="130"/>
      <c r="ATG65" s="130"/>
      <c r="ATH65" s="130"/>
      <c r="ATI65" s="130"/>
      <c r="ATJ65" s="130"/>
      <c r="ATK65" s="130"/>
      <c r="ATL65" s="130"/>
      <c r="ATM65" s="130"/>
      <c r="ATN65" s="130"/>
      <c r="ATO65" s="130"/>
      <c r="ATP65" s="130"/>
      <c r="ATQ65" s="130"/>
      <c r="ATR65" s="130"/>
      <c r="ATS65" s="130"/>
      <c r="ATT65" s="130"/>
      <c r="ATU65" s="130"/>
      <c r="ATV65" s="130"/>
      <c r="ATW65" s="130"/>
      <c r="ATX65" s="130"/>
      <c r="ATY65" s="130"/>
      <c r="ATZ65" s="130"/>
      <c r="AUA65" s="130"/>
      <c r="AUB65" s="130"/>
      <c r="AUC65" s="130"/>
      <c r="AUD65" s="130"/>
      <c r="AUE65" s="130"/>
      <c r="AUF65" s="130"/>
      <c r="AUG65" s="130"/>
      <c r="AUH65" s="130"/>
      <c r="AUI65" s="130"/>
      <c r="AUJ65" s="130"/>
      <c r="AUK65" s="130"/>
      <c r="AUL65" s="130"/>
      <c r="AUM65" s="130"/>
      <c r="AUN65" s="130"/>
      <c r="AUO65" s="130"/>
      <c r="AUP65" s="130"/>
      <c r="AUQ65" s="130"/>
      <c r="AUR65" s="130"/>
      <c r="AUS65" s="130"/>
      <c r="AUT65" s="130"/>
      <c r="AUU65" s="130"/>
      <c r="AUV65" s="130"/>
      <c r="AUW65" s="130"/>
      <c r="AUX65" s="130"/>
      <c r="AUY65" s="130"/>
      <c r="AUZ65" s="130"/>
      <c r="AVA65" s="130"/>
      <c r="AVB65" s="130"/>
      <c r="AVC65" s="130"/>
      <c r="AVD65" s="130"/>
      <c r="AVE65" s="130"/>
      <c r="AVF65" s="130"/>
      <c r="AVG65" s="130"/>
      <c r="AVH65" s="130"/>
      <c r="AVI65" s="130"/>
      <c r="AVJ65" s="130"/>
      <c r="AVK65" s="130"/>
      <c r="AVL65" s="130"/>
      <c r="AVM65" s="130"/>
      <c r="AVN65" s="130"/>
      <c r="AVO65" s="130"/>
      <c r="AVP65" s="130"/>
      <c r="AVQ65" s="130"/>
      <c r="AVR65" s="130"/>
      <c r="AVS65" s="130"/>
      <c r="AVT65" s="130"/>
      <c r="AVU65" s="130"/>
      <c r="AVV65" s="130"/>
      <c r="AVW65" s="130"/>
      <c r="AVX65" s="130"/>
      <c r="AVY65" s="130"/>
      <c r="AVZ65" s="130"/>
      <c r="AWA65" s="130"/>
      <c r="AWB65" s="130"/>
      <c r="AWC65" s="130"/>
      <c r="AWD65" s="130"/>
      <c r="AWE65" s="130"/>
      <c r="AWF65" s="130"/>
      <c r="AWG65" s="130"/>
      <c r="AWH65" s="130"/>
      <c r="AWI65" s="130"/>
      <c r="AWJ65" s="130"/>
      <c r="AWK65" s="130"/>
      <c r="AWL65" s="130"/>
      <c r="AWM65" s="130"/>
      <c r="AWN65" s="130"/>
      <c r="AWO65" s="130"/>
      <c r="AWP65" s="130"/>
      <c r="AWQ65" s="130"/>
      <c r="AWR65" s="130"/>
      <c r="AWS65" s="130"/>
      <c r="AWT65" s="130"/>
      <c r="AWU65" s="130"/>
      <c r="AWV65" s="130"/>
      <c r="AWW65" s="130"/>
      <c r="AWX65" s="130"/>
      <c r="AWY65" s="130"/>
      <c r="AWZ65" s="130"/>
      <c r="AXA65" s="130"/>
      <c r="AXB65" s="130"/>
      <c r="AXC65" s="130"/>
      <c r="AXD65" s="130"/>
      <c r="AXE65" s="130"/>
      <c r="AXF65" s="130"/>
      <c r="AXG65" s="130"/>
      <c r="AXH65" s="130"/>
      <c r="AXI65" s="130"/>
      <c r="AXJ65" s="130"/>
      <c r="AXK65" s="130"/>
      <c r="AXL65" s="130"/>
      <c r="AXM65" s="130"/>
      <c r="AXN65" s="130"/>
      <c r="AXO65" s="130"/>
      <c r="AXP65" s="130"/>
      <c r="AXQ65" s="130"/>
      <c r="AXR65" s="130"/>
      <c r="AXS65" s="130"/>
      <c r="AXT65" s="130"/>
      <c r="AXU65" s="130"/>
      <c r="AXV65" s="130"/>
      <c r="AXW65" s="130"/>
      <c r="AXX65" s="130"/>
      <c r="AXY65" s="130"/>
      <c r="AXZ65" s="130"/>
      <c r="AYA65" s="130"/>
      <c r="AYB65" s="130"/>
      <c r="AYC65" s="130"/>
      <c r="AYD65" s="130"/>
      <c r="AYE65" s="130"/>
      <c r="AYF65" s="130"/>
      <c r="AYG65" s="130"/>
      <c r="AYH65" s="130"/>
      <c r="AYI65" s="130"/>
      <c r="AYJ65" s="130"/>
      <c r="AYK65" s="130"/>
      <c r="AYL65" s="130"/>
      <c r="AYM65" s="130"/>
      <c r="AYN65" s="130"/>
      <c r="AYO65" s="130"/>
      <c r="AYP65" s="130"/>
      <c r="AYQ65" s="130"/>
      <c r="AYR65" s="130"/>
      <c r="AYS65" s="130"/>
      <c r="AYT65" s="130"/>
      <c r="AYU65" s="130"/>
      <c r="AYV65" s="130"/>
      <c r="AYW65" s="130"/>
      <c r="AYX65" s="130"/>
      <c r="AYY65" s="130"/>
      <c r="AYZ65" s="130"/>
      <c r="AZA65" s="130"/>
      <c r="AZB65" s="130"/>
      <c r="AZC65" s="130"/>
      <c r="AZD65" s="130"/>
      <c r="AZE65" s="130"/>
      <c r="AZF65" s="130"/>
      <c r="AZG65" s="130"/>
      <c r="AZH65" s="130"/>
      <c r="AZI65" s="130"/>
      <c r="AZJ65" s="130"/>
      <c r="AZK65" s="130"/>
      <c r="AZL65" s="130"/>
      <c r="AZM65" s="130"/>
      <c r="AZN65" s="130"/>
      <c r="AZO65" s="130"/>
      <c r="AZP65" s="130"/>
      <c r="AZQ65" s="130"/>
      <c r="AZR65" s="130"/>
      <c r="AZS65" s="130"/>
      <c r="AZT65" s="130"/>
      <c r="AZU65" s="130"/>
      <c r="AZV65" s="130"/>
      <c r="AZW65" s="130"/>
      <c r="AZX65" s="130"/>
      <c r="AZY65" s="130"/>
      <c r="AZZ65" s="130"/>
      <c r="BAA65" s="130"/>
      <c r="BAB65" s="130"/>
      <c r="BAC65" s="130"/>
      <c r="BAD65" s="130"/>
      <c r="BAE65" s="130"/>
      <c r="BAF65" s="130"/>
      <c r="BAG65" s="130"/>
      <c r="BAH65" s="130"/>
      <c r="BAI65" s="130"/>
      <c r="BAJ65" s="130"/>
      <c r="BAK65" s="130"/>
      <c r="BAL65" s="130"/>
      <c r="BAM65" s="130"/>
      <c r="BAN65" s="130"/>
      <c r="BAO65" s="130"/>
      <c r="BAP65" s="130"/>
      <c r="BAQ65" s="130"/>
      <c r="BAR65" s="130"/>
      <c r="BAS65" s="130"/>
      <c r="BAT65" s="130"/>
      <c r="BAU65" s="130"/>
      <c r="BAV65" s="130"/>
      <c r="BAW65" s="130"/>
      <c r="BAX65" s="130"/>
      <c r="BAY65" s="130"/>
      <c r="BAZ65" s="130"/>
      <c r="BBA65" s="130"/>
      <c r="BBB65" s="130"/>
      <c r="BBC65" s="130"/>
      <c r="BBD65" s="130"/>
      <c r="BBE65" s="130"/>
      <c r="BBF65" s="130"/>
      <c r="BBG65" s="130"/>
      <c r="BBH65" s="130"/>
      <c r="BBI65" s="130"/>
      <c r="BBJ65" s="130"/>
      <c r="BBK65" s="130"/>
      <c r="BBL65" s="130"/>
      <c r="BBM65" s="130"/>
      <c r="BBN65" s="130"/>
      <c r="BBO65" s="130"/>
      <c r="BBP65" s="130"/>
      <c r="BBQ65" s="130"/>
      <c r="BBR65" s="130"/>
      <c r="BBS65" s="130"/>
      <c r="BBT65" s="130"/>
      <c r="BBU65" s="130"/>
      <c r="BBV65" s="130"/>
      <c r="BBW65" s="130"/>
      <c r="BBX65" s="130"/>
      <c r="BBY65" s="130"/>
      <c r="BBZ65" s="130"/>
      <c r="BCA65" s="130"/>
      <c r="BCB65" s="130"/>
      <c r="BCC65" s="130"/>
      <c r="BCD65" s="130"/>
      <c r="BCE65" s="130"/>
      <c r="BCF65" s="130"/>
      <c r="BCG65" s="130"/>
      <c r="BCH65" s="130"/>
      <c r="BCI65" s="130"/>
      <c r="BCJ65" s="130"/>
      <c r="BCK65" s="130"/>
      <c r="BCL65" s="130"/>
      <c r="BCM65" s="130"/>
      <c r="BCN65" s="130"/>
      <c r="BCO65" s="130"/>
      <c r="BCP65" s="130"/>
      <c r="BCQ65" s="130"/>
      <c r="BCR65" s="130"/>
      <c r="BCS65" s="130"/>
      <c r="BCT65" s="130"/>
      <c r="BCU65" s="130"/>
      <c r="BCV65" s="130"/>
      <c r="BCW65" s="130"/>
      <c r="BCX65" s="130"/>
      <c r="BCY65" s="130"/>
      <c r="BCZ65" s="130"/>
      <c r="BDA65" s="130"/>
      <c r="BDB65" s="130"/>
      <c r="BDC65" s="130"/>
      <c r="BDD65" s="130"/>
      <c r="BDE65" s="130"/>
      <c r="BDF65" s="130"/>
      <c r="BDG65" s="130"/>
      <c r="BDH65" s="130"/>
      <c r="BDI65" s="130"/>
      <c r="BDJ65" s="130"/>
      <c r="BDK65" s="130"/>
      <c r="BDL65" s="130"/>
      <c r="BDM65" s="130"/>
      <c r="BDN65" s="130"/>
      <c r="BDO65" s="130"/>
      <c r="BDP65" s="130"/>
      <c r="BDQ65" s="130"/>
      <c r="BDR65" s="130"/>
      <c r="BDS65" s="130"/>
      <c r="BDT65" s="130"/>
      <c r="BDU65" s="130"/>
      <c r="BDV65" s="130"/>
      <c r="BDW65" s="130"/>
      <c r="BDX65" s="130"/>
      <c r="BDY65" s="130"/>
      <c r="BDZ65" s="130"/>
      <c r="BEA65" s="130"/>
      <c r="BEB65" s="130"/>
      <c r="BEC65" s="130"/>
      <c r="BED65" s="130"/>
      <c r="BEE65" s="130"/>
      <c r="BEF65" s="130"/>
      <c r="BEG65" s="130"/>
      <c r="BEH65" s="130"/>
      <c r="BEI65" s="130"/>
      <c r="BEJ65" s="130"/>
      <c r="BEK65" s="130"/>
      <c r="BEL65" s="130"/>
      <c r="BEM65" s="130"/>
      <c r="BEN65" s="130"/>
      <c r="BEO65" s="130"/>
      <c r="BEP65" s="130"/>
      <c r="BEQ65" s="130"/>
      <c r="BER65" s="130"/>
      <c r="BES65" s="130"/>
      <c r="BET65" s="130"/>
      <c r="BEU65" s="130"/>
      <c r="BEV65" s="130"/>
      <c r="BEW65" s="130"/>
      <c r="BEX65" s="130"/>
      <c r="BEY65" s="130"/>
      <c r="BEZ65" s="130"/>
      <c r="BFA65" s="130"/>
      <c r="BFB65" s="130"/>
      <c r="BFC65" s="130"/>
      <c r="BFD65" s="130"/>
      <c r="BFE65" s="130"/>
      <c r="BFF65" s="130"/>
      <c r="BFG65" s="130"/>
      <c r="BFH65" s="130"/>
      <c r="BFI65" s="130"/>
      <c r="BFJ65" s="130"/>
      <c r="BFK65" s="130"/>
      <c r="BFL65" s="130"/>
      <c r="BFM65" s="130"/>
      <c r="BFN65" s="130"/>
      <c r="BFO65" s="130"/>
      <c r="BFP65" s="130"/>
      <c r="BFQ65" s="130"/>
      <c r="BFR65" s="130"/>
      <c r="BFS65" s="130"/>
      <c r="BFT65" s="130"/>
      <c r="BFU65" s="130"/>
      <c r="BFV65" s="130"/>
      <c r="BFW65" s="130"/>
      <c r="BFX65" s="130"/>
      <c r="BFY65" s="130"/>
      <c r="BFZ65" s="130"/>
      <c r="BGA65" s="130"/>
      <c r="BGB65" s="130"/>
      <c r="BGC65" s="130"/>
      <c r="BGD65" s="130"/>
      <c r="BGE65" s="130"/>
      <c r="BGF65" s="130"/>
      <c r="BGG65" s="130"/>
      <c r="BGH65" s="130"/>
      <c r="BGI65" s="130"/>
      <c r="BGJ65" s="130"/>
      <c r="BGK65" s="130"/>
      <c r="BGL65" s="130"/>
      <c r="BGM65" s="130"/>
      <c r="BGN65" s="130"/>
      <c r="BGO65" s="130"/>
      <c r="BGP65" s="130"/>
      <c r="BGQ65" s="130"/>
      <c r="BGR65" s="130"/>
      <c r="BGS65" s="130"/>
      <c r="BGT65" s="130"/>
      <c r="BGU65" s="130"/>
      <c r="BGV65" s="130"/>
      <c r="BGW65" s="130"/>
      <c r="BGX65" s="130"/>
      <c r="BGY65" s="130"/>
      <c r="BGZ65" s="130"/>
      <c r="BHA65" s="130"/>
      <c r="BHB65" s="130"/>
      <c r="BHC65" s="130"/>
      <c r="BHD65" s="130"/>
      <c r="BHE65" s="130"/>
      <c r="BHF65" s="130"/>
      <c r="BHG65" s="130"/>
      <c r="BHH65" s="130"/>
      <c r="BHI65" s="130"/>
      <c r="BHJ65" s="130"/>
      <c r="BHK65" s="130"/>
      <c r="BHL65" s="130"/>
      <c r="BHM65" s="130"/>
      <c r="BHN65" s="130"/>
      <c r="BHO65" s="130"/>
      <c r="BHP65" s="130"/>
      <c r="BHQ65" s="130"/>
      <c r="BHR65" s="130"/>
      <c r="BHS65" s="130"/>
      <c r="BHT65" s="130"/>
      <c r="BHU65" s="130"/>
      <c r="BHV65" s="130"/>
      <c r="BHW65" s="130"/>
      <c r="BHX65" s="130"/>
      <c r="BHY65" s="130"/>
      <c r="BHZ65" s="130"/>
      <c r="BIA65" s="130"/>
      <c r="BIB65" s="130"/>
      <c r="BIC65" s="130"/>
      <c r="BID65" s="130"/>
      <c r="BIE65" s="130"/>
      <c r="BIF65" s="130"/>
      <c r="BIG65" s="130"/>
      <c r="BIH65" s="130"/>
      <c r="BII65" s="130"/>
      <c r="BIJ65" s="130"/>
      <c r="BIK65" s="130"/>
      <c r="BIL65" s="130"/>
      <c r="BIM65" s="130"/>
      <c r="BIN65" s="130"/>
      <c r="BIO65" s="130"/>
      <c r="BIP65" s="130"/>
      <c r="BIQ65" s="130"/>
      <c r="BIR65" s="130"/>
      <c r="BIS65" s="130"/>
      <c r="BIT65" s="130"/>
      <c r="BIU65" s="130"/>
      <c r="BIV65" s="130"/>
      <c r="BIW65" s="130"/>
      <c r="BIX65" s="130"/>
      <c r="BIY65" s="130"/>
      <c r="BIZ65" s="130"/>
      <c r="BJA65" s="130"/>
      <c r="BJB65" s="130"/>
      <c r="BJC65" s="130"/>
      <c r="BJD65" s="130"/>
      <c r="BJE65" s="130"/>
      <c r="BJF65" s="130"/>
      <c r="BJG65" s="130"/>
      <c r="BJH65" s="130"/>
      <c r="BJI65" s="130"/>
      <c r="BJJ65" s="130"/>
      <c r="BJK65" s="130"/>
      <c r="BJL65" s="130"/>
      <c r="BJM65" s="130"/>
      <c r="BJN65" s="130"/>
      <c r="BJO65" s="130"/>
      <c r="BJP65" s="130"/>
      <c r="BJQ65" s="130"/>
      <c r="BJR65" s="130"/>
      <c r="BJS65" s="130"/>
      <c r="BJT65" s="130"/>
      <c r="BJU65" s="130"/>
      <c r="BJV65" s="130"/>
      <c r="BJW65" s="130"/>
      <c r="BJX65" s="130"/>
      <c r="BJY65" s="130"/>
      <c r="BJZ65" s="130"/>
      <c r="BKA65" s="130"/>
      <c r="BKB65" s="130"/>
      <c r="BKC65" s="130"/>
      <c r="BKD65" s="130"/>
      <c r="BKE65" s="130"/>
      <c r="BKF65" s="130"/>
      <c r="BKG65" s="130"/>
      <c r="BKH65" s="130"/>
      <c r="BKI65" s="130"/>
      <c r="BKJ65" s="130"/>
      <c r="BKK65" s="130"/>
      <c r="BKL65" s="130"/>
      <c r="BKM65" s="130"/>
      <c r="BKN65" s="130"/>
      <c r="BKO65" s="130"/>
      <c r="BKP65" s="130"/>
      <c r="BKQ65" s="130"/>
      <c r="BKR65" s="130"/>
      <c r="BKS65" s="130"/>
      <c r="BKT65" s="130"/>
      <c r="BKU65" s="130"/>
      <c r="BKV65" s="130"/>
      <c r="BKW65" s="130"/>
      <c r="BKX65" s="130"/>
      <c r="BKY65" s="130"/>
      <c r="BKZ65" s="130"/>
      <c r="BLA65" s="130"/>
      <c r="BLB65" s="130"/>
      <c r="BLC65" s="130"/>
      <c r="BLD65" s="130"/>
      <c r="BLE65" s="130"/>
      <c r="BLF65" s="130"/>
      <c r="BLG65" s="130"/>
      <c r="BLH65" s="130"/>
      <c r="BLI65" s="130"/>
      <c r="BLJ65" s="130"/>
      <c r="BLK65" s="130"/>
      <c r="BLL65" s="130"/>
      <c r="BLM65" s="130"/>
      <c r="BLN65" s="130"/>
      <c r="BLO65" s="130"/>
      <c r="BLP65" s="130"/>
      <c r="BLQ65" s="130"/>
      <c r="BLR65" s="130"/>
      <c r="BLS65" s="130"/>
      <c r="BLT65" s="130"/>
      <c r="BLU65" s="130"/>
      <c r="BLV65" s="130"/>
      <c r="BLW65" s="130"/>
      <c r="BLX65" s="130"/>
      <c r="BLY65" s="130"/>
      <c r="BLZ65" s="130"/>
      <c r="BMA65" s="130"/>
      <c r="BMB65" s="130"/>
      <c r="BMC65" s="130"/>
      <c r="BMD65" s="130"/>
      <c r="BME65" s="130"/>
      <c r="BMF65" s="130"/>
      <c r="BMG65" s="130"/>
      <c r="BMH65" s="130"/>
      <c r="BMI65" s="130"/>
      <c r="BMJ65" s="130"/>
      <c r="BMK65" s="130"/>
      <c r="BML65" s="130"/>
      <c r="BMM65" s="130"/>
      <c r="BMN65" s="130"/>
      <c r="BMO65" s="130"/>
      <c r="BMP65" s="130"/>
      <c r="BMQ65" s="130"/>
      <c r="BMR65" s="130"/>
      <c r="BMS65" s="130"/>
      <c r="BMT65" s="130"/>
      <c r="BMU65" s="130"/>
      <c r="BMV65" s="130"/>
      <c r="BMW65" s="130"/>
      <c r="BMX65" s="130"/>
      <c r="BMY65" s="130"/>
      <c r="BMZ65" s="130"/>
      <c r="BNA65" s="130"/>
      <c r="BNB65" s="130"/>
      <c r="BNC65" s="130"/>
      <c r="BND65" s="130"/>
      <c r="BNE65" s="130"/>
      <c r="BNF65" s="130"/>
      <c r="BNG65" s="130"/>
      <c r="BNH65" s="130"/>
      <c r="BNI65" s="130"/>
      <c r="BNJ65" s="130"/>
      <c r="BNK65" s="130"/>
      <c r="BNL65" s="130"/>
      <c r="BNM65" s="130"/>
      <c r="BNN65" s="130"/>
      <c r="BNO65" s="130"/>
      <c r="BNP65" s="130"/>
      <c r="BNQ65" s="130"/>
      <c r="BNR65" s="130"/>
      <c r="BNS65" s="130"/>
      <c r="BNT65" s="130"/>
      <c r="BNU65" s="130"/>
      <c r="BNV65" s="130"/>
      <c r="BNW65" s="130"/>
      <c r="BNX65" s="130"/>
      <c r="BNY65" s="130"/>
      <c r="BNZ65" s="130"/>
      <c r="BOA65" s="130"/>
      <c r="BOB65" s="130"/>
      <c r="BOC65" s="130"/>
      <c r="BOD65" s="130"/>
      <c r="BOE65" s="130"/>
      <c r="BOF65" s="130"/>
      <c r="BOG65" s="130"/>
      <c r="BOH65" s="130"/>
      <c r="BOI65" s="130"/>
      <c r="BOJ65" s="130"/>
      <c r="BOK65" s="130"/>
      <c r="BOL65" s="130"/>
      <c r="BOM65" s="130"/>
      <c r="BON65" s="130"/>
      <c r="BOO65" s="130"/>
      <c r="BOP65" s="130"/>
      <c r="BOQ65" s="130"/>
      <c r="BOR65" s="130"/>
      <c r="BOS65" s="130"/>
      <c r="BOT65" s="130"/>
      <c r="BOU65" s="130"/>
      <c r="BOV65" s="130"/>
      <c r="BOW65" s="130"/>
      <c r="BOX65" s="130"/>
      <c r="BOY65" s="130"/>
      <c r="BOZ65" s="130"/>
      <c r="BPA65" s="130"/>
      <c r="BPB65" s="130"/>
      <c r="BPC65" s="130"/>
      <c r="BPD65" s="130"/>
      <c r="BPE65" s="130"/>
      <c r="BPF65" s="130"/>
      <c r="BPG65" s="130"/>
      <c r="BPH65" s="130"/>
      <c r="BPI65" s="130"/>
      <c r="BPJ65" s="130"/>
      <c r="BPK65" s="130"/>
      <c r="BPL65" s="130"/>
      <c r="BPM65" s="130"/>
      <c r="BPN65" s="130"/>
      <c r="BPO65" s="130"/>
      <c r="BPP65" s="130"/>
      <c r="BPQ65" s="130"/>
      <c r="BPR65" s="130"/>
      <c r="BPS65" s="130"/>
      <c r="BPT65" s="130"/>
      <c r="BPU65" s="130"/>
      <c r="BPV65" s="130"/>
      <c r="BPW65" s="130"/>
      <c r="BPX65" s="130"/>
      <c r="BPY65" s="130"/>
      <c r="BPZ65" s="130"/>
      <c r="BQA65" s="130"/>
      <c r="BQB65" s="130"/>
      <c r="BQC65" s="130"/>
      <c r="BQD65" s="130"/>
      <c r="BQE65" s="130"/>
      <c r="BQF65" s="130"/>
      <c r="BQG65" s="130"/>
      <c r="BQH65" s="130"/>
      <c r="BQI65" s="130"/>
      <c r="BQJ65" s="130"/>
      <c r="BQK65" s="130"/>
      <c r="BQL65" s="130"/>
      <c r="BQM65" s="130"/>
      <c r="BQN65" s="130"/>
      <c r="BQO65" s="130"/>
      <c r="BQP65" s="130"/>
      <c r="BQQ65" s="130"/>
      <c r="BQR65" s="130"/>
      <c r="BQS65" s="130"/>
      <c r="BQT65" s="130"/>
      <c r="BQU65" s="130"/>
      <c r="BQV65" s="130"/>
      <c r="BQW65" s="130"/>
      <c r="BQX65" s="130"/>
      <c r="BQY65" s="130"/>
      <c r="BQZ65" s="130"/>
      <c r="BRA65" s="130"/>
      <c r="BRB65" s="130"/>
      <c r="BRC65" s="130"/>
      <c r="BRD65" s="130"/>
      <c r="BRE65" s="130"/>
      <c r="BRF65" s="130"/>
      <c r="BRG65" s="130"/>
      <c r="BRH65" s="130"/>
      <c r="BRI65" s="130"/>
      <c r="BRJ65" s="130"/>
      <c r="BRK65" s="130"/>
      <c r="BRL65" s="130"/>
      <c r="BRM65" s="130"/>
      <c r="BRN65" s="130"/>
      <c r="BRO65" s="130"/>
      <c r="BRP65" s="130"/>
      <c r="BRQ65" s="130"/>
      <c r="BRR65" s="130"/>
      <c r="BRS65" s="130"/>
      <c r="BRT65" s="130"/>
      <c r="BRU65" s="130"/>
      <c r="BRV65" s="130"/>
      <c r="BRW65" s="130"/>
      <c r="BRX65" s="130"/>
      <c r="BRY65" s="130"/>
      <c r="BRZ65" s="130"/>
      <c r="BSA65" s="130"/>
      <c r="BSB65" s="130"/>
      <c r="BSC65" s="130"/>
      <c r="BSD65" s="130"/>
      <c r="BSE65" s="130"/>
      <c r="BSF65" s="130"/>
      <c r="BSG65" s="130"/>
      <c r="BSH65" s="130"/>
      <c r="BSI65" s="130"/>
      <c r="BSJ65" s="130"/>
      <c r="BSK65" s="130"/>
      <c r="BSL65" s="130"/>
      <c r="BSM65" s="130"/>
      <c r="BSN65" s="130"/>
      <c r="BSO65" s="130"/>
      <c r="BSP65" s="130"/>
      <c r="BSQ65" s="130"/>
      <c r="BSR65" s="130"/>
      <c r="BSS65" s="130"/>
      <c r="BST65" s="130"/>
      <c r="BSU65" s="130"/>
      <c r="BSV65" s="130"/>
      <c r="BSW65" s="130"/>
      <c r="BSX65" s="130"/>
      <c r="BSY65" s="130"/>
      <c r="BSZ65" s="130"/>
      <c r="BTA65" s="130"/>
      <c r="BTB65" s="130"/>
      <c r="BTC65" s="130"/>
      <c r="BTD65" s="130"/>
      <c r="BTE65" s="130"/>
      <c r="BTF65" s="130"/>
      <c r="BTG65" s="130"/>
      <c r="BTH65" s="130"/>
      <c r="BTI65" s="130"/>
      <c r="BTJ65" s="130"/>
      <c r="BTK65" s="130"/>
      <c r="BTL65" s="130"/>
      <c r="BTM65" s="130"/>
      <c r="BTN65" s="130"/>
      <c r="BTO65" s="130"/>
      <c r="BTP65" s="130"/>
      <c r="BTQ65" s="130"/>
      <c r="BTR65" s="130"/>
      <c r="BTS65" s="130"/>
      <c r="BTT65" s="130"/>
      <c r="BTU65" s="130"/>
      <c r="BTV65" s="130"/>
      <c r="BTW65" s="130"/>
      <c r="BTX65" s="130"/>
      <c r="BTY65" s="130"/>
      <c r="BTZ65" s="130"/>
      <c r="BUA65" s="130"/>
      <c r="BUB65" s="130"/>
      <c r="BUC65" s="130"/>
      <c r="BUD65" s="130"/>
      <c r="BUE65" s="130"/>
      <c r="BUF65" s="130"/>
      <c r="BUG65" s="130"/>
      <c r="BUH65" s="130"/>
      <c r="BUI65" s="130"/>
      <c r="BUJ65" s="130"/>
      <c r="BUK65" s="130"/>
      <c r="BUL65" s="130"/>
      <c r="BUM65" s="130"/>
      <c r="BUN65" s="130"/>
      <c r="BUO65" s="130"/>
      <c r="BUP65" s="130"/>
      <c r="BUQ65" s="130"/>
      <c r="BUR65" s="130"/>
      <c r="BUS65" s="130"/>
      <c r="BUT65" s="130"/>
      <c r="BUU65" s="130"/>
      <c r="BUV65" s="130"/>
      <c r="BUW65" s="130"/>
      <c r="BUX65" s="130"/>
      <c r="BUY65" s="130"/>
      <c r="BUZ65" s="130"/>
      <c r="BVA65" s="130"/>
      <c r="BVB65" s="130"/>
      <c r="BVC65" s="130"/>
      <c r="BVD65" s="130"/>
      <c r="BVE65" s="130"/>
      <c r="BVF65" s="130"/>
      <c r="BVG65" s="130"/>
      <c r="BVH65" s="130"/>
      <c r="BVI65" s="130"/>
      <c r="BVJ65" s="130"/>
      <c r="BVK65" s="130"/>
      <c r="BVL65" s="130"/>
      <c r="BVM65" s="130"/>
      <c r="BVN65" s="130"/>
      <c r="BVO65" s="130"/>
      <c r="BVP65" s="130"/>
      <c r="BVQ65" s="130"/>
      <c r="BVR65" s="130"/>
      <c r="BVS65" s="130"/>
      <c r="BVT65" s="130"/>
      <c r="BVU65" s="130"/>
      <c r="BVV65" s="130"/>
      <c r="BVW65" s="130"/>
      <c r="BVX65" s="130"/>
      <c r="BVY65" s="130"/>
      <c r="BVZ65" s="130"/>
      <c r="BWA65" s="130"/>
      <c r="BWB65" s="130"/>
      <c r="BWC65" s="130"/>
      <c r="BWD65" s="130"/>
      <c r="BWE65" s="130"/>
      <c r="BWF65" s="130"/>
      <c r="BWG65" s="130"/>
      <c r="BWH65" s="130"/>
      <c r="BWI65" s="130"/>
      <c r="BWJ65" s="130"/>
      <c r="BWK65" s="130"/>
      <c r="BWL65" s="130"/>
      <c r="BWM65" s="130"/>
      <c r="BWN65" s="130"/>
      <c r="BWO65" s="130"/>
      <c r="BWP65" s="130"/>
      <c r="BWQ65" s="130"/>
      <c r="BWR65" s="130"/>
      <c r="BWS65" s="130"/>
      <c r="BWT65" s="130"/>
      <c r="BWU65" s="130"/>
      <c r="BWV65" s="130"/>
      <c r="BWW65" s="130"/>
      <c r="BWX65" s="130"/>
      <c r="BWY65" s="130"/>
      <c r="BWZ65" s="130"/>
      <c r="BXA65" s="130"/>
      <c r="BXB65" s="130"/>
      <c r="BXC65" s="130"/>
      <c r="BXD65" s="130"/>
      <c r="BXE65" s="130"/>
      <c r="BXF65" s="130"/>
      <c r="BXG65" s="130"/>
      <c r="BXH65" s="130"/>
      <c r="BXI65" s="130"/>
      <c r="BXJ65" s="130"/>
      <c r="BXK65" s="130"/>
      <c r="BXL65" s="130"/>
      <c r="BXM65" s="130"/>
      <c r="BXN65" s="130"/>
      <c r="BXO65" s="130"/>
      <c r="BXP65" s="130"/>
      <c r="BXQ65" s="130"/>
      <c r="BXR65" s="130"/>
      <c r="BXS65" s="130"/>
      <c r="BXT65" s="130"/>
      <c r="BXU65" s="130"/>
      <c r="BXV65" s="130"/>
      <c r="BXW65" s="130"/>
      <c r="BXX65" s="130"/>
      <c r="BXY65" s="130"/>
      <c r="BXZ65" s="130"/>
      <c r="BYA65" s="130"/>
      <c r="BYB65" s="130"/>
      <c r="BYC65" s="130"/>
      <c r="BYD65" s="130"/>
      <c r="BYE65" s="130"/>
      <c r="BYF65" s="130"/>
      <c r="BYG65" s="130"/>
      <c r="BYH65" s="130"/>
      <c r="BYI65" s="130"/>
      <c r="BYJ65" s="130"/>
      <c r="BYK65" s="130"/>
      <c r="BYL65" s="130"/>
      <c r="BYM65" s="130"/>
      <c r="BYN65" s="130"/>
      <c r="BYO65" s="130"/>
      <c r="BYP65" s="130"/>
      <c r="BYQ65" s="130"/>
      <c r="BYR65" s="130"/>
      <c r="BYS65" s="130"/>
      <c r="BYT65" s="130"/>
      <c r="BYU65" s="130"/>
      <c r="BYV65" s="130"/>
      <c r="BYW65" s="130"/>
      <c r="BYX65" s="130"/>
      <c r="BYY65" s="130"/>
      <c r="BYZ65" s="130"/>
      <c r="BZA65" s="130"/>
      <c r="BZB65" s="130"/>
      <c r="BZC65" s="130"/>
      <c r="BZD65" s="130"/>
      <c r="BZE65" s="130"/>
      <c r="BZF65" s="130"/>
      <c r="BZG65" s="130"/>
      <c r="BZH65" s="130"/>
      <c r="BZI65" s="130"/>
      <c r="BZJ65" s="130"/>
      <c r="BZK65" s="130"/>
      <c r="BZL65" s="130"/>
      <c r="BZM65" s="130"/>
      <c r="BZN65" s="130"/>
      <c r="BZO65" s="130"/>
      <c r="BZP65" s="130"/>
      <c r="BZQ65" s="130"/>
      <c r="BZR65" s="130"/>
      <c r="BZS65" s="130"/>
      <c r="BZT65" s="130"/>
      <c r="BZU65" s="130"/>
      <c r="BZV65" s="130"/>
      <c r="BZW65" s="130"/>
      <c r="BZX65" s="130"/>
      <c r="BZY65" s="130"/>
      <c r="BZZ65" s="130"/>
      <c r="CAA65" s="130"/>
      <c r="CAB65" s="130"/>
      <c r="CAC65" s="130"/>
      <c r="CAD65" s="130"/>
      <c r="CAE65" s="130"/>
      <c r="CAF65" s="130"/>
      <c r="CAG65" s="130"/>
      <c r="CAH65" s="130"/>
      <c r="CAI65" s="130"/>
      <c r="CAJ65" s="130"/>
      <c r="CAK65" s="130"/>
      <c r="CAL65" s="130"/>
      <c r="CAM65" s="130"/>
      <c r="CAN65" s="130"/>
      <c r="CAO65" s="130"/>
      <c r="CAP65" s="130"/>
      <c r="CAQ65" s="130"/>
      <c r="CAR65" s="130"/>
      <c r="CAS65" s="130"/>
      <c r="CAT65" s="130"/>
      <c r="CAU65" s="130"/>
      <c r="CAV65" s="130"/>
      <c r="CAW65" s="130"/>
      <c r="CAX65" s="130"/>
      <c r="CAY65" s="130"/>
      <c r="CAZ65" s="130"/>
      <c r="CBA65" s="130"/>
      <c r="CBB65" s="130"/>
      <c r="CBC65" s="130"/>
      <c r="CBD65" s="130"/>
      <c r="CBE65" s="130"/>
      <c r="CBF65" s="130"/>
      <c r="CBG65" s="130"/>
      <c r="CBH65" s="130"/>
      <c r="CBI65" s="130"/>
      <c r="CBJ65" s="130"/>
      <c r="CBK65" s="130"/>
      <c r="CBL65" s="130"/>
      <c r="CBM65" s="130"/>
      <c r="CBN65" s="130"/>
      <c r="CBO65" s="130"/>
      <c r="CBP65" s="130"/>
      <c r="CBQ65" s="130"/>
      <c r="CBR65" s="130"/>
      <c r="CBS65" s="130"/>
      <c r="CBT65" s="130"/>
      <c r="CBU65" s="130"/>
      <c r="CBV65" s="130"/>
      <c r="CBW65" s="130"/>
      <c r="CBX65" s="130"/>
      <c r="CBY65" s="130"/>
      <c r="CBZ65" s="130"/>
      <c r="CCA65" s="130"/>
      <c r="CCB65" s="130"/>
      <c r="CCC65" s="130"/>
      <c r="CCD65" s="130"/>
      <c r="CCE65" s="130"/>
      <c r="CCF65" s="130"/>
      <c r="CCG65" s="130"/>
      <c r="CCH65" s="130"/>
      <c r="CCI65" s="130"/>
      <c r="CCJ65" s="130"/>
      <c r="CCK65" s="130"/>
      <c r="CCL65" s="130"/>
      <c r="CCM65" s="130"/>
      <c r="CCN65" s="130"/>
      <c r="CCO65" s="130"/>
      <c r="CCP65" s="130"/>
      <c r="CCQ65" s="130"/>
      <c r="CCR65" s="130"/>
      <c r="CCS65" s="130"/>
      <c r="CCT65" s="130"/>
      <c r="CCU65" s="130"/>
      <c r="CCV65" s="130"/>
      <c r="CCW65" s="130"/>
      <c r="CCX65" s="130"/>
      <c r="CCY65" s="130"/>
      <c r="CCZ65" s="130"/>
      <c r="CDA65" s="130"/>
      <c r="CDB65" s="130"/>
      <c r="CDC65" s="130"/>
      <c r="CDD65" s="130"/>
      <c r="CDE65" s="130"/>
      <c r="CDF65" s="130"/>
      <c r="CDG65" s="130"/>
      <c r="CDH65" s="130"/>
      <c r="CDI65" s="130"/>
      <c r="CDJ65" s="130"/>
      <c r="CDK65" s="130"/>
      <c r="CDL65" s="130"/>
      <c r="CDM65" s="130"/>
      <c r="CDN65" s="130"/>
      <c r="CDO65" s="130"/>
      <c r="CDP65" s="130"/>
      <c r="CDQ65" s="130"/>
      <c r="CDR65" s="130"/>
      <c r="CDS65" s="130"/>
      <c r="CDT65" s="130"/>
      <c r="CDU65" s="130"/>
      <c r="CDV65" s="130"/>
      <c r="CDW65" s="130"/>
      <c r="CDX65" s="130"/>
      <c r="CDY65" s="130"/>
      <c r="CDZ65" s="130"/>
      <c r="CEA65" s="130"/>
      <c r="CEB65" s="130"/>
      <c r="CEC65" s="130"/>
      <c r="CED65" s="130"/>
      <c r="CEE65" s="130"/>
      <c r="CEF65" s="130"/>
      <c r="CEG65" s="130"/>
      <c r="CEH65" s="130"/>
      <c r="CEI65" s="130"/>
      <c r="CEJ65" s="130"/>
      <c r="CEK65" s="130"/>
      <c r="CEL65" s="130"/>
      <c r="CEM65" s="130"/>
      <c r="CEN65" s="130"/>
      <c r="CEO65" s="130"/>
      <c r="CEP65" s="130"/>
      <c r="CEQ65" s="130"/>
      <c r="CER65" s="130"/>
      <c r="CES65" s="130"/>
      <c r="CET65" s="130"/>
      <c r="CEU65" s="130"/>
      <c r="CEV65" s="130"/>
      <c r="CEW65" s="130"/>
      <c r="CEX65" s="130"/>
      <c r="CEY65" s="130"/>
      <c r="CEZ65" s="130"/>
      <c r="CFA65" s="130"/>
      <c r="CFB65" s="130"/>
      <c r="CFC65" s="130"/>
      <c r="CFD65" s="130"/>
      <c r="CFE65" s="130"/>
      <c r="CFF65" s="130"/>
      <c r="CFG65" s="130"/>
      <c r="CFH65" s="130"/>
      <c r="CFI65" s="130"/>
      <c r="CFJ65" s="130"/>
      <c r="CFK65" s="130"/>
      <c r="CFL65" s="130"/>
      <c r="CFM65" s="130"/>
      <c r="CFN65" s="130"/>
      <c r="CFO65" s="130"/>
      <c r="CFP65" s="130"/>
      <c r="CFQ65" s="130"/>
      <c r="CFR65" s="130"/>
      <c r="CFS65" s="130"/>
      <c r="CFT65" s="130"/>
      <c r="CFU65" s="130"/>
      <c r="CFV65" s="130"/>
      <c r="CFW65" s="130"/>
      <c r="CFX65" s="130"/>
      <c r="CFY65" s="130"/>
      <c r="CFZ65" s="130"/>
      <c r="CGA65" s="130"/>
      <c r="CGB65" s="130"/>
      <c r="CGC65" s="130"/>
      <c r="CGD65" s="130"/>
      <c r="CGE65" s="130"/>
      <c r="CGF65" s="130"/>
      <c r="CGG65" s="130"/>
      <c r="CGH65" s="130"/>
      <c r="CGI65" s="130"/>
      <c r="CGJ65" s="130"/>
      <c r="CGK65" s="130"/>
      <c r="CGL65" s="130"/>
      <c r="CGM65" s="130"/>
      <c r="CGN65" s="130"/>
      <c r="CGO65" s="130"/>
      <c r="CGP65" s="130"/>
      <c r="CGQ65" s="130"/>
      <c r="CGR65" s="130"/>
      <c r="CGS65" s="130"/>
      <c r="CGT65" s="130"/>
      <c r="CGU65" s="130"/>
      <c r="CGV65" s="130"/>
      <c r="CGW65" s="130"/>
      <c r="CGX65" s="130"/>
      <c r="CGY65" s="130"/>
      <c r="CGZ65" s="130"/>
      <c r="CHA65" s="130"/>
      <c r="CHB65" s="130"/>
      <c r="CHC65" s="130"/>
      <c r="CHD65" s="130"/>
      <c r="CHE65" s="130"/>
      <c r="CHF65" s="130"/>
      <c r="CHG65" s="130"/>
      <c r="CHH65" s="130"/>
      <c r="CHI65" s="130"/>
      <c r="CHJ65" s="130"/>
      <c r="CHK65" s="130"/>
      <c r="CHL65" s="130"/>
      <c r="CHM65" s="130"/>
      <c r="CHN65" s="130"/>
      <c r="CHO65" s="130"/>
      <c r="CHP65" s="130"/>
      <c r="CHQ65" s="130"/>
      <c r="CHR65" s="130"/>
      <c r="CHS65" s="130"/>
      <c r="CHT65" s="130"/>
      <c r="CHU65" s="130"/>
      <c r="CHV65" s="130"/>
      <c r="CHW65" s="130"/>
      <c r="CHX65" s="130"/>
      <c r="CHY65" s="130"/>
      <c r="CHZ65" s="130"/>
      <c r="CIA65" s="130"/>
      <c r="CIB65" s="130"/>
      <c r="CIC65" s="130"/>
      <c r="CID65" s="130"/>
      <c r="CIE65" s="130"/>
      <c r="CIF65" s="130"/>
      <c r="CIG65" s="130"/>
      <c r="CIH65" s="130"/>
      <c r="CII65" s="130"/>
      <c r="CIJ65" s="130"/>
      <c r="CIK65" s="130"/>
      <c r="CIL65" s="130"/>
      <c r="CIM65" s="130"/>
      <c r="CIN65" s="130"/>
      <c r="CIO65" s="130"/>
      <c r="CIP65" s="130"/>
      <c r="CIQ65" s="130"/>
      <c r="CIR65" s="130"/>
      <c r="CIS65" s="130"/>
      <c r="CIT65" s="130"/>
      <c r="CIU65" s="130"/>
      <c r="CIV65" s="130"/>
      <c r="CIW65" s="130"/>
      <c r="CIX65" s="130"/>
      <c r="CIY65" s="130"/>
      <c r="CIZ65" s="130"/>
      <c r="CJA65" s="130"/>
      <c r="CJB65" s="130"/>
      <c r="CJC65" s="130"/>
      <c r="CJD65" s="130"/>
      <c r="CJE65" s="130"/>
      <c r="CJF65" s="130"/>
      <c r="CJG65" s="130"/>
      <c r="CJH65" s="130"/>
      <c r="CJI65" s="130"/>
      <c r="CJJ65" s="130"/>
      <c r="CJK65" s="130"/>
      <c r="CJL65" s="130"/>
      <c r="CJM65" s="130"/>
      <c r="CJN65" s="130"/>
      <c r="CJO65" s="130"/>
      <c r="CJP65" s="130"/>
      <c r="CJQ65" s="130"/>
      <c r="CJR65" s="130"/>
      <c r="CJS65" s="130"/>
      <c r="CJT65" s="130"/>
      <c r="CJU65" s="130"/>
      <c r="CJV65" s="130"/>
      <c r="CJW65" s="130"/>
      <c r="CJX65" s="130"/>
      <c r="CJY65" s="130"/>
      <c r="CJZ65" s="130"/>
      <c r="CKA65" s="130"/>
      <c r="CKB65" s="130"/>
      <c r="CKC65" s="130"/>
      <c r="CKD65" s="130"/>
      <c r="CKE65" s="130"/>
      <c r="CKF65" s="130"/>
      <c r="CKG65" s="130"/>
      <c r="CKH65" s="130"/>
      <c r="CKI65" s="130"/>
      <c r="CKJ65" s="130"/>
      <c r="CKK65" s="130"/>
      <c r="CKL65" s="130"/>
      <c r="CKM65" s="130"/>
      <c r="CKN65" s="130"/>
      <c r="CKO65" s="130"/>
      <c r="CKP65" s="130"/>
      <c r="CKQ65" s="130"/>
      <c r="CKR65" s="130"/>
      <c r="CKS65" s="130"/>
      <c r="CKT65" s="130"/>
      <c r="CKU65" s="130"/>
      <c r="CKV65" s="130"/>
      <c r="CKW65" s="130"/>
      <c r="CKX65" s="130"/>
      <c r="CKY65" s="130"/>
      <c r="CKZ65" s="130"/>
      <c r="CLA65" s="130"/>
      <c r="CLB65" s="130"/>
      <c r="CLC65" s="130"/>
      <c r="CLD65" s="130"/>
      <c r="CLE65" s="130"/>
      <c r="CLF65" s="130"/>
      <c r="CLG65" s="130"/>
      <c r="CLH65" s="130"/>
      <c r="CLI65" s="130"/>
      <c r="CLJ65" s="130"/>
      <c r="CLK65" s="130"/>
      <c r="CLL65" s="130"/>
      <c r="CLM65" s="130"/>
      <c r="CLN65" s="130"/>
      <c r="CLO65" s="130"/>
      <c r="CLP65" s="130"/>
      <c r="CLQ65" s="130"/>
      <c r="CLR65" s="130"/>
      <c r="CLS65" s="130"/>
      <c r="CLT65" s="130"/>
      <c r="CLU65" s="130"/>
      <c r="CLV65" s="130"/>
      <c r="CLW65" s="130"/>
      <c r="CLX65" s="130"/>
      <c r="CLY65" s="130"/>
      <c r="CLZ65" s="130"/>
      <c r="CMA65" s="130"/>
      <c r="CMB65" s="130"/>
      <c r="CMC65" s="130"/>
      <c r="CMD65" s="130"/>
      <c r="CME65" s="130"/>
      <c r="CMF65" s="130"/>
      <c r="CMG65" s="130"/>
      <c r="CMH65" s="130"/>
      <c r="CMI65" s="130"/>
      <c r="CMJ65" s="130"/>
      <c r="CMK65" s="130"/>
      <c r="CML65" s="130"/>
      <c r="CMM65" s="130"/>
      <c r="CMN65" s="130"/>
      <c r="CMO65" s="130"/>
      <c r="CMP65" s="130"/>
      <c r="CMQ65" s="130"/>
      <c r="CMR65" s="130"/>
      <c r="CMS65" s="130"/>
      <c r="CMT65" s="130"/>
      <c r="CMU65" s="130"/>
      <c r="CMV65" s="130"/>
      <c r="CMW65" s="130"/>
      <c r="CMX65" s="130"/>
      <c r="CMY65" s="130"/>
      <c r="CMZ65" s="130"/>
      <c r="CNA65" s="130"/>
      <c r="CNB65" s="130"/>
      <c r="CNC65" s="130"/>
      <c r="CND65" s="130"/>
      <c r="CNE65" s="130"/>
      <c r="CNF65" s="130"/>
      <c r="CNG65" s="130"/>
      <c r="CNH65" s="130"/>
      <c r="CNI65" s="130"/>
      <c r="CNJ65" s="130"/>
      <c r="CNK65" s="130"/>
      <c r="CNL65" s="130"/>
      <c r="CNM65" s="130"/>
      <c r="CNN65" s="130"/>
      <c r="CNO65" s="130"/>
      <c r="CNP65" s="130"/>
      <c r="CNQ65" s="130"/>
      <c r="CNR65" s="130"/>
      <c r="CNS65" s="130"/>
      <c r="CNT65" s="130"/>
      <c r="CNU65" s="130"/>
      <c r="CNV65" s="130"/>
      <c r="CNW65" s="130"/>
      <c r="CNX65" s="130"/>
      <c r="CNY65" s="130"/>
      <c r="CNZ65" s="130"/>
      <c r="COA65" s="130"/>
      <c r="COB65" s="130"/>
      <c r="COC65" s="130"/>
      <c r="COD65" s="130"/>
      <c r="COE65" s="130"/>
      <c r="COF65" s="130"/>
      <c r="COG65" s="130"/>
      <c r="COH65" s="130"/>
      <c r="COI65" s="130"/>
      <c r="COJ65" s="130"/>
      <c r="COK65" s="130"/>
      <c r="COL65" s="130"/>
      <c r="COM65" s="130"/>
      <c r="CON65" s="130"/>
      <c r="COO65" s="130"/>
      <c r="COP65" s="130"/>
      <c r="COQ65" s="130"/>
      <c r="COR65" s="130"/>
      <c r="COS65" s="130"/>
      <c r="COT65" s="130"/>
      <c r="COU65" s="130"/>
      <c r="COV65" s="130"/>
      <c r="COW65" s="130"/>
      <c r="COX65" s="130"/>
      <c r="COY65" s="130"/>
      <c r="COZ65" s="130"/>
      <c r="CPA65" s="130"/>
      <c r="CPB65" s="130"/>
      <c r="CPC65" s="130"/>
      <c r="CPD65" s="130"/>
      <c r="CPE65" s="130"/>
      <c r="CPF65" s="130"/>
      <c r="CPG65" s="130"/>
      <c r="CPH65" s="130"/>
      <c r="CPI65" s="130"/>
      <c r="CPJ65" s="130"/>
      <c r="CPK65" s="130"/>
      <c r="CPL65" s="130"/>
      <c r="CPM65" s="130"/>
      <c r="CPN65" s="130"/>
      <c r="CPO65" s="130"/>
      <c r="CPP65" s="130"/>
      <c r="CPQ65" s="130"/>
      <c r="CPR65" s="130"/>
      <c r="CPS65" s="130"/>
      <c r="CPT65" s="130"/>
      <c r="CPU65" s="130"/>
      <c r="CPV65" s="130"/>
      <c r="CPW65" s="130"/>
      <c r="CPX65" s="130"/>
      <c r="CPY65" s="130"/>
      <c r="CPZ65" s="130"/>
      <c r="CQA65" s="130"/>
      <c r="CQB65" s="130"/>
      <c r="CQC65" s="130"/>
      <c r="CQD65" s="130"/>
      <c r="CQE65" s="130"/>
      <c r="CQF65" s="130"/>
      <c r="CQG65" s="130"/>
      <c r="CQH65" s="130"/>
      <c r="CQI65" s="130"/>
      <c r="CQJ65" s="130"/>
      <c r="CQK65" s="130"/>
      <c r="CQL65" s="130"/>
      <c r="CQM65" s="130"/>
      <c r="CQN65" s="130"/>
      <c r="CQO65" s="130"/>
      <c r="CQP65" s="130"/>
      <c r="CQQ65" s="130"/>
      <c r="CQR65" s="130"/>
      <c r="CQS65" s="130"/>
      <c r="CQT65" s="130"/>
      <c r="CQU65" s="130"/>
      <c r="CQV65" s="130"/>
      <c r="CQW65" s="130"/>
      <c r="CQX65" s="130"/>
      <c r="CQY65" s="130"/>
      <c r="CQZ65" s="130"/>
      <c r="CRA65" s="130"/>
      <c r="CRB65" s="130"/>
      <c r="CRC65" s="130"/>
      <c r="CRD65" s="130"/>
      <c r="CRE65" s="130"/>
      <c r="CRF65" s="130"/>
      <c r="CRG65" s="130"/>
      <c r="CRH65" s="130"/>
      <c r="CRI65" s="130"/>
      <c r="CRJ65" s="130"/>
      <c r="CRK65" s="130"/>
      <c r="CRL65" s="130"/>
      <c r="CRM65" s="130"/>
      <c r="CRN65" s="130"/>
      <c r="CRO65" s="130"/>
      <c r="CRP65" s="130"/>
      <c r="CRQ65" s="130"/>
      <c r="CRR65" s="130"/>
      <c r="CRS65" s="130"/>
      <c r="CRT65" s="130"/>
      <c r="CRU65" s="130"/>
      <c r="CRV65" s="130"/>
      <c r="CRW65" s="130"/>
      <c r="CRX65" s="130"/>
      <c r="CRY65" s="130"/>
      <c r="CRZ65" s="130"/>
      <c r="CSA65" s="130"/>
      <c r="CSB65" s="130"/>
      <c r="CSC65" s="130"/>
      <c r="CSD65" s="130"/>
      <c r="CSE65" s="130"/>
      <c r="CSF65" s="130"/>
      <c r="CSG65" s="130"/>
      <c r="CSH65" s="130"/>
      <c r="CSI65" s="130"/>
      <c r="CSJ65" s="130"/>
      <c r="CSK65" s="130"/>
      <c r="CSL65" s="130"/>
      <c r="CSM65" s="130"/>
      <c r="CSN65" s="130"/>
      <c r="CSO65" s="130"/>
      <c r="CSP65" s="130"/>
      <c r="CSQ65" s="130"/>
      <c r="CSR65" s="130"/>
      <c r="CSS65" s="130"/>
      <c r="CST65" s="130"/>
      <c r="CSU65" s="130"/>
      <c r="CSV65" s="130"/>
      <c r="CSW65" s="130"/>
      <c r="CSX65" s="130"/>
      <c r="CSY65" s="130"/>
      <c r="CSZ65" s="130"/>
      <c r="CTA65" s="130"/>
      <c r="CTB65" s="130"/>
      <c r="CTC65" s="130"/>
      <c r="CTD65" s="130"/>
      <c r="CTE65" s="130"/>
      <c r="CTF65" s="130"/>
      <c r="CTG65" s="130"/>
      <c r="CTH65" s="130"/>
      <c r="CTI65" s="130"/>
      <c r="CTJ65" s="130"/>
      <c r="CTK65" s="130"/>
      <c r="CTL65" s="130"/>
      <c r="CTM65" s="130"/>
      <c r="CTN65" s="130"/>
      <c r="CTO65" s="130"/>
      <c r="CTP65" s="130"/>
      <c r="CTQ65" s="130"/>
      <c r="CTR65" s="130"/>
      <c r="CTS65" s="130"/>
      <c r="CTT65" s="130"/>
      <c r="CTU65" s="130"/>
      <c r="CTV65" s="130"/>
      <c r="CTW65" s="130"/>
      <c r="CTX65" s="130"/>
      <c r="CTY65" s="130"/>
      <c r="CTZ65" s="130"/>
      <c r="CUA65" s="130"/>
      <c r="CUB65" s="130"/>
      <c r="CUC65" s="130"/>
      <c r="CUD65" s="130"/>
      <c r="CUE65" s="130"/>
      <c r="CUF65" s="130"/>
      <c r="CUG65" s="130"/>
      <c r="CUH65" s="130"/>
      <c r="CUI65" s="130"/>
      <c r="CUJ65" s="130"/>
      <c r="CUK65" s="130"/>
      <c r="CUL65" s="130"/>
      <c r="CUM65" s="130"/>
      <c r="CUN65" s="130"/>
      <c r="CUO65" s="130"/>
      <c r="CUP65" s="130"/>
      <c r="CUQ65" s="130"/>
      <c r="CUR65" s="130"/>
      <c r="CUS65" s="130"/>
      <c r="CUT65" s="130"/>
      <c r="CUU65" s="130"/>
      <c r="CUV65" s="130"/>
      <c r="CUW65" s="130"/>
      <c r="CUX65" s="130"/>
      <c r="CUY65" s="130"/>
      <c r="CUZ65" s="130"/>
      <c r="CVA65" s="130"/>
      <c r="CVB65" s="130"/>
      <c r="CVC65" s="130"/>
      <c r="CVD65" s="130"/>
      <c r="CVE65" s="130"/>
      <c r="CVF65" s="130"/>
      <c r="CVG65" s="130"/>
      <c r="CVH65" s="130"/>
      <c r="CVI65" s="130"/>
      <c r="CVJ65" s="130"/>
      <c r="CVK65" s="130"/>
      <c r="CVL65" s="130"/>
      <c r="CVM65" s="130"/>
      <c r="CVN65" s="130"/>
      <c r="CVO65" s="130"/>
      <c r="CVP65" s="130"/>
      <c r="CVQ65" s="130"/>
      <c r="CVR65" s="130"/>
      <c r="CVS65" s="130"/>
      <c r="CVT65" s="130"/>
      <c r="CVU65" s="130"/>
      <c r="CVV65" s="130"/>
      <c r="CVW65" s="130"/>
      <c r="CVX65" s="130"/>
      <c r="CVY65" s="130"/>
      <c r="CVZ65" s="130"/>
      <c r="CWA65" s="130"/>
      <c r="CWB65" s="130"/>
      <c r="CWC65" s="130"/>
      <c r="CWD65" s="130"/>
      <c r="CWE65" s="130"/>
      <c r="CWF65" s="130"/>
      <c r="CWG65" s="130"/>
      <c r="CWH65" s="130"/>
      <c r="CWI65" s="130"/>
      <c r="CWJ65" s="130"/>
      <c r="CWK65" s="130"/>
      <c r="CWL65" s="130"/>
      <c r="CWM65" s="130"/>
      <c r="CWN65" s="130"/>
      <c r="CWO65" s="130"/>
      <c r="CWP65" s="130"/>
      <c r="CWQ65" s="130"/>
      <c r="CWR65" s="130"/>
      <c r="CWS65" s="130"/>
      <c r="CWT65" s="130"/>
      <c r="CWU65" s="130"/>
      <c r="CWV65" s="130"/>
      <c r="CWW65" s="130"/>
      <c r="CWX65" s="130"/>
      <c r="CWY65" s="130"/>
      <c r="CWZ65" s="130"/>
      <c r="CXA65" s="130"/>
      <c r="CXB65" s="130"/>
      <c r="CXC65" s="130"/>
      <c r="CXD65" s="130"/>
      <c r="CXE65" s="130"/>
      <c r="CXF65" s="130"/>
      <c r="CXG65" s="130"/>
      <c r="CXH65" s="130"/>
      <c r="CXI65" s="130"/>
      <c r="CXJ65" s="130"/>
      <c r="CXK65" s="130"/>
      <c r="CXL65" s="130"/>
      <c r="CXM65" s="130"/>
      <c r="CXN65" s="130"/>
      <c r="CXO65" s="130"/>
      <c r="CXP65" s="130"/>
      <c r="CXQ65" s="130"/>
      <c r="CXR65" s="130"/>
      <c r="CXS65" s="130"/>
      <c r="CXT65" s="130"/>
      <c r="CXU65" s="130"/>
      <c r="CXV65" s="130"/>
      <c r="CXW65" s="130"/>
      <c r="CXX65" s="130"/>
      <c r="CXY65" s="130"/>
      <c r="CXZ65" s="130"/>
      <c r="CYA65" s="130"/>
      <c r="CYB65" s="130"/>
      <c r="CYC65" s="130"/>
      <c r="CYD65" s="130"/>
      <c r="CYE65" s="130"/>
      <c r="CYF65" s="130"/>
      <c r="CYG65" s="130"/>
      <c r="CYH65" s="130"/>
      <c r="CYI65" s="130"/>
      <c r="CYJ65" s="130"/>
      <c r="CYK65" s="130"/>
      <c r="CYL65" s="130"/>
      <c r="CYM65" s="130"/>
      <c r="CYN65" s="130"/>
      <c r="CYO65" s="130"/>
      <c r="CYP65" s="130"/>
      <c r="CYQ65" s="130"/>
      <c r="CYR65" s="130"/>
      <c r="CYS65" s="130"/>
      <c r="CYT65" s="130"/>
      <c r="CYU65" s="130"/>
      <c r="CYV65" s="130"/>
      <c r="CYW65" s="130"/>
      <c r="CYX65" s="130"/>
      <c r="CYY65" s="130"/>
      <c r="CYZ65" s="130"/>
      <c r="CZA65" s="130"/>
      <c r="CZB65" s="130"/>
      <c r="CZC65" s="130"/>
      <c r="CZD65" s="130"/>
      <c r="CZE65" s="130"/>
      <c r="CZF65" s="130"/>
      <c r="CZG65" s="130"/>
      <c r="CZH65" s="130"/>
      <c r="CZI65" s="130"/>
      <c r="CZJ65" s="130"/>
      <c r="CZK65" s="130"/>
      <c r="CZL65" s="130"/>
      <c r="CZM65" s="130"/>
      <c r="CZN65" s="130"/>
      <c r="CZO65" s="130"/>
      <c r="CZP65" s="130"/>
      <c r="CZQ65" s="130"/>
      <c r="CZR65" s="130"/>
      <c r="CZS65" s="130"/>
      <c r="CZT65" s="130"/>
      <c r="CZU65" s="130"/>
      <c r="CZV65" s="130"/>
      <c r="CZW65" s="130"/>
      <c r="CZX65" s="130"/>
      <c r="CZY65" s="130"/>
      <c r="CZZ65" s="130"/>
      <c r="DAA65" s="130"/>
      <c r="DAB65" s="130"/>
      <c r="DAC65" s="130"/>
      <c r="DAD65" s="130"/>
      <c r="DAE65" s="130"/>
      <c r="DAF65" s="130"/>
      <c r="DAG65" s="130"/>
      <c r="DAH65" s="130"/>
      <c r="DAI65" s="130"/>
      <c r="DAJ65" s="130"/>
      <c r="DAK65" s="130"/>
      <c r="DAL65" s="130"/>
      <c r="DAM65" s="130"/>
      <c r="DAN65" s="130"/>
      <c r="DAO65" s="130"/>
      <c r="DAP65" s="130"/>
      <c r="DAQ65" s="130"/>
      <c r="DAR65" s="130"/>
      <c r="DAS65" s="130"/>
      <c r="DAT65" s="130"/>
      <c r="DAU65" s="130"/>
      <c r="DAV65" s="130"/>
      <c r="DAW65" s="130"/>
      <c r="DAX65" s="130"/>
      <c r="DAY65" s="130"/>
      <c r="DAZ65" s="130"/>
      <c r="DBA65" s="130"/>
      <c r="DBB65" s="130"/>
      <c r="DBC65" s="130"/>
      <c r="DBD65" s="130"/>
      <c r="DBE65" s="130"/>
      <c r="DBF65" s="130"/>
      <c r="DBG65" s="130"/>
      <c r="DBH65" s="130"/>
      <c r="DBI65" s="130"/>
      <c r="DBJ65" s="130"/>
      <c r="DBK65" s="130"/>
      <c r="DBL65" s="130"/>
      <c r="DBM65" s="130"/>
      <c r="DBN65" s="130"/>
      <c r="DBO65" s="130"/>
      <c r="DBP65" s="130"/>
      <c r="DBQ65" s="130"/>
      <c r="DBR65" s="130"/>
      <c r="DBS65" s="130"/>
      <c r="DBT65" s="130"/>
      <c r="DBU65" s="130"/>
      <c r="DBV65" s="130"/>
      <c r="DBW65" s="130"/>
      <c r="DBX65" s="130"/>
      <c r="DBY65" s="130"/>
      <c r="DBZ65" s="130"/>
      <c r="DCA65" s="130"/>
      <c r="DCB65" s="130"/>
      <c r="DCC65" s="130"/>
      <c r="DCD65" s="130"/>
      <c r="DCE65" s="130"/>
      <c r="DCF65" s="130"/>
      <c r="DCG65" s="130"/>
      <c r="DCH65" s="130"/>
      <c r="DCI65" s="130"/>
      <c r="DCJ65" s="130"/>
      <c r="DCK65" s="130"/>
      <c r="DCL65" s="130"/>
      <c r="DCM65" s="130"/>
      <c r="DCN65" s="130"/>
      <c r="DCO65" s="130"/>
      <c r="DCP65" s="130"/>
      <c r="DCQ65" s="130"/>
      <c r="DCR65" s="130"/>
      <c r="DCS65" s="130"/>
      <c r="DCT65" s="130"/>
      <c r="DCU65" s="130"/>
      <c r="DCV65" s="130"/>
      <c r="DCW65" s="130"/>
      <c r="DCX65" s="130"/>
      <c r="DCY65" s="130"/>
      <c r="DCZ65" s="130"/>
      <c r="DDA65" s="130"/>
      <c r="DDB65" s="130"/>
      <c r="DDC65" s="130"/>
      <c r="DDD65" s="130"/>
      <c r="DDE65" s="130"/>
      <c r="DDF65" s="130"/>
      <c r="DDG65" s="130"/>
      <c r="DDH65" s="130"/>
      <c r="DDI65" s="130"/>
      <c r="DDJ65" s="130"/>
      <c r="DDK65" s="130"/>
      <c r="DDL65" s="130"/>
      <c r="DDM65" s="130"/>
      <c r="DDN65" s="130"/>
      <c r="DDO65" s="130"/>
      <c r="DDP65" s="130"/>
      <c r="DDQ65" s="130"/>
      <c r="DDR65" s="130"/>
      <c r="DDS65" s="130"/>
      <c r="DDT65" s="130"/>
      <c r="DDU65" s="130"/>
      <c r="DDV65" s="130"/>
      <c r="DDW65" s="130"/>
      <c r="DDX65" s="130"/>
      <c r="DDY65" s="130"/>
      <c r="DDZ65" s="130"/>
      <c r="DEA65" s="130"/>
      <c r="DEB65" s="130"/>
      <c r="DEC65" s="130"/>
      <c r="DED65" s="130"/>
      <c r="DEE65" s="130"/>
      <c r="DEF65" s="130"/>
      <c r="DEG65" s="130"/>
      <c r="DEH65" s="130"/>
      <c r="DEI65" s="130"/>
      <c r="DEJ65" s="130"/>
      <c r="DEK65" s="130"/>
      <c r="DEL65" s="130"/>
      <c r="DEM65" s="130"/>
      <c r="DEN65" s="130"/>
      <c r="DEO65" s="130"/>
      <c r="DEP65" s="130"/>
      <c r="DEQ65" s="130"/>
      <c r="DER65" s="130"/>
      <c r="DES65" s="130"/>
      <c r="DET65" s="130"/>
      <c r="DEU65" s="130"/>
      <c r="DEV65" s="130"/>
      <c r="DEW65" s="130"/>
      <c r="DEX65" s="130"/>
      <c r="DEY65" s="130"/>
      <c r="DEZ65" s="130"/>
      <c r="DFA65" s="130"/>
      <c r="DFB65" s="130"/>
      <c r="DFC65" s="130"/>
      <c r="DFD65" s="130"/>
      <c r="DFE65" s="130"/>
      <c r="DFF65" s="130"/>
      <c r="DFG65" s="130"/>
      <c r="DFH65" s="130"/>
      <c r="DFI65" s="130"/>
      <c r="DFJ65" s="130"/>
      <c r="DFK65" s="130"/>
      <c r="DFL65" s="130"/>
      <c r="DFM65" s="130"/>
      <c r="DFN65" s="130"/>
      <c r="DFO65" s="130"/>
      <c r="DFP65" s="130"/>
      <c r="DFQ65" s="130"/>
      <c r="DFR65" s="130"/>
      <c r="DFS65" s="130"/>
      <c r="DFT65" s="130"/>
      <c r="DFU65" s="130"/>
      <c r="DFV65" s="130"/>
      <c r="DFW65" s="130"/>
      <c r="DFX65" s="130"/>
      <c r="DFY65" s="130"/>
      <c r="DFZ65" s="130"/>
      <c r="DGA65" s="130"/>
      <c r="DGB65" s="130"/>
      <c r="DGC65" s="130"/>
      <c r="DGD65" s="130"/>
      <c r="DGE65" s="130"/>
      <c r="DGF65" s="130"/>
      <c r="DGG65" s="130"/>
      <c r="DGH65" s="130"/>
      <c r="DGI65" s="130"/>
      <c r="DGJ65" s="130"/>
      <c r="DGK65" s="130"/>
      <c r="DGL65" s="130"/>
      <c r="DGM65" s="130"/>
      <c r="DGN65" s="130"/>
      <c r="DGO65" s="130"/>
      <c r="DGP65" s="130"/>
      <c r="DGQ65" s="130"/>
      <c r="DGR65" s="130"/>
      <c r="DGS65" s="130"/>
      <c r="DGT65" s="130"/>
      <c r="DGU65" s="130"/>
      <c r="DGV65" s="130"/>
      <c r="DGW65" s="130"/>
      <c r="DGX65" s="130"/>
      <c r="DGY65" s="130"/>
      <c r="DGZ65" s="130"/>
      <c r="DHA65" s="130"/>
      <c r="DHB65" s="130"/>
      <c r="DHC65" s="130"/>
      <c r="DHD65" s="130"/>
      <c r="DHE65" s="130"/>
      <c r="DHF65" s="130"/>
      <c r="DHG65" s="130"/>
      <c r="DHH65" s="130"/>
      <c r="DHI65" s="130"/>
      <c r="DHJ65" s="130"/>
      <c r="DHK65" s="130"/>
      <c r="DHL65" s="130"/>
      <c r="DHM65" s="130"/>
      <c r="DHN65" s="130"/>
      <c r="DHO65" s="130"/>
      <c r="DHP65" s="130"/>
      <c r="DHQ65" s="130"/>
      <c r="DHR65" s="130"/>
      <c r="DHS65" s="130"/>
      <c r="DHT65" s="130"/>
      <c r="DHU65" s="130"/>
      <c r="DHV65" s="130"/>
      <c r="DHW65" s="130"/>
      <c r="DHX65" s="130"/>
      <c r="DHY65" s="130"/>
      <c r="DHZ65" s="130"/>
      <c r="DIA65" s="130"/>
      <c r="DIB65" s="130"/>
      <c r="DIC65" s="130"/>
      <c r="DID65" s="130"/>
      <c r="DIE65" s="130"/>
      <c r="DIF65" s="130"/>
      <c r="DIG65" s="130"/>
      <c r="DIH65" s="130"/>
      <c r="DII65" s="130"/>
      <c r="DIJ65" s="130"/>
      <c r="DIK65" s="130"/>
      <c r="DIL65" s="130"/>
      <c r="DIM65" s="130"/>
      <c r="DIN65" s="130"/>
      <c r="DIO65" s="130"/>
      <c r="DIP65" s="130"/>
      <c r="DIQ65" s="130"/>
      <c r="DIR65" s="130"/>
      <c r="DIS65" s="130"/>
      <c r="DIT65" s="130"/>
      <c r="DIU65" s="130"/>
      <c r="DIV65" s="130"/>
      <c r="DIW65" s="130"/>
      <c r="DIX65" s="130"/>
      <c r="DIY65" s="130"/>
      <c r="DIZ65" s="130"/>
      <c r="DJA65" s="130"/>
      <c r="DJB65" s="130"/>
      <c r="DJC65" s="130"/>
      <c r="DJD65" s="130"/>
      <c r="DJE65" s="130"/>
      <c r="DJF65" s="130"/>
      <c r="DJG65" s="130"/>
      <c r="DJH65" s="130"/>
      <c r="DJI65" s="130"/>
      <c r="DJJ65" s="130"/>
      <c r="DJK65" s="130"/>
      <c r="DJL65" s="130"/>
      <c r="DJM65" s="130"/>
      <c r="DJN65" s="130"/>
      <c r="DJO65" s="130"/>
      <c r="DJP65" s="130"/>
      <c r="DJQ65" s="130"/>
      <c r="DJR65" s="130"/>
      <c r="DJS65" s="130"/>
      <c r="DJT65" s="130"/>
      <c r="DJU65" s="130"/>
      <c r="DJV65" s="130"/>
      <c r="DJW65" s="130"/>
      <c r="DJX65" s="130"/>
      <c r="DJY65" s="130"/>
      <c r="DJZ65" s="130"/>
      <c r="DKA65" s="130"/>
      <c r="DKB65" s="130"/>
      <c r="DKC65" s="130"/>
      <c r="DKD65" s="130"/>
      <c r="DKE65" s="130"/>
      <c r="DKF65" s="130"/>
      <c r="DKG65" s="130"/>
      <c r="DKH65" s="130"/>
      <c r="DKI65" s="130"/>
      <c r="DKJ65" s="130"/>
      <c r="DKK65" s="130"/>
      <c r="DKL65" s="130"/>
      <c r="DKM65" s="130"/>
      <c r="DKN65" s="130"/>
      <c r="DKO65" s="130"/>
      <c r="DKP65" s="130"/>
      <c r="DKQ65" s="130"/>
      <c r="DKR65" s="130"/>
      <c r="DKS65" s="130"/>
      <c r="DKT65" s="130"/>
      <c r="DKU65" s="130"/>
      <c r="DKV65" s="130"/>
      <c r="DKW65" s="130"/>
      <c r="DKX65" s="130"/>
      <c r="DKY65" s="130"/>
      <c r="DKZ65" s="130"/>
      <c r="DLA65" s="130"/>
      <c r="DLB65" s="130"/>
      <c r="DLC65" s="130"/>
      <c r="DLD65" s="130"/>
      <c r="DLE65" s="130"/>
      <c r="DLF65" s="130"/>
      <c r="DLG65" s="130"/>
      <c r="DLH65" s="130"/>
      <c r="DLI65" s="130"/>
      <c r="DLJ65" s="130"/>
      <c r="DLK65" s="130"/>
      <c r="DLL65" s="130"/>
      <c r="DLM65" s="130"/>
      <c r="DLN65" s="130"/>
      <c r="DLO65" s="130"/>
      <c r="DLP65" s="130"/>
      <c r="DLQ65" s="130"/>
      <c r="DLR65" s="130"/>
      <c r="DLS65" s="130"/>
      <c r="DLT65" s="130"/>
      <c r="DLU65" s="130"/>
      <c r="DLV65" s="130"/>
      <c r="DLW65" s="130"/>
      <c r="DLX65" s="130"/>
      <c r="DLY65" s="130"/>
      <c r="DLZ65" s="130"/>
      <c r="DMA65" s="130"/>
      <c r="DMB65" s="130"/>
      <c r="DMC65" s="130"/>
      <c r="DMD65" s="130"/>
      <c r="DME65" s="130"/>
      <c r="DMF65" s="130"/>
      <c r="DMG65" s="130"/>
      <c r="DMH65" s="130"/>
      <c r="DMI65" s="130"/>
      <c r="DMJ65" s="130"/>
      <c r="DMK65" s="130"/>
      <c r="DML65" s="130"/>
      <c r="DMM65" s="130"/>
      <c r="DMN65" s="130"/>
      <c r="DMO65" s="130"/>
      <c r="DMP65" s="130"/>
      <c r="DMQ65" s="130"/>
      <c r="DMR65" s="130"/>
      <c r="DMS65" s="130"/>
      <c r="DMT65" s="130"/>
      <c r="DMU65" s="130"/>
      <c r="DMV65" s="130"/>
      <c r="DMW65" s="130"/>
      <c r="DMX65" s="130"/>
      <c r="DMY65" s="130"/>
      <c r="DMZ65" s="130"/>
      <c r="DNA65" s="130"/>
      <c r="DNB65" s="130"/>
      <c r="DNC65" s="130"/>
      <c r="DND65" s="130"/>
      <c r="DNE65" s="130"/>
      <c r="DNF65" s="130"/>
      <c r="DNG65" s="130"/>
      <c r="DNH65" s="130"/>
      <c r="DNI65" s="130"/>
      <c r="DNJ65" s="130"/>
      <c r="DNK65" s="130"/>
      <c r="DNL65" s="130"/>
      <c r="DNM65" s="130"/>
      <c r="DNN65" s="130"/>
      <c r="DNO65" s="130"/>
      <c r="DNP65" s="130"/>
      <c r="DNQ65" s="130"/>
      <c r="DNR65" s="130"/>
      <c r="DNS65" s="130"/>
      <c r="DNT65" s="130"/>
      <c r="DNU65" s="130"/>
      <c r="DNV65" s="130"/>
      <c r="DNW65" s="130"/>
      <c r="DNX65" s="130"/>
      <c r="DNY65" s="130"/>
      <c r="DNZ65" s="130"/>
      <c r="DOA65" s="130"/>
      <c r="DOB65" s="130"/>
      <c r="DOC65" s="130"/>
      <c r="DOD65" s="130"/>
      <c r="DOE65" s="130"/>
      <c r="DOF65" s="130"/>
      <c r="DOG65" s="130"/>
      <c r="DOH65" s="130"/>
      <c r="DOI65" s="130"/>
      <c r="DOJ65" s="130"/>
      <c r="DOK65" s="130"/>
      <c r="DOL65" s="130"/>
      <c r="DOM65" s="130"/>
      <c r="DON65" s="130"/>
      <c r="DOO65" s="130"/>
      <c r="DOP65" s="130"/>
      <c r="DOQ65" s="130"/>
      <c r="DOR65" s="130"/>
      <c r="DOS65" s="130"/>
      <c r="DOT65" s="130"/>
      <c r="DOU65" s="130"/>
      <c r="DOV65" s="130"/>
      <c r="DOW65" s="130"/>
      <c r="DOX65" s="130"/>
      <c r="DOY65" s="130"/>
      <c r="DOZ65" s="130"/>
      <c r="DPA65" s="130"/>
      <c r="DPB65" s="130"/>
      <c r="DPC65" s="130"/>
      <c r="DPD65" s="130"/>
      <c r="DPE65" s="130"/>
      <c r="DPF65" s="130"/>
      <c r="DPG65" s="130"/>
      <c r="DPH65" s="130"/>
      <c r="DPI65" s="130"/>
      <c r="DPJ65" s="130"/>
      <c r="DPK65" s="130"/>
      <c r="DPL65" s="130"/>
      <c r="DPM65" s="130"/>
      <c r="DPN65" s="130"/>
      <c r="DPO65" s="130"/>
      <c r="DPP65" s="130"/>
      <c r="DPQ65" s="130"/>
      <c r="DPR65" s="130"/>
      <c r="DPS65" s="130"/>
      <c r="DPT65" s="130"/>
      <c r="DPU65" s="130"/>
      <c r="DPV65" s="130"/>
      <c r="DPW65" s="130"/>
      <c r="DPX65" s="130"/>
      <c r="DPY65" s="130"/>
      <c r="DPZ65" s="130"/>
      <c r="DQA65" s="130"/>
      <c r="DQB65" s="130"/>
      <c r="DQC65" s="130"/>
      <c r="DQD65" s="130"/>
      <c r="DQE65" s="130"/>
      <c r="DQF65" s="130"/>
      <c r="DQG65" s="130"/>
      <c r="DQH65" s="130"/>
      <c r="DQI65" s="130"/>
      <c r="DQJ65" s="130"/>
      <c r="DQK65" s="130"/>
      <c r="DQL65" s="130"/>
      <c r="DQM65" s="130"/>
      <c r="DQN65" s="130"/>
      <c r="DQO65" s="130"/>
      <c r="DQP65" s="130"/>
      <c r="DQQ65" s="130"/>
      <c r="DQR65" s="130"/>
      <c r="DQS65" s="130"/>
      <c r="DQT65" s="130"/>
      <c r="DQU65" s="130"/>
      <c r="DQV65" s="130"/>
      <c r="DQW65" s="130"/>
      <c r="DQX65" s="130"/>
      <c r="DQY65" s="130"/>
      <c r="DQZ65" s="130"/>
      <c r="DRA65" s="130"/>
      <c r="DRB65" s="130"/>
      <c r="DRC65" s="130"/>
      <c r="DRD65" s="130"/>
      <c r="DRE65" s="130"/>
      <c r="DRF65" s="130"/>
      <c r="DRG65" s="130"/>
      <c r="DRH65" s="130"/>
      <c r="DRI65" s="130"/>
      <c r="DRJ65" s="130"/>
      <c r="DRK65" s="130"/>
      <c r="DRL65" s="130"/>
      <c r="DRM65" s="130"/>
      <c r="DRN65" s="130"/>
      <c r="DRO65" s="130"/>
      <c r="DRP65" s="130"/>
      <c r="DRQ65" s="130"/>
      <c r="DRR65" s="130"/>
      <c r="DRS65" s="130"/>
      <c r="DRT65" s="130"/>
      <c r="DRU65" s="130"/>
      <c r="DRV65" s="130"/>
      <c r="DRW65" s="130"/>
      <c r="DRX65" s="130"/>
      <c r="DRY65" s="130"/>
      <c r="DRZ65" s="130"/>
      <c r="DSA65" s="130"/>
      <c r="DSB65" s="130"/>
      <c r="DSC65" s="130"/>
      <c r="DSD65" s="130"/>
      <c r="DSE65" s="130"/>
      <c r="DSF65" s="130"/>
      <c r="DSG65" s="130"/>
      <c r="DSH65" s="130"/>
      <c r="DSI65" s="130"/>
      <c r="DSJ65" s="130"/>
      <c r="DSK65" s="130"/>
      <c r="DSL65" s="130"/>
      <c r="DSM65" s="130"/>
      <c r="DSN65" s="130"/>
      <c r="DSO65" s="130"/>
      <c r="DSP65" s="130"/>
      <c r="DSQ65" s="130"/>
      <c r="DSR65" s="130"/>
      <c r="DSS65" s="130"/>
      <c r="DST65" s="130"/>
      <c r="DSU65" s="130"/>
      <c r="DSV65" s="130"/>
      <c r="DSW65" s="130"/>
      <c r="DSX65" s="130"/>
      <c r="DSY65" s="130"/>
      <c r="DSZ65" s="130"/>
      <c r="DTA65" s="130"/>
      <c r="DTB65" s="130"/>
      <c r="DTC65" s="130"/>
      <c r="DTD65" s="130"/>
      <c r="DTE65" s="130"/>
      <c r="DTF65" s="130"/>
      <c r="DTG65" s="130"/>
      <c r="DTH65" s="130"/>
      <c r="DTI65" s="130"/>
      <c r="DTJ65" s="130"/>
      <c r="DTK65" s="130"/>
      <c r="DTL65" s="130"/>
      <c r="DTM65" s="130"/>
      <c r="DTN65" s="130"/>
      <c r="DTO65" s="130"/>
      <c r="DTP65" s="130"/>
      <c r="DTQ65" s="130"/>
      <c r="DTR65" s="130"/>
      <c r="DTS65" s="130"/>
      <c r="DTT65" s="130"/>
      <c r="DTU65" s="130"/>
      <c r="DTV65" s="130"/>
      <c r="DTW65" s="130"/>
      <c r="DTX65" s="130"/>
      <c r="DTY65" s="130"/>
      <c r="DTZ65" s="130"/>
      <c r="DUA65" s="130"/>
      <c r="DUB65" s="130"/>
      <c r="DUC65" s="130"/>
      <c r="DUD65" s="130"/>
      <c r="DUE65" s="130"/>
      <c r="DUF65" s="130"/>
      <c r="DUG65" s="130"/>
      <c r="DUH65" s="130"/>
      <c r="DUI65" s="130"/>
      <c r="DUJ65" s="130"/>
      <c r="DUK65" s="130"/>
      <c r="DUL65" s="130"/>
      <c r="DUM65" s="130"/>
      <c r="DUN65" s="130"/>
      <c r="DUO65" s="130"/>
      <c r="DUP65" s="130"/>
      <c r="DUQ65" s="130"/>
      <c r="DUR65" s="130"/>
      <c r="DUS65" s="130"/>
      <c r="DUT65" s="130"/>
      <c r="DUU65" s="130"/>
      <c r="DUV65" s="130"/>
      <c r="DUW65" s="130"/>
      <c r="DUX65" s="130"/>
      <c r="DUY65" s="130"/>
      <c r="DUZ65" s="130"/>
      <c r="DVA65" s="130"/>
      <c r="DVB65" s="130"/>
      <c r="DVC65" s="130"/>
      <c r="DVD65" s="130"/>
      <c r="DVE65" s="130"/>
      <c r="DVF65" s="130"/>
      <c r="DVG65" s="130"/>
      <c r="DVH65" s="130"/>
      <c r="DVI65" s="130"/>
      <c r="DVJ65" s="130"/>
      <c r="DVK65" s="130"/>
      <c r="DVL65" s="130"/>
      <c r="DVM65" s="130"/>
      <c r="DVN65" s="130"/>
      <c r="DVO65" s="130"/>
      <c r="DVP65" s="130"/>
      <c r="DVQ65" s="130"/>
      <c r="DVR65" s="130"/>
      <c r="DVS65" s="130"/>
      <c r="DVT65" s="130"/>
      <c r="DVU65" s="130"/>
      <c r="DVV65" s="130"/>
      <c r="DVW65" s="130"/>
      <c r="DVX65" s="130"/>
      <c r="DVY65" s="130"/>
      <c r="DVZ65" s="130"/>
      <c r="DWA65" s="130"/>
      <c r="DWB65" s="130"/>
      <c r="DWC65" s="130"/>
      <c r="DWD65" s="130"/>
      <c r="DWE65" s="130"/>
      <c r="DWF65" s="130"/>
      <c r="DWG65" s="130"/>
      <c r="DWH65" s="130"/>
      <c r="DWI65" s="130"/>
      <c r="DWJ65" s="130"/>
      <c r="DWK65" s="130"/>
      <c r="DWL65" s="130"/>
      <c r="DWM65" s="130"/>
      <c r="DWN65" s="130"/>
      <c r="DWO65" s="130"/>
      <c r="DWP65" s="130"/>
      <c r="DWQ65" s="130"/>
      <c r="DWR65" s="130"/>
      <c r="DWS65" s="130"/>
      <c r="DWT65" s="130"/>
      <c r="DWU65" s="130"/>
      <c r="DWV65" s="130"/>
      <c r="DWW65" s="130"/>
      <c r="DWX65" s="130"/>
      <c r="DWY65" s="130"/>
      <c r="DWZ65" s="130"/>
      <c r="DXA65" s="130"/>
      <c r="DXB65" s="130"/>
      <c r="DXC65" s="130"/>
      <c r="DXD65" s="130"/>
      <c r="DXE65" s="130"/>
      <c r="DXF65" s="130"/>
      <c r="DXG65" s="130"/>
      <c r="DXH65" s="130"/>
      <c r="DXI65" s="130"/>
      <c r="DXJ65" s="130"/>
      <c r="DXK65" s="130"/>
      <c r="DXL65" s="130"/>
      <c r="DXM65" s="130"/>
      <c r="DXN65" s="130"/>
      <c r="DXO65" s="130"/>
      <c r="DXP65" s="130"/>
      <c r="DXQ65" s="130"/>
      <c r="DXR65" s="130"/>
      <c r="DXS65" s="130"/>
      <c r="DXT65" s="130"/>
      <c r="DXU65" s="130"/>
      <c r="DXV65" s="130"/>
      <c r="DXW65" s="130"/>
      <c r="DXX65" s="130"/>
      <c r="DXY65" s="130"/>
      <c r="DXZ65" s="130"/>
      <c r="DYA65" s="130"/>
      <c r="DYB65" s="130"/>
      <c r="DYC65" s="130"/>
      <c r="DYD65" s="130"/>
      <c r="DYE65" s="130"/>
      <c r="DYF65" s="130"/>
      <c r="DYG65" s="130"/>
      <c r="DYH65" s="130"/>
      <c r="DYI65" s="130"/>
      <c r="DYJ65" s="130"/>
      <c r="DYK65" s="130"/>
      <c r="DYL65" s="130"/>
      <c r="DYM65" s="130"/>
      <c r="DYN65" s="130"/>
      <c r="DYO65" s="130"/>
      <c r="DYP65" s="130"/>
      <c r="DYQ65" s="130"/>
      <c r="DYR65" s="130"/>
      <c r="DYS65" s="130"/>
      <c r="DYT65" s="130"/>
      <c r="DYU65" s="130"/>
      <c r="DYV65" s="130"/>
      <c r="DYW65" s="130"/>
      <c r="DYX65" s="130"/>
      <c r="DYY65" s="130"/>
      <c r="DYZ65" s="130"/>
      <c r="DZA65" s="130"/>
      <c r="DZB65" s="130"/>
      <c r="DZC65" s="130"/>
      <c r="DZD65" s="130"/>
      <c r="DZE65" s="130"/>
      <c r="DZF65" s="130"/>
      <c r="DZG65" s="130"/>
      <c r="DZH65" s="130"/>
      <c r="DZI65" s="130"/>
      <c r="DZJ65" s="130"/>
      <c r="DZK65" s="130"/>
      <c r="DZL65" s="130"/>
      <c r="DZM65" s="130"/>
      <c r="DZN65" s="130"/>
      <c r="DZO65" s="130"/>
      <c r="DZP65" s="130"/>
      <c r="DZQ65" s="130"/>
      <c r="DZR65" s="130"/>
      <c r="DZS65" s="130"/>
      <c r="DZT65" s="130"/>
      <c r="DZU65" s="130"/>
      <c r="DZV65" s="130"/>
      <c r="DZW65" s="130"/>
      <c r="DZX65" s="130"/>
      <c r="DZY65" s="130"/>
      <c r="DZZ65" s="130"/>
      <c r="EAA65" s="130"/>
      <c r="EAB65" s="130"/>
      <c r="EAC65" s="130"/>
      <c r="EAD65" s="130"/>
      <c r="EAE65" s="130"/>
      <c r="EAF65" s="130"/>
      <c r="EAG65" s="130"/>
      <c r="EAH65" s="130"/>
      <c r="EAI65" s="130"/>
      <c r="EAJ65" s="130"/>
      <c r="EAK65" s="130"/>
      <c r="EAL65" s="130"/>
      <c r="EAM65" s="130"/>
      <c r="EAN65" s="130"/>
      <c r="EAO65" s="130"/>
      <c r="EAP65" s="130"/>
      <c r="EAQ65" s="130"/>
      <c r="EAR65" s="130"/>
      <c r="EAS65" s="130"/>
      <c r="EAT65" s="130"/>
      <c r="EAU65" s="130"/>
      <c r="EAV65" s="130"/>
      <c r="EAW65" s="130"/>
      <c r="EAX65" s="130"/>
      <c r="EAY65" s="130"/>
      <c r="EAZ65" s="130"/>
      <c r="EBA65" s="130"/>
      <c r="EBB65" s="130"/>
      <c r="EBC65" s="130"/>
      <c r="EBD65" s="130"/>
      <c r="EBE65" s="130"/>
      <c r="EBF65" s="130"/>
      <c r="EBG65" s="130"/>
      <c r="EBH65" s="130"/>
      <c r="EBI65" s="130"/>
      <c r="EBJ65" s="130"/>
      <c r="EBK65" s="130"/>
      <c r="EBL65" s="130"/>
      <c r="EBM65" s="130"/>
      <c r="EBN65" s="130"/>
      <c r="EBO65" s="130"/>
      <c r="EBP65" s="130"/>
      <c r="EBQ65" s="130"/>
      <c r="EBR65" s="130"/>
      <c r="EBS65" s="130"/>
      <c r="EBT65" s="130"/>
      <c r="EBU65" s="130"/>
      <c r="EBV65" s="130"/>
      <c r="EBW65" s="130"/>
      <c r="EBX65" s="130"/>
      <c r="EBY65" s="130"/>
      <c r="EBZ65" s="130"/>
      <c r="ECA65" s="130"/>
      <c r="ECB65" s="130"/>
      <c r="ECC65" s="130"/>
      <c r="ECD65" s="130"/>
      <c r="ECE65" s="130"/>
      <c r="ECF65" s="130"/>
      <c r="ECG65" s="130"/>
      <c r="ECH65" s="130"/>
      <c r="ECI65" s="130"/>
      <c r="ECJ65" s="130"/>
      <c r="ECK65" s="130"/>
      <c r="ECL65" s="130"/>
      <c r="ECM65" s="130"/>
      <c r="ECN65" s="130"/>
      <c r="ECO65" s="130"/>
      <c r="ECP65" s="130"/>
      <c r="ECQ65" s="130"/>
      <c r="ECR65" s="130"/>
      <c r="ECS65" s="130"/>
      <c r="ECT65" s="130"/>
      <c r="ECU65" s="130"/>
      <c r="ECV65" s="130"/>
      <c r="ECW65" s="130"/>
      <c r="ECX65" s="130"/>
      <c r="ECY65" s="130"/>
      <c r="ECZ65" s="130"/>
      <c r="EDA65" s="130"/>
      <c r="EDB65" s="130"/>
      <c r="EDC65" s="130"/>
      <c r="EDD65" s="130"/>
      <c r="EDE65" s="130"/>
      <c r="EDF65" s="130"/>
      <c r="EDG65" s="130"/>
      <c r="EDH65" s="130"/>
      <c r="EDI65" s="130"/>
      <c r="EDJ65" s="130"/>
      <c r="EDK65" s="130"/>
      <c r="EDL65" s="130"/>
      <c r="EDM65" s="130"/>
      <c r="EDN65" s="130"/>
      <c r="EDO65" s="130"/>
      <c r="EDP65" s="130"/>
      <c r="EDQ65" s="130"/>
      <c r="EDR65" s="130"/>
      <c r="EDS65" s="130"/>
      <c r="EDT65" s="130"/>
      <c r="EDU65" s="130"/>
      <c r="EDV65" s="130"/>
      <c r="EDW65" s="130"/>
      <c r="EDX65" s="130"/>
      <c r="EDY65" s="130"/>
      <c r="EDZ65" s="130"/>
      <c r="EEA65" s="130"/>
      <c r="EEB65" s="130"/>
      <c r="EEC65" s="130"/>
      <c r="EED65" s="130"/>
      <c r="EEE65" s="130"/>
      <c r="EEF65" s="130"/>
      <c r="EEG65" s="130"/>
      <c r="EEH65" s="130"/>
      <c r="EEI65" s="130"/>
      <c r="EEJ65" s="130"/>
      <c r="EEK65" s="130"/>
      <c r="EEL65" s="130"/>
      <c r="EEM65" s="130"/>
      <c r="EEN65" s="130"/>
      <c r="EEO65" s="130"/>
      <c r="EEP65" s="130"/>
      <c r="EEQ65" s="130"/>
      <c r="EER65" s="130"/>
      <c r="EES65" s="130"/>
      <c r="EET65" s="130"/>
      <c r="EEU65" s="130"/>
      <c r="EEV65" s="130"/>
      <c r="EEW65" s="130"/>
      <c r="EEX65" s="130"/>
      <c r="EEY65" s="130"/>
      <c r="EEZ65" s="130"/>
      <c r="EFA65" s="130"/>
      <c r="EFB65" s="130"/>
      <c r="EFC65" s="130"/>
      <c r="EFD65" s="130"/>
      <c r="EFE65" s="130"/>
      <c r="EFF65" s="130"/>
      <c r="EFG65" s="130"/>
      <c r="EFH65" s="130"/>
      <c r="EFI65" s="130"/>
      <c r="EFJ65" s="130"/>
      <c r="EFK65" s="130"/>
      <c r="EFL65" s="130"/>
      <c r="EFM65" s="130"/>
      <c r="EFN65" s="130"/>
      <c r="EFO65" s="130"/>
      <c r="EFP65" s="130"/>
      <c r="EFQ65" s="130"/>
      <c r="EFR65" s="130"/>
      <c r="EFS65" s="130"/>
      <c r="EFT65" s="130"/>
      <c r="EFU65" s="130"/>
      <c r="EFV65" s="130"/>
      <c r="EFW65" s="130"/>
      <c r="EFX65" s="130"/>
      <c r="EFY65" s="130"/>
      <c r="EFZ65" s="130"/>
      <c r="EGA65" s="130"/>
      <c r="EGB65" s="130"/>
      <c r="EGC65" s="130"/>
      <c r="EGD65" s="130"/>
      <c r="EGE65" s="130"/>
      <c r="EGF65" s="130"/>
      <c r="EGG65" s="130"/>
      <c r="EGH65" s="130"/>
      <c r="EGI65" s="130"/>
      <c r="EGJ65" s="130"/>
      <c r="EGK65" s="130"/>
      <c r="EGL65" s="130"/>
      <c r="EGM65" s="130"/>
      <c r="EGN65" s="130"/>
      <c r="EGO65" s="130"/>
      <c r="EGP65" s="130"/>
      <c r="EGQ65" s="130"/>
      <c r="EGR65" s="130"/>
      <c r="EGS65" s="130"/>
      <c r="EGT65" s="130"/>
      <c r="EGU65" s="130"/>
      <c r="EGV65" s="130"/>
      <c r="EGW65" s="130"/>
      <c r="EGX65" s="130"/>
      <c r="EGY65" s="130"/>
      <c r="EGZ65" s="130"/>
      <c r="EHA65" s="130"/>
      <c r="EHB65" s="130"/>
      <c r="EHC65" s="130"/>
      <c r="EHD65" s="130"/>
      <c r="EHE65" s="130"/>
      <c r="EHF65" s="130"/>
      <c r="EHG65" s="130"/>
      <c r="EHH65" s="130"/>
      <c r="EHI65" s="130"/>
      <c r="EHJ65" s="130"/>
      <c r="EHK65" s="130"/>
      <c r="EHL65" s="130"/>
      <c r="EHM65" s="130"/>
      <c r="EHN65" s="130"/>
      <c r="EHO65" s="130"/>
      <c r="EHP65" s="130"/>
      <c r="EHQ65" s="130"/>
      <c r="EHR65" s="130"/>
      <c r="EHS65" s="130"/>
      <c r="EHT65" s="130"/>
      <c r="EHU65" s="130"/>
      <c r="EHV65" s="130"/>
      <c r="EHW65" s="130"/>
      <c r="EHX65" s="130"/>
      <c r="EHY65" s="130"/>
      <c r="EHZ65" s="130"/>
      <c r="EIA65" s="130"/>
      <c r="EIB65" s="130"/>
      <c r="EIC65" s="130"/>
      <c r="EID65" s="130"/>
      <c r="EIE65" s="130"/>
      <c r="EIF65" s="130"/>
      <c r="EIG65" s="130"/>
      <c r="EIH65" s="130"/>
      <c r="EII65" s="130"/>
      <c r="EIJ65" s="130"/>
      <c r="EIK65" s="130"/>
      <c r="EIL65" s="130"/>
      <c r="EIM65" s="130"/>
      <c r="EIN65" s="130"/>
      <c r="EIO65" s="130"/>
      <c r="EIP65" s="130"/>
      <c r="EIQ65" s="130"/>
      <c r="EIR65" s="130"/>
      <c r="EIS65" s="130"/>
      <c r="EIT65" s="130"/>
      <c r="EIU65" s="130"/>
      <c r="EIV65" s="130"/>
      <c r="EIW65" s="130"/>
      <c r="EIX65" s="130"/>
      <c r="EIY65" s="130"/>
      <c r="EIZ65" s="130"/>
      <c r="EJA65" s="130"/>
      <c r="EJB65" s="130"/>
      <c r="EJC65" s="130"/>
      <c r="EJD65" s="130"/>
      <c r="EJE65" s="130"/>
      <c r="EJF65" s="130"/>
      <c r="EJG65" s="130"/>
      <c r="EJH65" s="130"/>
      <c r="EJI65" s="130"/>
      <c r="EJJ65" s="130"/>
      <c r="EJK65" s="130"/>
      <c r="EJL65" s="130"/>
      <c r="EJM65" s="130"/>
      <c r="EJN65" s="130"/>
      <c r="EJO65" s="130"/>
      <c r="EJP65" s="130"/>
      <c r="EJQ65" s="130"/>
      <c r="EJR65" s="130"/>
      <c r="EJS65" s="130"/>
      <c r="EJT65" s="130"/>
      <c r="EJU65" s="130"/>
      <c r="EJV65" s="130"/>
      <c r="EJW65" s="130"/>
      <c r="EJX65" s="130"/>
      <c r="EJY65" s="130"/>
      <c r="EJZ65" s="130"/>
      <c r="EKA65" s="130"/>
      <c r="EKB65" s="130"/>
      <c r="EKC65" s="130"/>
      <c r="EKD65" s="130"/>
      <c r="EKE65" s="130"/>
      <c r="EKF65" s="130"/>
      <c r="EKG65" s="130"/>
      <c r="EKH65" s="130"/>
      <c r="EKI65" s="130"/>
      <c r="EKJ65" s="130"/>
      <c r="EKK65" s="130"/>
      <c r="EKL65" s="130"/>
      <c r="EKM65" s="130"/>
      <c r="EKN65" s="130"/>
      <c r="EKO65" s="130"/>
      <c r="EKP65" s="130"/>
      <c r="EKQ65" s="130"/>
      <c r="EKR65" s="130"/>
      <c r="EKS65" s="130"/>
      <c r="EKT65" s="130"/>
      <c r="EKU65" s="130"/>
      <c r="EKV65" s="130"/>
      <c r="EKW65" s="130"/>
      <c r="EKX65" s="130"/>
      <c r="EKY65" s="130"/>
      <c r="EKZ65" s="130"/>
      <c r="ELA65" s="130"/>
      <c r="ELB65" s="130"/>
      <c r="ELC65" s="130"/>
      <c r="ELD65" s="130"/>
      <c r="ELE65" s="130"/>
      <c r="ELF65" s="130"/>
      <c r="ELG65" s="130"/>
      <c r="ELH65" s="130"/>
      <c r="ELI65" s="130"/>
      <c r="ELJ65" s="130"/>
      <c r="ELK65" s="130"/>
      <c r="ELL65" s="130"/>
      <c r="ELM65" s="130"/>
      <c r="ELN65" s="130"/>
      <c r="ELO65" s="130"/>
      <c r="ELP65" s="130"/>
      <c r="ELQ65" s="130"/>
      <c r="ELR65" s="130"/>
      <c r="ELS65" s="130"/>
      <c r="ELT65" s="130"/>
      <c r="ELU65" s="130"/>
      <c r="ELV65" s="130"/>
      <c r="ELW65" s="130"/>
      <c r="ELX65" s="130"/>
      <c r="ELY65" s="130"/>
      <c r="ELZ65" s="130"/>
      <c r="EMA65" s="130"/>
      <c r="EMB65" s="130"/>
      <c r="EMC65" s="130"/>
      <c r="EMD65" s="130"/>
      <c r="EME65" s="130"/>
      <c r="EMF65" s="130"/>
      <c r="EMG65" s="130"/>
      <c r="EMH65" s="130"/>
      <c r="EMI65" s="130"/>
      <c r="EMJ65" s="130"/>
      <c r="EMK65" s="130"/>
      <c r="EML65" s="130"/>
      <c r="EMM65" s="130"/>
      <c r="EMN65" s="130"/>
      <c r="EMO65" s="130"/>
      <c r="EMP65" s="130"/>
      <c r="EMQ65" s="130"/>
      <c r="EMR65" s="130"/>
      <c r="EMS65" s="130"/>
      <c r="EMT65" s="130"/>
      <c r="EMU65" s="130"/>
      <c r="EMV65" s="130"/>
      <c r="EMW65" s="130"/>
      <c r="EMX65" s="130"/>
      <c r="EMY65" s="130"/>
      <c r="EMZ65" s="130"/>
      <c r="ENA65" s="130"/>
      <c r="ENB65" s="130"/>
      <c r="ENC65" s="130"/>
      <c r="END65" s="130"/>
      <c r="ENE65" s="130"/>
      <c r="ENF65" s="130"/>
      <c r="ENG65" s="130"/>
      <c r="ENH65" s="130"/>
      <c r="ENI65" s="130"/>
      <c r="ENJ65" s="130"/>
      <c r="ENK65" s="130"/>
      <c r="ENL65" s="130"/>
      <c r="ENM65" s="130"/>
      <c r="ENN65" s="130"/>
      <c r="ENO65" s="130"/>
      <c r="ENP65" s="130"/>
      <c r="ENQ65" s="130"/>
      <c r="ENR65" s="130"/>
      <c r="ENS65" s="130"/>
      <c r="ENT65" s="130"/>
      <c r="ENU65" s="130"/>
      <c r="ENV65" s="130"/>
      <c r="ENW65" s="130"/>
      <c r="ENX65" s="130"/>
      <c r="ENY65" s="130"/>
      <c r="ENZ65" s="130"/>
      <c r="EOA65" s="130"/>
      <c r="EOB65" s="130"/>
      <c r="EOC65" s="130"/>
      <c r="EOD65" s="130"/>
      <c r="EOE65" s="130"/>
      <c r="EOF65" s="130"/>
      <c r="EOG65" s="130"/>
      <c r="EOH65" s="130"/>
      <c r="EOI65" s="130"/>
      <c r="EOJ65" s="130"/>
      <c r="EOK65" s="130"/>
      <c r="EOL65" s="130"/>
      <c r="EOM65" s="130"/>
      <c r="EON65" s="130"/>
      <c r="EOO65" s="130"/>
      <c r="EOP65" s="130"/>
      <c r="EOQ65" s="130"/>
      <c r="EOR65" s="130"/>
      <c r="EOS65" s="130"/>
      <c r="EOT65" s="130"/>
      <c r="EOU65" s="130"/>
      <c r="EOV65" s="130"/>
      <c r="EOW65" s="130"/>
      <c r="EOX65" s="130"/>
      <c r="EOY65" s="130"/>
      <c r="EOZ65" s="130"/>
      <c r="EPA65" s="130"/>
      <c r="EPB65" s="130"/>
      <c r="EPC65" s="130"/>
      <c r="EPD65" s="130"/>
      <c r="EPE65" s="130"/>
      <c r="EPF65" s="130"/>
      <c r="EPG65" s="130"/>
      <c r="EPH65" s="130"/>
      <c r="EPI65" s="130"/>
      <c r="EPJ65" s="130"/>
      <c r="EPK65" s="130"/>
      <c r="EPL65" s="130"/>
      <c r="EPM65" s="130"/>
      <c r="EPN65" s="130"/>
      <c r="EPO65" s="130"/>
      <c r="EPP65" s="130"/>
      <c r="EPQ65" s="130"/>
      <c r="EPR65" s="130"/>
      <c r="EPS65" s="130"/>
      <c r="EPT65" s="130"/>
      <c r="EPU65" s="130"/>
      <c r="EPV65" s="130"/>
      <c r="EPW65" s="130"/>
      <c r="EPX65" s="130"/>
      <c r="EPY65" s="130"/>
      <c r="EPZ65" s="130"/>
      <c r="EQA65" s="130"/>
      <c r="EQB65" s="130"/>
      <c r="EQC65" s="130"/>
      <c r="EQD65" s="130"/>
      <c r="EQE65" s="130"/>
      <c r="EQF65" s="130"/>
      <c r="EQG65" s="130"/>
      <c r="EQH65" s="130"/>
      <c r="EQI65" s="130"/>
      <c r="EQJ65" s="130"/>
      <c r="EQK65" s="130"/>
      <c r="EQL65" s="130"/>
      <c r="EQM65" s="130"/>
      <c r="EQN65" s="130"/>
      <c r="EQO65" s="130"/>
      <c r="EQP65" s="130"/>
      <c r="EQQ65" s="130"/>
      <c r="EQR65" s="130"/>
      <c r="EQS65" s="130"/>
      <c r="EQT65" s="130"/>
      <c r="EQU65" s="130"/>
      <c r="EQV65" s="130"/>
      <c r="EQW65" s="130"/>
      <c r="EQX65" s="130"/>
      <c r="EQY65" s="130"/>
      <c r="EQZ65" s="130"/>
      <c r="ERA65" s="130"/>
      <c r="ERB65" s="130"/>
      <c r="ERC65" s="130"/>
      <c r="ERD65" s="130"/>
      <c r="ERE65" s="130"/>
      <c r="ERF65" s="130"/>
      <c r="ERG65" s="130"/>
      <c r="ERH65" s="130"/>
      <c r="ERI65" s="130"/>
      <c r="ERJ65" s="130"/>
      <c r="ERK65" s="130"/>
      <c r="ERL65" s="130"/>
      <c r="ERM65" s="130"/>
      <c r="ERN65" s="130"/>
      <c r="ERO65" s="130"/>
      <c r="ERP65" s="130"/>
      <c r="ERQ65" s="130"/>
      <c r="ERR65" s="130"/>
      <c r="ERS65" s="130"/>
      <c r="ERT65" s="130"/>
      <c r="ERU65" s="130"/>
      <c r="ERV65" s="130"/>
      <c r="ERW65" s="130"/>
      <c r="ERX65" s="130"/>
      <c r="ERY65" s="130"/>
      <c r="ERZ65" s="130"/>
      <c r="ESA65" s="130"/>
      <c r="ESB65" s="130"/>
      <c r="ESC65" s="130"/>
      <c r="ESD65" s="130"/>
      <c r="ESE65" s="130"/>
      <c r="ESF65" s="130"/>
      <c r="ESG65" s="130"/>
      <c r="ESH65" s="130"/>
      <c r="ESI65" s="130"/>
      <c r="ESJ65" s="130"/>
      <c r="ESK65" s="130"/>
      <c r="ESL65" s="130"/>
      <c r="ESM65" s="130"/>
      <c r="ESN65" s="130"/>
      <c r="ESO65" s="130"/>
      <c r="ESP65" s="130"/>
      <c r="ESQ65" s="130"/>
      <c r="ESR65" s="130"/>
      <c r="ESS65" s="130"/>
      <c r="EST65" s="130"/>
      <c r="ESU65" s="130"/>
      <c r="ESV65" s="130"/>
      <c r="ESW65" s="130"/>
      <c r="ESX65" s="130"/>
      <c r="ESY65" s="130"/>
      <c r="ESZ65" s="130"/>
      <c r="ETA65" s="130"/>
      <c r="ETB65" s="130"/>
      <c r="ETC65" s="130"/>
      <c r="ETD65" s="130"/>
      <c r="ETE65" s="130"/>
      <c r="ETF65" s="130"/>
      <c r="ETG65" s="130"/>
      <c r="ETH65" s="130"/>
      <c r="ETI65" s="130"/>
      <c r="ETJ65" s="130"/>
      <c r="ETK65" s="130"/>
      <c r="ETL65" s="130"/>
      <c r="ETM65" s="130"/>
      <c r="ETN65" s="130"/>
      <c r="ETO65" s="130"/>
      <c r="ETP65" s="130"/>
      <c r="ETQ65" s="130"/>
      <c r="ETR65" s="130"/>
      <c r="ETS65" s="130"/>
      <c r="ETT65" s="130"/>
      <c r="ETU65" s="130"/>
      <c r="ETV65" s="130"/>
      <c r="ETW65" s="130"/>
      <c r="ETX65" s="130"/>
      <c r="ETY65" s="130"/>
      <c r="ETZ65" s="130"/>
      <c r="EUA65" s="130"/>
      <c r="EUB65" s="130"/>
      <c r="EUC65" s="130"/>
      <c r="EUD65" s="130"/>
      <c r="EUE65" s="130"/>
      <c r="EUF65" s="130"/>
      <c r="EUG65" s="130"/>
      <c r="EUH65" s="130"/>
      <c r="EUI65" s="130"/>
      <c r="EUJ65" s="130"/>
      <c r="EUK65" s="130"/>
      <c r="EUL65" s="130"/>
      <c r="EUM65" s="130"/>
      <c r="EUN65" s="130"/>
      <c r="EUO65" s="130"/>
      <c r="EUP65" s="130"/>
      <c r="EUQ65" s="130"/>
      <c r="EUR65" s="130"/>
      <c r="EUS65" s="130"/>
      <c r="EUT65" s="130"/>
      <c r="EUU65" s="130"/>
      <c r="EUV65" s="130"/>
      <c r="EUW65" s="130"/>
      <c r="EUX65" s="130"/>
      <c r="EUY65" s="130"/>
      <c r="EUZ65" s="130"/>
      <c r="EVA65" s="130"/>
      <c r="EVB65" s="130"/>
      <c r="EVC65" s="130"/>
      <c r="EVD65" s="130"/>
      <c r="EVE65" s="130"/>
      <c r="EVF65" s="130"/>
      <c r="EVG65" s="130"/>
      <c r="EVH65" s="130"/>
      <c r="EVI65" s="130"/>
      <c r="EVJ65" s="130"/>
      <c r="EVK65" s="130"/>
      <c r="EVL65" s="130"/>
      <c r="EVM65" s="130"/>
      <c r="EVN65" s="130"/>
      <c r="EVO65" s="130"/>
      <c r="EVP65" s="130"/>
      <c r="EVQ65" s="130"/>
      <c r="EVR65" s="130"/>
      <c r="EVS65" s="130"/>
      <c r="EVT65" s="130"/>
      <c r="EVU65" s="130"/>
      <c r="EVV65" s="130"/>
      <c r="EVW65" s="130"/>
      <c r="EVX65" s="130"/>
      <c r="EVY65" s="130"/>
      <c r="EVZ65" s="130"/>
      <c r="EWA65" s="130"/>
      <c r="EWB65" s="130"/>
      <c r="EWC65" s="130"/>
      <c r="EWD65" s="130"/>
      <c r="EWE65" s="130"/>
      <c r="EWF65" s="130"/>
      <c r="EWG65" s="130"/>
      <c r="EWH65" s="130"/>
      <c r="EWI65" s="130"/>
      <c r="EWJ65" s="130"/>
      <c r="EWK65" s="130"/>
      <c r="EWL65" s="130"/>
      <c r="EWM65" s="130"/>
      <c r="EWN65" s="130"/>
      <c r="EWO65" s="130"/>
      <c r="EWP65" s="130"/>
      <c r="EWQ65" s="130"/>
      <c r="EWR65" s="130"/>
      <c r="EWS65" s="130"/>
      <c r="EWT65" s="130"/>
      <c r="EWU65" s="130"/>
      <c r="EWV65" s="130"/>
      <c r="EWW65" s="130"/>
      <c r="EWX65" s="130"/>
      <c r="EWY65" s="130"/>
      <c r="EWZ65" s="130"/>
      <c r="EXA65" s="130"/>
      <c r="EXB65" s="130"/>
      <c r="EXC65" s="130"/>
      <c r="EXD65" s="130"/>
      <c r="EXE65" s="130"/>
      <c r="EXF65" s="130"/>
      <c r="EXG65" s="130"/>
      <c r="EXH65" s="130"/>
      <c r="EXI65" s="130"/>
      <c r="EXJ65" s="130"/>
      <c r="EXK65" s="130"/>
      <c r="EXL65" s="130"/>
      <c r="EXM65" s="130"/>
      <c r="EXN65" s="130"/>
      <c r="EXO65" s="130"/>
      <c r="EXP65" s="130"/>
      <c r="EXQ65" s="130"/>
      <c r="EXR65" s="130"/>
      <c r="EXS65" s="130"/>
      <c r="EXT65" s="130"/>
      <c r="EXU65" s="130"/>
      <c r="EXV65" s="130"/>
      <c r="EXW65" s="130"/>
      <c r="EXX65" s="130"/>
      <c r="EXY65" s="130"/>
      <c r="EXZ65" s="130"/>
      <c r="EYA65" s="130"/>
      <c r="EYB65" s="130"/>
      <c r="EYC65" s="130"/>
      <c r="EYD65" s="130"/>
      <c r="EYE65" s="130"/>
      <c r="EYF65" s="130"/>
      <c r="EYG65" s="130"/>
      <c r="EYH65" s="130"/>
      <c r="EYI65" s="130"/>
      <c r="EYJ65" s="130"/>
      <c r="EYK65" s="130"/>
      <c r="EYL65" s="130"/>
      <c r="EYM65" s="130"/>
      <c r="EYN65" s="130"/>
      <c r="EYO65" s="130"/>
      <c r="EYP65" s="130"/>
      <c r="EYQ65" s="130"/>
      <c r="EYR65" s="130"/>
      <c r="EYS65" s="130"/>
      <c r="EYT65" s="130"/>
      <c r="EYU65" s="130"/>
      <c r="EYV65" s="130"/>
      <c r="EYW65" s="130"/>
      <c r="EYX65" s="130"/>
      <c r="EYY65" s="130"/>
      <c r="EYZ65" s="130"/>
      <c r="EZA65" s="130"/>
      <c r="EZB65" s="130"/>
      <c r="EZC65" s="130"/>
      <c r="EZD65" s="130"/>
      <c r="EZE65" s="130"/>
      <c r="EZF65" s="130"/>
      <c r="EZG65" s="130"/>
      <c r="EZH65" s="130"/>
      <c r="EZI65" s="130"/>
      <c r="EZJ65" s="130"/>
      <c r="EZK65" s="130"/>
      <c r="EZL65" s="130"/>
      <c r="EZM65" s="130"/>
      <c r="EZN65" s="130"/>
      <c r="EZO65" s="130"/>
      <c r="EZP65" s="130"/>
      <c r="EZQ65" s="130"/>
      <c r="EZR65" s="130"/>
      <c r="EZS65" s="130"/>
      <c r="EZT65" s="130"/>
      <c r="EZU65" s="130"/>
      <c r="EZV65" s="130"/>
      <c r="EZW65" s="130"/>
      <c r="EZX65" s="130"/>
      <c r="EZY65" s="130"/>
      <c r="EZZ65" s="130"/>
      <c r="FAA65" s="130"/>
      <c r="FAB65" s="130"/>
      <c r="FAC65" s="130"/>
      <c r="FAD65" s="130"/>
      <c r="FAE65" s="130"/>
      <c r="FAF65" s="130"/>
      <c r="FAG65" s="130"/>
      <c r="FAH65" s="130"/>
      <c r="FAI65" s="130"/>
      <c r="FAJ65" s="130"/>
      <c r="FAK65" s="130"/>
      <c r="FAL65" s="130"/>
      <c r="FAM65" s="130"/>
      <c r="FAN65" s="130"/>
      <c r="FAO65" s="130"/>
      <c r="FAP65" s="130"/>
      <c r="FAQ65" s="130"/>
      <c r="FAR65" s="130"/>
      <c r="FAS65" s="130"/>
      <c r="FAT65" s="130"/>
      <c r="FAU65" s="130"/>
      <c r="FAV65" s="130"/>
      <c r="FAW65" s="130"/>
      <c r="FAX65" s="130"/>
      <c r="FAY65" s="130"/>
      <c r="FAZ65" s="130"/>
      <c r="FBA65" s="130"/>
      <c r="FBB65" s="130"/>
      <c r="FBC65" s="130"/>
      <c r="FBD65" s="130"/>
      <c r="FBE65" s="130"/>
      <c r="FBF65" s="130"/>
      <c r="FBG65" s="130"/>
      <c r="FBH65" s="130"/>
      <c r="FBI65" s="130"/>
      <c r="FBJ65" s="130"/>
      <c r="FBK65" s="130"/>
      <c r="FBL65" s="130"/>
      <c r="FBM65" s="130"/>
      <c r="FBN65" s="130"/>
      <c r="FBO65" s="130"/>
      <c r="FBP65" s="130"/>
      <c r="FBQ65" s="130"/>
      <c r="FBR65" s="130"/>
      <c r="FBS65" s="130"/>
      <c r="FBT65" s="130"/>
      <c r="FBU65" s="130"/>
      <c r="FBV65" s="130"/>
      <c r="FBW65" s="130"/>
      <c r="FBX65" s="130"/>
      <c r="FBY65" s="130"/>
      <c r="FBZ65" s="130"/>
      <c r="FCA65" s="130"/>
      <c r="FCB65" s="130"/>
      <c r="FCC65" s="130"/>
      <c r="FCD65" s="130"/>
      <c r="FCE65" s="130"/>
      <c r="FCF65" s="130"/>
      <c r="FCG65" s="130"/>
      <c r="FCH65" s="130"/>
      <c r="FCI65" s="130"/>
      <c r="FCJ65" s="130"/>
      <c r="FCK65" s="130"/>
      <c r="FCL65" s="130"/>
      <c r="FCM65" s="130"/>
      <c r="FCN65" s="130"/>
      <c r="FCO65" s="130"/>
      <c r="FCP65" s="130"/>
      <c r="FCQ65" s="130"/>
      <c r="FCR65" s="130"/>
      <c r="FCS65" s="130"/>
      <c r="FCT65" s="130"/>
      <c r="FCU65" s="130"/>
      <c r="FCV65" s="130"/>
      <c r="FCW65" s="130"/>
      <c r="FCX65" s="130"/>
      <c r="FCY65" s="130"/>
      <c r="FCZ65" s="130"/>
      <c r="FDA65" s="130"/>
      <c r="FDB65" s="130"/>
      <c r="FDC65" s="130"/>
      <c r="FDD65" s="130"/>
      <c r="FDE65" s="130"/>
      <c r="FDF65" s="130"/>
      <c r="FDG65" s="130"/>
      <c r="FDH65" s="130"/>
      <c r="FDI65" s="130"/>
      <c r="FDJ65" s="130"/>
      <c r="FDK65" s="130"/>
      <c r="FDL65" s="130"/>
      <c r="FDM65" s="130"/>
      <c r="FDN65" s="130"/>
      <c r="FDO65" s="130"/>
      <c r="FDP65" s="130"/>
      <c r="FDQ65" s="130"/>
      <c r="FDR65" s="130"/>
      <c r="FDS65" s="130"/>
      <c r="FDT65" s="130"/>
      <c r="FDU65" s="130"/>
      <c r="FDV65" s="130"/>
      <c r="FDW65" s="130"/>
      <c r="FDX65" s="130"/>
      <c r="FDY65" s="130"/>
      <c r="FDZ65" s="130"/>
      <c r="FEA65" s="130"/>
      <c r="FEB65" s="130"/>
      <c r="FEC65" s="130"/>
      <c r="FED65" s="130"/>
      <c r="FEE65" s="130"/>
      <c r="FEF65" s="130"/>
      <c r="FEG65" s="130"/>
      <c r="FEH65" s="130"/>
      <c r="FEI65" s="130"/>
      <c r="FEJ65" s="130"/>
      <c r="FEK65" s="130"/>
      <c r="FEL65" s="130"/>
      <c r="FEM65" s="130"/>
      <c r="FEN65" s="130"/>
      <c r="FEO65" s="130"/>
      <c r="FEP65" s="130"/>
      <c r="FEQ65" s="130"/>
      <c r="FER65" s="130"/>
      <c r="FES65" s="130"/>
      <c r="FET65" s="130"/>
      <c r="FEU65" s="130"/>
      <c r="FEV65" s="130"/>
      <c r="FEW65" s="130"/>
      <c r="FEX65" s="130"/>
      <c r="FEY65" s="130"/>
      <c r="FEZ65" s="130"/>
      <c r="FFA65" s="130"/>
      <c r="FFB65" s="130"/>
      <c r="FFC65" s="130"/>
      <c r="FFD65" s="130"/>
      <c r="FFE65" s="130"/>
      <c r="FFF65" s="130"/>
      <c r="FFG65" s="130"/>
      <c r="FFH65" s="130"/>
      <c r="FFI65" s="130"/>
      <c r="FFJ65" s="130"/>
      <c r="FFK65" s="130"/>
      <c r="FFL65" s="130"/>
      <c r="FFM65" s="130"/>
      <c r="FFN65" s="130"/>
      <c r="FFO65" s="130"/>
      <c r="FFP65" s="130"/>
      <c r="FFQ65" s="130"/>
      <c r="FFR65" s="130"/>
      <c r="FFS65" s="130"/>
      <c r="FFT65" s="130"/>
      <c r="FFU65" s="130"/>
      <c r="FFV65" s="130"/>
      <c r="FFW65" s="130"/>
      <c r="FFX65" s="130"/>
      <c r="FFY65" s="130"/>
      <c r="FFZ65" s="130"/>
      <c r="FGA65" s="130"/>
      <c r="FGB65" s="130"/>
      <c r="FGC65" s="130"/>
      <c r="FGD65" s="130"/>
      <c r="FGE65" s="130"/>
      <c r="FGF65" s="130"/>
      <c r="FGG65" s="130"/>
      <c r="FGH65" s="130"/>
      <c r="FGI65" s="130"/>
      <c r="FGJ65" s="130"/>
      <c r="FGK65" s="130"/>
      <c r="FGL65" s="130"/>
      <c r="FGM65" s="130"/>
      <c r="FGN65" s="130"/>
      <c r="FGO65" s="130"/>
      <c r="FGP65" s="130"/>
      <c r="FGQ65" s="130"/>
      <c r="FGR65" s="130"/>
      <c r="FGS65" s="130"/>
      <c r="FGT65" s="130"/>
      <c r="FGU65" s="130"/>
      <c r="FGV65" s="130"/>
      <c r="FGW65" s="130"/>
      <c r="FGX65" s="130"/>
      <c r="FGY65" s="130"/>
      <c r="FGZ65" s="130"/>
      <c r="FHA65" s="130"/>
      <c r="FHB65" s="130"/>
      <c r="FHC65" s="130"/>
      <c r="FHD65" s="130"/>
      <c r="FHE65" s="130"/>
      <c r="FHF65" s="130"/>
      <c r="FHG65" s="130"/>
      <c r="FHH65" s="130"/>
      <c r="FHI65" s="130"/>
      <c r="FHJ65" s="130"/>
      <c r="FHK65" s="130"/>
      <c r="FHL65" s="130"/>
      <c r="FHM65" s="130"/>
      <c r="FHN65" s="130"/>
      <c r="FHO65" s="130"/>
      <c r="FHP65" s="130"/>
      <c r="FHQ65" s="130"/>
      <c r="FHR65" s="130"/>
      <c r="FHS65" s="130"/>
      <c r="FHT65" s="130"/>
      <c r="FHU65" s="130"/>
      <c r="FHV65" s="130"/>
      <c r="FHW65" s="130"/>
      <c r="FHX65" s="130"/>
      <c r="FHY65" s="130"/>
      <c r="FHZ65" s="130"/>
      <c r="FIA65" s="130"/>
      <c r="FIB65" s="130"/>
      <c r="FIC65" s="130"/>
      <c r="FID65" s="130"/>
      <c r="FIE65" s="130"/>
      <c r="FIF65" s="130"/>
      <c r="FIG65" s="130"/>
      <c r="FIH65" s="130"/>
      <c r="FII65" s="130"/>
      <c r="FIJ65" s="130"/>
      <c r="FIK65" s="130"/>
      <c r="FIL65" s="130"/>
      <c r="FIM65" s="130"/>
      <c r="FIN65" s="130"/>
      <c r="FIO65" s="130"/>
      <c r="FIP65" s="130"/>
      <c r="FIQ65" s="130"/>
      <c r="FIR65" s="130"/>
      <c r="FIS65" s="130"/>
      <c r="FIT65" s="130"/>
      <c r="FIU65" s="130"/>
      <c r="FIV65" s="130"/>
      <c r="FIW65" s="130"/>
      <c r="FIX65" s="130"/>
      <c r="FIY65" s="130"/>
      <c r="FIZ65" s="130"/>
      <c r="FJA65" s="130"/>
      <c r="FJB65" s="130"/>
      <c r="FJC65" s="130"/>
      <c r="FJD65" s="130"/>
      <c r="FJE65" s="130"/>
      <c r="FJF65" s="130"/>
      <c r="FJG65" s="130"/>
      <c r="FJH65" s="130"/>
      <c r="FJI65" s="130"/>
      <c r="FJJ65" s="130"/>
      <c r="FJK65" s="130"/>
      <c r="FJL65" s="130"/>
      <c r="FJM65" s="130"/>
      <c r="FJN65" s="130"/>
      <c r="FJO65" s="130"/>
      <c r="FJP65" s="130"/>
      <c r="FJQ65" s="130"/>
      <c r="FJR65" s="130"/>
      <c r="FJS65" s="130"/>
      <c r="FJT65" s="130"/>
      <c r="FJU65" s="130"/>
      <c r="FJV65" s="130"/>
      <c r="FJW65" s="130"/>
      <c r="FJX65" s="130"/>
      <c r="FJY65" s="130"/>
      <c r="FJZ65" s="130"/>
      <c r="FKA65" s="130"/>
      <c r="FKB65" s="130"/>
      <c r="FKC65" s="130"/>
      <c r="FKD65" s="130"/>
      <c r="FKE65" s="130"/>
      <c r="FKF65" s="130"/>
      <c r="FKG65" s="130"/>
      <c r="FKH65" s="130"/>
      <c r="FKI65" s="130"/>
      <c r="FKJ65" s="130"/>
      <c r="FKK65" s="130"/>
      <c r="FKL65" s="130"/>
      <c r="FKM65" s="130"/>
      <c r="FKN65" s="130"/>
      <c r="FKO65" s="130"/>
      <c r="FKP65" s="130"/>
      <c r="FKQ65" s="130"/>
      <c r="FKR65" s="130"/>
      <c r="FKS65" s="130"/>
      <c r="FKT65" s="130"/>
      <c r="FKU65" s="130"/>
      <c r="FKV65" s="130"/>
      <c r="FKW65" s="130"/>
      <c r="FKX65" s="130"/>
      <c r="FKY65" s="130"/>
      <c r="FKZ65" s="130"/>
      <c r="FLA65" s="130"/>
      <c r="FLB65" s="130"/>
      <c r="FLC65" s="130"/>
      <c r="FLD65" s="130"/>
      <c r="FLE65" s="130"/>
      <c r="FLF65" s="130"/>
      <c r="FLG65" s="130"/>
      <c r="FLH65" s="130"/>
      <c r="FLI65" s="130"/>
      <c r="FLJ65" s="130"/>
      <c r="FLK65" s="130"/>
      <c r="FLL65" s="130"/>
      <c r="FLM65" s="130"/>
      <c r="FLN65" s="130"/>
      <c r="FLO65" s="130"/>
      <c r="FLP65" s="130"/>
      <c r="FLQ65" s="130"/>
      <c r="FLR65" s="130"/>
      <c r="FLS65" s="130"/>
      <c r="FLT65" s="130"/>
      <c r="FLU65" s="130"/>
      <c r="FLV65" s="130"/>
      <c r="FLW65" s="130"/>
      <c r="FLX65" s="130"/>
      <c r="FLY65" s="130"/>
      <c r="FLZ65" s="130"/>
      <c r="FMA65" s="130"/>
      <c r="FMB65" s="130"/>
      <c r="FMC65" s="130"/>
      <c r="FMD65" s="130"/>
      <c r="FME65" s="130"/>
      <c r="FMF65" s="130"/>
      <c r="FMG65" s="130"/>
      <c r="FMH65" s="130"/>
      <c r="FMI65" s="130"/>
      <c r="FMJ65" s="130"/>
      <c r="FMK65" s="130"/>
      <c r="FML65" s="130"/>
      <c r="FMM65" s="130"/>
      <c r="FMN65" s="130"/>
      <c r="FMO65" s="130"/>
      <c r="FMP65" s="130"/>
      <c r="FMQ65" s="130"/>
      <c r="FMR65" s="130"/>
      <c r="FMS65" s="130"/>
      <c r="FMT65" s="130"/>
      <c r="FMU65" s="130"/>
      <c r="FMV65" s="130"/>
      <c r="FMW65" s="130"/>
      <c r="FMX65" s="130"/>
      <c r="FMY65" s="130"/>
      <c r="FMZ65" s="130"/>
      <c r="FNA65" s="130"/>
      <c r="FNB65" s="130"/>
      <c r="FNC65" s="130"/>
      <c r="FND65" s="130"/>
      <c r="FNE65" s="130"/>
      <c r="FNF65" s="130"/>
      <c r="FNG65" s="130"/>
      <c r="FNH65" s="130"/>
      <c r="FNI65" s="130"/>
      <c r="FNJ65" s="130"/>
      <c r="FNK65" s="130"/>
      <c r="FNL65" s="130"/>
      <c r="FNM65" s="130"/>
      <c r="FNN65" s="130"/>
      <c r="FNO65" s="130"/>
      <c r="FNP65" s="130"/>
      <c r="FNQ65" s="130"/>
      <c r="FNR65" s="130"/>
      <c r="FNS65" s="130"/>
      <c r="FNT65" s="130"/>
      <c r="FNU65" s="130"/>
      <c r="FNV65" s="130"/>
      <c r="FNW65" s="130"/>
      <c r="FNX65" s="130"/>
      <c r="FNY65" s="130"/>
      <c r="FNZ65" s="130"/>
      <c r="FOA65" s="130"/>
      <c r="FOB65" s="130"/>
      <c r="FOC65" s="130"/>
      <c r="FOD65" s="130"/>
      <c r="FOE65" s="130"/>
      <c r="FOF65" s="130"/>
      <c r="FOG65" s="130"/>
      <c r="FOH65" s="130"/>
      <c r="FOI65" s="130"/>
      <c r="FOJ65" s="130"/>
      <c r="FOK65" s="130"/>
      <c r="FOL65" s="130"/>
      <c r="FOM65" s="130"/>
      <c r="FON65" s="130"/>
      <c r="FOO65" s="130"/>
      <c r="FOP65" s="130"/>
      <c r="FOQ65" s="130"/>
      <c r="FOR65" s="130"/>
      <c r="FOS65" s="130"/>
      <c r="FOT65" s="130"/>
      <c r="FOU65" s="130"/>
      <c r="FOV65" s="130"/>
      <c r="FOW65" s="130"/>
      <c r="FOX65" s="130"/>
      <c r="FOY65" s="130"/>
      <c r="FOZ65" s="130"/>
      <c r="FPA65" s="130"/>
      <c r="FPB65" s="130"/>
      <c r="FPC65" s="130"/>
      <c r="FPD65" s="130"/>
      <c r="FPE65" s="130"/>
      <c r="FPF65" s="130"/>
      <c r="FPG65" s="130"/>
      <c r="FPH65" s="130"/>
      <c r="FPI65" s="130"/>
      <c r="FPJ65" s="130"/>
      <c r="FPK65" s="130"/>
      <c r="FPL65" s="130"/>
      <c r="FPM65" s="130"/>
      <c r="FPN65" s="130"/>
      <c r="FPO65" s="130"/>
      <c r="FPP65" s="130"/>
      <c r="FPQ65" s="130"/>
      <c r="FPR65" s="130"/>
      <c r="FPS65" s="130"/>
      <c r="FPT65" s="130"/>
      <c r="FPU65" s="130"/>
      <c r="FPV65" s="130"/>
      <c r="FPW65" s="130"/>
      <c r="FPX65" s="130"/>
      <c r="FPY65" s="130"/>
      <c r="FPZ65" s="130"/>
      <c r="FQA65" s="130"/>
      <c r="FQB65" s="130"/>
      <c r="FQC65" s="130"/>
      <c r="FQD65" s="130"/>
      <c r="FQE65" s="130"/>
      <c r="FQF65" s="130"/>
      <c r="FQG65" s="130"/>
      <c r="FQH65" s="130"/>
      <c r="FQI65" s="130"/>
      <c r="FQJ65" s="130"/>
      <c r="FQK65" s="130"/>
      <c r="FQL65" s="130"/>
      <c r="FQM65" s="130"/>
      <c r="FQN65" s="130"/>
      <c r="FQO65" s="130"/>
      <c r="FQP65" s="130"/>
      <c r="FQQ65" s="130"/>
      <c r="FQR65" s="130"/>
      <c r="FQS65" s="130"/>
      <c r="FQT65" s="130"/>
      <c r="FQU65" s="130"/>
      <c r="FQV65" s="130"/>
      <c r="FQW65" s="130"/>
      <c r="FQX65" s="130"/>
      <c r="FQY65" s="130"/>
      <c r="FQZ65" s="130"/>
      <c r="FRA65" s="130"/>
      <c r="FRB65" s="130"/>
      <c r="FRC65" s="130"/>
      <c r="FRD65" s="130"/>
      <c r="FRE65" s="130"/>
      <c r="FRF65" s="130"/>
      <c r="FRG65" s="130"/>
      <c r="FRH65" s="130"/>
      <c r="FRI65" s="130"/>
      <c r="FRJ65" s="130"/>
      <c r="FRK65" s="130"/>
      <c r="FRL65" s="130"/>
      <c r="FRM65" s="130"/>
      <c r="FRN65" s="130"/>
      <c r="FRO65" s="130"/>
      <c r="FRP65" s="130"/>
      <c r="FRQ65" s="130"/>
      <c r="FRR65" s="130"/>
      <c r="FRS65" s="130"/>
      <c r="FRT65" s="130"/>
      <c r="FRU65" s="130"/>
      <c r="FRV65" s="130"/>
      <c r="FRW65" s="130"/>
      <c r="FRX65" s="130"/>
      <c r="FRY65" s="130"/>
      <c r="FRZ65" s="130"/>
      <c r="FSA65" s="130"/>
      <c r="FSB65" s="130"/>
      <c r="FSC65" s="130"/>
      <c r="FSD65" s="130"/>
      <c r="FSE65" s="130"/>
      <c r="FSF65" s="130"/>
      <c r="FSG65" s="130"/>
      <c r="FSH65" s="130"/>
      <c r="FSI65" s="130"/>
      <c r="FSJ65" s="130"/>
      <c r="FSK65" s="130"/>
      <c r="FSL65" s="130"/>
      <c r="FSM65" s="130"/>
      <c r="FSN65" s="130"/>
      <c r="FSO65" s="130"/>
      <c r="FSP65" s="130"/>
      <c r="FSQ65" s="130"/>
      <c r="FSR65" s="130"/>
      <c r="FSS65" s="130"/>
      <c r="FST65" s="130"/>
      <c r="FSU65" s="130"/>
      <c r="FSV65" s="130"/>
      <c r="FSW65" s="130"/>
      <c r="FSX65" s="130"/>
      <c r="FSY65" s="130"/>
      <c r="FSZ65" s="130"/>
      <c r="FTA65" s="130"/>
      <c r="FTB65" s="130"/>
      <c r="FTC65" s="130"/>
      <c r="FTD65" s="130"/>
      <c r="FTE65" s="130"/>
      <c r="FTF65" s="130"/>
      <c r="FTG65" s="130"/>
      <c r="FTH65" s="130"/>
      <c r="FTI65" s="130"/>
      <c r="FTJ65" s="130"/>
      <c r="FTK65" s="130"/>
      <c r="FTL65" s="130"/>
      <c r="FTM65" s="130"/>
      <c r="FTN65" s="130"/>
      <c r="FTO65" s="130"/>
      <c r="FTP65" s="130"/>
      <c r="FTQ65" s="130"/>
      <c r="FTR65" s="130"/>
      <c r="FTS65" s="130"/>
      <c r="FTT65" s="130"/>
      <c r="FTU65" s="130"/>
      <c r="FTV65" s="130"/>
      <c r="FTW65" s="130"/>
      <c r="FTX65" s="130"/>
      <c r="FTY65" s="130"/>
      <c r="FTZ65" s="130"/>
      <c r="FUA65" s="130"/>
      <c r="FUB65" s="130"/>
      <c r="FUC65" s="130"/>
      <c r="FUD65" s="130"/>
      <c r="FUE65" s="130"/>
      <c r="FUF65" s="130"/>
      <c r="FUG65" s="130"/>
      <c r="FUH65" s="130"/>
      <c r="FUI65" s="130"/>
      <c r="FUJ65" s="130"/>
      <c r="FUK65" s="130"/>
      <c r="FUL65" s="130"/>
      <c r="FUM65" s="130"/>
      <c r="FUN65" s="130"/>
      <c r="FUO65" s="130"/>
      <c r="FUP65" s="130"/>
      <c r="FUQ65" s="130"/>
      <c r="FUR65" s="130"/>
      <c r="FUS65" s="130"/>
      <c r="FUT65" s="130"/>
      <c r="FUU65" s="130"/>
      <c r="FUV65" s="130"/>
      <c r="FUW65" s="130"/>
      <c r="FUX65" s="130"/>
      <c r="FUY65" s="130"/>
      <c r="FUZ65" s="130"/>
      <c r="FVA65" s="130"/>
      <c r="FVB65" s="130"/>
      <c r="FVC65" s="130"/>
      <c r="FVD65" s="130"/>
      <c r="FVE65" s="130"/>
      <c r="FVF65" s="130"/>
      <c r="FVG65" s="130"/>
      <c r="FVH65" s="130"/>
      <c r="FVI65" s="130"/>
      <c r="FVJ65" s="130"/>
      <c r="FVK65" s="130"/>
      <c r="FVL65" s="130"/>
      <c r="FVM65" s="130"/>
      <c r="FVN65" s="130"/>
      <c r="FVO65" s="130"/>
      <c r="FVP65" s="130"/>
      <c r="FVQ65" s="130"/>
      <c r="FVR65" s="130"/>
      <c r="FVS65" s="130"/>
      <c r="FVT65" s="130"/>
      <c r="FVU65" s="130"/>
      <c r="FVV65" s="130"/>
      <c r="FVW65" s="130"/>
      <c r="FVX65" s="130"/>
      <c r="FVY65" s="130"/>
      <c r="FVZ65" s="130"/>
      <c r="FWA65" s="130"/>
      <c r="FWB65" s="130"/>
      <c r="FWC65" s="130"/>
      <c r="FWD65" s="130"/>
      <c r="FWE65" s="130"/>
      <c r="FWF65" s="130"/>
      <c r="FWG65" s="130"/>
      <c r="FWH65" s="130"/>
      <c r="FWI65" s="130"/>
      <c r="FWJ65" s="130"/>
      <c r="FWK65" s="130"/>
      <c r="FWL65" s="130"/>
      <c r="FWM65" s="130"/>
      <c r="FWN65" s="130"/>
      <c r="FWO65" s="130"/>
      <c r="FWP65" s="130"/>
      <c r="FWQ65" s="130"/>
      <c r="FWR65" s="130"/>
      <c r="FWS65" s="130"/>
      <c r="FWT65" s="130"/>
      <c r="FWU65" s="130"/>
      <c r="FWV65" s="130"/>
      <c r="FWW65" s="130"/>
      <c r="FWX65" s="130"/>
      <c r="FWY65" s="130"/>
      <c r="FWZ65" s="130"/>
      <c r="FXA65" s="130"/>
      <c r="FXB65" s="130"/>
      <c r="FXC65" s="130"/>
      <c r="FXD65" s="130"/>
      <c r="FXE65" s="130"/>
      <c r="FXF65" s="130"/>
      <c r="FXG65" s="130"/>
      <c r="FXH65" s="130"/>
      <c r="FXI65" s="130"/>
      <c r="FXJ65" s="130"/>
      <c r="FXK65" s="130"/>
      <c r="FXL65" s="130"/>
      <c r="FXM65" s="130"/>
      <c r="FXN65" s="130"/>
      <c r="FXO65" s="130"/>
      <c r="FXP65" s="130"/>
      <c r="FXQ65" s="130"/>
      <c r="FXR65" s="130"/>
      <c r="FXS65" s="130"/>
      <c r="FXT65" s="130"/>
      <c r="FXU65" s="130"/>
      <c r="FXV65" s="130"/>
      <c r="FXW65" s="130"/>
      <c r="FXX65" s="130"/>
      <c r="FXY65" s="130"/>
      <c r="FXZ65" s="130"/>
      <c r="FYA65" s="130"/>
      <c r="FYB65" s="130"/>
      <c r="FYC65" s="130"/>
      <c r="FYD65" s="130"/>
      <c r="FYE65" s="130"/>
      <c r="FYF65" s="130"/>
      <c r="FYG65" s="130"/>
      <c r="FYH65" s="130"/>
      <c r="FYI65" s="130"/>
      <c r="FYJ65" s="130"/>
      <c r="FYK65" s="130"/>
      <c r="FYL65" s="130"/>
      <c r="FYM65" s="130"/>
      <c r="FYN65" s="130"/>
      <c r="FYO65" s="130"/>
      <c r="FYP65" s="130"/>
      <c r="FYQ65" s="130"/>
      <c r="FYR65" s="130"/>
      <c r="FYS65" s="130"/>
      <c r="FYT65" s="130"/>
      <c r="FYU65" s="130"/>
      <c r="FYV65" s="130"/>
      <c r="FYW65" s="130"/>
      <c r="FYX65" s="130"/>
      <c r="FYY65" s="130"/>
      <c r="FYZ65" s="130"/>
      <c r="FZA65" s="130"/>
      <c r="FZB65" s="130"/>
      <c r="FZC65" s="130"/>
      <c r="FZD65" s="130"/>
      <c r="FZE65" s="130"/>
      <c r="FZF65" s="130"/>
      <c r="FZG65" s="130"/>
      <c r="FZH65" s="130"/>
      <c r="FZI65" s="130"/>
      <c r="FZJ65" s="130"/>
      <c r="FZK65" s="130"/>
      <c r="FZL65" s="130"/>
      <c r="FZM65" s="130"/>
      <c r="FZN65" s="130"/>
      <c r="FZO65" s="130"/>
      <c r="FZP65" s="130"/>
      <c r="FZQ65" s="130"/>
      <c r="FZR65" s="130"/>
      <c r="FZS65" s="130"/>
      <c r="FZT65" s="130"/>
      <c r="FZU65" s="130"/>
      <c r="FZV65" s="130"/>
      <c r="FZW65" s="130"/>
      <c r="FZX65" s="130"/>
      <c r="FZY65" s="130"/>
      <c r="FZZ65" s="130"/>
      <c r="GAA65" s="130"/>
      <c r="GAB65" s="130"/>
      <c r="GAC65" s="130"/>
      <c r="GAD65" s="130"/>
      <c r="GAE65" s="130"/>
      <c r="GAF65" s="130"/>
      <c r="GAG65" s="130"/>
      <c r="GAH65" s="130"/>
      <c r="GAI65" s="130"/>
      <c r="GAJ65" s="130"/>
      <c r="GAK65" s="130"/>
      <c r="GAL65" s="130"/>
      <c r="GAM65" s="130"/>
      <c r="GAN65" s="130"/>
      <c r="GAO65" s="130"/>
      <c r="GAP65" s="130"/>
      <c r="GAQ65" s="130"/>
      <c r="GAR65" s="130"/>
      <c r="GAS65" s="130"/>
      <c r="GAT65" s="130"/>
      <c r="GAU65" s="130"/>
      <c r="GAV65" s="130"/>
      <c r="GAW65" s="130"/>
      <c r="GAX65" s="130"/>
      <c r="GAY65" s="130"/>
      <c r="GAZ65" s="130"/>
      <c r="GBA65" s="130"/>
      <c r="GBB65" s="130"/>
      <c r="GBC65" s="130"/>
      <c r="GBD65" s="130"/>
      <c r="GBE65" s="130"/>
      <c r="GBF65" s="130"/>
      <c r="GBG65" s="130"/>
      <c r="GBH65" s="130"/>
      <c r="GBI65" s="130"/>
      <c r="GBJ65" s="130"/>
      <c r="GBK65" s="130"/>
      <c r="GBL65" s="130"/>
      <c r="GBM65" s="130"/>
      <c r="GBN65" s="130"/>
      <c r="GBO65" s="130"/>
      <c r="GBP65" s="130"/>
      <c r="GBQ65" s="130"/>
      <c r="GBR65" s="130"/>
      <c r="GBS65" s="130"/>
      <c r="GBT65" s="130"/>
      <c r="GBU65" s="130"/>
      <c r="GBV65" s="130"/>
      <c r="GBW65" s="130"/>
      <c r="GBX65" s="130"/>
      <c r="GBY65" s="130"/>
      <c r="GBZ65" s="130"/>
      <c r="GCA65" s="130"/>
      <c r="GCB65" s="130"/>
      <c r="GCC65" s="130"/>
      <c r="GCD65" s="130"/>
      <c r="GCE65" s="130"/>
      <c r="GCF65" s="130"/>
      <c r="GCG65" s="130"/>
      <c r="GCH65" s="130"/>
      <c r="GCI65" s="130"/>
      <c r="GCJ65" s="130"/>
      <c r="GCK65" s="130"/>
      <c r="GCL65" s="130"/>
      <c r="GCM65" s="130"/>
      <c r="GCN65" s="130"/>
      <c r="GCO65" s="130"/>
      <c r="GCP65" s="130"/>
      <c r="GCQ65" s="130"/>
      <c r="GCR65" s="130"/>
      <c r="GCS65" s="130"/>
      <c r="GCT65" s="130"/>
      <c r="GCU65" s="130"/>
      <c r="GCV65" s="130"/>
      <c r="GCW65" s="130"/>
      <c r="GCX65" s="130"/>
      <c r="GCY65" s="130"/>
      <c r="GCZ65" s="130"/>
      <c r="GDA65" s="130"/>
      <c r="GDB65" s="130"/>
      <c r="GDC65" s="130"/>
      <c r="GDD65" s="130"/>
      <c r="GDE65" s="130"/>
      <c r="GDF65" s="130"/>
      <c r="GDG65" s="130"/>
      <c r="GDH65" s="130"/>
      <c r="GDI65" s="130"/>
      <c r="GDJ65" s="130"/>
      <c r="GDK65" s="130"/>
      <c r="GDL65" s="130"/>
      <c r="GDM65" s="130"/>
      <c r="GDN65" s="130"/>
      <c r="GDO65" s="130"/>
      <c r="GDP65" s="130"/>
      <c r="GDQ65" s="130"/>
      <c r="GDR65" s="130"/>
      <c r="GDS65" s="130"/>
      <c r="GDT65" s="130"/>
      <c r="GDU65" s="130"/>
      <c r="GDV65" s="130"/>
      <c r="GDW65" s="130"/>
      <c r="GDX65" s="130"/>
      <c r="GDY65" s="130"/>
      <c r="GDZ65" s="130"/>
      <c r="GEA65" s="130"/>
      <c r="GEB65" s="130"/>
      <c r="GEC65" s="130"/>
      <c r="GED65" s="130"/>
      <c r="GEE65" s="130"/>
      <c r="GEF65" s="130"/>
      <c r="GEG65" s="130"/>
      <c r="GEH65" s="130"/>
      <c r="GEI65" s="130"/>
      <c r="GEJ65" s="130"/>
      <c r="GEK65" s="130"/>
      <c r="GEL65" s="130"/>
      <c r="GEM65" s="130"/>
      <c r="GEN65" s="130"/>
      <c r="GEO65" s="130"/>
      <c r="GEP65" s="130"/>
      <c r="GEQ65" s="130"/>
      <c r="GER65" s="130"/>
      <c r="GES65" s="130"/>
      <c r="GET65" s="130"/>
      <c r="GEU65" s="130"/>
      <c r="GEV65" s="130"/>
      <c r="GEW65" s="130"/>
      <c r="GEX65" s="130"/>
      <c r="GEY65" s="130"/>
      <c r="GEZ65" s="130"/>
      <c r="GFA65" s="130"/>
      <c r="GFB65" s="130"/>
      <c r="GFC65" s="130"/>
      <c r="GFD65" s="130"/>
      <c r="GFE65" s="130"/>
      <c r="GFF65" s="130"/>
      <c r="GFG65" s="130"/>
      <c r="GFH65" s="130"/>
      <c r="GFI65" s="130"/>
      <c r="GFJ65" s="130"/>
      <c r="GFK65" s="130"/>
      <c r="GFL65" s="130"/>
      <c r="GFM65" s="130"/>
      <c r="GFN65" s="130"/>
      <c r="GFO65" s="130"/>
      <c r="GFP65" s="130"/>
      <c r="GFQ65" s="130"/>
      <c r="GFR65" s="130"/>
      <c r="GFS65" s="130"/>
      <c r="GFT65" s="130"/>
      <c r="GFU65" s="130"/>
      <c r="GFV65" s="130"/>
      <c r="GFW65" s="130"/>
      <c r="GFX65" s="130"/>
      <c r="GFY65" s="130"/>
      <c r="GFZ65" s="130"/>
      <c r="GGA65" s="130"/>
      <c r="GGB65" s="130"/>
      <c r="GGC65" s="130"/>
      <c r="GGD65" s="130"/>
      <c r="GGE65" s="130"/>
      <c r="GGF65" s="130"/>
      <c r="GGG65" s="130"/>
      <c r="GGH65" s="130"/>
      <c r="GGI65" s="130"/>
      <c r="GGJ65" s="130"/>
      <c r="GGK65" s="130"/>
      <c r="GGL65" s="130"/>
      <c r="GGM65" s="130"/>
      <c r="GGN65" s="130"/>
      <c r="GGO65" s="130"/>
      <c r="GGP65" s="130"/>
      <c r="GGQ65" s="130"/>
      <c r="GGR65" s="130"/>
      <c r="GGS65" s="130"/>
      <c r="GGT65" s="130"/>
      <c r="GGU65" s="130"/>
      <c r="GGV65" s="130"/>
      <c r="GGW65" s="130"/>
      <c r="GGX65" s="130"/>
      <c r="GGY65" s="130"/>
      <c r="GGZ65" s="130"/>
      <c r="GHA65" s="130"/>
      <c r="GHB65" s="130"/>
      <c r="GHC65" s="130"/>
      <c r="GHD65" s="130"/>
      <c r="GHE65" s="130"/>
      <c r="GHF65" s="130"/>
      <c r="GHG65" s="130"/>
      <c r="GHH65" s="130"/>
      <c r="GHI65" s="130"/>
      <c r="GHJ65" s="130"/>
      <c r="GHK65" s="130"/>
      <c r="GHL65" s="130"/>
      <c r="GHM65" s="130"/>
      <c r="GHN65" s="130"/>
      <c r="GHO65" s="130"/>
      <c r="GHP65" s="130"/>
      <c r="GHQ65" s="130"/>
      <c r="GHR65" s="130"/>
      <c r="GHS65" s="130"/>
      <c r="GHT65" s="130"/>
      <c r="GHU65" s="130"/>
      <c r="GHV65" s="130"/>
      <c r="GHW65" s="130"/>
      <c r="GHX65" s="130"/>
      <c r="GHY65" s="130"/>
      <c r="GHZ65" s="130"/>
      <c r="GIA65" s="130"/>
      <c r="GIB65" s="130"/>
      <c r="GIC65" s="130"/>
      <c r="GID65" s="130"/>
      <c r="GIE65" s="130"/>
      <c r="GIF65" s="130"/>
      <c r="GIG65" s="130"/>
      <c r="GIH65" s="130"/>
      <c r="GII65" s="130"/>
      <c r="GIJ65" s="130"/>
      <c r="GIK65" s="130"/>
      <c r="GIL65" s="130"/>
      <c r="GIM65" s="130"/>
      <c r="GIN65" s="130"/>
      <c r="GIO65" s="130"/>
      <c r="GIP65" s="130"/>
      <c r="GIQ65" s="130"/>
      <c r="GIR65" s="130"/>
      <c r="GIS65" s="130"/>
      <c r="GIT65" s="130"/>
      <c r="GIU65" s="130"/>
      <c r="GIV65" s="130"/>
      <c r="GIW65" s="130"/>
      <c r="GIX65" s="130"/>
      <c r="GIY65" s="130"/>
      <c r="GIZ65" s="130"/>
      <c r="GJA65" s="130"/>
      <c r="GJB65" s="130"/>
      <c r="GJC65" s="130"/>
      <c r="GJD65" s="130"/>
      <c r="GJE65" s="130"/>
      <c r="GJF65" s="130"/>
      <c r="GJG65" s="130"/>
      <c r="GJH65" s="130"/>
      <c r="GJI65" s="130"/>
      <c r="GJJ65" s="130"/>
      <c r="GJK65" s="130"/>
      <c r="GJL65" s="130"/>
      <c r="GJM65" s="130"/>
      <c r="GJN65" s="130"/>
      <c r="GJO65" s="130"/>
      <c r="GJP65" s="130"/>
      <c r="GJQ65" s="130"/>
      <c r="GJR65" s="130"/>
      <c r="GJS65" s="130"/>
      <c r="GJT65" s="130"/>
      <c r="GJU65" s="130"/>
      <c r="GJV65" s="130"/>
      <c r="GJW65" s="130"/>
      <c r="GJX65" s="130"/>
      <c r="GJY65" s="130"/>
      <c r="GJZ65" s="130"/>
      <c r="GKA65" s="130"/>
      <c r="GKB65" s="130"/>
      <c r="GKC65" s="130"/>
      <c r="GKD65" s="130"/>
      <c r="GKE65" s="130"/>
      <c r="GKF65" s="130"/>
      <c r="GKG65" s="130"/>
      <c r="GKH65" s="130"/>
      <c r="GKI65" s="130"/>
      <c r="GKJ65" s="130"/>
      <c r="GKK65" s="130"/>
      <c r="GKL65" s="130"/>
      <c r="GKM65" s="130"/>
      <c r="GKN65" s="130"/>
      <c r="GKO65" s="130"/>
      <c r="GKP65" s="130"/>
      <c r="GKQ65" s="130"/>
      <c r="GKR65" s="130"/>
      <c r="GKS65" s="130"/>
      <c r="GKT65" s="130"/>
      <c r="GKU65" s="130"/>
      <c r="GKV65" s="130"/>
      <c r="GKW65" s="130"/>
      <c r="GKX65" s="130"/>
      <c r="GKY65" s="130"/>
      <c r="GKZ65" s="130"/>
      <c r="GLA65" s="130"/>
      <c r="GLB65" s="130"/>
      <c r="GLC65" s="130"/>
      <c r="GLD65" s="130"/>
      <c r="GLE65" s="130"/>
      <c r="GLF65" s="130"/>
      <c r="GLG65" s="130"/>
      <c r="GLH65" s="130"/>
      <c r="GLI65" s="130"/>
      <c r="GLJ65" s="130"/>
      <c r="GLK65" s="130"/>
      <c r="GLL65" s="130"/>
      <c r="GLM65" s="130"/>
      <c r="GLN65" s="130"/>
      <c r="GLO65" s="130"/>
      <c r="GLP65" s="130"/>
      <c r="GLQ65" s="130"/>
      <c r="GLR65" s="130"/>
      <c r="GLS65" s="130"/>
      <c r="GLT65" s="130"/>
      <c r="GLU65" s="130"/>
      <c r="GLV65" s="130"/>
      <c r="GLW65" s="130"/>
      <c r="GLX65" s="130"/>
      <c r="GLY65" s="130"/>
      <c r="GLZ65" s="130"/>
      <c r="GMA65" s="130"/>
      <c r="GMB65" s="130"/>
      <c r="GMC65" s="130"/>
      <c r="GMD65" s="130"/>
      <c r="GME65" s="130"/>
      <c r="GMF65" s="130"/>
      <c r="GMG65" s="130"/>
      <c r="GMH65" s="130"/>
      <c r="GMI65" s="130"/>
      <c r="GMJ65" s="130"/>
      <c r="GMK65" s="130"/>
      <c r="GML65" s="130"/>
      <c r="GMM65" s="130"/>
      <c r="GMN65" s="130"/>
      <c r="GMO65" s="130"/>
      <c r="GMP65" s="130"/>
      <c r="GMQ65" s="130"/>
      <c r="GMR65" s="130"/>
      <c r="GMS65" s="130"/>
      <c r="GMT65" s="130"/>
      <c r="GMU65" s="130"/>
      <c r="GMV65" s="130"/>
      <c r="GMW65" s="130"/>
      <c r="GMX65" s="130"/>
      <c r="GMY65" s="130"/>
      <c r="GMZ65" s="130"/>
      <c r="GNA65" s="130"/>
      <c r="GNB65" s="130"/>
      <c r="GNC65" s="130"/>
      <c r="GND65" s="130"/>
      <c r="GNE65" s="130"/>
      <c r="GNF65" s="130"/>
      <c r="GNG65" s="130"/>
      <c r="GNH65" s="130"/>
      <c r="GNI65" s="130"/>
      <c r="GNJ65" s="130"/>
      <c r="GNK65" s="130"/>
      <c r="GNL65" s="130"/>
      <c r="GNM65" s="130"/>
      <c r="GNN65" s="130"/>
      <c r="GNO65" s="130"/>
      <c r="GNP65" s="130"/>
      <c r="GNQ65" s="130"/>
      <c r="GNR65" s="130"/>
      <c r="GNS65" s="130"/>
      <c r="GNT65" s="130"/>
      <c r="GNU65" s="130"/>
      <c r="GNV65" s="130"/>
      <c r="GNW65" s="130"/>
      <c r="GNX65" s="130"/>
      <c r="GNY65" s="130"/>
      <c r="GNZ65" s="130"/>
      <c r="GOA65" s="130"/>
      <c r="GOB65" s="130"/>
      <c r="GOC65" s="130"/>
      <c r="GOD65" s="130"/>
      <c r="GOE65" s="130"/>
      <c r="GOF65" s="130"/>
      <c r="GOG65" s="130"/>
      <c r="GOH65" s="130"/>
      <c r="GOI65" s="130"/>
      <c r="GOJ65" s="130"/>
      <c r="GOK65" s="130"/>
      <c r="GOL65" s="130"/>
      <c r="GOM65" s="130"/>
      <c r="GON65" s="130"/>
      <c r="GOO65" s="130"/>
      <c r="GOP65" s="130"/>
      <c r="GOQ65" s="130"/>
      <c r="GOR65" s="130"/>
      <c r="GOS65" s="130"/>
      <c r="GOT65" s="130"/>
      <c r="GOU65" s="130"/>
      <c r="GOV65" s="130"/>
      <c r="GOW65" s="130"/>
      <c r="GOX65" s="130"/>
      <c r="GOY65" s="130"/>
      <c r="GOZ65" s="130"/>
      <c r="GPA65" s="130"/>
      <c r="GPB65" s="130"/>
      <c r="GPC65" s="130"/>
      <c r="GPD65" s="130"/>
      <c r="GPE65" s="130"/>
      <c r="GPF65" s="130"/>
      <c r="GPG65" s="130"/>
      <c r="GPH65" s="130"/>
      <c r="GPI65" s="130"/>
      <c r="GPJ65" s="130"/>
      <c r="GPK65" s="130"/>
      <c r="GPL65" s="130"/>
      <c r="GPM65" s="130"/>
      <c r="GPN65" s="130"/>
      <c r="GPO65" s="130"/>
      <c r="GPP65" s="130"/>
      <c r="GPQ65" s="130"/>
      <c r="GPR65" s="130"/>
      <c r="GPS65" s="130"/>
      <c r="GPT65" s="130"/>
      <c r="GPU65" s="130"/>
      <c r="GPV65" s="130"/>
      <c r="GPW65" s="130"/>
      <c r="GPX65" s="130"/>
      <c r="GPY65" s="130"/>
      <c r="GPZ65" s="130"/>
      <c r="GQA65" s="130"/>
      <c r="GQB65" s="130"/>
      <c r="GQC65" s="130"/>
      <c r="GQD65" s="130"/>
      <c r="GQE65" s="130"/>
      <c r="GQF65" s="130"/>
      <c r="GQG65" s="130"/>
      <c r="GQH65" s="130"/>
      <c r="GQI65" s="130"/>
      <c r="GQJ65" s="130"/>
      <c r="GQK65" s="130"/>
      <c r="GQL65" s="130"/>
      <c r="GQM65" s="130"/>
      <c r="GQN65" s="130"/>
      <c r="GQO65" s="130"/>
      <c r="GQP65" s="130"/>
      <c r="GQQ65" s="130"/>
      <c r="GQR65" s="130"/>
      <c r="GQS65" s="130"/>
      <c r="GQT65" s="130"/>
      <c r="GQU65" s="130"/>
      <c r="GQV65" s="130"/>
      <c r="GQW65" s="130"/>
      <c r="GQX65" s="130"/>
      <c r="GQY65" s="130"/>
      <c r="GQZ65" s="130"/>
      <c r="GRA65" s="130"/>
      <c r="GRB65" s="130"/>
      <c r="GRC65" s="130"/>
      <c r="GRD65" s="130"/>
      <c r="GRE65" s="130"/>
      <c r="GRF65" s="130"/>
      <c r="GRG65" s="130"/>
      <c r="GRH65" s="130"/>
      <c r="GRI65" s="130"/>
      <c r="GRJ65" s="130"/>
      <c r="GRK65" s="130"/>
      <c r="GRL65" s="130"/>
      <c r="GRM65" s="130"/>
      <c r="GRN65" s="130"/>
      <c r="GRO65" s="130"/>
      <c r="GRP65" s="130"/>
      <c r="GRQ65" s="130"/>
      <c r="GRR65" s="130"/>
      <c r="GRS65" s="130"/>
      <c r="GRT65" s="130"/>
      <c r="GRU65" s="130"/>
      <c r="GRV65" s="130"/>
      <c r="GRW65" s="130"/>
      <c r="GRX65" s="130"/>
      <c r="GRY65" s="130"/>
      <c r="GRZ65" s="130"/>
      <c r="GSA65" s="130"/>
      <c r="GSB65" s="130"/>
      <c r="GSC65" s="130"/>
      <c r="GSD65" s="130"/>
      <c r="GSE65" s="130"/>
      <c r="GSF65" s="130"/>
      <c r="GSG65" s="130"/>
      <c r="GSH65" s="130"/>
      <c r="GSI65" s="130"/>
      <c r="GSJ65" s="130"/>
      <c r="GSK65" s="130"/>
      <c r="GSL65" s="130"/>
      <c r="GSM65" s="130"/>
      <c r="GSN65" s="130"/>
      <c r="GSO65" s="130"/>
      <c r="GSP65" s="130"/>
      <c r="GSQ65" s="130"/>
      <c r="GSR65" s="130"/>
      <c r="GSS65" s="130"/>
      <c r="GST65" s="130"/>
      <c r="GSU65" s="130"/>
      <c r="GSV65" s="130"/>
      <c r="GSW65" s="130"/>
      <c r="GSX65" s="130"/>
      <c r="GSY65" s="130"/>
      <c r="GSZ65" s="130"/>
      <c r="GTA65" s="130"/>
      <c r="GTB65" s="130"/>
      <c r="GTC65" s="130"/>
      <c r="GTD65" s="130"/>
      <c r="GTE65" s="130"/>
      <c r="GTF65" s="130"/>
      <c r="GTG65" s="130"/>
      <c r="GTH65" s="130"/>
      <c r="GTI65" s="130"/>
      <c r="GTJ65" s="130"/>
      <c r="GTK65" s="130"/>
      <c r="GTL65" s="130"/>
      <c r="GTM65" s="130"/>
      <c r="GTN65" s="130"/>
      <c r="GTO65" s="130"/>
      <c r="GTP65" s="130"/>
      <c r="GTQ65" s="130"/>
      <c r="GTR65" s="130"/>
      <c r="GTS65" s="130"/>
      <c r="GTT65" s="130"/>
      <c r="GTU65" s="130"/>
      <c r="GTV65" s="130"/>
      <c r="GTW65" s="130"/>
      <c r="GTX65" s="130"/>
      <c r="GTY65" s="130"/>
      <c r="GTZ65" s="130"/>
      <c r="GUA65" s="130"/>
      <c r="GUB65" s="130"/>
      <c r="GUC65" s="130"/>
      <c r="GUD65" s="130"/>
      <c r="GUE65" s="130"/>
      <c r="GUF65" s="130"/>
      <c r="GUG65" s="130"/>
      <c r="GUH65" s="130"/>
      <c r="GUI65" s="130"/>
      <c r="GUJ65" s="130"/>
      <c r="GUK65" s="130"/>
      <c r="GUL65" s="130"/>
      <c r="GUM65" s="130"/>
      <c r="GUN65" s="130"/>
      <c r="GUO65" s="130"/>
      <c r="GUP65" s="130"/>
      <c r="GUQ65" s="130"/>
      <c r="GUR65" s="130"/>
      <c r="GUS65" s="130"/>
      <c r="GUT65" s="130"/>
      <c r="GUU65" s="130"/>
      <c r="GUV65" s="130"/>
      <c r="GUW65" s="130"/>
      <c r="GUX65" s="130"/>
      <c r="GUY65" s="130"/>
      <c r="GUZ65" s="130"/>
      <c r="GVA65" s="130"/>
      <c r="GVB65" s="130"/>
      <c r="GVC65" s="130"/>
      <c r="GVD65" s="130"/>
      <c r="GVE65" s="130"/>
      <c r="GVF65" s="130"/>
      <c r="GVG65" s="130"/>
      <c r="GVH65" s="130"/>
      <c r="GVI65" s="130"/>
      <c r="GVJ65" s="130"/>
      <c r="GVK65" s="130"/>
      <c r="GVL65" s="130"/>
      <c r="GVM65" s="130"/>
      <c r="GVN65" s="130"/>
      <c r="GVO65" s="130"/>
      <c r="GVP65" s="130"/>
      <c r="GVQ65" s="130"/>
      <c r="GVR65" s="130"/>
      <c r="GVS65" s="130"/>
      <c r="GVT65" s="130"/>
      <c r="GVU65" s="130"/>
      <c r="GVV65" s="130"/>
      <c r="GVW65" s="130"/>
      <c r="GVX65" s="130"/>
      <c r="GVY65" s="130"/>
      <c r="GVZ65" s="130"/>
      <c r="GWA65" s="130"/>
      <c r="GWB65" s="130"/>
      <c r="GWC65" s="130"/>
      <c r="GWD65" s="130"/>
      <c r="GWE65" s="130"/>
      <c r="GWF65" s="130"/>
      <c r="GWG65" s="130"/>
      <c r="GWH65" s="130"/>
      <c r="GWI65" s="130"/>
      <c r="GWJ65" s="130"/>
      <c r="GWK65" s="130"/>
      <c r="GWL65" s="130"/>
      <c r="GWM65" s="130"/>
      <c r="GWN65" s="130"/>
      <c r="GWO65" s="130"/>
      <c r="GWP65" s="130"/>
      <c r="GWQ65" s="130"/>
      <c r="GWR65" s="130"/>
      <c r="GWS65" s="130"/>
      <c r="GWT65" s="130"/>
      <c r="GWU65" s="130"/>
      <c r="GWV65" s="130"/>
      <c r="GWW65" s="130"/>
      <c r="GWX65" s="130"/>
      <c r="GWY65" s="130"/>
      <c r="GWZ65" s="130"/>
      <c r="GXA65" s="130"/>
      <c r="GXB65" s="130"/>
      <c r="GXC65" s="130"/>
      <c r="GXD65" s="130"/>
      <c r="GXE65" s="130"/>
      <c r="GXF65" s="130"/>
      <c r="GXG65" s="130"/>
      <c r="GXH65" s="130"/>
      <c r="GXI65" s="130"/>
      <c r="GXJ65" s="130"/>
      <c r="GXK65" s="130"/>
      <c r="GXL65" s="130"/>
      <c r="GXM65" s="130"/>
      <c r="GXN65" s="130"/>
      <c r="GXO65" s="130"/>
      <c r="GXP65" s="130"/>
      <c r="GXQ65" s="130"/>
      <c r="GXR65" s="130"/>
      <c r="GXS65" s="130"/>
      <c r="GXT65" s="130"/>
      <c r="GXU65" s="130"/>
      <c r="GXV65" s="130"/>
      <c r="GXW65" s="130"/>
      <c r="GXX65" s="130"/>
      <c r="GXY65" s="130"/>
      <c r="GXZ65" s="130"/>
      <c r="GYA65" s="130"/>
      <c r="GYB65" s="130"/>
      <c r="GYC65" s="130"/>
      <c r="GYD65" s="130"/>
      <c r="GYE65" s="130"/>
      <c r="GYF65" s="130"/>
      <c r="GYG65" s="130"/>
      <c r="GYH65" s="130"/>
      <c r="GYI65" s="130"/>
      <c r="GYJ65" s="130"/>
      <c r="GYK65" s="130"/>
      <c r="GYL65" s="130"/>
      <c r="GYM65" s="130"/>
      <c r="GYN65" s="130"/>
      <c r="GYO65" s="130"/>
      <c r="GYP65" s="130"/>
      <c r="GYQ65" s="130"/>
      <c r="GYR65" s="130"/>
      <c r="GYS65" s="130"/>
      <c r="GYT65" s="130"/>
      <c r="GYU65" s="130"/>
      <c r="GYV65" s="130"/>
      <c r="GYW65" s="130"/>
      <c r="GYX65" s="130"/>
      <c r="GYY65" s="130"/>
      <c r="GYZ65" s="130"/>
      <c r="GZA65" s="130"/>
      <c r="GZB65" s="130"/>
      <c r="GZC65" s="130"/>
      <c r="GZD65" s="130"/>
      <c r="GZE65" s="130"/>
      <c r="GZF65" s="130"/>
      <c r="GZG65" s="130"/>
      <c r="GZH65" s="130"/>
      <c r="GZI65" s="130"/>
      <c r="GZJ65" s="130"/>
      <c r="GZK65" s="130"/>
      <c r="GZL65" s="130"/>
      <c r="GZM65" s="130"/>
      <c r="GZN65" s="130"/>
      <c r="GZO65" s="130"/>
      <c r="GZP65" s="130"/>
      <c r="GZQ65" s="130"/>
      <c r="GZR65" s="130"/>
      <c r="GZS65" s="130"/>
      <c r="GZT65" s="130"/>
      <c r="GZU65" s="130"/>
      <c r="GZV65" s="130"/>
      <c r="GZW65" s="130"/>
      <c r="GZX65" s="130"/>
      <c r="GZY65" s="130"/>
      <c r="GZZ65" s="130"/>
      <c r="HAA65" s="130"/>
      <c r="HAB65" s="130"/>
      <c r="HAC65" s="130"/>
      <c r="HAD65" s="130"/>
      <c r="HAE65" s="130"/>
      <c r="HAF65" s="130"/>
      <c r="HAG65" s="130"/>
      <c r="HAH65" s="130"/>
      <c r="HAI65" s="130"/>
      <c r="HAJ65" s="130"/>
      <c r="HAK65" s="130"/>
      <c r="HAL65" s="130"/>
      <c r="HAM65" s="130"/>
      <c r="HAN65" s="130"/>
      <c r="HAO65" s="130"/>
      <c r="HAP65" s="130"/>
      <c r="HAQ65" s="130"/>
      <c r="HAR65" s="130"/>
      <c r="HAS65" s="130"/>
      <c r="HAT65" s="130"/>
      <c r="HAU65" s="130"/>
      <c r="HAV65" s="130"/>
      <c r="HAW65" s="130"/>
      <c r="HAX65" s="130"/>
      <c r="HAY65" s="130"/>
      <c r="HAZ65" s="130"/>
      <c r="HBA65" s="130"/>
      <c r="HBB65" s="130"/>
      <c r="HBC65" s="130"/>
      <c r="HBD65" s="130"/>
      <c r="HBE65" s="130"/>
      <c r="HBF65" s="130"/>
      <c r="HBG65" s="130"/>
      <c r="HBH65" s="130"/>
      <c r="HBI65" s="130"/>
      <c r="HBJ65" s="130"/>
      <c r="HBK65" s="130"/>
      <c r="HBL65" s="130"/>
      <c r="HBM65" s="130"/>
      <c r="HBN65" s="130"/>
      <c r="HBO65" s="130"/>
      <c r="HBP65" s="130"/>
      <c r="HBQ65" s="130"/>
      <c r="HBR65" s="130"/>
      <c r="HBS65" s="130"/>
      <c r="HBT65" s="130"/>
      <c r="HBU65" s="130"/>
      <c r="HBV65" s="130"/>
      <c r="HBW65" s="130"/>
      <c r="HBX65" s="130"/>
      <c r="HBY65" s="130"/>
      <c r="HBZ65" s="130"/>
      <c r="HCA65" s="130"/>
      <c r="HCB65" s="130"/>
      <c r="HCC65" s="130"/>
      <c r="HCD65" s="130"/>
      <c r="HCE65" s="130"/>
      <c r="HCF65" s="130"/>
      <c r="HCG65" s="130"/>
      <c r="HCH65" s="130"/>
      <c r="HCI65" s="130"/>
      <c r="HCJ65" s="130"/>
      <c r="HCK65" s="130"/>
      <c r="HCL65" s="130"/>
      <c r="HCM65" s="130"/>
      <c r="HCN65" s="130"/>
      <c r="HCO65" s="130"/>
      <c r="HCP65" s="130"/>
      <c r="HCQ65" s="130"/>
      <c r="HCR65" s="130"/>
      <c r="HCS65" s="130"/>
      <c r="HCT65" s="130"/>
      <c r="HCU65" s="130"/>
      <c r="HCV65" s="130"/>
      <c r="HCW65" s="130"/>
      <c r="HCX65" s="130"/>
      <c r="HCY65" s="130"/>
      <c r="HCZ65" s="130"/>
      <c r="HDA65" s="130"/>
      <c r="HDB65" s="130"/>
      <c r="HDC65" s="130"/>
      <c r="HDD65" s="130"/>
      <c r="HDE65" s="130"/>
      <c r="HDF65" s="130"/>
      <c r="HDG65" s="130"/>
      <c r="HDH65" s="130"/>
      <c r="HDI65" s="130"/>
      <c r="HDJ65" s="130"/>
      <c r="HDK65" s="130"/>
      <c r="HDL65" s="130"/>
      <c r="HDM65" s="130"/>
      <c r="HDN65" s="130"/>
      <c r="HDO65" s="130"/>
      <c r="HDP65" s="130"/>
      <c r="HDQ65" s="130"/>
      <c r="HDR65" s="130"/>
      <c r="HDS65" s="130"/>
      <c r="HDT65" s="130"/>
      <c r="HDU65" s="130"/>
      <c r="HDV65" s="130"/>
      <c r="HDW65" s="130"/>
      <c r="HDX65" s="130"/>
      <c r="HDY65" s="130"/>
      <c r="HDZ65" s="130"/>
      <c r="HEA65" s="130"/>
      <c r="HEB65" s="130"/>
      <c r="HEC65" s="130"/>
      <c r="HED65" s="130"/>
      <c r="HEE65" s="130"/>
      <c r="HEF65" s="130"/>
      <c r="HEG65" s="130"/>
      <c r="HEH65" s="130"/>
      <c r="HEI65" s="130"/>
      <c r="HEJ65" s="130"/>
      <c r="HEK65" s="130"/>
      <c r="HEL65" s="130"/>
      <c r="HEM65" s="130"/>
      <c r="HEN65" s="130"/>
      <c r="HEO65" s="130"/>
      <c r="HEP65" s="130"/>
      <c r="HEQ65" s="130"/>
      <c r="HER65" s="130"/>
      <c r="HES65" s="130"/>
      <c r="HET65" s="130"/>
      <c r="HEU65" s="130"/>
      <c r="HEV65" s="130"/>
      <c r="HEW65" s="130"/>
      <c r="HEX65" s="130"/>
      <c r="HEY65" s="130"/>
      <c r="HEZ65" s="130"/>
      <c r="HFA65" s="130"/>
      <c r="HFB65" s="130"/>
      <c r="HFC65" s="130"/>
      <c r="HFD65" s="130"/>
      <c r="HFE65" s="130"/>
      <c r="HFF65" s="130"/>
      <c r="HFG65" s="130"/>
      <c r="HFH65" s="130"/>
      <c r="HFI65" s="130"/>
      <c r="HFJ65" s="130"/>
      <c r="HFK65" s="130"/>
      <c r="HFL65" s="130"/>
      <c r="HFM65" s="130"/>
      <c r="HFN65" s="130"/>
      <c r="HFO65" s="130"/>
      <c r="HFP65" s="130"/>
      <c r="HFQ65" s="130"/>
      <c r="HFR65" s="130"/>
      <c r="HFS65" s="130"/>
      <c r="HFT65" s="130"/>
      <c r="HFU65" s="130"/>
      <c r="HFV65" s="130"/>
      <c r="HFW65" s="130"/>
      <c r="HFX65" s="130"/>
      <c r="HFY65" s="130"/>
      <c r="HFZ65" s="130"/>
      <c r="HGA65" s="130"/>
      <c r="HGB65" s="130"/>
      <c r="HGC65" s="130"/>
      <c r="HGD65" s="130"/>
      <c r="HGE65" s="130"/>
      <c r="HGF65" s="130"/>
      <c r="HGG65" s="130"/>
      <c r="HGH65" s="130"/>
      <c r="HGI65" s="130"/>
      <c r="HGJ65" s="130"/>
      <c r="HGK65" s="130"/>
      <c r="HGL65" s="130"/>
      <c r="HGM65" s="130"/>
      <c r="HGN65" s="130"/>
      <c r="HGO65" s="130"/>
      <c r="HGP65" s="130"/>
      <c r="HGQ65" s="130"/>
      <c r="HGR65" s="130"/>
      <c r="HGS65" s="130"/>
      <c r="HGT65" s="130"/>
      <c r="HGU65" s="130"/>
      <c r="HGV65" s="130"/>
      <c r="HGW65" s="130"/>
      <c r="HGX65" s="130"/>
      <c r="HGY65" s="130"/>
      <c r="HGZ65" s="130"/>
      <c r="HHA65" s="130"/>
      <c r="HHB65" s="130"/>
      <c r="HHC65" s="130"/>
      <c r="HHD65" s="130"/>
      <c r="HHE65" s="130"/>
      <c r="HHF65" s="130"/>
      <c r="HHG65" s="130"/>
      <c r="HHH65" s="130"/>
      <c r="HHI65" s="130"/>
      <c r="HHJ65" s="130"/>
      <c r="HHK65" s="130"/>
      <c r="HHL65" s="130"/>
      <c r="HHM65" s="130"/>
      <c r="HHN65" s="130"/>
      <c r="HHO65" s="130"/>
      <c r="HHP65" s="130"/>
      <c r="HHQ65" s="130"/>
      <c r="HHR65" s="130"/>
      <c r="HHS65" s="130"/>
      <c r="HHT65" s="130"/>
      <c r="HHU65" s="130"/>
      <c r="HHV65" s="130"/>
      <c r="HHW65" s="130"/>
      <c r="HHX65" s="130"/>
      <c r="HHY65" s="130"/>
      <c r="HHZ65" s="130"/>
      <c r="HIA65" s="130"/>
      <c r="HIB65" s="130"/>
      <c r="HIC65" s="130"/>
      <c r="HID65" s="130"/>
      <c r="HIE65" s="130"/>
      <c r="HIF65" s="130"/>
      <c r="HIG65" s="130"/>
      <c r="HIH65" s="130"/>
      <c r="HII65" s="130"/>
      <c r="HIJ65" s="130"/>
      <c r="HIK65" s="130"/>
      <c r="HIL65" s="130"/>
      <c r="HIM65" s="130"/>
      <c r="HIN65" s="130"/>
      <c r="HIO65" s="130"/>
      <c r="HIP65" s="130"/>
      <c r="HIQ65" s="130"/>
      <c r="HIR65" s="130"/>
      <c r="HIS65" s="130"/>
      <c r="HIT65" s="130"/>
      <c r="HIU65" s="130"/>
      <c r="HIV65" s="130"/>
      <c r="HIW65" s="130"/>
      <c r="HIX65" s="130"/>
      <c r="HIY65" s="130"/>
      <c r="HIZ65" s="130"/>
      <c r="HJA65" s="130"/>
      <c r="HJB65" s="130"/>
      <c r="HJC65" s="130"/>
      <c r="HJD65" s="130"/>
      <c r="HJE65" s="130"/>
      <c r="HJF65" s="130"/>
      <c r="HJG65" s="130"/>
      <c r="HJH65" s="130"/>
      <c r="HJI65" s="130"/>
      <c r="HJJ65" s="130"/>
      <c r="HJK65" s="130"/>
      <c r="HJL65" s="130"/>
      <c r="HJM65" s="130"/>
      <c r="HJN65" s="130"/>
      <c r="HJO65" s="130"/>
      <c r="HJP65" s="130"/>
      <c r="HJQ65" s="130"/>
      <c r="HJR65" s="130"/>
      <c r="HJS65" s="130"/>
      <c r="HJT65" s="130"/>
      <c r="HJU65" s="130"/>
      <c r="HJV65" s="130"/>
      <c r="HJW65" s="130"/>
      <c r="HJX65" s="130"/>
      <c r="HJY65" s="130"/>
      <c r="HJZ65" s="130"/>
      <c r="HKA65" s="130"/>
      <c r="HKB65" s="130"/>
      <c r="HKC65" s="130"/>
      <c r="HKD65" s="130"/>
      <c r="HKE65" s="130"/>
      <c r="HKF65" s="130"/>
      <c r="HKG65" s="130"/>
      <c r="HKH65" s="130"/>
      <c r="HKI65" s="130"/>
      <c r="HKJ65" s="130"/>
      <c r="HKK65" s="130"/>
      <c r="HKL65" s="130"/>
      <c r="HKM65" s="130"/>
      <c r="HKN65" s="130"/>
      <c r="HKO65" s="130"/>
      <c r="HKP65" s="130"/>
      <c r="HKQ65" s="130"/>
      <c r="HKR65" s="130"/>
      <c r="HKS65" s="130"/>
      <c r="HKT65" s="130"/>
      <c r="HKU65" s="130"/>
      <c r="HKV65" s="130"/>
      <c r="HKW65" s="130"/>
      <c r="HKX65" s="130"/>
      <c r="HKY65" s="130"/>
      <c r="HKZ65" s="130"/>
      <c r="HLA65" s="130"/>
      <c r="HLB65" s="130"/>
      <c r="HLC65" s="130"/>
      <c r="HLD65" s="130"/>
      <c r="HLE65" s="130"/>
      <c r="HLF65" s="130"/>
      <c r="HLG65" s="130"/>
      <c r="HLH65" s="130"/>
      <c r="HLI65" s="130"/>
      <c r="HLJ65" s="130"/>
      <c r="HLK65" s="130"/>
      <c r="HLL65" s="130"/>
      <c r="HLM65" s="130"/>
      <c r="HLN65" s="130"/>
      <c r="HLO65" s="130"/>
      <c r="HLP65" s="130"/>
      <c r="HLQ65" s="130"/>
      <c r="HLR65" s="130"/>
      <c r="HLS65" s="130"/>
      <c r="HLT65" s="130"/>
      <c r="HLU65" s="130"/>
      <c r="HLV65" s="130"/>
      <c r="HLW65" s="130"/>
      <c r="HLX65" s="130"/>
      <c r="HLY65" s="130"/>
      <c r="HLZ65" s="130"/>
      <c r="HMA65" s="130"/>
      <c r="HMB65" s="130"/>
      <c r="HMC65" s="130"/>
      <c r="HMD65" s="130"/>
      <c r="HME65" s="130"/>
      <c r="HMF65" s="130"/>
      <c r="HMG65" s="130"/>
      <c r="HMH65" s="130"/>
      <c r="HMI65" s="130"/>
      <c r="HMJ65" s="130"/>
      <c r="HMK65" s="130"/>
      <c r="HML65" s="130"/>
      <c r="HMM65" s="130"/>
      <c r="HMN65" s="130"/>
      <c r="HMO65" s="130"/>
      <c r="HMP65" s="130"/>
      <c r="HMQ65" s="130"/>
      <c r="HMR65" s="130"/>
      <c r="HMS65" s="130"/>
      <c r="HMT65" s="130"/>
      <c r="HMU65" s="130"/>
      <c r="HMV65" s="130"/>
      <c r="HMW65" s="130"/>
      <c r="HMX65" s="130"/>
      <c r="HMY65" s="130"/>
      <c r="HMZ65" s="130"/>
      <c r="HNA65" s="130"/>
      <c r="HNB65" s="130"/>
      <c r="HNC65" s="130"/>
      <c r="HND65" s="130"/>
      <c r="HNE65" s="130"/>
      <c r="HNF65" s="130"/>
      <c r="HNG65" s="130"/>
      <c r="HNH65" s="130"/>
      <c r="HNI65" s="130"/>
      <c r="HNJ65" s="130"/>
      <c r="HNK65" s="130"/>
      <c r="HNL65" s="130"/>
      <c r="HNM65" s="130"/>
      <c r="HNN65" s="130"/>
      <c r="HNO65" s="130"/>
      <c r="HNP65" s="130"/>
      <c r="HNQ65" s="130"/>
      <c r="HNR65" s="130"/>
      <c r="HNS65" s="130"/>
      <c r="HNT65" s="130"/>
      <c r="HNU65" s="130"/>
      <c r="HNV65" s="130"/>
      <c r="HNW65" s="130"/>
      <c r="HNX65" s="130"/>
      <c r="HNY65" s="130"/>
      <c r="HNZ65" s="130"/>
      <c r="HOA65" s="130"/>
      <c r="HOB65" s="130"/>
      <c r="HOC65" s="130"/>
      <c r="HOD65" s="130"/>
      <c r="HOE65" s="130"/>
      <c r="HOF65" s="130"/>
      <c r="HOG65" s="130"/>
      <c r="HOH65" s="130"/>
      <c r="HOI65" s="130"/>
      <c r="HOJ65" s="130"/>
      <c r="HOK65" s="130"/>
      <c r="HOL65" s="130"/>
      <c r="HOM65" s="130"/>
      <c r="HON65" s="130"/>
      <c r="HOO65" s="130"/>
      <c r="HOP65" s="130"/>
      <c r="HOQ65" s="130"/>
      <c r="HOR65" s="130"/>
      <c r="HOS65" s="130"/>
      <c r="HOT65" s="130"/>
      <c r="HOU65" s="130"/>
      <c r="HOV65" s="130"/>
      <c r="HOW65" s="130"/>
      <c r="HOX65" s="130"/>
      <c r="HOY65" s="130"/>
      <c r="HOZ65" s="130"/>
      <c r="HPA65" s="130"/>
      <c r="HPB65" s="130"/>
      <c r="HPC65" s="130"/>
      <c r="HPD65" s="130"/>
      <c r="HPE65" s="130"/>
      <c r="HPF65" s="130"/>
      <c r="HPG65" s="130"/>
      <c r="HPH65" s="130"/>
      <c r="HPI65" s="130"/>
      <c r="HPJ65" s="130"/>
      <c r="HPK65" s="130"/>
      <c r="HPL65" s="130"/>
      <c r="HPM65" s="130"/>
      <c r="HPN65" s="130"/>
      <c r="HPO65" s="130"/>
      <c r="HPP65" s="130"/>
      <c r="HPQ65" s="130"/>
      <c r="HPR65" s="130"/>
      <c r="HPS65" s="130"/>
      <c r="HPT65" s="130"/>
      <c r="HPU65" s="130"/>
      <c r="HPV65" s="130"/>
      <c r="HPW65" s="130"/>
      <c r="HPX65" s="130"/>
      <c r="HPY65" s="130"/>
      <c r="HPZ65" s="130"/>
      <c r="HQA65" s="130"/>
      <c r="HQB65" s="130"/>
      <c r="HQC65" s="130"/>
      <c r="HQD65" s="130"/>
      <c r="HQE65" s="130"/>
      <c r="HQF65" s="130"/>
      <c r="HQG65" s="130"/>
      <c r="HQH65" s="130"/>
      <c r="HQI65" s="130"/>
      <c r="HQJ65" s="130"/>
      <c r="HQK65" s="130"/>
      <c r="HQL65" s="130"/>
      <c r="HQM65" s="130"/>
      <c r="HQN65" s="130"/>
      <c r="HQO65" s="130"/>
      <c r="HQP65" s="130"/>
      <c r="HQQ65" s="130"/>
      <c r="HQR65" s="130"/>
      <c r="HQS65" s="130"/>
      <c r="HQT65" s="130"/>
      <c r="HQU65" s="130"/>
      <c r="HQV65" s="130"/>
      <c r="HQW65" s="130"/>
      <c r="HQX65" s="130"/>
      <c r="HQY65" s="130"/>
      <c r="HQZ65" s="130"/>
      <c r="HRA65" s="130"/>
      <c r="HRB65" s="130"/>
      <c r="HRC65" s="130"/>
      <c r="HRD65" s="130"/>
      <c r="HRE65" s="130"/>
      <c r="HRF65" s="130"/>
      <c r="HRG65" s="130"/>
      <c r="HRH65" s="130"/>
      <c r="HRI65" s="130"/>
      <c r="HRJ65" s="130"/>
      <c r="HRK65" s="130"/>
      <c r="HRL65" s="130"/>
      <c r="HRM65" s="130"/>
      <c r="HRN65" s="130"/>
      <c r="HRO65" s="130"/>
      <c r="HRP65" s="130"/>
      <c r="HRQ65" s="130"/>
      <c r="HRR65" s="130"/>
      <c r="HRS65" s="130"/>
      <c r="HRT65" s="130"/>
      <c r="HRU65" s="130"/>
      <c r="HRV65" s="130"/>
      <c r="HRW65" s="130"/>
      <c r="HRX65" s="130"/>
      <c r="HRY65" s="130"/>
      <c r="HRZ65" s="130"/>
      <c r="HSA65" s="130"/>
      <c r="HSB65" s="130"/>
      <c r="HSC65" s="130"/>
      <c r="HSD65" s="130"/>
      <c r="HSE65" s="130"/>
      <c r="HSF65" s="130"/>
      <c r="HSG65" s="130"/>
      <c r="HSH65" s="130"/>
      <c r="HSI65" s="130"/>
      <c r="HSJ65" s="130"/>
      <c r="HSK65" s="130"/>
      <c r="HSL65" s="130"/>
      <c r="HSM65" s="130"/>
      <c r="HSN65" s="130"/>
      <c r="HSO65" s="130"/>
      <c r="HSP65" s="130"/>
      <c r="HSQ65" s="130"/>
      <c r="HSR65" s="130"/>
      <c r="HSS65" s="130"/>
      <c r="HST65" s="130"/>
      <c r="HSU65" s="130"/>
      <c r="HSV65" s="130"/>
      <c r="HSW65" s="130"/>
      <c r="HSX65" s="130"/>
      <c r="HSY65" s="130"/>
      <c r="HSZ65" s="130"/>
      <c r="HTA65" s="130"/>
      <c r="HTB65" s="130"/>
      <c r="HTC65" s="130"/>
      <c r="HTD65" s="130"/>
      <c r="HTE65" s="130"/>
      <c r="HTF65" s="130"/>
      <c r="HTG65" s="130"/>
      <c r="HTH65" s="130"/>
      <c r="HTI65" s="130"/>
      <c r="HTJ65" s="130"/>
      <c r="HTK65" s="130"/>
      <c r="HTL65" s="130"/>
      <c r="HTM65" s="130"/>
      <c r="HTN65" s="130"/>
      <c r="HTO65" s="130"/>
      <c r="HTP65" s="130"/>
      <c r="HTQ65" s="130"/>
      <c r="HTR65" s="130"/>
      <c r="HTS65" s="130"/>
      <c r="HTT65" s="130"/>
      <c r="HTU65" s="130"/>
      <c r="HTV65" s="130"/>
      <c r="HTW65" s="130"/>
      <c r="HTX65" s="130"/>
      <c r="HTY65" s="130"/>
      <c r="HTZ65" s="130"/>
      <c r="HUA65" s="130"/>
      <c r="HUB65" s="130"/>
      <c r="HUC65" s="130"/>
      <c r="HUD65" s="130"/>
      <c r="HUE65" s="130"/>
      <c r="HUF65" s="130"/>
      <c r="HUG65" s="130"/>
      <c r="HUH65" s="130"/>
      <c r="HUI65" s="130"/>
      <c r="HUJ65" s="130"/>
      <c r="HUK65" s="130"/>
      <c r="HUL65" s="130"/>
      <c r="HUM65" s="130"/>
      <c r="HUN65" s="130"/>
      <c r="HUO65" s="130"/>
      <c r="HUP65" s="130"/>
      <c r="HUQ65" s="130"/>
      <c r="HUR65" s="130"/>
      <c r="HUS65" s="130"/>
      <c r="HUT65" s="130"/>
      <c r="HUU65" s="130"/>
      <c r="HUV65" s="130"/>
      <c r="HUW65" s="130"/>
      <c r="HUX65" s="130"/>
      <c r="HUY65" s="130"/>
      <c r="HUZ65" s="130"/>
      <c r="HVA65" s="130"/>
      <c r="HVB65" s="130"/>
      <c r="HVC65" s="130"/>
      <c r="HVD65" s="130"/>
      <c r="HVE65" s="130"/>
      <c r="HVF65" s="130"/>
      <c r="HVG65" s="130"/>
      <c r="HVH65" s="130"/>
      <c r="HVI65" s="130"/>
      <c r="HVJ65" s="130"/>
      <c r="HVK65" s="130"/>
      <c r="HVL65" s="130"/>
      <c r="HVM65" s="130"/>
      <c r="HVN65" s="130"/>
      <c r="HVO65" s="130"/>
      <c r="HVP65" s="130"/>
      <c r="HVQ65" s="130"/>
      <c r="HVR65" s="130"/>
      <c r="HVS65" s="130"/>
      <c r="HVT65" s="130"/>
      <c r="HVU65" s="130"/>
      <c r="HVV65" s="130"/>
      <c r="HVW65" s="130"/>
      <c r="HVX65" s="130"/>
      <c r="HVY65" s="130"/>
      <c r="HVZ65" s="130"/>
      <c r="HWA65" s="130"/>
      <c r="HWB65" s="130"/>
      <c r="HWC65" s="130"/>
      <c r="HWD65" s="130"/>
      <c r="HWE65" s="130"/>
      <c r="HWF65" s="130"/>
      <c r="HWG65" s="130"/>
      <c r="HWH65" s="130"/>
      <c r="HWI65" s="130"/>
      <c r="HWJ65" s="130"/>
      <c r="HWK65" s="130"/>
      <c r="HWL65" s="130"/>
      <c r="HWM65" s="130"/>
      <c r="HWN65" s="130"/>
      <c r="HWO65" s="130"/>
      <c r="HWP65" s="130"/>
      <c r="HWQ65" s="130"/>
      <c r="HWR65" s="130"/>
      <c r="HWS65" s="130"/>
      <c r="HWT65" s="130"/>
      <c r="HWU65" s="130"/>
      <c r="HWV65" s="130"/>
      <c r="HWW65" s="130"/>
      <c r="HWX65" s="130"/>
      <c r="HWY65" s="130"/>
      <c r="HWZ65" s="130"/>
      <c r="HXA65" s="130"/>
      <c r="HXB65" s="130"/>
      <c r="HXC65" s="130"/>
      <c r="HXD65" s="130"/>
      <c r="HXE65" s="130"/>
      <c r="HXF65" s="130"/>
      <c r="HXG65" s="130"/>
      <c r="HXH65" s="130"/>
      <c r="HXI65" s="130"/>
      <c r="HXJ65" s="130"/>
      <c r="HXK65" s="130"/>
      <c r="HXL65" s="130"/>
      <c r="HXM65" s="130"/>
      <c r="HXN65" s="130"/>
      <c r="HXO65" s="130"/>
      <c r="HXP65" s="130"/>
      <c r="HXQ65" s="130"/>
      <c r="HXR65" s="130"/>
      <c r="HXS65" s="130"/>
      <c r="HXT65" s="130"/>
      <c r="HXU65" s="130"/>
      <c r="HXV65" s="130"/>
      <c r="HXW65" s="130"/>
      <c r="HXX65" s="130"/>
      <c r="HXY65" s="130"/>
      <c r="HXZ65" s="130"/>
      <c r="HYA65" s="130"/>
      <c r="HYB65" s="130"/>
      <c r="HYC65" s="130"/>
      <c r="HYD65" s="130"/>
      <c r="HYE65" s="130"/>
      <c r="HYF65" s="130"/>
      <c r="HYG65" s="130"/>
      <c r="HYH65" s="130"/>
      <c r="HYI65" s="130"/>
      <c r="HYJ65" s="130"/>
      <c r="HYK65" s="130"/>
      <c r="HYL65" s="130"/>
      <c r="HYM65" s="130"/>
      <c r="HYN65" s="130"/>
      <c r="HYO65" s="130"/>
      <c r="HYP65" s="130"/>
      <c r="HYQ65" s="130"/>
      <c r="HYR65" s="130"/>
      <c r="HYS65" s="130"/>
      <c r="HYT65" s="130"/>
      <c r="HYU65" s="130"/>
      <c r="HYV65" s="130"/>
      <c r="HYW65" s="130"/>
      <c r="HYX65" s="130"/>
      <c r="HYY65" s="130"/>
      <c r="HYZ65" s="130"/>
      <c r="HZA65" s="130"/>
      <c r="HZB65" s="130"/>
      <c r="HZC65" s="130"/>
      <c r="HZD65" s="130"/>
      <c r="HZE65" s="130"/>
      <c r="HZF65" s="130"/>
      <c r="HZG65" s="130"/>
      <c r="HZH65" s="130"/>
      <c r="HZI65" s="130"/>
      <c r="HZJ65" s="130"/>
      <c r="HZK65" s="130"/>
      <c r="HZL65" s="130"/>
      <c r="HZM65" s="130"/>
      <c r="HZN65" s="130"/>
      <c r="HZO65" s="130"/>
      <c r="HZP65" s="130"/>
      <c r="HZQ65" s="130"/>
      <c r="HZR65" s="130"/>
      <c r="HZS65" s="130"/>
      <c r="HZT65" s="130"/>
      <c r="HZU65" s="130"/>
      <c r="HZV65" s="130"/>
      <c r="HZW65" s="130"/>
      <c r="HZX65" s="130"/>
      <c r="HZY65" s="130"/>
      <c r="HZZ65" s="130"/>
      <c r="IAA65" s="130"/>
      <c r="IAB65" s="130"/>
      <c r="IAC65" s="130"/>
      <c r="IAD65" s="130"/>
      <c r="IAE65" s="130"/>
      <c r="IAF65" s="130"/>
      <c r="IAG65" s="130"/>
      <c r="IAH65" s="130"/>
      <c r="IAI65" s="130"/>
      <c r="IAJ65" s="130"/>
      <c r="IAK65" s="130"/>
      <c r="IAL65" s="130"/>
      <c r="IAM65" s="130"/>
      <c r="IAN65" s="130"/>
      <c r="IAO65" s="130"/>
      <c r="IAP65" s="130"/>
      <c r="IAQ65" s="130"/>
      <c r="IAR65" s="130"/>
      <c r="IAS65" s="130"/>
      <c r="IAT65" s="130"/>
      <c r="IAU65" s="130"/>
      <c r="IAV65" s="130"/>
      <c r="IAW65" s="130"/>
      <c r="IAX65" s="130"/>
      <c r="IAY65" s="130"/>
      <c r="IAZ65" s="130"/>
      <c r="IBA65" s="130"/>
      <c r="IBB65" s="130"/>
      <c r="IBC65" s="130"/>
      <c r="IBD65" s="130"/>
      <c r="IBE65" s="130"/>
      <c r="IBF65" s="130"/>
      <c r="IBG65" s="130"/>
      <c r="IBH65" s="130"/>
      <c r="IBI65" s="130"/>
      <c r="IBJ65" s="130"/>
      <c r="IBK65" s="130"/>
      <c r="IBL65" s="130"/>
      <c r="IBM65" s="130"/>
      <c r="IBN65" s="130"/>
      <c r="IBO65" s="130"/>
      <c r="IBP65" s="130"/>
      <c r="IBQ65" s="130"/>
      <c r="IBR65" s="130"/>
      <c r="IBS65" s="130"/>
      <c r="IBT65" s="130"/>
      <c r="IBU65" s="130"/>
      <c r="IBV65" s="130"/>
      <c r="IBW65" s="130"/>
      <c r="IBX65" s="130"/>
      <c r="IBY65" s="130"/>
      <c r="IBZ65" s="130"/>
      <c r="ICA65" s="130"/>
      <c r="ICB65" s="130"/>
      <c r="ICC65" s="130"/>
      <c r="ICD65" s="130"/>
      <c r="ICE65" s="130"/>
      <c r="ICF65" s="130"/>
      <c r="ICG65" s="130"/>
      <c r="ICH65" s="130"/>
      <c r="ICI65" s="130"/>
      <c r="ICJ65" s="130"/>
      <c r="ICK65" s="130"/>
      <c r="ICL65" s="130"/>
      <c r="ICM65" s="130"/>
      <c r="ICN65" s="130"/>
      <c r="ICO65" s="130"/>
      <c r="ICP65" s="130"/>
      <c r="ICQ65" s="130"/>
      <c r="ICR65" s="130"/>
      <c r="ICS65" s="130"/>
      <c r="ICT65" s="130"/>
      <c r="ICU65" s="130"/>
      <c r="ICV65" s="130"/>
      <c r="ICW65" s="130"/>
      <c r="ICX65" s="130"/>
      <c r="ICY65" s="130"/>
      <c r="ICZ65" s="130"/>
      <c r="IDA65" s="130"/>
      <c r="IDB65" s="130"/>
      <c r="IDC65" s="130"/>
      <c r="IDD65" s="130"/>
      <c r="IDE65" s="130"/>
      <c r="IDF65" s="130"/>
      <c r="IDG65" s="130"/>
      <c r="IDH65" s="130"/>
      <c r="IDI65" s="130"/>
      <c r="IDJ65" s="130"/>
      <c r="IDK65" s="130"/>
      <c r="IDL65" s="130"/>
      <c r="IDM65" s="130"/>
      <c r="IDN65" s="130"/>
      <c r="IDO65" s="130"/>
      <c r="IDP65" s="130"/>
      <c r="IDQ65" s="130"/>
      <c r="IDR65" s="130"/>
      <c r="IDS65" s="130"/>
      <c r="IDT65" s="130"/>
      <c r="IDU65" s="130"/>
      <c r="IDV65" s="130"/>
      <c r="IDW65" s="130"/>
      <c r="IDX65" s="130"/>
      <c r="IDY65" s="130"/>
      <c r="IDZ65" s="130"/>
      <c r="IEA65" s="130"/>
      <c r="IEB65" s="130"/>
      <c r="IEC65" s="130"/>
      <c r="IED65" s="130"/>
      <c r="IEE65" s="130"/>
      <c r="IEF65" s="130"/>
      <c r="IEG65" s="130"/>
      <c r="IEH65" s="130"/>
      <c r="IEI65" s="130"/>
      <c r="IEJ65" s="130"/>
      <c r="IEK65" s="130"/>
      <c r="IEL65" s="130"/>
      <c r="IEM65" s="130"/>
      <c r="IEN65" s="130"/>
      <c r="IEO65" s="130"/>
      <c r="IEP65" s="130"/>
      <c r="IEQ65" s="130"/>
      <c r="IER65" s="130"/>
      <c r="IES65" s="130"/>
      <c r="IET65" s="130"/>
      <c r="IEU65" s="130"/>
      <c r="IEV65" s="130"/>
      <c r="IEW65" s="130"/>
      <c r="IEX65" s="130"/>
      <c r="IEY65" s="130"/>
      <c r="IEZ65" s="130"/>
      <c r="IFA65" s="130"/>
      <c r="IFB65" s="130"/>
      <c r="IFC65" s="130"/>
      <c r="IFD65" s="130"/>
      <c r="IFE65" s="130"/>
      <c r="IFF65" s="130"/>
      <c r="IFG65" s="130"/>
      <c r="IFH65" s="130"/>
      <c r="IFI65" s="130"/>
      <c r="IFJ65" s="130"/>
      <c r="IFK65" s="130"/>
      <c r="IFL65" s="130"/>
      <c r="IFM65" s="130"/>
      <c r="IFN65" s="130"/>
      <c r="IFO65" s="130"/>
      <c r="IFP65" s="130"/>
      <c r="IFQ65" s="130"/>
      <c r="IFR65" s="130"/>
      <c r="IFS65" s="130"/>
      <c r="IFT65" s="130"/>
      <c r="IFU65" s="130"/>
      <c r="IFV65" s="130"/>
      <c r="IFW65" s="130"/>
      <c r="IFX65" s="130"/>
      <c r="IFY65" s="130"/>
      <c r="IFZ65" s="130"/>
      <c r="IGA65" s="130"/>
      <c r="IGB65" s="130"/>
      <c r="IGC65" s="130"/>
      <c r="IGD65" s="130"/>
      <c r="IGE65" s="130"/>
      <c r="IGF65" s="130"/>
      <c r="IGG65" s="130"/>
      <c r="IGH65" s="130"/>
      <c r="IGI65" s="130"/>
      <c r="IGJ65" s="130"/>
      <c r="IGK65" s="130"/>
      <c r="IGL65" s="130"/>
      <c r="IGM65" s="130"/>
      <c r="IGN65" s="130"/>
      <c r="IGO65" s="130"/>
      <c r="IGP65" s="130"/>
      <c r="IGQ65" s="130"/>
      <c r="IGR65" s="130"/>
      <c r="IGS65" s="130"/>
      <c r="IGT65" s="130"/>
      <c r="IGU65" s="130"/>
      <c r="IGV65" s="130"/>
      <c r="IGW65" s="130"/>
      <c r="IGX65" s="130"/>
      <c r="IGY65" s="130"/>
      <c r="IGZ65" s="130"/>
      <c r="IHA65" s="130"/>
      <c r="IHB65" s="130"/>
      <c r="IHC65" s="130"/>
      <c r="IHD65" s="130"/>
      <c r="IHE65" s="130"/>
      <c r="IHF65" s="130"/>
      <c r="IHG65" s="130"/>
      <c r="IHH65" s="130"/>
      <c r="IHI65" s="130"/>
      <c r="IHJ65" s="130"/>
      <c r="IHK65" s="130"/>
      <c r="IHL65" s="130"/>
      <c r="IHM65" s="130"/>
      <c r="IHN65" s="130"/>
      <c r="IHO65" s="130"/>
      <c r="IHP65" s="130"/>
      <c r="IHQ65" s="130"/>
      <c r="IHR65" s="130"/>
      <c r="IHS65" s="130"/>
      <c r="IHT65" s="130"/>
      <c r="IHU65" s="130"/>
      <c r="IHV65" s="130"/>
      <c r="IHW65" s="130"/>
      <c r="IHX65" s="130"/>
      <c r="IHY65" s="130"/>
      <c r="IHZ65" s="130"/>
      <c r="IIA65" s="130"/>
      <c r="IIB65" s="130"/>
      <c r="IIC65" s="130"/>
      <c r="IID65" s="130"/>
      <c r="IIE65" s="130"/>
      <c r="IIF65" s="130"/>
      <c r="IIG65" s="130"/>
      <c r="IIH65" s="130"/>
      <c r="III65" s="130"/>
      <c r="IIJ65" s="130"/>
      <c r="IIK65" s="130"/>
      <c r="IIL65" s="130"/>
      <c r="IIM65" s="130"/>
      <c r="IIN65" s="130"/>
      <c r="IIO65" s="130"/>
      <c r="IIP65" s="130"/>
      <c r="IIQ65" s="130"/>
      <c r="IIR65" s="130"/>
      <c r="IIS65" s="130"/>
      <c r="IIT65" s="130"/>
      <c r="IIU65" s="130"/>
      <c r="IIV65" s="130"/>
      <c r="IIW65" s="130"/>
      <c r="IIX65" s="130"/>
      <c r="IIY65" s="130"/>
      <c r="IIZ65" s="130"/>
      <c r="IJA65" s="130"/>
      <c r="IJB65" s="130"/>
      <c r="IJC65" s="130"/>
      <c r="IJD65" s="130"/>
      <c r="IJE65" s="130"/>
      <c r="IJF65" s="130"/>
      <c r="IJG65" s="130"/>
      <c r="IJH65" s="130"/>
      <c r="IJI65" s="130"/>
      <c r="IJJ65" s="130"/>
      <c r="IJK65" s="130"/>
      <c r="IJL65" s="130"/>
      <c r="IJM65" s="130"/>
      <c r="IJN65" s="130"/>
      <c r="IJO65" s="130"/>
      <c r="IJP65" s="130"/>
      <c r="IJQ65" s="130"/>
      <c r="IJR65" s="130"/>
      <c r="IJS65" s="130"/>
      <c r="IJT65" s="130"/>
      <c r="IJU65" s="130"/>
      <c r="IJV65" s="130"/>
      <c r="IJW65" s="130"/>
      <c r="IJX65" s="130"/>
      <c r="IJY65" s="130"/>
      <c r="IJZ65" s="130"/>
      <c r="IKA65" s="130"/>
      <c r="IKB65" s="130"/>
      <c r="IKC65" s="130"/>
      <c r="IKD65" s="130"/>
      <c r="IKE65" s="130"/>
      <c r="IKF65" s="130"/>
      <c r="IKG65" s="130"/>
      <c r="IKH65" s="130"/>
      <c r="IKI65" s="130"/>
      <c r="IKJ65" s="130"/>
      <c r="IKK65" s="130"/>
      <c r="IKL65" s="130"/>
      <c r="IKM65" s="130"/>
      <c r="IKN65" s="130"/>
      <c r="IKO65" s="130"/>
      <c r="IKP65" s="130"/>
      <c r="IKQ65" s="130"/>
      <c r="IKR65" s="130"/>
      <c r="IKS65" s="130"/>
      <c r="IKT65" s="130"/>
      <c r="IKU65" s="130"/>
      <c r="IKV65" s="130"/>
      <c r="IKW65" s="130"/>
      <c r="IKX65" s="130"/>
      <c r="IKY65" s="130"/>
      <c r="IKZ65" s="130"/>
      <c r="ILA65" s="130"/>
      <c r="ILB65" s="130"/>
      <c r="ILC65" s="130"/>
      <c r="ILD65" s="130"/>
      <c r="ILE65" s="130"/>
      <c r="ILF65" s="130"/>
      <c r="ILG65" s="130"/>
      <c r="ILH65" s="130"/>
      <c r="ILI65" s="130"/>
      <c r="ILJ65" s="130"/>
      <c r="ILK65" s="130"/>
      <c r="ILL65" s="130"/>
      <c r="ILM65" s="130"/>
      <c r="ILN65" s="130"/>
      <c r="ILO65" s="130"/>
      <c r="ILP65" s="130"/>
      <c r="ILQ65" s="130"/>
      <c r="ILR65" s="130"/>
      <c r="ILS65" s="130"/>
      <c r="ILT65" s="130"/>
      <c r="ILU65" s="130"/>
      <c r="ILV65" s="130"/>
      <c r="ILW65" s="130"/>
      <c r="ILX65" s="130"/>
      <c r="ILY65" s="130"/>
      <c r="ILZ65" s="130"/>
      <c r="IMA65" s="130"/>
      <c r="IMB65" s="130"/>
      <c r="IMC65" s="130"/>
      <c r="IMD65" s="130"/>
      <c r="IME65" s="130"/>
      <c r="IMF65" s="130"/>
      <c r="IMG65" s="130"/>
      <c r="IMH65" s="130"/>
      <c r="IMI65" s="130"/>
      <c r="IMJ65" s="130"/>
      <c r="IMK65" s="130"/>
      <c r="IML65" s="130"/>
      <c r="IMM65" s="130"/>
      <c r="IMN65" s="130"/>
      <c r="IMO65" s="130"/>
      <c r="IMP65" s="130"/>
      <c r="IMQ65" s="130"/>
      <c r="IMR65" s="130"/>
      <c r="IMS65" s="130"/>
      <c r="IMT65" s="130"/>
      <c r="IMU65" s="130"/>
      <c r="IMV65" s="130"/>
      <c r="IMW65" s="130"/>
      <c r="IMX65" s="130"/>
      <c r="IMY65" s="130"/>
      <c r="IMZ65" s="130"/>
      <c r="INA65" s="130"/>
      <c r="INB65" s="130"/>
      <c r="INC65" s="130"/>
      <c r="IND65" s="130"/>
      <c r="INE65" s="130"/>
      <c r="INF65" s="130"/>
      <c r="ING65" s="130"/>
      <c r="INH65" s="130"/>
      <c r="INI65" s="130"/>
      <c r="INJ65" s="130"/>
      <c r="INK65" s="130"/>
      <c r="INL65" s="130"/>
      <c r="INM65" s="130"/>
      <c r="INN65" s="130"/>
      <c r="INO65" s="130"/>
      <c r="INP65" s="130"/>
      <c r="INQ65" s="130"/>
      <c r="INR65" s="130"/>
      <c r="INS65" s="130"/>
      <c r="INT65" s="130"/>
      <c r="INU65" s="130"/>
      <c r="INV65" s="130"/>
      <c r="INW65" s="130"/>
      <c r="INX65" s="130"/>
      <c r="INY65" s="130"/>
      <c r="INZ65" s="130"/>
      <c r="IOA65" s="130"/>
      <c r="IOB65" s="130"/>
      <c r="IOC65" s="130"/>
      <c r="IOD65" s="130"/>
      <c r="IOE65" s="130"/>
      <c r="IOF65" s="130"/>
      <c r="IOG65" s="130"/>
      <c r="IOH65" s="130"/>
      <c r="IOI65" s="130"/>
      <c r="IOJ65" s="130"/>
      <c r="IOK65" s="130"/>
      <c r="IOL65" s="130"/>
      <c r="IOM65" s="130"/>
      <c r="ION65" s="130"/>
      <c r="IOO65" s="130"/>
      <c r="IOP65" s="130"/>
      <c r="IOQ65" s="130"/>
      <c r="IOR65" s="130"/>
      <c r="IOS65" s="130"/>
      <c r="IOT65" s="130"/>
      <c r="IOU65" s="130"/>
      <c r="IOV65" s="130"/>
      <c r="IOW65" s="130"/>
      <c r="IOX65" s="130"/>
      <c r="IOY65" s="130"/>
      <c r="IOZ65" s="130"/>
      <c r="IPA65" s="130"/>
      <c r="IPB65" s="130"/>
      <c r="IPC65" s="130"/>
      <c r="IPD65" s="130"/>
      <c r="IPE65" s="130"/>
      <c r="IPF65" s="130"/>
      <c r="IPG65" s="130"/>
      <c r="IPH65" s="130"/>
      <c r="IPI65" s="130"/>
      <c r="IPJ65" s="130"/>
      <c r="IPK65" s="130"/>
      <c r="IPL65" s="130"/>
      <c r="IPM65" s="130"/>
      <c r="IPN65" s="130"/>
      <c r="IPO65" s="130"/>
      <c r="IPP65" s="130"/>
      <c r="IPQ65" s="130"/>
      <c r="IPR65" s="130"/>
      <c r="IPS65" s="130"/>
      <c r="IPT65" s="130"/>
      <c r="IPU65" s="130"/>
      <c r="IPV65" s="130"/>
      <c r="IPW65" s="130"/>
      <c r="IPX65" s="130"/>
      <c r="IPY65" s="130"/>
      <c r="IPZ65" s="130"/>
      <c r="IQA65" s="130"/>
      <c r="IQB65" s="130"/>
      <c r="IQC65" s="130"/>
      <c r="IQD65" s="130"/>
      <c r="IQE65" s="130"/>
      <c r="IQF65" s="130"/>
      <c r="IQG65" s="130"/>
      <c r="IQH65" s="130"/>
      <c r="IQI65" s="130"/>
      <c r="IQJ65" s="130"/>
      <c r="IQK65" s="130"/>
      <c r="IQL65" s="130"/>
      <c r="IQM65" s="130"/>
      <c r="IQN65" s="130"/>
      <c r="IQO65" s="130"/>
      <c r="IQP65" s="130"/>
      <c r="IQQ65" s="130"/>
      <c r="IQR65" s="130"/>
      <c r="IQS65" s="130"/>
      <c r="IQT65" s="130"/>
      <c r="IQU65" s="130"/>
      <c r="IQV65" s="130"/>
      <c r="IQW65" s="130"/>
      <c r="IQX65" s="130"/>
      <c r="IQY65" s="130"/>
      <c r="IQZ65" s="130"/>
      <c r="IRA65" s="130"/>
      <c r="IRB65" s="130"/>
      <c r="IRC65" s="130"/>
      <c r="IRD65" s="130"/>
      <c r="IRE65" s="130"/>
      <c r="IRF65" s="130"/>
      <c r="IRG65" s="130"/>
      <c r="IRH65" s="130"/>
      <c r="IRI65" s="130"/>
      <c r="IRJ65" s="130"/>
      <c r="IRK65" s="130"/>
      <c r="IRL65" s="130"/>
      <c r="IRM65" s="130"/>
      <c r="IRN65" s="130"/>
      <c r="IRO65" s="130"/>
      <c r="IRP65" s="130"/>
      <c r="IRQ65" s="130"/>
      <c r="IRR65" s="130"/>
      <c r="IRS65" s="130"/>
      <c r="IRT65" s="130"/>
      <c r="IRU65" s="130"/>
      <c r="IRV65" s="130"/>
      <c r="IRW65" s="130"/>
      <c r="IRX65" s="130"/>
      <c r="IRY65" s="130"/>
      <c r="IRZ65" s="130"/>
      <c r="ISA65" s="130"/>
      <c r="ISB65" s="130"/>
      <c r="ISC65" s="130"/>
      <c r="ISD65" s="130"/>
      <c r="ISE65" s="130"/>
      <c r="ISF65" s="130"/>
      <c r="ISG65" s="130"/>
      <c r="ISH65" s="130"/>
      <c r="ISI65" s="130"/>
      <c r="ISJ65" s="130"/>
      <c r="ISK65" s="130"/>
      <c r="ISL65" s="130"/>
      <c r="ISM65" s="130"/>
      <c r="ISN65" s="130"/>
      <c r="ISO65" s="130"/>
      <c r="ISP65" s="130"/>
      <c r="ISQ65" s="130"/>
      <c r="ISR65" s="130"/>
      <c r="ISS65" s="130"/>
      <c r="IST65" s="130"/>
      <c r="ISU65" s="130"/>
      <c r="ISV65" s="130"/>
      <c r="ISW65" s="130"/>
      <c r="ISX65" s="130"/>
      <c r="ISY65" s="130"/>
      <c r="ISZ65" s="130"/>
      <c r="ITA65" s="130"/>
      <c r="ITB65" s="130"/>
      <c r="ITC65" s="130"/>
      <c r="ITD65" s="130"/>
      <c r="ITE65" s="130"/>
      <c r="ITF65" s="130"/>
      <c r="ITG65" s="130"/>
      <c r="ITH65" s="130"/>
      <c r="ITI65" s="130"/>
      <c r="ITJ65" s="130"/>
      <c r="ITK65" s="130"/>
      <c r="ITL65" s="130"/>
      <c r="ITM65" s="130"/>
      <c r="ITN65" s="130"/>
      <c r="ITO65" s="130"/>
      <c r="ITP65" s="130"/>
      <c r="ITQ65" s="130"/>
      <c r="ITR65" s="130"/>
      <c r="ITS65" s="130"/>
      <c r="ITT65" s="130"/>
      <c r="ITU65" s="130"/>
      <c r="ITV65" s="130"/>
      <c r="ITW65" s="130"/>
      <c r="ITX65" s="130"/>
      <c r="ITY65" s="130"/>
      <c r="ITZ65" s="130"/>
      <c r="IUA65" s="130"/>
      <c r="IUB65" s="130"/>
      <c r="IUC65" s="130"/>
      <c r="IUD65" s="130"/>
      <c r="IUE65" s="130"/>
      <c r="IUF65" s="130"/>
      <c r="IUG65" s="130"/>
      <c r="IUH65" s="130"/>
      <c r="IUI65" s="130"/>
      <c r="IUJ65" s="130"/>
      <c r="IUK65" s="130"/>
      <c r="IUL65" s="130"/>
      <c r="IUM65" s="130"/>
      <c r="IUN65" s="130"/>
      <c r="IUO65" s="130"/>
      <c r="IUP65" s="130"/>
      <c r="IUQ65" s="130"/>
      <c r="IUR65" s="130"/>
      <c r="IUS65" s="130"/>
      <c r="IUT65" s="130"/>
      <c r="IUU65" s="130"/>
      <c r="IUV65" s="130"/>
      <c r="IUW65" s="130"/>
      <c r="IUX65" s="130"/>
      <c r="IUY65" s="130"/>
      <c r="IUZ65" s="130"/>
      <c r="IVA65" s="130"/>
      <c r="IVB65" s="130"/>
      <c r="IVC65" s="130"/>
      <c r="IVD65" s="130"/>
      <c r="IVE65" s="130"/>
      <c r="IVF65" s="130"/>
      <c r="IVG65" s="130"/>
      <c r="IVH65" s="130"/>
      <c r="IVI65" s="130"/>
      <c r="IVJ65" s="130"/>
      <c r="IVK65" s="130"/>
      <c r="IVL65" s="130"/>
      <c r="IVM65" s="130"/>
      <c r="IVN65" s="130"/>
      <c r="IVO65" s="130"/>
      <c r="IVP65" s="130"/>
      <c r="IVQ65" s="130"/>
      <c r="IVR65" s="130"/>
      <c r="IVS65" s="130"/>
      <c r="IVT65" s="130"/>
      <c r="IVU65" s="130"/>
      <c r="IVV65" s="130"/>
      <c r="IVW65" s="130"/>
      <c r="IVX65" s="130"/>
      <c r="IVY65" s="130"/>
      <c r="IVZ65" s="130"/>
      <c r="IWA65" s="130"/>
      <c r="IWB65" s="130"/>
      <c r="IWC65" s="130"/>
      <c r="IWD65" s="130"/>
      <c r="IWE65" s="130"/>
      <c r="IWF65" s="130"/>
      <c r="IWG65" s="130"/>
      <c r="IWH65" s="130"/>
      <c r="IWI65" s="130"/>
      <c r="IWJ65" s="130"/>
      <c r="IWK65" s="130"/>
      <c r="IWL65" s="130"/>
      <c r="IWM65" s="130"/>
      <c r="IWN65" s="130"/>
      <c r="IWO65" s="130"/>
      <c r="IWP65" s="130"/>
      <c r="IWQ65" s="130"/>
      <c r="IWR65" s="130"/>
      <c r="IWS65" s="130"/>
      <c r="IWT65" s="130"/>
      <c r="IWU65" s="130"/>
      <c r="IWV65" s="130"/>
      <c r="IWW65" s="130"/>
      <c r="IWX65" s="130"/>
      <c r="IWY65" s="130"/>
      <c r="IWZ65" s="130"/>
      <c r="IXA65" s="130"/>
      <c r="IXB65" s="130"/>
      <c r="IXC65" s="130"/>
      <c r="IXD65" s="130"/>
      <c r="IXE65" s="130"/>
      <c r="IXF65" s="130"/>
      <c r="IXG65" s="130"/>
      <c r="IXH65" s="130"/>
      <c r="IXI65" s="130"/>
      <c r="IXJ65" s="130"/>
      <c r="IXK65" s="130"/>
      <c r="IXL65" s="130"/>
      <c r="IXM65" s="130"/>
      <c r="IXN65" s="130"/>
      <c r="IXO65" s="130"/>
      <c r="IXP65" s="130"/>
      <c r="IXQ65" s="130"/>
      <c r="IXR65" s="130"/>
      <c r="IXS65" s="130"/>
      <c r="IXT65" s="130"/>
      <c r="IXU65" s="130"/>
      <c r="IXV65" s="130"/>
      <c r="IXW65" s="130"/>
      <c r="IXX65" s="130"/>
      <c r="IXY65" s="130"/>
      <c r="IXZ65" s="130"/>
      <c r="IYA65" s="130"/>
      <c r="IYB65" s="130"/>
      <c r="IYC65" s="130"/>
      <c r="IYD65" s="130"/>
      <c r="IYE65" s="130"/>
      <c r="IYF65" s="130"/>
      <c r="IYG65" s="130"/>
      <c r="IYH65" s="130"/>
      <c r="IYI65" s="130"/>
      <c r="IYJ65" s="130"/>
      <c r="IYK65" s="130"/>
      <c r="IYL65" s="130"/>
      <c r="IYM65" s="130"/>
      <c r="IYN65" s="130"/>
      <c r="IYO65" s="130"/>
      <c r="IYP65" s="130"/>
      <c r="IYQ65" s="130"/>
      <c r="IYR65" s="130"/>
      <c r="IYS65" s="130"/>
      <c r="IYT65" s="130"/>
      <c r="IYU65" s="130"/>
      <c r="IYV65" s="130"/>
      <c r="IYW65" s="130"/>
      <c r="IYX65" s="130"/>
      <c r="IYY65" s="130"/>
      <c r="IYZ65" s="130"/>
      <c r="IZA65" s="130"/>
      <c r="IZB65" s="130"/>
      <c r="IZC65" s="130"/>
      <c r="IZD65" s="130"/>
      <c r="IZE65" s="130"/>
      <c r="IZF65" s="130"/>
      <c r="IZG65" s="130"/>
      <c r="IZH65" s="130"/>
      <c r="IZI65" s="130"/>
      <c r="IZJ65" s="130"/>
      <c r="IZK65" s="130"/>
      <c r="IZL65" s="130"/>
      <c r="IZM65" s="130"/>
      <c r="IZN65" s="130"/>
      <c r="IZO65" s="130"/>
      <c r="IZP65" s="130"/>
      <c r="IZQ65" s="130"/>
      <c r="IZR65" s="130"/>
      <c r="IZS65" s="130"/>
      <c r="IZT65" s="130"/>
      <c r="IZU65" s="130"/>
      <c r="IZV65" s="130"/>
      <c r="IZW65" s="130"/>
      <c r="IZX65" s="130"/>
      <c r="IZY65" s="130"/>
      <c r="IZZ65" s="130"/>
      <c r="JAA65" s="130"/>
      <c r="JAB65" s="130"/>
      <c r="JAC65" s="130"/>
      <c r="JAD65" s="130"/>
      <c r="JAE65" s="130"/>
      <c r="JAF65" s="130"/>
      <c r="JAG65" s="130"/>
      <c r="JAH65" s="130"/>
      <c r="JAI65" s="130"/>
      <c r="JAJ65" s="130"/>
      <c r="JAK65" s="130"/>
      <c r="JAL65" s="130"/>
      <c r="JAM65" s="130"/>
      <c r="JAN65" s="130"/>
      <c r="JAO65" s="130"/>
      <c r="JAP65" s="130"/>
      <c r="JAQ65" s="130"/>
      <c r="JAR65" s="130"/>
      <c r="JAS65" s="130"/>
      <c r="JAT65" s="130"/>
      <c r="JAU65" s="130"/>
      <c r="JAV65" s="130"/>
      <c r="JAW65" s="130"/>
      <c r="JAX65" s="130"/>
      <c r="JAY65" s="130"/>
      <c r="JAZ65" s="130"/>
      <c r="JBA65" s="130"/>
      <c r="JBB65" s="130"/>
      <c r="JBC65" s="130"/>
      <c r="JBD65" s="130"/>
      <c r="JBE65" s="130"/>
      <c r="JBF65" s="130"/>
      <c r="JBG65" s="130"/>
      <c r="JBH65" s="130"/>
      <c r="JBI65" s="130"/>
      <c r="JBJ65" s="130"/>
      <c r="JBK65" s="130"/>
      <c r="JBL65" s="130"/>
      <c r="JBM65" s="130"/>
      <c r="JBN65" s="130"/>
      <c r="JBO65" s="130"/>
      <c r="JBP65" s="130"/>
      <c r="JBQ65" s="130"/>
      <c r="JBR65" s="130"/>
      <c r="JBS65" s="130"/>
      <c r="JBT65" s="130"/>
      <c r="JBU65" s="130"/>
      <c r="JBV65" s="130"/>
      <c r="JBW65" s="130"/>
      <c r="JBX65" s="130"/>
      <c r="JBY65" s="130"/>
      <c r="JBZ65" s="130"/>
      <c r="JCA65" s="130"/>
      <c r="JCB65" s="130"/>
      <c r="JCC65" s="130"/>
      <c r="JCD65" s="130"/>
      <c r="JCE65" s="130"/>
      <c r="JCF65" s="130"/>
      <c r="JCG65" s="130"/>
      <c r="JCH65" s="130"/>
      <c r="JCI65" s="130"/>
      <c r="JCJ65" s="130"/>
      <c r="JCK65" s="130"/>
      <c r="JCL65" s="130"/>
      <c r="JCM65" s="130"/>
      <c r="JCN65" s="130"/>
      <c r="JCO65" s="130"/>
      <c r="JCP65" s="130"/>
      <c r="JCQ65" s="130"/>
      <c r="JCR65" s="130"/>
      <c r="JCS65" s="130"/>
      <c r="JCT65" s="130"/>
      <c r="JCU65" s="130"/>
      <c r="JCV65" s="130"/>
      <c r="JCW65" s="130"/>
      <c r="JCX65" s="130"/>
      <c r="JCY65" s="130"/>
      <c r="JCZ65" s="130"/>
      <c r="JDA65" s="130"/>
      <c r="JDB65" s="130"/>
      <c r="JDC65" s="130"/>
      <c r="JDD65" s="130"/>
      <c r="JDE65" s="130"/>
      <c r="JDF65" s="130"/>
      <c r="JDG65" s="130"/>
      <c r="JDH65" s="130"/>
      <c r="JDI65" s="130"/>
      <c r="JDJ65" s="130"/>
      <c r="JDK65" s="130"/>
      <c r="JDL65" s="130"/>
      <c r="JDM65" s="130"/>
      <c r="JDN65" s="130"/>
      <c r="JDO65" s="130"/>
      <c r="JDP65" s="130"/>
      <c r="JDQ65" s="130"/>
      <c r="JDR65" s="130"/>
      <c r="JDS65" s="130"/>
      <c r="JDT65" s="130"/>
      <c r="JDU65" s="130"/>
      <c r="JDV65" s="130"/>
      <c r="JDW65" s="130"/>
      <c r="JDX65" s="130"/>
      <c r="JDY65" s="130"/>
      <c r="JDZ65" s="130"/>
      <c r="JEA65" s="130"/>
      <c r="JEB65" s="130"/>
      <c r="JEC65" s="130"/>
      <c r="JED65" s="130"/>
      <c r="JEE65" s="130"/>
      <c r="JEF65" s="130"/>
      <c r="JEG65" s="130"/>
      <c r="JEH65" s="130"/>
      <c r="JEI65" s="130"/>
      <c r="JEJ65" s="130"/>
      <c r="JEK65" s="130"/>
      <c r="JEL65" s="130"/>
      <c r="JEM65" s="130"/>
      <c r="JEN65" s="130"/>
      <c r="JEO65" s="130"/>
      <c r="JEP65" s="130"/>
      <c r="JEQ65" s="130"/>
      <c r="JER65" s="130"/>
      <c r="JES65" s="130"/>
      <c r="JET65" s="130"/>
      <c r="JEU65" s="130"/>
      <c r="JEV65" s="130"/>
      <c r="JEW65" s="130"/>
      <c r="JEX65" s="130"/>
      <c r="JEY65" s="130"/>
      <c r="JEZ65" s="130"/>
      <c r="JFA65" s="130"/>
      <c r="JFB65" s="130"/>
      <c r="JFC65" s="130"/>
      <c r="JFD65" s="130"/>
      <c r="JFE65" s="130"/>
      <c r="JFF65" s="130"/>
      <c r="JFG65" s="130"/>
      <c r="JFH65" s="130"/>
      <c r="JFI65" s="130"/>
      <c r="JFJ65" s="130"/>
      <c r="JFK65" s="130"/>
      <c r="JFL65" s="130"/>
      <c r="JFM65" s="130"/>
      <c r="JFN65" s="130"/>
      <c r="JFO65" s="130"/>
      <c r="JFP65" s="130"/>
      <c r="JFQ65" s="130"/>
      <c r="JFR65" s="130"/>
      <c r="JFS65" s="130"/>
      <c r="JFT65" s="130"/>
      <c r="JFU65" s="130"/>
      <c r="JFV65" s="130"/>
      <c r="JFW65" s="130"/>
      <c r="JFX65" s="130"/>
      <c r="JFY65" s="130"/>
      <c r="JFZ65" s="130"/>
      <c r="JGA65" s="130"/>
      <c r="JGB65" s="130"/>
      <c r="JGC65" s="130"/>
      <c r="JGD65" s="130"/>
      <c r="JGE65" s="130"/>
      <c r="JGF65" s="130"/>
      <c r="JGG65" s="130"/>
      <c r="JGH65" s="130"/>
      <c r="JGI65" s="130"/>
      <c r="JGJ65" s="130"/>
      <c r="JGK65" s="130"/>
      <c r="JGL65" s="130"/>
      <c r="JGM65" s="130"/>
      <c r="JGN65" s="130"/>
      <c r="JGO65" s="130"/>
      <c r="JGP65" s="130"/>
      <c r="JGQ65" s="130"/>
      <c r="JGR65" s="130"/>
      <c r="JGS65" s="130"/>
      <c r="JGT65" s="130"/>
      <c r="JGU65" s="130"/>
      <c r="JGV65" s="130"/>
      <c r="JGW65" s="130"/>
      <c r="JGX65" s="130"/>
      <c r="JGY65" s="130"/>
      <c r="JGZ65" s="130"/>
      <c r="JHA65" s="130"/>
      <c r="JHB65" s="130"/>
      <c r="JHC65" s="130"/>
      <c r="JHD65" s="130"/>
      <c r="JHE65" s="130"/>
      <c r="JHF65" s="130"/>
      <c r="JHG65" s="130"/>
      <c r="JHH65" s="130"/>
      <c r="JHI65" s="130"/>
      <c r="JHJ65" s="130"/>
      <c r="JHK65" s="130"/>
      <c r="JHL65" s="130"/>
      <c r="JHM65" s="130"/>
      <c r="JHN65" s="130"/>
      <c r="JHO65" s="130"/>
      <c r="JHP65" s="130"/>
      <c r="JHQ65" s="130"/>
      <c r="JHR65" s="130"/>
      <c r="JHS65" s="130"/>
      <c r="JHT65" s="130"/>
      <c r="JHU65" s="130"/>
      <c r="JHV65" s="130"/>
      <c r="JHW65" s="130"/>
      <c r="JHX65" s="130"/>
      <c r="JHY65" s="130"/>
      <c r="JHZ65" s="130"/>
      <c r="JIA65" s="130"/>
      <c r="JIB65" s="130"/>
      <c r="JIC65" s="130"/>
      <c r="JID65" s="130"/>
      <c r="JIE65" s="130"/>
      <c r="JIF65" s="130"/>
      <c r="JIG65" s="130"/>
      <c r="JIH65" s="130"/>
      <c r="JII65" s="130"/>
      <c r="JIJ65" s="130"/>
      <c r="JIK65" s="130"/>
      <c r="JIL65" s="130"/>
      <c r="JIM65" s="130"/>
      <c r="JIN65" s="130"/>
      <c r="JIO65" s="130"/>
      <c r="JIP65" s="130"/>
      <c r="JIQ65" s="130"/>
      <c r="JIR65" s="130"/>
      <c r="JIS65" s="130"/>
      <c r="JIT65" s="130"/>
      <c r="JIU65" s="130"/>
      <c r="JIV65" s="130"/>
      <c r="JIW65" s="130"/>
      <c r="JIX65" s="130"/>
      <c r="JIY65" s="130"/>
      <c r="JIZ65" s="130"/>
      <c r="JJA65" s="130"/>
      <c r="JJB65" s="130"/>
      <c r="JJC65" s="130"/>
      <c r="JJD65" s="130"/>
      <c r="JJE65" s="130"/>
      <c r="JJF65" s="130"/>
      <c r="JJG65" s="130"/>
      <c r="JJH65" s="130"/>
      <c r="JJI65" s="130"/>
      <c r="JJJ65" s="130"/>
      <c r="JJK65" s="130"/>
      <c r="JJL65" s="130"/>
      <c r="JJM65" s="130"/>
      <c r="JJN65" s="130"/>
      <c r="JJO65" s="130"/>
      <c r="JJP65" s="130"/>
      <c r="JJQ65" s="130"/>
      <c r="JJR65" s="130"/>
      <c r="JJS65" s="130"/>
      <c r="JJT65" s="130"/>
      <c r="JJU65" s="130"/>
      <c r="JJV65" s="130"/>
      <c r="JJW65" s="130"/>
      <c r="JJX65" s="130"/>
      <c r="JJY65" s="130"/>
      <c r="JJZ65" s="130"/>
      <c r="JKA65" s="130"/>
      <c r="JKB65" s="130"/>
      <c r="JKC65" s="130"/>
      <c r="JKD65" s="130"/>
      <c r="JKE65" s="130"/>
      <c r="JKF65" s="130"/>
      <c r="JKG65" s="130"/>
      <c r="JKH65" s="130"/>
      <c r="JKI65" s="130"/>
      <c r="JKJ65" s="130"/>
      <c r="JKK65" s="130"/>
      <c r="JKL65" s="130"/>
      <c r="JKM65" s="130"/>
      <c r="JKN65" s="130"/>
      <c r="JKO65" s="130"/>
      <c r="JKP65" s="130"/>
      <c r="JKQ65" s="130"/>
      <c r="JKR65" s="130"/>
      <c r="JKS65" s="130"/>
      <c r="JKT65" s="130"/>
      <c r="JKU65" s="130"/>
      <c r="JKV65" s="130"/>
      <c r="JKW65" s="130"/>
      <c r="JKX65" s="130"/>
      <c r="JKY65" s="130"/>
      <c r="JKZ65" s="130"/>
      <c r="JLA65" s="130"/>
      <c r="JLB65" s="130"/>
      <c r="JLC65" s="130"/>
      <c r="JLD65" s="130"/>
      <c r="JLE65" s="130"/>
      <c r="JLF65" s="130"/>
      <c r="JLG65" s="130"/>
      <c r="JLH65" s="130"/>
      <c r="JLI65" s="130"/>
      <c r="JLJ65" s="130"/>
      <c r="JLK65" s="130"/>
      <c r="JLL65" s="130"/>
      <c r="JLM65" s="130"/>
      <c r="JLN65" s="130"/>
      <c r="JLO65" s="130"/>
      <c r="JLP65" s="130"/>
      <c r="JLQ65" s="130"/>
      <c r="JLR65" s="130"/>
      <c r="JLS65" s="130"/>
      <c r="JLT65" s="130"/>
      <c r="JLU65" s="130"/>
      <c r="JLV65" s="130"/>
      <c r="JLW65" s="130"/>
      <c r="JLX65" s="130"/>
      <c r="JLY65" s="130"/>
      <c r="JLZ65" s="130"/>
      <c r="JMA65" s="130"/>
      <c r="JMB65" s="130"/>
      <c r="JMC65" s="130"/>
      <c r="JMD65" s="130"/>
      <c r="JME65" s="130"/>
      <c r="JMF65" s="130"/>
      <c r="JMG65" s="130"/>
      <c r="JMH65" s="130"/>
      <c r="JMI65" s="130"/>
      <c r="JMJ65" s="130"/>
      <c r="JMK65" s="130"/>
      <c r="JML65" s="130"/>
      <c r="JMM65" s="130"/>
      <c r="JMN65" s="130"/>
      <c r="JMO65" s="130"/>
      <c r="JMP65" s="130"/>
      <c r="JMQ65" s="130"/>
      <c r="JMR65" s="130"/>
      <c r="JMS65" s="130"/>
      <c r="JMT65" s="130"/>
      <c r="JMU65" s="130"/>
      <c r="JMV65" s="130"/>
      <c r="JMW65" s="130"/>
      <c r="JMX65" s="130"/>
      <c r="JMY65" s="130"/>
      <c r="JMZ65" s="130"/>
      <c r="JNA65" s="130"/>
      <c r="JNB65" s="130"/>
      <c r="JNC65" s="130"/>
      <c r="JND65" s="130"/>
      <c r="JNE65" s="130"/>
      <c r="JNF65" s="130"/>
      <c r="JNG65" s="130"/>
      <c r="JNH65" s="130"/>
      <c r="JNI65" s="130"/>
      <c r="JNJ65" s="130"/>
      <c r="JNK65" s="130"/>
      <c r="JNL65" s="130"/>
      <c r="JNM65" s="130"/>
      <c r="JNN65" s="130"/>
      <c r="JNO65" s="130"/>
      <c r="JNP65" s="130"/>
      <c r="JNQ65" s="130"/>
      <c r="JNR65" s="130"/>
      <c r="JNS65" s="130"/>
      <c r="JNT65" s="130"/>
      <c r="JNU65" s="130"/>
      <c r="JNV65" s="130"/>
      <c r="JNW65" s="130"/>
      <c r="JNX65" s="130"/>
      <c r="JNY65" s="130"/>
      <c r="JNZ65" s="130"/>
      <c r="JOA65" s="130"/>
      <c r="JOB65" s="130"/>
      <c r="JOC65" s="130"/>
      <c r="JOD65" s="130"/>
      <c r="JOE65" s="130"/>
      <c r="JOF65" s="130"/>
      <c r="JOG65" s="130"/>
      <c r="JOH65" s="130"/>
      <c r="JOI65" s="130"/>
      <c r="JOJ65" s="130"/>
      <c r="JOK65" s="130"/>
      <c r="JOL65" s="130"/>
      <c r="JOM65" s="130"/>
      <c r="JON65" s="130"/>
      <c r="JOO65" s="130"/>
      <c r="JOP65" s="130"/>
      <c r="JOQ65" s="130"/>
      <c r="JOR65" s="130"/>
      <c r="JOS65" s="130"/>
      <c r="JOT65" s="130"/>
      <c r="JOU65" s="130"/>
      <c r="JOV65" s="130"/>
      <c r="JOW65" s="130"/>
      <c r="JOX65" s="130"/>
      <c r="JOY65" s="130"/>
      <c r="JOZ65" s="130"/>
      <c r="JPA65" s="130"/>
      <c r="JPB65" s="130"/>
      <c r="JPC65" s="130"/>
      <c r="JPD65" s="130"/>
      <c r="JPE65" s="130"/>
      <c r="JPF65" s="130"/>
      <c r="JPG65" s="130"/>
      <c r="JPH65" s="130"/>
      <c r="JPI65" s="130"/>
      <c r="JPJ65" s="130"/>
      <c r="JPK65" s="130"/>
      <c r="JPL65" s="130"/>
      <c r="JPM65" s="130"/>
      <c r="JPN65" s="130"/>
      <c r="JPO65" s="130"/>
      <c r="JPP65" s="130"/>
      <c r="JPQ65" s="130"/>
      <c r="JPR65" s="130"/>
      <c r="JPS65" s="130"/>
      <c r="JPT65" s="130"/>
      <c r="JPU65" s="130"/>
      <c r="JPV65" s="130"/>
      <c r="JPW65" s="130"/>
      <c r="JPX65" s="130"/>
      <c r="JPY65" s="130"/>
      <c r="JPZ65" s="130"/>
      <c r="JQA65" s="130"/>
      <c r="JQB65" s="130"/>
      <c r="JQC65" s="130"/>
      <c r="JQD65" s="130"/>
      <c r="JQE65" s="130"/>
      <c r="JQF65" s="130"/>
      <c r="JQG65" s="130"/>
      <c r="JQH65" s="130"/>
      <c r="JQI65" s="130"/>
      <c r="JQJ65" s="130"/>
      <c r="JQK65" s="130"/>
      <c r="JQL65" s="130"/>
      <c r="JQM65" s="130"/>
      <c r="JQN65" s="130"/>
      <c r="JQO65" s="130"/>
      <c r="JQP65" s="130"/>
      <c r="JQQ65" s="130"/>
      <c r="JQR65" s="130"/>
      <c r="JQS65" s="130"/>
      <c r="JQT65" s="130"/>
      <c r="JQU65" s="130"/>
      <c r="JQV65" s="130"/>
      <c r="JQW65" s="130"/>
      <c r="JQX65" s="130"/>
      <c r="JQY65" s="130"/>
      <c r="JQZ65" s="130"/>
      <c r="JRA65" s="130"/>
      <c r="JRB65" s="130"/>
      <c r="JRC65" s="130"/>
      <c r="JRD65" s="130"/>
      <c r="JRE65" s="130"/>
      <c r="JRF65" s="130"/>
      <c r="JRG65" s="130"/>
      <c r="JRH65" s="130"/>
      <c r="JRI65" s="130"/>
      <c r="JRJ65" s="130"/>
      <c r="JRK65" s="130"/>
      <c r="JRL65" s="130"/>
      <c r="JRM65" s="130"/>
      <c r="JRN65" s="130"/>
      <c r="JRO65" s="130"/>
      <c r="JRP65" s="130"/>
      <c r="JRQ65" s="130"/>
      <c r="JRR65" s="130"/>
      <c r="JRS65" s="130"/>
      <c r="JRT65" s="130"/>
      <c r="JRU65" s="130"/>
      <c r="JRV65" s="130"/>
      <c r="JRW65" s="130"/>
      <c r="JRX65" s="130"/>
      <c r="JRY65" s="130"/>
      <c r="JRZ65" s="130"/>
      <c r="JSA65" s="130"/>
      <c r="JSB65" s="130"/>
      <c r="JSC65" s="130"/>
      <c r="JSD65" s="130"/>
      <c r="JSE65" s="130"/>
      <c r="JSF65" s="130"/>
      <c r="JSG65" s="130"/>
      <c r="JSH65" s="130"/>
      <c r="JSI65" s="130"/>
      <c r="JSJ65" s="130"/>
      <c r="JSK65" s="130"/>
      <c r="JSL65" s="130"/>
      <c r="JSM65" s="130"/>
      <c r="JSN65" s="130"/>
      <c r="JSO65" s="130"/>
      <c r="JSP65" s="130"/>
      <c r="JSQ65" s="130"/>
      <c r="JSR65" s="130"/>
      <c r="JSS65" s="130"/>
      <c r="JST65" s="130"/>
      <c r="JSU65" s="130"/>
      <c r="JSV65" s="130"/>
      <c r="JSW65" s="130"/>
      <c r="JSX65" s="130"/>
      <c r="JSY65" s="130"/>
      <c r="JSZ65" s="130"/>
      <c r="JTA65" s="130"/>
      <c r="JTB65" s="130"/>
      <c r="JTC65" s="130"/>
      <c r="JTD65" s="130"/>
      <c r="JTE65" s="130"/>
      <c r="JTF65" s="130"/>
      <c r="JTG65" s="130"/>
      <c r="JTH65" s="130"/>
      <c r="JTI65" s="130"/>
      <c r="JTJ65" s="130"/>
      <c r="JTK65" s="130"/>
      <c r="JTL65" s="130"/>
      <c r="JTM65" s="130"/>
      <c r="JTN65" s="130"/>
      <c r="JTO65" s="130"/>
      <c r="JTP65" s="130"/>
      <c r="JTQ65" s="130"/>
      <c r="JTR65" s="130"/>
      <c r="JTS65" s="130"/>
      <c r="JTT65" s="130"/>
      <c r="JTU65" s="130"/>
      <c r="JTV65" s="130"/>
      <c r="JTW65" s="130"/>
      <c r="JTX65" s="130"/>
      <c r="JTY65" s="130"/>
      <c r="JTZ65" s="130"/>
      <c r="JUA65" s="130"/>
      <c r="JUB65" s="130"/>
      <c r="JUC65" s="130"/>
      <c r="JUD65" s="130"/>
      <c r="JUE65" s="130"/>
      <c r="JUF65" s="130"/>
      <c r="JUG65" s="130"/>
      <c r="JUH65" s="130"/>
      <c r="JUI65" s="130"/>
      <c r="JUJ65" s="130"/>
      <c r="JUK65" s="130"/>
      <c r="JUL65" s="130"/>
      <c r="JUM65" s="130"/>
      <c r="JUN65" s="130"/>
      <c r="JUO65" s="130"/>
      <c r="JUP65" s="130"/>
      <c r="JUQ65" s="130"/>
      <c r="JUR65" s="130"/>
      <c r="JUS65" s="130"/>
      <c r="JUT65" s="130"/>
      <c r="JUU65" s="130"/>
      <c r="JUV65" s="130"/>
      <c r="JUW65" s="130"/>
      <c r="JUX65" s="130"/>
      <c r="JUY65" s="130"/>
      <c r="JUZ65" s="130"/>
      <c r="JVA65" s="130"/>
      <c r="JVB65" s="130"/>
      <c r="JVC65" s="130"/>
      <c r="JVD65" s="130"/>
      <c r="JVE65" s="130"/>
      <c r="JVF65" s="130"/>
      <c r="JVG65" s="130"/>
      <c r="JVH65" s="130"/>
      <c r="JVI65" s="130"/>
      <c r="JVJ65" s="130"/>
      <c r="JVK65" s="130"/>
      <c r="JVL65" s="130"/>
      <c r="JVM65" s="130"/>
      <c r="JVN65" s="130"/>
      <c r="JVO65" s="130"/>
      <c r="JVP65" s="130"/>
      <c r="JVQ65" s="130"/>
      <c r="JVR65" s="130"/>
      <c r="JVS65" s="130"/>
      <c r="JVT65" s="130"/>
      <c r="JVU65" s="130"/>
      <c r="JVV65" s="130"/>
      <c r="JVW65" s="130"/>
      <c r="JVX65" s="130"/>
      <c r="JVY65" s="130"/>
      <c r="JVZ65" s="130"/>
      <c r="JWA65" s="130"/>
      <c r="JWB65" s="130"/>
      <c r="JWC65" s="130"/>
      <c r="JWD65" s="130"/>
      <c r="JWE65" s="130"/>
      <c r="JWF65" s="130"/>
      <c r="JWG65" s="130"/>
      <c r="JWH65" s="130"/>
      <c r="JWI65" s="130"/>
      <c r="JWJ65" s="130"/>
      <c r="JWK65" s="130"/>
      <c r="JWL65" s="130"/>
      <c r="JWM65" s="130"/>
      <c r="JWN65" s="130"/>
      <c r="JWO65" s="130"/>
      <c r="JWP65" s="130"/>
      <c r="JWQ65" s="130"/>
      <c r="JWR65" s="130"/>
      <c r="JWS65" s="130"/>
      <c r="JWT65" s="130"/>
      <c r="JWU65" s="130"/>
      <c r="JWV65" s="130"/>
      <c r="JWW65" s="130"/>
      <c r="JWX65" s="130"/>
      <c r="JWY65" s="130"/>
      <c r="JWZ65" s="130"/>
      <c r="JXA65" s="130"/>
      <c r="JXB65" s="130"/>
      <c r="JXC65" s="130"/>
      <c r="JXD65" s="130"/>
      <c r="JXE65" s="130"/>
      <c r="JXF65" s="130"/>
      <c r="JXG65" s="130"/>
      <c r="JXH65" s="130"/>
      <c r="JXI65" s="130"/>
      <c r="JXJ65" s="130"/>
      <c r="JXK65" s="130"/>
      <c r="JXL65" s="130"/>
      <c r="JXM65" s="130"/>
      <c r="JXN65" s="130"/>
      <c r="JXO65" s="130"/>
      <c r="JXP65" s="130"/>
      <c r="JXQ65" s="130"/>
      <c r="JXR65" s="130"/>
      <c r="JXS65" s="130"/>
      <c r="JXT65" s="130"/>
      <c r="JXU65" s="130"/>
      <c r="JXV65" s="130"/>
      <c r="JXW65" s="130"/>
      <c r="JXX65" s="130"/>
      <c r="JXY65" s="130"/>
      <c r="JXZ65" s="130"/>
      <c r="JYA65" s="130"/>
      <c r="JYB65" s="130"/>
      <c r="JYC65" s="130"/>
      <c r="JYD65" s="130"/>
      <c r="JYE65" s="130"/>
      <c r="JYF65" s="130"/>
      <c r="JYG65" s="130"/>
      <c r="JYH65" s="130"/>
      <c r="JYI65" s="130"/>
      <c r="JYJ65" s="130"/>
      <c r="JYK65" s="130"/>
      <c r="JYL65" s="130"/>
      <c r="JYM65" s="130"/>
      <c r="JYN65" s="130"/>
      <c r="JYO65" s="130"/>
      <c r="JYP65" s="130"/>
      <c r="JYQ65" s="130"/>
      <c r="JYR65" s="130"/>
      <c r="JYS65" s="130"/>
      <c r="JYT65" s="130"/>
      <c r="JYU65" s="130"/>
      <c r="JYV65" s="130"/>
      <c r="JYW65" s="130"/>
      <c r="JYX65" s="130"/>
      <c r="JYY65" s="130"/>
      <c r="JYZ65" s="130"/>
      <c r="JZA65" s="130"/>
      <c r="JZB65" s="130"/>
      <c r="JZC65" s="130"/>
      <c r="JZD65" s="130"/>
      <c r="JZE65" s="130"/>
      <c r="JZF65" s="130"/>
      <c r="JZG65" s="130"/>
      <c r="JZH65" s="130"/>
      <c r="JZI65" s="130"/>
      <c r="JZJ65" s="130"/>
      <c r="JZK65" s="130"/>
      <c r="JZL65" s="130"/>
      <c r="JZM65" s="130"/>
      <c r="JZN65" s="130"/>
      <c r="JZO65" s="130"/>
      <c r="JZP65" s="130"/>
      <c r="JZQ65" s="130"/>
      <c r="JZR65" s="130"/>
      <c r="JZS65" s="130"/>
      <c r="JZT65" s="130"/>
      <c r="JZU65" s="130"/>
      <c r="JZV65" s="130"/>
      <c r="JZW65" s="130"/>
      <c r="JZX65" s="130"/>
      <c r="JZY65" s="130"/>
      <c r="JZZ65" s="130"/>
      <c r="KAA65" s="130"/>
      <c r="KAB65" s="130"/>
      <c r="KAC65" s="130"/>
      <c r="KAD65" s="130"/>
      <c r="KAE65" s="130"/>
      <c r="KAF65" s="130"/>
      <c r="KAG65" s="130"/>
      <c r="KAH65" s="130"/>
      <c r="KAI65" s="130"/>
      <c r="KAJ65" s="130"/>
      <c r="KAK65" s="130"/>
      <c r="KAL65" s="130"/>
      <c r="KAM65" s="130"/>
      <c r="KAN65" s="130"/>
      <c r="KAO65" s="130"/>
      <c r="KAP65" s="130"/>
      <c r="KAQ65" s="130"/>
      <c r="KAR65" s="130"/>
      <c r="KAS65" s="130"/>
      <c r="KAT65" s="130"/>
      <c r="KAU65" s="130"/>
      <c r="KAV65" s="130"/>
      <c r="KAW65" s="130"/>
      <c r="KAX65" s="130"/>
      <c r="KAY65" s="130"/>
      <c r="KAZ65" s="130"/>
      <c r="KBA65" s="130"/>
      <c r="KBB65" s="130"/>
      <c r="KBC65" s="130"/>
      <c r="KBD65" s="130"/>
      <c r="KBE65" s="130"/>
      <c r="KBF65" s="130"/>
      <c r="KBG65" s="130"/>
      <c r="KBH65" s="130"/>
      <c r="KBI65" s="130"/>
      <c r="KBJ65" s="130"/>
      <c r="KBK65" s="130"/>
      <c r="KBL65" s="130"/>
      <c r="KBM65" s="130"/>
      <c r="KBN65" s="130"/>
      <c r="KBO65" s="130"/>
      <c r="KBP65" s="130"/>
      <c r="KBQ65" s="130"/>
      <c r="KBR65" s="130"/>
      <c r="KBS65" s="130"/>
      <c r="KBT65" s="130"/>
      <c r="KBU65" s="130"/>
      <c r="KBV65" s="130"/>
      <c r="KBW65" s="130"/>
      <c r="KBX65" s="130"/>
      <c r="KBY65" s="130"/>
      <c r="KBZ65" s="130"/>
      <c r="KCA65" s="130"/>
      <c r="KCB65" s="130"/>
      <c r="KCC65" s="130"/>
      <c r="KCD65" s="130"/>
      <c r="KCE65" s="130"/>
      <c r="KCF65" s="130"/>
      <c r="KCG65" s="130"/>
      <c r="KCH65" s="130"/>
      <c r="KCI65" s="130"/>
      <c r="KCJ65" s="130"/>
      <c r="KCK65" s="130"/>
      <c r="KCL65" s="130"/>
      <c r="KCM65" s="130"/>
      <c r="KCN65" s="130"/>
      <c r="KCO65" s="130"/>
      <c r="KCP65" s="130"/>
      <c r="KCQ65" s="130"/>
      <c r="KCR65" s="130"/>
      <c r="KCS65" s="130"/>
      <c r="KCT65" s="130"/>
      <c r="KCU65" s="130"/>
      <c r="KCV65" s="130"/>
      <c r="KCW65" s="130"/>
      <c r="KCX65" s="130"/>
      <c r="KCY65" s="130"/>
      <c r="KCZ65" s="130"/>
      <c r="KDA65" s="130"/>
      <c r="KDB65" s="130"/>
      <c r="KDC65" s="130"/>
      <c r="KDD65" s="130"/>
      <c r="KDE65" s="130"/>
      <c r="KDF65" s="130"/>
      <c r="KDG65" s="130"/>
      <c r="KDH65" s="130"/>
      <c r="KDI65" s="130"/>
      <c r="KDJ65" s="130"/>
      <c r="KDK65" s="130"/>
      <c r="KDL65" s="130"/>
      <c r="KDM65" s="130"/>
      <c r="KDN65" s="130"/>
      <c r="KDO65" s="130"/>
      <c r="KDP65" s="130"/>
      <c r="KDQ65" s="130"/>
      <c r="KDR65" s="130"/>
      <c r="KDS65" s="130"/>
      <c r="KDT65" s="130"/>
      <c r="KDU65" s="130"/>
      <c r="KDV65" s="130"/>
      <c r="KDW65" s="130"/>
      <c r="KDX65" s="130"/>
      <c r="KDY65" s="130"/>
      <c r="KDZ65" s="130"/>
      <c r="KEA65" s="130"/>
      <c r="KEB65" s="130"/>
      <c r="KEC65" s="130"/>
      <c r="KED65" s="130"/>
      <c r="KEE65" s="130"/>
      <c r="KEF65" s="130"/>
      <c r="KEG65" s="130"/>
      <c r="KEH65" s="130"/>
      <c r="KEI65" s="130"/>
      <c r="KEJ65" s="130"/>
      <c r="KEK65" s="130"/>
      <c r="KEL65" s="130"/>
      <c r="KEM65" s="130"/>
      <c r="KEN65" s="130"/>
      <c r="KEO65" s="130"/>
      <c r="KEP65" s="130"/>
      <c r="KEQ65" s="130"/>
      <c r="KER65" s="130"/>
      <c r="KES65" s="130"/>
      <c r="KET65" s="130"/>
      <c r="KEU65" s="130"/>
      <c r="KEV65" s="130"/>
      <c r="KEW65" s="130"/>
      <c r="KEX65" s="130"/>
      <c r="KEY65" s="130"/>
      <c r="KEZ65" s="130"/>
      <c r="KFA65" s="130"/>
      <c r="KFB65" s="130"/>
      <c r="KFC65" s="130"/>
      <c r="KFD65" s="130"/>
      <c r="KFE65" s="130"/>
      <c r="KFF65" s="130"/>
      <c r="KFG65" s="130"/>
      <c r="KFH65" s="130"/>
      <c r="KFI65" s="130"/>
      <c r="KFJ65" s="130"/>
      <c r="KFK65" s="130"/>
      <c r="KFL65" s="130"/>
      <c r="KFM65" s="130"/>
      <c r="KFN65" s="130"/>
      <c r="KFO65" s="130"/>
      <c r="KFP65" s="130"/>
      <c r="KFQ65" s="130"/>
      <c r="KFR65" s="130"/>
      <c r="KFS65" s="130"/>
      <c r="KFT65" s="130"/>
      <c r="KFU65" s="130"/>
      <c r="KFV65" s="130"/>
      <c r="KFW65" s="130"/>
      <c r="KFX65" s="130"/>
      <c r="KFY65" s="130"/>
      <c r="KFZ65" s="130"/>
      <c r="KGA65" s="130"/>
      <c r="KGB65" s="130"/>
      <c r="KGC65" s="130"/>
      <c r="KGD65" s="130"/>
      <c r="KGE65" s="130"/>
      <c r="KGF65" s="130"/>
      <c r="KGG65" s="130"/>
      <c r="KGH65" s="130"/>
      <c r="KGI65" s="130"/>
      <c r="KGJ65" s="130"/>
      <c r="KGK65" s="130"/>
      <c r="KGL65" s="130"/>
      <c r="KGM65" s="130"/>
      <c r="KGN65" s="130"/>
      <c r="KGO65" s="130"/>
      <c r="KGP65" s="130"/>
      <c r="KGQ65" s="130"/>
      <c r="KGR65" s="130"/>
      <c r="KGS65" s="130"/>
      <c r="KGT65" s="130"/>
      <c r="KGU65" s="130"/>
      <c r="KGV65" s="130"/>
      <c r="KGW65" s="130"/>
      <c r="KGX65" s="130"/>
      <c r="KGY65" s="130"/>
      <c r="KGZ65" s="130"/>
      <c r="KHA65" s="130"/>
      <c r="KHB65" s="130"/>
      <c r="KHC65" s="130"/>
      <c r="KHD65" s="130"/>
      <c r="KHE65" s="130"/>
      <c r="KHF65" s="130"/>
      <c r="KHG65" s="130"/>
      <c r="KHH65" s="130"/>
      <c r="KHI65" s="130"/>
      <c r="KHJ65" s="130"/>
      <c r="KHK65" s="130"/>
      <c r="KHL65" s="130"/>
      <c r="KHM65" s="130"/>
      <c r="KHN65" s="130"/>
      <c r="KHO65" s="130"/>
      <c r="KHP65" s="130"/>
      <c r="KHQ65" s="130"/>
      <c r="KHR65" s="130"/>
      <c r="KHS65" s="130"/>
      <c r="KHT65" s="130"/>
      <c r="KHU65" s="130"/>
      <c r="KHV65" s="130"/>
      <c r="KHW65" s="130"/>
      <c r="KHX65" s="130"/>
      <c r="KHY65" s="130"/>
      <c r="KHZ65" s="130"/>
      <c r="KIA65" s="130"/>
      <c r="KIB65" s="130"/>
      <c r="KIC65" s="130"/>
      <c r="KID65" s="130"/>
      <c r="KIE65" s="130"/>
      <c r="KIF65" s="130"/>
      <c r="KIG65" s="130"/>
      <c r="KIH65" s="130"/>
      <c r="KII65" s="130"/>
      <c r="KIJ65" s="130"/>
      <c r="KIK65" s="130"/>
      <c r="KIL65" s="130"/>
      <c r="KIM65" s="130"/>
      <c r="KIN65" s="130"/>
      <c r="KIO65" s="130"/>
      <c r="KIP65" s="130"/>
      <c r="KIQ65" s="130"/>
      <c r="KIR65" s="130"/>
      <c r="KIS65" s="130"/>
      <c r="KIT65" s="130"/>
      <c r="KIU65" s="130"/>
      <c r="KIV65" s="130"/>
      <c r="KIW65" s="130"/>
      <c r="KIX65" s="130"/>
      <c r="KIY65" s="130"/>
      <c r="KIZ65" s="130"/>
      <c r="KJA65" s="130"/>
      <c r="KJB65" s="130"/>
      <c r="KJC65" s="130"/>
      <c r="KJD65" s="130"/>
      <c r="KJE65" s="130"/>
      <c r="KJF65" s="130"/>
      <c r="KJG65" s="130"/>
      <c r="KJH65" s="130"/>
      <c r="KJI65" s="130"/>
      <c r="KJJ65" s="130"/>
      <c r="KJK65" s="130"/>
      <c r="KJL65" s="130"/>
      <c r="KJM65" s="130"/>
      <c r="KJN65" s="130"/>
      <c r="KJO65" s="130"/>
      <c r="KJP65" s="130"/>
      <c r="KJQ65" s="130"/>
      <c r="KJR65" s="130"/>
      <c r="KJS65" s="130"/>
      <c r="KJT65" s="130"/>
      <c r="KJU65" s="130"/>
      <c r="KJV65" s="130"/>
      <c r="KJW65" s="130"/>
      <c r="KJX65" s="130"/>
      <c r="KJY65" s="130"/>
      <c r="KJZ65" s="130"/>
      <c r="KKA65" s="130"/>
      <c r="KKB65" s="130"/>
      <c r="KKC65" s="130"/>
      <c r="KKD65" s="130"/>
      <c r="KKE65" s="130"/>
      <c r="KKF65" s="130"/>
      <c r="KKG65" s="130"/>
      <c r="KKH65" s="130"/>
      <c r="KKI65" s="130"/>
      <c r="KKJ65" s="130"/>
      <c r="KKK65" s="130"/>
      <c r="KKL65" s="130"/>
      <c r="KKM65" s="130"/>
      <c r="KKN65" s="130"/>
      <c r="KKO65" s="130"/>
      <c r="KKP65" s="130"/>
      <c r="KKQ65" s="130"/>
      <c r="KKR65" s="130"/>
      <c r="KKS65" s="130"/>
      <c r="KKT65" s="130"/>
      <c r="KKU65" s="130"/>
      <c r="KKV65" s="130"/>
      <c r="KKW65" s="130"/>
      <c r="KKX65" s="130"/>
      <c r="KKY65" s="130"/>
      <c r="KKZ65" s="130"/>
      <c r="KLA65" s="130"/>
      <c r="KLB65" s="130"/>
      <c r="KLC65" s="130"/>
      <c r="KLD65" s="130"/>
      <c r="KLE65" s="130"/>
      <c r="KLF65" s="130"/>
      <c r="KLG65" s="130"/>
      <c r="KLH65" s="130"/>
      <c r="KLI65" s="130"/>
      <c r="KLJ65" s="130"/>
      <c r="KLK65" s="130"/>
      <c r="KLL65" s="130"/>
      <c r="KLM65" s="130"/>
      <c r="KLN65" s="130"/>
      <c r="KLO65" s="130"/>
      <c r="KLP65" s="130"/>
      <c r="KLQ65" s="130"/>
      <c r="KLR65" s="130"/>
      <c r="KLS65" s="130"/>
      <c r="KLT65" s="130"/>
      <c r="KLU65" s="130"/>
      <c r="KLV65" s="130"/>
      <c r="KLW65" s="130"/>
      <c r="KLX65" s="130"/>
      <c r="KLY65" s="130"/>
      <c r="KLZ65" s="130"/>
      <c r="KMA65" s="130"/>
      <c r="KMB65" s="130"/>
      <c r="KMC65" s="130"/>
      <c r="KMD65" s="130"/>
      <c r="KME65" s="130"/>
      <c r="KMF65" s="130"/>
      <c r="KMG65" s="130"/>
      <c r="KMH65" s="130"/>
      <c r="KMI65" s="130"/>
      <c r="KMJ65" s="130"/>
      <c r="KMK65" s="130"/>
      <c r="KML65" s="130"/>
      <c r="KMM65" s="130"/>
      <c r="KMN65" s="130"/>
      <c r="KMO65" s="130"/>
      <c r="KMP65" s="130"/>
      <c r="KMQ65" s="130"/>
      <c r="KMR65" s="130"/>
      <c r="KMS65" s="130"/>
      <c r="KMT65" s="130"/>
      <c r="KMU65" s="130"/>
      <c r="KMV65" s="130"/>
      <c r="KMW65" s="130"/>
      <c r="KMX65" s="130"/>
      <c r="KMY65" s="130"/>
      <c r="KMZ65" s="130"/>
      <c r="KNA65" s="130"/>
      <c r="KNB65" s="130"/>
      <c r="KNC65" s="130"/>
      <c r="KND65" s="130"/>
      <c r="KNE65" s="130"/>
      <c r="KNF65" s="130"/>
      <c r="KNG65" s="130"/>
      <c r="KNH65" s="130"/>
      <c r="KNI65" s="130"/>
      <c r="KNJ65" s="130"/>
      <c r="KNK65" s="130"/>
      <c r="KNL65" s="130"/>
      <c r="KNM65" s="130"/>
      <c r="KNN65" s="130"/>
      <c r="KNO65" s="130"/>
      <c r="KNP65" s="130"/>
      <c r="KNQ65" s="130"/>
      <c r="KNR65" s="130"/>
      <c r="KNS65" s="130"/>
      <c r="KNT65" s="130"/>
      <c r="KNU65" s="130"/>
      <c r="KNV65" s="130"/>
      <c r="KNW65" s="130"/>
      <c r="KNX65" s="130"/>
      <c r="KNY65" s="130"/>
      <c r="KNZ65" s="130"/>
      <c r="KOA65" s="130"/>
      <c r="KOB65" s="130"/>
      <c r="KOC65" s="130"/>
      <c r="KOD65" s="130"/>
      <c r="KOE65" s="130"/>
      <c r="KOF65" s="130"/>
      <c r="KOG65" s="130"/>
      <c r="KOH65" s="130"/>
      <c r="KOI65" s="130"/>
      <c r="KOJ65" s="130"/>
      <c r="KOK65" s="130"/>
      <c r="KOL65" s="130"/>
      <c r="KOM65" s="130"/>
      <c r="KON65" s="130"/>
      <c r="KOO65" s="130"/>
      <c r="KOP65" s="130"/>
      <c r="KOQ65" s="130"/>
      <c r="KOR65" s="130"/>
      <c r="KOS65" s="130"/>
      <c r="KOT65" s="130"/>
      <c r="KOU65" s="130"/>
      <c r="KOV65" s="130"/>
      <c r="KOW65" s="130"/>
      <c r="KOX65" s="130"/>
      <c r="KOY65" s="130"/>
      <c r="KOZ65" s="130"/>
      <c r="KPA65" s="130"/>
      <c r="KPB65" s="130"/>
      <c r="KPC65" s="130"/>
      <c r="KPD65" s="130"/>
      <c r="KPE65" s="130"/>
      <c r="KPF65" s="130"/>
      <c r="KPG65" s="130"/>
      <c r="KPH65" s="130"/>
      <c r="KPI65" s="130"/>
      <c r="KPJ65" s="130"/>
      <c r="KPK65" s="130"/>
      <c r="KPL65" s="130"/>
      <c r="KPM65" s="130"/>
      <c r="KPN65" s="130"/>
      <c r="KPO65" s="130"/>
      <c r="KPP65" s="130"/>
      <c r="KPQ65" s="130"/>
      <c r="KPR65" s="130"/>
      <c r="KPS65" s="130"/>
      <c r="KPT65" s="130"/>
      <c r="KPU65" s="130"/>
      <c r="KPV65" s="130"/>
      <c r="KPW65" s="130"/>
      <c r="KPX65" s="130"/>
      <c r="KPY65" s="130"/>
      <c r="KPZ65" s="130"/>
      <c r="KQA65" s="130"/>
      <c r="KQB65" s="130"/>
      <c r="KQC65" s="130"/>
      <c r="KQD65" s="130"/>
      <c r="KQE65" s="130"/>
      <c r="KQF65" s="130"/>
      <c r="KQG65" s="130"/>
      <c r="KQH65" s="130"/>
      <c r="KQI65" s="130"/>
      <c r="KQJ65" s="130"/>
      <c r="KQK65" s="130"/>
      <c r="KQL65" s="130"/>
      <c r="KQM65" s="130"/>
      <c r="KQN65" s="130"/>
      <c r="KQO65" s="130"/>
      <c r="KQP65" s="130"/>
      <c r="KQQ65" s="130"/>
      <c r="KQR65" s="130"/>
      <c r="KQS65" s="130"/>
      <c r="KQT65" s="130"/>
      <c r="KQU65" s="130"/>
      <c r="KQV65" s="130"/>
      <c r="KQW65" s="130"/>
      <c r="KQX65" s="130"/>
      <c r="KQY65" s="130"/>
      <c r="KQZ65" s="130"/>
      <c r="KRA65" s="130"/>
      <c r="KRB65" s="130"/>
      <c r="KRC65" s="130"/>
      <c r="KRD65" s="130"/>
      <c r="KRE65" s="130"/>
      <c r="KRF65" s="130"/>
      <c r="KRG65" s="130"/>
      <c r="KRH65" s="130"/>
      <c r="KRI65" s="130"/>
      <c r="KRJ65" s="130"/>
      <c r="KRK65" s="130"/>
      <c r="KRL65" s="130"/>
      <c r="KRM65" s="130"/>
      <c r="KRN65" s="130"/>
      <c r="KRO65" s="130"/>
      <c r="KRP65" s="130"/>
      <c r="KRQ65" s="130"/>
      <c r="KRR65" s="130"/>
      <c r="KRS65" s="130"/>
      <c r="KRT65" s="130"/>
      <c r="KRU65" s="130"/>
      <c r="KRV65" s="130"/>
      <c r="KRW65" s="130"/>
      <c r="KRX65" s="130"/>
      <c r="KRY65" s="130"/>
      <c r="KRZ65" s="130"/>
      <c r="KSA65" s="130"/>
      <c r="KSB65" s="130"/>
      <c r="KSC65" s="130"/>
      <c r="KSD65" s="130"/>
      <c r="KSE65" s="130"/>
      <c r="KSF65" s="130"/>
      <c r="KSG65" s="130"/>
      <c r="KSH65" s="130"/>
      <c r="KSI65" s="130"/>
      <c r="KSJ65" s="130"/>
      <c r="KSK65" s="130"/>
      <c r="KSL65" s="130"/>
      <c r="KSM65" s="130"/>
      <c r="KSN65" s="130"/>
      <c r="KSO65" s="130"/>
      <c r="KSP65" s="130"/>
      <c r="KSQ65" s="130"/>
      <c r="KSR65" s="130"/>
      <c r="KSS65" s="130"/>
      <c r="KST65" s="130"/>
      <c r="KSU65" s="130"/>
      <c r="KSV65" s="130"/>
      <c r="KSW65" s="130"/>
      <c r="KSX65" s="130"/>
      <c r="KSY65" s="130"/>
      <c r="KSZ65" s="130"/>
      <c r="KTA65" s="130"/>
      <c r="KTB65" s="130"/>
      <c r="KTC65" s="130"/>
      <c r="KTD65" s="130"/>
      <c r="KTE65" s="130"/>
      <c r="KTF65" s="130"/>
      <c r="KTG65" s="130"/>
      <c r="KTH65" s="130"/>
      <c r="KTI65" s="130"/>
      <c r="KTJ65" s="130"/>
      <c r="KTK65" s="130"/>
      <c r="KTL65" s="130"/>
      <c r="KTM65" s="130"/>
      <c r="KTN65" s="130"/>
      <c r="KTO65" s="130"/>
      <c r="KTP65" s="130"/>
      <c r="KTQ65" s="130"/>
      <c r="KTR65" s="130"/>
      <c r="KTS65" s="130"/>
      <c r="KTT65" s="130"/>
      <c r="KTU65" s="130"/>
      <c r="KTV65" s="130"/>
      <c r="KTW65" s="130"/>
      <c r="KTX65" s="130"/>
      <c r="KTY65" s="130"/>
      <c r="KTZ65" s="130"/>
      <c r="KUA65" s="130"/>
      <c r="KUB65" s="130"/>
      <c r="KUC65" s="130"/>
      <c r="KUD65" s="130"/>
      <c r="KUE65" s="130"/>
      <c r="KUF65" s="130"/>
      <c r="KUG65" s="130"/>
      <c r="KUH65" s="130"/>
      <c r="KUI65" s="130"/>
      <c r="KUJ65" s="130"/>
      <c r="KUK65" s="130"/>
      <c r="KUL65" s="130"/>
      <c r="KUM65" s="130"/>
      <c r="KUN65" s="130"/>
      <c r="KUO65" s="130"/>
      <c r="KUP65" s="130"/>
      <c r="KUQ65" s="130"/>
      <c r="KUR65" s="130"/>
      <c r="KUS65" s="130"/>
      <c r="KUT65" s="130"/>
      <c r="KUU65" s="130"/>
      <c r="KUV65" s="130"/>
      <c r="KUW65" s="130"/>
      <c r="KUX65" s="130"/>
      <c r="KUY65" s="130"/>
      <c r="KUZ65" s="130"/>
      <c r="KVA65" s="130"/>
      <c r="KVB65" s="130"/>
      <c r="KVC65" s="130"/>
      <c r="KVD65" s="130"/>
      <c r="KVE65" s="130"/>
      <c r="KVF65" s="130"/>
      <c r="KVG65" s="130"/>
      <c r="KVH65" s="130"/>
      <c r="KVI65" s="130"/>
      <c r="KVJ65" s="130"/>
      <c r="KVK65" s="130"/>
      <c r="KVL65" s="130"/>
      <c r="KVM65" s="130"/>
      <c r="KVN65" s="130"/>
      <c r="KVO65" s="130"/>
      <c r="KVP65" s="130"/>
      <c r="KVQ65" s="130"/>
      <c r="KVR65" s="130"/>
      <c r="KVS65" s="130"/>
      <c r="KVT65" s="130"/>
      <c r="KVU65" s="130"/>
      <c r="KVV65" s="130"/>
      <c r="KVW65" s="130"/>
      <c r="KVX65" s="130"/>
      <c r="KVY65" s="130"/>
      <c r="KVZ65" s="130"/>
      <c r="KWA65" s="130"/>
      <c r="KWB65" s="130"/>
      <c r="KWC65" s="130"/>
      <c r="KWD65" s="130"/>
      <c r="KWE65" s="130"/>
      <c r="KWF65" s="130"/>
      <c r="KWG65" s="130"/>
      <c r="KWH65" s="130"/>
      <c r="KWI65" s="130"/>
      <c r="KWJ65" s="130"/>
      <c r="KWK65" s="130"/>
      <c r="KWL65" s="130"/>
      <c r="KWM65" s="130"/>
      <c r="KWN65" s="130"/>
      <c r="KWO65" s="130"/>
      <c r="KWP65" s="130"/>
      <c r="KWQ65" s="130"/>
      <c r="KWR65" s="130"/>
      <c r="KWS65" s="130"/>
      <c r="KWT65" s="130"/>
      <c r="KWU65" s="130"/>
      <c r="KWV65" s="130"/>
      <c r="KWW65" s="130"/>
      <c r="KWX65" s="130"/>
      <c r="KWY65" s="130"/>
      <c r="KWZ65" s="130"/>
      <c r="KXA65" s="130"/>
      <c r="KXB65" s="130"/>
      <c r="KXC65" s="130"/>
      <c r="KXD65" s="130"/>
      <c r="KXE65" s="130"/>
      <c r="KXF65" s="130"/>
      <c r="KXG65" s="130"/>
      <c r="KXH65" s="130"/>
      <c r="KXI65" s="130"/>
      <c r="KXJ65" s="130"/>
      <c r="KXK65" s="130"/>
      <c r="KXL65" s="130"/>
      <c r="KXM65" s="130"/>
      <c r="KXN65" s="130"/>
      <c r="KXO65" s="130"/>
      <c r="KXP65" s="130"/>
      <c r="KXQ65" s="130"/>
      <c r="KXR65" s="130"/>
      <c r="KXS65" s="130"/>
      <c r="KXT65" s="130"/>
      <c r="KXU65" s="130"/>
      <c r="KXV65" s="130"/>
      <c r="KXW65" s="130"/>
      <c r="KXX65" s="130"/>
      <c r="KXY65" s="130"/>
      <c r="KXZ65" s="130"/>
      <c r="KYA65" s="130"/>
      <c r="KYB65" s="130"/>
      <c r="KYC65" s="130"/>
      <c r="KYD65" s="130"/>
      <c r="KYE65" s="130"/>
      <c r="KYF65" s="130"/>
      <c r="KYG65" s="130"/>
      <c r="KYH65" s="130"/>
      <c r="KYI65" s="130"/>
      <c r="KYJ65" s="130"/>
      <c r="KYK65" s="130"/>
      <c r="KYL65" s="130"/>
      <c r="KYM65" s="130"/>
      <c r="KYN65" s="130"/>
      <c r="KYO65" s="130"/>
      <c r="KYP65" s="130"/>
      <c r="KYQ65" s="130"/>
      <c r="KYR65" s="130"/>
      <c r="KYS65" s="130"/>
      <c r="KYT65" s="130"/>
      <c r="KYU65" s="130"/>
      <c r="KYV65" s="130"/>
      <c r="KYW65" s="130"/>
      <c r="KYX65" s="130"/>
      <c r="KYY65" s="130"/>
      <c r="KYZ65" s="130"/>
      <c r="KZA65" s="130"/>
      <c r="KZB65" s="130"/>
      <c r="KZC65" s="130"/>
      <c r="KZD65" s="130"/>
      <c r="KZE65" s="130"/>
      <c r="KZF65" s="130"/>
      <c r="KZG65" s="130"/>
      <c r="KZH65" s="130"/>
      <c r="KZI65" s="130"/>
      <c r="KZJ65" s="130"/>
      <c r="KZK65" s="130"/>
      <c r="KZL65" s="130"/>
      <c r="KZM65" s="130"/>
      <c r="KZN65" s="130"/>
      <c r="KZO65" s="130"/>
      <c r="KZP65" s="130"/>
      <c r="KZQ65" s="130"/>
      <c r="KZR65" s="130"/>
      <c r="KZS65" s="130"/>
      <c r="KZT65" s="130"/>
      <c r="KZU65" s="130"/>
      <c r="KZV65" s="130"/>
      <c r="KZW65" s="130"/>
      <c r="KZX65" s="130"/>
      <c r="KZY65" s="130"/>
      <c r="KZZ65" s="130"/>
      <c r="LAA65" s="130"/>
      <c r="LAB65" s="130"/>
      <c r="LAC65" s="130"/>
      <c r="LAD65" s="130"/>
      <c r="LAE65" s="130"/>
      <c r="LAF65" s="130"/>
      <c r="LAG65" s="130"/>
      <c r="LAH65" s="130"/>
      <c r="LAI65" s="130"/>
      <c r="LAJ65" s="130"/>
      <c r="LAK65" s="130"/>
      <c r="LAL65" s="130"/>
      <c r="LAM65" s="130"/>
      <c r="LAN65" s="130"/>
      <c r="LAO65" s="130"/>
      <c r="LAP65" s="130"/>
      <c r="LAQ65" s="130"/>
      <c r="LAR65" s="130"/>
      <c r="LAS65" s="130"/>
      <c r="LAT65" s="130"/>
      <c r="LAU65" s="130"/>
      <c r="LAV65" s="130"/>
      <c r="LAW65" s="130"/>
      <c r="LAX65" s="130"/>
      <c r="LAY65" s="130"/>
      <c r="LAZ65" s="130"/>
      <c r="LBA65" s="130"/>
      <c r="LBB65" s="130"/>
      <c r="LBC65" s="130"/>
      <c r="LBD65" s="130"/>
      <c r="LBE65" s="130"/>
      <c r="LBF65" s="130"/>
      <c r="LBG65" s="130"/>
      <c r="LBH65" s="130"/>
      <c r="LBI65" s="130"/>
      <c r="LBJ65" s="130"/>
      <c r="LBK65" s="130"/>
      <c r="LBL65" s="130"/>
      <c r="LBM65" s="130"/>
      <c r="LBN65" s="130"/>
      <c r="LBO65" s="130"/>
      <c r="LBP65" s="130"/>
      <c r="LBQ65" s="130"/>
      <c r="LBR65" s="130"/>
      <c r="LBS65" s="130"/>
      <c r="LBT65" s="130"/>
      <c r="LBU65" s="130"/>
      <c r="LBV65" s="130"/>
      <c r="LBW65" s="130"/>
      <c r="LBX65" s="130"/>
      <c r="LBY65" s="130"/>
      <c r="LBZ65" s="130"/>
      <c r="LCA65" s="130"/>
      <c r="LCB65" s="130"/>
      <c r="LCC65" s="130"/>
      <c r="LCD65" s="130"/>
      <c r="LCE65" s="130"/>
      <c r="LCF65" s="130"/>
      <c r="LCG65" s="130"/>
      <c r="LCH65" s="130"/>
      <c r="LCI65" s="130"/>
      <c r="LCJ65" s="130"/>
      <c r="LCK65" s="130"/>
      <c r="LCL65" s="130"/>
      <c r="LCM65" s="130"/>
      <c r="LCN65" s="130"/>
      <c r="LCO65" s="130"/>
      <c r="LCP65" s="130"/>
      <c r="LCQ65" s="130"/>
      <c r="LCR65" s="130"/>
      <c r="LCS65" s="130"/>
      <c r="LCT65" s="130"/>
      <c r="LCU65" s="130"/>
      <c r="LCV65" s="130"/>
      <c r="LCW65" s="130"/>
      <c r="LCX65" s="130"/>
      <c r="LCY65" s="130"/>
      <c r="LCZ65" s="130"/>
      <c r="LDA65" s="130"/>
      <c r="LDB65" s="130"/>
      <c r="LDC65" s="130"/>
      <c r="LDD65" s="130"/>
      <c r="LDE65" s="130"/>
      <c r="LDF65" s="130"/>
      <c r="LDG65" s="130"/>
      <c r="LDH65" s="130"/>
      <c r="LDI65" s="130"/>
      <c r="LDJ65" s="130"/>
      <c r="LDK65" s="130"/>
      <c r="LDL65" s="130"/>
      <c r="LDM65" s="130"/>
      <c r="LDN65" s="130"/>
      <c r="LDO65" s="130"/>
      <c r="LDP65" s="130"/>
      <c r="LDQ65" s="130"/>
      <c r="LDR65" s="130"/>
      <c r="LDS65" s="130"/>
      <c r="LDT65" s="130"/>
      <c r="LDU65" s="130"/>
      <c r="LDV65" s="130"/>
      <c r="LDW65" s="130"/>
      <c r="LDX65" s="130"/>
      <c r="LDY65" s="130"/>
      <c r="LDZ65" s="130"/>
      <c r="LEA65" s="130"/>
      <c r="LEB65" s="130"/>
      <c r="LEC65" s="130"/>
      <c r="LED65" s="130"/>
      <c r="LEE65" s="130"/>
      <c r="LEF65" s="130"/>
      <c r="LEG65" s="130"/>
      <c r="LEH65" s="130"/>
      <c r="LEI65" s="130"/>
      <c r="LEJ65" s="130"/>
      <c r="LEK65" s="130"/>
      <c r="LEL65" s="130"/>
      <c r="LEM65" s="130"/>
      <c r="LEN65" s="130"/>
      <c r="LEO65" s="130"/>
      <c r="LEP65" s="130"/>
      <c r="LEQ65" s="130"/>
      <c r="LER65" s="130"/>
      <c r="LES65" s="130"/>
      <c r="LET65" s="130"/>
      <c r="LEU65" s="130"/>
      <c r="LEV65" s="130"/>
      <c r="LEW65" s="130"/>
      <c r="LEX65" s="130"/>
      <c r="LEY65" s="130"/>
      <c r="LEZ65" s="130"/>
      <c r="LFA65" s="130"/>
      <c r="LFB65" s="130"/>
      <c r="LFC65" s="130"/>
      <c r="LFD65" s="130"/>
      <c r="LFE65" s="130"/>
      <c r="LFF65" s="130"/>
      <c r="LFG65" s="130"/>
      <c r="LFH65" s="130"/>
      <c r="LFI65" s="130"/>
      <c r="LFJ65" s="130"/>
      <c r="LFK65" s="130"/>
      <c r="LFL65" s="130"/>
      <c r="LFM65" s="130"/>
      <c r="LFN65" s="130"/>
      <c r="LFO65" s="130"/>
      <c r="LFP65" s="130"/>
      <c r="LFQ65" s="130"/>
      <c r="LFR65" s="130"/>
      <c r="LFS65" s="130"/>
      <c r="LFT65" s="130"/>
      <c r="LFU65" s="130"/>
      <c r="LFV65" s="130"/>
      <c r="LFW65" s="130"/>
      <c r="LFX65" s="130"/>
      <c r="LFY65" s="130"/>
      <c r="LFZ65" s="130"/>
      <c r="LGA65" s="130"/>
      <c r="LGB65" s="130"/>
      <c r="LGC65" s="130"/>
      <c r="LGD65" s="130"/>
      <c r="LGE65" s="130"/>
      <c r="LGF65" s="130"/>
      <c r="LGG65" s="130"/>
      <c r="LGH65" s="130"/>
      <c r="LGI65" s="130"/>
      <c r="LGJ65" s="130"/>
      <c r="LGK65" s="130"/>
      <c r="LGL65" s="130"/>
      <c r="LGM65" s="130"/>
      <c r="LGN65" s="130"/>
      <c r="LGO65" s="130"/>
      <c r="LGP65" s="130"/>
      <c r="LGQ65" s="130"/>
      <c r="LGR65" s="130"/>
      <c r="LGS65" s="130"/>
      <c r="LGT65" s="130"/>
      <c r="LGU65" s="130"/>
      <c r="LGV65" s="130"/>
      <c r="LGW65" s="130"/>
      <c r="LGX65" s="130"/>
      <c r="LGY65" s="130"/>
      <c r="LGZ65" s="130"/>
      <c r="LHA65" s="130"/>
      <c r="LHB65" s="130"/>
      <c r="LHC65" s="130"/>
      <c r="LHD65" s="130"/>
      <c r="LHE65" s="130"/>
      <c r="LHF65" s="130"/>
      <c r="LHG65" s="130"/>
      <c r="LHH65" s="130"/>
      <c r="LHI65" s="130"/>
      <c r="LHJ65" s="130"/>
      <c r="LHK65" s="130"/>
      <c r="LHL65" s="130"/>
      <c r="LHM65" s="130"/>
      <c r="LHN65" s="130"/>
      <c r="LHO65" s="130"/>
      <c r="LHP65" s="130"/>
      <c r="LHQ65" s="130"/>
      <c r="LHR65" s="130"/>
      <c r="LHS65" s="130"/>
      <c r="LHT65" s="130"/>
      <c r="LHU65" s="130"/>
      <c r="LHV65" s="130"/>
      <c r="LHW65" s="130"/>
      <c r="LHX65" s="130"/>
      <c r="LHY65" s="130"/>
      <c r="LHZ65" s="130"/>
      <c r="LIA65" s="130"/>
      <c r="LIB65" s="130"/>
      <c r="LIC65" s="130"/>
      <c r="LID65" s="130"/>
      <c r="LIE65" s="130"/>
      <c r="LIF65" s="130"/>
      <c r="LIG65" s="130"/>
      <c r="LIH65" s="130"/>
      <c r="LII65" s="130"/>
      <c r="LIJ65" s="130"/>
      <c r="LIK65" s="130"/>
      <c r="LIL65" s="130"/>
      <c r="LIM65" s="130"/>
      <c r="LIN65" s="130"/>
      <c r="LIO65" s="130"/>
      <c r="LIP65" s="130"/>
      <c r="LIQ65" s="130"/>
      <c r="LIR65" s="130"/>
      <c r="LIS65" s="130"/>
      <c r="LIT65" s="130"/>
      <c r="LIU65" s="130"/>
      <c r="LIV65" s="130"/>
      <c r="LIW65" s="130"/>
      <c r="LIX65" s="130"/>
      <c r="LIY65" s="130"/>
      <c r="LIZ65" s="130"/>
      <c r="LJA65" s="130"/>
      <c r="LJB65" s="130"/>
      <c r="LJC65" s="130"/>
      <c r="LJD65" s="130"/>
      <c r="LJE65" s="130"/>
      <c r="LJF65" s="130"/>
      <c r="LJG65" s="130"/>
      <c r="LJH65" s="130"/>
      <c r="LJI65" s="130"/>
      <c r="LJJ65" s="130"/>
      <c r="LJK65" s="130"/>
      <c r="LJL65" s="130"/>
      <c r="LJM65" s="130"/>
      <c r="LJN65" s="130"/>
      <c r="LJO65" s="130"/>
      <c r="LJP65" s="130"/>
      <c r="LJQ65" s="130"/>
      <c r="LJR65" s="130"/>
      <c r="LJS65" s="130"/>
      <c r="LJT65" s="130"/>
      <c r="LJU65" s="130"/>
      <c r="LJV65" s="130"/>
      <c r="LJW65" s="130"/>
      <c r="LJX65" s="130"/>
      <c r="LJY65" s="130"/>
      <c r="LJZ65" s="130"/>
      <c r="LKA65" s="130"/>
      <c r="LKB65" s="130"/>
      <c r="LKC65" s="130"/>
      <c r="LKD65" s="130"/>
      <c r="LKE65" s="130"/>
      <c r="LKF65" s="130"/>
      <c r="LKG65" s="130"/>
      <c r="LKH65" s="130"/>
      <c r="LKI65" s="130"/>
      <c r="LKJ65" s="130"/>
      <c r="LKK65" s="130"/>
      <c r="LKL65" s="130"/>
      <c r="LKM65" s="130"/>
      <c r="LKN65" s="130"/>
      <c r="LKO65" s="130"/>
      <c r="LKP65" s="130"/>
      <c r="LKQ65" s="130"/>
      <c r="LKR65" s="130"/>
      <c r="LKS65" s="130"/>
      <c r="LKT65" s="130"/>
      <c r="LKU65" s="130"/>
      <c r="LKV65" s="130"/>
      <c r="LKW65" s="130"/>
      <c r="LKX65" s="130"/>
      <c r="LKY65" s="130"/>
      <c r="LKZ65" s="130"/>
      <c r="LLA65" s="130"/>
      <c r="LLB65" s="130"/>
      <c r="LLC65" s="130"/>
      <c r="LLD65" s="130"/>
      <c r="LLE65" s="130"/>
      <c r="LLF65" s="130"/>
      <c r="LLG65" s="130"/>
      <c r="LLH65" s="130"/>
      <c r="LLI65" s="130"/>
      <c r="LLJ65" s="130"/>
      <c r="LLK65" s="130"/>
      <c r="LLL65" s="130"/>
      <c r="LLM65" s="130"/>
      <c r="LLN65" s="130"/>
      <c r="LLO65" s="130"/>
      <c r="LLP65" s="130"/>
      <c r="LLQ65" s="130"/>
      <c r="LLR65" s="130"/>
      <c r="LLS65" s="130"/>
      <c r="LLT65" s="130"/>
      <c r="LLU65" s="130"/>
      <c r="LLV65" s="130"/>
      <c r="LLW65" s="130"/>
      <c r="LLX65" s="130"/>
      <c r="LLY65" s="130"/>
      <c r="LLZ65" s="130"/>
      <c r="LMA65" s="130"/>
      <c r="LMB65" s="130"/>
      <c r="LMC65" s="130"/>
      <c r="LMD65" s="130"/>
      <c r="LME65" s="130"/>
      <c r="LMF65" s="130"/>
      <c r="LMG65" s="130"/>
      <c r="LMH65" s="130"/>
      <c r="LMI65" s="130"/>
      <c r="LMJ65" s="130"/>
      <c r="LMK65" s="130"/>
      <c r="LML65" s="130"/>
      <c r="LMM65" s="130"/>
      <c r="LMN65" s="130"/>
      <c r="LMO65" s="130"/>
      <c r="LMP65" s="130"/>
      <c r="LMQ65" s="130"/>
      <c r="LMR65" s="130"/>
      <c r="LMS65" s="130"/>
      <c r="LMT65" s="130"/>
      <c r="LMU65" s="130"/>
      <c r="LMV65" s="130"/>
      <c r="LMW65" s="130"/>
      <c r="LMX65" s="130"/>
      <c r="LMY65" s="130"/>
      <c r="LMZ65" s="130"/>
      <c r="LNA65" s="130"/>
      <c r="LNB65" s="130"/>
      <c r="LNC65" s="130"/>
      <c r="LND65" s="130"/>
      <c r="LNE65" s="130"/>
      <c r="LNF65" s="130"/>
      <c r="LNG65" s="130"/>
      <c r="LNH65" s="130"/>
      <c r="LNI65" s="130"/>
      <c r="LNJ65" s="130"/>
      <c r="LNK65" s="130"/>
      <c r="LNL65" s="130"/>
      <c r="LNM65" s="130"/>
      <c r="LNN65" s="130"/>
      <c r="LNO65" s="130"/>
      <c r="LNP65" s="130"/>
      <c r="LNQ65" s="130"/>
      <c r="LNR65" s="130"/>
      <c r="LNS65" s="130"/>
      <c r="LNT65" s="130"/>
      <c r="LNU65" s="130"/>
      <c r="LNV65" s="130"/>
      <c r="LNW65" s="130"/>
      <c r="LNX65" s="130"/>
      <c r="LNY65" s="130"/>
      <c r="LNZ65" s="130"/>
      <c r="LOA65" s="130"/>
      <c r="LOB65" s="130"/>
      <c r="LOC65" s="130"/>
      <c r="LOD65" s="130"/>
      <c r="LOE65" s="130"/>
      <c r="LOF65" s="130"/>
      <c r="LOG65" s="130"/>
      <c r="LOH65" s="130"/>
      <c r="LOI65" s="130"/>
      <c r="LOJ65" s="130"/>
      <c r="LOK65" s="130"/>
      <c r="LOL65" s="130"/>
      <c r="LOM65" s="130"/>
      <c r="LON65" s="130"/>
      <c r="LOO65" s="130"/>
      <c r="LOP65" s="130"/>
      <c r="LOQ65" s="130"/>
      <c r="LOR65" s="130"/>
      <c r="LOS65" s="130"/>
      <c r="LOT65" s="130"/>
      <c r="LOU65" s="130"/>
      <c r="LOV65" s="130"/>
      <c r="LOW65" s="130"/>
      <c r="LOX65" s="130"/>
      <c r="LOY65" s="130"/>
      <c r="LOZ65" s="130"/>
      <c r="LPA65" s="130"/>
      <c r="LPB65" s="130"/>
      <c r="LPC65" s="130"/>
      <c r="LPD65" s="130"/>
      <c r="LPE65" s="130"/>
      <c r="LPF65" s="130"/>
      <c r="LPG65" s="130"/>
      <c r="LPH65" s="130"/>
      <c r="LPI65" s="130"/>
      <c r="LPJ65" s="130"/>
      <c r="LPK65" s="130"/>
      <c r="LPL65" s="130"/>
      <c r="LPM65" s="130"/>
      <c r="LPN65" s="130"/>
      <c r="LPO65" s="130"/>
      <c r="LPP65" s="130"/>
      <c r="LPQ65" s="130"/>
      <c r="LPR65" s="130"/>
      <c r="LPS65" s="130"/>
      <c r="LPT65" s="130"/>
      <c r="LPU65" s="130"/>
      <c r="LPV65" s="130"/>
      <c r="LPW65" s="130"/>
      <c r="LPX65" s="130"/>
      <c r="LPY65" s="130"/>
      <c r="LPZ65" s="130"/>
      <c r="LQA65" s="130"/>
      <c r="LQB65" s="130"/>
      <c r="LQC65" s="130"/>
      <c r="LQD65" s="130"/>
      <c r="LQE65" s="130"/>
      <c r="LQF65" s="130"/>
      <c r="LQG65" s="130"/>
      <c r="LQH65" s="130"/>
      <c r="LQI65" s="130"/>
      <c r="LQJ65" s="130"/>
      <c r="LQK65" s="130"/>
      <c r="LQL65" s="130"/>
      <c r="LQM65" s="130"/>
      <c r="LQN65" s="130"/>
      <c r="LQO65" s="130"/>
      <c r="LQP65" s="130"/>
      <c r="LQQ65" s="130"/>
      <c r="LQR65" s="130"/>
      <c r="LQS65" s="130"/>
      <c r="LQT65" s="130"/>
      <c r="LQU65" s="130"/>
      <c r="LQV65" s="130"/>
      <c r="LQW65" s="130"/>
      <c r="LQX65" s="130"/>
      <c r="LQY65" s="130"/>
      <c r="LQZ65" s="130"/>
      <c r="LRA65" s="130"/>
      <c r="LRB65" s="130"/>
      <c r="LRC65" s="130"/>
      <c r="LRD65" s="130"/>
      <c r="LRE65" s="130"/>
      <c r="LRF65" s="130"/>
      <c r="LRG65" s="130"/>
      <c r="LRH65" s="130"/>
      <c r="LRI65" s="130"/>
      <c r="LRJ65" s="130"/>
      <c r="LRK65" s="130"/>
      <c r="LRL65" s="130"/>
      <c r="LRM65" s="130"/>
      <c r="LRN65" s="130"/>
      <c r="LRO65" s="130"/>
      <c r="LRP65" s="130"/>
      <c r="LRQ65" s="130"/>
      <c r="LRR65" s="130"/>
      <c r="LRS65" s="130"/>
      <c r="LRT65" s="130"/>
      <c r="LRU65" s="130"/>
      <c r="LRV65" s="130"/>
      <c r="LRW65" s="130"/>
      <c r="LRX65" s="130"/>
      <c r="LRY65" s="130"/>
      <c r="LRZ65" s="130"/>
      <c r="LSA65" s="130"/>
      <c r="LSB65" s="130"/>
      <c r="LSC65" s="130"/>
      <c r="LSD65" s="130"/>
      <c r="LSE65" s="130"/>
      <c r="LSF65" s="130"/>
      <c r="LSG65" s="130"/>
      <c r="LSH65" s="130"/>
      <c r="LSI65" s="130"/>
      <c r="LSJ65" s="130"/>
      <c r="LSK65" s="130"/>
      <c r="LSL65" s="130"/>
      <c r="LSM65" s="130"/>
      <c r="LSN65" s="130"/>
      <c r="LSO65" s="130"/>
      <c r="LSP65" s="130"/>
      <c r="LSQ65" s="130"/>
      <c r="LSR65" s="130"/>
      <c r="LSS65" s="130"/>
      <c r="LST65" s="130"/>
      <c r="LSU65" s="130"/>
      <c r="LSV65" s="130"/>
      <c r="LSW65" s="130"/>
      <c r="LSX65" s="130"/>
      <c r="LSY65" s="130"/>
      <c r="LSZ65" s="130"/>
      <c r="LTA65" s="130"/>
      <c r="LTB65" s="130"/>
      <c r="LTC65" s="130"/>
      <c r="LTD65" s="130"/>
      <c r="LTE65" s="130"/>
      <c r="LTF65" s="130"/>
      <c r="LTG65" s="130"/>
      <c r="LTH65" s="130"/>
      <c r="LTI65" s="130"/>
      <c r="LTJ65" s="130"/>
      <c r="LTK65" s="130"/>
      <c r="LTL65" s="130"/>
      <c r="LTM65" s="130"/>
      <c r="LTN65" s="130"/>
      <c r="LTO65" s="130"/>
      <c r="LTP65" s="130"/>
      <c r="LTQ65" s="130"/>
      <c r="LTR65" s="130"/>
      <c r="LTS65" s="130"/>
      <c r="LTT65" s="130"/>
      <c r="LTU65" s="130"/>
      <c r="LTV65" s="130"/>
      <c r="LTW65" s="130"/>
      <c r="LTX65" s="130"/>
      <c r="LTY65" s="130"/>
      <c r="LTZ65" s="130"/>
      <c r="LUA65" s="130"/>
      <c r="LUB65" s="130"/>
      <c r="LUC65" s="130"/>
      <c r="LUD65" s="130"/>
      <c r="LUE65" s="130"/>
      <c r="LUF65" s="130"/>
      <c r="LUG65" s="130"/>
      <c r="LUH65" s="130"/>
      <c r="LUI65" s="130"/>
      <c r="LUJ65" s="130"/>
      <c r="LUK65" s="130"/>
      <c r="LUL65" s="130"/>
      <c r="LUM65" s="130"/>
      <c r="LUN65" s="130"/>
      <c r="LUO65" s="130"/>
      <c r="LUP65" s="130"/>
      <c r="LUQ65" s="130"/>
      <c r="LUR65" s="130"/>
      <c r="LUS65" s="130"/>
      <c r="LUT65" s="130"/>
      <c r="LUU65" s="130"/>
      <c r="LUV65" s="130"/>
      <c r="LUW65" s="130"/>
      <c r="LUX65" s="130"/>
      <c r="LUY65" s="130"/>
      <c r="LUZ65" s="130"/>
      <c r="LVA65" s="130"/>
      <c r="LVB65" s="130"/>
      <c r="LVC65" s="130"/>
      <c r="LVD65" s="130"/>
      <c r="LVE65" s="130"/>
      <c r="LVF65" s="130"/>
      <c r="LVG65" s="130"/>
      <c r="LVH65" s="130"/>
      <c r="LVI65" s="130"/>
      <c r="LVJ65" s="130"/>
      <c r="LVK65" s="130"/>
      <c r="LVL65" s="130"/>
      <c r="LVM65" s="130"/>
      <c r="LVN65" s="130"/>
      <c r="LVO65" s="130"/>
      <c r="LVP65" s="130"/>
      <c r="LVQ65" s="130"/>
      <c r="LVR65" s="130"/>
      <c r="LVS65" s="130"/>
      <c r="LVT65" s="130"/>
      <c r="LVU65" s="130"/>
      <c r="LVV65" s="130"/>
      <c r="LVW65" s="130"/>
      <c r="LVX65" s="130"/>
      <c r="LVY65" s="130"/>
      <c r="LVZ65" s="130"/>
      <c r="LWA65" s="130"/>
      <c r="LWB65" s="130"/>
      <c r="LWC65" s="130"/>
      <c r="LWD65" s="130"/>
      <c r="LWE65" s="130"/>
      <c r="LWF65" s="130"/>
      <c r="LWG65" s="130"/>
      <c r="LWH65" s="130"/>
      <c r="LWI65" s="130"/>
      <c r="LWJ65" s="130"/>
      <c r="LWK65" s="130"/>
      <c r="LWL65" s="130"/>
      <c r="LWM65" s="130"/>
      <c r="LWN65" s="130"/>
      <c r="LWO65" s="130"/>
      <c r="LWP65" s="130"/>
      <c r="LWQ65" s="130"/>
      <c r="LWR65" s="130"/>
      <c r="LWS65" s="130"/>
      <c r="LWT65" s="130"/>
      <c r="LWU65" s="130"/>
      <c r="LWV65" s="130"/>
      <c r="LWW65" s="130"/>
      <c r="LWX65" s="130"/>
      <c r="LWY65" s="130"/>
      <c r="LWZ65" s="130"/>
      <c r="LXA65" s="130"/>
      <c r="LXB65" s="130"/>
      <c r="LXC65" s="130"/>
      <c r="LXD65" s="130"/>
      <c r="LXE65" s="130"/>
      <c r="LXF65" s="130"/>
      <c r="LXG65" s="130"/>
      <c r="LXH65" s="130"/>
      <c r="LXI65" s="130"/>
      <c r="LXJ65" s="130"/>
      <c r="LXK65" s="130"/>
      <c r="LXL65" s="130"/>
      <c r="LXM65" s="130"/>
      <c r="LXN65" s="130"/>
      <c r="LXO65" s="130"/>
      <c r="LXP65" s="130"/>
      <c r="LXQ65" s="130"/>
      <c r="LXR65" s="130"/>
      <c r="LXS65" s="130"/>
      <c r="LXT65" s="130"/>
      <c r="LXU65" s="130"/>
      <c r="LXV65" s="130"/>
      <c r="LXW65" s="130"/>
      <c r="LXX65" s="130"/>
      <c r="LXY65" s="130"/>
      <c r="LXZ65" s="130"/>
      <c r="LYA65" s="130"/>
      <c r="LYB65" s="130"/>
      <c r="LYC65" s="130"/>
      <c r="LYD65" s="130"/>
      <c r="LYE65" s="130"/>
      <c r="LYF65" s="130"/>
      <c r="LYG65" s="130"/>
      <c r="LYH65" s="130"/>
      <c r="LYI65" s="130"/>
      <c r="LYJ65" s="130"/>
      <c r="LYK65" s="130"/>
      <c r="LYL65" s="130"/>
      <c r="LYM65" s="130"/>
      <c r="LYN65" s="130"/>
      <c r="LYO65" s="130"/>
      <c r="LYP65" s="130"/>
      <c r="LYQ65" s="130"/>
      <c r="LYR65" s="130"/>
      <c r="LYS65" s="130"/>
      <c r="LYT65" s="130"/>
      <c r="LYU65" s="130"/>
      <c r="LYV65" s="130"/>
      <c r="LYW65" s="130"/>
      <c r="LYX65" s="130"/>
      <c r="LYY65" s="130"/>
      <c r="LYZ65" s="130"/>
      <c r="LZA65" s="130"/>
      <c r="LZB65" s="130"/>
      <c r="LZC65" s="130"/>
      <c r="LZD65" s="130"/>
      <c r="LZE65" s="130"/>
      <c r="LZF65" s="130"/>
      <c r="LZG65" s="130"/>
      <c r="LZH65" s="130"/>
      <c r="LZI65" s="130"/>
      <c r="LZJ65" s="130"/>
      <c r="LZK65" s="130"/>
      <c r="LZL65" s="130"/>
      <c r="LZM65" s="130"/>
      <c r="LZN65" s="130"/>
      <c r="LZO65" s="130"/>
      <c r="LZP65" s="130"/>
      <c r="LZQ65" s="130"/>
      <c r="LZR65" s="130"/>
      <c r="LZS65" s="130"/>
      <c r="LZT65" s="130"/>
      <c r="LZU65" s="130"/>
      <c r="LZV65" s="130"/>
      <c r="LZW65" s="130"/>
      <c r="LZX65" s="130"/>
      <c r="LZY65" s="130"/>
      <c r="LZZ65" s="130"/>
      <c r="MAA65" s="130"/>
      <c r="MAB65" s="130"/>
      <c r="MAC65" s="130"/>
      <c r="MAD65" s="130"/>
      <c r="MAE65" s="130"/>
      <c r="MAF65" s="130"/>
      <c r="MAG65" s="130"/>
      <c r="MAH65" s="130"/>
      <c r="MAI65" s="130"/>
      <c r="MAJ65" s="130"/>
      <c r="MAK65" s="130"/>
      <c r="MAL65" s="130"/>
      <c r="MAM65" s="130"/>
      <c r="MAN65" s="130"/>
      <c r="MAO65" s="130"/>
      <c r="MAP65" s="130"/>
      <c r="MAQ65" s="130"/>
      <c r="MAR65" s="130"/>
      <c r="MAS65" s="130"/>
      <c r="MAT65" s="130"/>
      <c r="MAU65" s="130"/>
      <c r="MAV65" s="130"/>
      <c r="MAW65" s="130"/>
      <c r="MAX65" s="130"/>
      <c r="MAY65" s="130"/>
      <c r="MAZ65" s="130"/>
      <c r="MBA65" s="130"/>
      <c r="MBB65" s="130"/>
      <c r="MBC65" s="130"/>
      <c r="MBD65" s="130"/>
      <c r="MBE65" s="130"/>
      <c r="MBF65" s="130"/>
      <c r="MBG65" s="130"/>
      <c r="MBH65" s="130"/>
      <c r="MBI65" s="130"/>
      <c r="MBJ65" s="130"/>
      <c r="MBK65" s="130"/>
      <c r="MBL65" s="130"/>
      <c r="MBM65" s="130"/>
      <c r="MBN65" s="130"/>
      <c r="MBO65" s="130"/>
      <c r="MBP65" s="130"/>
      <c r="MBQ65" s="130"/>
      <c r="MBR65" s="130"/>
      <c r="MBS65" s="130"/>
      <c r="MBT65" s="130"/>
      <c r="MBU65" s="130"/>
      <c r="MBV65" s="130"/>
      <c r="MBW65" s="130"/>
      <c r="MBX65" s="130"/>
      <c r="MBY65" s="130"/>
      <c r="MBZ65" s="130"/>
      <c r="MCA65" s="130"/>
      <c r="MCB65" s="130"/>
      <c r="MCC65" s="130"/>
      <c r="MCD65" s="130"/>
      <c r="MCE65" s="130"/>
      <c r="MCF65" s="130"/>
      <c r="MCG65" s="130"/>
      <c r="MCH65" s="130"/>
      <c r="MCI65" s="130"/>
      <c r="MCJ65" s="130"/>
      <c r="MCK65" s="130"/>
      <c r="MCL65" s="130"/>
      <c r="MCM65" s="130"/>
      <c r="MCN65" s="130"/>
      <c r="MCO65" s="130"/>
      <c r="MCP65" s="130"/>
      <c r="MCQ65" s="130"/>
      <c r="MCR65" s="130"/>
      <c r="MCS65" s="130"/>
      <c r="MCT65" s="130"/>
      <c r="MCU65" s="130"/>
      <c r="MCV65" s="130"/>
      <c r="MCW65" s="130"/>
      <c r="MCX65" s="130"/>
      <c r="MCY65" s="130"/>
      <c r="MCZ65" s="130"/>
      <c r="MDA65" s="130"/>
      <c r="MDB65" s="130"/>
      <c r="MDC65" s="130"/>
      <c r="MDD65" s="130"/>
      <c r="MDE65" s="130"/>
      <c r="MDF65" s="130"/>
      <c r="MDG65" s="130"/>
      <c r="MDH65" s="130"/>
      <c r="MDI65" s="130"/>
      <c r="MDJ65" s="130"/>
      <c r="MDK65" s="130"/>
      <c r="MDL65" s="130"/>
      <c r="MDM65" s="130"/>
      <c r="MDN65" s="130"/>
      <c r="MDO65" s="130"/>
      <c r="MDP65" s="130"/>
      <c r="MDQ65" s="130"/>
      <c r="MDR65" s="130"/>
      <c r="MDS65" s="130"/>
      <c r="MDT65" s="130"/>
      <c r="MDU65" s="130"/>
      <c r="MDV65" s="130"/>
      <c r="MDW65" s="130"/>
      <c r="MDX65" s="130"/>
      <c r="MDY65" s="130"/>
      <c r="MDZ65" s="130"/>
      <c r="MEA65" s="130"/>
      <c r="MEB65" s="130"/>
      <c r="MEC65" s="130"/>
      <c r="MED65" s="130"/>
      <c r="MEE65" s="130"/>
      <c r="MEF65" s="130"/>
      <c r="MEG65" s="130"/>
      <c r="MEH65" s="130"/>
      <c r="MEI65" s="130"/>
      <c r="MEJ65" s="130"/>
      <c r="MEK65" s="130"/>
      <c r="MEL65" s="130"/>
      <c r="MEM65" s="130"/>
      <c r="MEN65" s="130"/>
      <c r="MEO65" s="130"/>
      <c r="MEP65" s="130"/>
      <c r="MEQ65" s="130"/>
      <c r="MER65" s="130"/>
      <c r="MES65" s="130"/>
      <c r="MET65" s="130"/>
      <c r="MEU65" s="130"/>
      <c r="MEV65" s="130"/>
      <c r="MEW65" s="130"/>
      <c r="MEX65" s="130"/>
      <c r="MEY65" s="130"/>
      <c r="MEZ65" s="130"/>
      <c r="MFA65" s="130"/>
      <c r="MFB65" s="130"/>
      <c r="MFC65" s="130"/>
      <c r="MFD65" s="130"/>
      <c r="MFE65" s="130"/>
      <c r="MFF65" s="130"/>
      <c r="MFG65" s="130"/>
      <c r="MFH65" s="130"/>
      <c r="MFI65" s="130"/>
      <c r="MFJ65" s="130"/>
      <c r="MFK65" s="130"/>
      <c r="MFL65" s="130"/>
      <c r="MFM65" s="130"/>
      <c r="MFN65" s="130"/>
      <c r="MFO65" s="130"/>
      <c r="MFP65" s="130"/>
      <c r="MFQ65" s="130"/>
      <c r="MFR65" s="130"/>
      <c r="MFS65" s="130"/>
      <c r="MFT65" s="130"/>
      <c r="MFU65" s="130"/>
      <c r="MFV65" s="130"/>
      <c r="MFW65" s="130"/>
      <c r="MFX65" s="130"/>
      <c r="MFY65" s="130"/>
      <c r="MFZ65" s="130"/>
      <c r="MGA65" s="130"/>
      <c r="MGB65" s="130"/>
      <c r="MGC65" s="130"/>
      <c r="MGD65" s="130"/>
      <c r="MGE65" s="130"/>
      <c r="MGF65" s="130"/>
      <c r="MGG65" s="130"/>
      <c r="MGH65" s="130"/>
      <c r="MGI65" s="130"/>
      <c r="MGJ65" s="130"/>
      <c r="MGK65" s="130"/>
      <c r="MGL65" s="130"/>
      <c r="MGM65" s="130"/>
      <c r="MGN65" s="130"/>
      <c r="MGO65" s="130"/>
      <c r="MGP65" s="130"/>
      <c r="MGQ65" s="130"/>
      <c r="MGR65" s="130"/>
      <c r="MGS65" s="130"/>
      <c r="MGT65" s="130"/>
      <c r="MGU65" s="130"/>
      <c r="MGV65" s="130"/>
      <c r="MGW65" s="130"/>
      <c r="MGX65" s="130"/>
      <c r="MGY65" s="130"/>
      <c r="MGZ65" s="130"/>
      <c r="MHA65" s="130"/>
      <c r="MHB65" s="130"/>
      <c r="MHC65" s="130"/>
      <c r="MHD65" s="130"/>
      <c r="MHE65" s="130"/>
      <c r="MHF65" s="130"/>
      <c r="MHG65" s="130"/>
      <c r="MHH65" s="130"/>
      <c r="MHI65" s="130"/>
      <c r="MHJ65" s="130"/>
      <c r="MHK65" s="130"/>
      <c r="MHL65" s="130"/>
      <c r="MHM65" s="130"/>
      <c r="MHN65" s="130"/>
      <c r="MHO65" s="130"/>
      <c r="MHP65" s="130"/>
      <c r="MHQ65" s="130"/>
      <c r="MHR65" s="130"/>
      <c r="MHS65" s="130"/>
      <c r="MHT65" s="130"/>
      <c r="MHU65" s="130"/>
      <c r="MHV65" s="130"/>
      <c r="MHW65" s="130"/>
      <c r="MHX65" s="130"/>
      <c r="MHY65" s="130"/>
      <c r="MHZ65" s="130"/>
      <c r="MIA65" s="130"/>
      <c r="MIB65" s="130"/>
      <c r="MIC65" s="130"/>
      <c r="MID65" s="130"/>
      <c r="MIE65" s="130"/>
      <c r="MIF65" s="130"/>
      <c r="MIG65" s="130"/>
      <c r="MIH65" s="130"/>
      <c r="MII65" s="130"/>
      <c r="MIJ65" s="130"/>
      <c r="MIK65" s="130"/>
      <c r="MIL65" s="130"/>
      <c r="MIM65" s="130"/>
      <c r="MIN65" s="130"/>
      <c r="MIO65" s="130"/>
      <c r="MIP65" s="130"/>
      <c r="MIQ65" s="130"/>
      <c r="MIR65" s="130"/>
      <c r="MIS65" s="130"/>
      <c r="MIT65" s="130"/>
      <c r="MIU65" s="130"/>
      <c r="MIV65" s="130"/>
      <c r="MIW65" s="130"/>
      <c r="MIX65" s="130"/>
      <c r="MIY65" s="130"/>
      <c r="MIZ65" s="130"/>
      <c r="MJA65" s="130"/>
      <c r="MJB65" s="130"/>
      <c r="MJC65" s="130"/>
      <c r="MJD65" s="130"/>
      <c r="MJE65" s="130"/>
      <c r="MJF65" s="130"/>
      <c r="MJG65" s="130"/>
      <c r="MJH65" s="130"/>
      <c r="MJI65" s="130"/>
      <c r="MJJ65" s="130"/>
      <c r="MJK65" s="130"/>
      <c r="MJL65" s="130"/>
      <c r="MJM65" s="130"/>
      <c r="MJN65" s="130"/>
      <c r="MJO65" s="130"/>
      <c r="MJP65" s="130"/>
      <c r="MJQ65" s="130"/>
      <c r="MJR65" s="130"/>
      <c r="MJS65" s="130"/>
      <c r="MJT65" s="130"/>
      <c r="MJU65" s="130"/>
      <c r="MJV65" s="130"/>
      <c r="MJW65" s="130"/>
      <c r="MJX65" s="130"/>
      <c r="MJY65" s="130"/>
      <c r="MJZ65" s="130"/>
      <c r="MKA65" s="130"/>
      <c r="MKB65" s="130"/>
      <c r="MKC65" s="130"/>
      <c r="MKD65" s="130"/>
      <c r="MKE65" s="130"/>
      <c r="MKF65" s="130"/>
      <c r="MKG65" s="130"/>
      <c r="MKH65" s="130"/>
      <c r="MKI65" s="130"/>
      <c r="MKJ65" s="130"/>
      <c r="MKK65" s="130"/>
      <c r="MKL65" s="130"/>
      <c r="MKM65" s="130"/>
      <c r="MKN65" s="130"/>
      <c r="MKO65" s="130"/>
      <c r="MKP65" s="130"/>
      <c r="MKQ65" s="130"/>
      <c r="MKR65" s="130"/>
      <c r="MKS65" s="130"/>
      <c r="MKT65" s="130"/>
      <c r="MKU65" s="130"/>
      <c r="MKV65" s="130"/>
      <c r="MKW65" s="130"/>
      <c r="MKX65" s="130"/>
      <c r="MKY65" s="130"/>
      <c r="MKZ65" s="130"/>
      <c r="MLA65" s="130"/>
      <c r="MLB65" s="130"/>
      <c r="MLC65" s="130"/>
      <c r="MLD65" s="130"/>
      <c r="MLE65" s="130"/>
      <c r="MLF65" s="130"/>
      <c r="MLG65" s="130"/>
      <c r="MLH65" s="130"/>
      <c r="MLI65" s="130"/>
      <c r="MLJ65" s="130"/>
      <c r="MLK65" s="130"/>
      <c r="MLL65" s="130"/>
      <c r="MLM65" s="130"/>
      <c r="MLN65" s="130"/>
      <c r="MLO65" s="130"/>
      <c r="MLP65" s="130"/>
      <c r="MLQ65" s="130"/>
      <c r="MLR65" s="130"/>
      <c r="MLS65" s="130"/>
      <c r="MLT65" s="130"/>
      <c r="MLU65" s="130"/>
      <c r="MLV65" s="130"/>
      <c r="MLW65" s="130"/>
      <c r="MLX65" s="130"/>
      <c r="MLY65" s="130"/>
      <c r="MLZ65" s="130"/>
      <c r="MMA65" s="130"/>
      <c r="MMB65" s="130"/>
      <c r="MMC65" s="130"/>
      <c r="MMD65" s="130"/>
      <c r="MME65" s="130"/>
      <c r="MMF65" s="130"/>
      <c r="MMG65" s="130"/>
      <c r="MMH65" s="130"/>
      <c r="MMI65" s="130"/>
      <c r="MMJ65" s="130"/>
      <c r="MMK65" s="130"/>
      <c r="MML65" s="130"/>
      <c r="MMM65" s="130"/>
      <c r="MMN65" s="130"/>
      <c r="MMO65" s="130"/>
      <c r="MMP65" s="130"/>
      <c r="MMQ65" s="130"/>
      <c r="MMR65" s="130"/>
      <c r="MMS65" s="130"/>
      <c r="MMT65" s="130"/>
      <c r="MMU65" s="130"/>
      <c r="MMV65" s="130"/>
      <c r="MMW65" s="130"/>
      <c r="MMX65" s="130"/>
      <c r="MMY65" s="130"/>
      <c r="MMZ65" s="130"/>
      <c r="MNA65" s="130"/>
      <c r="MNB65" s="130"/>
      <c r="MNC65" s="130"/>
      <c r="MND65" s="130"/>
      <c r="MNE65" s="130"/>
      <c r="MNF65" s="130"/>
      <c r="MNG65" s="130"/>
      <c r="MNH65" s="130"/>
      <c r="MNI65" s="130"/>
      <c r="MNJ65" s="130"/>
      <c r="MNK65" s="130"/>
      <c r="MNL65" s="130"/>
      <c r="MNM65" s="130"/>
      <c r="MNN65" s="130"/>
      <c r="MNO65" s="130"/>
      <c r="MNP65" s="130"/>
      <c r="MNQ65" s="130"/>
      <c r="MNR65" s="130"/>
      <c r="MNS65" s="130"/>
      <c r="MNT65" s="130"/>
      <c r="MNU65" s="130"/>
      <c r="MNV65" s="130"/>
      <c r="MNW65" s="130"/>
      <c r="MNX65" s="130"/>
      <c r="MNY65" s="130"/>
      <c r="MNZ65" s="130"/>
      <c r="MOA65" s="130"/>
      <c r="MOB65" s="130"/>
      <c r="MOC65" s="130"/>
      <c r="MOD65" s="130"/>
      <c r="MOE65" s="130"/>
      <c r="MOF65" s="130"/>
      <c r="MOG65" s="130"/>
      <c r="MOH65" s="130"/>
      <c r="MOI65" s="130"/>
      <c r="MOJ65" s="130"/>
      <c r="MOK65" s="130"/>
      <c r="MOL65" s="130"/>
      <c r="MOM65" s="130"/>
      <c r="MON65" s="130"/>
      <c r="MOO65" s="130"/>
      <c r="MOP65" s="130"/>
      <c r="MOQ65" s="130"/>
      <c r="MOR65" s="130"/>
      <c r="MOS65" s="130"/>
      <c r="MOT65" s="130"/>
      <c r="MOU65" s="130"/>
      <c r="MOV65" s="130"/>
      <c r="MOW65" s="130"/>
      <c r="MOX65" s="130"/>
      <c r="MOY65" s="130"/>
      <c r="MOZ65" s="130"/>
      <c r="MPA65" s="130"/>
      <c r="MPB65" s="130"/>
      <c r="MPC65" s="130"/>
      <c r="MPD65" s="130"/>
      <c r="MPE65" s="130"/>
      <c r="MPF65" s="130"/>
      <c r="MPG65" s="130"/>
      <c r="MPH65" s="130"/>
      <c r="MPI65" s="130"/>
      <c r="MPJ65" s="130"/>
      <c r="MPK65" s="130"/>
      <c r="MPL65" s="130"/>
      <c r="MPM65" s="130"/>
      <c r="MPN65" s="130"/>
      <c r="MPO65" s="130"/>
      <c r="MPP65" s="130"/>
      <c r="MPQ65" s="130"/>
      <c r="MPR65" s="130"/>
      <c r="MPS65" s="130"/>
      <c r="MPT65" s="130"/>
      <c r="MPU65" s="130"/>
      <c r="MPV65" s="130"/>
      <c r="MPW65" s="130"/>
      <c r="MPX65" s="130"/>
      <c r="MPY65" s="130"/>
      <c r="MPZ65" s="130"/>
      <c r="MQA65" s="130"/>
      <c r="MQB65" s="130"/>
      <c r="MQC65" s="130"/>
      <c r="MQD65" s="130"/>
      <c r="MQE65" s="130"/>
      <c r="MQF65" s="130"/>
      <c r="MQG65" s="130"/>
      <c r="MQH65" s="130"/>
      <c r="MQI65" s="130"/>
      <c r="MQJ65" s="130"/>
      <c r="MQK65" s="130"/>
      <c r="MQL65" s="130"/>
      <c r="MQM65" s="130"/>
      <c r="MQN65" s="130"/>
      <c r="MQO65" s="130"/>
      <c r="MQP65" s="130"/>
      <c r="MQQ65" s="130"/>
      <c r="MQR65" s="130"/>
      <c r="MQS65" s="130"/>
      <c r="MQT65" s="130"/>
      <c r="MQU65" s="130"/>
      <c r="MQV65" s="130"/>
      <c r="MQW65" s="130"/>
      <c r="MQX65" s="130"/>
      <c r="MQY65" s="130"/>
      <c r="MQZ65" s="130"/>
      <c r="MRA65" s="130"/>
      <c r="MRB65" s="130"/>
      <c r="MRC65" s="130"/>
      <c r="MRD65" s="130"/>
      <c r="MRE65" s="130"/>
      <c r="MRF65" s="130"/>
      <c r="MRG65" s="130"/>
      <c r="MRH65" s="130"/>
      <c r="MRI65" s="130"/>
      <c r="MRJ65" s="130"/>
      <c r="MRK65" s="130"/>
      <c r="MRL65" s="130"/>
      <c r="MRM65" s="130"/>
      <c r="MRN65" s="130"/>
      <c r="MRO65" s="130"/>
      <c r="MRP65" s="130"/>
      <c r="MRQ65" s="130"/>
      <c r="MRR65" s="130"/>
      <c r="MRS65" s="130"/>
      <c r="MRT65" s="130"/>
      <c r="MRU65" s="130"/>
      <c r="MRV65" s="130"/>
      <c r="MRW65" s="130"/>
      <c r="MRX65" s="130"/>
      <c r="MRY65" s="130"/>
      <c r="MRZ65" s="130"/>
      <c r="MSA65" s="130"/>
      <c r="MSB65" s="130"/>
      <c r="MSC65" s="130"/>
      <c r="MSD65" s="130"/>
      <c r="MSE65" s="130"/>
      <c r="MSF65" s="130"/>
      <c r="MSG65" s="130"/>
      <c r="MSH65" s="130"/>
      <c r="MSI65" s="130"/>
      <c r="MSJ65" s="130"/>
      <c r="MSK65" s="130"/>
      <c r="MSL65" s="130"/>
      <c r="MSM65" s="130"/>
      <c r="MSN65" s="130"/>
      <c r="MSO65" s="130"/>
      <c r="MSP65" s="130"/>
      <c r="MSQ65" s="130"/>
      <c r="MSR65" s="130"/>
      <c r="MSS65" s="130"/>
      <c r="MST65" s="130"/>
      <c r="MSU65" s="130"/>
      <c r="MSV65" s="130"/>
      <c r="MSW65" s="130"/>
      <c r="MSX65" s="130"/>
      <c r="MSY65" s="130"/>
      <c r="MSZ65" s="130"/>
      <c r="MTA65" s="130"/>
      <c r="MTB65" s="130"/>
      <c r="MTC65" s="130"/>
      <c r="MTD65" s="130"/>
      <c r="MTE65" s="130"/>
      <c r="MTF65" s="130"/>
      <c r="MTG65" s="130"/>
      <c r="MTH65" s="130"/>
      <c r="MTI65" s="130"/>
      <c r="MTJ65" s="130"/>
      <c r="MTK65" s="130"/>
      <c r="MTL65" s="130"/>
      <c r="MTM65" s="130"/>
      <c r="MTN65" s="130"/>
      <c r="MTO65" s="130"/>
      <c r="MTP65" s="130"/>
      <c r="MTQ65" s="130"/>
      <c r="MTR65" s="130"/>
      <c r="MTS65" s="130"/>
      <c r="MTT65" s="130"/>
      <c r="MTU65" s="130"/>
      <c r="MTV65" s="130"/>
      <c r="MTW65" s="130"/>
      <c r="MTX65" s="130"/>
      <c r="MTY65" s="130"/>
      <c r="MTZ65" s="130"/>
      <c r="MUA65" s="130"/>
      <c r="MUB65" s="130"/>
      <c r="MUC65" s="130"/>
      <c r="MUD65" s="130"/>
      <c r="MUE65" s="130"/>
      <c r="MUF65" s="130"/>
      <c r="MUG65" s="130"/>
      <c r="MUH65" s="130"/>
      <c r="MUI65" s="130"/>
      <c r="MUJ65" s="130"/>
      <c r="MUK65" s="130"/>
      <c r="MUL65" s="130"/>
      <c r="MUM65" s="130"/>
      <c r="MUN65" s="130"/>
      <c r="MUO65" s="130"/>
      <c r="MUP65" s="130"/>
      <c r="MUQ65" s="130"/>
      <c r="MUR65" s="130"/>
      <c r="MUS65" s="130"/>
      <c r="MUT65" s="130"/>
      <c r="MUU65" s="130"/>
      <c r="MUV65" s="130"/>
      <c r="MUW65" s="130"/>
      <c r="MUX65" s="130"/>
      <c r="MUY65" s="130"/>
      <c r="MUZ65" s="130"/>
      <c r="MVA65" s="130"/>
      <c r="MVB65" s="130"/>
      <c r="MVC65" s="130"/>
      <c r="MVD65" s="130"/>
      <c r="MVE65" s="130"/>
      <c r="MVF65" s="130"/>
      <c r="MVG65" s="130"/>
      <c r="MVH65" s="130"/>
      <c r="MVI65" s="130"/>
      <c r="MVJ65" s="130"/>
      <c r="MVK65" s="130"/>
      <c r="MVL65" s="130"/>
      <c r="MVM65" s="130"/>
      <c r="MVN65" s="130"/>
      <c r="MVO65" s="130"/>
      <c r="MVP65" s="130"/>
      <c r="MVQ65" s="130"/>
      <c r="MVR65" s="130"/>
      <c r="MVS65" s="130"/>
      <c r="MVT65" s="130"/>
      <c r="MVU65" s="130"/>
      <c r="MVV65" s="130"/>
      <c r="MVW65" s="130"/>
      <c r="MVX65" s="130"/>
      <c r="MVY65" s="130"/>
      <c r="MVZ65" s="130"/>
      <c r="MWA65" s="130"/>
      <c r="MWB65" s="130"/>
      <c r="MWC65" s="130"/>
      <c r="MWD65" s="130"/>
      <c r="MWE65" s="130"/>
      <c r="MWF65" s="130"/>
      <c r="MWG65" s="130"/>
      <c r="MWH65" s="130"/>
      <c r="MWI65" s="130"/>
      <c r="MWJ65" s="130"/>
      <c r="MWK65" s="130"/>
      <c r="MWL65" s="130"/>
      <c r="MWM65" s="130"/>
      <c r="MWN65" s="130"/>
      <c r="MWO65" s="130"/>
      <c r="MWP65" s="130"/>
      <c r="MWQ65" s="130"/>
      <c r="MWR65" s="130"/>
      <c r="MWS65" s="130"/>
      <c r="MWT65" s="130"/>
      <c r="MWU65" s="130"/>
      <c r="MWV65" s="130"/>
      <c r="MWW65" s="130"/>
      <c r="MWX65" s="130"/>
      <c r="MWY65" s="130"/>
      <c r="MWZ65" s="130"/>
      <c r="MXA65" s="130"/>
      <c r="MXB65" s="130"/>
      <c r="MXC65" s="130"/>
      <c r="MXD65" s="130"/>
      <c r="MXE65" s="130"/>
      <c r="MXF65" s="130"/>
      <c r="MXG65" s="130"/>
      <c r="MXH65" s="130"/>
      <c r="MXI65" s="130"/>
      <c r="MXJ65" s="130"/>
      <c r="MXK65" s="130"/>
      <c r="MXL65" s="130"/>
      <c r="MXM65" s="130"/>
      <c r="MXN65" s="130"/>
      <c r="MXO65" s="130"/>
      <c r="MXP65" s="130"/>
      <c r="MXQ65" s="130"/>
      <c r="MXR65" s="130"/>
      <c r="MXS65" s="130"/>
      <c r="MXT65" s="130"/>
      <c r="MXU65" s="130"/>
      <c r="MXV65" s="130"/>
      <c r="MXW65" s="130"/>
      <c r="MXX65" s="130"/>
      <c r="MXY65" s="130"/>
      <c r="MXZ65" s="130"/>
      <c r="MYA65" s="130"/>
      <c r="MYB65" s="130"/>
      <c r="MYC65" s="130"/>
      <c r="MYD65" s="130"/>
      <c r="MYE65" s="130"/>
      <c r="MYF65" s="130"/>
      <c r="MYG65" s="130"/>
      <c r="MYH65" s="130"/>
      <c r="MYI65" s="130"/>
      <c r="MYJ65" s="130"/>
      <c r="MYK65" s="130"/>
      <c r="MYL65" s="130"/>
      <c r="MYM65" s="130"/>
      <c r="MYN65" s="130"/>
      <c r="MYO65" s="130"/>
      <c r="MYP65" s="130"/>
      <c r="MYQ65" s="130"/>
      <c r="MYR65" s="130"/>
      <c r="MYS65" s="130"/>
      <c r="MYT65" s="130"/>
      <c r="MYU65" s="130"/>
      <c r="MYV65" s="130"/>
      <c r="MYW65" s="130"/>
      <c r="MYX65" s="130"/>
      <c r="MYY65" s="130"/>
      <c r="MYZ65" s="130"/>
      <c r="MZA65" s="130"/>
      <c r="MZB65" s="130"/>
      <c r="MZC65" s="130"/>
      <c r="MZD65" s="130"/>
      <c r="MZE65" s="130"/>
      <c r="MZF65" s="130"/>
      <c r="MZG65" s="130"/>
      <c r="MZH65" s="130"/>
      <c r="MZI65" s="130"/>
      <c r="MZJ65" s="130"/>
      <c r="MZK65" s="130"/>
      <c r="MZL65" s="130"/>
      <c r="MZM65" s="130"/>
      <c r="MZN65" s="130"/>
      <c r="MZO65" s="130"/>
      <c r="MZP65" s="130"/>
      <c r="MZQ65" s="130"/>
      <c r="MZR65" s="130"/>
      <c r="MZS65" s="130"/>
      <c r="MZT65" s="130"/>
      <c r="MZU65" s="130"/>
      <c r="MZV65" s="130"/>
      <c r="MZW65" s="130"/>
      <c r="MZX65" s="130"/>
      <c r="MZY65" s="130"/>
      <c r="MZZ65" s="130"/>
      <c r="NAA65" s="130"/>
      <c r="NAB65" s="130"/>
      <c r="NAC65" s="130"/>
      <c r="NAD65" s="130"/>
      <c r="NAE65" s="130"/>
      <c r="NAF65" s="130"/>
      <c r="NAG65" s="130"/>
      <c r="NAH65" s="130"/>
      <c r="NAI65" s="130"/>
      <c r="NAJ65" s="130"/>
      <c r="NAK65" s="130"/>
      <c r="NAL65" s="130"/>
      <c r="NAM65" s="130"/>
      <c r="NAN65" s="130"/>
      <c r="NAO65" s="130"/>
      <c r="NAP65" s="130"/>
      <c r="NAQ65" s="130"/>
      <c r="NAR65" s="130"/>
      <c r="NAS65" s="130"/>
      <c r="NAT65" s="130"/>
      <c r="NAU65" s="130"/>
      <c r="NAV65" s="130"/>
      <c r="NAW65" s="130"/>
      <c r="NAX65" s="130"/>
      <c r="NAY65" s="130"/>
      <c r="NAZ65" s="130"/>
      <c r="NBA65" s="130"/>
      <c r="NBB65" s="130"/>
      <c r="NBC65" s="130"/>
      <c r="NBD65" s="130"/>
      <c r="NBE65" s="130"/>
      <c r="NBF65" s="130"/>
      <c r="NBG65" s="130"/>
      <c r="NBH65" s="130"/>
      <c r="NBI65" s="130"/>
      <c r="NBJ65" s="130"/>
      <c r="NBK65" s="130"/>
      <c r="NBL65" s="130"/>
      <c r="NBM65" s="130"/>
      <c r="NBN65" s="130"/>
      <c r="NBO65" s="130"/>
      <c r="NBP65" s="130"/>
      <c r="NBQ65" s="130"/>
      <c r="NBR65" s="130"/>
      <c r="NBS65" s="130"/>
      <c r="NBT65" s="130"/>
      <c r="NBU65" s="130"/>
      <c r="NBV65" s="130"/>
      <c r="NBW65" s="130"/>
      <c r="NBX65" s="130"/>
      <c r="NBY65" s="130"/>
      <c r="NBZ65" s="130"/>
      <c r="NCA65" s="130"/>
      <c r="NCB65" s="130"/>
      <c r="NCC65" s="130"/>
      <c r="NCD65" s="130"/>
      <c r="NCE65" s="130"/>
      <c r="NCF65" s="130"/>
      <c r="NCG65" s="130"/>
      <c r="NCH65" s="130"/>
      <c r="NCI65" s="130"/>
      <c r="NCJ65" s="130"/>
      <c r="NCK65" s="130"/>
      <c r="NCL65" s="130"/>
      <c r="NCM65" s="130"/>
      <c r="NCN65" s="130"/>
      <c r="NCO65" s="130"/>
      <c r="NCP65" s="130"/>
      <c r="NCQ65" s="130"/>
      <c r="NCR65" s="130"/>
      <c r="NCS65" s="130"/>
      <c r="NCT65" s="130"/>
      <c r="NCU65" s="130"/>
      <c r="NCV65" s="130"/>
      <c r="NCW65" s="130"/>
      <c r="NCX65" s="130"/>
      <c r="NCY65" s="130"/>
      <c r="NCZ65" s="130"/>
      <c r="NDA65" s="130"/>
      <c r="NDB65" s="130"/>
      <c r="NDC65" s="130"/>
      <c r="NDD65" s="130"/>
      <c r="NDE65" s="130"/>
      <c r="NDF65" s="130"/>
      <c r="NDG65" s="130"/>
      <c r="NDH65" s="130"/>
      <c r="NDI65" s="130"/>
      <c r="NDJ65" s="130"/>
      <c r="NDK65" s="130"/>
      <c r="NDL65" s="130"/>
      <c r="NDM65" s="130"/>
      <c r="NDN65" s="130"/>
      <c r="NDO65" s="130"/>
      <c r="NDP65" s="130"/>
      <c r="NDQ65" s="130"/>
      <c r="NDR65" s="130"/>
      <c r="NDS65" s="130"/>
      <c r="NDT65" s="130"/>
      <c r="NDU65" s="130"/>
      <c r="NDV65" s="130"/>
      <c r="NDW65" s="130"/>
      <c r="NDX65" s="130"/>
      <c r="NDY65" s="130"/>
      <c r="NDZ65" s="130"/>
      <c r="NEA65" s="130"/>
      <c r="NEB65" s="130"/>
      <c r="NEC65" s="130"/>
      <c r="NED65" s="130"/>
      <c r="NEE65" s="130"/>
      <c r="NEF65" s="130"/>
      <c r="NEG65" s="130"/>
      <c r="NEH65" s="130"/>
      <c r="NEI65" s="130"/>
      <c r="NEJ65" s="130"/>
      <c r="NEK65" s="130"/>
      <c r="NEL65" s="130"/>
      <c r="NEM65" s="130"/>
      <c r="NEN65" s="130"/>
      <c r="NEO65" s="130"/>
      <c r="NEP65" s="130"/>
      <c r="NEQ65" s="130"/>
      <c r="NER65" s="130"/>
      <c r="NES65" s="130"/>
      <c r="NET65" s="130"/>
      <c r="NEU65" s="130"/>
      <c r="NEV65" s="130"/>
      <c r="NEW65" s="130"/>
      <c r="NEX65" s="130"/>
      <c r="NEY65" s="130"/>
      <c r="NEZ65" s="130"/>
      <c r="NFA65" s="130"/>
      <c r="NFB65" s="130"/>
      <c r="NFC65" s="130"/>
      <c r="NFD65" s="130"/>
      <c r="NFE65" s="130"/>
      <c r="NFF65" s="130"/>
      <c r="NFG65" s="130"/>
      <c r="NFH65" s="130"/>
      <c r="NFI65" s="130"/>
      <c r="NFJ65" s="130"/>
      <c r="NFK65" s="130"/>
      <c r="NFL65" s="130"/>
      <c r="NFM65" s="130"/>
      <c r="NFN65" s="130"/>
      <c r="NFO65" s="130"/>
      <c r="NFP65" s="130"/>
      <c r="NFQ65" s="130"/>
      <c r="NFR65" s="130"/>
      <c r="NFS65" s="130"/>
      <c r="NFT65" s="130"/>
      <c r="NFU65" s="130"/>
      <c r="NFV65" s="130"/>
      <c r="NFW65" s="130"/>
      <c r="NFX65" s="130"/>
      <c r="NFY65" s="130"/>
      <c r="NFZ65" s="130"/>
      <c r="NGA65" s="130"/>
      <c r="NGB65" s="130"/>
      <c r="NGC65" s="130"/>
      <c r="NGD65" s="130"/>
      <c r="NGE65" s="130"/>
      <c r="NGF65" s="130"/>
      <c r="NGG65" s="130"/>
      <c r="NGH65" s="130"/>
      <c r="NGI65" s="130"/>
      <c r="NGJ65" s="130"/>
      <c r="NGK65" s="130"/>
      <c r="NGL65" s="130"/>
      <c r="NGM65" s="130"/>
      <c r="NGN65" s="130"/>
      <c r="NGO65" s="130"/>
      <c r="NGP65" s="130"/>
      <c r="NGQ65" s="130"/>
      <c r="NGR65" s="130"/>
      <c r="NGS65" s="130"/>
      <c r="NGT65" s="130"/>
      <c r="NGU65" s="130"/>
      <c r="NGV65" s="130"/>
      <c r="NGW65" s="130"/>
      <c r="NGX65" s="130"/>
      <c r="NGY65" s="130"/>
      <c r="NGZ65" s="130"/>
      <c r="NHA65" s="130"/>
      <c r="NHB65" s="130"/>
      <c r="NHC65" s="130"/>
      <c r="NHD65" s="130"/>
      <c r="NHE65" s="130"/>
      <c r="NHF65" s="130"/>
      <c r="NHG65" s="130"/>
      <c r="NHH65" s="130"/>
      <c r="NHI65" s="130"/>
      <c r="NHJ65" s="130"/>
      <c r="NHK65" s="130"/>
      <c r="NHL65" s="130"/>
      <c r="NHM65" s="130"/>
      <c r="NHN65" s="130"/>
      <c r="NHO65" s="130"/>
      <c r="NHP65" s="130"/>
      <c r="NHQ65" s="130"/>
      <c r="NHR65" s="130"/>
      <c r="NHS65" s="130"/>
      <c r="NHT65" s="130"/>
      <c r="NHU65" s="130"/>
      <c r="NHV65" s="130"/>
      <c r="NHW65" s="130"/>
      <c r="NHX65" s="130"/>
      <c r="NHY65" s="130"/>
      <c r="NHZ65" s="130"/>
      <c r="NIA65" s="130"/>
      <c r="NIB65" s="130"/>
      <c r="NIC65" s="130"/>
      <c r="NID65" s="130"/>
      <c r="NIE65" s="130"/>
      <c r="NIF65" s="130"/>
      <c r="NIG65" s="130"/>
      <c r="NIH65" s="130"/>
      <c r="NII65" s="130"/>
      <c r="NIJ65" s="130"/>
      <c r="NIK65" s="130"/>
      <c r="NIL65" s="130"/>
      <c r="NIM65" s="130"/>
      <c r="NIN65" s="130"/>
      <c r="NIO65" s="130"/>
      <c r="NIP65" s="130"/>
      <c r="NIQ65" s="130"/>
      <c r="NIR65" s="130"/>
      <c r="NIS65" s="130"/>
      <c r="NIT65" s="130"/>
      <c r="NIU65" s="130"/>
      <c r="NIV65" s="130"/>
      <c r="NIW65" s="130"/>
      <c r="NIX65" s="130"/>
      <c r="NIY65" s="130"/>
      <c r="NIZ65" s="130"/>
      <c r="NJA65" s="130"/>
      <c r="NJB65" s="130"/>
      <c r="NJC65" s="130"/>
      <c r="NJD65" s="130"/>
      <c r="NJE65" s="130"/>
      <c r="NJF65" s="130"/>
      <c r="NJG65" s="130"/>
      <c r="NJH65" s="130"/>
      <c r="NJI65" s="130"/>
      <c r="NJJ65" s="130"/>
      <c r="NJK65" s="130"/>
      <c r="NJL65" s="130"/>
      <c r="NJM65" s="130"/>
      <c r="NJN65" s="130"/>
      <c r="NJO65" s="130"/>
      <c r="NJP65" s="130"/>
      <c r="NJQ65" s="130"/>
      <c r="NJR65" s="130"/>
      <c r="NJS65" s="130"/>
      <c r="NJT65" s="130"/>
      <c r="NJU65" s="130"/>
      <c r="NJV65" s="130"/>
      <c r="NJW65" s="130"/>
      <c r="NJX65" s="130"/>
      <c r="NJY65" s="130"/>
      <c r="NJZ65" s="130"/>
      <c r="NKA65" s="130"/>
      <c r="NKB65" s="130"/>
      <c r="NKC65" s="130"/>
      <c r="NKD65" s="130"/>
      <c r="NKE65" s="130"/>
      <c r="NKF65" s="130"/>
      <c r="NKG65" s="130"/>
      <c r="NKH65" s="130"/>
      <c r="NKI65" s="130"/>
      <c r="NKJ65" s="130"/>
      <c r="NKK65" s="130"/>
      <c r="NKL65" s="130"/>
      <c r="NKM65" s="130"/>
      <c r="NKN65" s="130"/>
      <c r="NKO65" s="130"/>
      <c r="NKP65" s="130"/>
      <c r="NKQ65" s="130"/>
      <c r="NKR65" s="130"/>
      <c r="NKS65" s="130"/>
      <c r="NKT65" s="130"/>
      <c r="NKU65" s="130"/>
      <c r="NKV65" s="130"/>
      <c r="NKW65" s="130"/>
      <c r="NKX65" s="130"/>
      <c r="NKY65" s="130"/>
      <c r="NKZ65" s="130"/>
      <c r="NLA65" s="130"/>
      <c r="NLB65" s="130"/>
      <c r="NLC65" s="130"/>
      <c r="NLD65" s="130"/>
      <c r="NLE65" s="130"/>
      <c r="NLF65" s="130"/>
      <c r="NLG65" s="130"/>
      <c r="NLH65" s="130"/>
      <c r="NLI65" s="130"/>
      <c r="NLJ65" s="130"/>
      <c r="NLK65" s="130"/>
      <c r="NLL65" s="130"/>
      <c r="NLM65" s="130"/>
      <c r="NLN65" s="130"/>
      <c r="NLO65" s="130"/>
      <c r="NLP65" s="130"/>
      <c r="NLQ65" s="130"/>
      <c r="NLR65" s="130"/>
      <c r="NLS65" s="130"/>
      <c r="NLT65" s="130"/>
      <c r="NLU65" s="130"/>
      <c r="NLV65" s="130"/>
      <c r="NLW65" s="130"/>
      <c r="NLX65" s="130"/>
      <c r="NLY65" s="130"/>
      <c r="NLZ65" s="130"/>
      <c r="NMA65" s="130"/>
      <c r="NMB65" s="130"/>
      <c r="NMC65" s="130"/>
      <c r="NMD65" s="130"/>
      <c r="NME65" s="130"/>
      <c r="NMF65" s="130"/>
      <c r="NMG65" s="130"/>
      <c r="NMH65" s="130"/>
      <c r="NMI65" s="130"/>
      <c r="NMJ65" s="130"/>
      <c r="NMK65" s="130"/>
      <c r="NML65" s="130"/>
      <c r="NMM65" s="130"/>
      <c r="NMN65" s="130"/>
      <c r="NMO65" s="130"/>
      <c r="NMP65" s="130"/>
      <c r="NMQ65" s="130"/>
      <c r="NMR65" s="130"/>
      <c r="NMS65" s="130"/>
      <c r="NMT65" s="130"/>
      <c r="NMU65" s="130"/>
      <c r="NMV65" s="130"/>
      <c r="NMW65" s="130"/>
      <c r="NMX65" s="130"/>
      <c r="NMY65" s="130"/>
      <c r="NMZ65" s="130"/>
      <c r="NNA65" s="130"/>
      <c r="NNB65" s="130"/>
      <c r="NNC65" s="130"/>
      <c r="NND65" s="130"/>
      <c r="NNE65" s="130"/>
      <c r="NNF65" s="130"/>
      <c r="NNG65" s="130"/>
      <c r="NNH65" s="130"/>
      <c r="NNI65" s="130"/>
      <c r="NNJ65" s="130"/>
      <c r="NNK65" s="130"/>
      <c r="NNL65" s="130"/>
      <c r="NNM65" s="130"/>
      <c r="NNN65" s="130"/>
      <c r="NNO65" s="130"/>
      <c r="NNP65" s="130"/>
      <c r="NNQ65" s="130"/>
      <c r="NNR65" s="130"/>
      <c r="NNS65" s="130"/>
      <c r="NNT65" s="130"/>
      <c r="NNU65" s="130"/>
      <c r="NNV65" s="130"/>
      <c r="NNW65" s="130"/>
      <c r="NNX65" s="130"/>
      <c r="NNY65" s="130"/>
      <c r="NNZ65" s="130"/>
      <c r="NOA65" s="130"/>
      <c r="NOB65" s="130"/>
      <c r="NOC65" s="130"/>
      <c r="NOD65" s="130"/>
      <c r="NOE65" s="130"/>
      <c r="NOF65" s="130"/>
      <c r="NOG65" s="130"/>
      <c r="NOH65" s="130"/>
      <c r="NOI65" s="130"/>
      <c r="NOJ65" s="130"/>
      <c r="NOK65" s="130"/>
      <c r="NOL65" s="130"/>
      <c r="NOM65" s="130"/>
      <c r="NON65" s="130"/>
      <c r="NOO65" s="130"/>
      <c r="NOP65" s="130"/>
      <c r="NOQ65" s="130"/>
      <c r="NOR65" s="130"/>
      <c r="NOS65" s="130"/>
      <c r="NOT65" s="130"/>
      <c r="NOU65" s="130"/>
      <c r="NOV65" s="130"/>
      <c r="NOW65" s="130"/>
      <c r="NOX65" s="130"/>
      <c r="NOY65" s="130"/>
      <c r="NOZ65" s="130"/>
      <c r="NPA65" s="130"/>
      <c r="NPB65" s="130"/>
      <c r="NPC65" s="130"/>
      <c r="NPD65" s="130"/>
      <c r="NPE65" s="130"/>
      <c r="NPF65" s="130"/>
      <c r="NPG65" s="130"/>
      <c r="NPH65" s="130"/>
      <c r="NPI65" s="130"/>
      <c r="NPJ65" s="130"/>
      <c r="NPK65" s="130"/>
      <c r="NPL65" s="130"/>
      <c r="NPM65" s="130"/>
      <c r="NPN65" s="130"/>
      <c r="NPO65" s="130"/>
      <c r="NPP65" s="130"/>
      <c r="NPQ65" s="130"/>
      <c r="NPR65" s="130"/>
      <c r="NPS65" s="130"/>
      <c r="NPT65" s="130"/>
      <c r="NPU65" s="130"/>
      <c r="NPV65" s="130"/>
      <c r="NPW65" s="130"/>
      <c r="NPX65" s="130"/>
      <c r="NPY65" s="130"/>
      <c r="NPZ65" s="130"/>
      <c r="NQA65" s="130"/>
      <c r="NQB65" s="130"/>
      <c r="NQC65" s="130"/>
      <c r="NQD65" s="130"/>
      <c r="NQE65" s="130"/>
      <c r="NQF65" s="130"/>
      <c r="NQG65" s="130"/>
      <c r="NQH65" s="130"/>
      <c r="NQI65" s="130"/>
      <c r="NQJ65" s="130"/>
      <c r="NQK65" s="130"/>
      <c r="NQL65" s="130"/>
      <c r="NQM65" s="130"/>
      <c r="NQN65" s="130"/>
      <c r="NQO65" s="130"/>
      <c r="NQP65" s="130"/>
      <c r="NQQ65" s="130"/>
      <c r="NQR65" s="130"/>
      <c r="NQS65" s="130"/>
      <c r="NQT65" s="130"/>
      <c r="NQU65" s="130"/>
      <c r="NQV65" s="130"/>
      <c r="NQW65" s="130"/>
      <c r="NQX65" s="130"/>
      <c r="NQY65" s="130"/>
      <c r="NQZ65" s="130"/>
      <c r="NRA65" s="130"/>
      <c r="NRB65" s="130"/>
      <c r="NRC65" s="130"/>
      <c r="NRD65" s="130"/>
      <c r="NRE65" s="130"/>
      <c r="NRF65" s="130"/>
      <c r="NRG65" s="130"/>
      <c r="NRH65" s="130"/>
      <c r="NRI65" s="130"/>
      <c r="NRJ65" s="130"/>
      <c r="NRK65" s="130"/>
      <c r="NRL65" s="130"/>
      <c r="NRM65" s="130"/>
      <c r="NRN65" s="130"/>
      <c r="NRO65" s="130"/>
      <c r="NRP65" s="130"/>
      <c r="NRQ65" s="130"/>
      <c r="NRR65" s="130"/>
      <c r="NRS65" s="130"/>
      <c r="NRT65" s="130"/>
      <c r="NRU65" s="130"/>
      <c r="NRV65" s="130"/>
      <c r="NRW65" s="130"/>
      <c r="NRX65" s="130"/>
      <c r="NRY65" s="130"/>
      <c r="NRZ65" s="130"/>
      <c r="NSA65" s="130"/>
      <c r="NSB65" s="130"/>
      <c r="NSC65" s="130"/>
      <c r="NSD65" s="130"/>
      <c r="NSE65" s="130"/>
      <c r="NSF65" s="130"/>
      <c r="NSG65" s="130"/>
      <c r="NSH65" s="130"/>
      <c r="NSI65" s="130"/>
      <c r="NSJ65" s="130"/>
      <c r="NSK65" s="130"/>
      <c r="NSL65" s="130"/>
      <c r="NSM65" s="130"/>
      <c r="NSN65" s="130"/>
      <c r="NSO65" s="130"/>
      <c r="NSP65" s="130"/>
      <c r="NSQ65" s="130"/>
      <c r="NSR65" s="130"/>
      <c r="NSS65" s="130"/>
      <c r="NST65" s="130"/>
      <c r="NSU65" s="130"/>
      <c r="NSV65" s="130"/>
      <c r="NSW65" s="130"/>
      <c r="NSX65" s="130"/>
      <c r="NSY65" s="130"/>
      <c r="NSZ65" s="130"/>
      <c r="NTA65" s="130"/>
      <c r="NTB65" s="130"/>
      <c r="NTC65" s="130"/>
      <c r="NTD65" s="130"/>
      <c r="NTE65" s="130"/>
      <c r="NTF65" s="130"/>
      <c r="NTG65" s="130"/>
      <c r="NTH65" s="130"/>
      <c r="NTI65" s="130"/>
      <c r="NTJ65" s="130"/>
      <c r="NTK65" s="130"/>
      <c r="NTL65" s="130"/>
      <c r="NTM65" s="130"/>
      <c r="NTN65" s="130"/>
      <c r="NTO65" s="130"/>
      <c r="NTP65" s="130"/>
      <c r="NTQ65" s="130"/>
      <c r="NTR65" s="130"/>
      <c r="NTS65" s="130"/>
      <c r="NTT65" s="130"/>
      <c r="NTU65" s="130"/>
      <c r="NTV65" s="130"/>
      <c r="NTW65" s="130"/>
      <c r="NTX65" s="130"/>
      <c r="NTY65" s="130"/>
      <c r="NTZ65" s="130"/>
      <c r="NUA65" s="130"/>
      <c r="NUB65" s="130"/>
      <c r="NUC65" s="130"/>
      <c r="NUD65" s="130"/>
      <c r="NUE65" s="130"/>
      <c r="NUF65" s="130"/>
      <c r="NUG65" s="130"/>
      <c r="NUH65" s="130"/>
      <c r="NUI65" s="130"/>
      <c r="NUJ65" s="130"/>
      <c r="NUK65" s="130"/>
      <c r="NUL65" s="130"/>
      <c r="NUM65" s="130"/>
      <c r="NUN65" s="130"/>
      <c r="NUO65" s="130"/>
      <c r="NUP65" s="130"/>
      <c r="NUQ65" s="130"/>
      <c r="NUR65" s="130"/>
      <c r="NUS65" s="130"/>
      <c r="NUT65" s="130"/>
      <c r="NUU65" s="130"/>
      <c r="NUV65" s="130"/>
      <c r="NUW65" s="130"/>
      <c r="NUX65" s="130"/>
      <c r="NUY65" s="130"/>
      <c r="NUZ65" s="130"/>
      <c r="NVA65" s="130"/>
      <c r="NVB65" s="130"/>
      <c r="NVC65" s="130"/>
      <c r="NVD65" s="130"/>
      <c r="NVE65" s="130"/>
      <c r="NVF65" s="130"/>
      <c r="NVG65" s="130"/>
      <c r="NVH65" s="130"/>
      <c r="NVI65" s="130"/>
      <c r="NVJ65" s="130"/>
      <c r="NVK65" s="130"/>
      <c r="NVL65" s="130"/>
      <c r="NVM65" s="130"/>
      <c r="NVN65" s="130"/>
      <c r="NVO65" s="130"/>
      <c r="NVP65" s="130"/>
      <c r="NVQ65" s="130"/>
      <c r="NVR65" s="130"/>
      <c r="NVS65" s="130"/>
      <c r="NVT65" s="130"/>
      <c r="NVU65" s="130"/>
      <c r="NVV65" s="130"/>
      <c r="NVW65" s="130"/>
      <c r="NVX65" s="130"/>
      <c r="NVY65" s="130"/>
      <c r="NVZ65" s="130"/>
      <c r="NWA65" s="130"/>
      <c r="NWB65" s="130"/>
      <c r="NWC65" s="130"/>
      <c r="NWD65" s="130"/>
      <c r="NWE65" s="130"/>
      <c r="NWF65" s="130"/>
      <c r="NWG65" s="130"/>
      <c r="NWH65" s="130"/>
      <c r="NWI65" s="130"/>
      <c r="NWJ65" s="130"/>
      <c r="NWK65" s="130"/>
      <c r="NWL65" s="130"/>
      <c r="NWM65" s="130"/>
      <c r="NWN65" s="130"/>
      <c r="NWO65" s="130"/>
      <c r="NWP65" s="130"/>
      <c r="NWQ65" s="130"/>
      <c r="NWR65" s="130"/>
      <c r="NWS65" s="130"/>
      <c r="NWT65" s="130"/>
      <c r="NWU65" s="130"/>
      <c r="NWV65" s="130"/>
      <c r="NWW65" s="130"/>
      <c r="NWX65" s="130"/>
      <c r="NWY65" s="130"/>
      <c r="NWZ65" s="130"/>
      <c r="NXA65" s="130"/>
      <c r="NXB65" s="130"/>
      <c r="NXC65" s="130"/>
      <c r="NXD65" s="130"/>
      <c r="NXE65" s="130"/>
      <c r="NXF65" s="130"/>
      <c r="NXG65" s="130"/>
      <c r="NXH65" s="130"/>
      <c r="NXI65" s="130"/>
      <c r="NXJ65" s="130"/>
      <c r="NXK65" s="130"/>
      <c r="NXL65" s="130"/>
      <c r="NXM65" s="130"/>
      <c r="NXN65" s="130"/>
      <c r="NXO65" s="130"/>
      <c r="NXP65" s="130"/>
      <c r="NXQ65" s="130"/>
      <c r="NXR65" s="130"/>
      <c r="NXS65" s="130"/>
      <c r="NXT65" s="130"/>
      <c r="NXU65" s="130"/>
      <c r="NXV65" s="130"/>
      <c r="NXW65" s="130"/>
      <c r="NXX65" s="130"/>
      <c r="NXY65" s="130"/>
      <c r="NXZ65" s="130"/>
      <c r="NYA65" s="130"/>
      <c r="NYB65" s="130"/>
      <c r="NYC65" s="130"/>
      <c r="NYD65" s="130"/>
      <c r="NYE65" s="130"/>
      <c r="NYF65" s="130"/>
      <c r="NYG65" s="130"/>
      <c r="NYH65" s="130"/>
      <c r="NYI65" s="130"/>
      <c r="NYJ65" s="130"/>
      <c r="NYK65" s="130"/>
      <c r="NYL65" s="130"/>
      <c r="NYM65" s="130"/>
      <c r="NYN65" s="130"/>
      <c r="NYO65" s="130"/>
      <c r="NYP65" s="130"/>
      <c r="NYQ65" s="130"/>
      <c r="NYR65" s="130"/>
      <c r="NYS65" s="130"/>
      <c r="NYT65" s="130"/>
      <c r="NYU65" s="130"/>
      <c r="NYV65" s="130"/>
      <c r="NYW65" s="130"/>
      <c r="NYX65" s="130"/>
      <c r="NYY65" s="130"/>
      <c r="NYZ65" s="130"/>
      <c r="NZA65" s="130"/>
      <c r="NZB65" s="130"/>
      <c r="NZC65" s="130"/>
      <c r="NZD65" s="130"/>
      <c r="NZE65" s="130"/>
      <c r="NZF65" s="130"/>
      <c r="NZG65" s="130"/>
      <c r="NZH65" s="130"/>
      <c r="NZI65" s="130"/>
      <c r="NZJ65" s="130"/>
      <c r="NZK65" s="130"/>
      <c r="NZL65" s="130"/>
      <c r="NZM65" s="130"/>
      <c r="NZN65" s="130"/>
      <c r="NZO65" s="130"/>
      <c r="NZP65" s="130"/>
      <c r="NZQ65" s="130"/>
      <c r="NZR65" s="130"/>
      <c r="NZS65" s="130"/>
      <c r="NZT65" s="130"/>
      <c r="NZU65" s="130"/>
      <c r="NZV65" s="130"/>
      <c r="NZW65" s="130"/>
      <c r="NZX65" s="130"/>
      <c r="NZY65" s="130"/>
      <c r="NZZ65" s="130"/>
      <c r="OAA65" s="130"/>
      <c r="OAB65" s="130"/>
      <c r="OAC65" s="130"/>
      <c r="OAD65" s="130"/>
      <c r="OAE65" s="130"/>
      <c r="OAF65" s="130"/>
      <c r="OAG65" s="130"/>
      <c r="OAH65" s="130"/>
      <c r="OAI65" s="130"/>
      <c r="OAJ65" s="130"/>
      <c r="OAK65" s="130"/>
      <c r="OAL65" s="130"/>
      <c r="OAM65" s="130"/>
      <c r="OAN65" s="130"/>
      <c r="OAO65" s="130"/>
      <c r="OAP65" s="130"/>
      <c r="OAQ65" s="130"/>
      <c r="OAR65" s="130"/>
      <c r="OAS65" s="130"/>
      <c r="OAT65" s="130"/>
      <c r="OAU65" s="130"/>
      <c r="OAV65" s="130"/>
      <c r="OAW65" s="130"/>
      <c r="OAX65" s="130"/>
      <c r="OAY65" s="130"/>
      <c r="OAZ65" s="130"/>
      <c r="OBA65" s="130"/>
      <c r="OBB65" s="130"/>
      <c r="OBC65" s="130"/>
      <c r="OBD65" s="130"/>
      <c r="OBE65" s="130"/>
      <c r="OBF65" s="130"/>
      <c r="OBG65" s="130"/>
      <c r="OBH65" s="130"/>
      <c r="OBI65" s="130"/>
      <c r="OBJ65" s="130"/>
      <c r="OBK65" s="130"/>
      <c r="OBL65" s="130"/>
      <c r="OBM65" s="130"/>
      <c r="OBN65" s="130"/>
      <c r="OBO65" s="130"/>
      <c r="OBP65" s="130"/>
      <c r="OBQ65" s="130"/>
      <c r="OBR65" s="130"/>
      <c r="OBS65" s="130"/>
      <c r="OBT65" s="130"/>
      <c r="OBU65" s="130"/>
      <c r="OBV65" s="130"/>
      <c r="OBW65" s="130"/>
      <c r="OBX65" s="130"/>
      <c r="OBY65" s="130"/>
      <c r="OBZ65" s="130"/>
      <c r="OCA65" s="130"/>
      <c r="OCB65" s="130"/>
      <c r="OCC65" s="130"/>
      <c r="OCD65" s="130"/>
      <c r="OCE65" s="130"/>
      <c r="OCF65" s="130"/>
      <c r="OCG65" s="130"/>
      <c r="OCH65" s="130"/>
      <c r="OCI65" s="130"/>
      <c r="OCJ65" s="130"/>
      <c r="OCK65" s="130"/>
      <c r="OCL65" s="130"/>
      <c r="OCM65" s="130"/>
      <c r="OCN65" s="130"/>
      <c r="OCO65" s="130"/>
      <c r="OCP65" s="130"/>
      <c r="OCQ65" s="130"/>
      <c r="OCR65" s="130"/>
      <c r="OCS65" s="130"/>
      <c r="OCT65" s="130"/>
      <c r="OCU65" s="130"/>
      <c r="OCV65" s="130"/>
      <c r="OCW65" s="130"/>
      <c r="OCX65" s="130"/>
      <c r="OCY65" s="130"/>
      <c r="OCZ65" s="130"/>
      <c r="ODA65" s="130"/>
      <c r="ODB65" s="130"/>
      <c r="ODC65" s="130"/>
      <c r="ODD65" s="130"/>
      <c r="ODE65" s="130"/>
      <c r="ODF65" s="130"/>
      <c r="ODG65" s="130"/>
      <c r="ODH65" s="130"/>
      <c r="ODI65" s="130"/>
      <c r="ODJ65" s="130"/>
      <c r="ODK65" s="130"/>
      <c r="ODL65" s="130"/>
      <c r="ODM65" s="130"/>
      <c r="ODN65" s="130"/>
      <c r="ODO65" s="130"/>
      <c r="ODP65" s="130"/>
      <c r="ODQ65" s="130"/>
      <c r="ODR65" s="130"/>
      <c r="ODS65" s="130"/>
      <c r="ODT65" s="130"/>
      <c r="ODU65" s="130"/>
      <c r="ODV65" s="130"/>
      <c r="ODW65" s="130"/>
      <c r="ODX65" s="130"/>
      <c r="ODY65" s="130"/>
      <c r="ODZ65" s="130"/>
      <c r="OEA65" s="130"/>
      <c r="OEB65" s="130"/>
      <c r="OEC65" s="130"/>
      <c r="OED65" s="130"/>
      <c r="OEE65" s="130"/>
      <c r="OEF65" s="130"/>
      <c r="OEG65" s="130"/>
      <c r="OEH65" s="130"/>
      <c r="OEI65" s="130"/>
      <c r="OEJ65" s="130"/>
      <c r="OEK65" s="130"/>
      <c r="OEL65" s="130"/>
      <c r="OEM65" s="130"/>
      <c r="OEN65" s="130"/>
      <c r="OEO65" s="130"/>
      <c r="OEP65" s="130"/>
      <c r="OEQ65" s="130"/>
      <c r="OER65" s="130"/>
      <c r="OES65" s="130"/>
      <c r="OET65" s="130"/>
      <c r="OEU65" s="130"/>
      <c r="OEV65" s="130"/>
      <c r="OEW65" s="130"/>
      <c r="OEX65" s="130"/>
      <c r="OEY65" s="130"/>
      <c r="OEZ65" s="130"/>
      <c r="OFA65" s="130"/>
      <c r="OFB65" s="130"/>
      <c r="OFC65" s="130"/>
      <c r="OFD65" s="130"/>
      <c r="OFE65" s="130"/>
      <c r="OFF65" s="130"/>
      <c r="OFG65" s="130"/>
      <c r="OFH65" s="130"/>
      <c r="OFI65" s="130"/>
      <c r="OFJ65" s="130"/>
      <c r="OFK65" s="130"/>
      <c r="OFL65" s="130"/>
      <c r="OFM65" s="130"/>
      <c r="OFN65" s="130"/>
      <c r="OFO65" s="130"/>
      <c r="OFP65" s="130"/>
      <c r="OFQ65" s="130"/>
      <c r="OFR65" s="130"/>
      <c r="OFS65" s="130"/>
      <c r="OFT65" s="130"/>
      <c r="OFU65" s="130"/>
      <c r="OFV65" s="130"/>
      <c r="OFW65" s="130"/>
      <c r="OFX65" s="130"/>
      <c r="OFY65" s="130"/>
      <c r="OFZ65" s="130"/>
      <c r="OGA65" s="130"/>
      <c r="OGB65" s="130"/>
      <c r="OGC65" s="130"/>
      <c r="OGD65" s="130"/>
      <c r="OGE65" s="130"/>
      <c r="OGF65" s="130"/>
      <c r="OGG65" s="130"/>
      <c r="OGH65" s="130"/>
      <c r="OGI65" s="130"/>
      <c r="OGJ65" s="130"/>
      <c r="OGK65" s="130"/>
      <c r="OGL65" s="130"/>
      <c r="OGM65" s="130"/>
      <c r="OGN65" s="130"/>
      <c r="OGO65" s="130"/>
      <c r="OGP65" s="130"/>
      <c r="OGQ65" s="130"/>
      <c r="OGR65" s="130"/>
      <c r="OGS65" s="130"/>
      <c r="OGT65" s="130"/>
      <c r="OGU65" s="130"/>
      <c r="OGV65" s="130"/>
      <c r="OGW65" s="130"/>
      <c r="OGX65" s="130"/>
      <c r="OGY65" s="130"/>
      <c r="OGZ65" s="130"/>
      <c r="OHA65" s="130"/>
      <c r="OHB65" s="130"/>
      <c r="OHC65" s="130"/>
      <c r="OHD65" s="130"/>
      <c r="OHE65" s="130"/>
      <c r="OHF65" s="130"/>
      <c r="OHG65" s="130"/>
      <c r="OHH65" s="130"/>
      <c r="OHI65" s="130"/>
      <c r="OHJ65" s="130"/>
      <c r="OHK65" s="130"/>
      <c r="OHL65" s="130"/>
      <c r="OHM65" s="130"/>
      <c r="OHN65" s="130"/>
      <c r="OHO65" s="130"/>
      <c r="OHP65" s="130"/>
      <c r="OHQ65" s="130"/>
      <c r="OHR65" s="130"/>
      <c r="OHS65" s="130"/>
      <c r="OHT65" s="130"/>
      <c r="OHU65" s="130"/>
      <c r="OHV65" s="130"/>
      <c r="OHW65" s="130"/>
      <c r="OHX65" s="130"/>
      <c r="OHY65" s="130"/>
      <c r="OHZ65" s="130"/>
      <c r="OIA65" s="130"/>
      <c r="OIB65" s="130"/>
      <c r="OIC65" s="130"/>
      <c r="OID65" s="130"/>
      <c r="OIE65" s="130"/>
      <c r="OIF65" s="130"/>
      <c r="OIG65" s="130"/>
      <c r="OIH65" s="130"/>
      <c r="OII65" s="130"/>
      <c r="OIJ65" s="130"/>
      <c r="OIK65" s="130"/>
      <c r="OIL65" s="130"/>
      <c r="OIM65" s="130"/>
      <c r="OIN65" s="130"/>
      <c r="OIO65" s="130"/>
      <c r="OIP65" s="130"/>
      <c r="OIQ65" s="130"/>
      <c r="OIR65" s="130"/>
      <c r="OIS65" s="130"/>
      <c r="OIT65" s="130"/>
      <c r="OIU65" s="130"/>
      <c r="OIV65" s="130"/>
      <c r="OIW65" s="130"/>
      <c r="OIX65" s="130"/>
      <c r="OIY65" s="130"/>
      <c r="OIZ65" s="130"/>
      <c r="OJA65" s="130"/>
      <c r="OJB65" s="130"/>
      <c r="OJC65" s="130"/>
      <c r="OJD65" s="130"/>
      <c r="OJE65" s="130"/>
      <c r="OJF65" s="130"/>
      <c r="OJG65" s="130"/>
      <c r="OJH65" s="130"/>
      <c r="OJI65" s="130"/>
      <c r="OJJ65" s="130"/>
      <c r="OJK65" s="130"/>
      <c r="OJL65" s="130"/>
      <c r="OJM65" s="130"/>
      <c r="OJN65" s="130"/>
      <c r="OJO65" s="130"/>
      <c r="OJP65" s="130"/>
      <c r="OJQ65" s="130"/>
      <c r="OJR65" s="130"/>
      <c r="OJS65" s="130"/>
      <c r="OJT65" s="130"/>
      <c r="OJU65" s="130"/>
      <c r="OJV65" s="130"/>
      <c r="OJW65" s="130"/>
      <c r="OJX65" s="130"/>
      <c r="OJY65" s="130"/>
      <c r="OJZ65" s="130"/>
      <c r="OKA65" s="130"/>
      <c r="OKB65" s="130"/>
      <c r="OKC65" s="130"/>
      <c r="OKD65" s="130"/>
      <c r="OKE65" s="130"/>
      <c r="OKF65" s="130"/>
      <c r="OKG65" s="130"/>
      <c r="OKH65" s="130"/>
      <c r="OKI65" s="130"/>
      <c r="OKJ65" s="130"/>
      <c r="OKK65" s="130"/>
      <c r="OKL65" s="130"/>
      <c r="OKM65" s="130"/>
      <c r="OKN65" s="130"/>
      <c r="OKO65" s="130"/>
      <c r="OKP65" s="130"/>
      <c r="OKQ65" s="130"/>
      <c r="OKR65" s="130"/>
      <c r="OKS65" s="130"/>
      <c r="OKT65" s="130"/>
      <c r="OKU65" s="130"/>
      <c r="OKV65" s="130"/>
      <c r="OKW65" s="130"/>
      <c r="OKX65" s="130"/>
      <c r="OKY65" s="130"/>
      <c r="OKZ65" s="130"/>
      <c r="OLA65" s="130"/>
      <c r="OLB65" s="130"/>
      <c r="OLC65" s="130"/>
      <c r="OLD65" s="130"/>
      <c r="OLE65" s="130"/>
      <c r="OLF65" s="130"/>
      <c r="OLG65" s="130"/>
      <c r="OLH65" s="130"/>
      <c r="OLI65" s="130"/>
      <c r="OLJ65" s="130"/>
      <c r="OLK65" s="130"/>
      <c r="OLL65" s="130"/>
      <c r="OLM65" s="130"/>
      <c r="OLN65" s="130"/>
      <c r="OLO65" s="130"/>
      <c r="OLP65" s="130"/>
      <c r="OLQ65" s="130"/>
      <c r="OLR65" s="130"/>
      <c r="OLS65" s="130"/>
      <c r="OLT65" s="130"/>
      <c r="OLU65" s="130"/>
      <c r="OLV65" s="130"/>
      <c r="OLW65" s="130"/>
      <c r="OLX65" s="130"/>
      <c r="OLY65" s="130"/>
      <c r="OLZ65" s="130"/>
      <c r="OMA65" s="130"/>
      <c r="OMB65" s="130"/>
      <c r="OMC65" s="130"/>
      <c r="OMD65" s="130"/>
      <c r="OME65" s="130"/>
      <c r="OMF65" s="130"/>
      <c r="OMG65" s="130"/>
      <c r="OMH65" s="130"/>
      <c r="OMI65" s="130"/>
      <c r="OMJ65" s="130"/>
      <c r="OMK65" s="130"/>
      <c r="OML65" s="130"/>
      <c r="OMM65" s="130"/>
      <c r="OMN65" s="130"/>
      <c r="OMO65" s="130"/>
      <c r="OMP65" s="130"/>
      <c r="OMQ65" s="130"/>
      <c r="OMR65" s="130"/>
      <c r="OMS65" s="130"/>
      <c r="OMT65" s="130"/>
      <c r="OMU65" s="130"/>
      <c r="OMV65" s="130"/>
      <c r="OMW65" s="130"/>
      <c r="OMX65" s="130"/>
      <c r="OMY65" s="130"/>
      <c r="OMZ65" s="130"/>
      <c r="ONA65" s="130"/>
      <c r="ONB65" s="130"/>
      <c r="ONC65" s="130"/>
      <c r="OND65" s="130"/>
      <c r="ONE65" s="130"/>
      <c r="ONF65" s="130"/>
      <c r="ONG65" s="130"/>
      <c r="ONH65" s="130"/>
      <c r="ONI65" s="130"/>
      <c r="ONJ65" s="130"/>
      <c r="ONK65" s="130"/>
      <c r="ONL65" s="130"/>
      <c r="ONM65" s="130"/>
      <c r="ONN65" s="130"/>
      <c r="ONO65" s="130"/>
      <c r="ONP65" s="130"/>
      <c r="ONQ65" s="130"/>
      <c r="ONR65" s="130"/>
      <c r="ONS65" s="130"/>
      <c r="ONT65" s="130"/>
      <c r="ONU65" s="130"/>
      <c r="ONV65" s="130"/>
      <c r="ONW65" s="130"/>
      <c r="ONX65" s="130"/>
      <c r="ONY65" s="130"/>
      <c r="ONZ65" s="130"/>
      <c r="OOA65" s="130"/>
      <c r="OOB65" s="130"/>
      <c r="OOC65" s="130"/>
      <c r="OOD65" s="130"/>
      <c r="OOE65" s="130"/>
      <c r="OOF65" s="130"/>
      <c r="OOG65" s="130"/>
      <c r="OOH65" s="130"/>
      <c r="OOI65" s="130"/>
      <c r="OOJ65" s="130"/>
      <c r="OOK65" s="130"/>
      <c r="OOL65" s="130"/>
      <c r="OOM65" s="130"/>
      <c r="OON65" s="130"/>
      <c r="OOO65" s="130"/>
      <c r="OOP65" s="130"/>
      <c r="OOQ65" s="130"/>
      <c r="OOR65" s="130"/>
      <c r="OOS65" s="130"/>
      <c r="OOT65" s="130"/>
      <c r="OOU65" s="130"/>
      <c r="OOV65" s="130"/>
      <c r="OOW65" s="130"/>
      <c r="OOX65" s="130"/>
      <c r="OOY65" s="130"/>
      <c r="OOZ65" s="130"/>
      <c r="OPA65" s="130"/>
      <c r="OPB65" s="130"/>
      <c r="OPC65" s="130"/>
      <c r="OPD65" s="130"/>
      <c r="OPE65" s="130"/>
      <c r="OPF65" s="130"/>
      <c r="OPG65" s="130"/>
      <c r="OPH65" s="130"/>
      <c r="OPI65" s="130"/>
      <c r="OPJ65" s="130"/>
      <c r="OPK65" s="130"/>
      <c r="OPL65" s="130"/>
      <c r="OPM65" s="130"/>
      <c r="OPN65" s="130"/>
      <c r="OPO65" s="130"/>
      <c r="OPP65" s="130"/>
      <c r="OPQ65" s="130"/>
      <c r="OPR65" s="130"/>
      <c r="OPS65" s="130"/>
      <c r="OPT65" s="130"/>
      <c r="OPU65" s="130"/>
      <c r="OPV65" s="130"/>
      <c r="OPW65" s="130"/>
      <c r="OPX65" s="130"/>
      <c r="OPY65" s="130"/>
      <c r="OPZ65" s="130"/>
      <c r="OQA65" s="130"/>
      <c r="OQB65" s="130"/>
      <c r="OQC65" s="130"/>
      <c r="OQD65" s="130"/>
      <c r="OQE65" s="130"/>
      <c r="OQF65" s="130"/>
      <c r="OQG65" s="130"/>
      <c r="OQH65" s="130"/>
      <c r="OQI65" s="130"/>
      <c r="OQJ65" s="130"/>
      <c r="OQK65" s="130"/>
      <c r="OQL65" s="130"/>
      <c r="OQM65" s="130"/>
      <c r="OQN65" s="130"/>
      <c r="OQO65" s="130"/>
      <c r="OQP65" s="130"/>
      <c r="OQQ65" s="130"/>
      <c r="OQR65" s="130"/>
      <c r="OQS65" s="130"/>
      <c r="OQT65" s="130"/>
      <c r="OQU65" s="130"/>
      <c r="OQV65" s="130"/>
      <c r="OQW65" s="130"/>
      <c r="OQX65" s="130"/>
      <c r="OQY65" s="130"/>
      <c r="OQZ65" s="130"/>
      <c r="ORA65" s="130"/>
      <c r="ORB65" s="130"/>
      <c r="ORC65" s="130"/>
      <c r="ORD65" s="130"/>
      <c r="ORE65" s="130"/>
      <c r="ORF65" s="130"/>
      <c r="ORG65" s="130"/>
      <c r="ORH65" s="130"/>
      <c r="ORI65" s="130"/>
      <c r="ORJ65" s="130"/>
      <c r="ORK65" s="130"/>
      <c r="ORL65" s="130"/>
      <c r="ORM65" s="130"/>
      <c r="ORN65" s="130"/>
      <c r="ORO65" s="130"/>
      <c r="ORP65" s="130"/>
      <c r="ORQ65" s="130"/>
      <c r="ORR65" s="130"/>
      <c r="ORS65" s="130"/>
      <c r="ORT65" s="130"/>
      <c r="ORU65" s="130"/>
      <c r="ORV65" s="130"/>
      <c r="ORW65" s="130"/>
      <c r="ORX65" s="130"/>
      <c r="ORY65" s="130"/>
      <c r="ORZ65" s="130"/>
      <c r="OSA65" s="130"/>
      <c r="OSB65" s="130"/>
      <c r="OSC65" s="130"/>
      <c r="OSD65" s="130"/>
      <c r="OSE65" s="130"/>
      <c r="OSF65" s="130"/>
      <c r="OSG65" s="130"/>
      <c r="OSH65" s="130"/>
      <c r="OSI65" s="130"/>
      <c r="OSJ65" s="130"/>
      <c r="OSK65" s="130"/>
      <c r="OSL65" s="130"/>
      <c r="OSM65" s="130"/>
      <c r="OSN65" s="130"/>
      <c r="OSO65" s="130"/>
      <c r="OSP65" s="130"/>
      <c r="OSQ65" s="130"/>
      <c r="OSR65" s="130"/>
      <c r="OSS65" s="130"/>
      <c r="OST65" s="130"/>
      <c r="OSU65" s="130"/>
      <c r="OSV65" s="130"/>
      <c r="OSW65" s="130"/>
      <c r="OSX65" s="130"/>
      <c r="OSY65" s="130"/>
      <c r="OSZ65" s="130"/>
      <c r="OTA65" s="130"/>
      <c r="OTB65" s="130"/>
      <c r="OTC65" s="130"/>
      <c r="OTD65" s="130"/>
      <c r="OTE65" s="130"/>
      <c r="OTF65" s="130"/>
      <c r="OTG65" s="130"/>
      <c r="OTH65" s="130"/>
      <c r="OTI65" s="130"/>
      <c r="OTJ65" s="130"/>
      <c r="OTK65" s="130"/>
      <c r="OTL65" s="130"/>
      <c r="OTM65" s="130"/>
      <c r="OTN65" s="130"/>
      <c r="OTO65" s="130"/>
      <c r="OTP65" s="130"/>
      <c r="OTQ65" s="130"/>
      <c r="OTR65" s="130"/>
      <c r="OTS65" s="130"/>
      <c r="OTT65" s="130"/>
      <c r="OTU65" s="130"/>
      <c r="OTV65" s="130"/>
      <c r="OTW65" s="130"/>
      <c r="OTX65" s="130"/>
      <c r="OTY65" s="130"/>
      <c r="OTZ65" s="130"/>
      <c r="OUA65" s="130"/>
      <c r="OUB65" s="130"/>
      <c r="OUC65" s="130"/>
      <c r="OUD65" s="130"/>
      <c r="OUE65" s="130"/>
      <c r="OUF65" s="130"/>
      <c r="OUG65" s="130"/>
      <c r="OUH65" s="130"/>
      <c r="OUI65" s="130"/>
      <c r="OUJ65" s="130"/>
      <c r="OUK65" s="130"/>
      <c r="OUL65" s="130"/>
      <c r="OUM65" s="130"/>
      <c r="OUN65" s="130"/>
      <c r="OUO65" s="130"/>
      <c r="OUP65" s="130"/>
      <c r="OUQ65" s="130"/>
      <c r="OUR65" s="130"/>
      <c r="OUS65" s="130"/>
      <c r="OUT65" s="130"/>
      <c r="OUU65" s="130"/>
      <c r="OUV65" s="130"/>
      <c r="OUW65" s="130"/>
      <c r="OUX65" s="130"/>
      <c r="OUY65" s="130"/>
      <c r="OUZ65" s="130"/>
      <c r="OVA65" s="130"/>
      <c r="OVB65" s="130"/>
      <c r="OVC65" s="130"/>
      <c r="OVD65" s="130"/>
      <c r="OVE65" s="130"/>
      <c r="OVF65" s="130"/>
      <c r="OVG65" s="130"/>
      <c r="OVH65" s="130"/>
      <c r="OVI65" s="130"/>
      <c r="OVJ65" s="130"/>
      <c r="OVK65" s="130"/>
      <c r="OVL65" s="130"/>
      <c r="OVM65" s="130"/>
      <c r="OVN65" s="130"/>
      <c r="OVO65" s="130"/>
      <c r="OVP65" s="130"/>
      <c r="OVQ65" s="130"/>
      <c r="OVR65" s="130"/>
      <c r="OVS65" s="130"/>
      <c r="OVT65" s="130"/>
      <c r="OVU65" s="130"/>
      <c r="OVV65" s="130"/>
      <c r="OVW65" s="130"/>
      <c r="OVX65" s="130"/>
      <c r="OVY65" s="130"/>
      <c r="OVZ65" s="130"/>
      <c r="OWA65" s="130"/>
      <c r="OWB65" s="130"/>
      <c r="OWC65" s="130"/>
      <c r="OWD65" s="130"/>
      <c r="OWE65" s="130"/>
      <c r="OWF65" s="130"/>
      <c r="OWG65" s="130"/>
      <c r="OWH65" s="130"/>
      <c r="OWI65" s="130"/>
      <c r="OWJ65" s="130"/>
      <c r="OWK65" s="130"/>
      <c r="OWL65" s="130"/>
      <c r="OWM65" s="130"/>
      <c r="OWN65" s="130"/>
      <c r="OWO65" s="130"/>
      <c r="OWP65" s="130"/>
      <c r="OWQ65" s="130"/>
      <c r="OWR65" s="130"/>
      <c r="OWS65" s="130"/>
      <c r="OWT65" s="130"/>
      <c r="OWU65" s="130"/>
      <c r="OWV65" s="130"/>
      <c r="OWW65" s="130"/>
      <c r="OWX65" s="130"/>
      <c r="OWY65" s="130"/>
      <c r="OWZ65" s="130"/>
      <c r="OXA65" s="130"/>
      <c r="OXB65" s="130"/>
      <c r="OXC65" s="130"/>
      <c r="OXD65" s="130"/>
      <c r="OXE65" s="130"/>
      <c r="OXF65" s="130"/>
      <c r="OXG65" s="130"/>
      <c r="OXH65" s="130"/>
      <c r="OXI65" s="130"/>
      <c r="OXJ65" s="130"/>
      <c r="OXK65" s="130"/>
      <c r="OXL65" s="130"/>
      <c r="OXM65" s="130"/>
      <c r="OXN65" s="130"/>
      <c r="OXO65" s="130"/>
      <c r="OXP65" s="130"/>
      <c r="OXQ65" s="130"/>
      <c r="OXR65" s="130"/>
      <c r="OXS65" s="130"/>
      <c r="OXT65" s="130"/>
      <c r="OXU65" s="130"/>
      <c r="OXV65" s="130"/>
      <c r="OXW65" s="130"/>
      <c r="OXX65" s="130"/>
      <c r="OXY65" s="130"/>
      <c r="OXZ65" s="130"/>
      <c r="OYA65" s="130"/>
      <c r="OYB65" s="130"/>
      <c r="OYC65" s="130"/>
      <c r="OYD65" s="130"/>
      <c r="OYE65" s="130"/>
      <c r="OYF65" s="130"/>
      <c r="OYG65" s="130"/>
      <c r="OYH65" s="130"/>
      <c r="OYI65" s="130"/>
      <c r="OYJ65" s="130"/>
      <c r="OYK65" s="130"/>
      <c r="OYL65" s="130"/>
      <c r="OYM65" s="130"/>
      <c r="OYN65" s="130"/>
      <c r="OYO65" s="130"/>
      <c r="OYP65" s="130"/>
      <c r="OYQ65" s="130"/>
      <c r="OYR65" s="130"/>
      <c r="OYS65" s="130"/>
      <c r="OYT65" s="130"/>
      <c r="OYU65" s="130"/>
      <c r="OYV65" s="130"/>
      <c r="OYW65" s="130"/>
      <c r="OYX65" s="130"/>
      <c r="OYY65" s="130"/>
      <c r="OYZ65" s="130"/>
      <c r="OZA65" s="130"/>
      <c r="OZB65" s="130"/>
      <c r="OZC65" s="130"/>
      <c r="OZD65" s="130"/>
      <c r="OZE65" s="130"/>
      <c r="OZF65" s="130"/>
      <c r="OZG65" s="130"/>
      <c r="OZH65" s="130"/>
      <c r="OZI65" s="130"/>
      <c r="OZJ65" s="130"/>
      <c r="OZK65" s="130"/>
      <c r="OZL65" s="130"/>
      <c r="OZM65" s="130"/>
      <c r="OZN65" s="130"/>
      <c r="OZO65" s="130"/>
      <c r="OZP65" s="130"/>
      <c r="OZQ65" s="130"/>
      <c r="OZR65" s="130"/>
      <c r="OZS65" s="130"/>
      <c r="OZT65" s="130"/>
      <c r="OZU65" s="130"/>
      <c r="OZV65" s="130"/>
      <c r="OZW65" s="130"/>
      <c r="OZX65" s="130"/>
      <c r="OZY65" s="130"/>
      <c r="OZZ65" s="130"/>
      <c r="PAA65" s="130"/>
      <c r="PAB65" s="130"/>
      <c r="PAC65" s="130"/>
      <c r="PAD65" s="130"/>
      <c r="PAE65" s="130"/>
      <c r="PAF65" s="130"/>
      <c r="PAG65" s="130"/>
      <c r="PAH65" s="130"/>
      <c r="PAI65" s="130"/>
      <c r="PAJ65" s="130"/>
      <c r="PAK65" s="130"/>
      <c r="PAL65" s="130"/>
      <c r="PAM65" s="130"/>
      <c r="PAN65" s="130"/>
      <c r="PAO65" s="130"/>
      <c r="PAP65" s="130"/>
      <c r="PAQ65" s="130"/>
      <c r="PAR65" s="130"/>
      <c r="PAS65" s="130"/>
      <c r="PAT65" s="130"/>
      <c r="PAU65" s="130"/>
      <c r="PAV65" s="130"/>
      <c r="PAW65" s="130"/>
      <c r="PAX65" s="130"/>
      <c r="PAY65" s="130"/>
      <c r="PAZ65" s="130"/>
      <c r="PBA65" s="130"/>
      <c r="PBB65" s="130"/>
      <c r="PBC65" s="130"/>
      <c r="PBD65" s="130"/>
      <c r="PBE65" s="130"/>
      <c r="PBF65" s="130"/>
      <c r="PBG65" s="130"/>
      <c r="PBH65" s="130"/>
      <c r="PBI65" s="130"/>
      <c r="PBJ65" s="130"/>
      <c r="PBK65" s="130"/>
      <c r="PBL65" s="130"/>
      <c r="PBM65" s="130"/>
      <c r="PBN65" s="130"/>
      <c r="PBO65" s="130"/>
      <c r="PBP65" s="130"/>
      <c r="PBQ65" s="130"/>
      <c r="PBR65" s="130"/>
      <c r="PBS65" s="130"/>
      <c r="PBT65" s="130"/>
      <c r="PBU65" s="130"/>
      <c r="PBV65" s="130"/>
      <c r="PBW65" s="130"/>
      <c r="PBX65" s="130"/>
      <c r="PBY65" s="130"/>
      <c r="PBZ65" s="130"/>
      <c r="PCA65" s="130"/>
      <c r="PCB65" s="130"/>
      <c r="PCC65" s="130"/>
      <c r="PCD65" s="130"/>
      <c r="PCE65" s="130"/>
      <c r="PCF65" s="130"/>
      <c r="PCG65" s="130"/>
      <c r="PCH65" s="130"/>
      <c r="PCI65" s="130"/>
      <c r="PCJ65" s="130"/>
      <c r="PCK65" s="130"/>
      <c r="PCL65" s="130"/>
      <c r="PCM65" s="130"/>
      <c r="PCN65" s="130"/>
      <c r="PCO65" s="130"/>
      <c r="PCP65" s="130"/>
      <c r="PCQ65" s="130"/>
      <c r="PCR65" s="130"/>
      <c r="PCS65" s="130"/>
      <c r="PCT65" s="130"/>
      <c r="PCU65" s="130"/>
      <c r="PCV65" s="130"/>
      <c r="PCW65" s="130"/>
      <c r="PCX65" s="130"/>
      <c r="PCY65" s="130"/>
      <c r="PCZ65" s="130"/>
      <c r="PDA65" s="130"/>
      <c r="PDB65" s="130"/>
      <c r="PDC65" s="130"/>
      <c r="PDD65" s="130"/>
      <c r="PDE65" s="130"/>
      <c r="PDF65" s="130"/>
      <c r="PDG65" s="130"/>
      <c r="PDH65" s="130"/>
      <c r="PDI65" s="130"/>
      <c r="PDJ65" s="130"/>
      <c r="PDK65" s="130"/>
      <c r="PDL65" s="130"/>
      <c r="PDM65" s="130"/>
      <c r="PDN65" s="130"/>
      <c r="PDO65" s="130"/>
      <c r="PDP65" s="130"/>
      <c r="PDQ65" s="130"/>
      <c r="PDR65" s="130"/>
      <c r="PDS65" s="130"/>
      <c r="PDT65" s="130"/>
      <c r="PDU65" s="130"/>
      <c r="PDV65" s="130"/>
      <c r="PDW65" s="130"/>
      <c r="PDX65" s="130"/>
      <c r="PDY65" s="130"/>
      <c r="PDZ65" s="130"/>
      <c r="PEA65" s="130"/>
      <c r="PEB65" s="130"/>
      <c r="PEC65" s="130"/>
      <c r="PED65" s="130"/>
      <c r="PEE65" s="130"/>
      <c r="PEF65" s="130"/>
      <c r="PEG65" s="130"/>
      <c r="PEH65" s="130"/>
      <c r="PEI65" s="130"/>
      <c r="PEJ65" s="130"/>
      <c r="PEK65" s="130"/>
      <c r="PEL65" s="130"/>
      <c r="PEM65" s="130"/>
      <c r="PEN65" s="130"/>
      <c r="PEO65" s="130"/>
      <c r="PEP65" s="130"/>
      <c r="PEQ65" s="130"/>
      <c r="PER65" s="130"/>
      <c r="PES65" s="130"/>
      <c r="PET65" s="130"/>
      <c r="PEU65" s="130"/>
      <c r="PEV65" s="130"/>
      <c r="PEW65" s="130"/>
      <c r="PEX65" s="130"/>
      <c r="PEY65" s="130"/>
      <c r="PEZ65" s="130"/>
      <c r="PFA65" s="130"/>
      <c r="PFB65" s="130"/>
      <c r="PFC65" s="130"/>
      <c r="PFD65" s="130"/>
      <c r="PFE65" s="130"/>
      <c r="PFF65" s="130"/>
      <c r="PFG65" s="130"/>
      <c r="PFH65" s="130"/>
      <c r="PFI65" s="130"/>
      <c r="PFJ65" s="130"/>
      <c r="PFK65" s="130"/>
      <c r="PFL65" s="130"/>
      <c r="PFM65" s="130"/>
      <c r="PFN65" s="130"/>
      <c r="PFO65" s="130"/>
      <c r="PFP65" s="130"/>
      <c r="PFQ65" s="130"/>
      <c r="PFR65" s="130"/>
      <c r="PFS65" s="130"/>
      <c r="PFT65" s="130"/>
      <c r="PFU65" s="130"/>
      <c r="PFV65" s="130"/>
      <c r="PFW65" s="130"/>
      <c r="PFX65" s="130"/>
      <c r="PFY65" s="130"/>
      <c r="PFZ65" s="130"/>
      <c r="PGA65" s="130"/>
      <c r="PGB65" s="130"/>
      <c r="PGC65" s="130"/>
      <c r="PGD65" s="130"/>
      <c r="PGE65" s="130"/>
      <c r="PGF65" s="130"/>
      <c r="PGG65" s="130"/>
      <c r="PGH65" s="130"/>
      <c r="PGI65" s="130"/>
      <c r="PGJ65" s="130"/>
      <c r="PGK65" s="130"/>
      <c r="PGL65" s="130"/>
      <c r="PGM65" s="130"/>
      <c r="PGN65" s="130"/>
      <c r="PGO65" s="130"/>
      <c r="PGP65" s="130"/>
      <c r="PGQ65" s="130"/>
      <c r="PGR65" s="130"/>
      <c r="PGS65" s="130"/>
      <c r="PGT65" s="130"/>
      <c r="PGU65" s="130"/>
      <c r="PGV65" s="130"/>
      <c r="PGW65" s="130"/>
      <c r="PGX65" s="130"/>
      <c r="PGY65" s="130"/>
      <c r="PGZ65" s="130"/>
      <c r="PHA65" s="130"/>
      <c r="PHB65" s="130"/>
      <c r="PHC65" s="130"/>
      <c r="PHD65" s="130"/>
      <c r="PHE65" s="130"/>
      <c r="PHF65" s="130"/>
      <c r="PHG65" s="130"/>
      <c r="PHH65" s="130"/>
      <c r="PHI65" s="130"/>
      <c r="PHJ65" s="130"/>
      <c r="PHK65" s="130"/>
      <c r="PHL65" s="130"/>
      <c r="PHM65" s="130"/>
      <c r="PHN65" s="130"/>
      <c r="PHO65" s="130"/>
      <c r="PHP65" s="130"/>
      <c r="PHQ65" s="130"/>
      <c r="PHR65" s="130"/>
      <c r="PHS65" s="130"/>
      <c r="PHT65" s="130"/>
      <c r="PHU65" s="130"/>
      <c r="PHV65" s="130"/>
      <c r="PHW65" s="130"/>
      <c r="PHX65" s="130"/>
      <c r="PHY65" s="130"/>
      <c r="PHZ65" s="130"/>
      <c r="PIA65" s="130"/>
      <c r="PIB65" s="130"/>
      <c r="PIC65" s="130"/>
      <c r="PID65" s="130"/>
      <c r="PIE65" s="130"/>
      <c r="PIF65" s="130"/>
      <c r="PIG65" s="130"/>
      <c r="PIH65" s="130"/>
      <c r="PII65" s="130"/>
      <c r="PIJ65" s="130"/>
      <c r="PIK65" s="130"/>
      <c r="PIL65" s="130"/>
      <c r="PIM65" s="130"/>
      <c r="PIN65" s="130"/>
      <c r="PIO65" s="130"/>
      <c r="PIP65" s="130"/>
      <c r="PIQ65" s="130"/>
      <c r="PIR65" s="130"/>
      <c r="PIS65" s="130"/>
      <c r="PIT65" s="130"/>
      <c r="PIU65" s="130"/>
      <c r="PIV65" s="130"/>
      <c r="PIW65" s="130"/>
      <c r="PIX65" s="130"/>
      <c r="PIY65" s="130"/>
      <c r="PIZ65" s="130"/>
      <c r="PJA65" s="130"/>
      <c r="PJB65" s="130"/>
      <c r="PJC65" s="130"/>
      <c r="PJD65" s="130"/>
      <c r="PJE65" s="130"/>
      <c r="PJF65" s="130"/>
      <c r="PJG65" s="130"/>
      <c r="PJH65" s="130"/>
      <c r="PJI65" s="130"/>
      <c r="PJJ65" s="130"/>
      <c r="PJK65" s="130"/>
      <c r="PJL65" s="130"/>
      <c r="PJM65" s="130"/>
      <c r="PJN65" s="130"/>
      <c r="PJO65" s="130"/>
      <c r="PJP65" s="130"/>
      <c r="PJQ65" s="130"/>
      <c r="PJR65" s="130"/>
      <c r="PJS65" s="130"/>
      <c r="PJT65" s="130"/>
      <c r="PJU65" s="130"/>
      <c r="PJV65" s="130"/>
      <c r="PJW65" s="130"/>
      <c r="PJX65" s="130"/>
      <c r="PJY65" s="130"/>
      <c r="PJZ65" s="130"/>
      <c r="PKA65" s="130"/>
      <c r="PKB65" s="130"/>
      <c r="PKC65" s="130"/>
      <c r="PKD65" s="130"/>
      <c r="PKE65" s="130"/>
      <c r="PKF65" s="130"/>
      <c r="PKG65" s="130"/>
      <c r="PKH65" s="130"/>
      <c r="PKI65" s="130"/>
      <c r="PKJ65" s="130"/>
      <c r="PKK65" s="130"/>
      <c r="PKL65" s="130"/>
      <c r="PKM65" s="130"/>
      <c r="PKN65" s="130"/>
      <c r="PKO65" s="130"/>
      <c r="PKP65" s="130"/>
      <c r="PKQ65" s="130"/>
      <c r="PKR65" s="130"/>
      <c r="PKS65" s="130"/>
      <c r="PKT65" s="130"/>
      <c r="PKU65" s="130"/>
      <c r="PKV65" s="130"/>
      <c r="PKW65" s="130"/>
      <c r="PKX65" s="130"/>
      <c r="PKY65" s="130"/>
      <c r="PKZ65" s="130"/>
      <c r="PLA65" s="130"/>
      <c r="PLB65" s="130"/>
      <c r="PLC65" s="130"/>
      <c r="PLD65" s="130"/>
      <c r="PLE65" s="130"/>
      <c r="PLF65" s="130"/>
      <c r="PLG65" s="130"/>
      <c r="PLH65" s="130"/>
      <c r="PLI65" s="130"/>
      <c r="PLJ65" s="130"/>
      <c r="PLK65" s="130"/>
      <c r="PLL65" s="130"/>
      <c r="PLM65" s="130"/>
      <c r="PLN65" s="130"/>
      <c r="PLO65" s="130"/>
      <c r="PLP65" s="130"/>
      <c r="PLQ65" s="130"/>
      <c r="PLR65" s="130"/>
      <c r="PLS65" s="130"/>
      <c r="PLT65" s="130"/>
      <c r="PLU65" s="130"/>
      <c r="PLV65" s="130"/>
      <c r="PLW65" s="130"/>
      <c r="PLX65" s="130"/>
      <c r="PLY65" s="130"/>
      <c r="PLZ65" s="130"/>
      <c r="PMA65" s="130"/>
      <c r="PMB65" s="130"/>
      <c r="PMC65" s="130"/>
      <c r="PMD65" s="130"/>
      <c r="PME65" s="130"/>
      <c r="PMF65" s="130"/>
      <c r="PMG65" s="130"/>
      <c r="PMH65" s="130"/>
      <c r="PMI65" s="130"/>
      <c r="PMJ65" s="130"/>
      <c r="PMK65" s="130"/>
      <c r="PML65" s="130"/>
      <c r="PMM65" s="130"/>
      <c r="PMN65" s="130"/>
      <c r="PMO65" s="130"/>
      <c r="PMP65" s="130"/>
      <c r="PMQ65" s="130"/>
      <c r="PMR65" s="130"/>
      <c r="PMS65" s="130"/>
      <c r="PMT65" s="130"/>
      <c r="PMU65" s="130"/>
      <c r="PMV65" s="130"/>
      <c r="PMW65" s="130"/>
      <c r="PMX65" s="130"/>
      <c r="PMY65" s="130"/>
      <c r="PMZ65" s="130"/>
      <c r="PNA65" s="130"/>
      <c r="PNB65" s="130"/>
      <c r="PNC65" s="130"/>
      <c r="PND65" s="130"/>
      <c r="PNE65" s="130"/>
      <c r="PNF65" s="130"/>
      <c r="PNG65" s="130"/>
      <c r="PNH65" s="130"/>
      <c r="PNI65" s="130"/>
      <c r="PNJ65" s="130"/>
      <c r="PNK65" s="130"/>
      <c r="PNL65" s="130"/>
      <c r="PNM65" s="130"/>
      <c r="PNN65" s="130"/>
      <c r="PNO65" s="130"/>
      <c r="PNP65" s="130"/>
      <c r="PNQ65" s="130"/>
      <c r="PNR65" s="130"/>
      <c r="PNS65" s="130"/>
      <c r="PNT65" s="130"/>
      <c r="PNU65" s="130"/>
      <c r="PNV65" s="130"/>
      <c r="PNW65" s="130"/>
      <c r="PNX65" s="130"/>
      <c r="PNY65" s="130"/>
      <c r="PNZ65" s="130"/>
      <c r="POA65" s="130"/>
      <c r="POB65" s="130"/>
      <c r="POC65" s="130"/>
      <c r="POD65" s="130"/>
      <c r="POE65" s="130"/>
      <c r="POF65" s="130"/>
      <c r="POG65" s="130"/>
      <c r="POH65" s="130"/>
      <c r="POI65" s="130"/>
      <c r="POJ65" s="130"/>
      <c r="POK65" s="130"/>
      <c r="POL65" s="130"/>
      <c r="POM65" s="130"/>
      <c r="PON65" s="130"/>
      <c r="POO65" s="130"/>
      <c r="POP65" s="130"/>
      <c r="POQ65" s="130"/>
      <c r="POR65" s="130"/>
      <c r="POS65" s="130"/>
      <c r="POT65" s="130"/>
      <c r="POU65" s="130"/>
      <c r="POV65" s="130"/>
      <c r="POW65" s="130"/>
      <c r="POX65" s="130"/>
      <c r="POY65" s="130"/>
      <c r="POZ65" s="130"/>
      <c r="PPA65" s="130"/>
      <c r="PPB65" s="130"/>
      <c r="PPC65" s="130"/>
      <c r="PPD65" s="130"/>
      <c r="PPE65" s="130"/>
      <c r="PPF65" s="130"/>
      <c r="PPG65" s="130"/>
      <c r="PPH65" s="130"/>
      <c r="PPI65" s="130"/>
      <c r="PPJ65" s="130"/>
      <c r="PPK65" s="130"/>
      <c r="PPL65" s="130"/>
      <c r="PPM65" s="130"/>
      <c r="PPN65" s="130"/>
      <c r="PPO65" s="130"/>
      <c r="PPP65" s="130"/>
      <c r="PPQ65" s="130"/>
      <c r="PPR65" s="130"/>
      <c r="PPS65" s="130"/>
      <c r="PPT65" s="130"/>
      <c r="PPU65" s="130"/>
      <c r="PPV65" s="130"/>
      <c r="PPW65" s="130"/>
      <c r="PPX65" s="130"/>
      <c r="PPY65" s="130"/>
      <c r="PPZ65" s="130"/>
      <c r="PQA65" s="130"/>
      <c r="PQB65" s="130"/>
      <c r="PQC65" s="130"/>
      <c r="PQD65" s="130"/>
      <c r="PQE65" s="130"/>
      <c r="PQF65" s="130"/>
      <c r="PQG65" s="130"/>
      <c r="PQH65" s="130"/>
      <c r="PQI65" s="130"/>
      <c r="PQJ65" s="130"/>
      <c r="PQK65" s="130"/>
      <c r="PQL65" s="130"/>
      <c r="PQM65" s="130"/>
      <c r="PQN65" s="130"/>
      <c r="PQO65" s="130"/>
      <c r="PQP65" s="130"/>
      <c r="PQQ65" s="130"/>
      <c r="PQR65" s="130"/>
      <c r="PQS65" s="130"/>
      <c r="PQT65" s="130"/>
      <c r="PQU65" s="130"/>
      <c r="PQV65" s="130"/>
      <c r="PQW65" s="130"/>
      <c r="PQX65" s="130"/>
      <c r="PQY65" s="130"/>
      <c r="PQZ65" s="130"/>
      <c r="PRA65" s="130"/>
      <c r="PRB65" s="130"/>
      <c r="PRC65" s="130"/>
      <c r="PRD65" s="130"/>
      <c r="PRE65" s="130"/>
      <c r="PRF65" s="130"/>
      <c r="PRG65" s="130"/>
      <c r="PRH65" s="130"/>
      <c r="PRI65" s="130"/>
      <c r="PRJ65" s="130"/>
      <c r="PRK65" s="130"/>
      <c r="PRL65" s="130"/>
      <c r="PRM65" s="130"/>
      <c r="PRN65" s="130"/>
      <c r="PRO65" s="130"/>
      <c r="PRP65" s="130"/>
      <c r="PRQ65" s="130"/>
      <c r="PRR65" s="130"/>
      <c r="PRS65" s="130"/>
      <c r="PRT65" s="130"/>
      <c r="PRU65" s="130"/>
      <c r="PRV65" s="130"/>
      <c r="PRW65" s="130"/>
      <c r="PRX65" s="130"/>
      <c r="PRY65" s="130"/>
      <c r="PRZ65" s="130"/>
      <c r="PSA65" s="130"/>
      <c r="PSB65" s="130"/>
      <c r="PSC65" s="130"/>
      <c r="PSD65" s="130"/>
      <c r="PSE65" s="130"/>
      <c r="PSF65" s="130"/>
      <c r="PSG65" s="130"/>
      <c r="PSH65" s="130"/>
      <c r="PSI65" s="130"/>
      <c r="PSJ65" s="130"/>
      <c r="PSK65" s="130"/>
      <c r="PSL65" s="130"/>
      <c r="PSM65" s="130"/>
      <c r="PSN65" s="130"/>
      <c r="PSO65" s="130"/>
      <c r="PSP65" s="130"/>
      <c r="PSQ65" s="130"/>
      <c r="PSR65" s="130"/>
      <c r="PSS65" s="130"/>
      <c r="PST65" s="130"/>
      <c r="PSU65" s="130"/>
      <c r="PSV65" s="130"/>
      <c r="PSW65" s="130"/>
      <c r="PSX65" s="130"/>
      <c r="PSY65" s="130"/>
      <c r="PSZ65" s="130"/>
      <c r="PTA65" s="130"/>
      <c r="PTB65" s="130"/>
      <c r="PTC65" s="130"/>
      <c r="PTD65" s="130"/>
      <c r="PTE65" s="130"/>
      <c r="PTF65" s="130"/>
      <c r="PTG65" s="130"/>
      <c r="PTH65" s="130"/>
      <c r="PTI65" s="130"/>
      <c r="PTJ65" s="130"/>
      <c r="PTK65" s="130"/>
      <c r="PTL65" s="130"/>
      <c r="PTM65" s="130"/>
      <c r="PTN65" s="130"/>
      <c r="PTO65" s="130"/>
      <c r="PTP65" s="130"/>
      <c r="PTQ65" s="130"/>
      <c r="PTR65" s="130"/>
      <c r="PTS65" s="130"/>
      <c r="PTT65" s="130"/>
      <c r="PTU65" s="130"/>
      <c r="PTV65" s="130"/>
      <c r="PTW65" s="130"/>
      <c r="PTX65" s="130"/>
      <c r="PTY65" s="130"/>
      <c r="PTZ65" s="130"/>
      <c r="PUA65" s="130"/>
      <c r="PUB65" s="130"/>
      <c r="PUC65" s="130"/>
      <c r="PUD65" s="130"/>
      <c r="PUE65" s="130"/>
      <c r="PUF65" s="130"/>
      <c r="PUG65" s="130"/>
      <c r="PUH65" s="130"/>
      <c r="PUI65" s="130"/>
      <c r="PUJ65" s="130"/>
      <c r="PUK65" s="130"/>
      <c r="PUL65" s="130"/>
      <c r="PUM65" s="130"/>
      <c r="PUN65" s="130"/>
      <c r="PUO65" s="130"/>
      <c r="PUP65" s="130"/>
      <c r="PUQ65" s="130"/>
      <c r="PUR65" s="130"/>
      <c r="PUS65" s="130"/>
      <c r="PUT65" s="130"/>
      <c r="PUU65" s="130"/>
      <c r="PUV65" s="130"/>
      <c r="PUW65" s="130"/>
      <c r="PUX65" s="130"/>
      <c r="PUY65" s="130"/>
      <c r="PUZ65" s="130"/>
      <c r="PVA65" s="130"/>
      <c r="PVB65" s="130"/>
      <c r="PVC65" s="130"/>
      <c r="PVD65" s="130"/>
      <c r="PVE65" s="130"/>
      <c r="PVF65" s="130"/>
      <c r="PVG65" s="130"/>
      <c r="PVH65" s="130"/>
      <c r="PVI65" s="130"/>
      <c r="PVJ65" s="130"/>
      <c r="PVK65" s="130"/>
      <c r="PVL65" s="130"/>
      <c r="PVM65" s="130"/>
      <c r="PVN65" s="130"/>
      <c r="PVO65" s="130"/>
      <c r="PVP65" s="130"/>
      <c r="PVQ65" s="130"/>
      <c r="PVR65" s="130"/>
      <c r="PVS65" s="130"/>
      <c r="PVT65" s="130"/>
      <c r="PVU65" s="130"/>
      <c r="PVV65" s="130"/>
      <c r="PVW65" s="130"/>
      <c r="PVX65" s="130"/>
      <c r="PVY65" s="130"/>
      <c r="PVZ65" s="130"/>
      <c r="PWA65" s="130"/>
      <c r="PWB65" s="130"/>
      <c r="PWC65" s="130"/>
      <c r="PWD65" s="130"/>
      <c r="PWE65" s="130"/>
      <c r="PWF65" s="130"/>
      <c r="PWG65" s="130"/>
      <c r="PWH65" s="130"/>
      <c r="PWI65" s="130"/>
      <c r="PWJ65" s="130"/>
      <c r="PWK65" s="130"/>
      <c r="PWL65" s="130"/>
      <c r="PWM65" s="130"/>
      <c r="PWN65" s="130"/>
      <c r="PWO65" s="130"/>
      <c r="PWP65" s="130"/>
      <c r="PWQ65" s="130"/>
      <c r="PWR65" s="130"/>
      <c r="PWS65" s="130"/>
      <c r="PWT65" s="130"/>
      <c r="PWU65" s="130"/>
      <c r="PWV65" s="130"/>
      <c r="PWW65" s="130"/>
      <c r="PWX65" s="130"/>
      <c r="PWY65" s="130"/>
      <c r="PWZ65" s="130"/>
      <c r="PXA65" s="130"/>
      <c r="PXB65" s="130"/>
      <c r="PXC65" s="130"/>
      <c r="PXD65" s="130"/>
      <c r="PXE65" s="130"/>
      <c r="PXF65" s="130"/>
      <c r="PXG65" s="130"/>
      <c r="PXH65" s="130"/>
      <c r="PXI65" s="130"/>
      <c r="PXJ65" s="130"/>
      <c r="PXK65" s="130"/>
      <c r="PXL65" s="130"/>
      <c r="PXM65" s="130"/>
      <c r="PXN65" s="130"/>
      <c r="PXO65" s="130"/>
      <c r="PXP65" s="130"/>
      <c r="PXQ65" s="130"/>
      <c r="PXR65" s="130"/>
      <c r="PXS65" s="130"/>
      <c r="PXT65" s="130"/>
      <c r="PXU65" s="130"/>
      <c r="PXV65" s="130"/>
      <c r="PXW65" s="130"/>
      <c r="PXX65" s="130"/>
      <c r="PXY65" s="130"/>
      <c r="PXZ65" s="130"/>
      <c r="PYA65" s="130"/>
      <c r="PYB65" s="130"/>
      <c r="PYC65" s="130"/>
      <c r="PYD65" s="130"/>
      <c r="PYE65" s="130"/>
      <c r="PYF65" s="130"/>
      <c r="PYG65" s="130"/>
      <c r="PYH65" s="130"/>
      <c r="PYI65" s="130"/>
      <c r="PYJ65" s="130"/>
      <c r="PYK65" s="130"/>
      <c r="PYL65" s="130"/>
      <c r="PYM65" s="130"/>
      <c r="PYN65" s="130"/>
      <c r="PYO65" s="130"/>
      <c r="PYP65" s="130"/>
      <c r="PYQ65" s="130"/>
      <c r="PYR65" s="130"/>
      <c r="PYS65" s="130"/>
      <c r="PYT65" s="130"/>
      <c r="PYU65" s="130"/>
      <c r="PYV65" s="130"/>
      <c r="PYW65" s="130"/>
      <c r="PYX65" s="130"/>
      <c r="PYY65" s="130"/>
      <c r="PYZ65" s="130"/>
      <c r="PZA65" s="130"/>
      <c r="PZB65" s="130"/>
      <c r="PZC65" s="130"/>
      <c r="PZD65" s="130"/>
      <c r="PZE65" s="130"/>
      <c r="PZF65" s="130"/>
      <c r="PZG65" s="130"/>
      <c r="PZH65" s="130"/>
      <c r="PZI65" s="130"/>
      <c r="PZJ65" s="130"/>
      <c r="PZK65" s="130"/>
      <c r="PZL65" s="130"/>
      <c r="PZM65" s="130"/>
      <c r="PZN65" s="130"/>
      <c r="PZO65" s="130"/>
      <c r="PZP65" s="130"/>
      <c r="PZQ65" s="130"/>
      <c r="PZR65" s="130"/>
      <c r="PZS65" s="130"/>
      <c r="PZT65" s="130"/>
      <c r="PZU65" s="130"/>
      <c r="PZV65" s="130"/>
      <c r="PZW65" s="130"/>
      <c r="PZX65" s="130"/>
      <c r="PZY65" s="130"/>
      <c r="PZZ65" s="130"/>
      <c r="QAA65" s="130"/>
      <c r="QAB65" s="130"/>
      <c r="QAC65" s="130"/>
      <c r="QAD65" s="130"/>
      <c r="QAE65" s="130"/>
      <c r="QAF65" s="130"/>
      <c r="QAG65" s="130"/>
      <c r="QAH65" s="130"/>
      <c r="QAI65" s="130"/>
      <c r="QAJ65" s="130"/>
      <c r="QAK65" s="130"/>
      <c r="QAL65" s="130"/>
      <c r="QAM65" s="130"/>
      <c r="QAN65" s="130"/>
      <c r="QAO65" s="130"/>
      <c r="QAP65" s="130"/>
      <c r="QAQ65" s="130"/>
      <c r="QAR65" s="130"/>
      <c r="QAS65" s="130"/>
      <c r="QAT65" s="130"/>
      <c r="QAU65" s="130"/>
      <c r="QAV65" s="130"/>
      <c r="QAW65" s="130"/>
      <c r="QAX65" s="130"/>
      <c r="QAY65" s="130"/>
      <c r="QAZ65" s="130"/>
      <c r="QBA65" s="130"/>
      <c r="QBB65" s="130"/>
      <c r="QBC65" s="130"/>
      <c r="QBD65" s="130"/>
      <c r="QBE65" s="130"/>
      <c r="QBF65" s="130"/>
      <c r="QBG65" s="130"/>
      <c r="QBH65" s="130"/>
      <c r="QBI65" s="130"/>
      <c r="QBJ65" s="130"/>
      <c r="QBK65" s="130"/>
      <c r="QBL65" s="130"/>
      <c r="QBM65" s="130"/>
      <c r="QBN65" s="130"/>
      <c r="QBO65" s="130"/>
      <c r="QBP65" s="130"/>
      <c r="QBQ65" s="130"/>
      <c r="QBR65" s="130"/>
      <c r="QBS65" s="130"/>
      <c r="QBT65" s="130"/>
      <c r="QBU65" s="130"/>
      <c r="QBV65" s="130"/>
      <c r="QBW65" s="130"/>
      <c r="QBX65" s="130"/>
      <c r="QBY65" s="130"/>
      <c r="QBZ65" s="130"/>
      <c r="QCA65" s="130"/>
      <c r="QCB65" s="130"/>
      <c r="QCC65" s="130"/>
      <c r="QCD65" s="130"/>
      <c r="QCE65" s="130"/>
      <c r="QCF65" s="130"/>
      <c r="QCG65" s="130"/>
      <c r="QCH65" s="130"/>
      <c r="QCI65" s="130"/>
      <c r="QCJ65" s="130"/>
      <c r="QCK65" s="130"/>
      <c r="QCL65" s="130"/>
      <c r="QCM65" s="130"/>
      <c r="QCN65" s="130"/>
      <c r="QCO65" s="130"/>
      <c r="QCP65" s="130"/>
      <c r="QCQ65" s="130"/>
      <c r="QCR65" s="130"/>
      <c r="QCS65" s="130"/>
      <c r="QCT65" s="130"/>
      <c r="QCU65" s="130"/>
      <c r="QCV65" s="130"/>
      <c r="QCW65" s="130"/>
      <c r="QCX65" s="130"/>
      <c r="QCY65" s="130"/>
      <c r="QCZ65" s="130"/>
      <c r="QDA65" s="130"/>
      <c r="QDB65" s="130"/>
      <c r="QDC65" s="130"/>
      <c r="QDD65" s="130"/>
      <c r="QDE65" s="130"/>
      <c r="QDF65" s="130"/>
      <c r="QDG65" s="130"/>
      <c r="QDH65" s="130"/>
      <c r="QDI65" s="130"/>
      <c r="QDJ65" s="130"/>
      <c r="QDK65" s="130"/>
      <c r="QDL65" s="130"/>
      <c r="QDM65" s="130"/>
      <c r="QDN65" s="130"/>
      <c r="QDO65" s="130"/>
      <c r="QDP65" s="130"/>
      <c r="QDQ65" s="130"/>
      <c r="QDR65" s="130"/>
      <c r="QDS65" s="130"/>
      <c r="QDT65" s="130"/>
      <c r="QDU65" s="130"/>
      <c r="QDV65" s="130"/>
      <c r="QDW65" s="130"/>
      <c r="QDX65" s="130"/>
      <c r="QDY65" s="130"/>
      <c r="QDZ65" s="130"/>
      <c r="QEA65" s="130"/>
      <c r="QEB65" s="130"/>
      <c r="QEC65" s="130"/>
      <c r="QED65" s="130"/>
      <c r="QEE65" s="130"/>
      <c r="QEF65" s="130"/>
      <c r="QEG65" s="130"/>
      <c r="QEH65" s="130"/>
      <c r="QEI65" s="130"/>
      <c r="QEJ65" s="130"/>
      <c r="QEK65" s="130"/>
      <c r="QEL65" s="130"/>
      <c r="QEM65" s="130"/>
      <c r="QEN65" s="130"/>
      <c r="QEO65" s="130"/>
      <c r="QEP65" s="130"/>
      <c r="QEQ65" s="130"/>
      <c r="QER65" s="130"/>
      <c r="QES65" s="130"/>
      <c r="QET65" s="130"/>
      <c r="QEU65" s="130"/>
      <c r="QEV65" s="130"/>
      <c r="QEW65" s="130"/>
      <c r="QEX65" s="130"/>
      <c r="QEY65" s="130"/>
      <c r="QEZ65" s="130"/>
      <c r="QFA65" s="130"/>
      <c r="QFB65" s="130"/>
      <c r="QFC65" s="130"/>
      <c r="QFD65" s="130"/>
      <c r="QFE65" s="130"/>
      <c r="QFF65" s="130"/>
      <c r="QFG65" s="130"/>
      <c r="QFH65" s="130"/>
      <c r="QFI65" s="130"/>
      <c r="QFJ65" s="130"/>
      <c r="QFK65" s="130"/>
      <c r="QFL65" s="130"/>
      <c r="QFM65" s="130"/>
      <c r="QFN65" s="130"/>
      <c r="QFO65" s="130"/>
      <c r="QFP65" s="130"/>
      <c r="QFQ65" s="130"/>
      <c r="QFR65" s="130"/>
      <c r="QFS65" s="130"/>
      <c r="QFT65" s="130"/>
      <c r="QFU65" s="130"/>
      <c r="QFV65" s="130"/>
      <c r="QFW65" s="130"/>
      <c r="QFX65" s="130"/>
      <c r="QFY65" s="130"/>
      <c r="QFZ65" s="130"/>
      <c r="QGA65" s="130"/>
      <c r="QGB65" s="130"/>
      <c r="QGC65" s="130"/>
      <c r="QGD65" s="130"/>
      <c r="QGE65" s="130"/>
      <c r="QGF65" s="130"/>
      <c r="QGG65" s="130"/>
      <c r="QGH65" s="130"/>
      <c r="QGI65" s="130"/>
      <c r="QGJ65" s="130"/>
      <c r="QGK65" s="130"/>
      <c r="QGL65" s="130"/>
      <c r="QGM65" s="130"/>
      <c r="QGN65" s="130"/>
      <c r="QGO65" s="130"/>
      <c r="QGP65" s="130"/>
      <c r="QGQ65" s="130"/>
      <c r="QGR65" s="130"/>
      <c r="QGS65" s="130"/>
      <c r="QGT65" s="130"/>
      <c r="QGU65" s="130"/>
      <c r="QGV65" s="130"/>
      <c r="QGW65" s="130"/>
      <c r="QGX65" s="130"/>
      <c r="QGY65" s="130"/>
      <c r="QGZ65" s="130"/>
      <c r="QHA65" s="130"/>
      <c r="QHB65" s="130"/>
      <c r="QHC65" s="130"/>
      <c r="QHD65" s="130"/>
      <c r="QHE65" s="130"/>
      <c r="QHF65" s="130"/>
      <c r="QHG65" s="130"/>
      <c r="QHH65" s="130"/>
      <c r="QHI65" s="130"/>
      <c r="QHJ65" s="130"/>
      <c r="QHK65" s="130"/>
      <c r="QHL65" s="130"/>
      <c r="QHM65" s="130"/>
      <c r="QHN65" s="130"/>
      <c r="QHO65" s="130"/>
      <c r="QHP65" s="130"/>
      <c r="QHQ65" s="130"/>
      <c r="QHR65" s="130"/>
      <c r="QHS65" s="130"/>
      <c r="QHT65" s="130"/>
      <c r="QHU65" s="130"/>
      <c r="QHV65" s="130"/>
      <c r="QHW65" s="130"/>
      <c r="QHX65" s="130"/>
      <c r="QHY65" s="130"/>
      <c r="QHZ65" s="130"/>
      <c r="QIA65" s="130"/>
      <c r="QIB65" s="130"/>
      <c r="QIC65" s="130"/>
      <c r="QID65" s="130"/>
      <c r="QIE65" s="130"/>
      <c r="QIF65" s="130"/>
      <c r="QIG65" s="130"/>
      <c r="QIH65" s="130"/>
      <c r="QII65" s="130"/>
      <c r="QIJ65" s="130"/>
      <c r="QIK65" s="130"/>
      <c r="QIL65" s="130"/>
      <c r="QIM65" s="130"/>
      <c r="QIN65" s="130"/>
      <c r="QIO65" s="130"/>
      <c r="QIP65" s="130"/>
      <c r="QIQ65" s="130"/>
      <c r="QIR65" s="130"/>
      <c r="QIS65" s="130"/>
      <c r="QIT65" s="130"/>
      <c r="QIU65" s="130"/>
      <c r="QIV65" s="130"/>
      <c r="QIW65" s="130"/>
      <c r="QIX65" s="130"/>
      <c r="QIY65" s="130"/>
      <c r="QIZ65" s="130"/>
      <c r="QJA65" s="130"/>
      <c r="QJB65" s="130"/>
      <c r="QJC65" s="130"/>
      <c r="QJD65" s="130"/>
      <c r="QJE65" s="130"/>
      <c r="QJF65" s="130"/>
      <c r="QJG65" s="130"/>
      <c r="QJH65" s="130"/>
      <c r="QJI65" s="130"/>
      <c r="QJJ65" s="130"/>
      <c r="QJK65" s="130"/>
      <c r="QJL65" s="130"/>
      <c r="QJM65" s="130"/>
      <c r="QJN65" s="130"/>
      <c r="QJO65" s="130"/>
      <c r="QJP65" s="130"/>
      <c r="QJQ65" s="130"/>
      <c r="QJR65" s="130"/>
      <c r="QJS65" s="130"/>
      <c r="QJT65" s="130"/>
      <c r="QJU65" s="130"/>
      <c r="QJV65" s="130"/>
      <c r="QJW65" s="130"/>
      <c r="QJX65" s="130"/>
      <c r="QJY65" s="130"/>
      <c r="QJZ65" s="130"/>
      <c r="QKA65" s="130"/>
      <c r="QKB65" s="130"/>
      <c r="QKC65" s="130"/>
      <c r="QKD65" s="130"/>
      <c r="QKE65" s="130"/>
      <c r="QKF65" s="130"/>
      <c r="QKG65" s="130"/>
      <c r="QKH65" s="130"/>
      <c r="QKI65" s="130"/>
      <c r="QKJ65" s="130"/>
      <c r="QKK65" s="130"/>
      <c r="QKL65" s="130"/>
      <c r="QKM65" s="130"/>
      <c r="QKN65" s="130"/>
      <c r="QKO65" s="130"/>
      <c r="QKP65" s="130"/>
      <c r="QKQ65" s="130"/>
      <c r="QKR65" s="130"/>
      <c r="QKS65" s="130"/>
      <c r="QKT65" s="130"/>
      <c r="QKU65" s="130"/>
      <c r="QKV65" s="130"/>
      <c r="QKW65" s="130"/>
      <c r="QKX65" s="130"/>
      <c r="QKY65" s="130"/>
      <c r="QKZ65" s="130"/>
      <c r="QLA65" s="130"/>
      <c r="QLB65" s="130"/>
      <c r="QLC65" s="130"/>
      <c r="QLD65" s="130"/>
      <c r="QLE65" s="130"/>
      <c r="QLF65" s="130"/>
      <c r="QLG65" s="130"/>
      <c r="QLH65" s="130"/>
      <c r="QLI65" s="130"/>
      <c r="QLJ65" s="130"/>
      <c r="QLK65" s="130"/>
      <c r="QLL65" s="130"/>
      <c r="QLM65" s="130"/>
      <c r="QLN65" s="130"/>
      <c r="QLO65" s="130"/>
      <c r="QLP65" s="130"/>
      <c r="QLQ65" s="130"/>
      <c r="QLR65" s="130"/>
      <c r="QLS65" s="130"/>
      <c r="QLT65" s="130"/>
      <c r="QLU65" s="130"/>
      <c r="QLV65" s="130"/>
      <c r="QLW65" s="130"/>
      <c r="QLX65" s="130"/>
      <c r="QLY65" s="130"/>
      <c r="QLZ65" s="130"/>
      <c r="QMA65" s="130"/>
      <c r="QMB65" s="130"/>
      <c r="QMC65" s="130"/>
      <c r="QMD65" s="130"/>
      <c r="QME65" s="130"/>
      <c r="QMF65" s="130"/>
      <c r="QMG65" s="130"/>
      <c r="QMH65" s="130"/>
      <c r="QMI65" s="130"/>
      <c r="QMJ65" s="130"/>
      <c r="QMK65" s="130"/>
      <c r="QML65" s="130"/>
      <c r="QMM65" s="130"/>
      <c r="QMN65" s="130"/>
      <c r="QMO65" s="130"/>
      <c r="QMP65" s="130"/>
      <c r="QMQ65" s="130"/>
      <c r="QMR65" s="130"/>
      <c r="QMS65" s="130"/>
      <c r="QMT65" s="130"/>
      <c r="QMU65" s="130"/>
      <c r="QMV65" s="130"/>
      <c r="QMW65" s="130"/>
      <c r="QMX65" s="130"/>
      <c r="QMY65" s="130"/>
      <c r="QMZ65" s="130"/>
      <c r="QNA65" s="130"/>
      <c r="QNB65" s="130"/>
      <c r="QNC65" s="130"/>
      <c r="QND65" s="130"/>
      <c r="QNE65" s="130"/>
      <c r="QNF65" s="130"/>
      <c r="QNG65" s="130"/>
      <c r="QNH65" s="130"/>
      <c r="QNI65" s="130"/>
      <c r="QNJ65" s="130"/>
      <c r="QNK65" s="130"/>
      <c r="QNL65" s="130"/>
      <c r="QNM65" s="130"/>
      <c r="QNN65" s="130"/>
      <c r="QNO65" s="130"/>
      <c r="QNP65" s="130"/>
      <c r="QNQ65" s="130"/>
      <c r="QNR65" s="130"/>
      <c r="QNS65" s="130"/>
      <c r="QNT65" s="130"/>
      <c r="QNU65" s="130"/>
      <c r="QNV65" s="130"/>
      <c r="QNW65" s="130"/>
      <c r="QNX65" s="130"/>
      <c r="QNY65" s="130"/>
      <c r="QNZ65" s="130"/>
      <c r="QOA65" s="130"/>
      <c r="QOB65" s="130"/>
      <c r="QOC65" s="130"/>
      <c r="QOD65" s="130"/>
      <c r="QOE65" s="130"/>
      <c r="QOF65" s="130"/>
      <c r="QOG65" s="130"/>
      <c r="QOH65" s="130"/>
      <c r="QOI65" s="130"/>
      <c r="QOJ65" s="130"/>
      <c r="QOK65" s="130"/>
      <c r="QOL65" s="130"/>
      <c r="QOM65" s="130"/>
      <c r="QON65" s="130"/>
      <c r="QOO65" s="130"/>
      <c r="QOP65" s="130"/>
      <c r="QOQ65" s="130"/>
      <c r="QOR65" s="130"/>
      <c r="QOS65" s="130"/>
      <c r="QOT65" s="130"/>
      <c r="QOU65" s="130"/>
      <c r="QOV65" s="130"/>
      <c r="QOW65" s="130"/>
      <c r="QOX65" s="130"/>
      <c r="QOY65" s="130"/>
      <c r="QOZ65" s="130"/>
      <c r="QPA65" s="130"/>
      <c r="QPB65" s="130"/>
      <c r="QPC65" s="130"/>
      <c r="QPD65" s="130"/>
      <c r="QPE65" s="130"/>
      <c r="QPF65" s="130"/>
      <c r="QPG65" s="130"/>
      <c r="QPH65" s="130"/>
      <c r="QPI65" s="130"/>
      <c r="QPJ65" s="130"/>
      <c r="QPK65" s="130"/>
      <c r="QPL65" s="130"/>
      <c r="QPM65" s="130"/>
      <c r="QPN65" s="130"/>
      <c r="QPO65" s="130"/>
      <c r="QPP65" s="130"/>
      <c r="QPQ65" s="130"/>
      <c r="QPR65" s="130"/>
      <c r="QPS65" s="130"/>
      <c r="QPT65" s="130"/>
      <c r="QPU65" s="130"/>
      <c r="QPV65" s="130"/>
      <c r="QPW65" s="130"/>
      <c r="QPX65" s="130"/>
      <c r="QPY65" s="130"/>
      <c r="QPZ65" s="130"/>
      <c r="QQA65" s="130"/>
      <c r="QQB65" s="130"/>
      <c r="QQC65" s="130"/>
      <c r="QQD65" s="130"/>
      <c r="QQE65" s="130"/>
      <c r="QQF65" s="130"/>
      <c r="QQG65" s="130"/>
      <c r="QQH65" s="130"/>
      <c r="QQI65" s="130"/>
      <c r="QQJ65" s="130"/>
      <c r="QQK65" s="130"/>
      <c r="QQL65" s="130"/>
      <c r="QQM65" s="130"/>
      <c r="QQN65" s="130"/>
      <c r="QQO65" s="130"/>
      <c r="QQP65" s="130"/>
      <c r="QQQ65" s="130"/>
      <c r="QQR65" s="130"/>
      <c r="QQS65" s="130"/>
      <c r="QQT65" s="130"/>
      <c r="QQU65" s="130"/>
      <c r="QQV65" s="130"/>
      <c r="QQW65" s="130"/>
      <c r="QQX65" s="130"/>
      <c r="QQY65" s="130"/>
      <c r="QQZ65" s="130"/>
      <c r="QRA65" s="130"/>
      <c r="QRB65" s="130"/>
      <c r="QRC65" s="130"/>
      <c r="QRD65" s="130"/>
      <c r="QRE65" s="130"/>
      <c r="QRF65" s="130"/>
      <c r="QRG65" s="130"/>
      <c r="QRH65" s="130"/>
      <c r="QRI65" s="130"/>
      <c r="QRJ65" s="130"/>
      <c r="QRK65" s="130"/>
      <c r="QRL65" s="130"/>
      <c r="QRM65" s="130"/>
      <c r="QRN65" s="130"/>
      <c r="QRO65" s="130"/>
      <c r="QRP65" s="130"/>
      <c r="QRQ65" s="130"/>
      <c r="QRR65" s="130"/>
      <c r="QRS65" s="130"/>
      <c r="QRT65" s="130"/>
      <c r="QRU65" s="130"/>
      <c r="QRV65" s="130"/>
      <c r="QRW65" s="130"/>
      <c r="QRX65" s="130"/>
      <c r="QRY65" s="130"/>
      <c r="QRZ65" s="130"/>
      <c r="QSA65" s="130"/>
      <c r="QSB65" s="130"/>
      <c r="QSC65" s="130"/>
      <c r="QSD65" s="130"/>
      <c r="QSE65" s="130"/>
      <c r="QSF65" s="130"/>
      <c r="QSG65" s="130"/>
      <c r="QSH65" s="130"/>
      <c r="QSI65" s="130"/>
      <c r="QSJ65" s="130"/>
      <c r="QSK65" s="130"/>
      <c r="QSL65" s="130"/>
      <c r="QSM65" s="130"/>
      <c r="QSN65" s="130"/>
      <c r="QSO65" s="130"/>
      <c r="QSP65" s="130"/>
      <c r="QSQ65" s="130"/>
      <c r="QSR65" s="130"/>
      <c r="QSS65" s="130"/>
      <c r="QST65" s="130"/>
      <c r="QSU65" s="130"/>
      <c r="QSV65" s="130"/>
      <c r="QSW65" s="130"/>
      <c r="QSX65" s="130"/>
      <c r="QSY65" s="130"/>
      <c r="QSZ65" s="130"/>
      <c r="QTA65" s="130"/>
      <c r="QTB65" s="130"/>
      <c r="QTC65" s="130"/>
      <c r="QTD65" s="130"/>
      <c r="QTE65" s="130"/>
      <c r="QTF65" s="130"/>
      <c r="QTG65" s="130"/>
      <c r="QTH65" s="130"/>
      <c r="QTI65" s="130"/>
      <c r="QTJ65" s="130"/>
      <c r="QTK65" s="130"/>
      <c r="QTL65" s="130"/>
      <c r="QTM65" s="130"/>
      <c r="QTN65" s="130"/>
      <c r="QTO65" s="130"/>
      <c r="QTP65" s="130"/>
      <c r="QTQ65" s="130"/>
      <c r="QTR65" s="130"/>
      <c r="QTS65" s="130"/>
      <c r="QTT65" s="130"/>
      <c r="QTU65" s="130"/>
      <c r="QTV65" s="130"/>
      <c r="QTW65" s="130"/>
      <c r="QTX65" s="130"/>
      <c r="QTY65" s="130"/>
      <c r="QTZ65" s="130"/>
      <c r="QUA65" s="130"/>
      <c r="QUB65" s="130"/>
      <c r="QUC65" s="130"/>
      <c r="QUD65" s="130"/>
      <c r="QUE65" s="130"/>
      <c r="QUF65" s="130"/>
      <c r="QUG65" s="130"/>
      <c r="QUH65" s="130"/>
      <c r="QUI65" s="130"/>
      <c r="QUJ65" s="130"/>
      <c r="QUK65" s="130"/>
      <c r="QUL65" s="130"/>
      <c r="QUM65" s="130"/>
      <c r="QUN65" s="130"/>
      <c r="QUO65" s="130"/>
      <c r="QUP65" s="130"/>
      <c r="QUQ65" s="130"/>
      <c r="QUR65" s="130"/>
      <c r="QUS65" s="130"/>
      <c r="QUT65" s="130"/>
      <c r="QUU65" s="130"/>
      <c r="QUV65" s="130"/>
      <c r="QUW65" s="130"/>
      <c r="QUX65" s="130"/>
      <c r="QUY65" s="130"/>
      <c r="QUZ65" s="130"/>
      <c r="QVA65" s="130"/>
      <c r="QVB65" s="130"/>
      <c r="QVC65" s="130"/>
      <c r="QVD65" s="130"/>
      <c r="QVE65" s="130"/>
      <c r="QVF65" s="130"/>
      <c r="QVG65" s="130"/>
      <c r="QVH65" s="130"/>
      <c r="QVI65" s="130"/>
      <c r="QVJ65" s="130"/>
      <c r="QVK65" s="130"/>
      <c r="QVL65" s="130"/>
      <c r="QVM65" s="130"/>
      <c r="QVN65" s="130"/>
      <c r="QVO65" s="130"/>
      <c r="QVP65" s="130"/>
      <c r="QVQ65" s="130"/>
      <c r="QVR65" s="130"/>
      <c r="QVS65" s="130"/>
      <c r="QVT65" s="130"/>
      <c r="QVU65" s="130"/>
      <c r="QVV65" s="130"/>
      <c r="QVW65" s="130"/>
      <c r="QVX65" s="130"/>
      <c r="QVY65" s="130"/>
      <c r="QVZ65" s="130"/>
      <c r="QWA65" s="130"/>
      <c r="QWB65" s="130"/>
      <c r="QWC65" s="130"/>
      <c r="QWD65" s="130"/>
      <c r="QWE65" s="130"/>
      <c r="QWF65" s="130"/>
      <c r="QWG65" s="130"/>
      <c r="QWH65" s="130"/>
      <c r="QWI65" s="130"/>
      <c r="QWJ65" s="130"/>
      <c r="QWK65" s="130"/>
      <c r="QWL65" s="130"/>
      <c r="QWM65" s="130"/>
      <c r="QWN65" s="130"/>
      <c r="QWO65" s="130"/>
      <c r="QWP65" s="130"/>
      <c r="QWQ65" s="130"/>
      <c r="QWR65" s="130"/>
      <c r="QWS65" s="130"/>
      <c r="QWT65" s="130"/>
      <c r="QWU65" s="130"/>
      <c r="QWV65" s="130"/>
      <c r="QWW65" s="130"/>
      <c r="QWX65" s="130"/>
      <c r="QWY65" s="130"/>
      <c r="QWZ65" s="130"/>
      <c r="QXA65" s="130"/>
      <c r="QXB65" s="130"/>
      <c r="QXC65" s="130"/>
      <c r="QXD65" s="130"/>
      <c r="QXE65" s="130"/>
      <c r="QXF65" s="130"/>
      <c r="QXG65" s="130"/>
      <c r="QXH65" s="130"/>
      <c r="QXI65" s="130"/>
      <c r="QXJ65" s="130"/>
      <c r="QXK65" s="130"/>
      <c r="QXL65" s="130"/>
      <c r="QXM65" s="130"/>
      <c r="QXN65" s="130"/>
      <c r="QXO65" s="130"/>
      <c r="QXP65" s="130"/>
      <c r="QXQ65" s="130"/>
      <c r="QXR65" s="130"/>
      <c r="QXS65" s="130"/>
      <c r="QXT65" s="130"/>
      <c r="QXU65" s="130"/>
      <c r="QXV65" s="130"/>
      <c r="QXW65" s="130"/>
      <c r="QXX65" s="130"/>
      <c r="QXY65" s="130"/>
      <c r="QXZ65" s="130"/>
      <c r="QYA65" s="130"/>
      <c r="QYB65" s="130"/>
      <c r="QYC65" s="130"/>
      <c r="QYD65" s="130"/>
      <c r="QYE65" s="130"/>
      <c r="QYF65" s="130"/>
      <c r="QYG65" s="130"/>
      <c r="QYH65" s="130"/>
      <c r="QYI65" s="130"/>
      <c r="QYJ65" s="130"/>
      <c r="QYK65" s="130"/>
      <c r="QYL65" s="130"/>
      <c r="QYM65" s="130"/>
      <c r="QYN65" s="130"/>
      <c r="QYO65" s="130"/>
      <c r="QYP65" s="130"/>
      <c r="QYQ65" s="130"/>
      <c r="QYR65" s="130"/>
      <c r="QYS65" s="130"/>
      <c r="QYT65" s="130"/>
      <c r="QYU65" s="130"/>
      <c r="QYV65" s="130"/>
      <c r="QYW65" s="130"/>
      <c r="QYX65" s="130"/>
      <c r="QYY65" s="130"/>
      <c r="QYZ65" s="130"/>
      <c r="QZA65" s="130"/>
      <c r="QZB65" s="130"/>
      <c r="QZC65" s="130"/>
      <c r="QZD65" s="130"/>
      <c r="QZE65" s="130"/>
      <c r="QZF65" s="130"/>
      <c r="QZG65" s="130"/>
      <c r="QZH65" s="130"/>
      <c r="QZI65" s="130"/>
      <c r="QZJ65" s="130"/>
      <c r="QZK65" s="130"/>
      <c r="QZL65" s="130"/>
      <c r="QZM65" s="130"/>
      <c r="QZN65" s="130"/>
      <c r="QZO65" s="130"/>
      <c r="QZP65" s="130"/>
      <c r="QZQ65" s="130"/>
      <c r="QZR65" s="130"/>
      <c r="QZS65" s="130"/>
      <c r="QZT65" s="130"/>
      <c r="QZU65" s="130"/>
      <c r="QZV65" s="130"/>
      <c r="QZW65" s="130"/>
      <c r="QZX65" s="130"/>
      <c r="QZY65" s="130"/>
      <c r="QZZ65" s="130"/>
      <c r="RAA65" s="130"/>
      <c r="RAB65" s="130"/>
      <c r="RAC65" s="130"/>
      <c r="RAD65" s="130"/>
      <c r="RAE65" s="130"/>
      <c r="RAF65" s="130"/>
      <c r="RAG65" s="130"/>
      <c r="RAH65" s="130"/>
      <c r="RAI65" s="130"/>
      <c r="RAJ65" s="130"/>
      <c r="RAK65" s="130"/>
      <c r="RAL65" s="130"/>
      <c r="RAM65" s="130"/>
      <c r="RAN65" s="130"/>
      <c r="RAO65" s="130"/>
      <c r="RAP65" s="130"/>
      <c r="RAQ65" s="130"/>
      <c r="RAR65" s="130"/>
      <c r="RAS65" s="130"/>
      <c r="RAT65" s="130"/>
      <c r="RAU65" s="130"/>
      <c r="RAV65" s="130"/>
      <c r="RAW65" s="130"/>
      <c r="RAX65" s="130"/>
      <c r="RAY65" s="130"/>
      <c r="RAZ65" s="130"/>
      <c r="RBA65" s="130"/>
      <c r="RBB65" s="130"/>
      <c r="RBC65" s="130"/>
      <c r="RBD65" s="130"/>
      <c r="RBE65" s="130"/>
      <c r="RBF65" s="130"/>
      <c r="RBG65" s="130"/>
      <c r="RBH65" s="130"/>
      <c r="RBI65" s="130"/>
      <c r="RBJ65" s="130"/>
      <c r="RBK65" s="130"/>
      <c r="RBL65" s="130"/>
      <c r="RBM65" s="130"/>
      <c r="RBN65" s="130"/>
      <c r="RBO65" s="130"/>
      <c r="RBP65" s="130"/>
      <c r="RBQ65" s="130"/>
      <c r="RBR65" s="130"/>
      <c r="RBS65" s="130"/>
      <c r="RBT65" s="130"/>
      <c r="RBU65" s="130"/>
      <c r="RBV65" s="130"/>
      <c r="RBW65" s="130"/>
      <c r="RBX65" s="130"/>
      <c r="RBY65" s="130"/>
      <c r="RBZ65" s="130"/>
      <c r="RCA65" s="130"/>
      <c r="RCB65" s="130"/>
      <c r="RCC65" s="130"/>
      <c r="RCD65" s="130"/>
      <c r="RCE65" s="130"/>
      <c r="RCF65" s="130"/>
      <c r="RCG65" s="130"/>
      <c r="RCH65" s="130"/>
      <c r="RCI65" s="130"/>
      <c r="RCJ65" s="130"/>
      <c r="RCK65" s="130"/>
      <c r="RCL65" s="130"/>
      <c r="RCM65" s="130"/>
      <c r="RCN65" s="130"/>
      <c r="RCO65" s="130"/>
      <c r="RCP65" s="130"/>
      <c r="RCQ65" s="130"/>
      <c r="RCR65" s="130"/>
      <c r="RCS65" s="130"/>
      <c r="RCT65" s="130"/>
      <c r="RCU65" s="130"/>
      <c r="RCV65" s="130"/>
      <c r="RCW65" s="130"/>
      <c r="RCX65" s="130"/>
      <c r="RCY65" s="130"/>
      <c r="RCZ65" s="130"/>
      <c r="RDA65" s="130"/>
      <c r="RDB65" s="130"/>
      <c r="RDC65" s="130"/>
      <c r="RDD65" s="130"/>
      <c r="RDE65" s="130"/>
      <c r="RDF65" s="130"/>
      <c r="RDG65" s="130"/>
      <c r="RDH65" s="130"/>
      <c r="RDI65" s="130"/>
      <c r="RDJ65" s="130"/>
      <c r="RDK65" s="130"/>
      <c r="RDL65" s="130"/>
      <c r="RDM65" s="130"/>
      <c r="RDN65" s="130"/>
      <c r="RDO65" s="130"/>
      <c r="RDP65" s="130"/>
      <c r="RDQ65" s="130"/>
      <c r="RDR65" s="130"/>
      <c r="RDS65" s="130"/>
      <c r="RDT65" s="130"/>
      <c r="RDU65" s="130"/>
      <c r="RDV65" s="130"/>
      <c r="RDW65" s="130"/>
      <c r="RDX65" s="130"/>
      <c r="RDY65" s="130"/>
      <c r="RDZ65" s="130"/>
      <c r="REA65" s="130"/>
      <c r="REB65" s="130"/>
      <c r="REC65" s="130"/>
      <c r="RED65" s="130"/>
      <c r="REE65" s="130"/>
      <c r="REF65" s="130"/>
      <c r="REG65" s="130"/>
      <c r="REH65" s="130"/>
      <c r="REI65" s="130"/>
      <c r="REJ65" s="130"/>
      <c r="REK65" s="130"/>
      <c r="REL65" s="130"/>
      <c r="REM65" s="130"/>
      <c r="REN65" s="130"/>
      <c r="REO65" s="130"/>
      <c r="REP65" s="130"/>
      <c r="REQ65" s="130"/>
      <c r="RER65" s="130"/>
      <c r="RES65" s="130"/>
      <c r="RET65" s="130"/>
      <c r="REU65" s="130"/>
      <c r="REV65" s="130"/>
      <c r="REW65" s="130"/>
      <c r="REX65" s="130"/>
      <c r="REY65" s="130"/>
      <c r="REZ65" s="130"/>
      <c r="RFA65" s="130"/>
      <c r="RFB65" s="130"/>
      <c r="RFC65" s="130"/>
      <c r="RFD65" s="130"/>
      <c r="RFE65" s="130"/>
      <c r="RFF65" s="130"/>
      <c r="RFG65" s="130"/>
      <c r="RFH65" s="130"/>
      <c r="RFI65" s="130"/>
      <c r="RFJ65" s="130"/>
      <c r="RFK65" s="130"/>
      <c r="RFL65" s="130"/>
      <c r="RFM65" s="130"/>
      <c r="RFN65" s="130"/>
      <c r="RFO65" s="130"/>
      <c r="RFP65" s="130"/>
      <c r="RFQ65" s="130"/>
      <c r="RFR65" s="130"/>
      <c r="RFS65" s="130"/>
      <c r="RFT65" s="130"/>
      <c r="RFU65" s="130"/>
      <c r="RFV65" s="130"/>
      <c r="RFW65" s="130"/>
      <c r="RFX65" s="130"/>
      <c r="RFY65" s="130"/>
      <c r="RFZ65" s="130"/>
      <c r="RGA65" s="130"/>
      <c r="RGB65" s="130"/>
      <c r="RGC65" s="130"/>
      <c r="RGD65" s="130"/>
      <c r="RGE65" s="130"/>
      <c r="RGF65" s="130"/>
      <c r="RGG65" s="130"/>
      <c r="RGH65" s="130"/>
      <c r="RGI65" s="130"/>
      <c r="RGJ65" s="130"/>
      <c r="RGK65" s="130"/>
      <c r="RGL65" s="130"/>
      <c r="RGM65" s="130"/>
      <c r="RGN65" s="130"/>
      <c r="RGO65" s="130"/>
      <c r="RGP65" s="130"/>
      <c r="RGQ65" s="130"/>
      <c r="RGR65" s="130"/>
      <c r="RGS65" s="130"/>
      <c r="RGT65" s="130"/>
      <c r="RGU65" s="130"/>
      <c r="RGV65" s="130"/>
      <c r="RGW65" s="130"/>
      <c r="RGX65" s="130"/>
      <c r="RGY65" s="130"/>
      <c r="RGZ65" s="130"/>
      <c r="RHA65" s="130"/>
      <c r="RHB65" s="130"/>
      <c r="RHC65" s="130"/>
      <c r="RHD65" s="130"/>
      <c r="RHE65" s="130"/>
      <c r="RHF65" s="130"/>
      <c r="RHG65" s="130"/>
      <c r="RHH65" s="130"/>
      <c r="RHI65" s="130"/>
      <c r="RHJ65" s="130"/>
      <c r="RHK65" s="130"/>
      <c r="RHL65" s="130"/>
      <c r="RHM65" s="130"/>
      <c r="RHN65" s="130"/>
      <c r="RHO65" s="130"/>
      <c r="RHP65" s="130"/>
      <c r="RHQ65" s="130"/>
      <c r="RHR65" s="130"/>
      <c r="RHS65" s="130"/>
      <c r="RHT65" s="130"/>
      <c r="RHU65" s="130"/>
      <c r="RHV65" s="130"/>
      <c r="RHW65" s="130"/>
      <c r="RHX65" s="130"/>
      <c r="RHY65" s="130"/>
      <c r="RHZ65" s="130"/>
      <c r="RIA65" s="130"/>
      <c r="RIB65" s="130"/>
      <c r="RIC65" s="130"/>
      <c r="RID65" s="130"/>
      <c r="RIE65" s="130"/>
      <c r="RIF65" s="130"/>
      <c r="RIG65" s="130"/>
      <c r="RIH65" s="130"/>
      <c r="RII65" s="130"/>
      <c r="RIJ65" s="130"/>
      <c r="RIK65" s="130"/>
      <c r="RIL65" s="130"/>
      <c r="RIM65" s="130"/>
      <c r="RIN65" s="130"/>
      <c r="RIO65" s="130"/>
      <c r="RIP65" s="130"/>
      <c r="RIQ65" s="130"/>
      <c r="RIR65" s="130"/>
      <c r="RIS65" s="130"/>
      <c r="RIT65" s="130"/>
      <c r="RIU65" s="130"/>
      <c r="RIV65" s="130"/>
      <c r="RIW65" s="130"/>
      <c r="RIX65" s="130"/>
      <c r="RIY65" s="130"/>
      <c r="RIZ65" s="130"/>
      <c r="RJA65" s="130"/>
      <c r="RJB65" s="130"/>
      <c r="RJC65" s="130"/>
      <c r="RJD65" s="130"/>
      <c r="RJE65" s="130"/>
      <c r="RJF65" s="130"/>
      <c r="RJG65" s="130"/>
      <c r="RJH65" s="130"/>
      <c r="RJI65" s="130"/>
      <c r="RJJ65" s="130"/>
      <c r="RJK65" s="130"/>
      <c r="RJL65" s="130"/>
      <c r="RJM65" s="130"/>
      <c r="RJN65" s="130"/>
      <c r="RJO65" s="130"/>
      <c r="RJP65" s="130"/>
      <c r="RJQ65" s="130"/>
      <c r="RJR65" s="130"/>
      <c r="RJS65" s="130"/>
      <c r="RJT65" s="130"/>
      <c r="RJU65" s="130"/>
      <c r="RJV65" s="130"/>
      <c r="RJW65" s="130"/>
      <c r="RJX65" s="130"/>
      <c r="RJY65" s="130"/>
      <c r="RJZ65" s="130"/>
      <c r="RKA65" s="130"/>
      <c r="RKB65" s="130"/>
      <c r="RKC65" s="130"/>
      <c r="RKD65" s="130"/>
      <c r="RKE65" s="130"/>
      <c r="RKF65" s="130"/>
      <c r="RKG65" s="130"/>
      <c r="RKH65" s="130"/>
      <c r="RKI65" s="130"/>
      <c r="RKJ65" s="130"/>
      <c r="RKK65" s="130"/>
      <c r="RKL65" s="130"/>
      <c r="RKM65" s="130"/>
      <c r="RKN65" s="130"/>
      <c r="RKO65" s="130"/>
      <c r="RKP65" s="130"/>
      <c r="RKQ65" s="130"/>
      <c r="RKR65" s="130"/>
      <c r="RKS65" s="130"/>
      <c r="RKT65" s="130"/>
      <c r="RKU65" s="130"/>
      <c r="RKV65" s="130"/>
      <c r="RKW65" s="130"/>
      <c r="RKX65" s="130"/>
      <c r="RKY65" s="130"/>
      <c r="RKZ65" s="130"/>
      <c r="RLA65" s="130"/>
      <c r="RLB65" s="130"/>
      <c r="RLC65" s="130"/>
      <c r="RLD65" s="130"/>
      <c r="RLE65" s="130"/>
      <c r="RLF65" s="130"/>
      <c r="RLG65" s="130"/>
      <c r="RLH65" s="130"/>
      <c r="RLI65" s="130"/>
      <c r="RLJ65" s="130"/>
      <c r="RLK65" s="130"/>
      <c r="RLL65" s="130"/>
      <c r="RLM65" s="130"/>
      <c r="RLN65" s="130"/>
      <c r="RLO65" s="130"/>
      <c r="RLP65" s="130"/>
      <c r="RLQ65" s="130"/>
      <c r="RLR65" s="130"/>
      <c r="RLS65" s="130"/>
      <c r="RLT65" s="130"/>
      <c r="RLU65" s="130"/>
      <c r="RLV65" s="130"/>
      <c r="RLW65" s="130"/>
      <c r="RLX65" s="130"/>
      <c r="RLY65" s="130"/>
      <c r="RLZ65" s="130"/>
      <c r="RMA65" s="130"/>
      <c r="RMB65" s="130"/>
      <c r="RMC65" s="130"/>
      <c r="RMD65" s="130"/>
      <c r="RME65" s="130"/>
      <c r="RMF65" s="130"/>
      <c r="RMG65" s="130"/>
      <c r="RMH65" s="130"/>
      <c r="RMI65" s="130"/>
      <c r="RMJ65" s="130"/>
      <c r="RMK65" s="130"/>
      <c r="RML65" s="130"/>
      <c r="RMM65" s="130"/>
      <c r="RMN65" s="130"/>
      <c r="RMO65" s="130"/>
      <c r="RMP65" s="130"/>
      <c r="RMQ65" s="130"/>
      <c r="RMR65" s="130"/>
      <c r="RMS65" s="130"/>
      <c r="RMT65" s="130"/>
      <c r="RMU65" s="130"/>
      <c r="RMV65" s="130"/>
      <c r="RMW65" s="130"/>
      <c r="RMX65" s="130"/>
      <c r="RMY65" s="130"/>
      <c r="RMZ65" s="130"/>
      <c r="RNA65" s="130"/>
      <c r="RNB65" s="130"/>
      <c r="RNC65" s="130"/>
      <c r="RND65" s="130"/>
      <c r="RNE65" s="130"/>
      <c r="RNF65" s="130"/>
      <c r="RNG65" s="130"/>
      <c r="RNH65" s="130"/>
      <c r="RNI65" s="130"/>
      <c r="RNJ65" s="130"/>
      <c r="RNK65" s="130"/>
      <c r="RNL65" s="130"/>
      <c r="RNM65" s="130"/>
      <c r="RNN65" s="130"/>
      <c r="RNO65" s="130"/>
      <c r="RNP65" s="130"/>
      <c r="RNQ65" s="130"/>
      <c r="RNR65" s="130"/>
      <c r="RNS65" s="130"/>
      <c r="RNT65" s="130"/>
      <c r="RNU65" s="130"/>
      <c r="RNV65" s="130"/>
      <c r="RNW65" s="130"/>
      <c r="RNX65" s="130"/>
      <c r="RNY65" s="130"/>
      <c r="RNZ65" s="130"/>
      <c r="ROA65" s="130"/>
      <c r="ROB65" s="130"/>
      <c r="ROC65" s="130"/>
      <c r="ROD65" s="130"/>
      <c r="ROE65" s="130"/>
      <c r="ROF65" s="130"/>
      <c r="ROG65" s="130"/>
      <c r="ROH65" s="130"/>
      <c r="ROI65" s="130"/>
      <c r="ROJ65" s="130"/>
      <c r="ROK65" s="130"/>
      <c r="ROL65" s="130"/>
      <c r="ROM65" s="130"/>
      <c r="RON65" s="130"/>
      <c r="ROO65" s="130"/>
      <c r="ROP65" s="130"/>
      <c r="ROQ65" s="130"/>
      <c r="ROR65" s="130"/>
      <c r="ROS65" s="130"/>
      <c r="ROT65" s="130"/>
      <c r="ROU65" s="130"/>
      <c r="ROV65" s="130"/>
      <c r="ROW65" s="130"/>
      <c r="ROX65" s="130"/>
      <c r="ROY65" s="130"/>
      <c r="ROZ65" s="130"/>
      <c r="RPA65" s="130"/>
      <c r="RPB65" s="130"/>
      <c r="RPC65" s="130"/>
      <c r="RPD65" s="130"/>
      <c r="RPE65" s="130"/>
      <c r="RPF65" s="130"/>
      <c r="RPG65" s="130"/>
      <c r="RPH65" s="130"/>
      <c r="RPI65" s="130"/>
      <c r="RPJ65" s="130"/>
      <c r="RPK65" s="130"/>
      <c r="RPL65" s="130"/>
      <c r="RPM65" s="130"/>
      <c r="RPN65" s="130"/>
      <c r="RPO65" s="130"/>
      <c r="RPP65" s="130"/>
      <c r="RPQ65" s="130"/>
      <c r="RPR65" s="130"/>
      <c r="RPS65" s="130"/>
      <c r="RPT65" s="130"/>
      <c r="RPU65" s="130"/>
      <c r="RPV65" s="130"/>
      <c r="RPW65" s="130"/>
      <c r="RPX65" s="130"/>
      <c r="RPY65" s="130"/>
      <c r="RPZ65" s="130"/>
      <c r="RQA65" s="130"/>
      <c r="RQB65" s="130"/>
      <c r="RQC65" s="130"/>
      <c r="RQD65" s="130"/>
      <c r="RQE65" s="130"/>
      <c r="RQF65" s="130"/>
      <c r="RQG65" s="130"/>
      <c r="RQH65" s="130"/>
      <c r="RQI65" s="130"/>
      <c r="RQJ65" s="130"/>
      <c r="RQK65" s="130"/>
      <c r="RQL65" s="130"/>
      <c r="RQM65" s="130"/>
      <c r="RQN65" s="130"/>
      <c r="RQO65" s="130"/>
      <c r="RQP65" s="130"/>
      <c r="RQQ65" s="130"/>
      <c r="RQR65" s="130"/>
      <c r="RQS65" s="130"/>
      <c r="RQT65" s="130"/>
      <c r="RQU65" s="130"/>
      <c r="RQV65" s="130"/>
      <c r="RQW65" s="130"/>
      <c r="RQX65" s="130"/>
      <c r="RQY65" s="130"/>
      <c r="RQZ65" s="130"/>
      <c r="RRA65" s="130"/>
      <c r="RRB65" s="130"/>
      <c r="RRC65" s="130"/>
      <c r="RRD65" s="130"/>
      <c r="RRE65" s="130"/>
      <c r="RRF65" s="130"/>
      <c r="RRG65" s="130"/>
      <c r="RRH65" s="130"/>
      <c r="RRI65" s="130"/>
      <c r="RRJ65" s="130"/>
      <c r="RRK65" s="130"/>
      <c r="RRL65" s="130"/>
      <c r="RRM65" s="130"/>
      <c r="RRN65" s="130"/>
      <c r="RRO65" s="130"/>
      <c r="RRP65" s="130"/>
      <c r="RRQ65" s="130"/>
      <c r="RRR65" s="130"/>
      <c r="RRS65" s="130"/>
      <c r="RRT65" s="130"/>
      <c r="RRU65" s="130"/>
      <c r="RRV65" s="130"/>
      <c r="RRW65" s="130"/>
      <c r="RRX65" s="130"/>
      <c r="RRY65" s="130"/>
      <c r="RRZ65" s="130"/>
      <c r="RSA65" s="130"/>
      <c r="RSB65" s="130"/>
      <c r="RSC65" s="130"/>
      <c r="RSD65" s="130"/>
      <c r="RSE65" s="130"/>
      <c r="RSF65" s="130"/>
      <c r="RSG65" s="130"/>
      <c r="RSH65" s="130"/>
      <c r="RSI65" s="130"/>
      <c r="RSJ65" s="130"/>
      <c r="RSK65" s="130"/>
      <c r="RSL65" s="130"/>
      <c r="RSM65" s="130"/>
      <c r="RSN65" s="130"/>
      <c r="RSO65" s="130"/>
      <c r="RSP65" s="130"/>
      <c r="RSQ65" s="130"/>
      <c r="RSR65" s="130"/>
      <c r="RSS65" s="130"/>
      <c r="RST65" s="130"/>
      <c r="RSU65" s="130"/>
      <c r="RSV65" s="130"/>
      <c r="RSW65" s="130"/>
      <c r="RSX65" s="130"/>
      <c r="RSY65" s="130"/>
      <c r="RSZ65" s="130"/>
      <c r="RTA65" s="130"/>
      <c r="RTB65" s="130"/>
      <c r="RTC65" s="130"/>
      <c r="RTD65" s="130"/>
      <c r="RTE65" s="130"/>
      <c r="RTF65" s="130"/>
      <c r="RTG65" s="130"/>
      <c r="RTH65" s="130"/>
      <c r="RTI65" s="130"/>
      <c r="RTJ65" s="130"/>
      <c r="RTK65" s="130"/>
      <c r="RTL65" s="130"/>
      <c r="RTM65" s="130"/>
      <c r="RTN65" s="130"/>
      <c r="RTO65" s="130"/>
      <c r="RTP65" s="130"/>
      <c r="RTQ65" s="130"/>
      <c r="RTR65" s="130"/>
      <c r="RTS65" s="130"/>
      <c r="RTT65" s="130"/>
      <c r="RTU65" s="130"/>
      <c r="RTV65" s="130"/>
      <c r="RTW65" s="130"/>
      <c r="RTX65" s="130"/>
      <c r="RTY65" s="130"/>
      <c r="RTZ65" s="130"/>
      <c r="RUA65" s="130"/>
      <c r="RUB65" s="130"/>
      <c r="RUC65" s="130"/>
      <c r="RUD65" s="130"/>
      <c r="RUE65" s="130"/>
      <c r="RUF65" s="130"/>
      <c r="RUG65" s="130"/>
      <c r="RUH65" s="130"/>
      <c r="RUI65" s="130"/>
      <c r="RUJ65" s="130"/>
      <c r="RUK65" s="130"/>
      <c r="RUL65" s="130"/>
      <c r="RUM65" s="130"/>
      <c r="RUN65" s="130"/>
      <c r="RUO65" s="130"/>
      <c r="RUP65" s="130"/>
      <c r="RUQ65" s="130"/>
      <c r="RUR65" s="130"/>
      <c r="RUS65" s="130"/>
      <c r="RUT65" s="130"/>
      <c r="RUU65" s="130"/>
      <c r="RUV65" s="130"/>
      <c r="RUW65" s="130"/>
      <c r="RUX65" s="130"/>
      <c r="RUY65" s="130"/>
      <c r="RUZ65" s="130"/>
      <c r="RVA65" s="130"/>
      <c r="RVB65" s="130"/>
      <c r="RVC65" s="130"/>
      <c r="RVD65" s="130"/>
      <c r="RVE65" s="130"/>
      <c r="RVF65" s="130"/>
      <c r="RVG65" s="130"/>
      <c r="RVH65" s="130"/>
      <c r="RVI65" s="130"/>
      <c r="RVJ65" s="130"/>
      <c r="RVK65" s="130"/>
      <c r="RVL65" s="130"/>
      <c r="RVM65" s="130"/>
      <c r="RVN65" s="130"/>
      <c r="RVO65" s="130"/>
      <c r="RVP65" s="130"/>
      <c r="RVQ65" s="130"/>
      <c r="RVR65" s="130"/>
      <c r="RVS65" s="130"/>
      <c r="RVT65" s="130"/>
      <c r="RVU65" s="130"/>
      <c r="RVV65" s="130"/>
      <c r="RVW65" s="130"/>
      <c r="RVX65" s="130"/>
      <c r="RVY65" s="130"/>
      <c r="RVZ65" s="130"/>
      <c r="RWA65" s="130"/>
      <c r="RWB65" s="130"/>
      <c r="RWC65" s="130"/>
      <c r="RWD65" s="130"/>
      <c r="RWE65" s="130"/>
      <c r="RWF65" s="130"/>
      <c r="RWG65" s="130"/>
      <c r="RWH65" s="130"/>
      <c r="RWI65" s="130"/>
      <c r="RWJ65" s="130"/>
      <c r="RWK65" s="130"/>
      <c r="RWL65" s="130"/>
      <c r="RWM65" s="130"/>
      <c r="RWN65" s="130"/>
      <c r="RWO65" s="130"/>
      <c r="RWP65" s="130"/>
      <c r="RWQ65" s="130"/>
      <c r="RWR65" s="130"/>
      <c r="RWS65" s="130"/>
      <c r="RWT65" s="130"/>
      <c r="RWU65" s="130"/>
      <c r="RWV65" s="130"/>
      <c r="RWW65" s="130"/>
      <c r="RWX65" s="130"/>
      <c r="RWY65" s="130"/>
      <c r="RWZ65" s="130"/>
      <c r="RXA65" s="130"/>
      <c r="RXB65" s="130"/>
      <c r="RXC65" s="130"/>
      <c r="RXD65" s="130"/>
      <c r="RXE65" s="130"/>
      <c r="RXF65" s="130"/>
      <c r="RXG65" s="130"/>
      <c r="RXH65" s="130"/>
      <c r="RXI65" s="130"/>
      <c r="RXJ65" s="130"/>
      <c r="RXK65" s="130"/>
      <c r="RXL65" s="130"/>
      <c r="RXM65" s="130"/>
      <c r="RXN65" s="130"/>
      <c r="RXO65" s="130"/>
      <c r="RXP65" s="130"/>
      <c r="RXQ65" s="130"/>
      <c r="RXR65" s="130"/>
      <c r="RXS65" s="130"/>
      <c r="RXT65" s="130"/>
      <c r="RXU65" s="130"/>
      <c r="RXV65" s="130"/>
      <c r="RXW65" s="130"/>
      <c r="RXX65" s="130"/>
      <c r="RXY65" s="130"/>
      <c r="RXZ65" s="130"/>
      <c r="RYA65" s="130"/>
      <c r="RYB65" s="130"/>
      <c r="RYC65" s="130"/>
      <c r="RYD65" s="130"/>
      <c r="RYE65" s="130"/>
      <c r="RYF65" s="130"/>
      <c r="RYG65" s="130"/>
      <c r="RYH65" s="130"/>
      <c r="RYI65" s="130"/>
      <c r="RYJ65" s="130"/>
      <c r="RYK65" s="130"/>
      <c r="RYL65" s="130"/>
      <c r="RYM65" s="130"/>
      <c r="RYN65" s="130"/>
      <c r="RYO65" s="130"/>
      <c r="RYP65" s="130"/>
      <c r="RYQ65" s="130"/>
      <c r="RYR65" s="130"/>
      <c r="RYS65" s="130"/>
      <c r="RYT65" s="130"/>
      <c r="RYU65" s="130"/>
      <c r="RYV65" s="130"/>
      <c r="RYW65" s="130"/>
      <c r="RYX65" s="130"/>
      <c r="RYY65" s="130"/>
      <c r="RYZ65" s="130"/>
      <c r="RZA65" s="130"/>
      <c r="RZB65" s="130"/>
      <c r="RZC65" s="130"/>
      <c r="RZD65" s="130"/>
      <c r="RZE65" s="130"/>
      <c r="RZF65" s="130"/>
      <c r="RZG65" s="130"/>
      <c r="RZH65" s="130"/>
      <c r="RZI65" s="130"/>
      <c r="RZJ65" s="130"/>
      <c r="RZK65" s="130"/>
      <c r="RZL65" s="130"/>
      <c r="RZM65" s="130"/>
      <c r="RZN65" s="130"/>
      <c r="RZO65" s="130"/>
      <c r="RZP65" s="130"/>
      <c r="RZQ65" s="130"/>
      <c r="RZR65" s="130"/>
      <c r="RZS65" s="130"/>
      <c r="RZT65" s="130"/>
      <c r="RZU65" s="130"/>
      <c r="RZV65" s="130"/>
      <c r="RZW65" s="130"/>
      <c r="RZX65" s="130"/>
      <c r="RZY65" s="130"/>
      <c r="RZZ65" s="130"/>
      <c r="SAA65" s="130"/>
      <c r="SAB65" s="130"/>
      <c r="SAC65" s="130"/>
      <c r="SAD65" s="130"/>
      <c r="SAE65" s="130"/>
      <c r="SAF65" s="130"/>
      <c r="SAG65" s="130"/>
      <c r="SAH65" s="130"/>
      <c r="SAI65" s="130"/>
      <c r="SAJ65" s="130"/>
      <c r="SAK65" s="130"/>
      <c r="SAL65" s="130"/>
      <c r="SAM65" s="130"/>
      <c r="SAN65" s="130"/>
      <c r="SAO65" s="130"/>
      <c r="SAP65" s="130"/>
      <c r="SAQ65" s="130"/>
      <c r="SAR65" s="130"/>
      <c r="SAS65" s="130"/>
      <c r="SAT65" s="130"/>
      <c r="SAU65" s="130"/>
      <c r="SAV65" s="130"/>
      <c r="SAW65" s="130"/>
      <c r="SAX65" s="130"/>
      <c r="SAY65" s="130"/>
      <c r="SAZ65" s="130"/>
      <c r="SBA65" s="130"/>
      <c r="SBB65" s="130"/>
      <c r="SBC65" s="130"/>
      <c r="SBD65" s="130"/>
      <c r="SBE65" s="130"/>
      <c r="SBF65" s="130"/>
      <c r="SBG65" s="130"/>
      <c r="SBH65" s="130"/>
      <c r="SBI65" s="130"/>
      <c r="SBJ65" s="130"/>
      <c r="SBK65" s="130"/>
      <c r="SBL65" s="130"/>
      <c r="SBM65" s="130"/>
      <c r="SBN65" s="130"/>
      <c r="SBO65" s="130"/>
      <c r="SBP65" s="130"/>
      <c r="SBQ65" s="130"/>
      <c r="SBR65" s="130"/>
      <c r="SBS65" s="130"/>
      <c r="SBT65" s="130"/>
      <c r="SBU65" s="130"/>
      <c r="SBV65" s="130"/>
      <c r="SBW65" s="130"/>
      <c r="SBX65" s="130"/>
      <c r="SBY65" s="130"/>
      <c r="SBZ65" s="130"/>
      <c r="SCA65" s="130"/>
      <c r="SCB65" s="130"/>
      <c r="SCC65" s="130"/>
      <c r="SCD65" s="130"/>
      <c r="SCE65" s="130"/>
      <c r="SCF65" s="130"/>
      <c r="SCG65" s="130"/>
      <c r="SCH65" s="130"/>
      <c r="SCI65" s="130"/>
      <c r="SCJ65" s="130"/>
      <c r="SCK65" s="130"/>
      <c r="SCL65" s="130"/>
      <c r="SCM65" s="130"/>
      <c r="SCN65" s="130"/>
      <c r="SCO65" s="130"/>
      <c r="SCP65" s="130"/>
      <c r="SCQ65" s="130"/>
      <c r="SCR65" s="130"/>
      <c r="SCS65" s="130"/>
      <c r="SCT65" s="130"/>
      <c r="SCU65" s="130"/>
      <c r="SCV65" s="130"/>
      <c r="SCW65" s="130"/>
      <c r="SCX65" s="130"/>
      <c r="SCY65" s="130"/>
      <c r="SCZ65" s="130"/>
      <c r="SDA65" s="130"/>
      <c r="SDB65" s="130"/>
      <c r="SDC65" s="130"/>
      <c r="SDD65" s="130"/>
      <c r="SDE65" s="130"/>
      <c r="SDF65" s="130"/>
      <c r="SDG65" s="130"/>
      <c r="SDH65" s="130"/>
      <c r="SDI65" s="130"/>
      <c r="SDJ65" s="130"/>
      <c r="SDK65" s="130"/>
      <c r="SDL65" s="130"/>
      <c r="SDM65" s="130"/>
      <c r="SDN65" s="130"/>
      <c r="SDO65" s="130"/>
      <c r="SDP65" s="130"/>
      <c r="SDQ65" s="130"/>
      <c r="SDR65" s="130"/>
      <c r="SDS65" s="130"/>
      <c r="SDT65" s="130"/>
      <c r="SDU65" s="130"/>
      <c r="SDV65" s="130"/>
      <c r="SDW65" s="130"/>
      <c r="SDX65" s="130"/>
      <c r="SDY65" s="130"/>
      <c r="SDZ65" s="130"/>
      <c r="SEA65" s="130"/>
      <c r="SEB65" s="130"/>
      <c r="SEC65" s="130"/>
      <c r="SED65" s="130"/>
      <c r="SEE65" s="130"/>
      <c r="SEF65" s="130"/>
      <c r="SEG65" s="130"/>
      <c r="SEH65" s="130"/>
      <c r="SEI65" s="130"/>
      <c r="SEJ65" s="130"/>
      <c r="SEK65" s="130"/>
      <c r="SEL65" s="130"/>
      <c r="SEM65" s="130"/>
      <c r="SEN65" s="130"/>
      <c r="SEO65" s="130"/>
      <c r="SEP65" s="130"/>
      <c r="SEQ65" s="130"/>
      <c r="SER65" s="130"/>
      <c r="SES65" s="130"/>
      <c r="SET65" s="130"/>
      <c r="SEU65" s="130"/>
      <c r="SEV65" s="130"/>
      <c r="SEW65" s="130"/>
      <c r="SEX65" s="130"/>
      <c r="SEY65" s="130"/>
      <c r="SEZ65" s="130"/>
      <c r="SFA65" s="130"/>
      <c r="SFB65" s="130"/>
      <c r="SFC65" s="130"/>
      <c r="SFD65" s="130"/>
      <c r="SFE65" s="130"/>
      <c r="SFF65" s="130"/>
      <c r="SFG65" s="130"/>
      <c r="SFH65" s="130"/>
      <c r="SFI65" s="130"/>
      <c r="SFJ65" s="130"/>
      <c r="SFK65" s="130"/>
      <c r="SFL65" s="130"/>
      <c r="SFM65" s="130"/>
      <c r="SFN65" s="130"/>
      <c r="SFO65" s="130"/>
      <c r="SFP65" s="130"/>
      <c r="SFQ65" s="130"/>
      <c r="SFR65" s="130"/>
      <c r="SFS65" s="130"/>
      <c r="SFT65" s="130"/>
      <c r="SFU65" s="130"/>
      <c r="SFV65" s="130"/>
      <c r="SFW65" s="130"/>
      <c r="SFX65" s="130"/>
      <c r="SFY65" s="130"/>
      <c r="SFZ65" s="130"/>
      <c r="SGA65" s="130"/>
      <c r="SGB65" s="130"/>
      <c r="SGC65" s="130"/>
      <c r="SGD65" s="130"/>
      <c r="SGE65" s="130"/>
      <c r="SGF65" s="130"/>
      <c r="SGG65" s="130"/>
      <c r="SGH65" s="130"/>
      <c r="SGI65" s="130"/>
      <c r="SGJ65" s="130"/>
      <c r="SGK65" s="130"/>
      <c r="SGL65" s="130"/>
      <c r="SGM65" s="130"/>
      <c r="SGN65" s="130"/>
      <c r="SGO65" s="130"/>
      <c r="SGP65" s="130"/>
      <c r="SGQ65" s="130"/>
      <c r="SGR65" s="130"/>
      <c r="SGS65" s="130"/>
      <c r="SGT65" s="130"/>
      <c r="SGU65" s="130"/>
      <c r="SGV65" s="130"/>
      <c r="SGW65" s="130"/>
      <c r="SGX65" s="130"/>
      <c r="SGY65" s="130"/>
      <c r="SGZ65" s="130"/>
      <c r="SHA65" s="130"/>
      <c r="SHB65" s="130"/>
      <c r="SHC65" s="130"/>
      <c r="SHD65" s="130"/>
      <c r="SHE65" s="130"/>
      <c r="SHF65" s="130"/>
      <c r="SHG65" s="130"/>
      <c r="SHH65" s="130"/>
      <c r="SHI65" s="130"/>
      <c r="SHJ65" s="130"/>
      <c r="SHK65" s="130"/>
      <c r="SHL65" s="130"/>
      <c r="SHM65" s="130"/>
      <c r="SHN65" s="130"/>
      <c r="SHO65" s="130"/>
      <c r="SHP65" s="130"/>
      <c r="SHQ65" s="130"/>
      <c r="SHR65" s="130"/>
      <c r="SHS65" s="130"/>
      <c r="SHT65" s="130"/>
      <c r="SHU65" s="130"/>
      <c r="SHV65" s="130"/>
      <c r="SHW65" s="130"/>
      <c r="SHX65" s="130"/>
      <c r="SHY65" s="130"/>
      <c r="SHZ65" s="130"/>
      <c r="SIA65" s="130"/>
      <c r="SIB65" s="130"/>
      <c r="SIC65" s="130"/>
      <c r="SID65" s="130"/>
      <c r="SIE65" s="130"/>
      <c r="SIF65" s="130"/>
      <c r="SIG65" s="130"/>
      <c r="SIH65" s="130"/>
      <c r="SII65" s="130"/>
      <c r="SIJ65" s="130"/>
      <c r="SIK65" s="130"/>
      <c r="SIL65" s="130"/>
      <c r="SIM65" s="130"/>
      <c r="SIN65" s="130"/>
      <c r="SIO65" s="130"/>
      <c r="SIP65" s="130"/>
      <c r="SIQ65" s="130"/>
      <c r="SIR65" s="130"/>
      <c r="SIS65" s="130"/>
      <c r="SIT65" s="130"/>
      <c r="SIU65" s="130"/>
      <c r="SIV65" s="130"/>
      <c r="SIW65" s="130"/>
      <c r="SIX65" s="130"/>
      <c r="SIY65" s="130"/>
      <c r="SIZ65" s="130"/>
      <c r="SJA65" s="130"/>
      <c r="SJB65" s="130"/>
      <c r="SJC65" s="130"/>
      <c r="SJD65" s="130"/>
      <c r="SJE65" s="130"/>
      <c r="SJF65" s="130"/>
      <c r="SJG65" s="130"/>
      <c r="SJH65" s="130"/>
      <c r="SJI65" s="130"/>
      <c r="SJJ65" s="130"/>
      <c r="SJK65" s="130"/>
      <c r="SJL65" s="130"/>
      <c r="SJM65" s="130"/>
      <c r="SJN65" s="130"/>
      <c r="SJO65" s="130"/>
      <c r="SJP65" s="130"/>
      <c r="SJQ65" s="130"/>
      <c r="SJR65" s="130"/>
      <c r="SJS65" s="130"/>
      <c r="SJT65" s="130"/>
      <c r="SJU65" s="130"/>
      <c r="SJV65" s="130"/>
      <c r="SJW65" s="130"/>
      <c r="SJX65" s="130"/>
      <c r="SJY65" s="130"/>
      <c r="SJZ65" s="130"/>
      <c r="SKA65" s="130"/>
      <c r="SKB65" s="130"/>
      <c r="SKC65" s="130"/>
      <c r="SKD65" s="130"/>
      <c r="SKE65" s="130"/>
      <c r="SKF65" s="130"/>
      <c r="SKG65" s="130"/>
      <c r="SKH65" s="130"/>
      <c r="SKI65" s="130"/>
      <c r="SKJ65" s="130"/>
      <c r="SKK65" s="130"/>
      <c r="SKL65" s="130"/>
      <c r="SKM65" s="130"/>
      <c r="SKN65" s="130"/>
      <c r="SKO65" s="130"/>
      <c r="SKP65" s="130"/>
      <c r="SKQ65" s="130"/>
      <c r="SKR65" s="130"/>
      <c r="SKS65" s="130"/>
      <c r="SKT65" s="130"/>
      <c r="SKU65" s="130"/>
      <c r="SKV65" s="130"/>
      <c r="SKW65" s="130"/>
      <c r="SKX65" s="130"/>
      <c r="SKY65" s="130"/>
      <c r="SKZ65" s="130"/>
      <c r="SLA65" s="130"/>
      <c r="SLB65" s="130"/>
      <c r="SLC65" s="130"/>
      <c r="SLD65" s="130"/>
      <c r="SLE65" s="130"/>
      <c r="SLF65" s="130"/>
      <c r="SLG65" s="130"/>
      <c r="SLH65" s="130"/>
      <c r="SLI65" s="130"/>
      <c r="SLJ65" s="130"/>
      <c r="SLK65" s="130"/>
      <c r="SLL65" s="130"/>
      <c r="SLM65" s="130"/>
      <c r="SLN65" s="130"/>
      <c r="SLO65" s="130"/>
      <c r="SLP65" s="130"/>
      <c r="SLQ65" s="130"/>
      <c r="SLR65" s="130"/>
      <c r="SLS65" s="130"/>
      <c r="SLT65" s="130"/>
      <c r="SLU65" s="130"/>
      <c r="SLV65" s="130"/>
      <c r="SLW65" s="130"/>
      <c r="SLX65" s="130"/>
      <c r="SLY65" s="130"/>
      <c r="SLZ65" s="130"/>
      <c r="SMA65" s="130"/>
      <c r="SMB65" s="130"/>
      <c r="SMC65" s="130"/>
      <c r="SMD65" s="130"/>
      <c r="SME65" s="130"/>
      <c r="SMF65" s="130"/>
      <c r="SMG65" s="130"/>
      <c r="SMH65" s="130"/>
      <c r="SMI65" s="130"/>
      <c r="SMJ65" s="130"/>
      <c r="SMK65" s="130"/>
      <c r="SML65" s="130"/>
      <c r="SMM65" s="130"/>
      <c r="SMN65" s="130"/>
      <c r="SMO65" s="130"/>
      <c r="SMP65" s="130"/>
      <c r="SMQ65" s="130"/>
      <c r="SMR65" s="130"/>
      <c r="SMS65" s="130"/>
      <c r="SMT65" s="130"/>
      <c r="SMU65" s="130"/>
      <c r="SMV65" s="130"/>
      <c r="SMW65" s="130"/>
      <c r="SMX65" s="130"/>
      <c r="SMY65" s="130"/>
      <c r="SMZ65" s="130"/>
      <c r="SNA65" s="130"/>
      <c r="SNB65" s="130"/>
      <c r="SNC65" s="130"/>
      <c r="SND65" s="130"/>
      <c r="SNE65" s="130"/>
      <c r="SNF65" s="130"/>
      <c r="SNG65" s="130"/>
      <c r="SNH65" s="130"/>
      <c r="SNI65" s="130"/>
      <c r="SNJ65" s="130"/>
      <c r="SNK65" s="130"/>
      <c r="SNL65" s="130"/>
      <c r="SNM65" s="130"/>
      <c r="SNN65" s="130"/>
      <c r="SNO65" s="130"/>
      <c r="SNP65" s="130"/>
      <c r="SNQ65" s="130"/>
      <c r="SNR65" s="130"/>
      <c r="SNS65" s="130"/>
      <c r="SNT65" s="130"/>
      <c r="SNU65" s="130"/>
      <c r="SNV65" s="130"/>
      <c r="SNW65" s="130"/>
      <c r="SNX65" s="130"/>
      <c r="SNY65" s="130"/>
      <c r="SNZ65" s="130"/>
      <c r="SOA65" s="130"/>
      <c r="SOB65" s="130"/>
      <c r="SOC65" s="130"/>
      <c r="SOD65" s="130"/>
      <c r="SOE65" s="130"/>
      <c r="SOF65" s="130"/>
      <c r="SOG65" s="130"/>
      <c r="SOH65" s="130"/>
      <c r="SOI65" s="130"/>
      <c r="SOJ65" s="130"/>
      <c r="SOK65" s="130"/>
      <c r="SOL65" s="130"/>
      <c r="SOM65" s="130"/>
      <c r="SON65" s="130"/>
      <c r="SOO65" s="130"/>
      <c r="SOP65" s="130"/>
      <c r="SOQ65" s="130"/>
      <c r="SOR65" s="130"/>
      <c r="SOS65" s="130"/>
      <c r="SOT65" s="130"/>
      <c r="SOU65" s="130"/>
      <c r="SOV65" s="130"/>
      <c r="SOW65" s="130"/>
      <c r="SOX65" s="130"/>
      <c r="SOY65" s="130"/>
      <c r="SOZ65" s="130"/>
      <c r="SPA65" s="130"/>
      <c r="SPB65" s="130"/>
      <c r="SPC65" s="130"/>
      <c r="SPD65" s="130"/>
      <c r="SPE65" s="130"/>
      <c r="SPF65" s="130"/>
      <c r="SPG65" s="130"/>
      <c r="SPH65" s="130"/>
      <c r="SPI65" s="130"/>
      <c r="SPJ65" s="130"/>
      <c r="SPK65" s="130"/>
      <c r="SPL65" s="130"/>
      <c r="SPM65" s="130"/>
      <c r="SPN65" s="130"/>
      <c r="SPO65" s="130"/>
      <c r="SPP65" s="130"/>
      <c r="SPQ65" s="130"/>
      <c r="SPR65" s="130"/>
      <c r="SPS65" s="130"/>
      <c r="SPT65" s="130"/>
      <c r="SPU65" s="130"/>
      <c r="SPV65" s="130"/>
      <c r="SPW65" s="130"/>
      <c r="SPX65" s="130"/>
      <c r="SPY65" s="130"/>
      <c r="SPZ65" s="130"/>
      <c r="SQA65" s="130"/>
      <c r="SQB65" s="130"/>
      <c r="SQC65" s="130"/>
      <c r="SQD65" s="130"/>
      <c r="SQE65" s="130"/>
      <c r="SQF65" s="130"/>
      <c r="SQG65" s="130"/>
      <c r="SQH65" s="130"/>
      <c r="SQI65" s="130"/>
      <c r="SQJ65" s="130"/>
      <c r="SQK65" s="130"/>
      <c r="SQL65" s="130"/>
      <c r="SQM65" s="130"/>
      <c r="SQN65" s="130"/>
      <c r="SQO65" s="130"/>
      <c r="SQP65" s="130"/>
      <c r="SQQ65" s="130"/>
      <c r="SQR65" s="130"/>
      <c r="SQS65" s="130"/>
      <c r="SQT65" s="130"/>
      <c r="SQU65" s="130"/>
      <c r="SQV65" s="130"/>
      <c r="SQW65" s="130"/>
      <c r="SQX65" s="130"/>
      <c r="SQY65" s="130"/>
      <c r="SQZ65" s="130"/>
      <c r="SRA65" s="130"/>
      <c r="SRB65" s="130"/>
      <c r="SRC65" s="130"/>
      <c r="SRD65" s="130"/>
      <c r="SRE65" s="130"/>
      <c r="SRF65" s="130"/>
      <c r="SRG65" s="130"/>
      <c r="SRH65" s="130"/>
      <c r="SRI65" s="130"/>
      <c r="SRJ65" s="130"/>
      <c r="SRK65" s="130"/>
      <c r="SRL65" s="130"/>
      <c r="SRM65" s="130"/>
      <c r="SRN65" s="130"/>
      <c r="SRO65" s="130"/>
      <c r="SRP65" s="130"/>
      <c r="SRQ65" s="130"/>
      <c r="SRR65" s="130"/>
      <c r="SRS65" s="130"/>
      <c r="SRT65" s="130"/>
      <c r="SRU65" s="130"/>
      <c r="SRV65" s="130"/>
      <c r="SRW65" s="130"/>
      <c r="SRX65" s="130"/>
      <c r="SRY65" s="130"/>
      <c r="SRZ65" s="130"/>
      <c r="SSA65" s="130"/>
      <c r="SSB65" s="130"/>
      <c r="SSC65" s="130"/>
      <c r="SSD65" s="130"/>
      <c r="SSE65" s="130"/>
      <c r="SSF65" s="130"/>
      <c r="SSG65" s="130"/>
      <c r="SSH65" s="130"/>
      <c r="SSI65" s="130"/>
      <c r="SSJ65" s="130"/>
      <c r="SSK65" s="130"/>
      <c r="SSL65" s="130"/>
      <c r="SSM65" s="130"/>
      <c r="SSN65" s="130"/>
      <c r="SSO65" s="130"/>
      <c r="SSP65" s="130"/>
      <c r="SSQ65" s="130"/>
      <c r="SSR65" s="130"/>
      <c r="SSS65" s="130"/>
      <c r="SST65" s="130"/>
      <c r="SSU65" s="130"/>
      <c r="SSV65" s="130"/>
      <c r="SSW65" s="130"/>
      <c r="SSX65" s="130"/>
      <c r="SSY65" s="130"/>
      <c r="SSZ65" s="130"/>
      <c r="STA65" s="130"/>
      <c r="STB65" s="130"/>
      <c r="STC65" s="130"/>
      <c r="STD65" s="130"/>
      <c r="STE65" s="130"/>
      <c r="STF65" s="130"/>
      <c r="STG65" s="130"/>
      <c r="STH65" s="130"/>
      <c r="STI65" s="130"/>
      <c r="STJ65" s="130"/>
      <c r="STK65" s="130"/>
      <c r="STL65" s="130"/>
      <c r="STM65" s="130"/>
      <c r="STN65" s="130"/>
      <c r="STO65" s="130"/>
      <c r="STP65" s="130"/>
      <c r="STQ65" s="130"/>
      <c r="STR65" s="130"/>
      <c r="STS65" s="130"/>
      <c r="STT65" s="130"/>
      <c r="STU65" s="130"/>
      <c r="STV65" s="130"/>
      <c r="STW65" s="130"/>
      <c r="STX65" s="130"/>
      <c r="STY65" s="130"/>
      <c r="STZ65" s="130"/>
      <c r="SUA65" s="130"/>
      <c r="SUB65" s="130"/>
      <c r="SUC65" s="130"/>
      <c r="SUD65" s="130"/>
      <c r="SUE65" s="130"/>
      <c r="SUF65" s="130"/>
      <c r="SUG65" s="130"/>
      <c r="SUH65" s="130"/>
      <c r="SUI65" s="130"/>
      <c r="SUJ65" s="130"/>
      <c r="SUK65" s="130"/>
      <c r="SUL65" s="130"/>
      <c r="SUM65" s="130"/>
      <c r="SUN65" s="130"/>
      <c r="SUO65" s="130"/>
      <c r="SUP65" s="130"/>
      <c r="SUQ65" s="130"/>
      <c r="SUR65" s="130"/>
      <c r="SUS65" s="130"/>
      <c r="SUT65" s="130"/>
      <c r="SUU65" s="130"/>
      <c r="SUV65" s="130"/>
      <c r="SUW65" s="130"/>
      <c r="SUX65" s="130"/>
      <c r="SUY65" s="130"/>
      <c r="SUZ65" s="130"/>
      <c r="SVA65" s="130"/>
      <c r="SVB65" s="130"/>
      <c r="SVC65" s="130"/>
      <c r="SVD65" s="130"/>
      <c r="SVE65" s="130"/>
      <c r="SVF65" s="130"/>
      <c r="SVG65" s="130"/>
      <c r="SVH65" s="130"/>
      <c r="SVI65" s="130"/>
      <c r="SVJ65" s="130"/>
      <c r="SVK65" s="130"/>
      <c r="SVL65" s="130"/>
      <c r="SVM65" s="130"/>
      <c r="SVN65" s="130"/>
      <c r="SVO65" s="130"/>
      <c r="SVP65" s="130"/>
      <c r="SVQ65" s="130"/>
      <c r="SVR65" s="130"/>
      <c r="SVS65" s="130"/>
      <c r="SVT65" s="130"/>
      <c r="SVU65" s="130"/>
      <c r="SVV65" s="130"/>
      <c r="SVW65" s="130"/>
      <c r="SVX65" s="130"/>
      <c r="SVY65" s="130"/>
      <c r="SVZ65" s="130"/>
      <c r="SWA65" s="130"/>
      <c r="SWB65" s="130"/>
      <c r="SWC65" s="130"/>
      <c r="SWD65" s="130"/>
      <c r="SWE65" s="130"/>
      <c r="SWF65" s="130"/>
      <c r="SWG65" s="130"/>
      <c r="SWH65" s="130"/>
      <c r="SWI65" s="130"/>
      <c r="SWJ65" s="130"/>
      <c r="SWK65" s="130"/>
      <c r="SWL65" s="130"/>
      <c r="SWM65" s="130"/>
      <c r="SWN65" s="130"/>
      <c r="SWO65" s="130"/>
      <c r="SWP65" s="130"/>
      <c r="SWQ65" s="130"/>
      <c r="SWR65" s="130"/>
      <c r="SWS65" s="130"/>
      <c r="SWT65" s="130"/>
      <c r="SWU65" s="130"/>
      <c r="SWV65" s="130"/>
      <c r="SWW65" s="130"/>
      <c r="SWX65" s="130"/>
      <c r="SWY65" s="130"/>
      <c r="SWZ65" s="130"/>
      <c r="SXA65" s="130"/>
      <c r="SXB65" s="130"/>
      <c r="SXC65" s="130"/>
      <c r="SXD65" s="130"/>
      <c r="SXE65" s="130"/>
      <c r="SXF65" s="130"/>
      <c r="SXG65" s="130"/>
      <c r="SXH65" s="130"/>
      <c r="SXI65" s="130"/>
      <c r="SXJ65" s="130"/>
      <c r="SXK65" s="130"/>
      <c r="SXL65" s="130"/>
      <c r="SXM65" s="130"/>
      <c r="SXN65" s="130"/>
      <c r="SXO65" s="130"/>
      <c r="SXP65" s="130"/>
      <c r="SXQ65" s="130"/>
      <c r="SXR65" s="130"/>
      <c r="SXS65" s="130"/>
      <c r="SXT65" s="130"/>
      <c r="SXU65" s="130"/>
      <c r="SXV65" s="130"/>
      <c r="SXW65" s="130"/>
      <c r="SXX65" s="130"/>
      <c r="SXY65" s="130"/>
      <c r="SXZ65" s="130"/>
      <c r="SYA65" s="130"/>
      <c r="SYB65" s="130"/>
      <c r="SYC65" s="130"/>
      <c r="SYD65" s="130"/>
      <c r="SYE65" s="130"/>
      <c r="SYF65" s="130"/>
      <c r="SYG65" s="130"/>
      <c r="SYH65" s="130"/>
      <c r="SYI65" s="130"/>
      <c r="SYJ65" s="130"/>
      <c r="SYK65" s="130"/>
      <c r="SYL65" s="130"/>
      <c r="SYM65" s="130"/>
      <c r="SYN65" s="130"/>
      <c r="SYO65" s="130"/>
      <c r="SYP65" s="130"/>
      <c r="SYQ65" s="130"/>
      <c r="SYR65" s="130"/>
      <c r="SYS65" s="130"/>
      <c r="SYT65" s="130"/>
      <c r="SYU65" s="130"/>
      <c r="SYV65" s="130"/>
      <c r="SYW65" s="130"/>
      <c r="SYX65" s="130"/>
      <c r="SYY65" s="130"/>
      <c r="SYZ65" s="130"/>
      <c r="SZA65" s="130"/>
      <c r="SZB65" s="130"/>
      <c r="SZC65" s="130"/>
      <c r="SZD65" s="130"/>
      <c r="SZE65" s="130"/>
      <c r="SZF65" s="130"/>
      <c r="SZG65" s="130"/>
      <c r="SZH65" s="130"/>
      <c r="SZI65" s="130"/>
      <c r="SZJ65" s="130"/>
      <c r="SZK65" s="130"/>
      <c r="SZL65" s="130"/>
      <c r="SZM65" s="130"/>
      <c r="SZN65" s="130"/>
      <c r="SZO65" s="130"/>
      <c r="SZP65" s="130"/>
      <c r="SZQ65" s="130"/>
      <c r="SZR65" s="130"/>
      <c r="SZS65" s="130"/>
      <c r="SZT65" s="130"/>
      <c r="SZU65" s="130"/>
      <c r="SZV65" s="130"/>
      <c r="SZW65" s="130"/>
      <c r="SZX65" s="130"/>
      <c r="SZY65" s="130"/>
      <c r="SZZ65" s="130"/>
      <c r="TAA65" s="130"/>
      <c r="TAB65" s="130"/>
      <c r="TAC65" s="130"/>
      <c r="TAD65" s="130"/>
      <c r="TAE65" s="130"/>
      <c r="TAF65" s="130"/>
      <c r="TAG65" s="130"/>
      <c r="TAH65" s="130"/>
      <c r="TAI65" s="130"/>
      <c r="TAJ65" s="130"/>
      <c r="TAK65" s="130"/>
      <c r="TAL65" s="130"/>
      <c r="TAM65" s="130"/>
      <c r="TAN65" s="130"/>
      <c r="TAO65" s="130"/>
      <c r="TAP65" s="130"/>
      <c r="TAQ65" s="130"/>
      <c r="TAR65" s="130"/>
      <c r="TAS65" s="130"/>
      <c r="TAT65" s="130"/>
      <c r="TAU65" s="130"/>
      <c r="TAV65" s="130"/>
      <c r="TAW65" s="130"/>
      <c r="TAX65" s="130"/>
      <c r="TAY65" s="130"/>
      <c r="TAZ65" s="130"/>
      <c r="TBA65" s="130"/>
      <c r="TBB65" s="130"/>
      <c r="TBC65" s="130"/>
      <c r="TBD65" s="130"/>
      <c r="TBE65" s="130"/>
      <c r="TBF65" s="130"/>
      <c r="TBG65" s="130"/>
      <c r="TBH65" s="130"/>
      <c r="TBI65" s="130"/>
      <c r="TBJ65" s="130"/>
      <c r="TBK65" s="130"/>
      <c r="TBL65" s="130"/>
      <c r="TBM65" s="130"/>
      <c r="TBN65" s="130"/>
      <c r="TBO65" s="130"/>
      <c r="TBP65" s="130"/>
      <c r="TBQ65" s="130"/>
      <c r="TBR65" s="130"/>
      <c r="TBS65" s="130"/>
      <c r="TBT65" s="130"/>
      <c r="TBU65" s="130"/>
      <c r="TBV65" s="130"/>
      <c r="TBW65" s="130"/>
      <c r="TBX65" s="130"/>
      <c r="TBY65" s="130"/>
      <c r="TBZ65" s="130"/>
      <c r="TCA65" s="130"/>
      <c r="TCB65" s="130"/>
      <c r="TCC65" s="130"/>
      <c r="TCD65" s="130"/>
      <c r="TCE65" s="130"/>
      <c r="TCF65" s="130"/>
      <c r="TCG65" s="130"/>
      <c r="TCH65" s="130"/>
      <c r="TCI65" s="130"/>
      <c r="TCJ65" s="130"/>
      <c r="TCK65" s="130"/>
      <c r="TCL65" s="130"/>
      <c r="TCM65" s="130"/>
      <c r="TCN65" s="130"/>
      <c r="TCO65" s="130"/>
      <c r="TCP65" s="130"/>
      <c r="TCQ65" s="130"/>
      <c r="TCR65" s="130"/>
      <c r="TCS65" s="130"/>
      <c r="TCT65" s="130"/>
      <c r="TCU65" s="130"/>
      <c r="TCV65" s="130"/>
      <c r="TCW65" s="130"/>
      <c r="TCX65" s="130"/>
      <c r="TCY65" s="130"/>
      <c r="TCZ65" s="130"/>
      <c r="TDA65" s="130"/>
      <c r="TDB65" s="130"/>
      <c r="TDC65" s="130"/>
      <c r="TDD65" s="130"/>
      <c r="TDE65" s="130"/>
      <c r="TDF65" s="130"/>
      <c r="TDG65" s="130"/>
      <c r="TDH65" s="130"/>
      <c r="TDI65" s="130"/>
      <c r="TDJ65" s="130"/>
      <c r="TDK65" s="130"/>
      <c r="TDL65" s="130"/>
      <c r="TDM65" s="130"/>
      <c r="TDN65" s="130"/>
      <c r="TDO65" s="130"/>
      <c r="TDP65" s="130"/>
      <c r="TDQ65" s="130"/>
      <c r="TDR65" s="130"/>
      <c r="TDS65" s="130"/>
      <c r="TDT65" s="130"/>
      <c r="TDU65" s="130"/>
      <c r="TDV65" s="130"/>
      <c r="TDW65" s="130"/>
      <c r="TDX65" s="130"/>
      <c r="TDY65" s="130"/>
      <c r="TDZ65" s="130"/>
      <c r="TEA65" s="130"/>
      <c r="TEB65" s="130"/>
      <c r="TEC65" s="130"/>
      <c r="TED65" s="130"/>
      <c r="TEE65" s="130"/>
      <c r="TEF65" s="130"/>
      <c r="TEG65" s="130"/>
      <c r="TEH65" s="130"/>
      <c r="TEI65" s="130"/>
      <c r="TEJ65" s="130"/>
      <c r="TEK65" s="130"/>
      <c r="TEL65" s="130"/>
      <c r="TEM65" s="130"/>
      <c r="TEN65" s="130"/>
      <c r="TEO65" s="130"/>
      <c r="TEP65" s="130"/>
      <c r="TEQ65" s="130"/>
      <c r="TER65" s="130"/>
      <c r="TES65" s="130"/>
      <c r="TET65" s="130"/>
      <c r="TEU65" s="130"/>
      <c r="TEV65" s="130"/>
      <c r="TEW65" s="130"/>
      <c r="TEX65" s="130"/>
      <c r="TEY65" s="130"/>
      <c r="TEZ65" s="130"/>
      <c r="TFA65" s="130"/>
      <c r="TFB65" s="130"/>
      <c r="TFC65" s="130"/>
      <c r="TFD65" s="130"/>
      <c r="TFE65" s="130"/>
      <c r="TFF65" s="130"/>
      <c r="TFG65" s="130"/>
      <c r="TFH65" s="130"/>
      <c r="TFI65" s="130"/>
      <c r="TFJ65" s="130"/>
      <c r="TFK65" s="130"/>
      <c r="TFL65" s="130"/>
      <c r="TFM65" s="130"/>
      <c r="TFN65" s="130"/>
      <c r="TFO65" s="130"/>
      <c r="TFP65" s="130"/>
      <c r="TFQ65" s="130"/>
      <c r="TFR65" s="130"/>
      <c r="TFS65" s="130"/>
      <c r="TFT65" s="130"/>
      <c r="TFU65" s="130"/>
      <c r="TFV65" s="130"/>
      <c r="TFW65" s="130"/>
      <c r="TFX65" s="130"/>
      <c r="TFY65" s="130"/>
      <c r="TFZ65" s="130"/>
      <c r="TGA65" s="130"/>
      <c r="TGB65" s="130"/>
      <c r="TGC65" s="130"/>
      <c r="TGD65" s="130"/>
      <c r="TGE65" s="130"/>
      <c r="TGF65" s="130"/>
      <c r="TGG65" s="130"/>
      <c r="TGH65" s="130"/>
      <c r="TGI65" s="130"/>
      <c r="TGJ65" s="130"/>
      <c r="TGK65" s="130"/>
      <c r="TGL65" s="130"/>
      <c r="TGM65" s="130"/>
      <c r="TGN65" s="130"/>
      <c r="TGO65" s="130"/>
      <c r="TGP65" s="130"/>
      <c r="TGQ65" s="130"/>
      <c r="TGR65" s="130"/>
      <c r="TGS65" s="130"/>
      <c r="TGT65" s="130"/>
      <c r="TGU65" s="130"/>
      <c r="TGV65" s="130"/>
      <c r="TGW65" s="130"/>
      <c r="TGX65" s="130"/>
      <c r="TGY65" s="130"/>
      <c r="TGZ65" s="130"/>
      <c r="THA65" s="130"/>
      <c r="THB65" s="130"/>
      <c r="THC65" s="130"/>
      <c r="THD65" s="130"/>
      <c r="THE65" s="130"/>
      <c r="THF65" s="130"/>
      <c r="THG65" s="130"/>
      <c r="THH65" s="130"/>
      <c r="THI65" s="130"/>
      <c r="THJ65" s="130"/>
      <c r="THK65" s="130"/>
      <c r="THL65" s="130"/>
      <c r="THM65" s="130"/>
      <c r="THN65" s="130"/>
      <c r="THO65" s="130"/>
      <c r="THP65" s="130"/>
      <c r="THQ65" s="130"/>
      <c r="THR65" s="130"/>
      <c r="THS65" s="130"/>
      <c r="THT65" s="130"/>
      <c r="THU65" s="130"/>
      <c r="THV65" s="130"/>
      <c r="THW65" s="130"/>
      <c r="THX65" s="130"/>
      <c r="THY65" s="130"/>
      <c r="THZ65" s="130"/>
      <c r="TIA65" s="130"/>
      <c r="TIB65" s="130"/>
      <c r="TIC65" s="130"/>
      <c r="TID65" s="130"/>
      <c r="TIE65" s="130"/>
      <c r="TIF65" s="130"/>
      <c r="TIG65" s="130"/>
      <c r="TIH65" s="130"/>
      <c r="TII65" s="130"/>
      <c r="TIJ65" s="130"/>
      <c r="TIK65" s="130"/>
      <c r="TIL65" s="130"/>
      <c r="TIM65" s="130"/>
      <c r="TIN65" s="130"/>
      <c r="TIO65" s="130"/>
      <c r="TIP65" s="130"/>
      <c r="TIQ65" s="130"/>
      <c r="TIR65" s="130"/>
      <c r="TIS65" s="130"/>
      <c r="TIT65" s="130"/>
      <c r="TIU65" s="130"/>
      <c r="TIV65" s="130"/>
      <c r="TIW65" s="130"/>
      <c r="TIX65" s="130"/>
      <c r="TIY65" s="130"/>
      <c r="TIZ65" s="130"/>
      <c r="TJA65" s="130"/>
      <c r="TJB65" s="130"/>
      <c r="TJC65" s="130"/>
      <c r="TJD65" s="130"/>
      <c r="TJE65" s="130"/>
      <c r="TJF65" s="130"/>
      <c r="TJG65" s="130"/>
      <c r="TJH65" s="130"/>
      <c r="TJI65" s="130"/>
      <c r="TJJ65" s="130"/>
      <c r="TJK65" s="130"/>
      <c r="TJL65" s="130"/>
      <c r="TJM65" s="130"/>
      <c r="TJN65" s="130"/>
      <c r="TJO65" s="130"/>
      <c r="TJP65" s="130"/>
      <c r="TJQ65" s="130"/>
      <c r="TJR65" s="130"/>
      <c r="TJS65" s="130"/>
      <c r="TJT65" s="130"/>
      <c r="TJU65" s="130"/>
      <c r="TJV65" s="130"/>
      <c r="TJW65" s="130"/>
      <c r="TJX65" s="130"/>
      <c r="TJY65" s="130"/>
      <c r="TJZ65" s="130"/>
      <c r="TKA65" s="130"/>
      <c r="TKB65" s="130"/>
      <c r="TKC65" s="130"/>
      <c r="TKD65" s="130"/>
      <c r="TKE65" s="130"/>
      <c r="TKF65" s="130"/>
      <c r="TKG65" s="130"/>
      <c r="TKH65" s="130"/>
      <c r="TKI65" s="130"/>
      <c r="TKJ65" s="130"/>
      <c r="TKK65" s="130"/>
      <c r="TKL65" s="130"/>
      <c r="TKM65" s="130"/>
      <c r="TKN65" s="130"/>
      <c r="TKO65" s="130"/>
      <c r="TKP65" s="130"/>
      <c r="TKQ65" s="130"/>
      <c r="TKR65" s="130"/>
      <c r="TKS65" s="130"/>
      <c r="TKT65" s="130"/>
      <c r="TKU65" s="130"/>
      <c r="TKV65" s="130"/>
      <c r="TKW65" s="130"/>
      <c r="TKX65" s="130"/>
      <c r="TKY65" s="130"/>
      <c r="TKZ65" s="130"/>
      <c r="TLA65" s="130"/>
      <c r="TLB65" s="130"/>
      <c r="TLC65" s="130"/>
      <c r="TLD65" s="130"/>
      <c r="TLE65" s="130"/>
      <c r="TLF65" s="130"/>
      <c r="TLG65" s="130"/>
      <c r="TLH65" s="130"/>
      <c r="TLI65" s="130"/>
      <c r="TLJ65" s="130"/>
      <c r="TLK65" s="130"/>
      <c r="TLL65" s="130"/>
      <c r="TLM65" s="130"/>
      <c r="TLN65" s="130"/>
      <c r="TLO65" s="130"/>
      <c r="TLP65" s="130"/>
      <c r="TLQ65" s="130"/>
      <c r="TLR65" s="130"/>
      <c r="TLS65" s="130"/>
      <c r="TLT65" s="130"/>
      <c r="TLU65" s="130"/>
      <c r="TLV65" s="130"/>
      <c r="TLW65" s="130"/>
      <c r="TLX65" s="130"/>
      <c r="TLY65" s="130"/>
      <c r="TLZ65" s="130"/>
      <c r="TMA65" s="130"/>
      <c r="TMB65" s="130"/>
      <c r="TMC65" s="130"/>
      <c r="TMD65" s="130"/>
      <c r="TME65" s="130"/>
      <c r="TMF65" s="130"/>
      <c r="TMG65" s="130"/>
      <c r="TMH65" s="130"/>
      <c r="TMI65" s="130"/>
      <c r="TMJ65" s="130"/>
      <c r="TMK65" s="130"/>
      <c r="TML65" s="130"/>
      <c r="TMM65" s="130"/>
      <c r="TMN65" s="130"/>
      <c r="TMO65" s="130"/>
      <c r="TMP65" s="130"/>
      <c r="TMQ65" s="130"/>
      <c r="TMR65" s="130"/>
      <c r="TMS65" s="130"/>
      <c r="TMT65" s="130"/>
      <c r="TMU65" s="130"/>
      <c r="TMV65" s="130"/>
      <c r="TMW65" s="130"/>
      <c r="TMX65" s="130"/>
      <c r="TMY65" s="130"/>
      <c r="TMZ65" s="130"/>
      <c r="TNA65" s="130"/>
      <c r="TNB65" s="130"/>
      <c r="TNC65" s="130"/>
      <c r="TND65" s="130"/>
      <c r="TNE65" s="130"/>
      <c r="TNF65" s="130"/>
      <c r="TNG65" s="130"/>
      <c r="TNH65" s="130"/>
      <c r="TNI65" s="130"/>
      <c r="TNJ65" s="130"/>
      <c r="TNK65" s="130"/>
      <c r="TNL65" s="130"/>
      <c r="TNM65" s="130"/>
      <c r="TNN65" s="130"/>
      <c r="TNO65" s="130"/>
      <c r="TNP65" s="130"/>
      <c r="TNQ65" s="130"/>
      <c r="TNR65" s="130"/>
      <c r="TNS65" s="130"/>
      <c r="TNT65" s="130"/>
      <c r="TNU65" s="130"/>
      <c r="TNV65" s="130"/>
      <c r="TNW65" s="130"/>
      <c r="TNX65" s="130"/>
      <c r="TNY65" s="130"/>
      <c r="TNZ65" s="130"/>
      <c r="TOA65" s="130"/>
      <c r="TOB65" s="130"/>
      <c r="TOC65" s="130"/>
      <c r="TOD65" s="130"/>
      <c r="TOE65" s="130"/>
      <c r="TOF65" s="130"/>
      <c r="TOG65" s="130"/>
      <c r="TOH65" s="130"/>
      <c r="TOI65" s="130"/>
      <c r="TOJ65" s="130"/>
      <c r="TOK65" s="130"/>
      <c r="TOL65" s="130"/>
      <c r="TOM65" s="130"/>
      <c r="TON65" s="130"/>
      <c r="TOO65" s="130"/>
      <c r="TOP65" s="130"/>
      <c r="TOQ65" s="130"/>
      <c r="TOR65" s="130"/>
      <c r="TOS65" s="130"/>
      <c r="TOT65" s="130"/>
      <c r="TOU65" s="130"/>
      <c r="TOV65" s="130"/>
      <c r="TOW65" s="130"/>
      <c r="TOX65" s="130"/>
      <c r="TOY65" s="130"/>
      <c r="TOZ65" s="130"/>
      <c r="TPA65" s="130"/>
      <c r="TPB65" s="130"/>
      <c r="TPC65" s="130"/>
      <c r="TPD65" s="130"/>
      <c r="TPE65" s="130"/>
      <c r="TPF65" s="130"/>
      <c r="TPG65" s="130"/>
      <c r="TPH65" s="130"/>
      <c r="TPI65" s="130"/>
      <c r="TPJ65" s="130"/>
      <c r="TPK65" s="130"/>
      <c r="TPL65" s="130"/>
      <c r="TPM65" s="130"/>
      <c r="TPN65" s="130"/>
      <c r="TPO65" s="130"/>
      <c r="TPP65" s="130"/>
      <c r="TPQ65" s="130"/>
      <c r="TPR65" s="130"/>
      <c r="TPS65" s="130"/>
      <c r="TPT65" s="130"/>
      <c r="TPU65" s="130"/>
      <c r="TPV65" s="130"/>
      <c r="TPW65" s="130"/>
      <c r="TPX65" s="130"/>
      <c r="TPY65" s="130"/>
      <c r="TPZ65" s="130"/>
      <c r="TQA65" s="130"/>
      <c r="TQB65" s="130"/>
      <c r="TQC65" s="130"/>
      <c r="TQD65" s="130"/>
      <c r="TQE65" s="130"/>
      <c r="TQF65" s="130"/>
      <c r="TQG65" s="130"/>
      <c r="TQH65" s="130"/>
      <c r="TQI65" s="130"/>
      <c r="TQJ65" s="130"/>
      <c r="TQK65" s="130"/>
      <c r="TQL65" s="130"/>
      <c r="TQM65" s="130"/>
      <c r="TQN65" s="130"/>
      <c r="TQO65" s="130"/>
      <c r="TQP65" s="130"/>
      <c r="TQQ65" s="130"/>
      <c r="TQR65" s="130"/>
      <c r="TQS65" s="130"/>
      <c r="TQT65" s="130"/>
      <c r="TQU65" s="130"/>
      <c r="TQV65" s="130"/>
      <c r="TQW65" s="130"/>
      <c r="TQX65" s="130"/>
      <c r="TQY65" s="130"/>
      <c r="TQZ65" s="130"/>
      <c r="TRA65" s="130"/>
      <c r="TRB65" s="130"/>
      <c r="TRC65" s="130"/>
      <c r="TRD65" s="130"/>
      <c r="TRE65" s="130"/>
      <c r="TRF65" s="130"/>
      <c r="TRG65" s="130"/>
      <c r="TRH65" s="130"/>
      <c r="TRI65" s="130"/>
      <c r="TRJ65" s="130"/>
      <c r="TRK65" s="130"/>
      <c r="TRL65" s="130"/>
      <c r="TRM65" s="130"/>
      <c r="TRN65" s="130"/>
      <c r="TRO65" s="130"/>
      <c r="TRP65" s="130"/>
      <c r="TRQ65" s="130"/>
      <c r="TRR65" s="130"/>
      <c r="TRS65" s="130"/>
      <c r="TRT65" s="130"/>
      <c r="TRU65" s="130"/>
      <c r="TRV65" s="130"/>
      <c r="TRW65" s="130"/>
      <c r="TRX65" s="130"/>
      <c r="TRY65" s="130"/>
      <c r="TRZ65" s="130"/>
      <c r="TSA65" s="130"/>
      <c r="TSB65" s="130"/>
      <c r="TSC65" s="130"/>
      <c r="TSD65" s="130"/>
      <c r="TSE65" s="130"/>
      <c r="TSF65" s="130"/>
      <c r="TSG65" s="130"/>
      <c r="TSH65" s="130"/>
      <c r="TSI65" s="130"/>
      <c r="TSJ65" s="130"/>
      <c r="TSK65" s="130"/>
      <c r="TSL65" s="130"/>
      <c r="TSM65" s="130"/>
      <c r="TSN65" s="130"/>
      <c r="TSO65" s="130"/>
      <c r="TSP65" s="130"/>
      <c r="TSQ65" s="130"/>
      <c r="TSR65" s="130"/>
      <c r="TSS65" s="130"/>
      <c r="TST65" s="130"/>
      <c r="TSU65" s="130"/>
      <c r="TSV65" s="130"/>
      <c r="TSW65" s="130"/>
      <c r="TSX65" s="130"/>
      <c r="TSY65" s="130"/>
      <c r="TSZ65" s="130"/>
      <c r="TTA65" s="130"/>
      <c r="TTB65" s="130"/>
      <c r="TTC65" s="130"/>
      <c r="TTD65" s="130"/>
      <c r="TTE65" s="130"/>
      <c r="TTF65" s="130"/>
      <c r="TTG65" s="130"/>
      <c r="TTH65" s="130"/>
      <c r="TTI65" s="130"/>
      <c r="TTJ65" s="130"/>
      <c r="TTK65" s="130"/>
      <c r="TTL65" s="130"/>
      <c r="TTM65" s="130"/>
      <c r="TTN65" s="130"/>
      <c r="TTO65" s="130"/>
      <c r="TTP65" s="130"/>
      <c r="TTQ65" s="130"/>
      <c r="TTR65" s="130"/>
      <c r="TTS65" s="130"/>
      <c r="TTT65" s="130"/>
      <c r="TTU65" s="130"/>
      <c r="TTV65" s="130"/>
      <c r="TTW65" s="130"/>
      <c r="TTX65" s="130"/>
      <c r="TTY65" s="130"/>
      <c r="TTZ65" s="130"/>
      <c r="TUA65" s="130"/>
      <c r="TUB65" s="130"/>
      <c r="TUC65" s="130"/>
      <c r="TUD65" s="130"/>
      <c r="TUE65" s="130"/>
      <c r="TUF65" s="130"/>
      <c r="TUG65" s="130"/>
      <c r="TUH65" s="130"/>
      <c r="TUI65" s="130"/>
      <c r="TUJ65" s="130"/>
      <c r="TUK65" s="130"/>
      <c r="TUL65" s="130"/>
      <c r="TUM65" s="130"/>
      <c r="TUN65" s="130"/>
      <c r="TUO65" s="130"/>
      <c r="TUP65" s="130"/>
      <c r="TUQ65" s="130"/>
      <c r="TUR65" s="130"/>
      <c r="TUS65" s="130"/>
      <c r="TUT65" s="130"/>
      <c r="TUU65" s="130"/>
      <c r="TUV65" s="130"/>
      <c r="TUW65" s="130"/>
      <c r="TUX65" s="130"/>
      <c r="TUY65" s="130"/>
      <c r="TUZ65" s="130"/>
      <c r="TVA65" s="130"/>
      <c r="TVB65" s="130"/>
      <c r="TVC65" s="130"/>
      <c r="TVD65" s="130"/>
      <c r="TVE65" s="130"/>
      <c r="TVF65" s="130"/>
      <c r="TVG65" s="130"/>
      <c r="TVH65" s="130"/>
      <c r="TVI65" s="130"/>
      <c r="TVJ65" s="130"/>
      <c r="TVK65" s="130"/>
      <c r="TVL65" s="130"/>
      <c r="TVM65" s="130"/>
      <c r="TVN65" s="130"/>
      <c r="TVO65" s="130"/>
      <c r="TVP65" s="130"/>
      <c r="TVQ65" s="130"/>
      <c r="TVR65" s="130"/>
      <c r="TVS65" s="130"/>
      <c r="TVT65" s="130"/>
      <c r="TVU65" s="130"/>
      <c r="TVV65" s="130"/>
      <c r="TVW65" s="130"/>
      <c r="TVX65" s="130"/>
      <c r="TVY65" s="130"/>
      <c r="TVZ65" s="130"/>
      <c r="TWA65" s="130"/>
      <c r="TWB65" s="130"/>
      <c r="TWC65" s="130"/>
      <c r="TWD65" s="130"/>
      <c r="TWE65" s="130"/>
      <c r="TWF65" s="130"/>
      <c r="TWG65" s="130"/>
      <c r="TWH65" s="130"/>
      <c r="TWI65" s="130"/>
      <c r="TWJ65" s="130"/>
      <c r="TWK65" s="130"/>
      <c r="TWL65" s="130"/>
      <c r="TWM65" s="130"/>
      <c r="TWN65" s="130"/>
      <c r="TWO65" s="130"/>
      <c r="TWP65" s="130"/>
      <c r="TWQ65" s="130"/>
      <c r="TWR65" s="130"/>
      <c r="TWS65" s="130"/>
      <c r="TWT65" s="130"/>
      <c r="TWU65" s="130"/>
      <c r="TWV65" s="130"/>
      <c r="TWW65" s="130"/>
      <c r="TWX65" s="130"/>
      <c r="TWY65" s="130"/>
      <c r="TWZ65" s="130"/>
      <c r="TXA65" s="130"/>
      <c r="TXB65" s="130"/>
      <c r="TXC65" s="130"/>
      <c r="TXD65" s="130"/>
      <c r="TXE65" s="130"/>
      <c r="TXF65" s="130"/>
      <c r="TXG65" s="130"/>
      <c r="TXH65" s="130"/>
      <c r="TXI65" s="130"/>
      <c r="TXJ65" s="130"/>
      <c r="TXK65" s="130"/>
      <c r="TXL65" s="130"/>
      <c r="TXM65" s="130"/>
      <c r="TXN65" s="130"/>
      <c r="TXO65" s="130"/>
      <c r="TXP65" s="130"/>
      <c r="TXQ65" s="130"/>
      <c r="TXR65" s="130"/>
      <c r="TXS65" s="130"/>
      <c r="TXT65" s="130"/>
      <c r="TXU65" s="130"/>
      <c r="TXV65" s="130"/>
      <c r="TXW65" s="130"/>
      <c r="TXX65" s="130"/>
      <c r="TXY65" s="130"/>
      <c r="TXZ65" s="130"/>
      <c r="TYA65" s="130"/>
      <c r="TYB65" s="130"/>
      <c r="TYC65" s="130"/>
      <c r="TYD65" s="130"/>
      <c r="TYE65" s="130"/>
      <c r="TYF65" s="130"/>
      <c r="TYG65" s="130"/>
      <c r="TYH65" s="130"/>
      <c r="TYI65" s="130"/>
      <c r="TYJ65" s="130"/>
      <c r="TYK65" s="130"/>
      <c r="TYL65" s="130"/>
      <c r="TYM65" s="130"/>
      <c r="TYN65" s="130"/>
      <c r="TYO65" s="130"/>
      <c r="TYP65" s="130"/>
      <c r="TYQ65" s="130"/>
      <c r="TYR65" s="130"/>
      <c r="TYS65" s="130"/>
      <c r="TYT65" s="130"/>
      <c r="TYU65" s="130"/>
      <c r="TYV65" s="130"/>
      <c r="TYW65" s="130"/>
      <c r="TYX65" s="130"/>
      <c r="TYY65" s="130"/>
      <c r="TYZ65" s="130"/>
      <c r="TZA65" s="130"/>
      <c r="TZB65" s="130"/>
      <c r="TZC65" s="130"/>
      <c r="TZD65" s="130"/>
      <c r="TZE65" s="130"/>
      <c r="TZF65" s="130"/>
      <c r="TZG65" s="130"/>
      <c r="TZH65" s="130"/>
      <c r="TZI65" s="130"/>
      <c r="TZJ65" s="130"/>
      <c r="TZK65" s="130"/>
      <c r="TZL65" s="130"/>
      <c r="TZM65" s="130"/>
      <c r="TZN65" s="130"/>
      <c r="TZO65" s="130"/>
      <c r="TZP65" s="130"/>
      <c r="TZQ65" s="130"/>
      <c r="TZR65" s="130"/>
      <c r="TZS65" s="130"/>
      <c r="TZT65" s="130"/>
      <c r="TZU65" s="130"/>
      <c r="TZV65" s="130"/>
      <c r="TZW65" s="130"/>
      <c r="TZX65" s="130"/>
      <c r="TZY65" s="130"/>
      <c r="TZZ65" s="130"/>
      <c r="UAA65" s="130"/>
      <c r="UAB65" s="130"/>
      <c r="UAC65" s="130"/>
      <c r="UAD65" s="130"/>
      <c r="UAE65" s="130"/>
      <c r="UAF65" s="130"/>
      <c r="UAG65" s="130"/>
      <c r="UAH65" s="130"/>
      <c r="UAI65" s="130"/>
      <c r="UAJ65" s="130"/>
      <c r="UAK65" s="130"/>
      <c r="UAL65" s="130"/>
      <c r="UAM65" s="130"/>
      <c r="UAN65" s="130"/>
      <c r="UAO65" s="130"/>
      <c r="UAP65" s="130"/>
      <c r="UAQ65" s="130"/>
      <c r="UAR65" s="130"/>
      <c r="UAS65" s="130"/>
      <c r="UAT65" s="130"/>
      <c r="UAU65" s="130"/>
      <c r="UAV65" s="130"/>
      <c r="UAW65" s="130"/>
      <c r="UAX65" s="130"/>
      <c r="UAY65" s="130"/>
      <c r="UAZ65" s="130"/>
      <c r="UBA65" s="130"/>
      <c r="UBB65" s="130"/>
      <c r="UBC65" s="130"/>
      <c r="UBD65" s="130"/>
      <c r="UBE65" s="130"/>
      <c r="UBF65" s="130"/>
      <c r="UBG65" s="130"/>
      <c r="UBH65" s="130"/>
      <c r="UBI65" s="130"/>
      <c r="UBJ65" s="130"/>
      <c r="UBK65" s="130"/>
      <c r="UBL65" s="130"/>
      <c r="UBM65" s="130"/>
      <c r="UBN65" s="130"/>
      <c r="UBO65" s="130"/>
      <c r="UBP65" s="130"/>
      <c r="UBQ65" s="130"/>
      <c r="UBR65" s="130"/>
      <c r="UBS65" s="130"/>
      <c r="UBT65" s="130"/>
      <c r="UBU65" s="130"/>
      <c r="UBV65" s="130"/>
      <c r="UBW65" s="130"/>
      <c r="UBX65" s="130"/>
      <c r="UBY65" s="130"/>
      <c r="UBZ65" s="130"/>
      <c r="UCA65" s="130"/>
      <c r="UCB65" s="130"/>
      <c r="UCC65" s="130"/>
      <c r="UCD65" s="130"/>
      <c r="UCE65" s="130"/>
      <c r="UCF65" s="130"/>
      <c r="UCG65" s="130"/>
      <c r="UCH65" s="130"/>
      <c r="UCI65" s="130"/>
      <c r="UCJ65" s="130"/>
      <c r="UCK65" s="130"/>
      <c r="UCL65" s="130"/>
      <c r="UCM65" s="130"/>
      <c r="UCN65" s="130"/>
      <c r="UCO65" s="130"/>
      <c r="UCP65" s="130"/>
      <c r="UCQ65" s="130"/>
      <c r="UCR65" s="130"/>
      <c r="UCS65" s="130"/>
      <c r="UCT65" s="130"/>
      <c r="UCU65" s="130"/>
      <c r="UCV65" s="130"/>
      <c r="UCW65" s="130"/>
      <c r="UCX65" s="130"/>
      <c r="UCY65" s="130"/>
      <c r="UCZ65" s="130"/>
      <c r="UDA65" s="130"/>
      <c r="UDB65" s="130"/>
      <c r="UDC65" s="130"/>
      <c r="UDD65" s="130"/>
      <c r="UDE65" s="130"/>
      <c r="UDF65" s="130"/>
      <c r="UDG65" s="130"/>
      <c r="UDH65" s="130"/>
      <c r="UDI65" s="130"/>
      <c r="UDJ65" s="130"/>
      <c r="UDK65" s="130"/>
      <c r="UDL65" s="130"/>
      <c r="UDM65" s="130"/>
      <c r="UDN65" s="130"/>
      <c r="UDO65" s="130"/>
      <c r="UDP65" s="130"/>
      <c r="UDQ65" s="130"/>
      <c r="UDR65" s="130"/>
      <c r="UDS65" s="130"/>
      <c r="UDT65" s="130"/>
      <c r="UDU65" s="130"/>
      <c r="UDV65" s="130"/>
      <c r="UDW65" s="130"/>
      <c r="UDX65" s="130"/>
      <c r="UDY65" s="130"/>
      <c r="UDZ65" s="130"/>
      <c r="UEA65" s="130"/>
      <c r="UEB65" s="130"/>
      <c r="UEC65" s="130"/>
      <c r="UED65" s="130"/>
      <c r="UEE65" s="130"/>
      <c r="UEF65" s="130"/>
      <c r="UEG65" s="130"/>
      <c r="UEH65" s="130"/>
      <c r="UEI65" s="130"/>
      <c r="UEJ65" s="130"/>
      <c r="UEK65" s="130"/>
      <c r="UEL65" s="130"/>
      <c r="UEM65" s="130"/>
      <c r="UEN65" s="130"/>
      <c r="UEO65" s="130"/>
      <c r="UEP65" s="130"/>
      <c r="UEQ65" s="130"/>
      <c r="UER65" s="130"/>
      <c r="UES65" s="130"/>
      <c r="UET65" s="130"/>
      <c r="UEU65" s="130"/>
      <c r="UEV65" s="130"/>
      <c r="UEW65" s="130"/>
      <c r="UEX65" s="130"/>
      <c r="UEY65" s="130"/>
      <c r="UEZ65" s="130"/>
      <c r="UFA65" s="130"/>
      <c r="UFB65" s="130"/>
      <c r="UFC65" s="130"/>
      <c r="UFD65" s="130"/>
      <c r="UFE65" s="130"/>
      <c r="UFF65" s="130"/>
      <c r="UFG65" s="130"/>
      <c r="UFH65" s="130"/>
      <c r="UFI65" s="130"/>
      <c r="UFJ65" s="130"/>
      <c r="UFK65" s="130"/>
      <c r="UFL65" s="130"/>
      <c r="UFM65" s="130"/>
      <c r="UFN65" s="130"/>
      <c r="UFO65" s="130"/>
      <c r="UFP65" s="130"/>
      <c r="UFQ65" s="130"/>
      <c r="UFR65" s="130"/>
      <c r="UFS65" s="130"/>
      <c r="UFT65" s="130"/>
      <c r="UFU65" s="130"/>
      <c r="UFV65" s="130"/>
      <c r="UFW65" s="130"/>
      <c r="UFX65" s="130"/>
      <c r="UFY65" s="130"/>
      <c r="UFZ65" s="130"/>
      <c r="UGA65" s="130"/>
      <c r="UGB65" s="130"/>
      <c r="UGC65" s="130"/>
      <c r="UGD65" s="130"/>
      <c r="UGE65" s="130"/>
      <c r="UGF65" s="130"/>
      <c r="UGG65" s="130"/>
      <c r="UGH65" s="130"/>
      <c r="UGI65" s="130"/>
      <c r="UGJ65" s="130"/>
      <c r="UGK65" s="130"/>
      <c r="UGL65" s="130"/>
      <c r="UGM65" s="130"/>
      <c r="UGN65" s="130"/>
      <c r="UGO65" s="130"/>
      <c r="UGP65" s="130"/>
      <c r="UGQ65" s="130"/>
      <c r="UGR65" s="130"/>
      <c r="UGS65" s="130"/>
      <c r="UGT65" s="130"/>
      <c r="UGU65" s="130"/>
      <c r="UGV65" s="130"/>
      <c r="UGW65" s="130"/>
      <c r="UGX65" s="130"/>
      <c r="UGY65" s="130"/>
      <c r="UGZ65" s="130"/>
      <c r="UHA65" s="130"/>
      <c r="UHB65" s="130"/>
      <c r="UHC65" s="130"/>
      <c r="UHD65" s="130"/>
      <c r="UHE65" s="130"/>
      <c r="UHF65" s="130"/>
      <c r="UHG65" s="130"/>
      <c r="UHH65" s="130"/>
      <c r="UHI65" s="130"/>
      <c r="UHJ65" s="130"/>
      <c r="UHK65" s="130"/>
      <c r="UHL65" s="130"/>
      <c r="UHM65" s="130"/>
      <c r="UHN65" s="130"/>
      <c r="UHO65" s="130"/>
      <c r="UHP65" s="130"/>
      <c r="UHQ65" s="130"/>
      <c r="UHR65" s="130"/>
      <c r="UHS65" s="130"/>
      <c r="UHT65" s="130"/>
      <c r="UHU65" s="130"/>
      <c r="UHV65" s="130"/>
      <c r="UHW65" s="130"/>
      <c r="UHX65" s="130"/>
      <c r="UHY65" s="130"/>
      <c r="UHZ65" s="130"/>
      <c r="UIA65" s="130"/>
      <c r="UIB65" s="130"/>
      <c r="UIC65" s="130"/>
      <c r="UID65" s="130"/>
      <c r="UIE65" s="130"/>
      <c r="UIF65" s="130"/>
      <c r="UIG65" s="130"/>
      <c r="UIH65" s="130"/>
      <c r="UII65" s="130"/>
      <c r="UIJ65" s="130"/>
      <c r="UIK65" s="130"/>
      <c r="UIL65" s="130"/>
      <c r="UIM65" s="130"/>
      <c r="UIN65" s="130"/>
      <c r="UIO65" s="130"/>
      <c r="UIP65" s="130"/>
      <c r="UIQ65" s="130"/>
      <c r="UIR65" s="130"/>
      <c r="UIS65" s="130"/>
      <c r="UIT65" s="130"/>
      <c r="UIU65" s="130"/>
      <c r="UIV65" s="130"/>
      <c r="UIW65" s="130"/>
      <c r="UIX65" s="130"/>
      <c r="UIY65" s="130"/>
      <c r="UIZ65" s="130"/>
      <c r="UJA65" s="130"/>
      <c r="UJB65" s="130"/>
      <c r="UJC65" s="130"/>
      <c r="UJD65" s="130"/>
      <c r="UJE65" s="130"/>
      <c r="UJF65" s="130"/>
      <c r="UJG65" s="130"/>
      <c r="UJH65" s="130"/>
      <c r="UJI65" s="130"/>
      <c r="UJJ65" s="130"/>
      <c r="UJK65" s="130"/>
      <c r="UJL65" s="130"/>
      <c r="UJM65" s="130"/>
      <c r="UJN65" s="130"/>
      <c r="UJO65" s="130"/>
      <c r="UJP65" s="130"/>
      <c r="UJQ65" s="130"/>
      <c r="UJR65" s="130"/>
      <c r="UJS65" s="130"/>
      <c r="UJT65" s="130"/>
      <c r="UJU65" s="130"/>
      <c r="UJV65" s="130"/>
      <c r="UJW65" s="130"/>
      <c r="UJX65" s="130"/>
      <c r="UJY65" s="130"/>
      <c r="UJZ65" s="130"/>
      <c r="UKA65" s="130"/>
      <c r="UKB65" s="130"/>
      <c r="UKC65" s="130"/>
      <c r="UKD65" s="130"/>
      <c r="UKE65" s="130"/>
      <c r="UKF65" s="130"/>
      <c r="UKG65" s="130"/>
      <c r="UKH65" s="130"/>
      <c r="UKI65" s="130"/>
      <c r="UKJ65" s="130"/>
      <c r="UKK65" s="130"/>
      <c r="UKL65" s="130"/>
      <c r="UKM65" s="130"/>
      <c r="UKN65" s="130"/>
      <c r="UKO65" s="130"/>
      <c r="UKP65" s="130"/>
      <c r="UKQ65" s="130"/>
      <c r="UKR65" s="130"/>
      <c r="UKS65" s="130"/>
      <c r="UKT65" s="130"/>
      <c r="UKU65" s="130"/>
      <c r="UKV65" s="130"/>
      <c r="UKW65" s="130"/>
      <c r="UKX65" s="130"/>
      <c r="UKY65" s="130"/>
      <c r="UKZ65" s="130"/>
      <c r="ULA65" s="130"/>
      <c r="ULB65" s="130"/>
      <c r="ULC65" s="130"/>
      <c r="ULD65" s="130"/>
      <c r="ULE65" s="130"/>
      <c r="ULF65" s="130"/>
      <c r="ULG65" s="130"/>
      <c r="ULH65" s="130"/>
      <c r="ULI65" s="130"/>
      <c r="ULJ65" s="130"/>
      <c r="ULK65" s="130"/>
      <c r="ULL65" s="130"/>
      <c r="ULM65" s="130"/>
      <c r="ULN65" s="130"/>
      <c r="ULO65" s="130"/>
      <c r="ULP65" s="130"/>
      <c r="ULQ65" s="130"/>
      <c r="ULR65" s="130"/>
      <c r="ULS65" s="130"/>
      <c r="ULT65" s="130"/>
      <c r="ULU65" s="130"/>
      <c r="ULV65" s="130"/>
      <c r="ULW65" s="130"/>
      <c r="ULX65" s="130"/>
      <c r="ULY65" s="130"/>
      <c r="ULZ65" s="130"/>
      <c r="UMA65" s="130"/>
      <c r="UMB65" s="130"/>
      <c r="UMC65" s="130"/>
      <c r="UMD65" s="130"/>
      <c r="UME65" s="130"/>
      <c r="UMF65" s="130"/>
      <c r="UMG65" s="130"/>
      <c r="UMH65" s="130"/>
      <c r="UMI65" s="130"/>
      <c r="UMJ65" s="130"/>
      <c r="UMK65" s="130"/>
      <c r="UML65" s="130"/>
      <c r="UMM65" s="130"/>
      <c r="UMN65" s="130"/>
      <c r="UMO65" s="130"/>
      <c r="UMP65" s="130"/>
      <c r="UMQ65" s="130"/>
      <c r="UMR65" s="130"/>
      <c r="UMS65" s="130"/>
      <c r="UMT65" s="130"/>
      <c r="UMU65" s="130"/>
      <c r="UMV65" s="130"/>
      <c r="UMW65" s="130"/>
      <c r="UMX65" s="130"/>
      <c r="UMY65" s="130"/>
      <c r="UMZ65" s="130"/>
      <c r="UNA65" s="130"/>
      <c r="UNB65" s="130"/>
      <c r="UNC65" s="130"/>
      <c r="UND65" s="130"/>
      <c r="UNE65" s="130"/>
      <c r="UNF65" s="130"/>
      <c r="UNG65" s="130"/>
      <c r="UNH65" s="130"/>
      <c r="UNI65" s="130"/>
      <c r="UNJ65" s="130"/>
      <c r="UNK65" s="130"/>
      <c r="UNL65" s="130"/>
      <c r="UNM65" s="130"/>
      <c r="UNN65" s="130"/>
      <c r="UNO65" s="130"/>
      <c r="UNP65" s="130"/>
      <c r="UNQ65" s="130"/>
      <c r="UNR65" s="130"/>
      <c r="UNS65" s="130"/>
      <c r="UNT65" s="130"/>
      <c r="UNU65" s="130"/>
      <c r="UNV65" s="130"/>
      <c r="UNW65" s="130"/>
      <c r="UNX65" s="130"/>
      <c r="UNY65" s="130"/>
      <c r="UNZ65" s="130"/>
      <c r="UOA65" s="130"/>
      <c r="UOB65" s="130"/>
      <c r="UOC65" s="130"/>
      <c r="UOD65" s="130"/>
      <c r="UOE65" s="130"/>
      <c r="UOF65" s="130"/>
      <c r="UOG65" s="130"/>
      <c r="UOH65" s="130"/>
      <c r="UOI65" s="130"/>
      <c r="UOJ65" s="130"/>
      <c r="UOK65" s="130"/>
      <c r="UOL65" s="130"/>
      <c r="UOM65" s="130"/>
      <c r="UON65" s="130"/>
      <c r="UOO65" s="130"/>
      <c r="UOP65" s="130"/>
      <c r="UOQ65" s="130"/>
      <c r="UOR65" s="130"/>
      <c r="UOS65" s="130"/>
      <c r="UOT65" s="130"/>
      <c r="UOU65" s="130"/>
      <c r="UOV65" s="130"/>
      <c r="UOW65" s="130"/>
      <c r="UOX65" s="130"/>
      <c r="UOY65" s="130"/>
      <c r="UOZ65" s="130"/>
      <c r="UPA65" s="130"/>
      <c r="UPB65" s="130"/>
      <c r="UPC65" s="130"/>
      <c r="UPD65" s="130"/>
      <c r="UPE65" s="130"/>
      <c r="UPF65" s="130"/>
      <c r="UPG65" s="130"/>
      <c r="UPH65" s="130"/>
      <c r="UPI65" s="130"/>
      <c r="UPJ65" s="130"/>
      <c r="UPK65" s="130"/>
      <c r="UPL65" s="130"/>
      <c r="UPM65" s="130"/>
      <c r="UPN65" s="130"/>
      <c r="UPO65" s="130"/>
      <c r="UPP65" s="130"/>
      <c r="UPQ65" s="130"/>
      <c r="UPR65" s="130"/>
      <c r="UPS65" s="130"/>
      <c r="UPT65" s="130"/>
      <c r="UPU65" s="130"/>
      <c r="UPV65" s="130"/>
      <c r="UPW65" s="130"/>
      <c r="UPX65" s="130"/>
      <c r="UPY65" s="130"/>
      <c r="UPZ65" s="130"/>
      <c r="UQA65" s="130"/>
      <c r="UQB65" s="130"/>
      <c r="UQC65" s="130"/>
      <c r="UQD65" s="130"/>
      <c r="UQE65" s="130"/>
      <c r="UQF65" s="130"/>
      <c r="UQG65" s="130"/>
      <c r="UQH65" s="130"/>
      <c r="UQI65" s="130"/>
      <c r="UQJ65" s="130"/>
      <c r="UQK65" s="130"/>
      <c r="UQL65" s="130"/>
      <c r="UQM65" s="130"/>
      <c r="UQN65" s="130"/>
      <c r="UQO65" s="130"/>
      <c r="UQP65" s="130"/>
      <c r="UQQ65" s="130"/>
      <c r="UQR65" s="130"/>
      <c r="UQS65" s="130"/>
      <c r="UQT65" s="130"/>
      <c r="UQU65" s="130"/>
      <c r="UQV65" s="130"/>
      <c r="UQW65" s="130"/>
      <c r="UQX65" s="130"/>
      <c r="UQY65" s="130"/>
      <c r="UQZ65" s="130"/>
      <c r="URA65" s="130"/>
      <c r="URB65" s="130"/>
      <c r="URC65" s="130"/>
      <c r="URD65" s="130"/>
      <c r="URE65" s="130"/>
      <c r="URF65" s="130"/>
      <c r="URG65" s="130"/>
      <c r="URH65" s="130"/>
      <c r="URI65" s="130"/>
      <c r="URJ65" s="130"/>
      <c r="URK65" s="130"/>
      <c r="URL65" s="130"/>
      <c r="URM65" s="130"/>
      <c r="URN65" s="130"/>
      <c r="URO65" s="130"/>
      <c r="URP65" s="130"/>
      <c r="URQ65" s="130"/>
      <c r="URR65" s="130"/>
      <c r="URS65" s="130"/>
      <c r="URT65" s="130"/>
      <c r="URU65" s="130"/>
      <c r="URV65" s="130"/>
      <c r="URW65" s="130"/>
      <c r="URX65" s="130"/>
      <c r="URY65" s="130"/>
      <c r="URZ65" s="130"/>
      <c r="USA65" s="130"/>
      <c r="USB65" s="130"/>
      <c r="USC65" s="130"/>
      <c r="USD65" s="130"/>
      <c r="USE65" s="130"/>
      <c r="USF65" s="130"/>
      <c r="USG65" s="130"/>
      <c r="USH65" s="130"/>
      <c r="USI65" s="130"/>
      <c r="USJ65" s="130"/>
      <c r="USK65" s="130"/>
      <c r="USL65" s="130"/>
      <c r="USM65" s="130"/>
      <c r="USN65" s="130"/>
      <c r="USO65" s="130"/>
      <c r="USP65" s="130"/>
      <c r="USQ65" s="130"/>
      <c r="USR65" s="130"/>
      <c r="USS65" s="130"/>
      <c r="UST65" s="130"/>
      <c r="USU65" s="130"/>
      <c r="USV65" s="130"/>
      <c r="USW65" s="130"/>
      <c r="USX65" s="130"/>
      <c r="USY65" s="130"/>
      <c r="USZ65" s="130"/>
      <c r="UTA65" s="130"/>
      <c r="UTB65" s="130"/>
      <c r="UTC65" s="130"/>
      <c r="UTD65" s="130"/>
      <c r="UTE65" s="130"/>
      <c r="UTF65" s="130"/>
      <c r="UTG65" s="130"/>
      <c r="UTH65" s="130"/>
      <c r="UTI65" s="130"/>
      <c r="UTJ65" s="130"/>
      <c r="UTK65" s="130"/>
      <c r="UTL65" s="130"/>
      <c r="UTM65" s="130"/>
      <c r="UTN65" s="130"/>
      <c r="UTO65" s="130"/>
      <c r="UTP65" s="130"/>
      <c r="UTQ65" s="130"/>
      <c r="UTR65" s="130"/>
      <c r="UTS65" s="130"/>
      <c r="UTT65" s="130"/>
      <c r="UTU65" s="130"/>
      <c r="UTV65" s="130"/>
      <c r="UTW65" s="130"/>
      <c r="UTX65" s="130"/>
      <c r="UTY65" s="130"/>
      <c r="UTZ65" s="130"/>
      <c r="UUA65" s="130"/>
      <c r="UUB65" s="130"/>
      <c r="UUC65" s="130"/>
      <c r="UUD65" s="130"/>
      <c r="UUE65" s="130"/>
      <c r="UUF65" s="130"/>
      <c r="UUG65" s="130"/>
      <c r="UUH65" s="130"/>
      <c r="UUI65" s="130"/>
      <c r="UUJ65" s="130"/>
      <c r="UUK65" s="130"/>
      <c r="UUL65" s="130"/>
      <c r="UUM65" s="130"/>
      <c r="UUN65" s="130"/>
      <c r="UUO65" s="130"/>
      <c r="UUP65" s="130"/>
      <c r="UUQ65" s="130"/>
      <c r="UUR65" s="130"/>
      <c r="UUS65" s="130"/>
      <c r="UUT65" s="130"/>
      <c r="UUU65" s="130"/>
      <c r="UUV65" s="130"/>
      <c r="UUW65" s="130"/>
      <c r="UUX65" s="130"/>
      <c r="UUY65" s="130"/>
      <c r="UUZ65" s="130"/>
      <c r="UVA65" s="130"/>
      <c r="UVB65" s="130"/>
      <c r="UVC65" s="130"/>
      <c r="UVD65" s="130"/>
      <c r="UVE65" s="130"/>
      <c r="UVF65" s="130"/>
      <c r="UVG65" s="130"/>
      <c r="UVH65" s="130"/>
      <c r="UVI65" s="130"/>
      <c r="UVJ65" s="130"/>
      <c r="UVK65" s="130"/>
      <c r="UVL65" s="130"/>
      <c r="UVM65" s="130"/>
      <c r="UVN65" s="130"/>
      <c r="UVO65" s="130"/>
      <c r="UVP65" s="130"/>
      <c r="UVQ65" s="130"/>
      <c r="UVR65" s="130"/>
      <c r="UVS65" s="130"/>
      <c r="UVT65" s="130"/>
      <c r="UVU65" s="130"/>
      <c r="UVV65" s="130"/>
      <c r="UVW65" s="130"/>
      <c r="UVX65" s="130"/>
      <c r="UVY65" s="130"/>
      <c r="UVZ65" s="130"/>
      <c r="UWA65" s="130"/>
      <c r="UWB65" s="130"/>
      <c r="UWC65" s="130"/>
      <c r="UWD65" s="130"/>
      <c r="UWE65" s="130"/>
      <c r="UWF65" s="130"/>
      <c r="UWG65" s="130"/>
      <c r="UWH65" s="130"/>
      <c r="UWI65" s="130"/>
      <c r="UWJ65" s="130"/>
      <c r="UWK65" s="130"/>
      <c r="UWL65" s="130"/>
      <c r="UWM65" s="130"/>
      <c r="UWN65" s="130"/>
      <c r="UWO65" s="130"/>
      <c r="UWP65" s="130"/>
      <c r="UWQ65" s="130"/>
      <c r="UWR65" s="130"/>
      <c r="UWS65" s="130"/>
      <c r="UWT65" s="130"/>
      <c r="UWU65" s="130"/>
      <c r="UWV65" s="130"/>
      <c r="UWW65" s="130"/>
      <c r="UWX65" s="130"/>
      <c r="UWY65" s="130"/>
      <c r="UWZ65" s="130"/>
      <c r="UXA65" s="130"/>
      <c r="UXB65" s="130"/>
      <c r="UXC65" s="130"/>
      <c r="UXD65" s="130"/>
      <c r="UXE65" s="130"/>
      <c r="UXF65" s="130"/>
      <c r="UXG65" s="130"/>
      <c r="UXH65" s="130"/>
      <c r="UXI65" s="130"/>
      <c r="UXJ65" s="130"/>
      <c r="UXK65" s="130"/>
      <c r="UXL65" s="130"/>
      <c r="UXM65" s="130"/>
      <c r="UXN65" s="130"/>
      <c r="UXO65" s="130"/>
      <c r="UXP65" s="130"/>
      <c r="UXQ65" s="130"/>
      <c r="UXR65" s="130"/>
      <c r="UXS65" s="130"/>
      <c r="UXT65" s="130"/>
      <c r="UXU65" s="130"/>
      <c r="UXV65" s="130"/>
      <c r="UXW65" s="130"/>
      <c r="UXX65" s="130"/>
      <c r="UXY65" s="130"/>
      <c r="UXZ65" s="130"/>
      <c r="UYA65" s="130"/>
      <c r="UYB65" s="130"/>
      <c r="UYC65" s="130"/>
      <c r="UYD65" s="130"/>
      <c r="UYE65" s="130"/>
      <c r="UYF65" s="130"/>
      <c r="UYG65" s="130"/>
      <c r="UYH65" s="130"/>
      <c r="UYI65" s="130"/>
      <c r="UYJ65" s="130"/>
      <c r="UYK65" s="130"/>
      <c r="UYL65" s="130"/>
      <c r="UYM65" s="130"/>
      <c r="UYN65" s="130"/>
      <c r="UYO65" s="130"/>
      <c r="UYP65" s="130"/>
      <c r="UYQ65" s="130"/>
      <c r="UYR65" s="130"/>
      <c r="UYS65" s="130"/>
      <c r="UYT65" s="130"/>
      <c r="UYU65" s="130"/>
      <c r="UYV65" s="130"/>
      <c r="UYW65" s="130"/>
      <c r="UYX65" s="130"/>
      <c r="UYY65" s="130"/>
      <c r="UYZ65" s="130"/>
      <c r="UZA65" s="130"/>
      <c r="UZB65" s="130"/>
      <c r="UZC65" s="130"/>
      <c r="UZD65" s="130"/>
      <c r="UZE65" s="130"/>
      <c r="UZF65" s="130"/>
      <c r="UZG65" s="130"/>
      <c r="UZH65" s="130"/>
      <c r="UZI65" s="130"/>
      <c r="UZJ65" s="130"/>
      <c r="UZK65" s="130"/>
      <c r="UZL65" s="130"/>
      <c r="UZM65" s="130"/>
      <c r="UZN65" s="130"/>
      <c r="UZO65" s="130"/>
      <c r="UZP65" s="130"/>
      <c r="UZQ65" s="130"/>
      <c r="UZR65" s="130"/>
      <c r="UZS65" s="130"/>
      <c r="UZT65" s="130"/>
      <c r="UZU65" s="130"/>
      <c r="UZV65" s="130"/>
      <c r="UZW65" s="130"/>
      <c r="UZX65" s="130"/>
      <c r="UZY65" s="130"/>
      <c r="UZZ65" s="130"/>
      <c r="VAA65" s="130"/>
      <c r="VAB65" s="130"/>
      <c r="VAC65" s="130"/>
      <c r="VAD65" s="130"/>
      <c r="VAE65" s="130"/>
      <c r="VAF65" s="130"/>
      <c r="VAG65" s="130"/>
      <c r="VAH65" s="130"/>
      <c r="VAI65" s="130"/>
      <c r="VAJ65" s="130"/>
      <c r="VAK65" s="130"/>
      <c r="VAL65" s="130"/>
      <c r="VAM65" s="130"/>
      <c r="VAN65" s="130"/>
      <c r="VAO65" s="130"/>
      <c r="VAP65" s="130"/>
      <c r="VAQ65" s="130"/>
      <c r="VAR65" s="130"/>
      <c r="VAS65" s="130"/>
      <c r="VAT65" s="130"/>
      <c r="VAU65" s="130"/>
      <c r="VAV65" s="130"/>
      <c r="VAW65" s="130"/>
      <c r="VAX65" s="130"/>
      <c r="VAY65" s="130"/>
      <c r="VAZ65" s="130"/>
      <c r="VBA65" s="130"/>
      <c r="VBB65" s="130"/>
      <c r="VBC65" s="130"/>
      <c r="VBD65" s="130"/>
      <c r="VBE65" s="130"/>
      <c r="VBF65" s="130"/>
      <c r="VBG65" s="130"/>
      <c r="VBH65" s="130"/>
      <c r="VBI65" s="130"/>
      <c r="VBJ65" s="130"/>
      <c r="VBK65" s="130"/>
      <c r="VBL65" s="130"/>
      <c r="VBM65" s="130"/>
      <c r="VBN65" s="130"/>
      <c r="VBO65" s="130"/>
      <c r="VBP65" s="130"/>
      <c r="VBQ65" s="130"/>
      <c r="VBR65" s="130"/>
      <c r="VBS65" s="130"/>
      <c r="VBT65" s="130"/>
      <c r="VBU65" s="130"/>
      <c r="VBV65" s="130"/>
      <c r="VBW65" s="130"/>
      <c r="VBX65" s="130"/>
      <c r="VBY65" s="130"/>
      <c r="VBZ65" s="130"/>
      <c r="VCA65" s="130"/>
      <c r="VCB65" s="130"/>
      <c r="VCC65" s="130"/>
      <c r="VCD65" s="130"/>
      <c r="VCE65" s="130"/>
      <c r="VCF65" s="130"/>
      <c r="VCG65" s="130"/>
      <c r="VCH65" s="130"/>
      <c r="VCI65" s="130"/>
      <c r="VCJ65" s="130"/>
      <c r="VCK65" s="130"/>
      <c r="VCL65" s="130"/>
      <c r="VCM65" s="130"/>
      <c r="VCN65" s="130"/>
      <c r="VCO65" s="130"/>
      <c r="VCP65" s="130"/>
      <c r="VCQ65" s="130"/>
      <c r="VCR65" s="130"/>
      <c r="VCS65" s="130"/>
      <c r="VCT65" s="130"/>
      <c r="VCU65" s="130"/>
      <c r="VCV65" s="130"/>
      <c r="VCW65" s="130"/>
      <c r="VCX65" s="130"/>
      <c r="VCY65" s="130"/>
      <c r="VCZ65" s="130"/>
      <c r="VDA65" s="130"/>
      <c r="VDB65" s="130"/>
      <c r="VDC65" s="130"/>
      <c r="VDD65" s="130"/>
      <c r="VDE65" s="130"/>
      <c r="VDF65" s="130"/>
      <c r="VDG65" s="130"/>
      <c r="VDH65" s="130"/>
      <c r="VDI65" s="130"/>
      <c r="VDJ65" s="130"/>
      <c r="VDK65" s="130"/>
      <c r="VDL65" s="130"/>
      <c r="VDM65" s="130"/>
      <c r="VDN65" s="130"/>
      <c r="VDO65" s="130"/>
      <c r="VDP65" s="130"/>
      <c r="VDQ65" s="130"/>
      <c r="VDR65" s="130"/>
      <c r="VDS65" s="130"/>
      <c r="VDT65" s="130"/>
      <c r="VDU65" s="130"/>
      <c r="VDV65" s="130"/>
      <c r="VDW65" s="130"/>
      <c r="VDX65" s="130"/>
      <c r="VDY65" s="130"/>
      <c r="VDZ65" s="130"/>
      <c r="VEA65" s="130"/>
      <c r="VEB65" s="130"/>
      <c r="VEC65" s="130"/>
      <c r="VED65" s="130"/>
      <c r="VEE65" s="130"/>
      <c r="VEF65" s="130"/>
      <c r="VEG65" s="130"/>
      <c r="VEH65" s="130"/>
      <c r="VEI65" s="130"/>
      <c r="VEJ65" s="130"/>
      <c r="VEK65" s="130"/>
      <c r="VEL65" s="130"/>
      <c r="VEM65" s="130"/>
      <c r="VEN65" s="130"/>
      <c r="VEO65" s="130"/>
      <c r="VEP65" s="130"/>
      <c r="VEQ65" s="130"/>
      <c r="VER65" s="130"/>
      <c r="VES65" s="130"/>
      <c r="VET65" s="130"/>
      <c r="VEU65" s="130"/>
      <c r="VEV65" s="130"/>
      <c r="VEW65" s="130"/>
      <c r="VEX65" s="130"/>
      <c r="VEY65" s="130"/>
      <c r="VEZ65" s="130"/>
      <c r="VFA65" s="130"/>
      <c r="VFB65" s="130"/>
      <c r="VFC65" s="130"/>
      <c r="VFD65" s="130"/>
      <c r="VFE65" s="130"/>
      <c r="VFF65" s="130"/>
      <c r="VFG65" s="130"/>
      <c r="VFH65" s="130"/>
      <c r="VFI65" s="130"/>
      <c r="VFJ65" s="130"/>
      <c r="VFK65" s="130"/>
      <c r="VFL65" s="130"/>
      <c r="VFM65" s="130"/>
      <c r="VFN65" s="130"/>
      <c r="VFO65" s="130"/>
      <c r="VFP65" s="130"/>
      <c r="VFQ65" s="130"/>
      <c r="VFR65" s="130"/>
      <c r="VFS65" s="130"/>
      <c r="VFT65" s="130"/>
      <c r="VFU65" s="130"/>
      <c r="VFV65" s="130"/>
      <c r="VFW65" s="130"/>
      <c r="VFX65" s="130"/>
      <c r="VFY65" s="130"/>
      <c r="VFZ65" s="130"/>
      <c r="VGA65" s="130"/>
      <c r="VGB65" s="130"/>
      <c r="VGC65" s="130"/>
      <c r="VGD65" s="130"/>
      <c r="VGE65" s="130"/>
      <c r="VGF65" s="130"/>
      <c r="VGG65" s="130"/>
      <c r="VGH65" s="130"/>
      <c r="VGI65" s="130"/>
      <c r="VGJ65" s="130"/>
      <c r="VGK65" s="130"/>
      <c r="VGL65" s="130"/>
      <c r="VGM65" s="130"/>
      <c r="VGN65" s="130"/>
      <c r="VGO65" s="130"/>
      <c r="VGP65" s="130"/>
      <c r="VGQ65" s="130"/>
      <c r="VGR65" s="130"/>
      <c r="VGS65" s="130"/>
      <c r="VGT65" s="130"/>
      <c r="VGU65" s="130"/>
      <c r="VGV65" s="130"/>
      <c r="VGW65" s="130"/>
      <c r="VGX65" s="130"/>
      <c r="VGY65" s="130"/>
      <c r="VGZ65" s="130"/>
      <c r="VHA65" s="130"/>
      <c r="VHB65" s="130"/>
      <c r="VHC65" s="130"/>
      <c r="VHD65" s="130"/>
      <c r="VHE65" s="130"/>
      <c r="VHF65" s="130"/>
      <c r="VHG65" s="130"/>
      <c r="VHH65" s="130"/>
      <c r="VHI65" s="130"/>
      <c r="VHJ65" s="130"/>
      <c r="VHK65" s="130"/>
      <c r="VHL65" s="130"/>
      <c r="VHM65" s="130"/>
      <c r="VHN65" s="130"/>
      <c r="VHO65" s="130"/>
      <c r="VHP65" s="130"/>
      <c r="VHQ65" s="130"/>
      <c r="VHR65" s="130"/>
      <c r="VHS65" s="130"/>
      <c r="VHT65" s="130"/>
      <c r="VHU65" s="130"/>
      <c r="VHV65" s="130"/>
      <c r="VHW65" s="130"/>
      <c r="VHX65" s="130"/>
      <c r="VHY65" s="130"/>
      <c r="VHZ65" s="130"/>
      <c r="VIA65" s="130"/>
      <c r="VIB65" s="130"/>
      <c r="VIC65" s="130"/>
      <c r="VID65" s="130"/>
      <c r="VIE65" s="130"/>
      <c r="VIF65" s="130"/>
      <c r="VIG65" s="130"/>
      <c r="VIH65" s="130"/>
      <c r="VII65" s="130"/>
      <c r="VIJ65" s="130"/>
      <c r="VIK65" s="130"/>
      <c r="VIL65" s="130"/>
      <c r="VIM65" s="130"/>
      <c r="VIN65" s="130"/>
      <c r="VIO65" s="130"/>
      <c r="VIP65" s="130"/>
      <c r="VIQ65" s="130"/>
      <c r="VIR65" s="130"/>
      <c r="VIS65" s="130"/>
      <c r="VIT65" s="130"/>
      <c r="VIU65" s="130"/>
      <c r="VIV65" s="130"/>
      <c r="VIW65" s="130"/>
      <c r="VIX65" s="130"/>
      <c r="VIY65" s="130"/>
      <c r="VIZ65" s="130"/>
      <c r="VJA65" s="130"/>
      <c r="VJB65" s="130"/>
      <c r="VJC65" s="130"/>
      <c r="VJD65" s="130"/>
      <c r="VJE65" s="130"/>
      <c r="VJF65" s="130"/>
      <c r="VJG65" s="130"/>
      <c r="VJH65" s="130"/>
      <c r="VJI65" s="130"/>
      <c r="VJJ65" s="130"/>
      <c r="VJK65" s="130"/>
      <c r="VJL65" s="130"/>
      <c r="VJM65" s="130"/>
      <c r="VJN65" s="130"/>
      <c r="VJO65" s="130"/>
      <c r="VJP65" s="130"/>
      <c r="VJQ65" s="130"/>
      <c r="VJR65" s="130"/>
      <c r="VJS65" s="130"/>
      <c r="VJT65" s="130"/>
      <c r="VJU65" s="130"/>
      <c r="VJV65" s="130"/>
      <c r="VJW65" s="130"/>
      <c r="VJX65" s="130"/>
      <c r="VJY65" s="130"/>
      <c r="VJZ65" s="130"/>
      <c r="VKA65" s="130"/>
      <c r="VKB65" s="130"/>
      <c r="VKC65" s="130"/>
      <c r="VKD65" s="130"/>
      <c r="VKE65" s="130"/>
      <c r="VKF65" s="130"/>
      <c r="VKG65" s="130"/>
      <c r="VKH65" s="130"/>
      <c r="VKI65" s="130"/>
      <c r="VKJ65" s="130"/>
      <c r="VKK65" s="130"/>
      <c r="VKL65" s="130"/>
      <c r="VKM65" s="130"/>
      <c r="VKN65" s="130"/>
      <c r="VKO65" s="130"/>
      <c r="VKP65" s="130"/>
      <c r="VKQ65" s="130"/>
      <c r="VKR65" s="130"/>
      <c r="VKS65" s="130"/>
      <c r="VKT65" s="130"/>
      <c r="VKU65" s="130"/>
      <c r="VKV65" s="130"/>
      <c r="VKW65" s="130"/>
      <c r="VKX65" s="130"/>
      <c r="VKY65" s="130"/>
      <c r="VKZ65" s="130"/>
      <c r="VLA65" s="130"/>
      <c r="VLB65" s="130"/>
      <c r="VLC65" s="130"/>
      <c r="VLD65" s="130"/>
      <c r="VLE65" s="130"/>
      <c r="VLF65" s="130"/>
      <c r="VLG65" s="130"/>
      <c r="VLH65" s="130"/>
      <c r="VLI65" s="130"/>
      <c r="VLJ65" s="130"/>
      <c r="VLK65" s="130"/>
      <c r="VLL65" s="130"/>
      <c r="VLM65" s="130"/>
      <c r="VLN65" s="130"/>
      <c r="VLO65" s="130"/>
      <c r="VLP65" s="130"/>
      <c r="VLQ65" s="130"/>
      <c r="VLR65" s="130"/>
      <c r="VLS65" s="130"/>
      <c r="VLT65" s="130"/>
      <c r="VLU65" s="130"/>
      <c r="VLV65" s="130"/>
      <c r="VLW65" s="130"/>
      <c r="VLX65" s="130"/>
      <c r="VLY65" s="130"/>
      <c r="VLZ65" s="130"/>
      <c r="VMA65" s="130"/>
      <c r="VMB65" s="130"/>
      <c r="VMC65" s="130"/>
      <c r="VMD65" s="130"/>
      <c r="VME65" s="130"/>
      <c r="VMF65" s="130"/>
      <c r="VMG65" s="130"/>
      <c r="VMH65" s="130"/>
      <c r="VMI65" s="130"/>
      <c r="VMJ65" s="130"/>
      <c r="VMK65" s="130"/>
      <c r="VML65" s="130"/>
      <c r="VMM65" s="130"/>
      <c r="VMN65" s="130"/>
      <c r="VMO65" s="130"/>
      <c r="VMP65" s="130"/>
      <c r="VMQ65" s="130"/>
      <c r="VMR65" s="130"/>
      <c r="VMS65" s="130"/>
      <c r="VMT65" s="130"/>
      <c r="VMU65" s="130"/>
      <c r="VMV65" s="130"/>
      <c r="VMW65" s="130"/>
      <c r="VMX65" s="130"/>
      <c r="VMY65" s="130"/>
      <c r="VMZ65" s="130"/>
      <c r="VNA65" s="130"/>
      <c r="VNB65" s="130"/>
      <c r="VNC65" s="130"/>
      <c r="VND65" s="130"/>
      <c r="VNE65" s="130"/>
      <c r="VNF65" s="130"/>
      <c r="VNG65" s="130"/>
      <c r="VNH65" s="130"/>
      <c r="VNI65" s="130"/>
      <c r="VNJ65" s="130"/>
      <c r="VNK65" s="130"/>
      <c r="VNL65" s="130"/>
      <c r="VNM65" s="130"/>
      <c r="VNN65" s="130"/>
      <c r="VNO65" s="130"/>
      <c r="VNP65" s="130"/>
      <c r="VNQ65" s="130"/>
      <c r="VNR65" s="130"/>
      <c r="VNS65" s="130"/>
      <c r="VNT65" s="130"/>
      <c r="VNU65" s="130"/>
      <c r="VNV65" s="130"/>
      <c r="VNW65" s="130"/>
      <c r="VNX65" s="130"/>
      <c r="VNY65" s="130"/>
      <c r="VNZ65" s="130"/>
      <c r="VOA65" s="130"/>
      <c r="VOB65" s="130"/>
      <c r="VOC65" s="130"/>
      <c r="VOD65" s="130"/>
      <c r="VOE65" s="130"/>
      <c r="VOF65" s="130"/>
      <c r="VOG65" s="130"/>
      <c r="VOH65" s="130"/>
      <c r="VOI65" s="130"/>
      <c r="VOJ65" s="130"/>
      <c r="VOK65" s="130"/>
      <c r="VOL65" s="130"/>
      <c r="VOM65" s="130"/>
      <c r="VON65" s="130"/>
      <c r="VOO65" s="130"/>
      <c r="VOP65" s="130"/>
      <c r="VOQ65" s="130"/>
      <c r="VOR65" s="130"/>
      <c r="VOS65" s="130"/>
      <c r="VOT65" s="130"/>
      <c r="VOU65" s="130"/>
      <c r="VOV65" s="130"/>
      <c r="VOW65" s="130"/>
      <c r="VOX65" s="130"/>
      <c r="VOY65" s="130"/>
      <c r="VOZ65" s="130"/>
      <c r="VPA65" s="130"/>
      <c r="VPB65" s="130"/>
      <c r="VPC65" s="130"/>
      <c r="VPD65" s="130"/>
      <c r="VPE65" s="130"/>
      <c r="VPF65" s="130"/>
      <c r="VPG65" s="130"/>
      <c r="VPH65" s="130"/>
      <c r="VPI65" s="130"/>
      <c r="VPJ65" s="130"/>
      <c r="VPK65" s="130"/>
      <c r="VPL65" s="130"/>
      <c r="VPM65" s="130"/>
      <c r="VPN65" s="130"/>
      <c r="VPO65" s="130"/>
      <c r="VPP65" s="130"/>
      <c r="VPQ65" s="130"/>
      <c r="VPR65" s="130"/>
      <c r="VPS65" s="130"/>
      <c r="VPT65" s="130"/>
      <c r="VPU65" s="130"/>
      <c r="VPV65" s="130"/>
      <c r="VPW65" s="130"/>
      <c r="VPX65" s="130"/>
      <c r="VPY65" s="130"/>
      <c r="VPZ65" s="130"/>
      <c r="VQA65" s="130"/>
      <c r="VQB65" s="130"/>
      <c r="VQC65" s="130"/>
      <c r="VQD65" s="130"/>
      <c r="VQE65" s="130"/>
      <c r="VQF65" s="130"/>
      <c r="VQG65" s="130"/>
      <c r="VQH65" s="130"/>
      <c r="VQI65" s="130"/>
      <c r="VQJ65" s="130"/>
      <c r="VQK65" s="130"/>
      <c r="VQL65" s="130"/>
      <c r="VQM65" s="130"/>
      <c r="VQN65" s="130"/>
      <c r="VQO65" s="130"/>
      <c r="VQP65" s="130"/>
      <c r="VQQ65" s="130"/>
      <c r="VQR65" s="130"/>
      <c r="VQS65" s="130"/>
      <c r="VQT65" s="130"/>
      <c r="VQU65" s="130"/>
      <c r="VQV65" s="130"/>
      <c r="VQW65" s="130"/>
      <c r="VQX65" s="130"/>
      <c r="VQY65" s="130"/>
      <c r="VQZ65" s="130"/>
      <c r="VRA65" s="130"/>
      <c r="VRB65" s="130"/>
      <c r="VRC65" s="130"/>
      <c r="VRD65" s="130"/>
      <c r="VRE65" s="130"/>
      <c r="VRF65" s="130"/>
      <c r="VRG65" s="130"/>
      <c r="VRH65" s="130"/>
      <c r="VRI65" s="130"/>
      <c r="VRJ65" s="130"/>
      <c r="VRK65" s="130"/>
      <c r="VRL65" s="130"/>
      <c r="VRM65" s="130"/>
      <c r="VRN65" s="130"/>
      <c r="VRO65" s="130"/>
      <c r="VRP65" s="130"/>
      <c r="VRQ65" s="130"/>
      <c r="VRR65" s="130"/>
      <c r="VRS65" s="130"/>
      <c r="VRT65" s="130"/>
      <c r="VRU65" s="130"/>
      <c r="VRV65" s="130"/>
      <c r="VRW65" s="130"/>
      <c r="VRX65" s="130"/>
      <c r="VRY65" s="130"/>
      <c r="VRZ65" s="130"/>
      <c r="VSA65" s="130"/>
      <c r="VSB65" s="130"/>
      <c r="VSC65" s="130"/>
      <c r="VSD65" s="130"/>
      <c r="VSE65" s="130"/>
      <c r="VSF65" s="130"/>
      <c r="VSG65" s="130"/>
      <c r="VSH65" s="130"/>
      <c r="VSI65" s="130"/>
      <c r="VSJ65" s="130"/>
      <c r="VSK65" s="130"/>
      <c r="VSL65" s="130"/>
      <c r="VSM65" s="130"/>
      <c r="VSN65" s="130"/>
      <c r="VSO65" s="130"/>
      <c r="VSP65" s="130"/>
      <c r="VSQ65" s="130"/>
      <c r="VSR65" s="130"/>
      <c r="VSS65" s="130"/>
      <c r="VST65" s="130"/>
      <c r="VSU65" s="130"/>
      <c r="VSV65" s="130"/>
      <c r="VSW65" s="130"/>
      <c r="VSX65" s="130"/>
      <c r="VSY65" s="130"/>
      <c r="VSZ65" s="130"/>
      <c r="VTA65" s="130"/>
      <c r="VTB65" s="130"/>
      <c r="VTC65" s="130"/>
      <c r="VTD65" s="130"/>
      <c r="VTE65" s="130"/>
      <c r="VTF65" s="130"/>
      <c r="VTG65" s="130"/>
      <c r="VTH65" s="130"/>
      <c r="VTI65" s="130"/>
      <c r="VTJ65" s="130"/>
      <c r="VTK65" s="130"/>
      <c r="VTL65" s="130"/>
      <c r="VTM65" s="130"/>
      <c r="VTN65" s="130"/>
      <c r="VTO65" s="130"/>
      <c r="VTP65" s="130"/>
      <c r="VTQ65" s="130"/>
      <c r="VTR65" s="130"/>
      <c r="VTS65" s="130"/>
      <c r="VTT65" s="130"/>
      <c r="VTU65" s="130"/>
      <c r="VTV65" s="130"/>
      <c r="VTW65" s="130"/>
      <c r="VTX65" s="130"/>
      <c r="VTY65" s="130"/>
      <c r="VTZ65" s="130"/>
      <c r="VUA65" s="130"/>
      <c r="VUB65" s="130"/>
      <c r="VUC65" s="130"/>
      <c r="VUD65" s="130"/>
      <c r="VUE65" s="130"/>
      <c r="VUF65" s="130"/>
      <c r="VUG65" s="130"/>
      <c r="VUH65" s="130"/>
      <c r="VUI65" s="130"/>
      <c r="VUJ65" s="130"/>
      <c r="VUK65" s="130"/>
      <c r="VUL65" s="130"/>
      <c r="VUM65" s="130"/>
      <c r="VUN65" s="130"/>
      <c r="VUO65" s="130"/>
      <c r="VUP65" s="130"/>
      <c r="VUQ65" s="130"/>
      <c r="VUR65" s="130"/>
      <c r="VUS65" s="130"/>
      <c r="VUT65" s="130"/>
      <c r="VUU65" s="130"/>
      <c r="VUV65" s="130"/>
      <c r="VUW65" s="130"/>
      <c r="VUX65" s="130"/>
      <c r="VUY65" s="130"/>
      <c r="VUZ65" s="130"/>
      <c r="VVA65" s="130"/>
      <c r="VVB65" s="130"/>
      <c r="VVC65" s="130"/>
      <c r="VVD65" s="130"/>
      <c r="VVE65" s="130"/>
      <c r="VVF65" s="130"/>
      <c r="VVG65" s="130"/>
      <c r="VVH65" s="130"/>
      <c r="VVI65" s="130"/>
      <c r="VVJ65" s="130"/>
      <c r="VVK65" s="130"/>
      <c r="VVL65" s="130"/>
      <c r="VVM65" s="130"/>
      <c r="VVN65" s="130"/>
      <c r="VVO65" s="130"/>
      <c r="VVP65" s="130"/>
      <c r="VVQ65" s="130"/>
      <c r="VVR65" s="130"/>
      <c r="VVS65" s="130"/>
      <c r="VVT65" s="130"/>
      <c r="VVU65" s="130"/>
      <c r="VVV65" s="130"/>
      <c r="VVW65" s="130"/>
      <c r="VVX65" s="130"/>
      <c r="VVY65" s="130"/>
      <c r="VVZ65" s="130"/>
      <c r="VWA65" s="130"/>
      <c r="VWB65" s="130"/>
      <c r="VWC65" s="130"/>
      <c r="VWD65" s="130"/>
      <c r="VWE65" s="130"/>
      <c r="VWF65" s="130"/>
      <c r="VWG65" s="130"/>
      <c r="VWH65" s="130"/>
      <c r="VWI65" s="130"/>
      <c r="VWJ65" s="130"/>
      <c r="VWK65" s="130"/>
      <c r="VWL65" s="130"/>
      <c r="VWM65" s="130"/>
      <c r="VWN65" s="130"/>
      <c r="VWO65" s="130"/>
      <c r="VWP65" s="130"/>
      <c r="VWQ65" s="130"/>
      <c r="VWR65" s="130"/>
      <c r="VWS65" s="130"/>
      <c r="VWT65" s="130"/>
      <c r="VWU65" s="130"/>
      <c r="VWV65" s="130"/>
      <c r="VWW65" s="130"/>
      <c r="VWX65" s="130"/>
      <c r="VWY65" s="130"/>
      <c r="VWZ65" s="130"/>
      <c r="VXA65" s="130"/>
      <c r="VXB65" s="130"/>
      <c r="VXC65" s="130"/>
      <c r="VXD65" s="130"/>
      <c r="VXE65" s="130"/>
      <c r="VXF65" s="130"/>
      <c r="VXG65" s="130"/>
      <c r="VXH65" s="130"/>
      <c r="VXI65" s="130"/>
      <c r="VXJ65" s="130"/>
      <c r="VXK65" s="130"/>
      <c r="VXL65" s="130"/>
      <c r="VXM65" s="130"/>
      <c r="VXN65" s="130"/>
      <c r="VXO65" s="130"/>
      <c r="VXP65" s="130"/>
      <c r="VXQ65" s="130"/>
      <c r="VXR65" s="130"/>
      <c r="VXS65" s="130"/>
      <c r="VXT65" s="130"/>
      <c r="VXU65" s="130"/>
      <c r="VXV65" s="130"/>
      <c r="VXW65" s="130"/>
      <c r="VXX65" s="130"/>
      <c r="VXY65" s="130"/>
      <c r="VXZ65" s="130"/>
      <c r="VYA65" s="130"/>
      <c r="VYB65" s="130"/>
      <c r="VYC65" s="130"/>
      <c r="VYD65" s="130"/>
      <c r="VYE65" s="130"/>
      <c r="VYF65" s="130"/>
      <c r="VYG65" s="130"/>
      <c r="VYH65" s="130"/>
      <c r="VYI65" s="130"/>
      <c r="VYJ65" s="130"/>
      <c r="VYK65" s="130"/>
      <c r="VYL65" s="130"/>
      <c r="VYM65" s="130"/>
      <c r="VYN65" s="130"/>
      <c r="VYO65" s="130"/>
      <c r="VYP65" s="130"/>
      <c r="VYQ65" s="130"/>
      <c r="VYR65" s="130"/>
      <c r="VYS65" s="130"/>
      <c r="VYT65" s="130"/>
      <c r="VYU65" s="130"/>
      <c r="VYV65" s="130"/>
      <c r="VYW65" s="130"/>
      <c r="VYX65" s="130"/>
      <c r="VYY65" s="130"/>
      <c r="VYZ65" s="130"/>
      <c r="VZA65" s="130"/>
      <c r="VZB65" s="130"/>
      <c r="VZC65" s="130"/>
      <c r="VZD65" s="130"/>
      <c r="VZE65" s="130"/>
      <c r="VZF65" s="130"/>
      <c r="VZG65" s="130"/>
      <c r="VZH65" s="130"/>
      <c r="VZI65" s="130"/>
      <c r="VZJ65" s="130"/>
      <c r="VZK65" s="130"/>
      <c r="VZL65" s="130"/>
      <c r="VZM65" s="130"/>
      <c r="VZN65" s="130"/>
      <c r="VZO65" s="130"/>
      <c r="VZP65" s="130"/>
      <c r="VZQ65" s="130"/>
      <c r="VZR65" s="130"/>
      <c r="VZS65" s="130"/>
      <c r="VZT65" s="130"/>
      <c r="VZU65" s="130"/>
      <c r="VZV65" s="130"/>
      <c r="VZW65" s="130"/>
      <c r="VZX65" s="130"/>
      <c r="VZY65" s="130"/>
      <c r="VZZ65" s="130"/>
      <c r="WAA65" s="130"/>
      <c r="WAB65" s="130"/>
      <c r="WAC65" s="130"/>
      <c r="WAD65" s="130"/>
      <c r="WAE65" s="130"/>
      <c r="WAF65" s="130"/>
      <c r="WAG65" s="130"/>
      <c r="WAH65" s="130"/>
      <c r="WAI65" s="130"/>
      <c r="WAJ65" s="130"/>
      <c r="WAK65" s="130"/>
      <c r="WAL65" s="130"/>
      <c r="WAM65" s="130"/>
      <c r="WAN65" s="130"/>
      <c r="WAO65" s="130"/>
      <c r="WAP65" s="130"/>
      <c r="WAQ65" s="130"/>
      <c r="WAR65" s="130"/>
      <c r="WAS65" s="130"/>
      <c r="WAT65" s="130"/>
      <c r="WAU65" s="130"/>
      <c r="WAV65" s="130"/>
      <c r="WAW65" s="130"/>
      <c r="WAX65" s="130"/>
      <c r="WAY65" s="130"/>
      <c r="WAZ65" s="130"/>
      <c r="WBA65" s="130"/>
      <c r="WBB65" s="130"/>
      <c r="WBC65" s="130"/>
      <c r="WBD65" s="130"/>
      <c r="WBE65" s="130"/>
      <c r="WBF65" s="130"/>
      <c r="WBG65" s="130"/>
      <c r="WBH65" s="130"/>
      <c r="WBI65" s="130"/>
      <c r="WBJ65" s="130"/>
      <c r="WBK65" s="130"/>
      <c r="WBL65" s="130"/>
      <c r="WBM65" s="130"/>
      <c r="WBN65" s="130"/>
      <c r="WBO65" s="130"/>
      <c r="WBP65" s="130"/>
      <c r="WBQ65" s="130"/>
      <c r="WBR65" s="130"/>
      <c r="WBS65" s="130"/>
      <c r="WBT65" s="130"/>
      <c r="WBU65" s="130"/>
      <c r="WBV65" s="130"/>
      <c r="WBW65" s="130"/>
      <c r="WBX65" s="130"/>
      <c r="WBY65" s="130"/>
      <c r="WBZ65" s="130"/>
      <c r="WCA65" s="130"/>
      <c r="WCB65" s="130"/>
      <c r="WCC65" s="130"/>
      <c r="WCD65" s="130"/>
      <c r="WCE65" s="130"/>
      <c r="WCF65" s="130"/>
      <c r="WCG65" s="130"/>
      <c r="WCH65" s="130"/>
      <c r="WCI65" s="130"/>
      <c r="WCJ65" s="130"/>
      <c r="WCK65" s="130"/>
      <c r="WCL65" s="130"/>
      <c r="WCM65" s="130"/>
      <c r="WCN65" s="130"/>
      <c r="WCO65" s="130"/>
      <c r="WCP65" s="130"/>
      <c r="WCQ65" s="130"/>
      <c r="WCR65" s="130"/>
      <c r="WCS65" s="130"/>
      <c r="WCT65" s="130"/>
      <c r="WCU65" s="130"/>
      <c r="WCV65" s="130"/>
      <c r="WCW65" s="130"/>
      <c r="WCX65" s="130"/>
      <c r="WCY65" s="130"/>
      <c r="WCZ65" s="130"/>
      <c r="WDA65" s="130"/>
      <c r="WDB65" s="130"/>
      <c r="WDC65" s="130"/>
      <c r="WDD65" s="130"/>
      <c r="WDE65" s="130"/>
      <c r="WDF65" s="130"/>
      <c r="WDG65" s="130"/>
      <c r="WDH65" s="130"/>
      <c r="WDI65" s="130"/>
      <c r="WDJ65" s="130"/>
      <c r="WDK65" s="130"/>
      <c r="WDL65" s="130"/>
      <c r="WDM65" s="130"/>
      <c r="WDN65" s="130"/>
      <c r="WDO65" s="130"/>
      <c r="WDP65" s="130"/>
      <c r="WDQ65" s="130"/>
      <c r="WDR65" s="130"/>
      <c r="WDS65" s="130"/>
      <c r="WDT65" s="130"/>
      <c r="WDU65" s="130"/>
      <c r="WDV65" s="130"/>
      <c r="WDW65" s="130"/>
      <c r="WDX65" s="130"/>
      <c r="WDY65" s="130"/>
      <c r="WDZ65" s="130"/>
      <c r="WEA65" s="130"/>
      <c r="WEB65" s="130"/>
      <c r="WEC65" s="130"/>
      <c r="WED65" s="130"/>
      <c r="WEE65" s="130"/>
      <c r="WEF65" s="130"/>
      <c r="WEG65" s="130"/>
      <c r="WEH65" s="130"/>
      <c r="WEI65" s="130"/>
      <c r="WEJ65" s="130"/>
      <c r="WEK65" s="130"/>
      <c r="WEL65" s="130"/>
      <c r="WEM65" s="130"/>
      <c r="WEN65" s="130"/>
      <c r="WEO65" s="130"/>
      <c r="WEP65" s="130"/>
      <c r="WEQ65" s="130"/>
      <c r="WER65" s="130"/>
      <c r="WES65" s="130"/>
      <c r="WET65" s="130"/>
      <c r="WEU65" s="130"/>
      <c r="WEV65" s="130"/>
      <c r="WEW65" s="130"/>
      <c r="WEX65" s="130"/>
      <c r="WEY65" s="130"/>
      <c r="WEZ65" s="130"/>
      <c r="WFA65" s="130"/>
      <c r="WFB65" s="130"/>
      <c r="WFC65" s="130"/>
      <c r="WFD65" s="130"/>
      <c r="WFE65" s="130"/>
      <c r="WFF65" s="130"/>
      <c r="WFG65" s="130"/>
      <c r="WFH65" s="130"/>
      <c r="WFI65" s="130"/>
      <c r="WFJ65" s="130"/>
      <c r="WFK65" s="130"/>
      <c r="WFL65" s="130"/>
      <c r="WFM65" s="130"/>
      <c r="WFN65" s="130"/>
      <c r="WFO65" s="130"/>
      <c r="WFP65" s="130"/>
      <c r="WFQ65" s="130"/>
      <c r="WFR65" s="130"/>
      <c r="WFS65" s="130"/>
      <c r="WFT65" s="130"/>
      <c r="WFU65" s="130"/>
      <c r="WFV65" s="130"/>
      <c r="WFW65" s="130"/>
      <c r="WFX65" s="130"/>
      <c r="WFY65" s="130"/>
      <c r="WFZ65" s="130"/>
      <c r="WGA65" s="130"/>
      <c r="WGB65" s="130"/>
      <c r="WGC65" s="130"/>
      <c r="WGD65" s="130"/>
      <c r="WGE65" s="130"/>
      <c r="WGF65" s="130"/>
      <c r="WGG65" s="130"/>
      <c r="WGH65" s="130"/>
      <c r="WGI65" s="130"/>
      <c r="WGJ65" s="130"/>
      <c r="WGK65" s="130"/>
      <c r="WGL65" s="130"/>
      <c r="WGM65" s="130"/>
      <c r="WGN65" s="130"/>
      <c r="WGO65" s="130"/>
      <c r="WGP65" s="130"/>
      <c r="WGQ65" s="130"/>
      <c r="WGR65" s="130"/>
      <c r="WGS65" s="130"/>
      <c r="WGT65" s="130"/>
      <c r="WGU65" s="130"/>
      <c r="WGV65" s="130"/>
      <c r="WGW65" s="130"/>
      <c r="WGX65" s="130"/>
      <c r="WGY65" s="130"/>
      <c r="WGZ65" s="130"/>
      <c r="WHA65" s="130"/>
      <c r="WHB65" s="130"/>
      <c r="WHC65" s="130"/>
      <c r="WHD65" s="130"/>
      <c r="WHE65" s="130"/>
      <c r="WHF65" s="130"/>
      <c r="WHG65" s="130"/>
      <c r="WHH65" s="130"/>
      <c r="WHI65" s="130"/>
      <c r="WHJ65" s="130"/>
      <c r="WHK65" s="130"/>
      <c r="WHL65" s="130"/>
      <c r="WHM65" s="130"/>
      <c r="WHN65" s="130"/>
      <c r="WHO65" s="130"/>
      <c r="WHP65" s="130"/>
      <c r="WHQ65" s="130"/>
      <c r="WHR65" s="130"/>
      <c r="WHS65" s="130"/>
      <c r="WHT65" s="130"/>
      <c r="WHU65" s="130"/>
      <c r="WHV65" s="130"/>
      <c r="WHW65" s="130"/>
      <c r="WHX65" s="130"/>
      <c r="WHY65" s="130"/>
      <c r="WHZ65" s="130"/>
      <c r="WIA65" s="130"/>
      <c r="WIB65" s="130"/>
      <c r="WIC65" s="130"/>
      <c r="WID65" s="130"/>
      <c r="WIE65" s="130"/>
      <c r="WIF65" s="130"/>
      <c r="WIG65" s="130"/>
      <c r="WIH65" s="130"/>
      <c r="WII65" s="130"/>
      <c r="WIJ65" s="130"/>
      <c r="WIK65" s="130"/>
      <c r="WIL65" s="130"/>
      <c r="WIM65" s="130"/>
      <c r="WIN65" s="130"/>
      <c r="WIO65" s="130"/>
      <c r="WIP65" s="130"/>
      <c r="WIQ65" s="130"/>
      <c r="WIR65" s="130"/>
      <c r="WIS65" s="130"/>
      <c r="WIT65" s="130"/>
      <c r="WIU65" s="130"/>
      <c r="WIV65" s="130"/>
      <c r="WIW65" s="130"/>
      <c r="WIX65" s="130"/>
      <c r="WIY65" s="130"/>
      <c r="WIZ65" s="130"/>
      <c r="WJA65" s="130"/>
      <c r="WJB65" s="130"/>
      <c r="WJC65" s="130"/>
      <c r="WJD65" s="130"/>
      <c r="WJE65" s="130"/>
      <c r="WJF65" s="130"/>
      <c r="WJG65" s="130"/>
      <c r="WJH65" s="130"/>
      <c r="WJI65" s="130"/>
      <c r="WJJ65" s="130"/>
      <c r="WJK65" s="130"/>
      <c r="WJL65" s="130"/>
      <c r="WJM65" s="130"/>
      <c r="WJN65" s="130"/>
      <c r="WJO65" s="130"/>
      <c r="WJP65" s="130"/>
      <c r="WJQ65" s="130"/>
      <c r="WJR65" s="130"/>
      <c r="WJS65" s="130"/>
      <c r="WJT65" s="130"/>
      <c r="WJU65" s="130"/>
      <c r="WJV65" s="130"/>
      <c r="WJW65" s="130"/>
      <c r="WJX65" s="130"/>
      <c r="WJY65" s="130"/>
      <c r="WJZ65" s="130"/>
      <c r="WKA65" s="130"/>
      <c r="WKB65" s="130"/>
      <c r="WKC65" s="130"/>
      <c r="WKD65" s="130"/>
      <c r="WKE65" s="130"/>
      <c r="WKF65" s="130"/>
      <c r="WKG65" s="130"/>
      <c r="WKH65" s="130"/>
      <c r="WKI65" s="130"/>
      <c r="WKJ65" s="130"/>
      <c r="WKK65" s="130"/>
      <c r="WKL65" s="130"/>
      <c r="WKM65" s="130"/>
      <c r="WKN65" s="130"/>
      <c r="WKO65" s="130"/>
      <c r="WKP65" s="130"/>
      <c r="WKQ65" s="130"/>
      <c r="WKR65" s="130"/>
      <c r="WKS65" s="130"/>
      <c r="WKT65" s="130"/>
      <c r="WKU65" s="130"/>
      <c r="WKV65" s="130"/>
      <c r="WKW65" s="130"/>
      <c r="WKX65" s="130"/>
      <c r="WKY65" s="130"/>
      <c r="WKZ65" s="130"/>
      <c r="WLA65" s="130"/>
      <c r="WLB65" s="130"/>
      <c r="WLC65" s="130"/>
      <c r="WLD65" s="130"/>
      <c r="WLE65" s="130"/>
      <c r="WLF65" s="130"/>
      <c r="WLG65" s="130"/>
      <c r="WLH65" s="130"/>
      <c r="WLI65" s="130"/>
      <c r="WLJ65" s="130"/>
      <c r="WLK65" s="130"/>
      <c r="WLL65" s="130"/>
      <c r="WLM65" s="130"/>
      <c r="WLN65" s="130"/>
      <c r="WLO65" s="130"/>
      <c r="WLP65" s="130"/>
      <c r="WLQ65" s="130"/>
      <c r="WLR65" s="130"/>
      <c r="WLS65" s="130"/>
      <c r="WLT65" s="130"/>
      <c r="WLU65" s="130"/>
      <c r="WLV65" s="130"/>
      <c r="WLW65" s="130"/>
      <c r="WLX65" s="130"/>
      <c r="WLY65" s="130"/>
      <c r="WLZ65" s="130"/>
      <c r="WMA65" s="130"/>
      <c r="WMB65" s="130"/>
      <c r="WMC65" s="130"/>
      <c r="WMD65" s="130"/>
      <c r="WME65" s="130"/>
      <c r="WMF65" s="130"/>
      <c r="WMG65" s="130"/>
      <c r="WMH65" s="130"/>
      <c r="WMI65" s="130"/>
      <c r="WMJ65" s="130"/>
      <c r="WMK65" s="130"/>
      <c r="WML65" s="130"/>
      <c r="WMM65" s="130"/>
      <c r="WMN65" s="130"/>
      <c r="WMO65" s="130"/>
      <c r="WMP65" s="130"/>
      <c r="WMQ65" s="130"/>
      <c r="WMR65" s="130"/>
      <c r="WMS65" s="130"/>
      <c r="WMT65" s="130"/>
      <c r="WMU65" s="130"/>
      <c r="WMV65" s="130"/>
      <c r="WMW65" s="130"/>
      <c r="WMX65" s="130"/>
      <c r="WMY65" s="130"/>
      <c r="WMZ65" s="130"/>
      <c r="WNA65" s="130"/>
      <c r="WNB65" s="130"/>
      <c r="WNC65" s="130"/>
      <c r="WND65" s="130"/>
      <c r="WNE65" s="130"/>
      <c r="WNF65" s="130"/>
      <c r="WNG65" s="130"/>
      <c r="WNH65" s="130"/>
      <c r="WNI65" s="130"/>
      <c r="WNJ65" s="130"/>
      <c r="WNK65" s="130"/>
      <c r="WNL65" s="130"/>
      <c r="WNM65" s="130"/>
      <c r="WNN65" s="130"/>
      <c r="WNO65" s="130"/>
      <c r="WNP65" s="130"/>
      <c r="WNQ65" s="130"/>
      <c r="WNR65" s="130"/>
      <c r="WNS65" s="130"/>
      <c r="WNT65" s="130"/>
      <c r="WNU65" s="130"/>
      <c r="WNV65" s="130"/>
      <c r="WNW65" s="130"/>
      <c r="WNX65" s="130"/>
      <c r="WNY65" s="130"/>
      <c r="WNZ65" s="130"/>
      <c r="WOA65" s="130"/>
      <c r="WOB65" s="130"/>
      <c r="WOC65" s="130"/>
      <c r="WOD65" s="130"/>
      <c r="WOE65" s="130"/>
      <c r="WOF65" s="130"/>
      <c r="WOG65" s="130"/>
      <c r="WOH65" s="130"/>
      <c r="WOI65" s="130"/>
      <c r="WOJ65" s="130"/>
      <c r="WOK65" s="130"/>
      <c r="WOL65" s="130"/>
      <c r="WOM65" s="130"/>
      <c r="WON65" s="130"/>
      <c r="WOO65" s="130"/>
      <c r="WOP65" s="130"/>
      <c r="WOQ65" s="130"/>
      <c r="WOR65" s="130"/>
      <c r="WOS65" s="130"/>
      <c r="WOT65" s="130"/>
      <c r="WOU65" s="130"/>
      <c r="WOV65" s="130"/>
      <c r="WOW65" s="130"/>
      <c r="WOX65" s="130"/>
      <c r="WOY65" s="130"/>
      <c r="WOZ65" s="130"/>
      <c r="WPA65" s="130"/>
      <c r="WPB65" s="130"/>
      <c r="WPC65" s="130"/>
      <c r="WPD65" s="130"/>
      <c r="WPE65" s="130"/>
      <c r="WPF65" s="130"/>
      <c r="WPG65" s="130"/>
      <c r="WPH65" s="130"/>
      <c r="WPI65" s="130"/>
      <c r="WPJ65" s="130"/>
      <c r="WPK65" s="130"/>
      <c r="WPL65" s="130"/>
      <c r="WPM65" s="130"/>
      <c r="WPN65" s="130"/>
      <c r="WPO65" s="130"/>
      <c r="WPP65" s="130"/>
      <c r="WPQ65" s="130"/>
      <c r="WPR65" s="130"/>
      <c r="WPS65" s="130"/>
      <c r="WPT65" s="130"/>
      <c r="WPU65" s="130"/>
      <c r="WPV65" s="130"/>
      <c r="WPW65" s="130"/>
      <c r="WPX65" s="130"/>
      <c r="WPY65" s="130"/>
      <c r="WPZ65" s="130"/>
      <c r="WQA65" s="130"/>
      <c r="WQB65" s="130"/>
      <c r="WQC65" s="130"/>
      <c r="WQD65" s="130"/>
      <c r="WQE65" s="130"/>
      <c r="WQF65" s="130"/>
      <c r="WQG65" s="130"/>
      <c r="WQH65" s="130"/>
      <c r="WQI65" s="130"/>
      <c r="WQJ65" s="130"/>
      <c r="WQK65" s="130"/>
      <c r="WQL65" s="130"/>
      <c r="WQM65" s="130"/>
      <c r="WQN65" s="130"/>
      <c r="WQO65" s="130"/>
      <c r="WQP65" s="130"/>
      <c r="WQQ65" s="130"/>
      <c r="WQR65" s="130"/>
      <c r="WQS65" s="130"/>
      <c r="WQT65" s="130"/>
      <c r="WQU65" s="130"/>
      <c r="WQV65" s="130"/>
      <c r="WQW65" s="130"/>
      <c r="WQX65" s="130"/>
      <c r="WQY65" s="130"/>
      <c r="WQZ65" s="130"/>
      <c r="WRA65" s="130"/>
      <c r="WRB65" s="130"/>
      <c r="WRC65" s="130"/>
      <c r="WRD65" s="130"/>
      <c r="WRE65" s="130"/>
      <c r="WRF65" s="130"/>
      <c r="WRG65" s="130"/>
      <c r="WRH65" s="130"/>
      <c r="WRI65" s="130"/>
      <c r="WRJ65" s="130"/>
      <c r="WRK65" s="130"/>
      <c r="WRL65" s="130"/>
      <c r="WRM65" s="130"/>
      <c r="WRN65" s="130"/>
      <c r="WRO65" s="130"/>
      <c r="WRP65" s="130"/>
      <c r="WRQ65" s="130"/>
      <c r="WRR65" s="130"/>
      <c r="WRS65" s="130"/>
      <c r="WRT65" s="130"/>
      <c r="WRU65" s="130"/>
      <c r="WRV65" s="130"/>
      <c r="WRW65" s="130"/>
      <c r="WRX65" s="130"/>
      <c r="WRY65" s="130"/>
      <c r="WRZ65" s="130"/>
      <c r="WSA65" s="130"/>
      <c r="WSB65" s="130"/>
      <c r="WSC65" s="130"/>
      <c r="WSD65" s="130"/>
      <c r="WSE65" s="130"/>
      <c r="WSF65" s="130"/>
      <c r="WSG65" s="130"/>
      <c r="WSH65" s="130"/>
      <c r="WSI65" s="130"/>
      <c r="WSJ65" s="130"/>
      <c r="WSK65" s="130"/>
      <c r="WSL65" s="130"/>
      <c r="WSM65" s="130"/>
      <c r="WSN65" s="130"/>
      <c r="WSO65" s="130"/>
      <c r="WSP65" s="130"/>
      <c r="WSQ65" s="130"/>
      <c r="WSR65" s="130"/>
      <c r="WSS65" s="130"/>
      <c r="WST65" s="130"/>
      <c r="WSU65" s="130"/>
      <c r="WSV65" s="130"/>
      <c r="WSW65" s="130"/>
      <c r="WSX65" s="130"/>
      <c r="WSY65" s="130"/>
      <c r="WSZ65" s="130"/>
      <c r="WTA65" s="130"/>
      <c r="WTB65" s="130"/>
      <c r="WTC65" s="130"/>
      <c r="WTD65" s="130"/>
      <c r="WTE65" s="130"/>
      <c r="WTF65" s="130"/>
      <c r="WTG65" s="130"/>
      <c r="WTH65" s="130"/>
      <c r="WTI65" s="130"/>
      <c r="WTJ65" s="130"/>
      <c r="WTK65" s="130"/>
      <c r="WTL65" s="130"/>
      <c r="WTM65" s="130"/>
      <c r="WTN65" s="130"/>
      <c r="WTO65" s="130"/>
      <c r="WTP65" s="130"/>
      <c r="WTQ65" s="130"/>
      <c r="WTR65" s="130"/>
      <c r="WTS65" s="130"/>
      <c r="WTT65" s="130"/>
      <c r="WTU65" s="130"/>
      <c r="WTV65" s="130"/>
      <c r="WTW65" s="130"/>
      <c r="WTX65" s="130"/>
      <c r="WTY65" s="130"/>
      <c r="WTZ65" s="130"/>
      <c r="WUA65" s="130"/>
      <c r="WUB65" s="130"/>
      <c r="WUC65" s="130"/>
      <c r="WUD65" s="130"/>
      <c r="WUE65" s="130"/>
      <c r="WUF65" s="130"/>
      <c r="WUG65" s="130"/>
      <c r="WUH65" s="130"/>
      <c r="WUI65" s="130"/>
      <c r="WUJ65" s="130"/>
      <c r="WUK65" s="130"/>
      <c r="WUL65" s="130"/>
      <c r="WUM65" s="130"/>
      <c r="WUN65" s="130"/>
      <c r="WUO65" s="130"/>
      <c r="WUP65" s="130"/>
      <c r="WUQ65" s="130"/>
      <c r="WUR65" s="130"/>
      <c r="WUS65" s="130"/>
      <c r="WUT65" s="130"/>
      <c r="WUU65" s="130"/>
      <c r="WUV65" s="130"/>
      <c r="WUW65" s="130"/>
      <c r="WUX65" s="130"/>
      <c r="WUY65" s="130"/>
      <c r="WUZ65" s="130"/>
      <c r="WVA65" s="130"/>
      <c r="WVB65" s="130"/>
      <c r="WVC65" s="130"/>
      <c r="WVD65" s="130"/>
      <c r="WVE65" s="130"/>
      <c r="WVF65" s="130"/>
      <c r="WVG65" s="130"/>
      <c r="WVH65" s="130"/>
      <c r="WVI65" s="130"/>
      <c r="WVJ65" s="130"/>
      <c r="WVK65" s="130"/>
      <c r="WVL65" s="130"/>
      <c r="WVM65" s="130"/>
      <c r="WVN65" s="130"/>
      <c r="WVO65" s="130"/>
      <c r="WVP65" s="130"/>
      <c r="WVQ65" s="130"/>
      <c r="WVR65" s="130"/>
      <c r="WVS65" s="130"/>
      <c r="WVT65" s="130"/>
      <c r="WVU65" s="130"/>
      <c r="WVV65" s="130"/>
      <c r="WVW65" s="130"/>
      <c r="WVX65" s="130"/>
      <c r="WVY65" s="130"/>
      <c r="WVZ65" s="130"/>
      <c r="WWA65" s="130"/>
      <c r="WWB65" s="130"/>
      <c r="WWC65" s="130"/>
      <c r="WWD65" s="130"/>
      <c r="WWE65" s="130"/>
      <c r="WWF65" s="130"/>
      <c r="WWG65" s="130"/>
      <c r="WWH65" s="130"/>
      <c r="WWI65" s="130"/>
      <c r="WWJ65" s="130"/>
      <c r="WWK65" s="130"/>
      <c r="WWL65" s="130"/>
      <c r="WWM65" s="130"/>
      <c r="WWN65" s="130"/>
      <c r="WWO65" s="130"/>
      <c r="WWP65" s="130"/>
      <c r="WWQ65" s="130"/>
      <c r="WWR65" s="130"/>
      <c r="WWS65" s="130"/>
      <c r="WWT65" s="130"/>
      <c r="WWU65" s="130"/>
      <c r="WWV65" s="130"/>
      <c r="WWW65" s="130"/>
      <c r="WWX65" s="130"/>
      <c r="WWY65" s="130"/>
      <c r="WWZ65" s="130"/>
      <c r="WXA65" s="130"/>
      <c r="WXB65" s="130"/>
      <c r="WXC65" s="130"/>
      <c r="WXD65" s="130"/>
      <c r="WXE65" s="130"/>
      <c r="WXF65" s="130"/>
      <c r="WXG65" s="130"/>
      <c r="WXH65" s="130"/>
      <c r="WXI65" s="130"/>
      <c r="WXJ65" s="130"/>
      <c r="WXK65" s="130"/>
      <c r="WXL65" s="130"/>
      <c r="WXM65" s="130"/>
      <c r="WXN65" s="130"/>
      <c r="WXO65" s="130"/>
      <c r="WXP65" s="130"/>
      <c r="WXQ65" s="130"/>
      <c r="WXR65" s="130"/>
      <c r="WXS65" s="130"/>
      <c r="WXT65" s="130"/>
      <c r="WXU65" s="130"/>
      <c r="WXV65" s="130"/>
      <c r="WXW65" s="130"/>
      <c r="WXX65" s="130"/>
      <c r="WXY65" s="130"/>
      <c r="WXZ65" s="130"/>
      <c r="WYA65" s="130"/>
      <c r="WYB65" s="130"/>
      <c r="WYC65" s="130"/>
      <c r="WYD65" s="130"/>
      <c r="WYE65" s="130"/>
      <c r="WYF65" s="130"/>
      <c r="WYG65" s="130"/>
      <c r="WYH65" s="130"/>
      <c r="WYI65" s="130"/>
      <c r="WYJ65" s="130"/>
      <c r="WYK65" s="130"/>
      <c r="WYL65" s="130"/>
      <c r="WYM65" s="130"/>
      <c r="WYN65" s="130"/>
      <c r="WYO65" s="130"/>
      <c r="WYP65" s="130"/>
      <c r="WYQ65" s="130"/>
      <c r="WYR65" s="130"/>
      <c r="WYS65" s="130"/>
      <c r="WYT65" s="130"/>
      <c r="WYU65" s="130"/>
      <c r="WYV65" s="130"/>
      <c r="WYW65" s="130"/>
      <c r="WYX65" s="130"/>
      <c r="WYY65" s="130"/>
      <c r="WYZ65" s="130"/>
      <c r="WZA65" s="130"/>
      <c r="WZB65" s="130"/>
      <c r="WZC65" s="130"/>
      <c r="WZD65" s="130"/>
      <c r="WZE65" s="130"/>
      <c r="WZF65" s="130"/>
      <c r="WZG65" s="130"/>
      <c r="WZH65" s="130"/>
      <c r="WZI65" s="130"/>
      <c r="WZJ65" s="130"/>
      <c r="WZK65" s="130"/>
      <c r="WZL65" s="130"/>
      <c r="WZM65" s="130"/>
      <c r="WZN65" s="130"/>
      <c r="WZO65" s="130"/>
      <c r="WZP65" s="130"/>
      <c r="WZQ65" s="130"/>
      <c r="WZR65" s="130"/>
      <c r="WZS65" s="130"/>
      <c r="WZT65" s="130"/>
      <c r="WZU65" s="130"/>
      <c r="WZV65" s="130"/>
      <c r="WZW65" s="130"/>
      <c r="WZX65" s="130"/>
      <c r="WZY65" s="130"/>
      <c r="WZZ65" s="130"/>
      <c r="XAA65" s="130"/>
      <c r="XAB65" s="130"/>
      <c r="XAC65" s="130"/>
      <c r="XAD65" s="130"/>
      <c r="XAE65" s="130"/>
      <c r="XAF65" s="130"/>
      <c r="XAG65" s="130"/>
      <c r="XAH65" s="130"/>
      <c r="XAI65" s="130"/>
      <c r="XAJ65" s="130"/>
      <c r="XAK65" s="130"/>
      <c r="XAL65" s="130"/>
      <c r="XAM65" s="130"/>
      <c r="XAN65" s="130"/>
      <c r="XAO65" s="130"/>
      <c r="XAP65" s="130"/>
      <c r="XAQ65" s="130"/>
      <c r="XAR65" s="130"/>
      <c r="XAS65" s="130"/>
      <c r="XAT65" s="130"/>
      <c r="XAU65" s="130"/>
      <c r="XAV65" s="130"/>
      <c r="XAW65" s="130"/>
      <c r="XAX65" s="130"/>
      <c r="XAY65" s="130"/>
      <c r="XAZ65" s="130"/>
      <c r="XBA65" s="130"/>
      <c r="XBB65" s="130"/>
      <c r="XBC65" s="130"/>
      <c r="XBD65" s="130"/>
      <c r="XBE65" s="130"/>
      <c r="XBF65" s="130"/>
      <c r="XBG65" s="130"/>
      <c r="XBH65" s="130"/>
      <c r="XBI65" s="130"/>
      <c r="XBJ65" s="130"/>
      <c r="XBK65" s="130"/>
      <c r="XBL65" s="130"/>
      <c r="XBM65" s="130"/>
      <c r="XBN65" s="130"/>
      <c r="XBO65" s="130"/>
      <c r="XBP65" s="130"/>
      <c r="XBQ65" s="130"/>
      <c r="XBR65" s="130"/>
      <c r="XBS65" s="130"/>
      <c r="XBT65" s="130"/>
      <c r="XBU65" s="130"/>
      <c r="XBV65" s="130"/>
      <c r="XBW65" s="130"/>
      <c r="XBX65" s="130"/>
      <c r="XBY65" s="130"/>
      <c r="XBZ65" s="130"/>
      <c r="XCA65" s="130"/>
      <c r="XCB65" s="130"/>
      <c r="XCC65" s="130"/>
      <c r="XCD65" s="130"/>
      <c r="XCE65" s="130"/>
      <c r="XCF65" s="130"/>
      <c r="XCG65" s="130"/>
      <c r="XCH65" s="130"/>
      <c r="XCI65" s="130"/>
      <c r="XCJ65" s="130"/>
      <c r="XCK65" s="130"/>
      <c r="XCL65" s="130"/>
      <c r="XCM65" s="130"/>
      <c r="XCN65" s="130"/>
      <c r="XCO65" s="130"/>
      <c r="XCP65" s="130"/>
      <c r="XCQ65" s="130"/>
      <c r="XCR65" s="130"/>
      <c r="XCS65" s="130"/>
      <c r="XCT65" s="130"/>
      <c r="XCU65" s="130"/>
      <c r="XCV65" s="130"/>
      <c r="XCW65" s="130"/>
      <c r="XCX65" s="130"/>
      <c r="XCY65" s="130"/>
      <c r="XCZ65" s="130"/>
      <c r="XDA65" s="130"/>
      <c r="XDB65" s="130"/>
      <c r="XDC65" s="130"/>
      <c r="XDD65" s="130"/>
      <c r="XDE65" s="130"/>
      <c r="XDF65" s="130"/>
      <c r="XDG65" s="130"/>
      <c r="XDH65" s="130"/>
      <c r="XDI65" s="130"/>
      <c r="XDJ65" s="130"/>
      <c r="XDK65" s="130"/>
      <c r="XDL65" s="130"/>
      <c r="XDM65" s="130"/>
      <c r="XDN65" s="130"/>
      <c r="XDO65" s="130"/>
      <c r="XDP65" s="130"/>
      <c r="XDQ65" s="130"/>
      <c r="XDR65" s="130"/>
      <c r="XDS65" s="130"/>
      <c r="XDT65" s="130"/>
      <c r="XDU65" s="130"/>
      <c r="XDV65" s="130"/>
      <c r="XDW65" s="130"/>
      <c r="XDX65" s="130"/>
      <c r="XDY65" s="130"/>
      <c r="XDZ65" s="130"/>
      <c r="XEA65" s="130"/>
      <c r="XEB65" s="130"/>
      <c r="XEC65" s="130"/>
      <c r="XED65" s="130"/>
      <c r="XEE65" s="130"/>
      <c r="XEF65" s="130"/>
      <c r="XEG65" s="130"/>
      <c r="XEH65" s="130"/>
      <c r="XEI65" s="130"/>
      <c r="XEJ65" s="130"/>
      <c r="XEK65" s="130"/>
      <c r="XEL65" s="130"/>
      <c r="XEM65" s="130"/>
      <c r="XEN65" s="130"/>
      <c r="XEO65" s="130"/>
      <c r="XEP65" s="130"/>
      <c r="XEQ65" s="130"/>
      <c r="XER65" s="130"/>
      <c r="XES65" s="130"/>
      <c r="XET65" s="130"/>
      <c r="XEU65" s="130"/>
      <c r="XEV65" s="130"/>
      <c r="XEW65" s="130"/>
      <c r="XEX65" s="130"/>
      <c r="XEY65" s="130"/>
      <c r="XEZ65" s="130"/>
      <c r="XFA65" s="130"/>
      <c r="XFB65" s="130"/>
      <c r="XFC65" s="130"/>
      <c r="XFD65" s="130"/>
    </row>
    <row r="66" spans="1:16384" ht="13.5" customHeight="1">
      <c r="B66" s="131"/>
    </row>
  </sheetData>
  <sheetProtection formatCells="0" formatRows="0"/>
  <mergeCells count="47">
    <mergeCell ref="D65:E65"/>
    <mergeCell ref="D63:E63"/>
    <mergeCell ref="D61:E61"/>
    <mergeCell ref="D59:E59"/>
    <mergeCell ref="D57:E57"/>
    <mergeCell ref="F56:F57"/>
    <mergeCell ref="D54:E54"/>
    <mergeCell ref="B53:B54"/>
    <mergeCell ref="D53:E53"/>
    <mergeCell ref="C51:E51"/>
    <mergeCell ref="C48:E48"/>
    <mergeCell ref="C45:E45"/>
    <mergeCell ref="C42:E42"/>
    <mergeCell ref="C41:E41"/>
    <mergeCell ref="C40:E40"/>
    <mergeCell ref="C39:E39"/>
    <mergeCell ref="C38:E38"/>
    <mergeCell ref="C37:E37"/>
    <mergeCell ref="C36:E36"/>
    <mergeCell ref="B35:E35"/>
    <mergeCell ref="D32:E32"/>
    <mergeCell ref="D31:E31"/>
    <mergeCell ref="D30:E30"/>
    <mergeCell ref="D29:E29"/>
    <mergeCell ref="D28:E28"/>
    <mergeCell ref="D27:E27"/>
    <mergeCell ref="D26:E26"/>
    <mergeCell ref="D25:E25"/>
    <mergeCell ref="D24:E24"/>
    <mergeCell ref="F23:F24"/>
    <mergeCell ref="D21:E21"/>
    <mergeCell ref="B20:B21"/>
    <mergeCell ref="D20:E20"/>
    <mergeCell ref="C18:E18"/>
    <mergeCell ref="D17:E17"/>
    <mergeCell ref="C15:E15"/>
    <mergeCell ref="D14:E14"/>
    <mergeCell ref="C12:E12"/>
    <mergeCell ref="C9:E9"/>
    <mergeCell ref="C8:E8"/>
    <mergeCell ref="F3:F7"/>
    <mergeCell ref="B1:E1"/>
    <mergeCell ref="C7:E7"/>
    <mergeCell ref="C6:E6"/>
    <mergeCell ref="C5:E5"/>
    <mergeCell ref="C4:E4"/>
    <mergeCell ref="C3:E3"/>
  </mergeCells>
  <conditionalFormatting sqref="D14:E14">
    <cfRule type="expression" dxfId="75" priority="1" stopIfTrue="1">
      <formula>C14&gt;A14</formula>
    </cfRule>
  </conditionalFormatting>
  <conditionalFormatting sqref="D17:E17">
    <cfRule type="expression" dxfId="74" priority="2" stopIfTrue="1">
      <formula>C17&gt;A17</formula>
    </cfRule>
  </conditionalFormatting>
  <conditionalFormatting sqref="D25:E25">
    <cfRule type="expression" dxfId="73" priority="3" stopIfTrue="1">
      <formula>C25&gt;A25</formula>
    </cfRule>
  </conditionalFormatting>
  <conditionalFormatting sqref="D27:E27">
    <cfRule type="expression" dxfId="72" priority="4" stopIfTrue="1">
      <formula>C27&gt;A27</formula>
    </cfRule>
  </conditionalFormatting>
  <conditionalFormatting sqref="D29:E29">
    <cfRule type="expression" dxfId="71" priority="5" stopIfTrue="1">
      <formula>C29&gt;A29</formula>
    </cfRule>
  </conditionalFormatting>
  <conditionalFormatting sqref="D31:E31">
    <cfRule type="expression" dxfId="70" priority="6" stopIfTrue="1">
      <formula>C31&gt;A31</formula>
    </cfRule>
  </conditionalFormatting>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80"/>
  <sheetViews>
    <sheetView tabSelected="1" view="pageBreakPreview" zoomScale="60" zoomScaleNormal="70" workbookViewId="0">
      <selection activeCell="C35" sqref="C35:G35"/>
    </sheetView>
  </sheetViews>
  <sheetFormatPr defaultRowHeight="15"/>
  <cols>
    <col min="1" max="1" width="3.5703125" style="24" customWidth="1"/>
    <col min="2" max="2" width="29.28515625" style="76" customWidth="1"/>
    <col min="3" max="3" width="47.28515625" style="24" customWidth="1"/>
    <col min="4" max="4" width="46.7109375" style="24" customWidth="1"/>
    <col min="5" max="5" width="29.28515625" style="24" customWidth="1"/>
    <col min="6" max="6" width="27.42578125" style="24" customWidth="1"/>
    <col min="7" max="7" width="27.42578125" style="145" customWidth="1"/>
    <col min="8" max="8" width="36.5703125" style="24" customWidth="1"/>
    <col min="9" max="16384" width="9.140625" style="24"/>
  </cols>
  <sheetData>
    <row r="1" spans="1:16384" ht="27.75">
      <c r="A1" s="42"/>
      <c r="B1" s="743" t="s">
        <v>34</v>
      </c>
      <c r="C1" s="744"/>
      <c r="D1" s="744"/>
      <c r="E1" s="744"/>
      <c r="F1" s="744"/>
      <c r="G1" s="745"/>
      <c r="H1" s="146" t="s">
        <v>87</v>
      </c>
    </row>
    <row r="2" spans="1:16384" ht="30" customHeight="1">
      <c r="A2" s="42"/>
      <c r="B2" s="147" t="s">
        <v>311</v>
      </c>
      <c r="C2" s="148"/>
      <c r="D2" s="148"/>
      <c r="E2" s="148"/>
      <c r="F2" s="148"/>
      <c r="G2" s="149"/>
      <c r="H2" s="150" t="s">
        <v>88</v>
      </c>
    </row>
    <row r="3" spans="1:16384" ht="45.75" customHeight="1">
      <c r="A3" s="151"/>
      <c r="B3" s="152"/>
      <c r="C3" s="153" t="s">
        <v>312</v>
      </c>
      <c r="D3" s="153" t="s">
        <v>313</v>
      </c>
      <c r="E3" s="153" t="s">
        <v>314</v>
      </c>
      <c r="F3" s="154" t="s">
        <v>315</v>
      </c>
      <c r="G3" s="155" t="s">
        <v>316</v>
      </c>
      <c r="H3" s="753" t="s">
        <v>120</v>
      </c>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c r="HG3" s="156"/>
      <c r="HH3" s="156"/>
      <c r="HI3" s="156"/>
      <c r="HJ3" s="156"/>
      <c r="HK3" s="156"/>
      <c r="HL3" s="156"/>
      <c r="HM3" s="156"/>
      <c r="HN3" s="156"/>
      <c r="HO3" s="156"/>
      <c r="HP3" s="156"/>
      <c r="HQ3" s="156"/>
      <c r="HR3" s="156"/>
      <c r="HS3" s="156"/>
      <c r="HT3" s="156"/>
      <c r="HU3" s="156"/>
      <c r="HV3" s="156"/>
      <c r="HW3" s="156"/>
      <c r="HX3" s="156"/>
      <c r="HY3" s="156"/>
      <c r="HZ3" s="156"/>
      <c r="IA3" s="156"/>
      <c r="IB3" s="156"/>
      <c r="IC3" s="156"/>
      <c r="ID3" s="156"/>
      <c r="IE3" s="156"/>
      <c r="IF3" s="156"/>
      <c r="IG3" s="156"/>
      <c r="IH3" s="156"/>
      <c r="II3" s="156"/>
      <c r="IJ3" s="156"/>
      <c r="IK3" s="156"/>
      <c r="IL3" s="156"/>
      <c r="IM3" s="156"/>
      <c r="IN3" s="156"/>
      <c r="IO3" s="156"/>
      <c r="IP3" s="156"/>
      <c r="IQ3" s="156"/>
      <c r="IR3" s="156"/>
      <c r="IS3" s="156"/>
      <c r="IT3" s="156"/>
      <c r="IU3" s="156"/>
      <c r="IV3" s="156"/>
      <c r="IW3" s="156"/>
      <c r="IX3" s="156"/>
      <c r="IY3" s="156"/>
      <c r="IZ3" s="156"/>
      <c r="JA3" s="156"/>
      <c r="JB3" s="156"/>
      <c r="JC3" s="156"/>
      <c r="JD3" s="156"/>
      <c r="JE3" s="156"/>
      <c r="JF3" s="156"/>
      <c r="JG3" s="156"/>
      <c r="JH3" s="156"/>
      <c r="JI3" s="156"/>
      <c r="JJ3" s="156"/>
      <c r="JK3" s="156"/>
      <c r="JL3" s="156"/>
      <c r="JM3" s="156"/>
      <c r="JN3" s="156"/>
      <c r="JO3" s="156"/>
      <c r="JP3" s="156"/>
      <c r="JQ3" s="156"/>
      <c r="JR3" s="156"/>
      <c r="JS3" s="156"/>
      <c r="JT3" s="156"/>
      <c r="JU3" s="156"/>
      <c r="JV3" s="156"/>
      <c r="JW3" s="156"/>
      <c r="JX3" s="156"/>
      <c r="JY3" s="156"/>
      <c r="JZ3" s="156"/>
      <c r="KA3" s="156"/>
      <c r="KB3" s="156"/>
      <c r="KC3" s="156"/>
      <c r="KD3" s="156"/>
      <c r="KE3" s="156"/>
      <c r="KF3" s="156"/>
      <c r="KG3" s="156"/>
      <c r="KH3" s="156"/>
      <c r="KI3" s="156"/>
      <c r="KJ3" s="156"/>
      <c r="KK3" s="156"/>
      <c r="KL3" s="156"/>
      <c r="KM3" s="156"/>
      <c r="KN3" s="156"/>
      <c r="KO3" s="156"/>
      <c r="KP3" s="156"/>
      <c r="KQ3" s="156"/>
      <c r="KR3" s="156"/>
      <c r="KS3" s="156"/>
      <c r="KT3" s="156"/>
      <c r="KU3" s="156"/>
      <c r="KV3" s="156"/>
      <c r="KW3" s="156"/>
      <c r="KX3" s="156"/>
      <c r="KY3" s="156"/>
      <c r="KZ3" s="156"/>
      <c r="LA3" s="156"/>
      <c r="LB3" s="156"/>
      <c r="LC3" s="156"/>
      <c r="LD3" s="156"/>
      <c r="LE3" s="156"/>
      <c r="LF3" s="156"/>
      <c r="LG3" s="156"/>
      <c r="LH3" s="156"/>
      <c r="LI3" s="156"/>
      <c r="LJ3" s="156"/>
      <c r="LK3" s="156"/>
      <c r="LL3" s="156"/>
      <c r="LM3" s="156"/>
      <c r="LN3" s="156"/>
      <c r="LO3" s="156"/>
      <c r="LP3" s="156"/>
      <c r="LQ3" s="156"/>
      <c r="LR3" s="156"/>
      <c r="LS3" s="156"/>
      <c r="LT3" s="156"/>
      <c r="LU3" s="156"/>
      <c r="LV3" s="156"/>
      <c r="LW3" s="156"/>
      <c r="LX3" s="156"/>
      <c r="LY3" s="156"/>
      <c r="LZ3" s="156"/>
      <c r="MA3" s="156"/>
      <c r="MB3" s="156"/>
      <c r="MC3" s="156"/>
      <c r="MD3" s="156"/>
      <c r="ME3" s="156"/>
      <c r="MF3" s="156"/>
      <c r="MG3" s="156"/>
      <c r="MH3" s="156"/>
      <c r="MI3" s="156"/>
      <c r="MJ3" s="156"/>
      <c r="MK3" s="156"/>
      <c r="ML3" s="156"/>
      <c r="MM3" s="156"/>
      <c r="MN3" s="156"/>
      <c r="MO3" s="156"/>
      <c r="MP3" s="156"/>
      <c r="MQ3" s="156"/>
      <c r="MR3" s="156"/>
      <c r="MS3" s="156"/>
      <c r="MT3" s="156"/>
      <c r="MU3" s="156"/>
      <c r="MV3" s="156"/>
      <c r="MW3" s="156"/>
      <c r="MX3" s="156"/>
      <c r="MY3" s="156"/>
      <c r="MZ3" s="156"/>
      <c r="NA3" s="156"/>
      <c r="NB3" s="156"/>
      <c r="NC3" s="156"/>
      <c r="ND3" s="156"/>
      <c r="NE3" s="156"/>
      <c r="NF3" s="156"/>
      <c r="NG3" s="156"/>
      <c r="NH3" s="156"/>
      <c r="NI3" s="156"/>
      <c r="NJ3" s="156"/>
      <c r="NK3" s="156"/>
      <c r="NL3" s="156"/>
      <c r="NM3" s="156"/>
      <c r="NN3" s="156"/>
      <c r="NO3" s="156"/>
      <c r="NP3" s="156"/>
      <c r="NQ3" s="156"/>
      <c r="NR3" s="156"/>
      <c r="NS3" s="156"/>
      <c r="NT3" s="156"/>
      <c r="NU3" s="156"/>
      <c r="NV3" s="156"/>
      <c r="NW3" s="156"/>
      <c r="NX3" s="156"/>
      <c r="NY3" s="156"/>
      <c r="NZ3" s="156"/>
      <c r="OA3" s="156"/>
      <c r="OB3" s="156"/>
      <c r="OC3" s="156"/>
      <c r="OD3" s="156"/>
      <c r="OE3" s="156"/>
      <c r="OF3" s="156"/>
      <c r="OG3" s="156"/>
      <c r="OH3" s="156"/>
      <c r="OI3" s="156"/>
      <c r="OJ3" s="156"/>
      <c r="OK3" s="156"/>
      <c r="OL3" s="156"/>
      <c r="OM3" s="156"/>
      <c r="ON3" s="156"/>
      <c r="OO3" s="156"/>
      <c r="OP3" s="156"/>
      <c r="OQ3" s="156"/>
      <c r="OR3" s="156"/>
      <c r="OS3" s="156"/>
      <c r="OT3" s="156"/>
      <c r="OU3" s="156"/>
      <c r="OV3" s="156"/>
      <c r="OW3" s="156"/>
      <c r="OX3" s="156"/>
      <c r="OY3" s="156"/>
      <c r="OZ3" s="156"/>
      <c r="PA3" s="156"/>
      <c r="PB3" s="156"/>
      <c r="PC3" s="156"/>
      <c r="PD3" s="156"/>
      <c r="PE3" s="156"/>
      <c r="PF3" s="156"/>
      <c r="PG3" s="156"/>
      <c r="PH3" s="156"/>
      <c r="PI3" s="156"/>
      <c r="PJ3" s="156"/>
      <c r="PK3" s="156"/>
      <c r="PL3" s="156"/>
      <c r="PM3" s="156"/>
      <c r="PN3" s="156"/>
      <c r="PO3" s="156"/>
      <c r="PP3" s="156"/>
      <c r="PQ3" s="156"/>
      <c r="PR3" s="156"/>
      <c r="PS3" s="156"/>
      <c r="PT3" s="156"/>
      <c r="PU3" s="156"/>
      <c r="PV3" s="156"/>
      <c r="PW3" s="156"/>
      <c r="PX3" s="156"/>
      <c r="PY3" s="156"/>
      <c r="PZ3" s="156"/>
      <c r="QA3" s="156"/>
      <c r="QB3" s="156"/>
      <c r="QC3" s="156"/>
      <c r="QD3" s="156"/>
      <c r="QE3" s="156"/>
      <c r="QF3" s="156"/>
      <c r="QG3" s="156"/>
      <c r="QH3" s="156"/>
      <c r="QI3" s="156"/>
      <c r="QJ3" s="156"/>
      <c r="QK3" s="156"/>
      <c r="QL3" s="156"/>
      <c r="QM3" s="156"/>
      <c r="QN3" s="156"/>
      <c r="QO3" s="156"/>
      <c r="QP3" s="156"/>
      <c r="QQ3" s="156"/>
      <c r="QR3" s="156"/>
      <c r="QS3" s="156"/>
      <c r="QT3" s="156"/>
      <c r="QU3" s="156"/>
      <c r="QV3" s="156"/>
      <c r="QW3" s="156"/>
      <c r="QX3" s="156"/>
      <c r="QY3" s="156"/>
      <c r="QZ3" s="156"/>
      <c r="RA3" s="156"/>
      <c r="RB3" s="156"/>
      <c r="RC3" s="156"/>
      <c r="RD3" s="156"/>
      <c r="RE3" s="156"/>
      <c r="RF3" s="156"/>
      <c r="RG3" s="156"/>
      <c r="RH3" s="156"/>
      <c r="RI3" s="156"/>
      <c r="RJ3" s="156"/>
      <c r="RK3" s="156"/>
      <c r="RL3" s="156"/>
      <c r="RM3" s="156"/>
      <c r="RN3" s="156"/>
      <c r="RO3" s="156"/>
      <c r="RP3" s="156"/>
      <c r="RQ3" s="156"/>
      <c r="RR3" s="156"/>
      <c r="RS3" s="156"/>
      <c r="RT3" s="156"/>
      <c r="RU3" s="156"/>
      <c r="RV3" s="156"/>
      <c r="RW3" s="156"/>
      <c r="RX3" s="156"/>
      <c r="RY3" s="156"/>
      <c r="RZ3" s="156"/>
      <c r="SA3" s="156"/>
      <c r="SB3" s="156"/>
      <c r="SC3" s="156"/>
      <c r="SD3" s="156"/>
      <c r="SE3" s="156"/>
      <c r="SF3" s="156"/>
      <c r="SG3" s="156"/>
      <c r="SH3" s="156"/>
      <c r="SI3" s="156"/>
      <c r="SJ3" s="156"/>
      <c r="SK3" s="156"/>
      <c r="SL3" s="156"/>
      <c r="SM3" s="156"/>
      <c r="SN3" s="156"/>
      <c r="SO3" s="156"/>
      <c r="SP3" s="156"/>
      <c r="SQ3" s="156"/>
      <c r="SR3" s="156"/>
      <c r="SS3" s="156"/>
      <c r="ST3" s="156"/>
      <c r="SU3" s="156"/>
      <c r="SV3" s="156"/>
      <c r="SW3" s="156"/>
      <c r="SX3" s="156"/>
      <c r="SY3" s="156"/>
      <c r="SZ3" s="156"/>
      <c r="TA3" s="156"/>
      <c r="TB3" s="156"/>
      <c r="TC3" s="156"/>
      <c r="TD3" s="156"/>
      <c r="TE3" s="156"/>
      <c r="TF3" s="156"/>
      <c r="TG3" s="156"/>
      <c r="TH3" s="156"/>
      <c r="TI3" s="156"/>
      <c r="TJ3" s="156"/>
      <c r="TK3" s="156"/>
      <c r="TL3" s="156"/>
      <c r="TM3" s="156"/>
      <c r="TN3" s="156"/>
      <c r="TO3" s="156"/>
      <c r="TP3" s="156"/>
      <c r="TQ3" s="156"/>
      <c r="TR3" s="156"/>
      <c r="TS3" s="156"/>
      <c r="TT3" s="156"/>
      <c r="TU3" s="156"/>
      <c r="TV3" s="156"/>
      <c r="TW3" s="156"/>
      <c r="TX3" s="156"/>
      <c r="TY3" s="156"/>
      <c r="TZ3" s="156"/>
      <c r="UA3" s="156"/>
      <c r="UB3" s="156"/>
      <c r="UC3" s="156"/>
      <c r="UD3" s="156"/>
      <c r="UE3" s="156"/>
      <c r="UF3" s="156"/>
      <c r="UG3" s="156"/>
      <c r="UH3" s="156"/>
      <c r="UI3" s="156"/>
      <c r="UJ3" s="156"/>
      <c r="UK3" s="156"/>
      <c r="UL3" s="156"/>
      <c r="UM3" s="156"/>
      <c r="UN3" s="156"/>
      <c r="UO3" s="156"/>
      <c r="UP3" s="156"/>
      <c r="UQ3" s="156"/>
      <c r="UR3" s="156"/>
      <c r="US3" s="156"/>
      <c r="UT3" s="156"/>
      <c r="UU3" s="156"/>
      <c r="UV3" s="156"/>
      <c r="UW3" s="156"/>
      <c r="UX3" s="156"/>
      <c r="UY3" s="156"/>
      <c r="UZ3" s="156"/>
      <c r="VA3" s="156"/>
      <c r="VB3" s="156"/>
      <c r="VC3" s="156"/>
      <c r="VD3" s="156"/>
      <c r="VE3" s="156"/>
      <c r="VF3" s="156"/>
      <c r="VG3" s="156"/>
      <c r="VH3" s="156"/>
      <c r="VI3" s="156"/>
      <c r="VJ3" s="156"/>
      <c r="VK3" s="156"/>
      <c r="VL3" s="156"/>
      <c r="VM3" s="156"/>
      <c r="VN3" s="156"/>
      <c r="VO3" s="156"/>
      <c r="VP3" s="156"/>
      <c r="VQ3" s="156"/>
      <c r="VR3" s="156"/>
      <c r="VS3" s="156"/>
      <c r="VT3" s="156"/>
      <c r="VU3" s="156"/>
      <c r="VV3" s="156"/>
      <c r="VW3" s="156"/>
      <c r="VX3" s="156"/>
      <c r="VY3" s="156"/>
      <c r="VZ3" s="156"/>
      <c r="WA3" s="156"/>
      <c r="WB3" s="156"/>
      <c r="WC3" s="156"/>
      <c r="WD3" s="156"/>
      <c r="WE3" s="156"/>
      <c r="WF3" s="156"/>
      <c r="WG3" s="156"/>
      <c r="WH3" s="156"/>
      <c r="WI3" s="156"/>
      <c r="WJ3" s="156"/>
      <c r="WK3" s="156"/>
      <c r="WL3" s="156"/>
      <c r="WM3" s="156"/>
      <c r="WN3" s="156"/>
      <c r="WO3" s="156"/>
      <c r="WP3" s="156"/>
      <c r="WQ3" s="156"/>
      <c r="WR3" s="156"/>
      <c r="WS3" s="156"/>
      <c r="WT3" s="156"/>
      <c r="WU3" s="156"/>
      <c r="WV3" s="156"/>
      <c r="WW3" s="156"/>
      <c r="WX3" s="156"/>
      <c r="WY3" s="156"/>
      <c r="WZ3" s="156"/>
      <c r="XA3" s="156"/>
      <c r="XB3" s="156"/>
      <c r="XC3" s="156"/>
      <c r="XD3" s="156"/>
      <c r="XE3" s="156"/>
      <c r="XF3" s="156"/>
      <c r="XG3" s="156"/>
      <c r="XH3" s="156"/>
      <c r="XI3" s="156"/>
      <c r="XJ3" s="156"/>
      <c r="XK3" s="156"/>
      <c r="XL3" s="156"/>
      <c r="XM3" s="156"/>
      <c r="XN3" s="156"/>
      <c r="XO3" s="156"/>
      <c r="XP3" s="156"/>
      <c r="XQ3" s="156"/>
      <c r="XR3" s="156"/>
      <c r="XS3" s="156"/>
      <c r="XT3" s="156"/>
      <c r="XU3" s="156"/>
      <c r="XV3" s="156"/>
      <c r="XW3" s="156"/>
      <c r="XX3" s="156"/>
      <c r="XY3" s="156"/>
      <c r="XZ3" s="156"/>
      <c r="YA3" s="156"/>
      <c r="YB3" s="156"/>
      <c r="YC3" s="156"/>
      <c r="YD3" s="156"/>
      <c r="YE3" s="156"/>
      <c r="YF3" s="156"/>
      <c r="YG3" s="156"/>
      <c r="YH3" s="156"/>
      <c r="YI3" s="156"/>
      <c r="YJ3" s="156"/>
      <c r="YK3" s="156"/>
      <c r="YL3" s="156"/>
      <c r="YM3" s="156"/>
      <c r="YN3" s="156"/>
      <c r="YO3" s="156"/>
      <c r="YP3" s="156"/>
      <c r="YQ3" s="156"/>
      <c r="YR3" s="156"/>
      <c r="YS3" s="156"/>
      <c r="YT3" s="156"/>
      <c r="YU3" s="156"/>
      <c r="YV3" s="156"/>
      <c r="YW3" s="156"/>
      <c r="YX3" s="156"/>
      <c r="YY3" s="156"/>
      <c r="YZ3" s="156"/>
      <c r="ZA3" s="156"/>
      <c r="ZB3" s="156"/>
      <c r="ZC3" s="156"/>
      <c r="ZD3" s="156"/>
      <c r="ZE3" s="156"/>
      <c r="ZF3" s="156"/>
      <c r="ZG3" s="156"/>
      <c r="ZH3" s="156"/>
      <c r="ZI3" s="156"/>
      <c r="ZJ3" s="156"/>
      <c r="ZK3" s="156"/>
      <c r="ZL3" s="156"/>
      <c r="ZM3" s="156"/>
      <c r="ZN3" s="156"/>
      <c r="ZO3" s="156"/>
      <c r="ZP3" s="156"/>
      <c r="ZQ3" s="156"/>
      <c r="ZR3" s="156"/>
      <c r="ZS3" s="156"/>
      <c r="ZT3" s="156"/>
      <c r="ZU3" s="156"/>
      <c r="ZV3" s="156"/>
      <c r="ZW3" s="156"/>
      <c r="ZX3" s="156"/>
      <c r="ZY3" s="156"/>
      <c r="ZZ3" s="156"/>
      <c r="AAA3" s="156"/>
      <c r="AAB3" s="156"/>
      <c r="AAC3" s="156"/>
      <c r="AAD3" s="156"/>
      <c r="AAE3" s="156"/>
      <c r="AAF3" s="156"/>
      <c r="AAG3" s="156"/>
      <c r="AAH3" s="156"/>
      <c r="AAI3" s="156"/>
      <c r="AAJ3" s="156"/>
      <c r="AAK3" s="156"/>
      <c r="AAL3" s="156"/>
      <c r="AAM3" s="156"/>
      <c r="AAN3" s="156"/>
      <c r="AAO3" s="156"/>
      <c r="AAP3" s="156"/>
      <c r="AAQ3" s="156"/>
      <c r="AAR3" s="156"/>
      <c r="AAS3" s="156"/>
      <c r="AAT3" s="156"/>
      <c r="AAU3" s="156"/>
      <c r="AAV3" s="156"/>
      <c r="AAW3" s="156"/>
      <c r="AAX3" s="156"/>
      <c r="AAY3" s="156"/>
      <c r="AAZ3" s="156"/>
      <c r="ABA3" s="156"/>
      <c r="ABB3" s="156"/>
      <c r="ABC3" s="156"/>
      <c r="ABD3" s="156"/>
      <c r="ABE3" s="156"/>
      <c r="ABF3" s="156"/>
      <c r="ABG3" s="156"/>
      <c r="ABH3" s="156"/>
      <c r="ABI3" s="156"/>
      <c r="ABJ3" s="156"/>
      <c r="ABK3" s="156"/>
      <c r="ABL3" s="156"/>
      <c r="ABM3" s="156"/>
      <c r="ABN3" s="156"/>
      <c r="ABO3" s="156"/>
      <c r="ABP3" s="156"/>
      <c r="ABQ3" s="156"/>
      <c r="ABR3" s="156"/>
      <c r="ABS3" s="156"/>
      <c r="ABT3" s="156"/>
      <c r="ABU3" s="156"/>
      <c r="ABV3" s="156"/>
      <c r="ABW3" s="156"/>
      <c r="ABX3" s="156"/>
      <c r="ABY3" s="156"/>
      <c r="ABZ3" s="156"/>
      <c r="ACA3" s="156"/>
      <c r="ACB3" s="156"/>
      <c r="ACC3" s="156"/>
      <c r="ACD3" s="156"/>
      <c r="ACE3" s="156"/>
      <c r="ACF3" s="156"/>
      <c r="ACG3" s="156"/>
      <c r="ACH3" s="156"/>
      <c r="ACI3" s="156"/>
      <c r="ACJ3" s="156"/>
      <c r="ACK3" s="156"/>
      <c r="ACL3" s="156"/>
      <c r="ACM3" s="156"/>
      <c r="ACN3" s="156"/>
      <c r="ACO3" s="156"/>
      <c r="ACP3" s="156"/>
      <c r="ACQ3" s="156"/>
      <c r="ACR3" s="156"/>
      <c r="ACS3" s="156"/>
      <c r="ACT3" s="156"/>
      <c r="ACU3" s="156"/>
      <c r="ACV3" s="156"/>
      <c r="ACW3" s="156"/>
      <c r="ACX3" s="156"/>
      <c r="ACY3" s="156"/>
      <c r="ACZ3" s="156"/>
      <c r="ADA3" s="156"/>
      <c r="ADB3" s="156"/>
      <c r="ADC3" s="156"/>
      <c r="ADD3" s="156"/>
      <c r="ADE3" s="156"/>
      <c r="ADF3" s="156"/>
      <c r="ADG3" s="156"/>
      <c r="ADH3" s="156"/>
      <c r="ADI3" s="156"/>
      <c r="ADJ3" s="156"/>
      <c r="ADK3" s="156"/>
      <c r="ADL3" s="156"/>
      <c r="ADM3" s="156"/>
      <c r="ADN3" s="156"/>
      <c r="ADO3" s="156"/>
      <c r="ADP3" s="156"/>
      <c r="ADQ3" s="156"/>
      <c r="ADR3" s="156"/>
      <c r="ADS3" s="156"/>
      <c r="ADT3" s="156"/>
      <c r="ADU3" s="156"/>
      <c r="ADV3" s="156"/>
      <c r="ADW3" s="156"/>
      <c r="ADX3" s="156"/>
      <c r="ADY3" s="156"/>
      <c r="ADZ3" s="156"/>
      <c r="AEA3" s="156"/>
      <c r="AEB3" s="156"/>
      <c r="AEC3" s="156"/>
      <c r="AED3" s="156"/>
      <c r="AEE3" s="156"/>
      <c r="AEF3" s="156"/>
      <c r="AEG3" s="156"/>
      <c r="AEH3" s="156"/>
      <c r="AEI3" s="156"/>
      <c r="AEJ3" s="156"/>
      <c r="AEK3" s="156"/>
      <c r="AEL3" s="156"/>
      <c r="AEM3" s="156"/>
      <c r="AEN3" s="156"/>
      <c r="AEO3" s="156"/>
      <c r="AEP3" s="156"/>
      <c r="AEQ3" s="156"/>
      <c r="AER3" s="156"/>
      <c r="AES3" s="156"/>
      <c r="AET3" s="156"/>
      <c r="AEU3" s="156"/>
      <c r="AEV3" s="156"/>
      <c r="AEW3" s="156"/>
      <c r="AEX3" s="156"/>
      <c r="AEY3" s="156"/>
      <c r="AEZ3" s="156"/>
      <c r="AFA3" s="156"/>
      <c r="AFB3" s="156"/>
      <c r="AFC3" s="156"/>
      <c r="AFD3" s="156"/>
      <c r="AFE3" s="156"/>
      <c r="AFF3" s="156"/>
      <c r="AFG3" s="156"/>
      <c r="AFH3" s="156"/>
      <c r="AFI3" s="156"/>
      <c r="AFJ3" s="156"/>
      <c r="AFK3" s="156"/>
      <c r="AFL3" s="156"/>
      <c r="AFM3" s="156"/>
      <c r="AFN3" s="156"/>
      <c r="AFO3" s="156"/>
      <c r="AFP3" s="156"/>
      <c r="AFQ3" s="156"/>
      <c r="AFR3" s="156"/>
      <c r="AFS3" s="156"/>
      <c r="AFT3" s="156"/>
      <c r="AFU3" s="156"/>
      <c r="AFV3" s="156"/>
      <c r="AFW3" s="156"/>
      <c r="AFX3" s="156"/>
      <c r="AFY3" s="156"/>
      <c r="AFZ3" s="156"/>
      <c r="AGA3" s="156"/>
      <c r="AGB3" s="156"/>
      <c r="AGC3" s="156"/>
      <c r="AGD3" s="156"/>
      <c r="AGE3" s="156"/>
      <c r="AGF3" s="156"/>
      <c r="AGG3" s="156"/>
      <c r="AGH3" s="156"/>
      <c r="AGI3" s="156"/>
      <c r="AGJ3" s="156"/>
      <c r="AGK3" s="156"/>
      <c r="AGL3" s="156"/>
      <c r="AGM3" s="156"/>
      <c r="AGN3" s="156"/>
      <c r="AGO3" s="156"/>
      <c r="AGP3" s="156"/>
      <c r="AGQ3" s="156"/>
      <c r="AGR3" s="156"/>
      <c r="AGS3" s="156"/>
      <c r="AGT3" s="156"/>
      <c r="AGU3" s="156"/>
      <c r="AGV3" s="156"/>
      <c r="AGW3" s="156"/>
      <c r="AGX3" s="156"/>
      <c r="AGY3" s="156"/>
      <c r="AGZ3" s="156"/>
      <c r="AHA3" s="156"/>
      <c r="AHB3" s="156"/>
      <c r="AHC3" s="156"/>
      <c r="AHD3" s="156"/>
      <c r="AHE3" s="156"/>
      <c r="AHF3" s="156"/>
      <c r="AHG3" s="156"/>
      <c r="AHH3" s="156"/>
      <c r="AHI3" s="156"/>
      <c r="AHJ3" s="156"/>
      <c r="AHK3" s="156"/>
      <c r="AHL3" s="156"/>
      <c r="AHM3" s="156"/>
      <c r="AHN3" s="156"/>
      <c r="AHO3" s="156"/>
      <c r="AHP3" s="156"/>
      <c r="AHQ3" s="156"/>
      <c r="AHR3" s="156"/>
      <c r="AHS3" s="156"/>
      <c r="AHT3" s="156"/>
      <c r="AHU3" s="156"/>
      <c r="AHV3" s="156"/>
      <c r="AHW3" s="156"/>
      <c r="AHX3" s="156"/>
      <c r="AHY3" s="156"/>
      <c r="AHZ3" s="156"/>
      <c r="AIA3" s="156"/>
      <c r="AIB3" s="156"/>
      <c r="AIC3" s="156"/>
      <c r="AID3" s="156"/>
      <c r="AIE3" s="156"/>
      <c r="AIF3" s="156"/>
      <c r="AIG3" s="156"/>
      <c r="AIH3" s="156"/>
      <c r="AII3" s="156"/>
      <c r="AIJ3" s="156"/>
      <c r="AIK3" s="156"/>
      <c r="AIL3" s="156"/>
      <c r="AIM3" s="156"/>
      <c r="AIN3" s="156"/>
      <c r="AIO3" s="156"/>
      <c r="AIP3" s="156"/>
      <c r="AIQ3" s="156"/>
      <c r="AIR3" s="156"/>
      <c r="AIS3" s="156"/>
      <c r="AIT3" s="156"/>
      <c r="AIU3" s="156"/>
      <c r="AIV3" s="156"/>
      <c r="AIW3" s="156"/>
      <c r="AIX3" s="156"/>
      <c r="AIY3" s="156"/>
      <c r="AIZ3" s="156"/>
      <c r="AJA3" s="156"/>
      <c r="AJB3" s="156"/>
      <c r="AJC3" s="156"/>
      <c r="AJD3" s="156"/>
      <c r="AJE3" s="156"/>
      <c r="AJF3" s="156"/>
      <c r="AJG3" s="156"/>
      <c r="AJH3" s="156"/>
      <c r="AJI3" s="156"/>
      <c r="AJJ3" s="156"/>
      <c r="AJK3" s="156"/>
      <c r="AJL3" s="156"/>
      <c r="AJM3" s="156"/>
      <c r="AJN3" s="156"/>
      <c r="AJO3" s="156"/>
      <c r="AJP3" s="156"/>
      <c r="AJQ3" s="156"/>
      <c r="AJR3" s="156"/>
      <c r="AJS3" s="156"/>
      <c r="AJT3" s="156"/>
      <c r="AJU3" s="156"/>
      <c r="AJV3" s="156"/>
      <c r="AJW3" s="156"/>
      <c r="AJX3" s="156"/>
      <c r="AJY3" s="156"/>
      <c r="AJZ3" s="156"/>
      <c r="AKA3" s="156"/>
      <c r="AKB3" s="156"/>
      <c r="AKC3" s="156"/>
      <c r="AKD3" s="156"/>
      <c r="AKE3" s="156"/>
      <c r="AKF3" s="156"/>
      <c r="AKG3" s="156"/>
      <c r="AKH3" s="156"/>
      <c r="AKI3" s="156"/>
      <c r="AKJ3" s="156"/>
      <c r="AKK3" s="156"/>
      <c r="AKL3" s="156"/>
      <c r="AKM3" s="156"/>
      <c r="AKN3" s="156"/>
      <c r="AKO3" s="156"/>
      <c r="AKP3" s="156"/>
      <c r="AKQ3" s="156"/>
      <c r="AKR3" s="156"/>
      <c r="AKS3" s="156"/>
      <c r="AKT3" s="156"/>
      <c r="AKU3" s="156"/>
      <c r="AKV3" s="156"/>
      <c r="AKW3" s="156"/>
      <c r="AKX3" s="156"/>
      <c r="AKY3" s="156"/>
      <c r="AKZ3" s="156"/>
      <c r="ALA3" s="156"/>
      <c r="ALB3" s="156"/>
      <c r="ALC3" s="156"/>
      <c r="ALD3" s="156"/>
      <c r="ALE3" s="156"/>
      <c r="ALF3" s="156"/>
      <c r="ALG3" s="156"/>
      <c r="ALH3" s="156"/>
      <c r="ALI3" s="156"/>
      <c r="ALJ3" s="156"/>
      <c r="ALK3" s="156"/>
      <c r="ALL3" s="156"/>
      <c r="ALM3" s="156"/>
      <c r="ALN3" s="156"/>
      <c r="ALO3" s="156"/>
      <c r="ALP3" s="156"/>
      <c r="ALQ3" s="156"/>
      <c r="ALR3" s="156"/>
      <c r="ALS3" s="156"/>
      <c r="ALT3" s="156"/>
      <c r="ALU3" s="156"/>
      <c r="ALV3" s="156"/>
      <c r="ALW3" s="156"/>
      <c r="ALX3" s="156"/>
      <c r="ALY3" s="156"/>
      <c r="ALZ3" s="156"/>
      <c r="AMA3" s="156"/>
      <c r="AMB3" s="156"/>
      <c r="AMC3" s="156"/>
      <c r="AMD3" s="156"/>
      <c r="AME3" s="156"/>
      <c r="AMF3" s="156"/>
      <c r="AMG3" s="156"/>
      <c r="AMH3" s="156"/>
      <c r="AMI3" s="156"/>
      <c r="AMJ3" s="156"/>
      <c r="AMK3" s="156"/>
      <c r="AML3" s="156"/>
      <c r="AMM3" s="156"/>
      <c r="AMN3" s="156"/>
      <c r="AMO3" s="156"/>
      <c r="AMP3" s="156"/>
      <c r="AMQ3" s="156"/>
      <c r="AMR3" s="156"/>
      <c r="AMS3" s="156"/>
      <c r="AMT3" s="156"/>
      <c r="AMU3" s="156"/>
      <c r="AMV3" s="156"/>
      <c r="AMW3" s="156"/>
      <c r="AMX3" s="156"/>
      <c r="AMY3" s="156"/>
      <c r="AMZ3" s="156"/>
      <c r="ANA3" s="156"/>
      <c r="ANB3" s="156"/>
      <c r="ANC3" s="156"/>
      <c r="AND3" s="156"/>
      <c r="ANE3" s="156"/>
      <c r="ANF3" s="156"/>
      <c r="ANG3" s="156"/>
      <c r="ANH3" s="156"/>
      <c r="ANI3" s="156"/>
      <c r="ANJ3" s="156"/>
      <c r="ANK3" s="156"/>
      <c r="ANL3" s="156"/>
      <c r="ANM3" s="156"/>
      <c r="ANN3" s="156"/>
      <c r="ANO3" s="156"/>
      <c r="ANP3" s="156"/>
      <c r="ANQ3" s="156"/>
      <c r="ANR3" s="156"/>
      <c r="ANS3" s="156"/>
      <c r="ANT3" s="156"/>
      <c r="ANU3" s="156"/>
      <c r="ANV3" s="156"/>
      <c r="ANW3" s="156"/>
      <c r="ANX3" s="156"/>
      <c r="ANY3" s="156"/>
      <c r="ANZ3" s="156"/>
      <c r="AOA3" s="156"/>
      <c r="AOB3" s="156"/>
      <c r="AOC3" s="156"/>
      <c r="AOD3" s="156"/>
      <c r="AOE3" s="156"/>
      <c r="AOF3" s="156"/>
      <c r="AOG3" s="156"/>
      <c r="AOH3" s="156"/>
      <c r="AOI3" s="156"/>
      <c r="AOJ3" s="156"/>
      <c r="AOK3" s="156"/>
      <c r="AOL3" s="156"/>
      <c r="AOM3" s="156"/>
      <c r="AON3" s="156"/>
      <c r="AOO3" s="156"/>
      <c r="AOP3" s="156"/>
      <c r="AOQ3" s="156"/>
      <c r="AOR3" s="156"/>
      <c r="AOS3" s="156"/>
      <c r="AOT3" s="156"/>
      <c r="AOU3" s="156"/>
      <c r="AOV3" s="156"/>
      <c r="AOW3" s="156"/>
      <c r="AOX3" s="156"/>
      <c r="AOY3" s="156"/>
      <c r="AOZ3" s="156"/>
      <c r="APA3" s="156"/>
      <c r="APB3" s="156"/>
      <c r="APC3" s="156"/>
      <c r="APD3" s="156"/>
      <c r="APE3" s="156"/>
      <c r="APF3" s="156"/>
      <c r="APG3" s="156"/>
      <c r="APH3" s="156"/>
      <c r="API3" s="156"/>
      <c r="APJ3" s="156"/>
      <c r="APK3" s="156"/>
      <c r="APL3" s="156"/>
      <c r="APM3" s="156"/>
      <c r="APN3" s="156"/>
      <c r="APO3" s="156"/>
      <c r="APP3" s="156"/>
      <c r="APQ3" s="156"/>
      <c r="APR3" s="156"/>
      <c r="APS3" s="156"/>
      <c r="APT3" s="156"/>
      <c r="APU3" s="156"/>
      <c r="APV3" s="156"/>
      <c r="APW3" s="156"/>
      <c r="APX3" s="156"/>
      <c r="APY3" s="156"/>
      <c r="APZ3" s="156"/>
      <c r="AQA3" s="156"/>
      <c r="AQB3" s="156"/>
      <c r="AQC3" s="156"/>
      <c r="AQD3" s="156"/>
      <c r="AQE3" s="156"/>
      <c r="AQF3" s="156"/>
      <c r="AQG3" s="156"/>
      <c r="AQH3" s="156"/>
      <c r="AQI3" s="156"/>
      <c r="AQJ3" s="156"/>
      <c r="AQK3" s="156"/>
      <c r="AQL3" s="156"/>
      <c r="AQM3" s="156"/>
      <c r="AQN3" s="156"/>
      <c r="AQO3" s="156"/>
      <c r="AQP3" s="156"/>
      <c r="AQQ3" s="156"/>
      <c r="AQR3" s="156"/>
      <c r="AQS3" s="156"/>
      <c r="AQT3" s="156"/>
      <c r="AQU3" s="156"/>
      <c r="AQV3" s="156"/>
      <c r="AQW3" s="156"/>
      <c r="AQX3" s="156"/>
      <c r="AQY3" s="156"/>
      <c r="AQZ3" s="156"/>
      <c r="ARA3" s="156"/>
      <c r="ARB3" s="156"/>
      <c r="ARC3" s="156"/>
      <c r="ARD3" s="156"/>
      <c r="ARE3" s="156"/>
      <c r="ARF3" s="156"/>
      <c r="ARG3" s="156"/>
      <c r="ARH3" s="156"/>
      <c r="ARI3" s="156"/>
      <c r="ARJ3" s="156"/>
      <c r="ARK3" s="156"/>
      <c r="ARL3" s="156"/>
      <c r="ARM3" s="156"/>
      <c r="ARN3" s="156"/>
      <c r="ARO3" s="156"/>
      <c r="ARP3" s="156"/>
      <c r="ARQ3" s="156"/>
      <c r="ARR3" s="156"/>
      <c r="ARS3" s="156"/>
      <c r="ART3" s="156"/>
      <c r="ARU3" s="156"/>
      <c r="ARV3" s="156"/>
      <c r="ARW3" s="156"/>
      <c r="ARX3" s="156"/>
      <c r="ARY3" s="156"/>
      <c r="ARZ3" s="156"/>
      <c r="ASA3" s="156"/>
      <c r="ASB3" s="156"/>
      <c r="ASC3" s="156"/>
      <c r="ASD3" s="156"/>
      <c r="ASE3" s="156"/>
      <c r="ASF3" s="156"/>
      <c r="ASG3" s="156"/>
      <c r="ASH3" s="156"/>
      <c r="ASI3" s="156"/>
      <c r="ASJ3" s="156"/>
      <c r="ASK3" s="156"/>
      <c r="ASL3" s="156"/>
      <c r="ASM3" s="156"/>
      <c r="ASN3" s="156"/>
      <c r="ASO3" s="156"/>
      <c r="ASP3" s="156"/>
      <c r="ASQ3" s="156"/>
      <c r="ASR3" s="156"/>
      <c r="ASS3" s="156"/>
      <c r="AST3" s="156"/>
      <c r="ASU3" s="156"/>
      <c r="ASV3" s="156"/>
      <c r="ASW3" s="156"/>
      <c r="ASX3" s="156"/>
      <c r="ASY3" s="156"/>
      <c r="ASZ3" s="156"/>
      <c r="ATA3" s="156"/>
      <c r="ATB3" s="156"/>
      <c r="ATC3" s="156"/>
      <c r="ATD3" s="156"/>
      <c r="ATE3" s="156"/>
      <c r="ATF3" s="156"/>
      <c r="ATG3" s="156"/>
      <c r="ATH3" s="156"/>
      <c r="ATI3" s="156"/>
      <c r="ATJ3" s="156"/>
      <c r="ATK3" s="156"/>
      <c r="ATL3" s="156"/>
      <c r="ATM3" s="156"/>
      <c r="ATN3" s="156"/>
      <c r="ATO3" s="156"/>
      <c r="ATP3" s="156"/>
      <c r="ATQ3" s="156"/>
      <c r="ATR3" s="156"/>
      <c r="ATS3" s="156"/>
      <c r="ATT3" s="156"/>
      <c r="ATU3" s="156"/>
      <c r="ATV3" s="156"/>
      <c r="ATW3" s="156"/>
      <c r="ATX3" s="156"/>
      <c r="ATY3" s="156"/>
      <c r="ATZ3" s="156"/>
      <c r="AUA3" s="156"/>
      <c r="AUB3" s="156"/>
      <c r="AUC3" s="156"/>
      <c r="AUD3" s="156"/>
      <c r="AUE3" s="156"/>
      <c r="AUF3" s="156"/>
      <c r="AUG3" s="156"/>
      <c r="AUH3" s="156"/>
      <c r="AUI3" s="156"/>
      <c r="AUJ3" s="156"/>
      <c r="AUK3" s="156"/>
      <c r="AUL3" s="156"/>
      <c r="AUM3" s="156"/>
      <c r="AUN3" s="156"/>
      <c r="AUO3" s="156"/>
      <c r="AUP3" s="156"/>
      <c r="AUQ3" s="156"/>
      <c r="AUR3" s="156"/>
      <c r="AUS3" s="156"/>
      <c r="AUT3" s="156"/>
      <c r="AUU3" s="156"/>
      <c r="AUV3" s="156"/>
      <c r="AUW3" s="156"/>
      <c r="AUX3" s="156"/>
      <c r="AUY3" s="156"/>
      <c r="AUZ3" s="156"/>
      <c r="AVA3" s="156"/>
      <c r="AVB3" s="156"/>
      <c r="AVC3" s="156"/>
      <c r="AVD3" s="156"/>
      <c r="AVE3" s="156"/>
      <c r="AVF3" s="156"/>
      <c r="AVG3" s="156"/>
      <c r="AVH3" s="156"/>
      <c r="AVI3" s="156"/>
      <c r="AVJ3" s="156"/>
      <c r="AVK3" s="156"/>
      <c r="AVL3" s="156"/>
      <c r="AVM3" s="156"/>
      <c r="AVN3" s="156"/>
      <c r="AVO3" s="156"/>
      <c r="AVP3" s="156"/>
      <c r="AVQ3" s="156"/>
      <c r="AVR3" s="156"/>
      <c r="AVS3" s="156"/>
      <c r="AVT3" s="156"/>
      <c r="AVU3" s="156"/>
      <c r="AVV3" s="156"/>
      <c r="AVW3" s="156"/>
      <c r="AVX3" s="156"/>
      <c r="AVY3" s="156"/>
      <c r="AVZ3" s="156"/>
      <c r="AWA3" s="156"/>
      <c r="AWB3" s="156"/>
      <c r="AWC3" s="156"/>
      <c r="AWD3" s="156"/>
      <c r="AWE3" s="156"/>
      <c r="AWF3" s="156"/>
      <c r="AWG3" s="156"/>
      <c r="AWH3" s="156"/>
      <c r="AWI3" s="156"/>
      <c r="AWJ3" s="156"/>
      <c r="AWK3" s="156"/>
      <c r="AWL3" s="156"/>
      <c r="AWM3" s="156"/>
      <c r="AWN3" s="156"/>
      <c r="AWO3" s="156"/>
      <c r="AWP3" s="156"/>
      <c r="AWQ3" s="156"/>
      <c r="AWR3" s="156"/>
      <c r="AWS3" s="156"/>
      <c r="AWT3" s="156"/>
      <c r="AWU3" s="156"/>
      <c r="AWV3" s="156"/>
      <c r="AWW3" s="156"/>
      <c r="AWX3" s="156"/>
      <c r="AWY3" s="156"/>
      <c r="AWZ3" s="156"/>
      <c r="AXA3" s="156"/>
      <c r="AXB3" s="156"/>
      <c r="AXC3" s="156"/>
      <c r="AXD3" s="156"/>
      <c r="AXE3" s="156"/>
      <c r="AXF3" s="156"/>
      <c r="AXG3" s="156"/>
      <c r="AXH3" s="156"/>
      <c r="AXI3" s="156"/>
      <c r="AXJ3" s="156"/>
      <c r="AXK3" s="156"/>
      <c r="AXL3" s="156"/>
      <c r="AXM3" s="156"/>
      <c r="AXN3" s="156"/>
      <c r="AXO3" s="156"/>
      <c r="AXP3" s="156"/>
      <c r="AXQ3" s="156"/>
      <c r="AXR3" s="156"/>
      <c r="AXS3" s="156"/>
      <c r="AXT3" s="156"/>
      <c r="AXU3" s="156"/>
      <c r="AXV3" s="156"/>
      <c r="AXW3" s="156"/>
      <c r="AXX3" s="156"/>
      <c r="AXY3" s="156"/>
      <c r="AXZ3" s="156"/>
      <c r="AYA3" s="156"/>
      <c r="AYB3" s="156"/>
      <c r="AYC3" s="156"/>
      <c r="AYD3" s="156"/>
      <c r="AYE3" s="156"/>
      <c r="AYF3" s="156"/>
      <c r="AYG3" s="156"/>
      <c r="AYH3" s="156"/>
      <c r="AYI3" s="156"/>
      <c r="AYJ3" s="156"/>
      <c r="AYK3" s="156"/>
      <c r="AYL3" s="156"/>
      <c r="AYM3" s="156"/>
      <c r="AYN3" s="156"/>
      <c r="AYO3" s="156"/>
      <c r="AYP3" s="156"/>
      <c r="AYQ3" s="156"/>
      <c r="AYR3" s="156"/>
      <c r="AYS3" s="156"/>
      <c r="AYT3" s="156"/>
      <c r="AYU3" s="156"/>
      <c r="AYV3" s="156"/>
      <c r="AYW3" s="156"/>
      <c r="AYX3" s="156"/>
      <c r="AYY3" s="156"/>
      <c r="AYZ3" s="156"/>
      <c r="AZA3" s="156"/>
      <c r="AZB3" s="156"/>
      <c r="AZC3" s="156"/>
      <c r="AZD3" s="156"/>
      <c r="AZE3" s="156"/>
      <c r="AZF3" s="156"/>
      <c r="AZG3" s="156"/>
      <c r="AZH3" s="156"/>
      <c r="AZI3" s="156"/>
      <c r="AZJ3" s="156"/>
      <c r="AZK3" s="156"/>
      <c r="AZL3" s="156"/>
      <c r="AZM3" s="156"/>
      <c r="AZN3" s="156"/>
      <c r="AZO3" s="156"/>
      <c r="AZP3" s="156"/>
      <c r="AZQ3" s="156"/>
      <c r="AZR3" s="156"/>
      <c r="AZS3" s="156"/>
      <c r="AZT3" s="156"/>
      <c r="AZU3" s="156"/>
      <c r="AZV3" s="156"/>
      <c r="AZW3" s="156"/>
      <c r="AZX3" s="156"/>
      <c r="AZY3" s="156"/>
      <c r="AZZ3" s="156"/>
      <c r="BAA3" s="156"/>
      <c r="BAB3" s="156"/>
      <c r="BAC3" s="156"/>
      <c r="BAD3" s="156"/>
      <c r="BAE3" s="156"/>
      <c r="BAF3" s="156"/>
      <c r="BAG3" s="156"/>
      <c r="BAH3" s="156"/>
      <c r="BAI3" s="156"/>
      <c r="BAJ3" s="156"/>
      <c r="BAK3" s="156"/>
      <c r="BAL3" s="156"/>
      <c r="BAM3" s="156"/>
      <c r="BAN3" s="156"/>
      <c r="BAO3" s="156"/>
      <c r="BAP3" s="156"/>
      <c r="BAQ3" s="156"/>
      <c r="BAR3" s="156"/>
      <c r="BAS3" s="156"/>
      <c r="BAT3" s="156"/>
      <c r="BAU3" s="156"/>
      <c r="BAV3" s="156"/>
      <c r="BAW3" s="156"/>
      <c r="BAX3" s="156"/>
      <c r="BAY3" s="156"/>
      <c r="BAZ3" s="156"/>
      <c r="BBA3" s="156"/>
      <c r="BBB3" s="156"/>
      <c r="BBC3" s="156"/>
      <c r="BBD3" s="156"/>
      <c r="BBE3" s="156"/>
      <c r="BBF3" s="156"/>
      <c r="BBG3" s="156"/>
      <c r="BBH3" s="156"/>
      <c r="BBI3" s="156"/>
      <c r="BBJ3" s="156"/>
      <c r="BBK3" s="156"/>
      <c r="BBL3" s="156"/>
      <c r="BBM3" s="156"/>
      <c r="BBN3" s="156"/>
      <c r="BBO3" s="156"/>
      <c r="BBP3" s="156"/>
      <c r="BBQ3" s="156"/>
      <c r="BBR3" s="156"/>
      <c r="BBS3" s="156"/>
      <c r="BBT3" s="156"/>
      <c r="BBU3" s="156"/>
      <c r="BBV3" s="156"/>
      <c r="BBW3" s="156"/>
      <c r="BBX3" s="156"/>
      <c r="BBY3" s="156"/>
      <c r="BBZ3" s="156"/>
      <c r="BCA3" s="156"/>
      <c r="BCB3" s="156"/>
      <c r="BCC3" s="156"/>
      <c r="BCD3" s="156"/>
      <c r="BCE3" s="156"/>
      <c r="BCF3" s="156"/>
      <c r="BCG3" s="156"/>
      <c r="BCH3" s="156"/>
      <c r="BCI3" s="156"/>
      <c r="BCJ3" s="156"/>
      <c r="BCK3" s="156"/>
      <c r="BCL3" s="156"/>
      <c r="BCM3" s="156"/>
      <c r="BCN3" s="156"/>
      <c r="BCO3" s="156"/>
      <c r="BCP3" s="156"/>
      <c r="BCQ3" s="156"/>
      <c r="BCR3" s="156"/>
      <c r="BCS3" s="156"/>
      <c r="BCT3" s="156"/>
      <c r="BCU3" s="156"/>
      <c r="BCV3" s="156"/>
      <c r="BCW3" s="156"/>
      <c r="BCX3" s="156"/>
      <c r="BCY3" s="156"/>
      <c r="BCZ3" s="156"/>
      <c r="BDA3" s="156"/>
      <c r="BDB3" s="156"/>
      <c r="BDC3" s="156"/>
      <c r="BDD3" s="156"/>
      <c r="BDE3" s="156"/>
      <c r="BDF3" s="156"/>
      <c r="BDG3" s="156"/>
      <c r="BDH3" s="156"/>
      <c r="BDI3" s="156"/>
      <c r="BDJ3" s="156"/>
      <c r="BDK3" s="156"/>
      <c r="BDL3" s="156"/>
      <c r="BDM3" s="156"/>
      <c r="BDN3" s="156"/>
      <c r="BDO3" s="156"/>
      <c r="BDP3" s="156"/>
      <c r="BDQ3" s="156"/>
      <c r="BDR3" s="156"/>
      <c r="BDS3" s="156"/>
      <c r="BDT3" s="156"/>
      <c r="BDU3" s="156"/>
      <c r="BDV3" s="156"/>
      <c r="BDW3" s="156"/>
      <c r="BDX3" s="156"/>
      <c r="BDY3" s="156"/>
      <c r="BDZ3" s="156"/>
      <c r="BEA3" s="156"/>
      <c r="BEB3" s="156"/>
      <c r="BEC3" s="156"/>
      <c r="BED3" s="156"/>
      <c r="BEE3" s="156"/>
      <c r="BEF3" s="156"/>
      <c r="BEG3" s="156"/>
      <c r="BEH3" s="156"/>
      <c r="BEI3" s="156"/>
      <c r="BEJ3" s="156"/>
      <c r="BEK3" s="156"/>
      <c r="BEL3" s="156"/>
      <c r="BEM3" s="156"/>
      <c r="BEN3" s="156"/>
      <c r="BEO3" s="156"/>
      <c r="BEP3" s="156"/>
      <c r="BEQ3" s="156"/>
      <c r="BER3" s="156"/>
      <c r="BES3" s="156"/>
      <c r="BET3" s="156"/>
      <c r="BEU3" s="156"/>
      <c r="BEV3" s="156"/>
      <c r="BEW3" s="156"/>
      <c r="BEX3" s="156"/>
      <c r="BEY3" s="156"/>
      <c r="BEZ3" s="156"/>
      <c r="BFA3" s="156"/>
      <c r="BFB3" s="156"/>
      <c r="BFC3" s="156"/>
      <c r="BFD3" s="156"/>
      <c r="BFE3" s="156"/>
      <c r="BFF3" s="156"/>
      <c r="BFG3" s="156"/>
      <c r="BFH3" s="156"/>
      <c r="BFI3" s="156"/>
      <c r="BFJ3" s="156"/>
      <c r="BFK3" s="156"/>
      <c r="BFL3" s="156"/>
      <c r="BFM3" s="156"/>
      <c r="BFN3" s="156"/>
      <c r="BFO3" s="156"/>
      <c r="BFP3" s="156"/>
      <c r="BFQ3" s="156"/>
      <c r="BFR3" s="156"/>
      <c r="BFS3" s="156"/>
      <c r="BFT3" s="156"/>
      <c r="BFU3" s="156"/>
      <c r="BFV3" s="156"/>
      <c r="BFW3" s="156"/>
      <c r="BFX3" s="156"/>
      <c r="BFY3" s="156"/>
      <c r="BFZ3" s="156"/>
      <c r="BGA3" s="156"/>
      <c r="BGB3" s="156"/>
      <c r="BGC3" s="156"/>
      <c r="BGD3" s="156"/>
      <c r="BGE3" s="156"/>
      <c r="BGF3" s="156"/>
      <c r="BGG3" s="156"/>
      <c r="BGH3" s="156"/>
      <c r="BGI3" s="156"/>
      <c r="BGJ3" s="156"/>
      <c r="BGK3" s="156"/>
      <c r="BGL3" s="156"/>
      <c r="BGM3" s="156"/>
      <c r="BGN3" s="156"/>
      <c r="BGO3" s="156"/>
      <c r="BGP3" s="156"/>
      <c r="BGQ3" s="156"/>
      <c r="BGR3" s="156"/>
      <c r="BGS3" s="156"/>
      <c r="BGT3" s="156"/>
      <c r="BGU3" s="156"/>
      <c r="BGV3" s="156"/>
      <c r="BGW3" s="156"/>
      <c r="BGX3" s="156"/>
      <c r="BGY3" s="156"/>
      <c r="BGZ3" s="156"/>
      <c r="BHA3" s="156"/>
      <c r="BHB3" s="156"/>
      <c r="BHC3" s="156"/>
      <c r="BHD3" s="156"/>
      <c r="BHE3" s="156"/>
      <c r="BHF3" s="156"/>
      <c r="BHG3" s="156"/>
      <c r="BHH3" s="156"/>
      <c r="BHI3" s="156"/>
      <c r="BHJ3" s="156"/>
      <c r="BHK3" s="156"/>
      <c r="BHL3" s="156"/>
      <c r="BHM3" s="156"/>
      <c r="BHN3" s="156"/>
      <c r="BHO3" s="156"/>
      <c r="BHP3" s="156"/>
      <c r="BHQ3" s="156"/>
      <c r="BHR3" s="156"/>
      <c r="BHS3" s="156"/>
      <c r="BHT3" s="156"/>
      <c r="BHU3" s="156"/>
      <c r="BHV3" s="156"/>
      <c r="BHW3" s="156"/>
      <c r="BHX3" s="156"/>
      <c r="BHY3" s="156"/>
      <c r="BHZ3" s="156"/>
      <c r="BIA3" s="156"/>
      <c r="BIB3" s="156"/>
      <c r="BIC3" s="156"/>
      <c r="BID3" s="156"/>
      <c r="BIE3" s="156"/>
      <c r="BIF3" s="156"/>
      <c r="BIG3" s="156"/>
      <c r="BIH3" s="156"/>
      <c r="BII3" s="156"/>
      <c r="BIJ3" s="156"/>
      <c r="BIK3" s="156"/>
      <c r="BIL3" s="156"/>
      <c r="BIM3" s="156"/>
      <c r="BIN3" s="156"/>
      <c r="BIO3" s="156"/>
      <c r="BIP3" s="156"/>
      <c r="BIQ3" s="156"/>
      <c r="BIR3" s="156"/>
      <c r="BIS3" s="156"/>
      <c r="BIT3" s="156"/>
      <c r="BIU3" s="156"/>
      <c r="BIV3" s="156"/>
      <c r="BIW3" s="156"/>
      <c r="BIX3" s="156"/>
      <c r="BIY3" s="156"/>
      <c r="BIZ3" s="156"/>
      <c r="BJA3" s="156"/>
      <c r="BJB3" s="156"/>
      <c r="BJC3" s="156"/>
      <c r="BJD3" s="156"/>
      <c r="BJE3" s="156"/>
      <c r="BJF3" s="156"/>
      <c r="BJG3" s="156"/>
      <c r="BJH3" s="156"/>
      <c r="BJI3" s="156"/>
      <c r="BJJ3" s="156"/>
      <c r="BJK3" s="156"/>
      <c r="BJL3" s="156"/>
      <c r="BJM3" s="156"/>
      <c r="BJN3" s="156"/>
      <c r="BJO3" s="156"/>
      <c r="BJP3" s="156"/>
      <c r="BJQ3" s="156"/>
      <c r="BJR3" s="156"/>
      <c r="BJS3" s="156"/>
      <c r="BJT3" s="156"/>
      <c r="BJU3" s="156"/>
      <c r="BJV3" s="156"/>
      <c r="BJW3" s="156"/>
      <c r="BJX3" s="156"/>
      <c r="BJY3" s="156"/>
      <c r="BJZ3" s="156"/>
      <c r="BKA3" s="156"/>
      <c r="BKB3" s="156"/>
      <c r="BKC3" s="156"/>
      <c r="BKD3" s="156"/>
      <c r="BKE3" s="156"/>
      <c r="BKF3" s="156"/>
      <c r="BKG3" s="156"/>
      <c r="BKH3" s="156"/>
      <c r="BKI3" s="156"/>
      <c r="BKJ3" s="156"/>
      <c r="BKK3" s="156"/>
      <c r="BKL3" s="156"/>
      <c r="BKM3" s="156"/>
      <c r="BKN3" s="156"/>
      <c r="BKO3" s="156"/>
      <c r="BKP3" s="156"/>
      <c r="BKQ3" s="156"/>
      <c r="BKR3" s="156"/>
      <c r="BKS3" s="156"/>
      <c r="BKT3" s="156"/>
      <c r="BKU3" s="156"/>
      <c r="BKV3" s="156"/>
      <c r="BKW3" s="156"/>
      <c r="BKX3" s="156"/>
      <c r="BKY3" s="156"/>
      <c r="BKZ3" s="156"/>
      <c r="BLA3" s="156"/>
      <c r="BLB3" s="156"/>
      <c r="BLC3" s="156"/>
      <c r="BLD3" s="156"/>
      <c r="BLE3" s="156"/>
      <c r="BLF3" s="156"/>
      <c r="BLG3" s="156"/>
      <c r="BLH3" s="156"/>
      <c r="BLI3" s="156"/>
      <c r="BLJ3" s="156"/>
      <c r="BLK3" s="156"/>
      <c r="BLL3" s="156"/>
      <c r="BLM3" s="156"/>
      <c r="BLN3" s="156"/>
      <c r="BLO3" s="156"/>
      <c r="BLP3" s="156"/>
      <c r="BLQ3" s="156"/>
      <c r="BLR3" s="156"/>
      <c r="BLS3" s="156"/>
      <c r="BLT3" s="156"/>
      <c r="BLU3" s="156"/>
      <c r="BLV3" s="156"/>
      <c r="BLW3" s="156"/>
      <c r="BLX3" s="156"/>
      <c r="BLY3" s="156"/>
      <c r="BLZ3" s="156"/>
      <c r="BMA3" s="156"/>
      <c r="BMB3" s="156"/>
      <c r="BMC3" s="156"/>
      <c r="BMD3" s="156"/>
      <c r="BME3" s="156"/>
      <c r="BMF3" s="156"/>
      <c r="BMG3" s="156"/>
      <c r="BMH3" s="156"/>
      <c r="BMI3" s="156"/>
      <c r="BMJ3" s="156"/>
      <c r="BMK3" s="156"/>
      <c r="BML3" s="156"/>
      <c r="BMM3" s="156"/>
      <c r="BMN3" s="156"/>
      <c r="BMO3" s="156"/>
      <c r="BMP3" s="156"/>
      <c r="BMQ3" s="156"/>
      <c r="BMR3" s="156"/>
      <c r="BMS3" s="156"/>
      <c r="BMT3" s="156"/>
      <c r="BMU3" s="156"/>
      <c r="BMV3" s="156"/>
      <c r="BMW3" s="156"/>
      <c r="BMX3" s="156"/>
      <c r="BMY3" s="156"/>
      <c r="BMZ3" s="156"/>
      <c r="BNA3" s="156"/>
      <c r="BNB3" s="156"/>
      <c r="BNC3" s="156"/>
      <c r="BND3" s="156"/>
      <c r="BNE3" s="156"/>
      <c r="BNF3" s="156"/>
      <c r="BNG3" s="156"/>
      <c r="BNH3" s="156"/>
      <c r="BNI3" s="156"/>
      <c r="BNJ3" s="156"/>
      <c r="BNK3" s="156"/>
      <c r="BNL3" s="156"/>
      <c r="BNM3" s="156"/>
      <c r="BNN3" s="156"/>
      <c r="BNO3" s="156"/>
      <c r="BNP3" s="156"/>
      <c r="BNQ3" s="156"/>
      <c r="BNR3" s="156"/>
      <c r="BNS3" s="156"/>
      <c r="BNT3" s="156"/>
      <c r="BNU3" s="156"/>
      <c r="BNV3" s="156"/>
      <c r="BNW3" s="156"/>
      <c r="BNX3" s="156"/>
      <c r="BNY3" s="156"/>
      <c r="BNZ3" s="156"/>
      <c r="BOA3" s="156"/>
      <c r="BOB3" s="156"/>
      <c r="BOC3" s="156"/>
      <c r="BOD3" s="156"/>
      <c r="BOE3" s="156"/>
      <c r="BOF3" s="156"/>
      <c r="BOG3" s="156"/>
      <c r="BOH3" s="156"/>
      <c r="BOI3" s="156"/>
      <c r="BOJ3" s="156"/>
      <c r="BOK3" s="156"/>
      <c r="BOL3" s="156"/>
      <c r="BOM3" s="156"/>
      <c r="BON3" s="156"/>
      <c r="BOO3" s="156"/>
      <c r="BOP3" s="156"/>
      <c r="BOQ3" s="156"/>
      <c r="BOR3" s="156"/>
      <c r="BOS3" s="156"/>
      <c r="BOT3" s="156"/>
      <c r="BOU3" s="156"/>
      <c r="BOV3" s="156"/>
      <c r="BOW3" s="156"/>
      <c r="BOX3" s="156"/>
      <c r="BOY3" s="156"/>
      <c r="BOZ3" s="156"/>
      <c r="BPA3" s="156"/>
      <c r="BPB3" s="156"/>
      <c r="BPC3" s="156"/>
      <c r="BPD3" s="156"/>
      <c r="BPE3" s="156"/>
      <c r="BPF3" s="156"/>
      <c r="BPG3" s="156"/>
      <c r="BPH3" s="156"/>
      <c r="BPI3" s="156"/>
      <c r="BPJ3" s="156"/>
      <c r="BPK3" s="156"/>
      <c r="BPL3" s="156"/>
      <c r="BPM3" s="156"/>
      <c r="BPN3" s="156"/>
      <c r="BPO3" s="156"/>
      <c r="BPP3" s="156"/>
      <c r="BPQ3" s="156"/>
      <c r="BPR3" s="156"/>
      <c r="BPS3" s="156"/>
      <c r="BPT3" s="156"/>
      <c r="BPU3" s="156"/>
      <c r="BPV3" s="156"/>
      <c r="BPW3" s="156"/>
      <c r="BPX3" s="156"/>
      <c r="BPY3" s="156"/>
      <c r="BPZ3" s="156"/>
      <c r="BQA3" s="156"/>
      <c r="BQB3" s="156"/>
      <c r="BQC3" s="156"/>
      <c r="BQD3" s="156"/>
      <c r="BQE3" s="156"/>
      <c r="BQF3" s="156"/>
      <c r="BQG3" s="156"/>
      <c r="BQH3" s="156"/>
      <c r="BQI3" s="156"/>
      <c r="BQJ3" s="156"/>
      <c r="BQK3" s="156"/>
      <c r="BQL3" s="156"/>
      <c r="BQM3" s="156"/>
      <c r="BQN3" s="156"/>
      <c r="BQO3" s="156"/>
      <c r="BQP3" s="156"/>
      <c r="BQQ3" s="156"/>
      <c r="BQR3" s="156"/>
      <c r="BQS3" s="156"/>
      <c r="BQT3" s="156"/>
      <c r="BQU3" s="156"/>
      <c r="BQV3" s="156"/>
      <c r="BQW3" s="156"/>
      <c r="BQX3" s="156"/>
      <c r="BQY3" s="156"/>
      <c r="BQZ3" s="156"/>
      <c r="BRA3" s="156"/>
      <c r="BRB3" s="156"/>
      <c r="BRC3" s="156"/>
      <c r="BRD3" s="156"/>
      <c r="BRE3" s="156"/>
      <c r="BRF3" s="156"/>
      <c r="BRG3" s="156"/>
      <c r="BRH3" s="156"/>
      <c r="BRI3" s="156"/>
      <c r="BRJ3" s="156"/>
      <c r="BRK3" s="156"/>
      <c r="BRL3" s="156"/>
      <c r="BRM3" s="156"/>
      <c r="BRN3" s="156"/>
      <c r="BRO3" s="156"/>
      <c r="BRP3" s="156"/>
      <c r="BRQ3" s="156"/>
      <c r="BRR3" s="156"/>
      <c r="BRS3" s="156"/>
      <c r="BRT3" s="156"/>
      <c r="BRU3" s="156"/>
      <c r="BRV3" s="156"/>
      <c r="BRW3" s="156"/>
      <c r="BRX3" s="156"/>
      <c r="BRY3" s="156"/>
      <c r="BRZ3" s="156"/>
      <c r="BSA3" s="156"/>
      <c r="BSB3" s="156"/>
      <c r="BSC3" s="156"/>
      <c r="BSD3" s="156"/>
      <c r="BSE3" s="156"/>
      <c r="BSF3" s="156"/>
      <c r="BSG3" s="156"/>
      <c r="BSH3" s="156"/>
      <c r="BSI3" s="156"/>
      <c r="BSJ3" s="156"/>
      <c r="BSK3" s="156"/>
      <c r="BSL3" s="156"/>
      <c r="BSM3" s="156"/>
      <c r="BSN3" s="156"/>
      <c r="BSO3" s="156"/>
      <c r="BSP3" s="156"/>
      <c r="BSQ3" s="156"/>
      <c r="BSR3" s="156"/>
      <c r="BSS3" s="156"/>
      <c r="BST3" s="156"/>
      <c r="BSU3" s="156"/>
      <c r="BSV3" s="156"/>
      <c r="BSW3" s="156"/>
      <c r="BSX3" s="156"/>
      <c r="BSY3" s="156"/>
      <c r="BSZ3" s="156"/>
      <c r="BTA3" s="156"/>
      <c r="BTB3" s="156"/>
      <c r="BTC3" s="156"/>
      <c r="BTD3" s="156"/>
      <c r="BTE3" s="156"/>
      <c r="BTF3" s="156"/>
      <c r="BTG3" s="156"/>
      <c r="BTH3" s="156"/>
      <c r="BTI3" s="156"/>
      <c r="BTJ3" s="156"/>
      <c r="BTK3" s="156"/>
      <c r="BTL3" s="156"/>
      <c r="BTM3" s="156"/>
      <c r="BTN3" s="156"/>
      <c r="BTO3" s="156"/>
      <c r="BTP3" s="156"/>
      <c r="BTQ3" s="156"/>
      <c r="BTR3" s="156"/>
      <c r="BTS3" s="156"/>
      <c r="BTT3" s="156"/>
      <c r="BTU3" s="156"/>
      <c r="BTV3" s="156"/>
      <c r="BTW3" s="156"/>
      <c r="BTX3" s="156"/>
      <c r="BTY3" s="156"/>
      <c r="BTZ3" s="156"/>
      <c r="BUA3" s="156"/>
      <c r="BUB3" s="156"/>
      <c r="BUC3" s="156"/>
      <c r="BUD3" s="156"/>
      <c r="BUE3" s="156"/>
      <c r="BUF3" s="156"/>
      <c r="BUG3" s="156"/>
      <c r="BUH3" s="156"/>
      <c r="BUI3" s="156"/>
      <c r="BUJ3" s="156"/>
      <c r="BUK3" s="156"/>
      <c r="BUL3" s="156"/>
      <c r="BUM3" s="156"/>
      <c r="BUN3" s="156"/>
      <c r="BUO3" s="156"/>
      <c r="BUP3" s="156"/>
      <c r="BUQ3" s="156"/>
      <c r="BUR3" s="156"/>
      <c r="BUS3" s="156"/>
      <c r="BUT3" s="156"/>
      <c r="BUU3" s="156"/>
      <c r="BUV3" s="156"/>
      <c r="BUW3" s="156"/>
      <c r="BUX3" s="156"/>
      <c r="BUY3" s="156"/>
      <c r="BUZ3" s="156"/>
      <c r="BVA3" s="156"/>
      <c r="BVB3" s="156"/>
      <c r="BVC3" s="156"/>
      <c r="BVD3" s="156"/>
      <c r="BVE3" s="156"/>
      <c r="BVF3" s="156"/>
      <c r="BVG3" s="156"/>
      <c r="BVH3" s="156"/>
      <c r="BVI3" s="156"/>
      <c r="BVJ3" s="156"/>
      <c r="BVK3" s="156"/>
      <c r="BVL3" s="156"/>
      <c r="BVM3" s="156"/>
      <c r="BVN3" s="156"/>
      <c r="BVO3" s="156"/>
      <c r="BVP3" s="156"/>
      <c r="BVQ3" s="156"/>
      <c r="BVR3" s="156"/>
      <c r="BVS3" s="156"/>
      <c r="BVT3" s="156"/>
      <c r="BVU3" s="156"/>
      <c r="BVV3" s="156"/>
      <c r="BVW3" s="156"/>
      <c r="BVX3" s="156"/>
      <c r="BVY3" s="156"/>
      <c r="BVZ3" s="156"/>
      <c r="BWA3" s="156"/>
      <c r="BWB3" s="156"/>
      <c r="BWC3" s="156"/>
      <c r="BWD3" s="156"/>
      <c r="BWE3" s="156"/>
      <c r="BWF3" s="156"/>
      <c r="BWG3" s="156"/>
      <c r="BWH3" s="156"/>
      <c r="BWI3" s="156"/>
      <c r="BWJ3" s="156"/>
      <c r="BWK3" s="156"/>
      <c r="BWL3" s="156"/>
      <c r="BWM3" s="156"/>
      <c r="BWN3" s="156"/>
      <c r="BWO3" s="156"/>
      <c r="BWP3" s="156"/>
      <c r="BWQ3" s="156"/>
      <c r="BWR3" s="156"/>
      <c r="BWS3" s="156"/>
      <c r="BWT3" s="156"/>
      <c r="BWU3" s="156"/>
      <c r="BWV3" s="156"/>
      <c r="BWW3" s="156"/>
      <c r="BWX3" s="156"/>
      <c r="BWY3" s="156"/>
      <c r="BWZ3" s="156"/>
      <c r="BXA3" s="156"/>
      <c r="BXB3" s="156"/>
      <c r="BXC3" s="156"/>
      <c r="BXD3" s="156"/>
      <c r="BXE3" s="156"/>
      <c r="BXF3" s="156"/>
      <c r="BXG3" s="156"/>
      <c r="BXH3" s="156"/>
      <c r="BXI3" s="156"/>
      <c r="BXJ3" s="156"/>
      <c r="BXK3" s="156"/>
      <c r="BXL3" s="156"/>
      <c r="BXM3" s="156"/>
      <c r="BXN3" s="156"/>
      <c r="BXO3" s="156"/>
      <c r="BXP3" s="156"/>
      <c r="BXQ3" s="156"/>
      <c r="BXR3" s="156"/>
      <c r="BXS3" s="156"/>
      <c r="BXT3" s="156"/>
      <c r="BXU3" s="156"/>
      <c r="BXV3" s="156"/>
      <c r="BXW3" s="156"/>
      <c r="BXX3" s="156"/>
      <c r="BXY3" s="156"/>
      <c r="BXZ3" s="156"/>
      <c r="BYA3" s="156"/>
      <c r="BYB3" s="156"/>
      <c r="BYC3" s="156"/>
      <c r="BYD3" s="156"/>
      <c r="BYE3" s="156"/>
      <c r="BYF3" s="156"/>
      <c r="BYG3" s="156"/>
      <c r="BYH3" s="156"/>
      <c r="BYI3" s="156"/>
      <c r="BYJ3" s="156"/>
      <c r="BYK3" s="156"/>
      <c r="BYL3" s="156"/>
      <c r="BYM3" s="156"/>
      <c r="BYN3" s="156"/>
      <c r="BYO3" s="156"/>
      <c r="BYP3" s="156"/>
      <c r="BYQ3" s="156"/>
      <c r="BYR3" s="156"/>
      <c r="BYS3" s="156"/>
      <c r="BYT3" s="156"/>
      <c r="BYU3" s="156"/>
      <c r="BYV3" s="156"/>
      <c r="BYW3" s="156"/>
      <c r="BYX3" s="156"/>
      <c r="BYY3" s="156"/>
      <c r="BYZ3" s="156"/>
      <c r="BZA3" s="156"/>
      <c r="BZB3" s="156"/>
      <c r="BZC3" s="156"/>
      <c r="BZD3" s="156"/>
      <c r="BZE3" s="156"/>
      <c r="BZF3" s="156"/>
      <c r="BZG3" s="156"/>
      <c r="BZH3" s="156"/>
      <c r="BZI3" s="156"/>
      <c r="BZJ3" s="156"/>
      <c r="BZK3" s="156"/>
      <c r="BZL3" s="156"/>
      <c r="BZM3" s="156"/>
      <c r="BZN3" s="156"/>
      <c r="BZO3" s="156"/>
      <c r="BZP3" s="156"/>
      <c r="BZQ3" s="156"/>
      <c r="BZR3" s="156"/>
      <c r="BZS3" s="156"/>
      <c r="BZT3" s="156"/>
      <c r="BZU3" s="156"/>
      <c r="BZV3" s="156"/>
      <c r="BZW3" s="156"/>
      <c r="BZX3" s="156"/>
      <c r="BZY3" s="156"/>
      <c r="BZZ3" s="156"/>
      <c r="CAA3" s="156"/>
      <c r="CAB3" s="156"/>
      <c r="CAC3" s="156"/>
      <c r="CAD3" s="156"/>
      <c r="CAE3" s="156"/>
      <c r="CAF3" s="156"/>
      <c r="CAG3" s="156"/>
      <c r="CAH3" s="156"/>
      <c r="CAI3" s="156"/>
      <c r="CAJ3" s="156"/>
      <c r="CAK3" s="156"/>
      <c r="CAL3" s="156"/>
      <c r="CAM3" s="156"/>
      <c r="CAN3" s="156"/>
      <c r="CAO3" s="156"/>
      <c r="CAP3" s="156"/>
      <c r="CAQ3" s="156"/>
      <c r="CAR3" s="156"/>
      <c r="CAS3" s="156"/>
      <c r="CAT3" s="156"/>
      <c r="CAU3" s="156"/>
      <c r="CAV3" s="156"/>
      <c r="CAW3" s="156"/>
      <c r="CAX3" s="156"/>
      <c r="CAY3" s="156"/>
      <c r="CAZ3" s="156"/>
      <c r="CBA3" s="156"/>
      <c r="CBB3" s="156"/>
      <c r="CBC3" s="156"/>
      <c r="CBD3" s="156"/>
      <c r="CBE3" s="156"/>
      <c r="CBF3" s="156"/>
      <c r="CBG3" s="156"/>
      <c r="CBH3" s="156"/>
      <c r="CBI3" s="156"/>
      <c r="CBJ3" s="156"/>
      <c r="CBK3" s="156"/>
      <c r="CBL3" s="156"/>
      <c r="CBM3" s="156"/>
      <c r="CBN3" s="156"/>
      <c r="CBO3" s="156"/>
      <c r="CBP3" s="156"/>
      <c r="CBQ3" s="156"/>
      <c r="CBR3" s="156"/>
      <c r="CBS3" s="156"/>
      <c r="CBT3" s="156"/>
      <c r="CBU3" s="156"/>
      <c r="CBV3" s="156"/>
      <c r="CBW3" s="156"/>
      <c r="CBX3" s="156"/>
      <c r="CBY3" s="156"/>
      <c r="CBZ3" s="156"/>
      <c r="CCA3" s="156"/>
      <c r="CCB3" s="156"/>
      <c r="CCC3" s="156"/>
      <c r="CCD3" s="156"/>
      <c r="CCE3" s="156"/>
      <c r="CCF3" s="156"/>
      <c r="CCG3" s="156"/>
      <c r="CCH3" s="156"/>
      <c r="CCI3" s="156"/>
      <c r="CCJ3" s="156"/>
      <c r="CCK3" s="156"/>
      <c r="CCL3" s="156"/>
      <c r="CCM3" s="156"/>
      <c r="CCN3" s="156"/>
      <c r="CCO3" s="156"/>
      <c r="CCP3" s="156"/>
      <c r="CCQ3" s="156"/>
      <c r="CCR3" s="156"/>
      <c r="CCS3" s="156"/>
      <c r="CCT3" s="156"/>
      <c r="CCU3" s="156"/>
      <c r="CCV3" s="156"/>
      <c r="CCW3" s="156"/>
      <c r="CCX3" s="156"/>
      <c r="CCY3" s="156"/>
      <c r="CCZ3" s="156"/>
      <c r="CDA3" s="156"/>
      <c r="CDB3" s="156"/>
      <c r="CDC3" s="156"/>
      <c r="CDD3" s="156"/>
      <c r="CDE3" s="156"/>
      <c r="CDF3" s="156"/>
      <c r="CDG3" s="156"/>
      <c r="CDH3" s="156"/>
      <c r="CDI3" s="156"/>
      <c r="CDJ3" s="156"/>
      <c r="CDK3" s="156"/>
      <c r="CDL3" s="156"/>
      <c r="CDM3" s="156"/>
      <c r="CDN3" s="156"/>
      <c r="CDO3" s="156"/>
      <c r="CDP3" s="156"/>
      <c r="CDQ3" s="156"/>
      <c r="CDR3" s="156"/>
      <c r="CDS3" s="156"/>
      <c r="CDT3" s="156"/>
      <c r="CDU3" s="156"/>
      <c r="CDV3" s="156"/>
      <c r="CDW3" s="156"/>
      <c r="CDX3" s="156"/>
      <c r="CDY3" s="156"/>
      <c r="CDZ3" s="156"/>
      <c r="CEA3" s="156"/>
      <c r="CEB3" s="156"/>
      <c r="CEC3" s="156"/>
      <c r="CED3" s="156"/>
      <c r="CEE3" s="156"/>
      <c r="CEF3" s="156"/>
      <c r="CEG3" s="156"/>
      <c r="CEH3" s="156"/>
      <c r="CEI3" s="156"/>
      <c r="CEJ3" s="156"/>
      <c r="CEK3" s="156"/>
      <c r="CEL3" s="156"/>
      <c r="CEM3" s="156"/>
      <c r="CEN3" s="156"/>
      <c r="CEO3" s="156"/>
      <c r="CEP3" s="156"/>
      <c r="CEQ3" s="156"/>
      <c r="CER3" s="156"/>
      <c r="CES3" s="156"/>
      <c r="CET3" s="156"/>
      <c r="CEU3" s="156"/>
      <c r="CEV3" s="156"/>
      <c r="CEW3" s="156"/>
      <c r="CEX3" s="156"/>
      <c r="CEY3" s="156"/>
      <c r="CEZ3" s="156"/>
      <c r="CFA3" s="156"/>
      <c r="CFB3" s="156"/>
      <c r="CFC3" s="156"/>
      <c r="CFD3" s="156"/>
      <c r="CFE3" s="156"/>
      <c r="CFF3" s="156"/>
      <c r="CFG3" s="156"/>
      <c r="CFH3" s="156"/>
      <c r="CFI3" s="156"/>
      <c r="CFJ3" s="156"/>
      <c r="CFK3" s="156"/>
      <c r="CFL3" s="156"/>
      <c r="CFM3" s="156"/>
      <c r="CFN3" s="156"/>
      <c r="CFO3" s="156"/>
      <c r="CFP3" s="156"/>
      <c r="CFQ3" s="156"/>
      <c r="CFR3" s="156"/>
      <c r="CFS3" s="156"/>
      <c r="CFT3" s="156"/>
      <c r="CFU3" s="156"/>
      <c r="CFV3" s="156"/>
      <c r="CFW3" s="156"/>
      <c r="CFX3" s="156"/>
      <c r="CFY3" s="156"/>
      <c r="CFZ3" s="156"/>
      <c r="CGA3" s="156"/>
      <c r="CGB3" s="156"/>
      <c r="CGC3" s="156"/>
      <c r="CGD3" s="156"/>
      <c r="CGE3" s="156"/>
      <c r="CGF3" s="156"/>
      <c r="CGG3" s="156"/>
      <c r="CGH3" s="156"/>
      <c r="CGI3" s="156"/>
      <c r="CGJ3" s="156"/>
      <c r="CGK3" s="156"/>
      <c r="CGL3" s="156"/>
      <c r="CGM3" s="156"/>
      <c r="CGN3" s="156"/>
      <c r="CGO3" s="156"/>
      <c r="CGP3" s="156"/>
      <c r="CGQ3" s="156"/>
      <c r="CGR3" s="156"/>
      <c r="CGS3" s="156"/>
      <c r="CGT3" s="156"/>
      <c r="CGU3" s="156"/>
      <c r="CGV3" s="156"/>
      <c r="CGW3" s="156"/>
      <c r="CGX3" s="156"/>
      <c r="CGY3" s="156"/>
      <c r="CGZ3" s="156"/>
      <c r="CHA3" s="156"/>
      <c r="CHB3" s="156"/>
      <c r="CHC3" s="156"/>
      <c r="CHD3" s="156"/>
      <c r="CHE3" s="156"/>
      <c r="CHF3" s="156"/>
      <c r="CHG3" s="156"/>
      <c r="CHH3" s="156"/>
      <c r="CHI3" s="156"/>
      <c r="CHJ3" s="156"/>
      <c r="CHK3" s="156"/>
      <c r="CHL3" s="156"/>
      <c r="CHM3" s="156"/>
      <c r="CHN3" s="156"/>
      <c r="CHO3" s="156"/>
      <c r="CHP3" s="156"/>
      <c r="CHQ3" s="156"/>
      <c r="CHR3" s="156"/>
      <c r="CHS3" s="156"/>
      <c r="CHT3" s="156"/>
      <c r="CHU3" s="156"/>
      <c r="CHV3" s="156"/>
      <c r="CHW3" s="156"/>
      <c r="CHX3" s="156"/>
      <c r="CHY3" s="156"/>
      <c r="CHZ3" s="156"/>
      <c r="CIA3" s="156"/>
      <c r="CIB3" s="156"/>
      <c r="CIC3" s="156"/>
      <c r="CID3" s="156"/>
      <c r="CIE3" s="156"/>
      <c r="CIF3" s="156"/>
      <c r="CIG3" s="156"/>
      <c r="CIH3" s="156"/>
      <c r="CII3" s="156"/>
      <c r="CIJ3" s="156"/>
      <c r="CIK3" s="156"/>
      <c r="CIL3" s="156"/>
      <c r="CIM3" s="156"/>
      <c r="CIN3" s="156"/>
      <c r="CIO3" s="156"/>
      <c r="CIP3" s="156"/>
      <c r="CIQ3" s="156"/>
      <c r="CIR3" s="156"/>
      <c r="CIS3" s="156"/>
      <c r="CIT3" s="156"/>
      <c r="CIU3" s="156"/>
      <c r="CIV3" s="156"/>
      <c r="CIW3" s="156"/>
      <c r="CIX3" s="156"/>
      <c r="CIY3" s="156"/>
      <c r="CIZ3" s="156"/>
      <c r="CJA3" s="156"/>
      <c r="CJB3" s="156"/>
      <c r="CJC3" s="156"/>
      <c r="CJD3" s="156"/>
      <c r="CJE3" s="156"/>
      <c r="CJF3" s="156"/>
      <c r="CJG3" s="156"/>
      <c r="CJH3" s="156"/>
      <c r="CJI3" s="156"/>
      <c r="CJJ3" s="156"/>
      <c r="CJK3" s="156"/>
      <c r="CJL3" s="156"/>
      <c r="CJM3" s="156"/>
      <c r="CJN3" s="156"/>
      <c r="CJO3" s="156"/>
      <c r="CJP3" s="156"/>
      <c r="CJQ3" s="156"/>
      <c r="CJR3" s="156"/>
      <c r="CJS3" s="156"/>
      <c r="CJT3" s="156"/>
      <c r="CJU3" s="156"/>
      <c r="CJV3" s="156"/>
      <c r="CJW3" s="156"/>
      <c r="CJX3" s="156"/>
      <c r="CJY3" s="156"/>
      <c r="CJZ3" s="156"/>
      <c r="CKA3" s="156"/>
      <c r="CKB3" s="156"/>
      <c r="CKC3" s="156"/>
      <c r="CKD3" s="156"/>
      <c r="CKE3" s="156"/>
      <c r="CKF3" s="156"/>
      <c r="CKG3" s="156"/>
      <c r="CKH3" s="156"/>
      <c r="CKI3" s="156"/>
      <c r="CKJ3" s="156"/>
      <c r="CKK3" s="156"/>
      <c r="CKL3" s="156"/>
      <c r="CKM3" s="156"/>
      <c r="CKN3" s="156"/>
      <c r="CKO3" s="156"/>
      <c r="CKP3" s="156"/>
      <c r="CKQ3" s="156"/>
      <c r="CKR3" s="156"/>
      <c r="CKS3" s="156"/>
      <c r="CKT3" s="156"/>
      <c r="CKU3" s="156"/>
      <c r="CKV3" s="156"/>
      <c r="CKW3" s="156"/>
      <c r="CKX3" s="156"/>
      <c r="CKY3" s="156"/>
      <c r="CKZ3" s="156"/>
      <c r="CLA3" s="156"/>
      <c r="CLB3" s="156"/>
      <c r="CLC3" s="156"/>
      <c r="CLD3" s="156"/>
      <c r="CLE3" s="156"/>
      <c r="CLF3" s="156"/>
      <c r="CLG3" s="156"/>
      <c r="CLH3" s="156"/>
      <c r="CLI3" s="156"/>
      <c r="CLJ3" s="156"/>
      <c r="CLK3" s="156"/>
      <c r="CLL3" s="156"/>
      <c r="CLM3" s="156"/>
      <c r="CLN3" s="156"/>
      <c r="CLO3" s="156"/>
      <c r="CLP3" s="156"/>
      <c r="CLQ3" s="156"/>
      <c r="CLR3" s="156"/>
      <c r="CLS3" s="156"/>
      <c r="CLT3" s="156"/>
      <c r="CLU3" s="156"/>
      <c r="CLV3" s="156"/>
      <c r="CLW3" s="156"/>
      <c r="CLX3" s="156"/>
      <c r="CLY3" s="156"/>
      <c r="CLZ3" s="156"/>
      <c r="CMA3" s="156"/>
      <c r="CMB3" s="156"/>
      <c r="CMC3" s="156"/>
      <c r="CMD3" s="156"/>
      <c r="CME3" s="156"/>
      <c r="CMF3" s="156"/>
      <c r="CMG3" s="156"/>
      <c r="CMH3" s="156"/>
      <c r="CMI3" s="156"/>
      <c r="CMJ3" s="156"/>
      <c r="CMK3" s="156"/>
      <c r="CML3" s="156"/>
      <c r="CMM3" s="156"/>
      <c r="CMN3" s="156"/>
      <c r="CMO3" s="156"/>
      <c r="CMP3" s="156"/>
      <c r="CMQ3" s="156"/>
      <c r="CMR3" s="156"/>
      <c r="CMS3" s="156"/>
      <c r="CMT3" s="156"/>
      <c r="CMU3" s="156"/>
      <c r="CMV3" s="156"/>
      <c r="CMW3" s="156"/>
      <c r="CMX3" s="156"/>
      <c r="CMY3" s="156"/>
      <c r="CMZ3" s="156"/>
      <c r="CNA3" s="156"/>
      <c r="CNB3" s="156"/>
      <c r="CNC3" s="156"/>
      <c r="CND3" s="156"/>
      <c r="CNE3" s="156"/>
      <c r="CNF3" s="156"/>
      <c r="CNG3" s="156"/>
      <c r="CNH3" s="156"/>
      <c r="CNI3" s="156"/>
      <c r="CNJ3" s="156"/>
      <c r="CNK3" s="156"/>
      <c r="CNL3" s="156"/>
      <c r="CNM3" s="156"/>
      <c r="CNN3" s="156"/>
      <c r="CNO3" s="156"/>
      <c r="CNP3" s="156"/>
      <c r="CNQ3" s="156"/>
      <c r="CNR3" s="156"/>
      <c r="CNS3" s="156"/>
      <c r="CNT3" s="156"/>
      <c r="CNU3" s="156"/>
      <c r="CNV3" s="156"/>
      <c r="CNW3" s="156"/>
      <c r="CNX3" s="156"/>
      <c r="CNY3" s="156"/>
      <c r="CNZ3" s="156"/>
      <c r="COA3" s="156"/>
      <c r="COB3" s="156"/>
      <c r="COC3" s="156"/>
      <c r="COD3" s="156"/>
      <c r="COE3" s="156"/>
      <c r="COF3" s="156"/>
      <c r="COG3" s="156"/>
      <c r="COH3" s="156"/>
      <c r="COI3" s="156"/>
      <c r="COJ3" s="156"/>
      <c r="COK3" s="156"/>
      <c r="COL3" s="156"/>
      <c r="COM3" s="156"/>
      <c r="CON3" s="156"/>
      <c r="COO3" s="156"/>
      <c r="COP3" s="156"/>
      <c r="COQ3" s="156"/>
      <c r="COR3" s="156"/>
      <c r="COS3" s="156"/>
      <c r="COT3" s="156"/>
      <c r="COU3" s="156"/>
      <c r="COV3" s="156"/>
      <c r="COW3" s="156"/>
      <c r="COX3" s="156"/>
      <c r="COY3" s="156"/>
      <c r="COZ3" s="156"/>
      <c r="CPA3" s="156"/>
      <c r="CPB3" s="156"/>
      <c r="CPC3" s="156"/>
      <c r="CPD3" s="156"/>
      <c r="CPE3" s="156"/>
      <c r="CPF3" s="156"/>
      <c r="CPG3" s="156"/>
      <c r="CPH3" s="156"/>
      <c r="CPI3" s="156"/>
      <c r="CPJ3" s="156"/>
      <c r="CPK3" s="156"/>
      <c r="CPL3" s="156"/>
      <c r="CPM3" s="156"/>
      <c r="CPN3" s="156"/>
      <c r="CPO3" s="156"/>
      <c r="CPP3" s="156"/>
      <c r="CPQ3" s="156"/>
      <c r="CPR3" s="156"/>
      <c r="CPS3" s="156"/>
      <c r="CPT3" s="156"/>
      <c r="CPU3" s="156"/>
      <c r="CPV3" s="156"/>
      <c r="CPW3" s="156"/>
      <c r="CPX3" s="156"/>
      <c r="CPY3" s="156"/>
      <c r="CPZ3" s="156"/>
      <c r="CQA3" s="156"/>
      <c r="CQB3" s="156"/>
      <c r="CQC3" s="156"/>
      <c r="CQD3" s="156"/>
      <c r="CQE3" s="156"/>
      <c r="CQF3" s="156"/>
      <c r="CQG3" s="156"/>
      <c r="CQH3" s="156"/>
      <c r="CQI3" s="156"/>
      <c r="CQJ3" s="156"/>
      <c r="CQK3" s="156"/>
      <c r="CQL3" s="156"/>
      <c r="CQM3" s="156"/>
      <c r="CQN3" s="156"/>
      <c r="CQO3" s="156"/>
      <c r="CQP3" s="156"/>
      <c r="CQQ3" s="156"/>
      <c r="CQR3" s="156"/>
      <c r="CQS3" s="156"/>
      <c r="CQT3" s="156"/>
      <c r="CQU3" s="156"/>
      <c r="CQV3" s="156"/>
      <c r="CQW3" s="156"/>
      <c r="CQX3" s="156"/>
      <c r="CQY3" s="156"/>
      <c r="CQZ3" s="156"/>
      <c r="CRA3" s="156"/>
      <c r="CRB3" s="156"/>
      <c r="CRC3" s="156"/>
      <c r="CRD3" s="156"/>
      <c r="CRE3" s="156"/>
      <c r="CRF3" s="156"/>
      <c r="CRG3" s="156"/>
      <c r="CRH3" s="156"/>
      <c r="CRI3" s="156"/>
      <c r="CRJ3" s="156"/>
      <c r="CRK3" s="156"/>
      <c r="CRL3" s="156"/>
      <c r="CRM3" s="156"/>
      <c r="CRN3" s="156"/>
      <c r="CRO3" s="156"/>
      <c r="CRP3" s="156"/>
      <c r="CRQ3" s="156"/>
      <c r="CRR3" s="156"/>
      <c r="CRS3" s="156"/>
      <c r="CRT3" s="156"/>
      <c r="CRU3" s="156"/>
      <c r="CRV3" s="156"/>
      <c r="CRW3" s="156"/>
      <c r="CRX3" s="156"/>
      <c r="CRY3" s="156"/>
      <c r="CRZ3" s="156"/>
      <c r="CSA3" s="156"/>
      <c r="CSB3" s="156"/>
      <c r="CSC3" s="156"/>
      <c r="CSD3" s="156"/>
      <c r="CSE3" s="156"/>
      <c r="CSF3" s="156"/>
      <c r="CSG3" s="156"/>
      <c r="CSH3" s="156"/>
      <c r="CSI3" s="156"/>
      <c r="CSJ3" s="156"/>
      <c r="CSK3" s="156"/>
      <c r="CSL3" s="156"/>
      <c r="CSM3" s="156"/>
      <c r="CSN3" s="156"/>
      <c r="CSO3" s="156"/>
      <c r="CSP3" s="156"/>
      <c r="CSQ3" s="156"/>
      <c r="CSR3" s="156"/>
      <c r="CSS3" s="156"/>
      <c r="CST3" s="156"/>
      <c r="CSU3" s="156"/>
      <c r="CSV3" s="156"/>
      <c r="CSW3" s="156"/>
      <c r="CSX3" s="156"/>
      <c r="CSY3" s="156"/>
      <c r="CSZ3" s="156"/>
      <c r="CTA3" s="156"/>
      <c r="CTB3" s="156"/>
      <c r="CTC3" s="156"/>
      <c r="CTD3" s="156"/>
      <c r="CTE3" s="156"/>
      <c r="CTF3" s="156"/>
      <c r="CTG3" s="156"/>
      <c r="CTH3" s="156"/>
      <c r="CTI3" s="156"/>
      <c r="CTJ3" s="156"/>
      <c r="CTK3" s="156"/>
      <c r="CTL3" s="156"/>
      <c r="CTM3" s="156"/>
      <c r="CTN3" s="156"/>
      <c r="CTO3" s="156"/>
      <c r="CTP3" s="156"/>
      <c r="CTQ3" s="156"/>
      <c r="CTR3" s="156"/>
      <c r="CTS3" s="156"/>
      <c r="CTT3" s="156"/>
      <c r="CTU3" s="156"/>
      <c r="CTV3" s="156"/>
      <c r="CTW3" s="156"/>
      <c r="CTX3" s="156"/>
      <c r="CTY3" s="156"/>
      <c r="CTZ3" s="156"/>
      <c r="CUA3" s="156"/>
      <c r="CUB3" s="156"/>
      <c r="CUC3" s="156"/>
      <c r="CUD3" s="156"/>
      <c r="CUE3" s="156"/>
      <c r="CUF3" s="156"/>
      <c r="CUG3" s="156"/>
      <c r="CUH3" s="156"/>
      <c r="CUI3" s="156"/>
      <c r="CUJ3" s="156"/>
      <c r="CUK3" s="156"/>
      <c r="CUL3" s="156"/>
      <c r="CUM3" s="156"/>
      <c r="CUN3" s="156"/>
      <c r="CUO3" s="156"/>
      <c r="CUP3" s="156"/>
      <c r="CUQ3" s="156"/>
      <c r="CUR3" s="156"/>
      <c r="CUS3" s="156"/>
      <c r="CUT3" s="156"/>
      <c r="CUU3" s="156"/>
      <c r="CUV3" s="156"/>
      <c r="CUW3" s="156"/>
      <c r="CUX3" s="156"/>
      <c r="CUY3" s="156"/>
      <c r="CUZ3" s="156"/>
      <c r="CVA3" s="156"/>
      <c r="CVB3" s="156"/>
      <c r="CVC3" s="156"/>
      <c r="CVD3" s="156"/>
      <c r="CVE3" s="156"/>
      <c r="CVF3" s="156"/>
      <c r="CVG3" s="156"/>
      <c r="CVH3" s="156"/>
      <c r="CVI3" s="156"/>
      <c r="CVJ3" s="156"/>
      <c r="CVK3" s="156"/>
      <c r="CVL3" s="156"/>
      <c r="CVM3" s="156"/>
      <c r="CVN3" s="156"/>
      <c r="CVO3" s="156"/>
      <c r="CVP3" s="156"/>
      <c r="CVQ3" s="156"/>
      <c r="CVR3" s="156"/>
      <c r="CVS3" s="156"/>
      <c r="CVT3" s="156"/>
      <c r="CVU3" s="156"/>
      <c r="CVV3" s="156"/>
      <c r="CVW3" s="156"/>
      <c r="CVX3" s="156"/>
      <c r="CVY3" s="156"/>
      <c r="CVZ3" s="156"/>
      <c r="CWA3" s="156"/>
      <c r="CWB3" s="156"/>
      <c r="CWC3" s="156"/>
      <c r="CWD3" s="156"/>
      <c r="CWE3" s="156"/>
      <c r="CWF3" s="156"/>
      <c r="CWG3" s="156"/>
      <c r="CWH3" s="156"/>
      <c r="CWI3" s="156"/>
      <c r="CWJ3" s="156"/>
      <c r="CWK3" s="156"/>
      <c r="CWL3" s="156"/>
      <c r="CWM3" s="156"/>
      <c r="CWN3" s="156"/>
      <c r="CWO3" s="156"/>
      <c r="CWP3" s="156"/>
      <c r="CWQ3" s="156"/>
      <c r="CWR3" s="156"/>
      <c r="CWS3" s="156"/>
      <c r="CWT3" s="156"/>
      <c r="CWU3" s="156"/>
      <c r="CWV3" s="156"/>
      <c r="CWW3" s="156"/>
      <c r="CWX3" s="156"/>
      <c r="CWY3" s="156"/>
      <c r="CWZ3" s="156"/>
      <c r="CXA3" s="156"/>
      <c r="CXB3" s="156"/>
      <c r="CXC3" s="156"/>
      <c r="CXD3" s="156"/>
      <c r="CXE3" s="156"/>
      <c r="CXF3" s="156"/>
      <c r="CXG3" s="156"/>
      <c r="CXH3" s="156"/>
      <c r="CXI3" s="156"/>
      <c r="CXJ3" s="156"/>
      <c r="CXK3" s="156"/>
      <c r="CXL3" s="156"/>
      <c r="CXM3" s="156"/>
      <c r="CXN3" s="156"/>
      <c r="CXO3" s="156"/>
      <c r="CXP3" s="156"/>
      <c r="CXQ3" s="156"/>
      <c r="CXR3" s="156"/>
      <c r="CXS3" s="156"/>
      <c r="CXT3" s="156"/>
      <c r="CXU3" s="156"/>
      <c r="CXV3" s="156"/>
      <c r="CXW3" s="156"/>
      <c r="CXX3" s="156"/>
      <c r="CXY3" s="156"/>
      <c r="CXZ3" s="156"/>
      <c r="CYA3" s="156"/>
      <c r="CYB3" s="156"/>
      <c r="CYC3" s="156"/>
      <c r="CYD3" s="156"/>
      <c r="CYE3" s="156"/>
      <c r="CYF3" s="156"/>
      <c r="CYG3" s="156"/>
      <c r="CYH3" s="156"/>
      <c r="CYI3" s="156"/>
      <c r="CYJ3" s="156"/>
      <c r="CYK3" s="156"/>
      <c r="CYL3" s="156"/>
      <c r="CYM3" s="156"/>
      <c r="CYN3" s="156"/>
      <c r="CYO3" s="156"/>
      <c r="CYP3" s="156"/>
      <c r="CYQ3" s="156"/>
      <c r="CYR3" s="156"/>
      <c r="CYS3" s="156"/>
      <c r="CYT3" s="156"/>
      <c r="CYU3" s="156"/>
      <c r="CYV3" s="156"/>
      <c r="CYW3" s="156"/>
      <c r="CYX3" s="156"/>
      <c r="CYY3" s="156"/>
      <c r="CYZ3" s="156"/>
      <c r="CZA3" s="156"/>
      <c r="CZB3" s="156"/>
      <c r="CZC3" s="156"/>
      <c r="CZD3" s="156"/>
      <c r="CZE3" s="156"/>
      <c r="CZF3" s="156"/>
      <c r="CZG3" s="156"/>
      <c r="CZH3" s="156"/>
      <c r="CZI3" s="156"/>
      <c r="CZJ3" s="156"/>
      <c r="CZK3" s="156"/>
      <c r="CZL3" s="156"/>
      <c r="CZM3" s="156"/>
      <c r="CZN3" s="156"/>
      <c r="CZO3" s="156"/>
      <c r="CZP3" s="156"/>
      <c r="CZQ3" s="156"/>
      <c r="CZR3" s="156"/>
      <c r="CZS3" s="156"/>
      <c r="CZT3" s="156"/>
      <c r="CZU3" s="156"/>
      <c r="CZV3" s="156"/>
      <c r="CZW3" s="156"/>
      <c r="CZX3" s="156"/>
      <c r="CZY3" s="156"/>
      <c r="CZZ3" s="156"/>
      <c r="DAA3" s="156"/>
      <c r="DAB3" s="156"/>
      <c r="DAC3" s="156"/>
      <c r="DAD3" s="156"/>
      <c r="DAE3" s="156"/>
      <c r="DAF3" s="156"/>
      <c r="DAG3" s="156"/>
      <c r="DAH3" s="156"/>
      <c r="DAI3" s="156"/>
      <c r="DAJ3" s="156"/>
      <c r="DAK3" s="156"/>
      <c r="DAL3" s="156"/>
      <c r="DAM3" s="156"/>
      <c r="DAN3" s="156"/>
      <c r="DAO3" s="156"/>
      <c r="DAP3" s="156"/>
      <c r="DAQ3" s="156"/>
      <c r="DAR3" s="156"/>
      <c r="DAS3" s="156"/>
      <c r="DAT3" s="156"/>
      <c r="DAU3" s="156"/>
      <c r="DAV3" s="156"/>
      <c r="DAW3" s="156"/>
      <c r="DAX3" s="156"/>
      <c r="DAY3" s="156"/>
      <c r="DAZ3" s="156"/>
      <c r="DBA3" s="156"/>
      <c r="DBB3" s="156"/>
      <c r="DBC3" s="156"/>
      <c r="DBD3" s="156"/>
      <c r="DBE3" s="156"/>
      <c r="DBF3" s="156"/>
      <c r="DBG3" s="156"/>
      <c r="DBH3" s="156"/>
      <c r="DBI3" s="156"/>
      <c r="DBJ3" s="156"/>
      <c r="DBK3" s="156"/>
      <c r="DBL3" s="156"/>
      <c r="DBM3" s="156"/>
      <c r="DBN3" s="156"/>
      <c r="DBO3" s="156"/>
      <c r="DBP3" s="156"/>
      <c r="DBQ3" s="156"/>
      <c r="DBR3" s="156"/>
      <c r="DBS3" s="156"/>
      <c r="DBT3" s="156"/>
      <c r="DBU3" s="156"/>
      <c r="DBV3" s="156"/>
      <c r="DBW3" s="156"/>
      <c r="DBX3" s="156"/>
      <c r="DBY3" s="156"/>
      <c r="DBZ3" s="156"/>
      <c r="DCA3" s="156"/>
      <c r="DCB3" s="156"/>
      <c r="DCC3" s="156"/>
      <c r="DCD3" s="156"/>
      <c r="DCE3" s="156"/>
      <c r="DCF3" s="156"/>
      <c r="DCG3" s="156"/>
      <c r="DCH3" s="156"/>
      <c r="DCI3" s="156"/>
      <c r="DCJ3" s="156"/>
      <c r="DCK3" s="156"/>
      <c r="DCL3" s="156"/>
      <c r="DCM3" s="156"/>
      <c r="DCN3" s="156"/>
      <c r="DCO3" s="156"/>
      <c r="DCP3" s="156"/>
      <c r="DCQ3" s="156"/>
      <c r="DCR3" s="156"/>
      <c r="DCS3" s="156"/>
      <c r="DCT3" s="156"/>
      <c r="DCU3" s="156"/>
      <c r="DCV3" s="156"/>
      <c r="DCW3" s="156"/>
      <c r="DCX3" s="156"/>
      <c r="DCY3" s="156"/>
      <c r="DCZ3" s="156"/>
      <c r="DDA3" s="156"/>
      <c r="DDB3" s="156"/>
      <c r="DDC3" s="156"/>
      <c r="DDD3" s="156"/>
      <c r="DDE3" s="156"/>
      <c r="DDF3" s="156"/>
      <c r="DDG3" s="156"/>
      <c r="DDH3" s="156"/>
      <c r="DDI3" s="156"/>
      <c r="DDJ3" s="156"/>
      <c r="DDK3" s="156"/>
      <c r="DDL3" s="156"/>
      <c r="DDM3" s="156"/>
      <c r="DDN3" s="156"/>
      <c r="DDO3" s="156"/>
      <c r="DDP3" s="156"/>
      <c r="DDQ3" s="156"/>
      <c r="DDR3" s="156"/>
      <c r="DDS3" s="156"/>
      <c r="DDT3" s="156"/>
      <c r="DDU3" s="156"/>
      <c r="DDV3" s="156"/>
      <c r="DDW3" s="156"/>
      <c r="DDX3" s="156"/>
      <c r="DDY3" s="156"/>
      <c r="DDZ3" s="156"/>
      <c r="DEA3" s="156"/>
      <c r="DEB3" s="156"/>
      <c r="DEC3" s="156"/>
      <c r="DED3" s="156"/>
      <c r="DEE3" s="156"/>
      <c r="DEF3" s="156"/>
      <c r="DEG3" s="156"/>
      <c r="DEH3" s="156"/>
      <c r="DEI3" s="156"/>
      <c r="DEJ3" s="156"/>
      <c r="DEK3" s="156"/>
      <c r="DEL3" s="156"/>
      <c r="DEM3" s="156"/>
      <c r="DEN3" s="156"/>
      <c r="DEO3" s="156"/>
      <c r="DEP3" s="156"/>
      <c r="DEQ3" s="156"/>
      <c r="DER3" s="156"/>
      <c r="DES3" s="156"/>
      <c r="DET3" s="156"/>
      <c r="DEU3" s="156"/>
      <c r="DEV3" s="156"/>
      <c r="DEW3" s="156"/>
      <c r="DEX3" s="156"/>
      <c r="DEY3" s="156"/>
      <c r="DEZ3" s="156"/>
      <c r="DFA3" s="156"/>
      <c r="DFB3" s="156"/>
      <c r="DFC3" s="156"/>
      <c r="DFD3" s="156"/>
      <c r="DFE3" s="156"/>
      <c r="DFF3" s="156"/>
      <c r="DFG3" s="156"/>
      <c r="DFH3" s="156"/>
      <c r="DFI3" s="156"/>
      <c r="DFJ3" s="156"/>
      <c r="DFK3" s="156"/>
      <c r="DFL3" s="156"/>
      <c r="DFM3" s="156"/>
      <c r="DFN3" s="156"/>
      <c r="DFO3" s="156"/>
      <c r="DFP3" s="156"/>
      <c r="DFQ3" s="156"/>
      <c r="DFR3" s="156"/>
      <c r="DFS3" s="156"/>
      <c r="DFT3" s="156"/>
      <c r="DFU3" s="156"/>
      <c r="DFV3" s="156"/>
      <c r="DFW3" s="156"/>
      <c r="DFX3" s="156"/>
      <c r="DFY3" s="156"/>
      <c r="DFZ3" s="156"/>
      <c r="DGA3" s="156"/>
      <c r="DGB3" s="156"/>
      <c r="DGC3" s="156"/>
      <c r="DGD3" s="156"/>
      <c r="DGE3" s="156"/>
      <c r="DGF3" s="156"/>
      <c r="DGG3" s="156"/>
      <c r="DGH3" s="156"/>
      <c r="DGI3" s="156"/>
      <c r="DGJ3" s="156"/>
      <c r="DGK3" s="156"/>
      <c r="DGL3" s="156"/>
      <c r="DGM3" s="156"/>
      <c r="DGN3" s="156"/>
      <c r="DGO3" s="156"/>
      <c r="DGP3" s="156"/>
      <c r="DGQ3" s="156"/>
      <c r="DGR3" s="156"/>
      <c r="DGS3" s="156"/>
      <c r="DGT3" s="156"/>
      <c r="DGU3" s="156"/>
      <c r="DGV3" s="156"/>
      <c r="DGW3" s="156"/>
      <c r="DGX3" s="156"/>
      <c r="DGY3" s="156"/>
      <c r="DGZ3" s="156"/>
      <c r="DHA3" s="156"/>
      <c r="DHB3" s="156"/>
      <c r="DHC3" s="156"/>
      <c r="DHD3" s="156"/>
      <c r="DHE3" s="156"/>
      <c r="DHF3" s="156"/>
      <c r="DHG3" s="156"/>
      <c r="DHH3" s="156"/>
      <c r="DHI3" s="156"/>
      <c r="DHJ3" s="156"/>
      <c r="DHK3" s="156"/>
      <c r="DHL3" s="156"/>
      <c r="DHM3" s="156"/>
      <c r="DHN3" s="156"/>
      <c r="DHO3" s="156"/>
      <c r="DHP3" s="156"/>
      <c r="DHQ3" s="156"/>
      <c r="DHR3" s="156"/>
      <c r="DHS3" s="156"/>
      <c r="DHT3" s="156"/>
      <c r="DHU3" s="156"/>
      <c r="DHV3" s="156"/>
      <c r="DHW3" s="156"/>
      <c r="DHX3" s="156"/>
      <c r="DHY3" s="156"/>
      <c r="DHZ3" s="156"/>
      <c r="DIA3" s="156"/>
      <c r="DIB3" s="156"/>
      <c r="DIC3" s="156"/>
      <c r="DID3" s="156"/>
      <c r="DIE3" s="156"/>
      <c r="DIF3" s="156"/>
      <c r="DIG3" s="156"/>
      <c r="DIH3" s="156"/>
      <c r="DII3" s="156"/>
      <c r="DIJ3" s="156"/>
      <c r="DIK3" s="156"/>
      <c r="DIL3" s="156"/>
      <c r="DIM3" s="156"/>
      <c r="DIN3" s="156"/>
      <c r="DIO3" s="156"/>
      <c r="DIP3" s="156"/>
      <c r="DIQ3" s="156"/>
      <c r="DIR3" s="156"/>
      <c r="DIS3" s="156"/>
      <c r="DIT3" s="156"/>
      <c r="DIU3" s="156"/>
      <c r="DIV3" s="156"/>
      <c r="DIW3" s="156"/>
      <c r="DIX3" s="156"/>
      <c r="DIY3" s="156"/>
      <c r="DIZ3" s="156"/>
      <c r="DJA3" s="156"/>
      <c r="DJB3" s="156"/>
      <c r="DJC3" s="156"/>
      <c r="DJD3" s="156"/>
      <c r="DJE3" s="156"/>
      <c r="DJF3" s="156"/>
      <c r="DJG3" s="156"/>
      <c r="DJH3" s="156"/>
      <c r="DJI3" s="156"/>
      <c r="DJJ3" s="156"/>
      <c r="DJK3" s="156"/>
      <c r="DJL3" s="156"/>
      <c r="DJM3" s="156"/>
      <c r="DJN3" s="156"/>
      <c r="DJO3" s="156"/>
      <c r="DJP3" s="156"/>
      <c r="DJQ3" s="156"/>
      <c r="DJR3" s="156"/>
      <c r="DJS3" s="156"/>
      <c r="DJT3" s="156"/>
      <c r="DJU3" s="156"/>
      <c r="DJV3" s="156"/>
      <c r="DJW3" s="156"/>
      <c r="DJX3" s="156"/>
      <c r="DJY3" s="156"/>
      <c r="DJZ3" s="156"/>
      <c r="DKA3" s="156"/>
      <c r="DKB3" s="156"/>
      <c r="DKC3" s="156"/>
      <c r="DKD3" s="156"/>
      <c r="DKE3" s="156"/>
      <c r="DKF3" s="156"/>
      <c r="DKG3" s="156"/>
      <c r="DKH3" s="156"/>
      <c r="DKI3" s="156"/>
      <c r="DKJ3" s="156"/>
      <c r="DKK3" s="156"/>
      <c r="DKL3" s="156"/>
      <c r="DKM3" s="156"/>
      <c r="DKN3" s="156"/>
      <c r="DKO3" s="156"/>
      <c r="DKP3" s="156"/>
      <c r="DKQ3" s="156"/>
      <c r="DKR3" s="156"/>
      <c r="DKS3" s="156"/>
      <c r="DKT3" s="156"/>
      <c r="DKU3" s="156"/>
      <c r="DKV3" s="156"/>
      <c r="DKW3" s="156"/>
      <c r="DKX3" s="156"/>
      <c r="DKY3" s="156"/>
      <c r="DKZ3" s="156"/>
      <c r="DLA3" s="156"/>
      <c r="DLB3" s="156"/>
      <c r="DLC3" s="156"/>
      <c r="DLD3" s="156"/>
      <c r="DLE3" s="156"/>
      <c r="DLF3" s="156"/>
      <c r="DLG3" s="156"/>
      <c r="DLH3" s="156"/>
      <c r="DLI3" s="156"/>
      <c r="DLJ3" s="156"/>
      <c r="DLK3" s="156"/>
      <c r="DLL3" s="156"/>
      <c r="DLM3" s="156"/>
      <c r="DLN3" s="156"/>
      <c r="DLO3" s="156"/>
      <c r="DLP3" s="156"/>
      <c r="DLQ3" s="156"/>
      <c r="DLR3" s="156"/>
      <c r="DLS3" s="156"/>
      <c r="DLT3" s="156"/>
      <c r="DLU3" s="156"/>
      <c r="DLV3" s="156"/>
      <c r="DLW3" s="156"/>
      <c r="DLX3" s="156"/>
      <c r="DLY3" s="156"/>
      <c r="DLZ3" s="156"/>
      <c r="DMA3" s="156"/>
      <c r="DMB3" s="156"/>
      <c r="DMC3" s="156"/>
      <c r="DMD3" s="156"/>
      <c r="DME3" s="156"/>
      <c r="DMF3" s="156"/>
      <c r="DMG3" s="156"/>
      <c r="DMH3" s="156"/>
      <c r="DMI3" s="156"/>
      <c r="DMJ3" s="156"/>
      <c r="DMK3" s="156"/>
      <c r="DML3" s="156"/>
      <c r="DMM3" s="156"/>
      <c r="DMN3" s="156"/>
      <c r="DMO3" s="156"/>
      <c r="DMP3" s="156"/>
      <c r="DMQ3" s="156"/>
      <c r="DMR3" s="156"/>
      <c r="DMS3" s="156"/>
      <c r="DMT3" s="156"/>
      <c r="DMU3" s="156"/>
      <c r="DMV3" s="156"/>
      <c r="DMW3" s="156"/>
      <c r="DMX3" s="156"/>
      <c r="DMY3" s="156"/>
      <c r="DMZ3" s="156"/>
      <c r="DNA3" s="156"/>
      <c r="DNB3" s="156"/>
      <c r="DNC3" s="156"/>
      <c r="DND3" s="156"/>
      <c r="DNE3" s="156"/>
      <c r="DNF3" s="156"/>
      <c r="DNG3" s="156"/>
      <c r="DNH3" s="156"/>
      <c r="DNI3" s="156"/>
      <c r="DNJ3" s="156"/>
      <c r="DNK3" s="156"/>
      <c r="DNL3" s="156"/>
      <c r="DNM3" s="156"/>
      <c r="DNN3" s="156"/>
      <c r="DNO3" s="156"/>
      <c r="DNP3" s="156"/>
      <c r="DNQ3" s="156"/>
      <c r="DNR3" s="156"/>
      <c r="DNS3" s="156"/>
      <c r="DNT3" s="156"/>
      <c r="DNU3" s="156"/>
      <c r="DNV3" s="156"/>
      <c r="DNW3" s="156"/>
      <c r="DNX3" s="156"/>
      <c r="DNY3" s="156"/>
      <c r="DNZ3" s="156"/>
      <c r="DOA3" s="156"/>
      <c r="DOB3" s="156"/>
      <c r="DOC3" s="156"/>
      <c r="DOD3" s="156"/>
      <c r="DOE3" s="156"/>
      <c r="DOF3" s="156"/>
      <c r="DOG3" s="156"/>
      <c r="DOH3" s="156"/>
      <c r="DOI3" s="156"/>
      <c r="DOJ3" s="156"/>
      <c r="DOK3" s="156"/>
      <c r="DOL3" s="156"/>
      <c r="DOM3" s="156"/>
      <c r="DON3" s="156"/>
      <c r="DOO3" s="156"/>
      <c r="DOP3" s="156"/>
      <c r="DOQ3" s="156"/>
      <c r="DOR3" s="156"/>
      <c r="DOS3" s="156"/>
      <c r="DOT3" s="156"/>
      <c r="DOU3" s="156"/>
      <c r="DOV3" s="156"/>
      <c r="DOW3" s="156"/>
      <c r="DOX3" s="156"/>
      <c r="DOY3" s="156"/>
      <c r="DOZ3" s="156"/>
      <c r="DPA3" s="156"/>
      <c r="DPB3" s="156"/>
      <c r="DPC3" s="156"/>
      <c r="DPD3" s="156"/>
      <c r="DPE3" s="156"/>
      <c r="DPF3" s="156"/>
      <c r="DPG3" s="156"/>
      <c r="DPH3" s="156"/>
      <c r="DPI3" s="156"/>
      <c r="DPJ3" s="156"/>
      <c r="DPK3" s="156"/>
      <c r="DPL3" s="156"/>
      <c r="DPM3" s="156"/>
      <c r="DPN3" s="156"/>
      <c r="DPO3" s="156"/>
      <c r="DPP3" s="156"/>
      <c r="DPQ3" s="156"/>
      <c r="DPR3" s="156"/>
      <c r="DPS3" s="156"/>
      <c r="DPT3" s="156"/>
      <c r="DPU3" s="156"/>
      <c r="DPV3" s="156"/>
      <c r="DPW3" s="156"/>
      <c r="DPX3" s="156"/>
      <c r="DPY3" s="156"/>
      <c r="DPZ3" s="156"/>
      <c r="DQA3" s="156"/>
      <c r="DQB3" s="156"/>
      <c r="DQC3" s="156"/>
      <c r="DQD3" s="156"/>
      <c r="DQE3" s="156"/>
      <c r="DQF3" s="156"/>
      <c r="DQG3" s="156"/>
      <c r="DQH3" s="156"/>
      <c r="DQI3" s="156"/>
      <c r="DQJ3" s="156"/>
      <c r="DQK3" s="156"/>
      <c r="DQL3" s="156"/>
      <c r="DQM3" s="156"/>
      <c r="DQN3" s="156"/>
      <c r="DQO3" s="156"/>
      <c r="DQP3" s="156"/>
      <c r="DQQ3" s="156"/>
      <c r="DQR3" s="156"/>
      <c r="DQS3" s="156"/>
      <c r="DQT3" s="156"/>
      <c r="DQU3" s="156"/>
      <c r="DQV3" s="156"/>
      <c r="DQW3" s="156"/>
      <c r="DQX3" s="156"/>
      <c r="DQY3" s="156"/>
      <c r="DQZ3" s="156"/>
      <c r="DRA3" s="156"/>
      <c r="DRB3" s="156"/>
      <c r="DRC3" s="156"/>
      <c r="DRD3" s="156"/>
      <c r="DRE3" s="156"/>
      <c r="DRF3" s="156"/>
      <c r="DRG3" s="156"/>
      <c r="DRH3" s="156"/>
      <c r="DRI3" s="156"/>
      <c r="DRJ3" s="156"/>
      <c r="DRK3" s="156"/>
      <c r="DRL3" s="156"/>
      <c r="DRM3" s="156"/>
      <c r="DRN3" s="156"/>
      <c r="DRO3" s="156"/>
      <c r="DRP3" s="156"/>
      <c r="DRQ3" s="156"/>
      <c r="DRR3" s="156"/>
      <c r="DRS3" s="156"/>
      <c r="DRT3" s="156"/>
      <c r="DRU3" s="156"/>
      <c r="DRV3" s="156"/>
      <c r="DRW3" s="156"/>
      <c r="DRX3" s="156"/>
      <c r="DRY3" s="156"/>
      <c r="DRZ3" s="156"/>
      <c r="DSA3" s="156"/>
      <c r="DSB3" s="156"/>
      <c r="DSC3" s="156"/>
      <c r="DSD3" s="156"/>
      <c r="DSE3" s="156"/>
      <c r="DSF3" s="156"/>
      <c r="DSG3" s="156"/>
      <c r="DSH3" s="156"/>
      <c r="DSI3" s="156"/>
      <c r="DSJ3" s="156"/>
      <c r="DSK3" s="156"/>
      <c r="DSL3" s="156"/>
      <c r="DSM3" s="156"/>
      <c r="DSN3" s="156"/>
      <c r="DSO3" s="156"/>
      <c r="DSP3" s="156"/>
      <c r="DSQ3" s="156"/>
      <c r="DSR3" s="156"/>
      <c r="DSS3" s="156"/>
      <c r="DST3" s="156"/>
      <c r="DSU3" s="156"/>
      <c r="DSV3" s="156"/>
      <c r="DSW3" s="156"/>
      <c r="DSX3" s="156"/>
      <c r="DSY3" s="156"/>
      <c r="DSZ3" s="156"/>
      <c r="DTA3" s="156"/>
      <c r="DTB3" s="156"/>
      <c r="DTC3" s="156"/>
      <c r="DTD3" s="156"/>
      <c r="DTE3" s="156"/>
      <c r="DTF3" s="156"/>
      <c r="DTG3" s="156"/>
      <c r="DTH3" s="156"/>
      <c r="DTI3" s="156"/>
      <c r="DTJ3" s="156"/>
      <c r="DTK3" s="156"/>
      <c r="DTL3" s="156"/>
      <c r="DTM3" s="156"/>
      <c r="DTN3" s="156"/>
      <c r="DTO3" s="156"/>
      <c r="DTP3" s="156"/>
      <c r="DTQ3" s="156"/>
      <c r="DTR3" s="156"/>
      <c r="DTS3" s="156"/>
      <c r="DTT3" s="156"/>
      <c r="DTU3" s="156"/>
      <c r="DTV3" s="156"/>
      <c r="DTW3" s="156"/>
      <c r="DTX3" s="156"/>
      <c r="DTY3" s="156"/>
      <c r="DTZ3" s="156"/>
      <c r="DUA3" s="156"/>
      <c r="DUB3" s="156"/>
      <c r="DUC3" s="156"/>
      <c r="DUD3" s="156"/>
      <c r="DUE3" s="156"/>
      <c r="DUF3" s="156"/>
      <c r="DUG3" s="156"/>
      <c r="DUH3" s="156"/>
      <c r="DUI3" s="156"/>
      <c r="DUJ3" s="156"/>
      <c r="DUK3" s="156"/>
      <c r="DUL3" s="156"/>
      <c r="DUM3" s="156"/>
      <c r="DUN3" s="156"/>
      <c r="DUO3" s="156"/>
      <c r="DUP3" s="156"/>
      <c r="DUQ3" s="156"/>
      <c r="DUR3" s="156"/>
      <c r="DUS3" s="156"/>
      <c r="DUT3" s="156"/>
      <c r="DUU3" s="156"/>
      <c r="DUV3" s="156"/>
      <c r="DUW3" s="156"/>
      <c r="DUX3" s="156"/>
      <c r="DUY3" s="156"/>
      <c r="DUZ3" s="156"/>
      <c r="DVA3" s="156"/>
      <c r="DVB3" s="156"/>
      <c r="DVC3" s="156"/>
      <c r="DVD3" s="156"/>
      <c r="DVE3" s="156"/>
      <c r="DVF3" s="156"/>
      <c r="DVG3" s="156"/>
      <c r="DVH3" s="156"/>
      <c r="DVI3" s="156"/>
      <c r="DVJ3" s="156"/>
      <c r="DVK3" s="156"/>
      <c r="DVL3" s="156"/>
      <c r="DVM3" s="156"/>
      <c r="DVN3" s="156"/>
      <c r="DVO3" s="156"/>
      <c r="DVP3" s="156"/>
      <c r="DVQ3" s="156"/>
      <c r="DVR3" s="156"/>
      <c r="DVS3" s="156"/>
      <c r="DVT3" s="156"/>
      <c r="DVU3" s="156"/>
      <c r="DVV3" s="156"/>
      <c r="DVW3" s="156"/>
      <c r="DVX3" s="156"/>
      <c r="DVY3" s="156"/>
      <c r="DVZ3" s="156"/>
      <c r="DWA3" s="156"/>
      <c r="DWB3" s="156"/>
      <c r="DWC3" s="156"/>
      <c r="DWD3" s="156"/>
      <c r="DWE3" s="156"/>
      <c r="DWF3" s="156"/>
      <c r="DWG3" s="156"/>
      <c r="DWH3" s="156"/>
      <c r="DWI3" s="156"/>
      <c r="DWJ3" s="156"/>
      <c r="DWK3" s="156"/>
      <c r="DWL3" s="156"/>
      <c r="DWM3" s="156"/>
      <c r="DWN3" s="156"/>
      <c r="DWO3" s="156"/>
      <c r="DWP3" s="156"/>
      <c r="DWQ3" s="156"/>
      <c r="DWR3" s="156"/>
      <c r="DWS3" s="156"/>
      <c r="DWT3" s="156"/>
      <c r="DWU3" s="156"/>
      <c r="DWV3" s="156"/>
      <c r="DWW3" s="156"/>
      <c r="DWX3" s="156"/>
      <c r="DWY3" s="156"/>
      <c r="DWZ3" s="156"/>
      <c r="DXA3" s="156"/>
      <c r="DXB3" s="156"/>
      <c r="DXC3" s="156"/>
      <c r="DXD3" s="156"/>
      <c r="DXE3" s="156"/>
      <c r="DXF3" s="156"/>
      <c r="DXG3" s="156"/>
      <c r="DXH3" s="156"/>
      <c r="DXI3" s="156"/>
      <c r="DXJ3" s="156"/>
      <c r="DXK3" s="156"/>
      <c r="DXL3" s="156"/>
      <c r="DXM3" s="156"/>
      <c r="DXN3" s="156"/>
      <c r="DXO3" s="156"/>
      <c r="DXP3" s="156"/>
      <c r="DXQ3" s="156"/>
      <c r="DXR3" s="156"/>
      <c r="DXS3" s="156"/>
      <c r="DXT3" s="156"/>
      <c r="DXU3" s="156"/>
      <c r="DXV3" s="156"/>
      <c r="DXW3" s="156"/>
      <c r="DXX3" s="156"/>
      <c r="DXY3" s="156"/>
      <c r="DXZ3" s="156"/>
      <c r="DYA3" s="156"/>
      <c r="DYB3" s="156"/>
      <c r="DYC3" s="156"/>
      <c r="DYD3" s="156"/>
      <c r="DYE3" s="156"/>
      <c r="DYF3" s="156"/>
      <c r="DYG3" s="156"/>
      <c r="DYH3" s="156"/>
      <c r="DYI3" s="156"/>
      <c r="DYJ3" s="156"/>
      <c r="DYK3" s="156"/>
      <c r="DYL3" s="156"/>
      <c r="DYM3" s="156"/>
      <c r="DYN3" s="156"/>
      <c r="DYO3" s="156"/>
      <c r="DYP3" s="156"/>
      <c r="DYQ3" s="156"/>
      <c r="DYR3" s="156"/>
      <c r="DYS3" s="156"/>
      <c r="DYT3" s="156"/>
      <c r="DYU3" s="156"/>
      <c r="DYV3" s="156"/>
      <c r="DYW3" s="156"/>
      <c r="DYX3" s="156"/>
      <c r="DYY3" s="156"/>
      <c r="DYZ3" s="156"/>
      <c r="DZA3" s="156"/>
      <c r="DZB3" s="156"/>
      <c r="DZC3" s="156"/>
      <c r="DZD3" s="156"/>
      <c r="DZE3" s="156"/>
      <c r="DZF3" s="156"/>
      <c r="DZG3" s="156"/>
      <c r="DZH3" s="156"/>
      <c r="DZI3" s="156"/>
      <c r="DZJ3" s="156"/>
      <c r="DZK3" s="156"/>
      <c r="DZL3" s="156"/>
      <c r="DZM3" s="156"/>
      <c r="DZN3" s="156"/>
      <c r="DZO3" s="156"/>
      <c r="DZP3" s="156"/>
      <c r="DZQ3" s="156"/>
      <c r="DZR3" s="156"/>
      <c r="DZS3" s="156"/>
      <c r="DZT3" s="156"/>
      <c r="DZU3" s="156"/>
      <c r="DZV3" s="156"/>
      <c r="DZW3" s="156"/>
      <c r="DZX3" s="156"/>
      <c r="DZY3" s="156"/>
      <c r="DZZ3" s="156"/>
      <c r="EAA3" s="156"/>
      <c r="EAB3" s="156"/>
      <c r="EAC3" s="156"/>
      <c r="EAD3" s="156"/>
      <c r="EAE3" s="156"/>
      <c r="EAF3" s="156"/>
      <c r="EAG3" s="156"/>
      <c r="EAH3" s="156"/>
      <c r="EAI3" s="156"/>
      <c r="EAJ3" s="156"/>
      <c r="EAK3" s="156"/>
      <c r="EAL3" s="156"/>
      <c r="EAM3" s="156"/>
      <c r="EAN3" s="156"/>
      <c r="EAO3" s="156"/>
      <c r="EAP3" s="156"/>
      <c r="EAQ3" s="156"/>
      <c r="EAR3" s="156"/>
      <c r="EAS3" s="156"/>
      <c r="EAT3" s="156"/>
      <c r="EAU3" s="156"/>
      <c r="EAV3" s="156"/>
      <c r="EAW3" s="156"/>
      <c r="EAX3" s="156"/>
      <c r="EAY3" s="156"/>
      <c r="EAZ3" s="156"/>
      <c r="EBA3" s="156"/>
      <c r="EBB3" s="156"/>
      <c r="EBC3" s="156"/>
      <c r="EBD3" s="156"/>
      <c r="EBE3" s="156"/>
      <c r="EBF3" s="156"/>
      <c r="EBG3" s="156"/>
      <c r="EBH3" s="156"/>
      <c r="EBI3" s="156"/>
      <c r="EBJ3" s="156"/>
      <c r="EBK3" s="156"/>
      <c r="EBL3" s="156"/>
      <c r="EBM3" s="156"/>
      <c r="EBN3" s="156"/>
      <c r="EBO3" s="156"/>
      <c r="EBP3" s="156"/>
      <c r="EBQ3" s="156"/>
      <c r="EBR3" s="156"/>
      <c r="EBS3" s="156"/>
      <c r="EBT3" s="156"/>
      <c r="EBU3" s="156"/>
      <c r="EBV3" s="156"/>
      <c r="EBW3" s="156"/>
      <c r="EBX3" s="156"/>
      <c r="EBY3" s="156"/>
      <c r="EBZ3" s="156"/>
      <c r="ECA3" s="156"/>
      <c r="ECB3" s="156"/>
      <c r="ECC3" s="156"/>
      <c r="ECD3" s="156"/>
      <c r="ECE3" s="156"/>
      <c r="ECF3" s="156"/>
      <c r="ECG3" s="156"/>
      <c r="ECH3" s="156"/>
      <c r="ECI3" s="156"/>
      <c r="ECJ3" s="156"/>
      <c r="ECK3" s="156"/>
      <c r="ECL3" s="156"/>
      <c r="ECM3" s="156"/>
      <c r="ECN3" s="156"/>
      <c r="ECO3" s="156"/>
      <c r="ECP3" s="156"/>
      <c r="ECQ3" s="156"/>
      <c r="ECR3" s="156"/>
      <c r="ECS3" s="156"/>
      <c r="ECT3" s="156"/>
      <c r="ECU3" s="156"/>
      <c r="ECV3" s="156"/>
      <c r="ECW3" s="156"/>
      <c r="ECX3" s="156"/>
      <c r="ECY3" s="156"/>
      <c r="ECZ3" s="156"/>
      <c r="EDA3" s="156"/>
      <c r="EDB3" s="156"/>
      <c r="EDC3" s="156"/>
      <c r="EDD3" s="156"/>
      <c r="EDE3" s="156"/>
      <c r="EDF3" s="156"/>
      <c r="EDG3" s="156"/>
      <c r="EDH3" s="156"/>
      <c r="EDI3" s="156"/>
      <c r="EDJ3" s="156"/>
      <c r="EDK3" s="156"/>
      <c r="EDL3" s="156"/>
      <c r="EDM3" s="156"/>
      <c r="EDN3" s="156"/>
      <c r="EDO3" s="156"/>
      <c r="EDP3" s="156"/>
      <c r="EDQ3" s="156"/>
      <c r="EDR3" s="156"/>
      <c r="EDS3" s="156"/>
      <c r="EDT3" s="156"/>
      <c r="EDU3" s="156"/>
      <c r="EDV3" s="156"/>
      <c r="EDW3" s="156"/>
      <c r="EDX3" s="156"/>
      <c r="EDY3" s="156"/>
      <c r="EDZ3" s="156"/>
      <c r="EEA3" s="156"/>
      <c r="EEB3" s="156"/>
      <c r="EEC3" s="156"/>
      <c r="EED3" s="156"/>
      <c r="EEE3" s="156"/>
      <c r="EEF3" s="156"/>
      <c r="EEG3" s="156"/>
      <c r="EEH3" s="156"/>
      <c r="EEI3" s="156"/>
      <c r="EEJ3" s="156"/>
      <c r="EEK3" s="156"/>
      <c r="EEL3" s="156"/>
      <c r="EEM3" s="156"/>
      <c r="EEN3" s="156"/>
      <c r="EEO3" s="156"/>
      <c r="EEP3" s="156"/>
      <c r="EEQ3" s="156"/>
      <c r="EER3" s="156"/>
      <c r="EES3" s="156"/>
      <c r="EET3" s="156"/>
      <c r="EEU3" s="156"/>
      <c r="EEV3" s="156"/>
      <c r="EEW3" s="156"/>
      <c r="EEX3" s="156"/>
      <c r="EEY3" s="156"/>
      <c r="EEZ3" s="156"/>
      <c r="EFA3" s="156"/>
      <c r="EFB3" s="156"/>
      <c r="EFC3" s="156"/>
      <c r="EFD3" s="156"/>
      <c r="EFE3" s="156"/>
      <c r="EFF3" s="156"/>
      <c r="EFG3" s="156"/>
      <c r="EFH3" s="156"/>
      <c r="EFI3" s="156"/>
      <c r="EFJ3" s="156"/>
      <c r="EFK3" s="156"/>
      <c r="EFL3" s="156"/>
      <c r="EFM3" s="156"/>
      <c r="EFN3" s="156"/>
      <c r="EFO3" s="156"/>
      <c r="EFP3" s="156"/>
      <c r="EFQ3" s="156"/>
      <c r="EFR3" s="156"/>
      <c r="EFS3" s="156"/>
      <c r="EFT3" s="156"/>
      <c r="EFU3" s="156"/>
      <c r="EFV3" s="156"/>
      <c r="EFW3" s="156"/>
      <c r="EFX3" s="156"/>
      <c r="EFY3" s="156"/>
      <c r="EFZ3" s="156"/>
      <c r="EGA3" s="156"/>
      <c r="EGB3" s="156"/>
      <c r="EGC3" s="156"/>
      <c r="EGD3" s="156"/>
      <c r="EGE3" s="156"/>
      <c r="EGF3" s="156"/>
      <c r="EGG3" s="156"/>
      <c r="EGH3" s="156"/>
      <c r="EGI3" s="156"/>
      <c r="EGJ3" s="156"/>
      <c r="EGK3" s="156"/>
      <c r="EGL3" s="156"/>
      <c r="EGM3" s="156"/>
      <c r="EGN3" s="156"/>
      <c r="EGO3" s="156"/>
      <c r="EGP3" s="156"/>
      <c r="EGQ3" s="156"/>
      <c r="EGR3" s="156"/>
      <c r="EGS3" s="156"/>
      <c r="EGT3" s="156"/>
      <c r="EGU3" s="156"/>
      <c r="EGV3" s="156"/>
      <c r="EGW3" s="156"/>
      <c r="EGX3" s="156"/>
      <c r="EGY3" s="156"/>
      <c r="EGZ3" s="156"/>
      <c r="EHA3" s="156"/>
      <c r="EHB3" s="156"/>
      <c r="EHC3" s="156"/>
      <c r="EHD3" s="156"/>
      <c r="EHE3" s="156"/>
      <c r="EHF3" s="156"/>
      <c r="EHG3" s="156"/>
      <c r="EHH3" s="156"/>
      <c r="EHI3" s="156"/>
      <c r="EHJ3" s="156"/>
      <c r="EHK3" s="156"/>
      <c r="EHL3" s="156"/>
      <c r="EHM3" s="156"/>
      <c r="EHN3" s="156"/>
      <c r="EHO3" s="156"/>
      <c r="EHP3" s="156"/>
      <c r="EHQ3" s="156"/>
      <c r="EHR3" s="156"/>
      <c r="EHS3" s="156"/>
      <c r="EHT3" s="156"/>
      <c r="EHU3" s="156"/>
      <c r="EHV3" s="156"/>
      <c r="EHW3" s="156"/>
      <c r="EHX3" s="156"/>
      <c r="EHY3" s="156"/>
      <c r="EHZ3" s="156"/>
      <c r="EIA3" s="156"/>
      <c r="EIB3" s="156"/>
      <c r="EIC3" s="156"/>
      <c r="EID3" s="156"/>
      <c r="EIE3" s="156"/>
      <c r="EIF3" s="156"/>
      <c r="EIG3" s="156"/>
      <c r="EIH3" s="156"/>
      <c r="EII3" s="156"/>
      <c r="EIJ3" s="156"/>
      <c r="EIK3" s="156"/>
      <c r="EIL3" s="156"/>
      <c r="EIM3" s="156"/>
      <c r="EIN3" s="156"/>
      <c r="EIO3" s="156"/>
      <c r="EIP3" s="156"/>
      <c r="EIQ3" s="156"/>
      <c r="EIR3" s="156"/>
      <c r="EIS3" s="156"/>
      <c r="EIT3" s="156"/>
      <c r="EIU3" s="156"/>
      <c r="EIV3" s="156"/>
      <c r="EIW3" s="156"/>
      <c r="EIX3" s="156"/>
      <c r="EIY3" s="156"/>
      <c r="EIZ3" s="156"/>
      <c r="EJA3" s="156"/>
      <c r="EJB3" s="156"/>
      <c r="EJC3" s="156"/>
      <c r="EJD3" s="156"/>
      <c r="EJE3" s="156"/>
      <c r="EJF3" s="156"/>
      <c r="EJG3" s="156"/>
      <c r="EJH3" s="156"/>
      <c r="EJI3" s="156"/>
      <c r="EJJ3" s="156"/>
      <c r="EJK3" s="156"/>
      <c r="EJL3" s="156"/>
      <c r="EJM3" s="156"/>
      <c r="EJN3" s="156"/>
      <c r="EJO3" s="156"/>
      <c r="EJP3" s="156"/>
      <c r="EJQ3" s="156"/>
      <c r="EJR3" s="156"/>
      <c r="EJS3" s="156"/>
      <c r="EJT3" s="156"/>
      <c r="EJU3" s="156"/>
      <c r="EJV3" s="156"/>
      <c r="EJW3" s="156"/>
      <c r="EJX3" s="156"/>
      <c r="EJY3" s="156"/>
      <c r="EJZ3" s="156"/>
      <c r="EKA3" s="156"/>
      <c r="EKB3" s="156"/>
      <c r="EKC3" s="156"/>
      <c r="EKD3" s="156"/>
      <c r="EKE3" s="156"/>
      <c r="EKF3" s="156"/>
      <c r="EKG3" s="156"/>
      <c r="EKH3" s="156"/>
      <c r="EKI3" s="156"/>
      <c r="EKJ3" s="156"/>
      <c r="EKK3" s="156"/>
      <c r="EKL3" s="156"/>
      <c r="EKM3" s="156"/>
      <c r="EKN3" s="156"/>
      <c r="EKO3" s="156"/>
      <c r="EKP3" s="156"/>
      <c r="EKQ3" s="156"/>
      <c r="EKR3" s="156"/>
      <c r="EKS3" s="156"/>
      <c r="EKT3" s="156"/>
      <c r="EKU3" s="156"/>
      <c r="EKV3" s="156"/>
      <c r="EKW3" s="156"/>
      <c r="EKX3" s="156"/>
      <c r="EKY3" s="156"/>
      <c r="EKZ3" s="156"/>
      <c r="ELA3" s="156"/>
      <c r="ELB3" s="156"/>
      <c r="ELC3" s="156"/>
      <c r="ELD3" s="156"/>
      <c r="ELE3" s="156"/>
      <c r="ELF3" s="156"/>
      <c r="ELG3" s="156"/>
      <c r="ELH3" s="156"/>
      <c r="ELI3" s="156"/>
      <c r="ELJ3" s="156"/>
      <c r="ELK3" s="156"/>
      <c r="ELL3" s="156"/>
      <c r="ELM3" s="156"/>
      <c r="ELN3" s="156"/>
      <c r="ELO3" s="156"/>
      <c r="ELP3" s="156"/>
      <c r="ELQ3" s="156"/>
      <c r="ELR3" s="156"/>
      <c r="ELS3" s="156"/>
      <c r="ELT3" s="156"/>
      <c r="ELU3" s="156"/>
      <c r="ELV3" s="156"/>
      <c r="ELW3" s="156"/>
      <c r="ELX3" s="156"/>
      <c r="ELY3" s="156"/>
      <c r="ELZ3" s="156"/>
      <c r="EMA3" s="156"/>
      <c r="EMB3" s="156"/>
      <c r="EMC3" s="156"/>
      <c r="EMD3" s="156"/>
      <c r="EME3" s="156"/>
      <c r="EMF3" s="156"/>
      <c r="EMG3" s="156"/>
      <c r="EMH3" s="156"/>
      <c r="EMI3" s="156"/>
      <c r="EMJ3" s="156"/>
      <c r="EMK3" s="156"/>
      <c r="EML3" s="156"/>
      <c r="EMM3" s="156"/>
      <c r="EMN3" s="156"/>
      <c r="EMO3" s="156"/>
      <c r="EMP3" s="156"/>
      <c r="EMQ3" s="156"/>
      <c r="EMR3" s="156"/>
      <c r="EMS3" s="156"/>
      <c r="EMT3" s="156"/>
      <c r="EMU3" s="156"/>
      <c r="EMV3" s="156"/>
      <c r="EMW3" s="156"/>
      <c r="EMX3" s="156"/>
      <c r="EMY3" s="156"/>
      <c r="EMZ3" s="156"/>
      <c r="ENA3" s="156"/>
      <c r="ENB3" s="156"/>
      <c r="ENC3" s="156"/>
      <c r="END3" s="156"/>
      <c r="ENE3" s="156"/>
      <c r="ENF3" s="156"/>
      <c r="ENG3" s="156"/>
      <c r="ENH3" s="156"/>
      <c r="ENI3" s="156"/>
      <c r="ENJ3" s="156"/>
      <c r="ENK3" s="156"/>
      <c r="ENL3" s="156"/>
      <c r="ENM3" s="156"/>
      <c r="ENN3" s="156"/>
      <c r="ENO3" s="156"/>
      <c r="ENP3" s="156"/>
      <c r="ENQ3" s="156"/>
      <c r="ENR3" s="156"/>
      <c r="ENS3" s="156"/>
      <c r="ENT3" s="156"/>
      <c r="ENU3" s="156"/>
      <c r="ENV3" s="156"/>
      <c r="ENW3" s="156"/>
      <c r="ENX3" s="156"/>
      <c r="ENY3" s="156"/>
      <c r="ENZ3" s="156"/>
      <c r="EOA3" s="156"/>
      <c r="EOB3" s="156"/>
      <c r="EOC3" s="156"/>
      <c r="EOD3" s="156"/>
      <c r="EOE3" s="156"/>
      <c r="EOF3" s="156"/>
      <c r="EOG3" s="156"/>
      <c r="EOH3" s="156"/>
      <c r="EOI3" s="156"/>
      <c r="EOJ3" s="156"/>
      <c r="EOK3" s="156"/>
      <c r="EOL3" s="156"/>
      <c r="EOM3" s="156"/>
      <c r="EON3" s="156"/>
      <c r="EOO3" s="156"/>
      <c r="EOP3" s="156"/>
      <c r="EOQ3" s="156"/>
      <c r="EOR3" s="156"/>
      <c r="EOS3" s="156"/>
      <c r="EOT3" s="156"/>
      <c r="EOU3" s="156"/>
      <c r="EOV3" s="156"/>
      <c r="EOW3" s="156"/>
      <c r="EOX3" s="156"/>
      <c r="EOY3" s="156"/>
      <c r="EOZ3" s="156"/>
      <c r="EPA3" s="156"/>
      <c r="EPB3" s="156"/>
      <c r="EPC3" s="156"/>
      <c r="EPD3" s="156"/>
      <c r="EPE3" s="156"/>
      <c r="EPF3" s="156"/>
      <c r="EPG3" s="156"/>
      <c r="EPH3" s="156"/>
      <c r="EPI3" s="156"/>
      <c r="EPJ3" s="156"/>
      <c r="EPK3" s="156"/>
      <c r="EPL3" s="156"/>
      <c r="EPM3" s="156"/>
      <c r="EPN3" s="156"/>
      <c r="EPO3" s="156"/>
      <c r="EPP3" s="156"/>
      <c r="EPQ3" s="156"/>
      <c r="EPR3" s="156"/>
      <c r="EPS3" s="156"/>
      <c r="EPT3" s="156"/>
      <c r="EPU3" s="156"/>
      <c r="EPV3" s="156"/>
      <c r="EPW3" s="156"/>
      <c r="EPX3" s="156"/>
      <c r="EPY3" s="156"/>
      <c r="EPZ3" s="156"/>
      <c r="EQA3" s="156"/>
      <c r="EQB3" s="156"/>
      <c r="EQC3" s="156"/>
      <c r="EQD3" s="156"/>
      <c r="EQE3" s="156"/>
      <c r="EQF3" s="156"/>
      <c r="EQG3" s="156"/>
      <c r="EQH3" s="156"/>
      <c r="EQI3" s="156"/>
      <c r="EQJ3" s="156"/>
      <c r="EQK3" s="156"/>
      <c r="EQL3" s="156"/>
      <c r="EQM3" s="156"/>
      <c r="EQN3" s="156"/>
      <c r="EQO3" s="156"/>
      <c r="EQP3" s="156"/>
      <c r="EQQ3" s="156"/>
      <c r="EQR3" s="156"/>
      <c r="EQS3" s="156"/>
      <c r="EQT3" s="156"/>
      <c r="EQU3" s="156"/>
      <c r="EQV3" s="156"/>
      <c r="EQW3" s="156"/>
      <c r="EQX3" s="156"/>
      <c r="EQY3" s="156"/>
      <c r="EQZ3" s="156"/>
      <c r="ERA3" s="156"/>
      <c r="ERB3" s="156"/>
      <c r="ERC3" s="156"/>
      <c r="ERD3" s="156"/>
      <c r="ERE3" s="156"/>
      <c r="ERF3" s="156"/>
      <c r="ERG3" s="156"/>
      <c r="ERH3" s="156"/>
      <c r="ERI3" s="156"/>
      <c r="ERJ3" s="156"/>
      <c r="ERK3" s="156"/>
      <c r="ERL3" s="156"/>
      <c r="ERM3" s="156"/>
      <c r="ERN3" s="156"/>
      <c r="ERO3" s="156"/>
      <c r="ERP3" s="156"/>
      <c r="ERQ3" s="156"/>
      <c r="ERR3" s="156"/>
      <c r="ERS3" s="156"/>
      <c r="ERT3" s="156"/>
      <c r="ERU3" s="156"/>
      <c r="ERV3" s="156"/>
      <c r="ERW3" s="156"/>
      <c r="ERX3" s="156"/>
      <c r="ERY3" s="156"/>
      <c r="ERZ3" s="156"/>
      <c r="ESA3" s="156"/>
      <c r="ESB3" s="156"/>
      <c r="ESC3" s="156"/>
      <c r="ESD3" s="156"/>
      <c r="ESE3" s="156"/>
      <c r="ESF3" s="156"/>
      <c r="ESG3" s="156"/>
      <c r="ESH3" s="156"/>
      <c r="ESI3" s="156"/>
      <c r="ESJ3" s="156"/>
      <c r="ESK3" s="156"/>
      <c r="ESL3" s="156"/>
      <c r="ESM3" s="156"/>
      <c r="ESN3" s="156"/>
      <c r="ESO3" s="156"/>
      <c r="ESP3" s="156"/>
      <c r="ESQ3" s="156"/>
      <c r="ESR3" s="156"/>
      <c r="ESS3" s="156"/>
      <c r="EST3" s="156"/>
      <c r="ESU3" s="156"/>
      <c r="ESV3" s="156"/>
      <c r="ESW3" s="156"/>
      <c r="ESX3" s="156"/>
      <c r="ESY3" s="156"/>
      <c r="ESZ3" s="156"/>
      <c r="ETA3" s="156"/>
      <c r="ETB3" s="156"/>
      <c r="ETC3" s="156"/>
      <c r="ETD3" s="156"/>
      <c r="ETE3" s="156"/>
      <c r="ETF3" s="156"/>
      <c r="ETG3" s="156"/>
      <c r="ETH3" s="156"/>
      <c r="ETI3" s="156"/>
      <c r="ETJ3" s="156"/>
      <c r="ETK3" s="156"/>
      <c r="ETL3" s="156"/>
      <c r="ETM3" s="156"/>
      <c r="ETN3" s="156"/>
      <c r="ETO3" s="156"/>
      <c r="ETP3" s="156"/>
      <c r="ETQ3" s="156"/>
      <c r="ETR3" s="156"/>
      <c r="ETS3" s="156"/>
      <c r="ETT3" s="156"/>
      <c r="ETU3" s="156"/>
      <c r="ETV3" s="156"/>
      <c r="ETW3" s="156"/>
      <c r="ETX3" s="156"/>
      <c r="ETY3" s="156"/>
      <c r="ETZ3" s="156"/>
      <c r="EUA3" s="156"/>
      <c r="EUB3" s="156"/>
      <c r="EUC3" s="156"/>
      <c r="EUD3" s="156"/>
      <c r="EUE3" s="156"/>
      <c r="EUF3" s="156"/>
      <c r="EUG3" s="156"/>
      <c r="EUH3" s="156"/>
      <c r="EUI3" s="156"/>
      <c r="EUJ3" s="156"/>
      <c r="EUK3" s="156"/>
      <c r="EUL3" s="156"/>
      <c r="EUM3" s="156"/>
      <c r="EUN3" s="156"/>
      <c r="EUO3" s="156"/>
      <c r="EUP3" s="156"/>
      <c r="EUQ3" s="156"/>
      <c r="EUR3" s="156"/>
      <c r="EUS3" s="156"/>
      <c r="EUT3" s="156"/>
      <c r="EUU3" s="156"/>
      <c r="EUV3" s="156"/>
      <c r="EUW3" s="156"/>
      <c r="EUX3" s="156"/>
      <c r="EUY3" s="156"/>
      <c r="EUZ3" s="156"/>
      <c r="EVA3" s="156"/>
      <c r="EVB3" s="156"/>
      <c r="EVC3" s="156"/>
      <c r="EVD3" s="156"/>
      <c r="EVE3" s="156"/>
      <c r="EVF3" s="156"/>
      <c r="EVG3" s="156"/>
      <c r="EVH3" s="156"/>
      <c r="EVI3" s="156"/>
      <c r="EVJ3" s="156"/>
      <c r="EVK3" s="156"/>
      <c r="EVL3" s="156"/>
      <c r="EVM3" s="156"/>
      <c r="EVN3" s="156"/>
      <c r="EVO3" s="156"/>
      <c r="EVP3" s="156"/>
      <c r="EVQ3" s="156"/>
      <c r="EVR3" s="156"/>
      <c r="EVS3" s="156"/>
      <c r="EVT3" s="156"/>
      <c r="EVU3" s="156"/>
      <c r="EVV3" s="156"/>
      <c r="EVW3" s="156"/>
      <c r="EVX3" s="156"/>
      <c r="EVY3" s="156"/>
      <c r="EVZ3" s="156"/>
      <c r="EWA3" s="156"/>
      <c r="EWB3" s="156"/>
      <c r="EWC3" s="156"/>
      <c r="EWD3" s="156"/>
      <c r="EWE3" s="156"/>
      <c r="EWF3" s="156"/>
      <c r="EWG3" s="156"/>
      <c r="EWH3" s="156"/>
      <c r="EWI3" s="156"/>
      <c r="EWJ3" s="156"/>
      <c r="EWK3" s="156"/>
      <c r="EWL3" s="156"/>
      <c r="EWM3" s="156"/>
      <c r="EWN3" s="156"/>
      <c r="EWO3" s="156"/>
      <c r="EWP3" s="156"/>
      <c r="EWQ3" s="156"/>
      <c r="EWR3" s="156"/>
      <c r="EWS3" s="156"/>
      <c r="EWT3" s="156"/>
      <c r="EWU3" s="156"/>
      <c r="EWV3" s="156"/>
      <c r="EWW3" s="156"/>
      <c r="EWX3" s="156"/>
      <c r="EWY3" s="156"/>
      <c r="EWZ3" s="156"/>
      <c r="EXA3" s="156"/>
      <c r="EXB3" s="156"/>
      <c r="EXC3" s="156"/>
      <c r="EXD3" s="156"/>
      <c r="EXE3" s="156"/>
      <c r="EXF3" s="156"/>
      <c r="EXG3" s="156"/>
      <c r="EXH3" s="156"/>
      <c r="EXI3" s="156"/>
      <c r="EXJ3" s="156"/>
      <c r="EXK3" s="156"/>
      <c r="EXL3" s="156"/>
      <c r="EXM3" s="156"/>
      <c r="EXN3" s="156"/>
      <c r="EXO3" s="156"/>
      <c r="EXP3" s="156"/>
      <c r="EXQ3" s="156"/>
      <c r="EXR3" s="156"/>
      <c r="EXS3" s="156"/>
      <c r="EXT3" s="156"/>
      <c r="EXU3" s="156"/>
      <c r="EXV3" s="156"/>
      <c r="EXW3" s="156"/>
      <c r="EXX3" s="156"/>
      <c r="EXY3" s="156"/>
      <c r="EXZ3" s="156"/>
      <c r="EYA3" s="156"/>
      <c r="EYB3" s="156"/>
      <c r="EYC3" s="156"/>
      <c r="EYD3" s="156"/>
      <c r="EYE3" s="156"/>
      <c r="EYF3" s="156"/>
      <c r="EYG3" s="156"/>
      <c r="EYH3" s="156"/>
      <c r="EYI3" s="156"/>
      <c r="EYJ3" s="156"/>
      <c r="EYK3" s="156"/>
      <c r="EYL3" s="156"/>
      <c r="EYM3" s="156"/>
      <c r="EYN3" s="156"/>
      <c r="EYO3" s="156"/>
      <c r="EYP3" s="156"/>
      <c r="EYQ3" s="156"/>
      <c r="EYR3" s="156"/>
      <c r="EYS3" s="156"/>
      <c r="EYT3" s="156"/>
      <c r="EYU3" s="156"/>
      <c r="EYV3" s="156"/>
      <c r="EYW3" s="156"/>
      <c r="EYX3" s="156"/>
      <c r="EYY3" s="156"/>
      <c r="EYZ3" s="156"/>
      <c r="EZA3" s="156"/>
      <c r="EZB3" s="156"/>
      <c r="EZC3" s="156"/>
      <c r="EZD3" s="156"/>
      <c r="EZE3" s="156"/>
      <c r="EZF3" s="156"/>
      <c r="EZG3" s="156"/>
      <c r="EZH3" s="156"/>
      <c r="EZI3" s="156"/>
      <c r="EZJ3" s="156"/>
      <c r="EZK3" s="156"/>
      <c r="EZL3" s="156"/>
      <c r="EZM3" s="156"/>
      <c r="EZN3" s="156"/>
      <c r="EZO3" s="156"/>
      <c r="EZP3" s="156"/>
      <c r="EZQ3" s="156"/>
      <c r="EZR3" s="156"/>
      <c r="EZS3" s="156"/>
      <c r="EZT3" s="156"/>
      <c r="EZU3" s="156"/>
      <c r="EZV3" s="156"/>
      <c r="EZW3" s="156"/>
      <c r="EZX3" s="156"/>
      <c r="EZY3" s="156"/>
      <c r="EZZ3" s="156"/>
      <c r="FAA3" s="156"/>
      <c r="FAB3" s="156"/>
      <c r="FAC3" s="156"/>
      <c r="FAD3" s="156"/>
      <c r="FAE3" s="156"/>
      <c r="FAF3" s="156"/>
      <c r="FAG3" s="156"/>
      <c r="FAH3" s="156"/>
      <c r="FAI3" s="156"/>
      <c r="FAJ3" s="156"/>
      <c r="FAK3" s="156"/>
      <c r="FAL3" s="156"/>
      <c r="FAM3" s="156"/>
      <c r="FAN3" s="156"/>
      <c r="FAO3" s="156"/>
      <c r="FAP3" s="156"/>
      <c r="FAQ3" s="156"/>
      <c r="FAR3" s="156"/>
      <c r="FAS3" s="156"/>
      <c r="FAT3" s="156"/>
      <c r="FAU3" s="156"/>
      <c r="FAV3" s="156"/>
      <c r="FAW3" s="156"/>
      <c r="FAX3" s="156"/>
      <c r="FAY3" s="156"/>
      <c r="FAZ3" s="156"/>
      <c r="FBA3" s="156"/>
      <c r="FBB3" s="156"/>
      <c r="FBC3" s="156"/>
      <c r="FBD3" s="156"/>
      <c r="FBE3" s="156"/>
      <c r="FBF3" s="156"/>
      <c r="FBG3" s="156"/>
      <c r="FBH3" s="156"/>
      <c r="FBI3" s="156"/>
      <c r="FBJ3" s="156"/>
      <c r="FBK3" s="156"/>
      <c r="FBL3" s="156"/>
      <c r="FBM3" s="156"/>
      <c r="FBN3" s="156"/>
      <c r="FBO3" s="156"/>
      <c r="FBP3" s="156"/>
      <c r="FBQ3" s="156"/>
      <c r="FBR3" s="156"/>
      <c r="FBS3" s="156"/>
      <c r="FBT3" s="156"/>
      <c r="FBU3" s="156"/>
      <c r="FBV3" s="156"/>
      <c r="FBW3" s="156"/>
      <c r="FBX3" s="156"/>
      <c r="FBY3" s="156"/>
      <c r="FBZ3" s="156"/>
      <c r="FCA3" s="156"/>
      <c r="FCB3" s="156"/>
      <c r="FCC3" s="156"/>
      <c r="FCD3" s="156"/>
      <c r="FCE3" s="156"/>
      <c r="FCF3" s="156"/>
      <c r="FCG3" s="156"/>
      <c r="FCH3" s="156"/>
      <c r="FCI3" s="156"/>
      <c r="FCJ3" s="156"/>
      <c r="FCK3" s="156"/>
      <c r="FCL3" s="156"/>
      <c r="FCM3" s="156"/>
      <c r="FCN3" s="156"/>
      <c r="FCO3" s="156"/>
      <c r="FCP3" s="156"/>
      <c r="FCQ3" s="156"/>
      <c r="FCR3" s="156"/>
      <c r="FCS3" s="156"/>
      <c r="FCT3" s="156"/>
      <c r="FCU3" s="156"/>
      <c r="FCV3" s="156"/>
      <c r="FCW3" s="156"/>
      <c r="FCX3" s="156"/>
      <c r="FCY3" s="156"/>
      <c r="FCZ3" s="156"/>
      <c r="FDA3" s="156"/>
      <c r="FDB3" s="156"/>
      <c r="FDC3" s="156"/>
      <c r="FDD3" s="156"/>
      <c r="FDE3" s="156"/>
      <c r="FDF3" s="156"/>
      <c r="FDG3" s="156"/>
      <c r="FDH3" s="156"/>
      <c r="FDI3" s="156"/>
      <c r="FDJ3" s="156"/>
      <c r="FDK3" s="156"/>
      <c r="FDL3" s="156"/>
      <c r="FDM3" s="156"/>
      <c r="FDN3" s="156"/>
      <c r="FDO3" s="156"/>
      <c r="FDP3" s="156"/>
      <c r="FDQ3" s="156"/>
      <c r="FDR3" s="156"/>
      <c r="FDS3" s="156"/>
      <c r="FDT3" s="156"/>
      <c r="FDU3" s="156"/>
      <c r="FDV3" s="156"/>
      <c r="FDW3" s="156"/>
      <c r="FDX3" s="156"/>
      <c r="FDY3" s="156"/>
      <c r="FDZ3" s="156"/>
      <c r="FEA3" s="156"/>
      <c r="FEB3" s="156"/>
      <c r="FEC3" s="156"/>
      <c r="FED3" s="156"/>
      <c r="FEE3" s="156"/>
      <c r="FEF3" s="156"/>
      <c r="FEG3" s="156"/>
      <c r="FEH3" s="156"/>
      <c r="FEI3" s="156"/>
      <c r="FEJ3" s="156"/>
      <c r="FEK3" s="156"/>
      <c r="FEL3" s="156"/>
      <c r="FEM3" s="156"/>
      <c r="FEN3" s="156"/>
      <c r="FEO3" s="156"/>
      <c r="FEP3" s="156"/>
      <c r="FEQ3" s="156"/>
      <c r="FER3" s="156"/>
      <c r="FES3" s="156"/>
      <c r="FET3" s="156"/>
      <c r="FEU3" s="156"/>
      <c r="FEV3" s="156"/>
      <c r="FEW3" s="156"/>
      <c r="FEX3" s="156"/>
      <c r="FEY3" s="156"/>
      <c r="FEZ3" s="156"/>
      <c r="FFA3" s="156"/>
      <c r="FFB3" s="156"/>
      <c r="FFC3" s="156"/>
      <c r="FFD3" s="156"/>
      <c r="FFE3" s="156"/>
      <c r="FFF3" s="156"/>
      <c r="FFG3" s="156"/>
      <c r="FFH3" s="156"/>
      <c r="FFI3" s="156"/>
      <c r="FFJ3" s="156"/>
      <c r="FFK3" s="156"/>
      <c r="FFL3" s="156"/>
      <c r="FFM3" s="156"/>
      <c r="FFN3" s="156"/>
      <c r="FFO3" s="156"/>
      <c r="FFP3" s="156"/>
      <c r="FFQ3" s="156"/>
      <c r="FFR3" s="156"/>
      <c r="FFS3" s="156"/>
      <c r="FFT3" s="156"/>
      <c r="FFU3" s="156"/>
      <c r="FFV3" s="156"/>
      <c r="FFW3" s="156"/>
      <c r="FFX3" s="156"/>
      <c r="FFY3" s="156"/>
      <c r="FFZ3" s="156"/>
      <c r="FGA3" s="156"/>
      <c r="FGB3" s="156"/>
      <c r="FGC3" s="156"/>
      <c r="FGD3" s="156"/>
      <c r="FGE3" s="156"/>
      <c r="FGF3" s="156"/>
      <c r="FGG3" s="156"/>
      <c r="FGH3" s="156"/>
      <c r="FGI3" s="156"/>
      <c r="FGJ3" s="156"/>
      <c r="FGK3" s="156"/>
      <c r="FGL3" s="156"/>
      <c r="FGM3" s="156"/>
      <c r="FGN3" s="156"/>
      <c r="FGO3" s="156"/>
      <c r="FGP3" s="156"/>
      <c r="FGQ3" s="156"/>
      <c r="FGR3" s="156"/>
      <c r="FGS3" s="156"/>
      <c r="FGT3" s="156"/>
      <c r="FGU3" s="156"/>
      <c r="FGV3" s="156"/>
      <c r="FGW3" s="156"/>
      <c r="FGX3" s="156"/>
      <c r="FGY3" s="156"/>
      <c r="FGZ3" s="156"/>
      <c r="FHA3" s="156"/>
      <c r="FHB3" s="156"/>
      <c r="FHC3" s="156"/>
      <c r="FHD3" s="156"/>
      <c r="FHE3" s="156"/>
      <c r="FHF3" s="156"/>
      <c r="FHG3" s="156"/>
      <c r="FHH3" s="156"/>
      <c r="FHI3" s="156"/>
      <c r="FHJ3" s="156"/>
      <c r="FHK3" s="156"/>
      <c r="FHL3" s="156"/>
      <c r="FHM3" s="156"/>
      <c r="FHN3" s="156"/>
      <c r="FHO3" s="156"/>
      <c r="FHP3" s="156"/>
      <c r="FHQ3" s="156"/>
      <c r="FHR3" s="156"/>
      <c r="FHS3" s="156"/>
      <c r="FHT3" s="156"/>
      <c r="FHU3" s="156"/>
      <c r="FHV3" s="156"/>
      <c r="FHW3" s="156"/>
      <c r="FHX3" s="156"/>
      <c r="FHY3" s="156"/>
      <c r="FHZ3" s="156"/>
      <c r="FIA3" s="156"/>
      <c r="FIB3" s="156"/>
      <c r="FIC3" s="156"/>
      <c r="FID3" s="156"/>
      <c r="FIE3" s="156"/>
      <c r="FIF3" s="156"/>
      <c r="FIG3" s="156"/>
      <c r="FIH3" s="156"/>
      <c r="FII3" s="156"/>
      <c r="FIJ3" s="156"/>
      <c r="FIK3" s="156"/>
      <c r="FIL3" s="156"/>
      <c r="FIM3" s="156"/>
      <c r="FIN3" s="156"/>
      <c r="FIO3" s="156"/>
      <c r="FIP3" s="156"/>
      <c r="FIQ3" s="156"/>
      <c r="FIR3" s="156"/>
      <c r="FIS3" s="156"/>
      <c r="FIT3" s="156"/>
      <c r="FIU3" s="156"/>
      <c r="FIV3" s="156"/>
      <c r="FIW3" s="156"/>
      <c r="FIX3" s="156"/>
      <c r="FIY3" s="156"/>
      <c r="FIZ3" s="156"/>
      <c r="FJA3" s="156"/>
      <c r="FJB3" s="156"/>
      <c r="FJC3" s="156"/>
      <c r="FJD3" s="156"/>
      <c r="FJE3" s="156"/>
      <c r="FJF3" s="156"/>
      <c r="FJG3" s="156"/>
      <c r="FJH3" s="156"/>
      <c r="FJI3" s="156"/>
      <c r="FJJ3" s="156"/>
      <c r="FJK3" s="156"/>
      <c r="FJL3" s="156"/>
      <c r="FJM3" s="156"/>
      <c r="FJN3" s="156"/>
      <c r="FJO3" s="156"/>
      <c r="FJP3" s="156"/>
      <c r="FJQ3" s="156"/>
      <c r="FJR3" s="156"/>
      <c r="FJS3" s="156"/>
      <c r="FJT3" s="156"/>
      <c r="FJU3" s="156"/>
      <c r="FJV3" s="156"/>
      <c r="FJW3" s="156"/>
      <c r="FJX3" s="156"/>
      <c r="FJY3" s="156"/>
      <c r="FJZ3" s="156"/>
      <c r="FKA3" s="156"/>
      <c r="FKB3" s="156"/>
      <c r="FKC3" s="156"/>
      <c r="FKD3" s="156"/>
      <c r="FKE3" s="156"/>
      <c r="FKF3" s="156"/>
      <c r="FKG3" s="156"/>
      <c r="FKH3" s="156"/>
      <c r="FKI3" s="156"/>
      <c r="FKJ3" s="156"/>
      <c r="FKK3" s="156"/>
      <c r="FKL3" s="156"/>
      <c r="FKM3" s="156"/>
      <c r="FKN3" s="156"/>
      <c r="FKO3" s="156"/>
      <c r="FKP3" s="156"/>
      <c r="FKQ3" s="156"/>
      <c r="FKR3" s="156"/>
      <c r="FKS3" s="156"/>
      <c r="FKT3" s="156"/>
      <c r="FKU3" s="156"/>
      <c r="FKV3" s="156"/>
      <c r="FKW3" s="156"/>
      <c r="FKX3" s="156"/>
      <c r="FKY3" s="156"/>
      <c r="FKZ3" s="156"/>
      <c r="FLA3" s="156"/>
      <c r="FLB3" s="156"/>
      <c r="FLC3" s="156"/>
      <c r="FLD3" s="156"/>
      <c r="FLE3" s="156"/>
      <c r="FLF3" s="156"/>
      <c r="FLG3" s="156"/>
      <c r="FLH3" s="156"/>
      <c r="FLI3" s="156"/>
      <c r="FLJ3" s="156"/>
      <c r="FLK3" s="156"/>
      <c r="FLL3" s="156"/>
      <c r="FLM3" s="156"/>
      <c r="FLN3" s="156"/>
      <c r="FLO3" s="156"/>
      <c r="FLP3" s="156"/>
      <c r="FLQ3" s="156"/>
      <c r="FLR3" s="156"/>
      <c r="FLS3" s="156"/>
      <c r="FLT3" s="156"/>
      <c r="FLU3" s="156"/>
      <c r="FLV3" s="156"/>
      <c r="FLW3" s="156"/>
      <c r="FLX3" s="156"/>
      <c r="FLY3" s="156"/>
      <c r="FLZ3" s="156"/>
      <c r="FMA3" s="156"/>
      <c r="FMB3" s="156"/>
      <c r="FMC3" s="156"/>
      <c r="FMD3" s="156"/>
      <c r="FME3" s="156"/>
      <c r="FMF3" s="156"/>
      <c r="FMG3" s="156"/>
      <c r="FMH3" s="156"/>
      <c r="FMI3" s="156"/>
      <c r="FMJ3" s="156"/>
      <c r="FMK3" s="156"/>
      <c r="FML3" s="156"/>
      <c r="FMM3" s="156"/>
      <c r="FMN3" s="156"/>
      <c r="FMO3" s="156"/>
      <c r="FMP3" s="156"/>
      <c r="FMQ3" s="156"/>
      <c r="FMR3" s="156"/>
      <c r="FMS3" s="156"/>
      <c r="FMT3" s="156"/>
      <c r="FMU3" s="156"/>
      <c r="FMV3" s="156"/>
      <c r="FMW3" s="156"/>
      <c r="FMX3" s="156"/>
      <c r="FMY3" s="156"/>
      <c r="FMZ3" s="156"/>
      <c r="FNA3" s="156"/>
      <c r="FNB3" s="156"/>
      <c r="FNC3" s="156"/>
      <c r="FND3" s="156"/>
      <c r="FNE3" s="156"/>
      <c r="FNF3" s="156"/>
      <c r="FNG3" s="156"/>
      <c r="FNH3" s="156"/>
      <c r="FNI3" s="156"/>
      <c r="FNJ3" s="156"/>
      <c r="FNK3" s="156"/>
      <c r="FNL3" s="156"/>
      <c r="FNM3" s="156"/>
      <c r="FNN3" s="156"/>
      <c r="FNO3" s="156"/>
      <c r="FNP3" s="156"/>
      <c r="FNQ3" s="156"/>
      <c r="FNR3" s="156"/>
      <c r="FNS3" s="156"/>
      <c r="FNT3" s="156"/>
      <c r="FNU3" s="156"/>
      <c r="FNV3" s="156"/>
      <c r="FNW3" s="156"/>
      <c r="FNX3" s="156"/>
      <c r="FNY3" s="156"/>
      <c r="FNZ3" s="156"/>
      <c r="FOA3" s="156"/>
      <c r="FOB3" s="156"/>
      <c r="FOC3" s="156"/>
      <c r="FOD3" s="156"/>
      <c r="FOE3" s="156"/>
      <c r="FOF3" s="156"/>
      <c r="FOG3" s="156"/>
      <c r="FOH3" s="156"/>
      <c r="FOI3" s="156"/>
      <c r="FOJ3" s="156"/>
      <c r="FOK3" s="156"/>
      <c r="FOL3" s="156"/>
      <c r="FOM3" s="156"/>
      <c r="FON3" s="156"/>
      <c r="FOO3" s="156"/>
      <c r="FOP3" s="156"/>
      <c r="FOQ3" s="156"/>
      <c r="FOR3" s="156"/>
      <c r="FOS3" s="156"/>
      <c r="FOT3" s="156"/>
      <c r="FOU3" s="156"/>
      <c r="FOV3" s="156"/>
      <c r="FOW3" s="156"/>
      <c r="FOX3" s="156"/>
      <c r="FOY3" s="156"/>
      <c r="FOZ3" s="156"/>
      <c r="FPA3" s="156"/>
      <c r="FPB3" s="156"/>
      <c r="FPC3" s="156"/>
      <c r="FPD3" s="156"/>
      <c r="FPE3" s="156"/>
      <c r="FPF3" s="156"/>
      <c r="FPG3" s="156"/>
      <c r="FPH3" s="156"/>
      <c r="FPI3" s="156"/>
      <c r="FPJ3" s="156"/>
      <c r="FPK3" s="156"/>
      <c r="FPL3" s="156"/>
      <c r="FPM3" s="156"/>
      <c r="FPN3" s="156"/>
      <c r="FPO3" s="156"/>
      <c r="FPP3" s="156"/>
      <c r="FPQ3" s="156"/>
      <c r="FPR3" s="156"/>
      <c r="FPS3" s="156"/>
      <c r="FPT3" s="156"/>
      <c r="FPU3" s="156"/>
      <c r="FPV3" s="156"/>
      <c r="FPW3" s="156"/>
      <c r="FPX3" s="156"/>
      <c r="FPY3" s="156"/>
      <c r="FPZ3" s="156"/>
      <c r="FQA3" s="156"/>
      <c r="FQB3" s="156"/>
      <c r="FQC3" s="156"/>
      <c r="FQD3" s="156"/>
      <c r="FQE3" s="156"/>
      <c r="FQF3" s="156"/>
      <c r="FQG3" s="156"/>
      <c r="FQH3" s="156"/>
      <c r="FQI3" s="156"/>
      <c r="FQJ3" s="156"/>
      <c r="FQK3" s="156"/>
      <c r="FQL3" s="156"/>
      <c r="FQM3" s="156"/>
      <c r="FQN3" s="156"/>
      <c r="FQO3" s="156"/>
      <c r="FQP3" s="156"/>
      <c r="FQQ3" s="156"/>
      <c r="FQR3" s="156"/>
      <c r="FQS3" s="156"/>
      <c r="FQT3" s="156"/>
      <c r="FQU3" s="156"/>
      <c r="FQV3" s="156"/>
      <c r="FQW3" s="156"/>
      <c r="FQX3" s="156"/>
      <c r="FQY3" s="156"/>
      <c r="FQZ3" s="156"/>
      <c r="FRA3" s="156"/>
      <c r="FRB3" s="156"/>
      <c r="FRC3" s="156"/>
      <c r="FRD3" s="156"/>
      <c r="FRE3" s="156"/>
      <c r="FRF3" s="156"/>
      <c r="FRG3" s="156"/>
      <c r="FRH3" s="156"/>
      <c r="FRI3" s="156"/>
      <c r="FRJ3" s="156"/>
      <c r="FRK3" s="156"/>
      <c r="FRL3" s="156"/>
      <c r="FRM3" s="156"/>
      <c r="FRN3" s="156"/>
      <c r="FRO3" s="156"/>
      <c r="FRP3" s="156"/>
      <c r="FRQ3" s="156"/>
      <c r="FRR3" s="156"/>
      <c r="FRS3" s="156"/>
      <c r="FRT3" s="156"/>
      <c r="FRU3" s="156"/>
      <c r="FRV3" s="156"/>
      <c r="FRW3" s="156"/>
      <c r="FRX3" s="156"/>
      <c r="FRY3" s="156"/>
      <c r="FRZ3" s="156"/>
      <c r="FSA3" s="156"/>
      <c r="FSB3" s="156"/>
      <c r="FSC3" s="156"/>
      <c r="FSD3" s="156"/>
      <c r="FSE3" s="156"/>
      <c r="FSF3" s="156"/>
      <c r="FSG3" s="156"/>
      <c r="FSH3" s="156"/>
      <c r="FSI3" s="156"/>
      <c r="FSJ3" s="156"/>
      <c r="FSK3" s="156"/>
      <c r="FSL3" s="156"/>
      <c r="FSM3" s="156"/>
      <c r="FSN3" s="156"/>
      <c r="FSO3" s="156"/>
      <c r="FSP3" s="156"/>
      <c r="FSQ3" s="156"/>
      <c r="FSR3" s="156"/>
      <c r="FSS3" s="156"/>
      <c r="FST3" s="156"/>
      <c r="FSU3" s="156"/>
      <c r="FSV3" s="156"/>
      <c r="FSW3" s="156"/>
      <c r="FSX3" s="156"/>
      <c r="FSY3" s="156"/>
      <c r="FSZ3" s="156"/>
      <c r="FTA3" s="156"/>
      <c r="FTB3" s="156"/>
      <c r="FTC3" s="156"/>
      <c r="FTD3" s="156"/>
      <c r="FTE3" s="156"/>
      <c r="FTF3" s="156"/>
      <c r="FTG3" s="156"/>
      <c r="FTH3" s="156"/>
      <c r="FTI3" s="156"/>
      <c r="FTJ3" s="156"/>
      <c r="FTK3" s="156"/>
      <c r="FTL3" s="156"/>
      <c r="FTM3" s="156"/>
      <c r="FTN3" s="156"/>
      <c r="FTO3" s="156"/>
      <c r="FTP3" s="156"/>
      <c r="FTQ3" s="156"/>
      <c r="FTR3" s="156"/>
      <c r="FTS3" s="156"/>
      <c r="FTT3" s="156"/>
      <c r="FTU3" s="156"/>
      <c r="FTV3" s="156"/>
      <c r="FTW3" s="156"/>
      <c r="FTX3" s="156"/>
      <c r="FTY3" s="156"/>
      <c r="FTZ3" s="156"/>
      <c r="FUA3" s="156"/>
      <c r="FUB3" s="156"/>
      <c r="FUC3" s="156"/>
      <c r="FUD3" s="156"/>
      <c r="FUE3" s="156"/>
      <c r="FUF3" s="156"/>
      <c r="FUG3" s="156"/>
      <c r="FUH3" s="156"/>
      <c r="FUI3" s="156"/>
      <c r="FUJ3" s="156"/>
      <c r="FUK3" s="156"/>
      <c r="FUL3" s="156"/>
      <c r="FUM3" s="156"/>
      <c r="FUN3" s="156"/>
      <c r="FUO3" s="156"/>
      <c r="FUP3" s="156"/>
      <c r="FUQ3" s="156"/>
      <c r="FUR3" s="156"/>
      <c r="FUS3" s="156"/>
      <c r="FUT3" s="156"/>
      <c r="FUU3" s="156"/>
      <c r="FUV3" s="156"/>
      <c r="FUW3" s="156"/>
      <c r="FUX3" s="156"/>
      <c r="FUY3" s="156"/>
      <c r="FUZ3" s="156"/>
      <c r="FVA3" s="156"/>
      <c r="FVB3" s="156"/>
      <c r="FVC3" s="156"/>
      <c r="FVD3" s="156"/>
      <c r="FVE3" s="156"/>
      <c r="FVF3" s="156"/>
      <c r="FVG3" s="156"/>
      <c r="FVH3" s="156"/>
      <c r="FVI3" s="156"/>
      <c r="FVJ3" s="156"/>
      <c r="FVK3" s="156"/>
      <c r="FVL3" s="156"/>
      <c r="FVM3" s="156"/>
      <c r="FVN3" s="156"/>
      <c r="FVO3" s="156"/>
      <c r="FVP3" s="156"/>
      <c r="FVQ3" s="156"/>
      <c r="FVR3" s="156"/>
      <c r="FVS3" s="156"/>
      <c r="FVT3" s="156"/>
      <c r="FVU3" s="156"/>
      <c r="FVV3" s="156"/>
      <c r="FVW3" s="156"/>
      <c r="FVX3" s="156"/>
      <c r="FVY3" s="156"/>
      <c r="FVZ3" s="156"/>
      <c r="FWA3" s="156"/>
      <c r="FWB3" s="156"/>
      <c r="FWC3" s="156"/>
      <c r="FWD3" s="156"/>
      <c r="FWE3" s="156"/>
      <c r="FWF3" s="156"/>
      <c r="FWG3" s="156"/>
      <c r="FWH3" s="156"/>
      <c r="FWI3" s="156"/>
      <c r="FWJ3" s="156"/>
      <c r="FWK3" s="156"/>
      <c r="FWL3" s="156"/>
      <c r="FWM3" s="156"/>
      <c r="FWN3" s="156"/>
      <c r="FWO3" s="156"/>
      <c r="FWP3" s="156"/>
      <c r="FWQ3" s="156"/>
      <c r="FWR3" s="156"/>
      <c r="FWS3" s="156"/>
      <c r="FWT3" s="156"/>
      <c r="FWU3" s="156"/>
      <c r="FWV3" s="156"/>
      <c r="FWW3" s="156"/>
      <c r="FWX3" s="156"/>
      <c r="FWY3" s="156"/>
      <c r="FWZ3" s="156"/>
      <c r="FXA3" s="156"/>
      <c r="FXB3" s="156"/>
      <c r="FXC3" s="156"/>
      <c r="FXD3" s="156"/>
      <c r="FXE3" s="156"/>
      <c r="FXF3" s="156"/>
      <c r="FXG3" s="156"/>
      <c r="FXH3" s="156"/>
      <c r="FXI3" s="156"/>
      <c r="FXJ3" s="156"/>
      <c r="FXK3" s="156"/>
      <c r="FXL3" s="156"/>
      <c r="FXM3" s="156"/>
      <c r="FXN3" s="156"/>
      <c r="FXO3" s="156"/>
      <c r="FXP3" s="156"/>
      <c r="FXQ3" s="156"/>
      <c r="FXR3" s="156"/>
      <c r="FXS3" s="156"/>
      <c r="FXT3" s="156"/>
      <c r="FXU3" s="156"/>
      <c r="FXV3" s="156"/>
      <c r="FXW3" s="156"/>
      <c r="FXX3" s="156"/>
      <c r="FXY3" s="156"/>
      <c r="FXZ3" s="156"/>
      <c r="FYA3" s="156"/>
      <c r="FYB3" s="156"/>
      <c r="FYC3" s="156"/>
      <c r="FYD3" s="156"/>
      <c r="FYE3" s="156"/>
      <c r="FYF3" s="156"/>
      <c r="FYG3" s="156"/>
      <c r="FYH3" s="156"/>
      <c r="FYI3" s="156"/>
      <c r="FYJ3" s="156"/>
      <c r="FYK3" s="156"/>
      <c r="FYL3" s="156"/>
      <c r="FYM3" s="156"/>
      <c r="FYN3" s="156"/>
      <c r="FYO3" s="156"/>
      <c r="FYP3" s="156"/>
      <c r="FYQ3" s="156"/>
      <c r="FYR3" s="156"/>
      <c r="FYS3" s="156"/>
      <c r="FYT3" s="156"/>
      <c r="FYU3" s="156"/>
      <c r="FYV3" s="156"/>
      <c r="FYW3" s="156"/>
      <c r="FYX3" s="156"/>
      <c r="FYY3" s="156"/>
      <c r="FYZ3" s="156"/>
      <c r="FZA3" s="156"/>
      <c r="FZB3" s="156"/>
      <c r="FZC3" s="156"/>
      <c r="FZD3" s="156"/>
      <c r="FZE3" s="156"/>
      <c r="FZF3" s="156"/>
      <c r="FZG3" s="156"/>
      <c r="FZH3" s="156"/>
      <c r="FZI3" s="156"/>
      <c r="FZJ3" s="156"/>
      <c r="FZK3" s="156"/>
      <c r="FZL3" s="156"/>
      <c r="FZM3" s="156"/>
      <c r="FZN3" s="156"/>
      <c r="FZO3" s="156"/>
      <c r="FZP3" s="156"/>
      <c r="FZQ3" s="156"/>
      <c r="FZR3" s="156"/>
      <c r="FZS3" s="156"/>
      <c r="FZT3" s="156"/>
      <c r="FZU3" s="156"/>
      <c r="FZV3" s="156"/>
      <c r="FZW3" s="156"/>
      <c r="FZX3" s="156"/>
      <c r="FZY3" s="156"/>
      <c r="FZZ3" s="156"/>
      <c r="GAA3" s="156"/>
      <c r="GAB3" s="156"/>
      <c r="GAC3" s="156"/>
      <c r="GAD3" s="156"/>
      <c r="GAE3" s="156"/>
      <c r="GAF3" s="156"/>
      <c r="GAG3" s="156"/>
      <c r="GAH3" s="156"/>
      <c r="GAI3" s="156"/>
      <c r="GAJ3" s="156"/>
      <c r="GAK3" s="156"/>
      <c r="GAL3" s="156"/>
      <c r="GAM3" s="156"/>
      <c r="GAN3" s="156"/>
      <c r="GAO3" s="156"/>
      <c r="GAP3" s="156"/>
      <c r="GAQ3" s="156"/>
      <c r="GAR3" s="156"/>
      <c r="GAS3" s="156"/>
      <c r="GAT3" s="156"/>
      <c r="GAU3" s="156"/>
      <c r="GAV3" s="156"/>
      <c r="GAW3" s="156"/>
      <c r="GAX3" s="156"/>
      <c r="GAY3" s="156"/>
      <c r="GAZ3" s="156"/>
      <c r="GBA3" s="156"/>
      <c r="GBB3" s="156"/>
      <c r="GBC3" s="156"/>
      <c r="GBD3" s="156"/>
      <c r="GBE3" s="156"/>
      <c r="GBF3" s="156"/>
      <c r="GBG3" s="156"/>
      <c r="GBH3" s="156"/>
      <c r="GBI3" s="156"/>
      <c r="GBJ3" s="156"/>
      <c r="GBK3" s="156"/>
      <c r="GBL3" s="156"/>
      <c r="GBM3" s="156"/>
      <c r="GBN3" s="156"/>
      <c r="GBO3" s="156"/>
      <c r="GBP3" s="156"/>
      <c r="GBQ3" s="156"/>
      <c r="GBR3" s="156"/>
      <c r="GBS3" s="156"/>
      <c r="GBT3" s="156"/>
      <c r="GBU3" s="156"/>
      <c r="GBV3" s="156"/>
      <c r="GBW3" s="156"/>
      <c r="GBX3" s="156"/>
      <c r="GBY3" s="156"/>
      <c r="GBZ3" s="156"/>
      <c r="GCA3" s="156"/>
      <c r="GCB3" s="156"/>
      <c r="GCC3" s="156"/>
      <c r="GCD3" s="156"/>
      <c r="GCE3" s="156"/>
      <c r="GCF3" s="156"/>
      <c r="GCG3" s="156"/>
      <c r="GCH3" s="156"/>
      <c r="GCI3" s="156"/>
      <c r="GCJ3" s="156"/>
      <c r="GCK3" s="156"/>
      <c r="GCL3" s="156"/>
      <c r="GCM3" s="156"/>
      <c r="GCN3" s="156"/>
      <c r="GCO3" s="156"/>
      <c r="GCP3" s="156"/>
      <c r="GCQ3" s="156"/>
      <c r="GCR3" s="156"/>
      <c r="GCS3" s="156"/>
      <c r="GCT3" s="156"/>
      <c r="GCU3" s="156"/>
      <c r="GCV3" s="156"/>
      <c r="GCW3" s="156"/>
      <c r="GCX3" s="156"/>
      <c r="GCY3" s="156"/>
      <c r="GCZ3" s="156"/>
      <c r="GDA3" s="156"/>
      <c r="GDB3" s="156"/>
      <c r="GDC3" s="156"/>
      <c r="GDD3" s="156"/>
      <c r="GDE3" s="156"/>
      <c r="GDF3" s="156"/>
      <c r="GDG3" s="156"/>
      <c r="GDH3" s="156"/>
      <c r="GDI3" s="156"/>
      <c r="GDJ3" s="156"/>
      <c r="GDK3" s="156"/>
      <c r="GDL3" s="156"/>
      <c r="GDM3" s="156"/>
      <c r="GDN3" s="156"/>
      <c r="GDO3" s="156"/>
      <c r="GDP3" s="156"/>
      <c r="GDQ3" s="156"/>
      <c r="GDR3" s="156"/>
      <c r="GDS3" s="156"/>
      <c r="GDT3" s="156"/>
      <c r="GDU3" s="156"/>
      <c r="GDV3" s="156"/>
      <c r="GDW3" s="156"/>
      <c r="GDX3" s="156"/>
      <c r="GDY3" s="156"/>
      <c r="GDZ3" s="156"/>
      <c r="GEA3" s="156"/>
      <c r="GEB3" s="156"/>
      <c r="GEC3" s="156"/>
      <c r="GED3" s="156"/>
      <c r="GEE3" s="156"/>
      <c r="GEF3" s="156"/>
      <c r="GEG3" s="156"/>
      <c r="GEH3" s="156"/>
      <c r="GEI3" s="156"/>
      <c r="GEJ3" s="156"/>
      <c r="GEK3" s="156"/>
      <c r="GEL3" s="156"/>
      <c r="GEM3" s="156"/>
      <c r="GEN3" s="156"/>
      <c r="GEO3" s="156"/>
      <c r="GEP3" s="156"/>
      <c r="GEQ3" s="156"/>
      <c r="GER3" s="156"/>
      <c r="GES3" s="156"/>
      <c r="GET3" s="156"/>
      <c r="GEU3" s="156"/>
      <c r="GEV3" s="156"/>
      <c r="GEW3" s="156"/>
      <c r="GEX3" s="156"/>
      <c r="GEY3" s="156"/>
      <c r="GEZ3" s="156"/>
      <c r="GFA3" s="156"/>
      <c r="GFB3" s="156"/>
      <c r="GFC3" s="156"/>
      <c r="GFD3" s="156"/>
      <c r="GFE3" s="156"/>
      <c r="GFF3" s="156"/>
      <c r="GFG3" s="156"/>
      <c r="GFH3" s="156"/>
      <c r="GFI3" s="156"/>
      <c r="GFJ3" s="156"/>
      <c r="GFK3" s="156"/>
      <c r="GFL3" s="156"/>
      <c r="GFM3" s="156"/>
      <c r="GFN3" s="156"/>
      <c r="GFO3" s="156"/>
      <c r="GFP3" s="156"/>
      <c r="GFQ3" s="156"/>
      <c r="GFR3" s="156"/>
      <c r="GFS3" s="156"/>
      <c r="GFT3" s="156"/>
      <c r="GFU3" s="156"/>
      <c r="GFV3" s="156"/>
      <c r="GFW3" s="156"/>
      <c r="GFX3" s="156"/>
      <c r="GFY3" s="156"/>
      <c r="GFZ3" s="156"/>
      <c r="GGA3" s="156"/>
      <c r="GGB3" s="156"/>
      <c r="GGC3" s="156"/>
      <c r="GGD3" s="156"/>
      <c r="GGE3" s="156"/>
      <c r="GGF3" s="156"/>
      <c r="GGG3" s="156"/>
      <c r="GGH3" s="156"/>
      <c r="GGI3" s="156"/>
      <c r="GGJ3" s="156"/>
      <c r="GGK3" s="156"/>
      <c r="GGL3" s="156"/>
      <c r="GGM3" s="156"/>
      <c r="GGN3" s="156"/>
      <c r="GGO3" s="156"/>
      <c r="GGP3" s="156"/>
      <c r="GGQ3" s="156"/>
      <c r="GGR3" s="156"/>
      <c r="GGS3" s="156"/>
      <c r="GGT3" s="156"/>
      <c r="GGU3" s="156"/>
      <c r="GGV3" s="156"/>
      <c r="GGW3" s="156"/>
      <c r="GGX3" s="156"/>
      <c r="GGY3" s="156"/>
      <c r="GGZ3" s="156"/>
      <c r="GHA3" s="156"/>
      <c r="GHB3" s="156"/>
      <c r="GHC3" s="156"/>
      <c r="GHD3" s="156"/>
      <c r="GHE3" s="156"/>
      <c r="GHF3" s="156"/>
      <c r="GHG3" s="156"/>
      <c r="GHH3" s="156"/>
      <c r="GHI3" s="156"/>
      <c r="GHJ3" s="156"/>
      <c r="GHK3" s="156"/>
      <c r="GHL3" s="156"/>
      <c r="GHM3" s="156"/>
      <c r="GHN3" s="156"/>
      <c r="GHO3" s="156"/>
      <c r="GHP3" s="156"/>
      <c r="GHQ3" s="156"/>
      <c r="GHR3" s="156"/>
      <c r="GHS3" s="156"/>
      <c r="GHT3" s="156"/>
      <c r="GHU3" s="156"/>
      <c r="GHV3" s="156"/>
      <c r="GHW3" s="156"/>
      <c r="GHX3" s="156"/>
      <c r="GHY3" s="156"/>
      <c r="GHZ3" s="156"/>
      <c r="GIA3" s="156"/>
      <c r="GIB3" s="156"/>
      <c r="GIC3" s="156"/>
      <c r="GID3" s="156"/>
      <c r="GIE3" s="156"/>
      <c r="GIF3" s="156"/>
      <c r="GIG3" s="156"/>
      <c r="GIH3" s="156"/>
      <c r="GII3" s="156"/>
      <c r="GIJ3" s="156"/>
      <c r="GIK3" s="156"/>
      <c r="GIL3" s="156"/>
      <c r="GIM3" s="156"/>
      <c r="GIN3" s="156"/>
      <c r="GIO3" s="156"/>
      <c r="GIP3" s="156"/>
      <c r="GIQ3" s="156"/>
      <c r="GIR3" s="156"/>
      <c r="GIS3" s="156"/>
      <c r="GIT3" s="156"/>
      <c r="GIU3" s="156"/>
      <c r="GIV3" s="156"/>
      <c r="GIW3" s="156"/>
      <c r="GIX3" s="156"/>
      <c r="GIY3" s="156"/>
      <c r="GIZ3" s="156"/>
      <c r="GJA3" s="156"/>
      <c r="GJB3" s="156"/>
      <c r="GJC3" s="156"/>
      <c r="GJD3" s="156"/>
      <c r="GJE3" s="156"/>
      <c r="GJF3" s="156"/>
      <c r="GJG3" s="156"/>
      <c r="GJH3" s="156"/>
      <c r="GJI3" s="156"/>
      <c r="GJJ3" s="156"/>
      <c r="GJK3" s="156"/>
      <c r="GJL3" s="156"/>
      <c r="GJM3" s="156"/>
      <c r="GJN3" s="156"/>
      <c r="GJO3" s="156"/>
      <c r="GJP3" s="156"/>
      <c r="GJQ3" s="156"/>
      <c r="GJR3" s="156"/>
      <c r="GJS3" s="156"/>
      <c r="GJT3" s="156"/>
      <c r="GJU3" s="156"/>
      <c r="GJV3" s="156"/>
      <c r="GJW3" s="156"/>
      <c r="GJX3" s="156"/>
      <c r="GJY3" s="156"/>
      <c r="GJZ3" s="156"/>
      <c r="GKA3" s="156"/>
      <c r="GKB3" s="156"/>
      <c r="GKC3" s="156"/>
      <c r="GKD3" s="156"/>
      <c r="GKE3" s="156"/>
      <c r="GKF3" s="156"/>
      <c r="GKG3" s="156"/>
      <c r="GKH3" s="156"/>
      <c r="GKI3" s="156"/>
      <c r="GKJ3" s="156"/>
      <c r="GKK3" s="156"/>
      <c r="GKL3" s="156"/>
      <c r="GKM3" s="156"/>
      <c r="GKN3" s="156"/>
      <c r="GKO3" s="156"/>
      <c r="GKP3" s="156"/>
      <c r="GKQ3" s="156"/>
      <c r="GKR3" s="156"/>
      <c r="GKS3" s="156"/>
      <c r="GKT3" s="156"/>
      <c r="GKU3" s="156"/>
      <c r="GKV3" s="156"/>
      <c r="GKW3" s="156"/>
      <c r="GKX3" s="156"/>
      <c r="GKY3" s="156"/>
      <c r="GKZ3" s="156"/>
      <c r="GLA3" s="156"/>
      <c r="GLB3" s="156"/>
      <c r="GLC3" s="156"/>
      <c r="GLD3" s="156"/>
      <c r="GLE3" s="156"/>
      <c r="GLF3" s="156"/>
      <c r="GLG3" s="156"/>
      <c r="GLH3" s="156"/>
      <c r="GLI3" s="156"/>
      <c r="GLJ3" s="156"/>
      <c r="GLK3" s="156"/>
      <c r="GLL3" s="156"/>
      <c r="GLM3" s="156"/>
      <c r="GLN3" s="156"/>
      <c r="GLO3" s="156"/>
      <c r="GLP3" s="156"/>
      <c r="GLQ3" s="156"/>
      <c r="GLR3" s="156"/>
      <c r="GLS3" s="156"/>
      <c r="GLT3" s="156"/>
      <c r="GLU3" s="156"/>
      <c r="GLV3" s="156"/>
      <c r="GLW3" s="156"/>
      <c r="GLX3" s="156"/>
      <c r="GLY3" s="156"/>
      <c r="GLZ3" s="156"/>
      <c r="GMA3" s="156"/>
      <c r="GMB3" s="156"/>
      <c r="GMC3" s="156"/>
      <c r="GMD3" s="156"/>
      <c r="GME3" s="156"/>
      <c r="GMF3" s="156"/>
      <c r="GMG3" s="156"/>
      <c r="GMH3" s="156"/>
      <c r="GMI3" s="156"/>
      <c r="GMJ3" s="156"/>
      <c r="GMK3" s="156"/>
      <c r="GML3" s="156"/>
      <c r="GMM3" s="156"/>
      <c r="GMN3" s="156"/>
      <c r="GMO3" s="156"/>
      <c r="GMP3" s="156"/>
      <c r="GMQ3" s="156"/>
      <c r="GMR3" s="156"/>
      <c r="GMS3" s="156"/>
      <c r="GMT3" s="156"/>
      <c r="GMU3" s="156"/>
      <c r="GMV3" s="156"/>
      <c r="GMW3" s="156"/>
      <c r="GMX3" s="156"/>
      <c r="GMY3" s="156"/>
      <c r="GMZ3" s="156"/>
      <c r="GNA3" s="156"/>
      <c r="GNB3" s="156"/>
      <c r="GNC3" s="156"/>
      <c r="GND3" s="156"/>
      <c r="GNE3" s="156"/>
      <c r="GNF3" s="156"/>
      <c r="GNG3" s="156"/>
      <c r="GNH3" s="156"/>
      <c r="GNI3" s="156"/>
      <c r="GNJ3" s="156"/>
      <c r="GNK3" s="156"/>
      <c r="GNL3" s="156"/>
      <c r="GNM3" s="156"/>
      <c r="GNN3" s="156"/>
      <c r="GNO3" s="156"/>
      <c r="GNP3" s="156"/>
      <c r="GNQ3" s="156"/>
      <c r="GNR3" s="156"/>
      <c r="GNS3" s="156"/>
      <c r="GNT3" s="156"/>
      <c r="GNU3" s="156"/>
      <c r="GNV3" s="156"/>
      <c r="GNW3" s="156"/>
      <c r="GNX3" s="156"/>
      <c r="GNY3" s="156"/>
      <c r="GNZ3" s="156"/>
      <c r="GOA3" s="156"/>
      <c r="GOB3" s="156"/>
      <c r="GOC3" s="156"/>
      <c r="GOD3" s="156"/>
      <c r="GOE3" s="156"/>
      <c r="GOF3" s="156"/>
      <c r="GOG3" s="156"/>
      <c r="GOH3" s="156"/>
      <c r="GOI3" s="156"/>
      <c r="GOJ3" s="156"/>
      <c r="GOK3" s="156"/>
      <c r="GOL3" s="156"/>
      <c r="GOM3" s="156"/>
      <c r="GON3" s="156"/>
      <c r="GOO3" s="156"/>
      <c r="GOP3" s="156"/>
      <c r="GOQ3" s="156"/>
      <c r="GOR3" s="156"/>
      <c r="GOS3" s="156"/>
      <c r="GOT3" s="156"/>
      <c r="GOU3" s="156"/>
      <c r="GOV3" s="156"/>
      <c r="GOW3" s="156"/>
      <c r="GOX3" s="156"/>
      <c r="GOY3" s="156"/>
      <c r="GOZ3" s="156"/>
      <c r="GPA3" s="156"/>
      <c r="GPB3" s="156"/>
      <c r="GPC3" s="156"/>
      <c r="GPD3" s="156"/>
      <c r="GPE3" s="156"/>
      <c r="GPF3" s="156"/>
      <c r="GPG3" s="156"/>
      <c r="GPH3" s="156"/>
      <c r="GPI3" s="156"/>
      <c r="GPJ3" s="156"/>
      <c r="GPK3" s="156"/>
      <c r="GPL3" s="156"/>
      <c r="GPM3" s="156"/>
      <c r="GPN3" s="156"/>
      <c r="GPO3" s="156"/>
      <c r="GPP3" s="156"/>
      <c r="GPQ3" s="156"/>
      <c r="GPR3" s="156"/>
      <c r="GPS3" s="156"/>
      <c r="GPT3" s="156"/>
      <c r="GPU3" s="156"/>
      <c r="GPV3" s="156"/>
      <c r="GPW3" s="156"/>
      <c r="GPX3" s="156"/>
      <c r="GPY3" s="156"/>
      <c r="GPZ3" s="156"/>
      <c r="GQA3" s="156"/>
      <c r="GQB3" s="156"/>
      <c r="GQC3" s="156"/>
      <c r="GQD3" s="156"/>
      <c r="GQE3" s="156"/>
      <c r="GQF3" s="156"/>
      <c r="GQG3" s="156"/>
      <c r="GQH3" s="156"/>
      <c r="GQI3" s="156"/>
      <c r="GQJ3" s="156"/>
      <c r="GQK3" s="156"/>
      <c r="GQL3" s="156"/>
      <c r="GQM3" s="156"/>
      <c r="GQN3" s="156"/>
      <c r="GQO3" s="156"/>
      <c r="GQP3" s="156"/>
      <c r="GQQ3" s="156"/>
      <c r="GQR3" s="156"/>
      <c r="GQS3" s="156"/>
      <c r="GQT3" s="156"/>
      <c r="GQU3" s="156"/>
      <c r="GQV3" s="156"/>
      <c r="GQW3" s="156"/>
      <c r="GQX3" s="156"/>
      <c r="GQY3" s="156"/>
      <c r="GQZ3" s="156"/>
      <c r="GRA3" s="156"/>
      <c r="GRB3" s="156"/>
      <c r="GRC3" s="156"/>
      <c r="GRD3" s="156"/>
      <c r="GRE3" s="156"/>
      <c r="GRF3" s="156"/>
      <c r="GRG3" s="156"/>
      <c r="GRH3" s="156"/>
      <c r="GRI3" s="156"/>
      <c r="GRJ3" s="156"/>
      <c r="GRK3" s="156"/>
      <c r="GRL3" s="156"/>
      <c r="GRM3" s="156"/>
      <c r="GRN3" s="156"/>
      <c r="GRO3" s="156"/>
      <c r="GRP3" s="156"/>
      <c r="GRQ3" s="156"/>
      <c r="GRR3" s="156"/>
      <c r="GRS3" s="156"/>
      <c r="GRT3" s="156"/>
      <c r="GRU3" s="156"/>
      <c r="GRV3" s="156"/>
      <c r="GRW3" s="156"/>
      <c r="GRX3" s="156"/>
      <c r="GRY3" s="156"/>
      <c r="GRZ3" s="156"/>
      <c r="GSA3" s="156"/>
      <c r="GSB3" s="156"/>
      <c r="GSC3" s="156"/>
      <c r="GSD3" s="156"/>
      <c r="GSE3" s="156"/>
      <c r="GSF3" s="156"/>
      <c r="GSG3" s="156"/>
      <c r="GSH3" s="156"/>
      <c r="GSI3" s="156"/>
      <c r="GSJ3" s="156"/>
      <c r="GSK3" s="156"/>
      <c r="GSL3" s="156"/>
      <c r="GSM3" s="156"/>
      <c r="GSN3" s="156"/>
      <c r="GSO3" s="156"/>
      <c r="GSP3" s="156"/>
      <c r="GSQ3" s="156"/>
      <c r="GSR3" s="156"/>
      <c r="GSS3" s="156"/>
      <c r="GST3" s="156"/>
      <c r="GSU3" s="156"/>
      <c r="GSV3" s="156"/>
      <c r="GSW3" s="156"/>
      <c r="GSX3" s="156"/>
      <c r="GSY3" s="156"/>
      <c r="GSZ3" s="156"/>
      <c r="GTA3" s="156"/>
      <c r="GTB3" s="156"/>
      <c r="GTC3" s="156"/>
      <c r="GTD3" s="156"/>
      <c r="GTE3" s="156"/>
      <c r="GTF3" s="156"/>
      <c r="GTG3" s="156"/>
      <c r="GTH3" s="156"/>
      <c r="GTI3" s="156"/>
      <c r="GTJ3" s="156"/>
      <c r="GTK3" s="156"/>
      <c r="GTL3" s="156"/>
      <c r="GTM3" s="156"/>
      <c r="GTN3" s="156"/>
      <c r="GTO3" s="156"/>
      <c r="GTP3" s="156"/>
      <c r="GTQ3" s="156"/>
      <c r="GTR3" s="156"/>
      <c r="GTS3" s="156"/>
      <c r="GTT3" s="156"/>
      <c r="GTU3" s="156"/>
      <c r="GTV3" s="156"/>
      <c r="GTW3" s="156"/>
      <c r="GTX3" s="156"/>
      <c r="GTY3" s="156"/>
      <c r="GTZ3" s="156"/>
      <c r="GUA3" s="156"/>
      <c r="GUB3" s="156"/>
      <c r="GUC3" s="156"/>
      <c r="GUD3" s="156"/>
      <c r="GUE3" s="156"/>
      <c r="GUF3" s="156"/>
      <c r="GUG3" s="156"/>
      <c r="GUH3" s="156"/>
      <c r="GUI3" s="156"/>
      <c r="GUJ3" s="156"/>
      <c r="GUK3" s="156"/>
      <c r="GUL3" s="156"/>
      <c r="GUM3" s="156"/>
      <c r="GUN3" s="156"/>
      <c r="GUO3" s="156"/>
      <c r="GUP3" s="156"/>
      <c r="GUQ3" s="156"/>
      <c r="GUR3" s="156"/>
      <c r="GUS3" s="156"/>
      <c r="GUT3" s="156"/>
      <c r="GUU3" s="156"/>
      <c r="GUV3" s="156"/>
      <c r="GUW3" s="156"/>
      <c r="GUX3" s="156"/>
      <c r="GUY3" s="156"/>
      <c r="GUZ3" s="156"/>
      <c r="GVA3" s="156"/>
      <c r="GVB3" s="156"/>
      <c r="GVC3" s="156"/>
      <c r="GVD3" s="156"/>
      <c r="GVE3" s="156"/>
      <c r="GVF3" s="156"/>
      <c r="GVG3" s="156"/>
      <c r="GVH3" s="156"/>
      <c r="GVI3" s="156"/>
      <c r="GVJ3" s="156"/>
      <c r="GVK3" s="156"/>
      <c r="GVL3" s="156"/>
      <c r="GVM3" s="156"/>
      <c r="GVN3" s="156"/>
      <c r="GVO3" s="156"/>
      <c r="GVP3" s="156"/>
      <c r="GVQ3" s="156"/>
      <c r="GVR3" s="156"/>
      <c r="GVS3" s="156"/>
      <c r="GVT3" s="156"/>
      <c r="GVU3" s="156"/>
      <c r="GVV3" s="156"/>
      <c r="GVW3" s="156"/>
      <c r="GVX3" s="156"/>
      <c r="GVY3" s="156"/>
      <c r="GVZ3" s="156"/>
      <c r="GWA3" s="156"/>
      <c r="GWB3" s="156"/>
      <c r="GWC3" s="156"/>
      <c r="GWD3" s="156"/>
      <c r="GWE3" s="156"/>
      <c r="GWF3" s="156"/>
      <c r="GWG3" s="156"/>
      <c r="GWH3" s="156"/>
      <c r="GWI3" s="156"/>
      <c r="GWJ3" s="156"/>
      <c r="GWK3" s="156"/>
      <c r="GWL3" s="156"/>
      <c r="GWM3" s="156"/>
      <c r="GWN3" s="156"/>
      <c r="GWO3" s="156"/>
      <c r="GWP3" s="156"/>
      <c r="GWQ3" s="156"/>
      <c r="GWR3" s="156"/>
      <c r="GWS3" s="156"/>
      <c r="GWT3" s="156"/>
      <c r="GWU3" s="156"/>
      <c r="GWV3" s="156"/>
      <c r="GWW3" s="156"/>
      <c r="GWX3" s="156"/>
      <c r="GWY3" s="156"/>
      <c r="GWZ3" s="156"/>
      <c r="GXA3" s="156"/>
      <c r="GXB3" s="156"/>
      <c r="GXC3" s="156"/>
      <c r="GXD3" s="156"/>
      <c r="GXE3" s="156"/>
      <c r="GXF3" s="156"/>
      <c r="GXG3" s="156"/>
      <c r="GXH3" s="156"/>
      <c r="GXI3" s="156"/>
      <c r="GXJ3" s="156"/>
      <c r="GXK3" s="156"/>
      <c r="GXL3" s="156"/>
      <c r="GXM3" s="156"/>
      <c r="GXN3" s="156"/>
      <c r="GXO3" s="156"/>
      <c r="GXP3" s="156"/>
      <c r="GXQ3" s="156"/>
      <c r="GXR3" s="156"/>
      <c r="GXS3" s="156"/>
      <c r="GXT3" s="156"/>
      <c r="GXU3" s="156"/>
      <c r="GXV3" s="156"/>
      <c r="GXW3" s="156"/>
      <c r="GXX3" s="156"/>
      <c r="GXY3" s="156"/>
      <c r="GXZ3" s="156"/>
      <c r="GYA3" s="156"/>
      <c r="GYB3" s="156"/>
      <c r="GYC3" s="156"/>
      <c r="GYD3" s="156"/>
      <c r="GYE3" s="156"/>
      <c r="GYF3" s="156"/>
      <c r="GYG3" s="156"/>
      <c r="GYH3" s="156"/>
      <c r="GYI3" s="156"/>
      <c r="GYJ3" s="156"/>
      <c r="GYK3" s="156"/>
      <c r="GYL3" s="156"/>
      <c r="GYM3" s="156"/>
      <c r="GYN3" s="156"/>
      <c r="GYO3" s="156"/>
      <c r="GYP3" s="156"/>
      <c r="GYQ3" s="156"/>
      <c r="GYR3" s="156"/>
      <c r="GYS3" s="156"/>
      <c r="GYT3" s="156"/>
      <c r="GYU3" s="156"/>
      <c r="GYV3" s="156"/>
      <c r="GYW3" s="156"/>
      <c r="GYX3" s="156"/>
      <c r="GYY3" s="156"/>
      <c r="GYZ3" s="156"/>
      <c r="GZA3" s="156"/>
      <c r="GZB3" s="156"/>
      <c r="GZC3" s="156"/>
      <c r="GZD3" s="156"/>
      <c r="GZE3" s="156"/>
      <c r="GZF3" s="156"/>
      <c r="GZG3" s="156"/>
      <c r="GZH3" s="156"/>
      <c r="GZI3" s="156"/>
      <c r="GZJ3" s="156"/>
      <c r="GZK3" s="156"/>
      <c r="GZL3" s="156"/>
      <c r="GZM3" s="156"/>
      <c r="GZN3" s="156"/>
      <c r="GZO3" s="156"/>
      <c r="GZP3" s="156"/>
      <c r="GZQ3" s="156"/>
      <c r="GZR3" s="156"/>
      <c r="GZS3" s="156"/>
      <c r="GZT3" s="156"/>
      <c r="GZU3" s="156"/>
      <c r="GZV3" s="156"/>
      <c r="GZW3" s="156"/>
      <c r="GZX3" s="156"/>
      <c r="GZY3" s="156"/>
      <c r="GZZ3" s="156"/>
      <c r="HAA3" s="156"/>
      <c r="HAB3" s="156"/>
      <c r="HAC3" s="156"/>
      <c r="HAD3" s="156"/>
      <c r="HAE3" s="156"/>
      <c r="HAF3" s="156"/>
      <c r="HAG3" s="156"/>
      <c r="HAH3" s="156"/>
      <c r="HAI3" s="156"/>
      <c r="HAJ3" s="156"/>
      <c r="HAK3" s="156"/>
      <c r="HAL3" s="156"/>
      <c r="HAM3" s="156"/>
      <c r="HAN3" s="156"/>
      <c r="HAO3" s="156"/>
      <c r="HAP3" s="156"/>
      <c r="HAQ3" s="156"/>
      <c r="HAR3" s="156"/>
      <c r="HAS3" s="156"/>
      <c r="HAT3" s="156"/>
      <c r="HAU3" s="156"/>
      <c r="HAV3" s="156"/>
      <c r="HAW3" s="156"/>
      <c r="HAX3" s="156"/>
      <c r="HAY3" s="156"/>
      <c r="HAZ3" s="156"/>
      <c r="HBA3" s="156"/>
      <c r="HBB3" s="156"/>
      <c r="HBC3" s="156"/>
      <c r="HBD3" s="156"/>
      <c r="HBE3" s="156"/>
      <c r="HBF3" s="156"/>
      <c r="HBG3" s="156"/>
      <c r="HBH3" s="156"/>
      <c r="HBI3" s="156"/>
      <c r="HBJ3" s="156"/>
      <c r="HBK3" s="156"/>
      <c r="HBL3" s="156"/>
      <c r="HBM3" s="156"/>
      <c r="HBN3" s="156"/>
      <c r="HBO3" s="156"/>
      <c r="HBP3" s="156"/>
      <c r="HBQ3" s="156"/>
      <c r="HBR3" s="156"/>
      <c r="HBS3" s="156"/>
      <c r="HBT3" s="156"/>
      <c r="HBU3" s="156"/>
      <c r="HBV3" s="156"/>
      <c r="HBW3" s="156"/>
      <c r="HBX3" s="156"/>
      <c r="HBY3" s="156"/>
      <c r="HBZ3" s="156"/>
      <c r="HCA3" s="156"/>
      <c r="HCB3" s="156"/>
      <c r="HCC3" s="156"/>
      <c r="HCD3" s="156"/>
      <c r="HCE3" s="156"/>
      <c r="HCF3" s="156"/>
      <c r="HCG3" s="156"/>
      <c r="HCH3" s="156"/>
      <c r="HCI3" s="156"/>
      <c r="HCJ3" s="156"/>
      <c r="HCK3" s="156"/>
      <c r="HCL3" s="156"/>
      <c r="HCM3" s="156"/>
      <c r="HCN3" s="156"/>
      <c r="HCO3" s="156"/>
      <c r="HCP3" s="156"/>
      <c r="HCQ3" s="156"/>
      <c r="HCR3" s="156"/>
      <c r="HCS3" s="156"/>
      <c r="HCT3" s="156"/>
      <c r="HCU3" s="156"/>
      <c r="HCV3" s="156"/>
      <c r="HCW3" s="156"/>
      <c r="HCX3" s="156"/>
      <c r="HCY3" s="156"/>
      <c r="HCZ3" s="156"/>
      <c r="HDA3" s="156"/>
      <c r="HDB3" s="156"/>
      <c r="HDC3" s="156"/>
      <c r="HDD3" s="156"/>
      <c r="HDE3" s="156"/>
      <c r="HDF3" s="156"/>
      <c r="HDG3" s="156"/>
      <c r="HDH3" s="156"/>
      <c r="HDI3" s="156"/>
      <c r="HDJ3" s="156"/>
      <c r="HDK3" s="156"/>
      <c r="HDL3" s="156"/>
      <c r="HDM3" s="156"/>
      <c r="HDN3" s="156"/>
      <c r="HDO3" s="156"/>
      <c r="HDP3" s="156"/>
      <c r="HDQ3" s="156"/>
      <c r="HDR3" s="156"/>
      <c r="HDS3" s="156"/>
      <c r="HDT3" s="156"/>
      <c r="HDU3" s="156"/>
      <c r="HDV3" s="156"/>
      <c r="HDW3" s="156"/>
      <c r="HDX3" s="156"/>
      <c r="HDY3" s="156"/>
      <c r="HDZ3" s="156"/>
      <c r="HEA3" s="156"/>
      <c r="HEB3" s="156"/>
      <c r="HEC3" s="156"/>
      <c r="HED3" s="156"/>
      <c r="HEE3" s="156"/>
      <c r="HEF3" s="156"/>
      <c r="HEG3" s="156"/>
      <c r="HEH3" s="156"/>
      <c r="HEI3" s="156"/>
      <c r="HEJ3" s="156"/>
      <c r="HEK3" s="156"/>
      <c r="HEL3" s="156"/>
      <c r="HEM3" s="156"/>
      <c r="HEN3" s="156"/>
      <c r="HEO3" s="156"/>
      <c r="HEP3" s="156"/>
      <c r="HEQ3" s="156"/>
      <c r="HER3" s="156"/>
      <c r="HES3" s="156"/>
      <c r="HET3" s="156"/>
      <c r="HEU3" s="156"/>
      <c r="HEV3" s="156"/>
      <c r="HEW3" s="156"/>
      <c r="HEX3" s="156"/>
      <c r="HEY3" s="156"/>
      <c r="HEZ3" s="156"/>
      <c r="HFA3" s="156"/>
      <c r="HFB3" s="156"/>
      <c r="HFC3" s="156"/>
      <c r="HFD3" s="156"/>
      <c r="HFE3" s="156"/>
      <c r="HFF3" s="156"/>
      <c r="HFG3" s="156"/>
      <c r="HFH3" s="156"/>
      <c r="HFI3" s="156"/>
      <c r="HFJ3" s="156"/>
      <c r="HFK3" s="156"/>
      <c r="HFL3" s="156"/>
      <c r="HFM3" s="156"/>
      <c r="HFN3" s="156"/>
      <c r="HFO3" s="156"/>
      <c r="HFP3" s="156"/>
      <c r="HFQ3" s="156"/>
      <c r="HFR3" s="156"/>
      <c r="HFS3" s="156"/>
      <c r="HFT3" s="156"/>
      <c r="HFU3" s="156"/>
      <c r="HFV3" s="156"/>
      <c r="HFW3" s="156"/>
      <c r="HFX3" s="156"/>
      <c r="HFY3" s="156"/>
      <c r="HFZ3" s="156"/>
      <c r="HGA3" s="156"/>
      <c r="HGB3" s="156"/>
      <c r="HGC3" s="156"/>
      <c r="HGD3" s="156"/>
      <c r="HGE3" s="156"/>
      <c r="HGF3" s="156"/>
      <c r="HGG3" s="156"/>
      <c r="HGH3" s="156"/>
      <c r="HGI3" s="156"/>
      <c r="HGJ3" s="156"/>
      <c r="HGK3" s="156"/>
      <c r="HGL3" s="156"/>
      <c r="HGM3" s="156"/>
      <c r="HGN3" s="156"/>
      <c r="HGO3" s="156"/>
      <c r="HGP3" s="156"/>
      <c r="HGQ3" s="156"/>
      <c r="HGR3" s="156"/>
      <c r="HGS3" s="156"/>
      <c r="HGT3" s="156"/>
      <c r="HGU3" s="156"/>
      <c r="HGV3" s="156"/>
      <c r="HGW3" s="156"/>
      <c r="HGX3" s="156"/>
      <c r="HGY3" s="156"/>
      <c r="HGZ3" s="156"/>
      <c r="HHA3" s="156"/>
      <c r="HHB3" s="156"/>
      <c r="HHC3" s="156"/>
      <c r="HHD3" s="156"/>
      <c r="HHE3" s="156"/>
      <c r="HHF3" s="156"/>
      <c r="HHG3" s="156"/>
      <c r="HHH3" s="156"/>
      <c r="HHI3" s="156"/>
      <c r="HHJ3" s="156"/>
      <c r="HHK3" s="156"/>
      <c r="HHL3" s="156"/>
      <c r="HHM3" s="156"/>
      <c r="HHN3" s="156"/>
      <c r="HHO3" s="156"/>
      <c r="HHP3" s="156"/>
      <c r="HHQ3" s="156"/>
      <c r="HHR3" s="156"/>
      <c r="HHS3" s="156"/>
      <c r="HHT3" s="156"/>
      <c r="HHU3" s="156"/>
      <c r="HHV3" s="156"/>
      <c r="HHW3" s="156"/>
      <c r="HHX3" s="156"/>
      <c r="HHY3" s="156"/>
      <c r="HHZ3" s="156"/>
      <c r="HIA3" s="156"/>
      <c r="HIB3" s="156"/>
      <c r="HIC3" s="156"/>
      <c r="HID3" s="156"/>
      <c r="HIE3" s="156"/>
      <c r="HIF3" s="156"/>
      <c r="HIG3" s="156"/>
      <c r="HIH3" s="156"/>
      <c r="HII3" s="156"/>
      <c r="HIJ3" s="156"/>
      <c r="HIK3" s="156"/>
      <c r="HIL3" s="156"/>
      <c r="HIM3" s="156"/>
      <c r="HIN3" s="156"/>
      <c r="HIO3" s="156"/>
      <c r="HIP3" s="156"/>
      <c r="HIQ3" s="156"/>
      <c r="HIR3" s="156"/>
      <c r="HIS3" s="156"/>
      <c r="HIT3" s="156"/>
      <c r="HIU3" s="156"/>
      <c r="HIV3" s="156"/>
      <c r="HIW3" s="156"/>
      <c r="HIX3" s="156"/>
      <c r="HIY3" s="156"/>
      <c r="HIZ3" s="156"/>
      <c r="HJA3" s="156"/>
      <c r="HJB3" s="156"/>
      <c r="HJC3" s="156"/>
      <c r="HJD3" s="156"/>
      <c r="HJE3" s="156"/>
      <c r="HJF3" s="156"/>
      <c r="HJG3" s="156"/>
      <c r="HJH3" s="156"/>
      <c r="HJI3" s="156"/>
      <c r="HJJ3" s="156"/>
      <c r="HJK3" s="156"/>
      <c r="HJL3" s="156"/>
      <c r="HJM3" s="156"/>
      <c r="HJN3" s="156"/>
      <c r="HJO3" s="156"/>
      <c r="HJP3" s="156"/>
      <c r="HJQ3" s="156"/>
      <c r="HJR3" s="156"/>
      <c r="HJS3" s="156"/>
      <c r="HJT3" s="156"/>
      <c r="HJU3" s="156"/>
      <c r="HJV3" s="156"/>
      <c r="HJW3" s="156"/>
      <c r="HJX3" s="156"/>
      <c r="HJY3" s="156"/>
      <c r="HJZ3" s="156"/>
      <c r="HKA3" s="156"/>
      <c r="HKB3" s="156"/>
      <c r="HKC3" s="156"/>
      <c r="HKD3" s="156"/>
      <c r="HKE3" s="156"/>
      <c r="HKF3" s="156"/>
      <c r="HKG3" s="156"/>
      <c r="HKH3" s="156"/>
      <c r="HKI3" s="156"/>
      <c r="HKJ3" s="156"/>
      <c r="HKK3" s="156"/>
      <c r="HKL3" s="156"/>
      <c r="HKM3" s="156"/>
      <c r="HKN3" s="156"/>
      <c r="HKO3" s="156"/>
      <c r="HKP3" s="156"/>
      <c r="HKQ3" s="156"/>
      <c r="HKR3" s="156"/>
      <c r="HKS3" s="156"/>
      <c r="HKT3" s="156"/>
      <c r="HKU3" s="156"/>
      <c r="HKV3" s="156"/>
      <c r="HKW3" s="156"/>
      <c r="HKX3" s="156"/>
      <c r="HKY3" s="156"/>
      <c r="HKZ3" s="156"/>
      <c r="HLA3" s="156"/>
      <c r="HLB3" s="156"/>
      <c r="HLC3" s="156"/>
      <c r="HLD3" s="156"/>
      <c r="HLE3" s="156"/>
      <c r="HLF3" s="156"/>
      <c r="HLG3" s="156"/>
      <c r="HLH3" s="156"/>
      <c r="HLI3" s="156"/>
      <c r="HLJ3" s="156"/>
      <c r="HLK3" s="156"/>
      <c r="HLL3" s="156"/>
      <c r="HLM3" s="156"/>
      <c r="HLN3" s="156"/>
      <c r="HLO3" s="156"/>
      <c r="HLP3" s="156"/>
      <c r="HLQ3" s="156"/>
      <c r="HLR3" s="156"/>
      <c r="HLS3" s="156"/>
      <c r="HLT3" s="156"/>
      <c r="HLU3" s="156"/>
      <c r="HLV3" s="156"/>
      <c r="HLW3" s="156"/>
      <c r="HLX3" s="156"/>
      <c r="HLY3" s="156"/>
      <c r="HLZ3" s="156"/>
      <c r="HMA3" s="156"/>
      <c r="HMB3" s="156"/>
      <c r="HMC3" s="156"/>
      <c r="HMD3" s="156"/>
      <c r="HME3" s="156"/>
      <c r="HMF3" s="156"/>
      <c r="HMG3" s="156"/>
      <c r="HMH3" s="156"/>
      <c r="HMI3" s="156"/>
      <c r="HMJ3" s="156"/>
      <c r="HMK3" s="156"/>
      <c r="HML3" s="156"/>
      <c r="HMM3" s="156"/>
      <c r="HMN3" s="156"/>
      <c r="HMO3" s="156"/>
      <c r="HMP3" s="156"/>
      <c r="HMQ3" s="156"/>
      <c r="HMR3" s="156"/>
      <c r="HMS3" s="156"/>
      <c r="HMT3" s="156"/>
      <c r="HMU3" s="156"/>
      <c r="HMV3" s="156"/>
      <c r="HMW3" s="156"/>
      <c r="HMX3" s="156"/>
      <c r="HMY3" s="156"/>
      <c r="HMZ3" s="156"/>
      <c r="HNA3" s="156"/>
      <c r="HNB3" s="156"/>
      <c r="HNC3" s="156"/>
      <c r="HND3" s="156"/>
      <c r="HNE3" s="156"/>
      <c r="HNF3" s="156"/>
      <c r="HNG3" s="156"/>
      <c r="HNH3" s="156"/>
      <c r="HNI3" s="156"/>
      <c r="HNJ3" s="156"/>
      <c r="HNK3" s="156"/>
      <c r="HNL3" s="156"/>
      <c r="HNM3" s="156"/>
      <c r="HNN3" s="156"/>
      <c r="HNO3" s="156"/>
      <c r="HNP3" s="156"/>
      <c r="HNQ3" s="156"/>
      <c r="HNR3" s="156"/>
      <c r="HNS3" s="156"/>
      <c r="HNT3" s="156"/>
      <c r="HNU3" s="156"/>
      <c r="HNV3" s="156"/>
      <c r="HNW3" s="156"/>
      <c r="HNX3" s="156"/>
      <c r="HNY3" s="156"/>
      <c r="HNZ3" s="156"/>
      <c r="HOA3" s="156"/>
      <c r="HOB3" s="156"/>
      <c r="HOC3" s="156"/>
      <c r="HOD3" s="156"/>
      <c r="HOE3" s="156"/>
      <c r="HOF3" s="156"/>
      <c r="HOG3" s="156"/>
      <c r="HOH3" s="156"/>
      <c r="HOI3" s="156"/>
      <c r="HOJ3" s="156"/>
      <c r="HOK3" s="156"/>
      <c r="HOL3" s="156"/>
      <c r="HOM3" s="156"/>
      <c r="HON3" s="156"/>
      <c r="HOO3" s="156"/>
      <c r="HOP3" s="156"/>
      <c r="HOQ3" s="156"/>
      <c r="HOR3" s="156"/>
      <c r="HOS3" s="156"/>
      <c r="HOT3" s="156"/>
      <c r="HOU3" s="156"/>
      <c r="HOV3" s="156"/>
      <c r="HOW3" s="156"/>
      <c r="HOX3" s="156"/>
      <c r="HOY3" s="156"/>
      <c r="HOZ3" s="156"/>
      <c r="HPA3" s="156"/>
      <c r="HPB3" s="156"/>
      <c r="HPC3" s="156"/>
      <c r="HPD3" s="156"/>
      <c r="HPE3" s="156"/>
      <c r="HPF3" s="156"/>
      <c r="HPG3" s="156"/>
      <c r="HPH3" s="156"/>
      <c r="HPI3" s="156"/>
      <c r="HPJ3" s="156"/>
      <c r="HPK3" s="156"/>
      <c r="HPL3" s="156"/>
      <c r="HPM3" s="156"/>
      <c r="HPN3" s="156"/>
      <c r="HPO3" s="156"/>
      <c r="HPP3" s="156"/>
      <c r="HPQ3" s="156"/>
      <c r="HPR3" s="156"/>
      <c r="HPS3" s="156"/>
      <c r="HPT3" s="156"/>
      <c r="HPU3" s="156"/>
      <c r="HPV3" s="156"/>
      <c r="HPW3" s="156"/>
      <c r="HPX3" s="156"/>
      <c r="HPY3" s="156"/>
      <c r="HPZ3" s="156"/>
      <c r="HQA3" s="156"/>
      <c r="HQB3" s="156"/>
      <c r="HQC3" s="156"/>
      <c r="HQD3" s="156"/>
      <c r="HQE3" s="156"/>
      <c r="HQF3" s="156"/>
      <c r="HQG3" s="156"/>
      <c r="HQH3" s="156"/>
      <c r="HQI3" s="156"/>
      <c r="HQJ3" s="156"/>
      <c r="HQK3" s="156"/>
      <c r="HQL3" s="156"/>
      <c r="HQM3" s="156"/>
      <c r="HQN3" s="156"/>
      <c r="HQO3" s="156"/>
      <c r="HQP3" s="156"/>
      <c r="HQQ3" s="156"/>
      <c r="HQR3" s="156"/>
      <c r="HQS3" s="156"/>
      <c r="HQT3" s="156"/>
      <c r="HQU3" s="156"/>
      <c r="HQV3" s="156"/>
      <c r="HQW3" s="156"/>
      <c r="HQX3" s="156"/>
      <c r="HQY3" s="156"/>
      <c r="HQZ3" s="156"/>
      <c r="HRA3" s="156"/>
      <c r="HRB3" s="156"/>
      <c r="HRC3" s="156"/>
      <c r="HRD3" s="156"/>
      <c r="HRE3" s="156"/>
      <c r="HRF3" s="156"/>
      <c r="HRG3" s="156"/>
      <c r="HRH3" s="156"/>
      <c r="HRI3" s="156"/>
      <c r="HRJ3" s="156"/>
      <c r="HRK3" s="156"/>
      <c r="HRL3" s="156"/>
      <c r="HRM3" s="156"/>
      <c r="HRN3" s="156"/>
      <c r="HRO3" s="156"/>
      <c r="HRP3" s="156"/>
      <c r="HRQ3" s="156"/>
      <c r="HRR3" s="156"/>
      <c r="HRS3" s="156"/>
      <c r="HRT3" s="156"/>
      <c r="HRU3" s="156"/>
      <c r="HRV3" s="156"/>
      <c r="HRW3" s="156"/>
      <c r="HRX3" s="156"/>
      <c r="HRY3" s="156"/>
      <c r="HRZ3" s="156"/>
      <c r="HSA3" s="156"/>
      <c r="HSB3" s="156"/>
      <c r="HSC3" s="156"/>
      <c r="HSD3" s="156"/>
      <c r="HSE3" s="156"/>
      <c r="HSF3" s="156"/>
      <c r="HSG3" s="156"/>
      <c r="HSH3" s="156"/>
      <c r="HSI3" s="156"/>
      <c r="HSJ3" s="156"/>
      <c r="HSK3" s="156"/>
      <c r="HSL3" s="156"/>
      <c r="HSM3" s="156"/>
      <c r="HSN3" s="156"/>
      <c r="HSO3" s="156"/>
      <c r="HSP3" s="156"/>
      <c r="HSQ3" s="156"/>
      <c r="HSR3" s="156"/>
      <c r="HSS3" s="156"/>
      <c r="HST3" s="156"/>
      <c r="HSU3" s="156"/>
      <c r="HSV3" s="156"/>
      <c r="HSW3" s="156"/>
      <c r="HSX3" s="156"/>
      <c r="HSY3" s="156"/>
      <c r="HSZ3" s="156"/>
      <c r="HTA3" s="156"/>
      <c r="HTB3" s="156"/>
      <c r="HTC3" s="156"/>
      <c r="HTD3" s="156"/>
      <c r="HTE3" s="156"/>
      <c r="HTF3" s="156"/>
      <c r="HTG3" s="156"/>
      <c r="HTH3" s="156"/>
      <c r="HTI3" s="156"/>
      <c r="HTJ3" s="156"/>
      <c r="HTK3" s="156"/>
      <c r="HTL3" s="156"/>
      <c r="HTM3" s="156"/>
      <c r="HTN3" s="156"/>
      <c r="HTO3" s="156"/>
      <c r="HTP3" s="156"/>
      <c r="HTQ3" s="156"/>
      <c r="HTR3" s="156"/>
      <c r="HTS3" s="156"/>
      <c r="HTT3" s="156"/>
      <c r="HTU3" s="156"/>
      <c r="HTV3" s="156"/>
      <c r="HTW3" s="156"/>
      <c r="HTX3" s="156"/>
      <c r="HTY3" s="156"/>
      <c r="HTZ3" s="156"/>
      <c r="HUA3" s="156"/>
      <c r="HUB3" s="156"/>
      <c r="HUC3" s="156"/>
      <c r="HUD3" s="156"/>
      <c r="HUE3" s="156"/>
      <c r="HUF3" s="156"/>
      <c r="HUG3" s="156"/>
      <c r="HUH3" s="156"/>
      <c r="HUI3" s="156"/>
      <c r="HUJ3" s="156"/>
      <c r="HUK3" s="156"/>
      <c r="HUL3" s="156"/>
      <c r="HUM3" s="156"/>
      <c r="HUN3" s="156"/>
      <c r="HUO3" s="156"/>
      <c r="HUP3" s="156"/>
      <c r="HUQ3" s="156"/>
      <c r="HUR3" s="156"/>
      <c r="HUS3" s="156"/>
      <c r="HUT3" s="156"/>
      <c r="HUU3" s="156"/>
      <c r="HUV3" s="156"/>
      <c r="HUW3" s="156"/>
      <c r="HUX3" s="156"/>
      <c r="HUY3" s="156"/>
      <c r="HUZ3" s="156"/>
      <c r="HVA3" s="156"/>
      <c r="HVB3" s="156"/>
      <c r="HVC3" s="156"/>
      <c r="HVD3" s="156"/>
      <c r="HVE3" s="156"/>
      <c r="HVF3" s="156"/>
      <c r="HVG3" s="156"/>
      <c r="HVH3" s="156"/>
      <c r="HVI3" s="156"/>
      <c r="HVJ3" s="156"/>
      <c r="HVK3" s="156"/>
      <c r="HVL3" s="156"/>
      <c r="HVM3" s="156"/>
      <c r="HVN3" s="156"/>
      <c r="HVO3" s="156"/>
      <c r="HVP3" s="156"/>
      <c r="HVQ3" s="156"/>
      <c r="HVR3" s="156"/>
      <c r="HVS3" s="156"/>
      <c r="HVT3" s="156"/>
      <c r="HVU3" s="156"/>
      <c r="HVV3" s="156"/>
      <c r="HVW3" s="156"/>
      <c r="HVX3" s="156"/>
      <c r="HVY3" s="156"/>
      <c r="HVZ3" s="156"/>
      <c r="HWA3" s="156"/>
      <c r="HWB3" s="156"/>
      <c r="HWC3" s="156"/>
      <c r="HWD3" s="156"/>
      <c r="HWE3" s="156"/>
      <c r="HWF3" s="156"/>
      <c r="HWG3" s="156"/>
      <c r="HWH3" s="156"/>
      <c r="HWI3" s="156"/>
      <c r="HWJ3" s="156"/>
      <c r="HWK3" s="156"/>
      <c r="HWL3" s="156"/>
      <c r="HWM3" s="156"/>
      <c r="HWN3" s="156"/>
      <c r="HWO3" s="156"/>
      <c r="HWP3" s="156"/>
      <c r="HWQ3" s="156"/>
      <c r="HWR3" s="156"/>
      <c r="HWS3" s="156"/>
      <c r="HWT3" s="156"/>
      <c r="HWU3" s="156"/>
      <c r="HWV3" s="156"/>
      <c r="HWW3" s="156"/>
      <c r="HWX3" s="156"/>
      <c r="HWY3" s="156"/>
      <c r="HWZ3" s="156"/>
      <c r="HXA3" s="156"/>
      <c r="HXB3" s="156"/>
      <c r="HXC3" s="156"/>
      <c r="HXD3" s="156"/>
      <c r="HXE3" s="156"/>
      <c r="HXF3" s="156"/>
      <c r="HXG3" s="156"/>
      <c r="HXH3" s="156"/>
      <c r="HXI3" s="156"/>
      <c r="HXJ3" s="156"/>
      <c r="HXK3" s="156"/>
      <c r="HXL3" s="156"/>
      <c r="HXM3" s="156"/>
      <c r="HXN3" s="156"/>
      <c r="HXO3" s="156"/>
      <c r="HXP3" s="156"/>
      <c r="HXQ3" s="156"/>
      <c r="HXR3" s="156"/>
      <c r="HXS3" s="156"/>
      <c r="HXT3" s="156"/>
      <c r="HXU3" s="156"/>
      <c r="HXV3" s="156"/>
      <c r="HXW3" s="156"/>
      <c r="HXX3" s="156"/>
      <c r="HXY3" s="156"/>
      <c r="HXZ3" s="156"/>
      <c r="HYA3" s="156"/>
      <c r="HYB3" s="156"/>
      <c r="HYC3" s="156"/>
      <c r="HYD3" s="156"/>
      <c r="HYE3" s="156"/>
      <c r="HYF3" s="156"/>
      <c r="HYG3" s="156"/>
      <c r="HYH3" s="156"/>
      <c r="HYI3" s="156"/>
      <c r="HYJ3" s="156"/>
      <c r="HYK3" s="156"/>
      <c r="HYL3" s="156"/>
      <c r="HYM3" s="156"/>
      <c r="HYN3" s="156"/>
      <c r="HYO3" s="156"/>
      <c r="HYP3" s="156"/>
      <c r="HYQ3" s="156"/>
      <c r="HYR3" s="156"/>
      <c r="HYS3" s="156"/>
      <c r="HYT3" s="156"/>
      <c r="HYU3" s="156"/>
      <c r="HYV3" s="156"/>
      <c r="HYW3" s="156"/>
      <c r="HYX3" s="156"/>
      <c r="HYY3" s="156"/>
      <c r="HYZ3" s="156"/>
      <c r="HZA3" s="156"/>
      <c r="HZB3" s="156"/>
      <c r="HZC3" s="156"/>
      <c r="HZD3" s="156"/>
      <c r="HZE3" s="156"/>
      <c r="HZF3" s="156"/>
      <c r="HZG3" s="156"/>
      <c r="HZH3" s="156"/>
      <c r="HZI3" s="156"/>
      <c r="HZJ3" s="156"/>
      <c r="HZK3" s="156"/>
      <c r="HZL3" s="156"/>
      <c r="HZM3" s="156"/>
      <c r="HZN3" s="156"/>
      <c r="HZO3" s="156"/>
      <c r="HZP3" s="156"/>
      <c r="HZQ3" s="156"/>
      <c r="HZR3" s="156"/>
      <c r="HZS3" s="156"/>
      <c r="HZT3" s="156"/>
      <c r="HZU3" s="156"/>
      <c r="HZV3" s="156"/>
      <c r="HZW3" s="156"/>
      <c r="HZX3" s="156"/>
      <c r="HZY3" s="156"/>
      <c r="HZZ3" s="156"/>
      <c r="IAA3" s="156"/>
      <c r="IAB3" s="156"/>
      <c r="IAC3" s="156"/>
      <c r="IAD3" s="156"/>
      <c r="IAE3" s="156"/>
      <c r="IAF3" s="156"/>
      <c r="IAG3" s="156"/>
      <c r="IAH3" s="156"/>
      <c r="IAI3" s="156"/>
      <c r="IAJ3" s="156"/>
      <c r="IAK3" s="156"/>
      <c r="IAL3" s="156"/>
      <c r="IAM3" s="156"/>
      <c r="IAN3" s="156"/>
      <c r="IAO3" s="156"/>
      <c r="IAP3" s="156"/>
      <c r="IAQ3" s="156"/>
      <c r="IAR3" s="156"/>
      <c r="IAS3" s="156"/>
      <c r="IAT3" s="156"/>
      <c r="IAU3" s="156"/>
      <c r="IAV3" s="156"/>
      <c r="IAW3" s="156"/>
      <c r="IAX3" s="156"/>
      <c r="IAY3" s="156"/>
      <c r="IAZ3" s="156"/>
      <c r="IBA3" s="156"/>
      <c r="IBB3" s="156"/>
      <c r="IBC3" s="156"/>
      <c r="IBD3" s="156"/>
      <c r="IBE3" s="156"/>
      <c r="IBF3" s="156"/>
      <c r="IBG3" s="156"/>
      <c r="IBH3" s="156"/>
      <c r="IBI3" s="156"/>
      <c r="IBJ3" s="156"/>
      <c r="IBK3" s="156"/>
      <c r="IBL3" s="156"/>
      <c r="IBM3" s="156"/>
      <c r="IBN3" s="156"/>
      <c r="IBO3" s="156"/>
      <c r="IBP3" s="156"/>
      <c r="IBQ3" s="156"/>
      <c r="IBR3" s="156"/>
      <c r="IBS3" s="156"/>
      <c r="IBT3" s="156"/>
      <c r="IBU3" s="156"/>
      <c r="IBV3" s="156"/>
      <c r="IBW3" s="156"/>
      <c r="IBX3" s="156"/>
      <c r="IBY3" s="156"/>
      <c r="IBZ3" s="156"/>
      <c r="ICA3" s="156"/>
      <c r="ICB3" s="156"/>
      <c r="ICC3" s="156"/>
      <c r="ICD3" s="156"/>
      <c r="ICE3" s="156"/>
      <c r="ICF3" s="156"/>
      <c r="ICG3" s="156"/>
      <c r="ICH3" s="156"/>
      <c r="ICI3" s="156"/>
      <c r="ICJ3" s="156"/>
      <c r="ICK3" s="156"/>
      <c r="ICL3" s="156"/>
      <c r="ICM3" s="156"/>
      <c r="ICN3" s="156"/>
      <c r="ICO3" s="156"/>
      <c r="ICP3" s="156"/>
      <c r="ICQ3" s="156"/>
      <c r="ICR3" s="156"/>
      <c r="ICS3" s="156"/>
      <c r="ICT3" s="156"/>
      <c r="ICU3" s="156"/>
      <c r="ICV3" s="156"/>
      <c r="ICW3" s="156"/>
      <c r="ICX3" s="156"/>
      <c r="ICY3" s="156"/>
      <c r="ICZ3" s="156"/>
      <c r="IDA3" s="156"/>
      <c r="IDB3" s="156"/>
      <c r="IDC3" s="156"/>
      <c r="IDD3" s="156"/>
      <c r="IDE3" s="156"/>
      <c r="IDF3" s="156"/>
      <c r="IDG3" s="156"/>
      <c r="IDH3" s="156"/>
      <c r="IDI3" s="156"/>
      <c r="IDJ3" s="156"/>
      <c r="IDK3" s="156"/>
      <c r="IDL3" s="156"/>
      <c r="IDM3" s="156"/>
      <c r="IDN3" s="156"/>
      <c r="IDO3" s="156"/>
      <c r="IDP3" s="156"/>
      <c r="IDQ3" s="156"/>
      <c r="IDR3" s="156"/>
      <c r="IDS3" s="156"/>
      <c r="IDT3" s="156"/>
      <c r="IDU3" s="156"/>
      <c r="IDV3" s="156"/>
      <c r="IDW3" s="156"/>
      <c r="IDX3" s="156"/>
      <c r="IDY3" s="156"/>
      <c r="IDZ3" s="156"/>
      <c r="IEA3" s="156"/>
      <c r="IEB3" s="156"/>
      <c r="IEC3" s="156"/>
      <c r="IED3" s="156"/>
      <c r="IEE3" s="156"/>
      <c r="IEF3" s="156"/>
      <c r="IEG3" s="156"/>
      <c r="IEH3" s="156"/>
      <c r="IEI3" s="156"/>
      <c r="IEJ3" s="156"/>
      <c r="IEK3" s="156"/>
      <c r="IEL3" s="156"/>
      <c r="IEM3" s="156"/>
      <c r="IEN3" s="156"/>
      <c r="IEO3" s="156"/>
      <c r="IEP3" s="156"/>
      <c r="IEQ3" s="156"/>
      <c r="IER3" s="156"/>
      <c r="IES3" s="156"/>
      <c r="IET3" s="156"/>
      <c r="IEU3" s="156"/>
      <c r="IEV3" s="156"/>
      <c r="IEW3" s="156"/>
      <c r="IEX3" s="156"/>
      <c r="IEY3" s="156"/>
      <c r="IEZ3" s="156"/>
      <c r="IFA3" s="156"/>
      <c r="IFB3" s="156"/>
      <c r="IFC3" s="156"/>
      <c r="IFD3" s="156"/>
      <c r="IFE3" s="156"/>
      <c r="IFF3" s="156"/>
      <c r="IFG3" s="156"/>
      <c r="IFH3" s="156"/>
      <c r="IFI3" s="156"/>
      <c r="IFJ3" s="156"/>
      <c r="IFK3" s="156"/>
      <c r="IFL3" s="156"/>
      <c r="IFM3" s="156"/>
      <c r="IFN3" s="156"/>
      <c r="IFO3" s="156"/>
      <c r="IFP3" s="156"/>
      <c r="IFQ3" s="156"/>
      <c r="IFR3" s="156"/>
      <c r="IFS3" s="156"/>
      <c r="IFT3" s="156"/>
      <c r="IFU3" s="156"/>
      <c r="IFV3" s="156"/>
      <c r="IFW3" s="156"/>
      <c r="IFX3" s="156"/>
      <c r="IFY3" s="156"/>
      <c r="IFZ3" s="156"/>
      <c r="IGA3" s="156"/>
      <c r="IGB3" s="156"/>
      <c r="IGC3" s="156"/>
      <c r="IGD3" s="156"/>
      <c r="IGE3" s="156"/>
      <c r="IGF3" s="156"/>
      <c r="IGG3" s="156"/>
      <c r="IGH3" s="156"/>
      <c r="IGI3" s="156"/>
      <c r="IGJ3" s="156"/>
      <c r="IGK3" s="156"/>
      <c r="IGL3" s="156"/>
      <c r="IGM3" s="156"/>
      <c r="IGN3" s="156"/>
      <c r="IGO3" s="156"/>
      <c r="IGP3" s="156"/>
      <c r="IGQ3" s="156"/>
      <c r="IGR3" s="156"/>
      <c r="IGS3" s="156"/>
      <c r="IGT3" s="156"/>
      <c r="IGU3" s="156"/>
      <c r="IGV3" s="156"/>
      <c r="IGW3" s="156"/>
      <c r="IGX3" s="156"/>
      <c r="IGY3" s="156"/>
      <c r="IGZ3" s="156"/>
      <c r="IHA3" s="156"/>
      <c r="IHB3" s="156"/>
      <c r="IHC3" s="156"/>
      <c r="IHD3" s="156"/>
      <c r="IHE3" s="156"/>
      <c r="IHF3" s="156"/>
      <c r="IHG3" s="156"/>
      <c r="IHH3" s="156"/>
      <c r="IHI3" s="156"/>
      <c r="IHJ3" s="156"/>
      <c r="IHK3" s="156"/>
      <c r="IHL3" s="156"/>
      <c r="IHM3" s="156"/>
      <c r="IHN3" s="156"/>
      <c r="IHO3" s="156"/>
      <c r="IHP3" s="156"/>
      <c r="IHQ3" s="156"/>
      <c r="IHR3" s="156"/>
      <c r="IHS3" s="156"/>
      <c r="IHT3" s="156"/>
      <c r="IHU3" s="156"/>
      <c r="IHV3" s="156"/>
      <c r="IHW3" s="156"/>
      <c r="IHX3" s="156"/>
      <c r="IHY3" s="156"/>
      <c r="IHZ3" s="156"/>
      <c r="IIA3" s="156"/>
      <c r="IIB3" s="156"/>
      <c r="IIC3" s="156"/>
      <c r="IID3" s="156"/>
      <c r="IIE3" s="156"/>
      <c r="IIF3" s="156"/>
      <c r="IIG3" s="156"/>
      <c r="IIH3" s="156"/>
      <c r="III3" s="156"/>
      <c r="IIJ3" s="156"/>
      <c r="IIK3" s="156"/>
      <c r="IIL3" s="156"/>
      <c r="IIM3" s="156"/>
      <c r="IIN3" s="156"/>
      <c r="IIO3" s="156"/>
      <c r="IIP3" s="156"/>
      <c r="IIQ3" s="156"/>
      <c r="IIR3" s="156"/>
      <c r="IIS3" s="156"/>
      <c r="IIT3" s="156"/>
      <c r="IIU3" s="156"/>
      <c r="IIV3" s="156"/>
      <c r="IIW3" s="156"/>
      <c r="IIX3" s="156"/>
      <c r="IIY3" s="156"/>
      <c r="IIZ3" s="156"/>
      <c r="IJA3" s="156"/>
      <c r="IJB3" s="156"/>
      <c r="IJC3" s="156"/>
      <c r="IJD3" s="156"/>
      <c r="IJE3" s="156"/>
      <c r="IJF3" s="156"/>
      <c r="IJG3" s="156"/>
      <c r="IJH3" s="156"/>
      <c r="IJI3" s="156"/>
      <c r="IJJ3" s="156"/>
      <c r="IJK3" s="156"/>
      <c r="IJL3" s="156"/>
      <c r="IJM3" s="156"/>
      <c r="IJN3" s="156"/>
      <c r="IJO3" s="156"/>
      <c r="IJP3" s="156"/>
      <c r="IJQ3" s="156"/>
      <c r="IJR3" s="156"/>
      <c r="IJS3" s="156"/>
      <c r="IJT3" s="156"/>
      <c r="IJU3" s="156"/>
      <c r="IJV3" s="156"/>
      <c r="IJW3" s="156"/>
      <c r="IJX3" s="156"/>
      <c r="IJY3" s="156"/>
      <c r="IJZ3" s="156"/>
      <c r="IKA3" s="156"/>
      <c r="IKB3" s="156"/>
      <c r="IKC3" s="156"/>
      <c r="IKD3" s="156"/>
      <c r="IKE3" s="156"/>
      <c r="IKF3" s="156"/>
      <c r="IKG3" s="156"/>
      <c r="IKH3" s="156"/>
      <c r="IKI3" s="156"/>
      <c r="IKJ3" s="156"/>
      <c r="IKK3" s="156"/>
      <c r="IKL3" s="156"/>
      <c r="IKM3" s="156"/>
      <c r="IKN3" s="156"/>
      <c r="IKO3" s="156"/>
      <c r="IKP3" s="156"/>
      <c r="IKQ3" s="156"/>
      <c r="IKR3" s="156"/>
      <c r="IKS3" s="156"/>
      <c r="IKT3" s="156"/>
      <c r="IKU3" s="156"/>
      <c r="IKV3" s="156"/>
      <c r="IKW3" s="156"/>
      <c r="IKX3" s="156"/>
      <c r="IKY3" s="156"/>
      <c r="IKZ3" s="156"/>
      <c r="ILA3" s="156"/>
      <c r="ILB3" s="156"/>
      <c r="ILC3" s="156"/>
      <c r="ILD3" s="156"/>
      <c r="ILE3" s="156"/>
      <c r="ILF3" s="156"/>
      <c r="ILG3" s="156"/>
      <c r="ILH3" s="156"/>
      <c r="ILI3" s="156"/>
      <c r="ILJ3" s="156"/>
      <c r="ILK3" s="156"/>
      <c r="ILL3" s="156"/>
      <c r="ILM3" s="156"/>
      <c r="ILN3" s="156"/>
      <c r="ILO3" s="156"/>
      <c r="ILP3" s="156"/>
      <c r="ILQ3" s="156"/>
      <c r="ILR3" s="156"/>
      <c r="ILS3" s="156"/>
      <c r="ILT3" s="156"/>
      <c r="ILU3" s="156"/>
      <c r="ILV3" s="156"/>
      <c r="ILW3" s="156"/>
      <c r="ILX3" s="156"/>
      <c r="ILY3" s="156"/>
      <c r="ILZ3" s="156"/>
      <c r="IMA3" s="156"/>
      <c r="IMB3" s="156"/>
      <c r="IMC3" s="156"/>
      <c r="IMD3" s="156"/>
      <c r="IME3" s="156"/>
      <c r="IMF3" s="156"/>
      <c r="IMG3" s="156"/>
      <c r="IMH3" s="156"/>
      <c r="IMI3" s="156"/>
      <c r="IMJ3" s="156"/>
      <c r="IMK3" s="156"/>
      <c r="IML3" s="156"/>
      <c r="IMM3" s="156"/>
      <c r="IMN3" s="156"/>
      <c r="IMO3" s="156"/>
      <c r="IMP3" s="156"/>
      <c r="IMQ3" s="156"/>
      <c r="IMR3" s="156"/>
      <c r="IMS3" s="156"/>
      <c r="IMT3" s="156"/>
      <c r="IMU3" s="156"/>
      <c r="IMV3" s="156"/>
      <c r="IMW3" s="156"/>
      <c r="IMX3" s="156"/>
      <c r="IMY3" s="156"/>
      <c r="IMZ3" s="156"/>
      <c r="INA3" s="156"/>
      <c r="INB3" s="156"/>
      <c r="INC3" s="156"/>
      <c r="IND3" s="156"/>
      <c r="INE3" s="156"/>
      <c r="INF3" s="156"/>
      <c r="ING3" s="156"/>
      <c r="INH3" s="156"/>
      <c r="INI3" s="156"/>
      <c r="INJ3" s="156"/>
      <c r="INK3" s="156"/>
      <c r="INL3" s="156"/>
      <c r="INM3" s="156"/>
      <c r="INN3" s="156"/>
      <c r="INO3" s="156"/>
      <c r="INP3" s="156"/>
      <c r="INQ3" s="156"/>
      <c r="INR3" s="156"/>
      <c r="INS3" s="156"/>
      <c r="INT3" s="156"/>
      <c r="INU3" s="156"/>
      <c r="INV3" s="156"/>
      <c r="INW3" s="156"/>
      <c r="INX3" s="156"/>
      <c r="INY3" s="156"/>
      <c r="INZ3" s="156"/>
      <c r="IOA3" s="156"/>
      <c r="IOB3" s="156"/>
      <c r="IOC3" s="156"/>
      <c r="IOD3" s="156"/>
      <c r="IOE3" s="156"/>
      <c r="IOF3" s="156"/>
      <c r="IOG3" s="156"/>
      <c r="IOH3" s="156"/>
      <c r="IOI3" s="156"/>
      <c r="IOJ3" s="156"/>
      <c r="IOK3" s="156"/>
      <c r="IOL3" s="156"/>
      <c r="IOM3" s="156"/>
      <c r="ION3" s="156"/>
      <c r="IOO3" s="156"/>
      <c r="IOP3" s="156"/>
      <c r="IOQ3" s="156"/>
      <c r="IOR3" s="156"/>
      <c r="IOS3" s="156"/>
      <c r="IOT3" s="156"/>
      <c r="IOU3" s="156"/>
      <c r="IOV3" s="156"/>
      <c r="IOW3" s="156"/>
      <c r="IOX3" s="156"/>
      <c r="IOY3" s="156"/>
      <c r="IOZ3" s="156"/>
      <c r="IPA3" s="156"/>
      <c r="IPB3" s="156"/>
      <c r="IPC3" s="156"/>
      <c r="IPD3" s="156"/>
      <c r="IPE3" s="156"/>
      <c r="IPF3" s="156"/>
      <c r="IPG3" s="156"/>
      <c r="IPH3" s="156"/>
      <c r="IPI3" s="156"/>
      <c r="IPJ3" s="156"/>
      <c r="IPK3" s="156"/>
      <c r="IPL3" s="156"/>
      <c r="IPM3" s="156"/>
      <c r="IPN3" s="156"/>
      <c r="IPO3" s="156"/>
      <c r="IPP3" s="156"/>
      <c r="IPQ3" s="156"/>
      <c r="IPR3" s="156"/>
      <c r="IPS3" s="156"/>
      <c r="IPT3" s="156"/>
      <c r="IPU3" s="156"/>
      <c r="IPV3" s="156"/>
      <c r="IPW3" s="156"/>
      <c r="IPX3" s="156"/>
      <c r="IPY3" s="156"/>
      <c r="IPZ3" s="156"/>
      <c r="IQA3" s="156"/>
      <c r="IQB3" s="156"/>
      <c r="IQC3" s="156"/>
      <c r="IQD3" s="156"/>
      <c r="IQE3" s="156"/>
      <c r="IQF3" s="156"/>
      <c r="IQG3" s="156"/>
      <c r="IQH3" s="156"/>
      <c r="IQI3" s="156"/>
      <c r="IQJ3" s="156"/>
      <c r="IQK3" s="156"/>
      <c r="IQL3" s="156"/>
      <c r="IQM3" s="156"/>
      <c r="IQN3" s="156"/>
      <c r="IQO3" s="156"/>
      <c r="IQP3" s="156"/>
      <c r="IQQ3" s="156"/>
      <c r="IQR3" s="156"/>
      <c r="IQS3" s="156"/>
      <c r="IQT3" s="156"/>
      <c r="IQU3" s="156"/>
      <c r="IQV3" s="156"/>
      <c r="IQW3" s="156"/>
      <c r="IQX3" s="156"/>
      <c r="IQY3" s="156"/>
      <c r="IQZ3" s="156"/>
      <c r="IRA3" s="156"/>
      <c r="IRB3" s="156"/>
      <c r="IRC3" s="156"/>
      <c r="IRD3" s="156"/>
      <c r="IRE3" s="156"/>
      <c r="IRF3" s="156"/>
      <c r="IRG3" s="156"/>
      <c r="IRH3" s="156"/>
      <c r="IRI3" s="156"/>
      <c r="IRJ3" s="156"/>
      <c r="IRK3" s="156"/>
      <c r="IRL3" s="156"/>
      <c r="IRM3" s="156"/>
      <c r="IRN3" s="156"/>
      <c r="IRO3" s="156"/>
      <c r="IRP3" s="156"/>
      <c r="IRQ3" s="156"/>
      <c r="IRR3" s="156"/>
      <c r="IRS3" s="156"/>
      <c r="IRT3" s="156"/>
      <c r="IRU3" s="156"/>
      <c r="IRV3" s="156"/>
      <c r="IRW3" s="156"/>
      <c r="IRX3" s="156"/>
      <c r="IRY3" s="156"/>
      <c r="IRZ3" s="156"/>
      <c r="ISA3" s="156"/>
      <c r="ISB3" s="156"/>
      <c r="ISC3" s="156"/>
      <c r="ISD3" s="156"/>
      <c r="ISE3" s="156"/>
      <c r="ISF3" s="156"/>
      <c r="ISG3" s="156"/>
      <c r="ISH3" s="156"/>
      <c r="ISI3" s="156"/>
      <c r="ISJ3" s="156"/>
      <c r="ISK3" s="156"/>
      <c r="ISL3" s="156"/>
      <c r="ISM3" s="156"/>
      <c r="ISN3" s="156"/>
      <c r="ISO3" s="156"/>
      <c r="ISP3" s="156"/>
      <c r="ISQ3" s="156"/>
      <c r="ISR3" s="156"/>
      <c r="ISS3" s="156"/>
      <c r="IST3" s="156"/>
      <c r="ISU3" s="156"/>
      <c r="ISV3" s="156"/>
      <c r="ISW3" s="156"/>
      <c r="ISX3" s="156"/>
      <c r="ISY3" s="156"/>
      <c r="ISZ3" s="156"/>
      <c r="ITA3" s="156"/>
      <c r="ITB3" s="156"/>
      <c r="ITC3" s="156"/>
      <c r="ITD3" s="156"/>
      <c r="ITE3" s="156"/>
      <c r="ITF3" s="156"/>
      <c r="ITG3" s="156"/>
      <c r="ITH3" s="156"/>
      <c r="ITI3" s="156"/>
      <c r="ITJ3" s="156"/>
      <c r="ITK3" s="156"/>
      <c r="ITL3" s="156"/>
      <c r="ITM3" s="156"/>
      <c r="ITN3" s="156"/>
      <c r="ITO3" s="156"/>
      <c r="ITP3" s="156"/>
      <c r="ITQ3" s="156"/>
      <c r="ITR3" s="156"/>
      <c r="ITS3" s="156"/>
      <c r="ITT3" s="156"/>
      <c r="ITU3" s="156"/>
      <c r="ITV3" s="156"/>
      <c r="ITW3" s="156"/>
      <c r="ITX3" s="156"/>
      <c r="ITY3" s="156"/>
      <c r="ITZ3" s="156"/>
      <c r="IUA3" s="156"/>
      <c r="IUB3" s="156"/>
      <c r="IUC3" s="156"/>
      <c r="IUD3" s="156"/>
      <c r="IUE3" s="156"/>
      <c r="IUF3" s="156"/>
      <c r="IUG3" s="156"/>
      <c r="IUH3" s="156"/>
      <c r="IUI3" s="156"/>
      <c r="IUJ3" s="156"/>
      <c r="IUK3" s="156"/>
      <c r="IUL3" s="156"/>
      <c r="IUM3" s="156"/>
      <c r="IUN3" s="156"/>
      <c r="IUO3" s="156"/>
      <c r="IUP3" s="156"/>
      <c r="IUQ3" s="156"/>
      <c r="IUR3" s="156"/>
      <c r="IUS3" s="156"/>
      <c r="IUT3" s="156"/>
      <c r="IUU3" s="156"/>
      <c r="IUV3" s="156"/>
      <c r="IUW3" s="156"/>
      <c r="IUX3" s="156"/>
      <c r="IUY3" s="156"/>
      <c r="IUZ3" s="156"/>
      <c r="IVA3" s="156"/>
      <c r="IVB3" s="156"/>
      <c r="IVC3" s="156"/>
      <c r="IVD3" s="156"/>
      <c r="IVE3" s="156"/>
      <c r="IVF3" s="156"/>
      <c r="IVG3" s="156"/>
      <c r="IVH3" s="156"/>
      <c r="IVI3" s="156"/>
      <c r="IVJ3" s="156"/>
      <c r="IVK3" s="156"/>
      <c r="IVL3" s="156"/>
      <c r="IVM3" s="156"/>
      <c r="IVN3" s="156"/>
      <c r="IVO3" s="156"/>
      <c r="IVP3" s="156"/>
      <c r="IVQ3" s="156"/>
      <c r="IVR3" s="156"/>
      <c r="IVS3" s="156"/>
      <c r="IVT3" s="156"/>
      <c r="IVU3" s="156"/>
      <c r="IVV3" s="156"/>
      <c r="IVW3" s="156"/>
      <c r="IVX3" s="156"/>
      <c r="IVY3" s="156"/>
      <c r="IVZ3" s="156"/>
      <c r="IWA3" s="156"/>
      <c r="IWB3" s="156"/>
      <c r="IWC3" s="156"/>
      <c r="IWD3" s="156"/>
      <c r="IWE3" s="156"/>
      <c r="IWF3" s="156"/>
      <c r="IWG3" s="156"/>
      <c r="IWH3" s="156"/>
      <c r="IWI3" s="156"/>
      <c r="IWJ3" s="156"/>
      <c r="IWK3" s="156"/>
      <c r="IWL3" s="156"/>
      <c r="IWM3" s="156"/>
      <c r="IWN3" s="156"/>
      <c r="IWO3" s="156"/>
      <c r="IWP3" s="156"/>
      <c r="IWQ3" s="156"/>
      <c r="IWR3" s="156"/>
      <c r="IWS3" s="156"/>
      <c r="IWT3" s="156"/>
      <c r="IWU3" s="156"/>
      <c r="IWV3" s="156"/>
      <c r="IWW3" s="156"/>
      <c r="IWX3" s="156"/>
      <c r="IWY3" s="156"/>
      <c r="IWZ3" s="156"/>
      <c r="IXA3" s="156"/>
      <c r="IXB3" s="156"/>
      <c r="IXC3" s="156"/>
      <c r="IXD3" s="156"/>
      <c r="IXE3" s="156"/>
      <c r="IXF3" s="156"/>
      <c r="IXG3" s="156"/>
      <c r="IXH3" s="156"/>
      <c r="IXI3" s="156"/>
      <c r="IXJ3" s="156"/>
      <c r="IXK3" s="156"/>
      <c r="IXL3" s="156"/>
      <c r="IXM3" s="156"/>
      <c r="IXN3" s="156"/>
      <c r="IXO3" s="156"/>
      <c r="IXP3" s="156"/>
      <c r="IXQ3" s="156"/>
      <c r="IXR3" s="156"/>
      <c r="IXS3" s="156"/>
      <c r="IXT3" s="156"/>
      <c r="IXU3" s="156"/>
      <c r="IXV3" s="156"/>
      <c r="IXW3" s="156"/>
      <c r="IXX3" s="156"/>
      <c r="IXY3" s="156"/>
      <c r="IXZ3" s="156"/>
      <c r="IYA3" s="156"/>
      <c r="IYB3" s="156"/>
      <c r="IYC3" s="156"/>
      <c r="IYD3" s="156"/>
      <c r="IYE3" s="156"/>
      <c r="IYF3" s="156"/>
      <c r="IYG3" s="156"/>
      <c r="IYH3" s="156"/>
      <c r="IYI3" s="156"/>
      <c r="IYJ3" s="156"/>
      <c r="IYK3" s="156"/>
      <c r="IYL3" s="156"/>
      <c r="IYM3" s="156"/>
      <c r="IYN3" s="156"/>
      <c r="IYO3" s="156"/>
      <c r="IYP3" s="156"/>
      <c r="IYQ3" s="156"/>
      <c r="IYR3" s="156"/>
      <c r="IYS3" s="156"/>
      <c r="IYT3" s="156"/>
      <c r="IYU3" s="156"/>
      <c r="IYV3" s="156"/>
      <c r="IYW3" s="156"/>
      <c r="IYX3" s="156"/>
      <c r="IYY3" s="156"/>
      <c r="IYZ3" s="156"/>
      <c r="IZA3" s="156"/>
      <c r="IZB3" s="156"/>
      <c r="IZC3" s="156"/>
      <c r="IZD3" s="156"/>
      <c r="IZE3" s="156"/>
      <c r="IZF3" s="156"/>
      <c r="IZG3" s="156"/>
      <c r="IZH3" s="156"/>
      <c r="IZI3" s="156"/>
      <c r="IZJ3" s="156"/>
      <c r="IZK3" s="156"/>
      <c r="IZL3" s="156"/>
      <c r="IZM3" s="156"/>
      <c r="IZN3" s="156"/>
      <c r="IZO3" s="156"/>
      <c r="IZP3" s="156"/>
      <c r="IZQ3" s="156"/>
      <c r="IZR3" s="156"/>
      <c r="IZS3" s="156"/>
      <c r="IZT3" s="156"/>
      <c r="IZU3" s="156"/>
      <c r="IZV3" s="156"/>
      <c r="IZW3" s="156"/>
      <c r="IZX3" s="156"/>
      <c r="IZY3" s="156"/>
      <c r="IZZ3" s="156"/>
      <c r="JAA3" s="156"/>
      <c r="JAB3" s="156"/>
      <c r="JAC3" s="156"/>
      <c r="JAD3" s="156"/>
      <c r="JAE3" s="156"/>
      <c r="JAF3" s="156"/>
      <c r="JAG3" s="156"/>
      <c r="JAH3" s="156"/>
      <c r="JAI3" s="156"/>
      <c r="JAJ3" s="156"/>
      <c r="JAK3" s="156"/>
      <c r="JAL3" s="156"/>
      <c r="JAM3" s="156"/>
      <c r="JAN3" s="156"/>
      <c r="JAO3" s="156"/>
      <c r="JAP3" s="156"/>
      <c r="JAQ3" s="156"/>
      <c r="JAR3" s="156"/>
      <c r="JAS3" s="156"/>
      <c r="JAT3" s="156"/>
      <c r="JAU3" s="156"/>
      <c r="JAV3" s="156"/>
      <c r="JAW3" s="156"/>
      <c r="JAX3" s="156"/>
      <c r="JAY3" s="156"/>
      <c r="JAZ3" s="156"/>
      <c r="JBA3" s="156"/>
      <c r="JBB3" s="156"/>
      <c r="JBC3" s="156"/>
      <c r="JBD3" s="156"/>
      <c r="JBE3" s="156"/>
      <c r="JBF3" s="156"/>
      <c r="JBG3" s="156"/>
      <c r="JBH3" s="156"/>
      <c r="JBI3" s="156"/>
      <c r="JBJ3" s="156"/>
      <c r="JBK3" s="156"/>
      <c r="JBL3" s="156"/>
      <c r="JBM3" s="156"/>
      <c r="JBN3" s="156"/>
      <c r="JBO3" s="156"/>
      <c r="JBP3" s="156"/>
      <c r="JBQ3" s="156"/>
      <c r="JBR3" s="156"/>
      <c r="JBS3" s="156"/>
      <c r="JBT3" s="156"/>
      <c r="JBU3" s="156"/>
      <c r="JBV3" s="156"/>
      <c r="JBW3" s="156"/>
      <c r="JBX3" s="156"/>
      <c r="JBY3" s="156"/>
      <c r="JBZ3" s="156"/>
      <c r="JCA3" s="156"/>
      <c r="JCB3" s="156"/>
      <c r="JCC3" s="156"/>
      <c r="JCD3" s="156"/>
      <c r="JCE3" s="156"/>
      <c r="JCF3" s="156"/>
      <c r="JCG3" s="156"/>
      <c r="JCH3" s="156"/>
      <c r="JCI3" s="156"/>
      <c r="JCJ3" s="156"/>
      <c r="JCK3" s="156"/>
      <c r="JCL3" s="156"/>
      <c r="JCM3" s="156"/>
      <c r="JCN3" s="156"/>
      <c r="JCO3" s="156"/>
      <c r="JCP3" s="156"/>
      <c r="JCQ3" s="156"/>
      <c r="JCR3" s="156"/>
      <c r="JCS3" s="156"/>
      <c r="JCT3" s="156"/>
      <c r="JCU3" s="156"/>
      <c r="JCV3" s="156"/>
      <c r="JCW3" s="156"/>
      <c r="JCX3" s="156"/>
      <c r="JCY3" s="156"/>
      <c r="JCZ3" s="156"/>
      <c r="JDA3" s="156"/>
      <c r="JDB3" s="156"/>
      <c r="JDC3" s="156"/>
      <c r="JDD3" s="156"/>
      <c r="JDE3" s="156"/>
      <c r="JDF3" s="156"/>
      <c r="JDG3" s="156"/>
      <c r="JDH3" s="156"/>
      <c r="JDI3" s="156"/>
      <c r="JDJ3" s="156"/>
      <c r="JDK3" s="156"/>
      <c r="JDL3" s="156"/>
      <c r="JDM3" s="156"/>
      <c r="JDN3" s="156"/>
      <c r="JDO3" s="156"/>
      <c r="JDP3" s="156"/>
      <c r="JDQ3" s="156"/>
      <c r="JDR3" s="156"/>
      <c r="JDS3" s="156"/>
      <c r="JDT3" s="156"/>
      <c r="JDU3" s="156"/>
      <c r="JDV3" s="156"/>
      <c r="JDW3" s="156"/>
      <c r="JDX3" s="156"/>
      <c r="JDY3" s="156"/>
      <c r="JDZ3" s="156"/>
      <c r="JEA3" s="156"/>
      <c r="JEB3" s="156"/>
      <c r="JEC3" s="156"/>
      <c r="JED3" s="156"/>
      <c r="JEE3" s="156"/>
      <c r="JEF3" s="156"/>
      <c r="JEG3" s="156"/>
      <c r="JEH3" s="156"/>
      <c r="JEI3" s="156"/>
      <c r="JEJ3" s="156"/>
      <c r="JEK3" s="156"/>
      <c r="JEL3" s="156"/>
      <c r="JEM3" s="156"/>
      <c r="JEN3" s="156"/>
      <c r="JEO3" s="156"/>
      <c r="JEP3" s="156"/>
      <c r="JEQ3" s="156"/>
      <c r="JER3" s="156"/>
      <c r="JES3" s="156"/>
      <c r="JET3" s="156"/>
      <c r="JEU3" s="156"/>
      <c r="JEV3" s="156"/>
      <c r="JEW3" s="156"/>
      <c r="JEX3" s="156"/>
      <c r="JEY3" s="156"/>
      <c r="JEZ3" s="156"/>
      <c r="JFA3" s="156"/>
      <c r="JFB3" s="156"/>
      <c r="JFC3" s="156"/>
      <c r="JFD3" s="156"/>
      <c r="JFE3" s="156"/>
      <c r="JFF3" s="156"/>
      <c r="JFG3" s="156"/>
      <c r="JFH3" s="156"/>
      <c r="JFI3" s="156"/>
      <c r="JFJ3" s="156"/>
      <c r="JFK3" s="156"/>
      <c r="JFL3" s="156"/>
      <c r="JFM3" s="156"/>
      <c r="JFN3" s="156"/>
      <c r="JFO3" s="156"/>
      <c r="JFP3" s="156"/>
      <c r="JFQ3" s="156"/>
      <c r="JFR3" s="156"/>
      <c r="JFS3" s="156"/>
      <c r="JFT3" s="156"/>
      <c r="JFU3" s="156"/>
      <c r="JFV3" s="156"/>
      <c r="JFW3" s="156"/>
      <c r="JFX3" s="156"/>
      <c r="JFY3" s="156"/>
      <c r="JFZ3" s="156"/>
      <c r="JGA3" s="156"/>
      <c r="JGB3" s="156"/>
      <c r="JGC3" s="156"/>
      <c r="JGD3" s="156"/>
      <c r="JGE3" s="156"/>
      <c r="JGF3" s="156"/>
      <c r="JGG3" s="156"/>
      <c r="JGH3" s="156"/>
      <c r="JGI3" s="156"/>
      <c r="JGJ3" s="156"/>
      <c r="JGK3" s="156"/>
      <c r="JGL3" s="156"/>
      <c r="JGM3" s="156"/>
      <c r="JGN3" s="156"/>
      <c r="JGO3" s="156"/>
      <c r="JGP3" s="156"/>
      <c r="JGQ3" s="156"/>
      <c r="JGR3" s="156"/>
      <c r="JGS3" s="156"/>
      <c r="JGT3" s="156"/>
      <c r="JGU3" s="156"/>
      <c r="JGV3" s="156"/>
      <c r="JGW3" s="156"/>
      <c r="JGX3" s="156"/>
      <c r="JGY3" s="156"/>
      <c r="JGZ3" s="156"/>
      <c r="JHA3" s="156"/>
      <c r="JHB3" s="156"/>
      <c r="JHC3" s="156"/>
      <c r="JHD3" s="156"/>
      <c r="JHE3" s="156"/>
      <c r="JHF3" s="156"/>
      <c r="JHG3" s="156"/>
      <c r="JHH3" s="156"/>
      <c r="JHI3" s="156"/>
      <c r="JHJ3" s="156"/>
      <c r="JHK3" s="156"/>
      <c r="JHL3" s="156"/>
      <c r="JHM3" s="156"/>
      <c r="JHN3" s="156"/>
      <c r="JHO3" s="156"/>
      <c r="JHP3" s="156"/>
      <c r="JHQ3" s="156"/>
      <c r="JHR3" s="156"/>
      <c r="JHS3" s="156"/>
      <c r="JHT3" s="156"/>
      <c r="JHU3" s="156"/>
      <c r="JHV3" s="156"/>
      <c r="JHW3" s="156"/>
      <c r="JHX3" s="156"/>
      <c r="JHY3" s="156"/>
      <c r="JHZ3" s="156"/>
      <c r="JIA3" s="156"/>
      <c r="JIB3" s="156"/>
      <c r="JIC3" s="156"/>
      <c r="JID3" s="156"/>
      <c r="JIE3" s="156"/>
      <c r="JIF3" s="156"/>
      <c r="JIG3" s="156"/>
      <c r="JIH3" s="156"/>
      <c r="JII3" s="156"/>
      <c r="JIJ3" s="156"/>
      <c r="JIK3" s="156"/>
      <c r="JIL3" s="156"/>
      <c r="JIM3" s="156"/>
      <c r="JIN3" s="156"/>
      <c r="JIO3" s="156"/>
      <c r="JIP3" s="156"/>
      <c r="JIQ3" s="156"/>
      <c r="JIR3" s="156"/>
      <c r="JIS3" s="156"/>
      <c r="JIT3" s="156"/>
      <c r="JIU3" s="156"/>
      <c r="JIV3" s="156"/>
      <c r="JIW3" s="156"/>
      <c r="JIX3" s="156"/>
      <c r="JIY3" s="156"/>
      <c r="JIZ3" s="156"/>
      <c r="JJA3" s="156"/>
      <c r="JJB3" s="156"/>
      <c r="JJC3" s="156"/>
      <c r="JJD3" s="156"/>
      <c r="JJE3" s="156"/>
      <c r="JJF3" s="156"/>
      <c r="JJG3" s="156"/>
      <c r="JJH3" s="156"/>
      <c r="JJI3" s="156"/>
      <c r="JJJ3" s="156"/>
      <c r="JJK3" s="156"/>
      <c r="JJL3" s="156"/>
      <c r="JJM3" s="156"/>
      <c r="JJN3" s="156"/>
      <c r="JJO3" s="156"/>
      <c r="JJP3" s="156"/>
      <c r="JJQ3" s="156"/>
      <c r="JJR3" s="156"/>
      <c r="JJS3" s="156"/>
      <c r="JJT3" s="156"/>
      <c r="JJU3" s="156"/>
      <c r="JJV3" s="156"/>
      <c r="JJW3" s="156"/>
      <c r="JJX3" s="156"/>
      <c r="JJY3" s="156"/>
      <c r="JJZ3" s="156"/>
      <c r="JKA3" s="156"/>
      <c r="JKB3" s="156"/>
      <c r="JKC3" s="156"/>
      <c r="JKD3" s="156"/>
      <c r="JKE3" s="156"/>
      <c r="JKF3" s="156"/>
      <c r="JKG3" s="156"/>
      <c r="JKH3" s="156"/>
      <c r="JKI3" s="156"/>
      <c r="JKJ3" s="156"/>
      <c r="JKK3" s="156"/>
      <c r="JKL3" s="156"/>
      <c r="JKM3" s="156"/>
      <c r="JKN3" s="156"/>
      <c r="JKO3" s="156"/>
      <c r="JKP3" s="156"/>
      <c r="JKQ3" s="156"/>
      <c r="JKR3" s="156"/>
      <c r="JKS3" s="156"/>
      <c r="JKT3" s="156"/>
      <c r="JKU3" s="156"/>
      <c r="JKV3" s="156"/>
      <c r="JKW3" s="156"/>
      <c r="JKX3" s="156"/>
      <c r="JKY3" s="156"/>
      <c r="JKZ3" s="156"/>
      <c r="JLA3" s="156"/>
      <c r="JLB3" s="156"/>
      <c r="JLC3" s="156"/>
      <c r="JLD3" s="156"/>
      <c r="JLE3" s="156"/>
      <c r="JLF3" s="156"/>
      <c r="JLG3" s="156"/>
      <c r="JLH3" s="156"/>
      <c r="JLI3" s="156"/>
      <c r="JLJ3" s="156"/>
      <c r="JLK3" s="156"/>
      <c r="JLL3" s="156"/>
      <c r="JLM3" s="156"/>
      <c r="JLN3" s="156"/>
      <c r="JLO3" s="156"/>
      <c r="JLP3" s="156"/>
      <c r="JLQ3" s="156"/>
      <c r="JLR3" s="156"/>
      <c r="JLS3" s="156"/>
      <c r="JLT3" s="156"/>
      <c r="JLU3" s="156"/>
      <c r="JLV3" s="156"/>
      <c r="JLW3" s="156"/>
      <c r="JLX3" s="156"/>
      <c r="JLY3" s="156"/>
      <c r="JLZ3" s="156"/>
      <c r="JMA3" s="156"/>
      <c r="JMB3" s="156"/>
      <c r="JMC3" s="156"/>
      <c r="JMD3" s="156"/>
      <c r="JME3" s="156"/>
      <c r="JMF3" s="156"/>
      <c r="JMG3" s="156"/>
      <c r="JMH3" s="156"/>
      <c r="JMI3" s="156"/>
      <c r="JMJ3" s="156"/>
      <c r="JMK3" s="156"/>
      <c r="JML3" s="156"/>
      <c r="JMM3" s="156"/>
      <c r="JMN3" s="156"/>
      <c r="JMO3" s="156"/>
      <c r="JMP3" s="156"/>
      <c r="JMQ3" s="156"/>
      <c r="JMR3" s="156"/>
      <c r="JMS3" s="156"/>
      <c r="JMT3" s="156"/>
      <c r="JMU3" s="156"/>
      <c r="JMV3" s="156"/>
      <c r="JMW3" s="156"/>
      <c r="JMX3" s="156"/>
      <c r="JMY3" s="156"/>
      <c r="JMZ3" s="156"/>
      <c r="JNA3" s="156"/>
      <c r="JNB3" s="156"/>
      <c r="JNC3" s="156"/>
      <c r="JND3" s="156"/>
      <c r="JNE3" s="156"/>
      <c r="JNF3" s="156"/>
      <c r="JNG3" s="156"/>
      <c r="JNH3" s="156"/>
      <c r="JNI3" s="156"/>
      <c r="JNJ3" s="156"/>
      <c r="JNK3" s="156"/>
      <c r="JNL3" s="156"/>
      <c r="JNM3" s="156"/>
      <c r="JNN3" s="156"/>
      <c r="JNO3" s="156"/>
      <c r="JNP3" s="156"/>
      <c r="JNQ3" s="156"/>
      <c r="JNR3" s="156"/>
      <c r="JNS3" s="156"/>
      <c r="JNT3" s="156"/>
      <c r="JNU3" s="156"/>
      <c r="JNV3" s="156"/>
      <c r="JNW3" s="156"/>
      <c r="JNX3" s="156"/>
      <c r="JNY3" s="156"/>
      <c r="JNZ3" s="156"/>
      <c r="JOA3" s="156"/>
      <c r="JOB3" s="156"/>
      <c r="JOC3" s="156"/>
      <c r="JOD3" s="156"/>
      <c r="JOE3" s="156"/>
      <c r="JOF3" s="156"/>
      <c r="JOG3" s="156"/>
      <c r="JOH3" s="156"/>
      <c r="JOI3" s="156"/>
      <c r="JOJ3" s="156"/>
      <c r="JOK3" s="156"/>
      <c r="JOL3" s="156"/>
      <c r="JOM3" s="156"/>
      <c r="JON3" s="156"/>
      <c r="JOO3" s="156"/>
      <c r="JOP3" s="156"/>
      <c r="JOQ3" s="156"/>
      <c r="JOR3" s="156"/>
      <c r="JOS3" s="156"/>
      <c r="JOT3" s="156"/>
      <c r="JOU3" s="156"/>
      <c r="JOV3" s="156"/>
      <c r="JOW3" s="156"/>
      <c r="JOX3" s="156"/>
      <c r="JOY3" s="156"/>
      <c r="JOZ3" s="156"/>
      <c r="JPA3" s="156"/>
      <c r="JPB3" s="156"/>
      <c r="JPC3" s="156"/>
      <c r="JPD3" s="156"/>
      <c r="JPE3" s="156"/>
      <c r="JPF3" s="156"/>
      <c r="JPG3" s="156"/>
      <c r="JPH3" s="156"/>
      <c r="JPI3" s="156"/>
      <c r="JPJ3" s="156"/>
      <c r="JPK3" s="156"/>
      <c r="JPL3" s="156"/>
      <c r="JPM3" s="156"/>
      <c r="JPN3" s="156"/>
      <c r="JPO3" s="156"/>
      <c r="JPP3" s="156"/>
      <c r="JPQ3" s="156"/>
      <c r="JPR3" s="156"/>
      <c r="JPS3" s="156"/>
      <c r="JPT3" s="156"/>
      <c r="JPU3" s="156"/>
      <c r="JPV3" s="156"/>
      <c r="JPW3" s="156"/>
      <c r="JPX3" s="156"/>
      <c r="JPY3" s="156"/>
      <c r="JPZ3" s="156"/>
      <c r="JQA3" s="156"/>
      <c r="JQB3" s="156"/>
      <c r="JQC3" s="156"/>
      <c r="JQD3" s="156"/>
      <c r="JQE3" s="156"/>
      <c r="JQF3" s="156"/>
      <c r="JQG3" s="156"/>
      <c r="JQH3" s="156"/>
      <c r="JQI3" s="156"/>
      <c r="JQJ3" s="156"/>
      <c r="JQK3" s="156"/>
      <c r="JQL3" s="156"/>
      <c r="JQM3" s="156"/>
      <c r="JQN3" s="156"/>
      <c r="JQO3" s="156"/>
      <c r="JQP3" s="156"/>
      <c r="JQQ3" s="156"/>
      <c r="JQR3" s="156"/>
      <c r="JQS3" s="156"/>
      <c r="JQT3" s="156"/>
      <c r="JQU3" s="156"/>
      <c r="JQV3" s="156"/>
      <c r="JQW3" s="156"/>
      <c r="JQX3" s="156"/>
      <c r="JQY3" s="156"/>
      <c r="JQZ3" s="156"/>
      <c r="JRA3" s="156"/>
      <c r="JRB3" s="156"/>
      <c r="JRC3" s="156"/>
      <c r="JRD3" s="156"/>
      <c r="JRE3" s="156"/>
      <c r="JRF3" s="156"/>
      <c r="JRG3" s="156"/>
      <c r="JRH3" s="156"/>
      <c r="JRI3" s="156"/>
      <c r="JRJ3" s="156"/>
      <c r="JRK3" s="156"/>
      <c r="JRL3" s="156"/>
      <c r="JRM3" s="156"/>
      <c r="JRN3" s="156"/>
      <c r="JRO3" s="156"/>
      <c r="JRP3" s="156"/>
      <c r="JRQ3" s="156"/>
      <c r="JRR3" s="156"/>
      <c r="JRS3" s="156"/>
      <c r="JRT3" s="156"/>
      <c r="JRU3" s="156"/>
      <c r="JRV3" s="156"/>
      <c r="JRW3" s="156"/>
      <c r="JRX3" s="156"/>
      <c r="JRY3" s="156"/>
      <c r="JRZ3" s="156"/>
      <c r="JSA3" s="156"/>
      <c r="JSB3" s="156"/>
      <c r="JSC3" s="156"/>
      <c r="JSD3" s="156"/>
      <c r="JSE3" s="156"/>
      <c r="JSF3" s="156"/>
      <c r="JSG3" s="156"/>
      <c r="JSH3" s="156"/>
      <c r="JSI3" s="156"/>
      <c r="JSJ3" s="156"/>
      <c r="JSK3" s="156"/>
      <c r="JSL3" s="156"/>
      <c r="JSM3" s="156"/>
      <c r="JSN3" s="156"/>
      <c r="JSO3" s="156"/>
      <c r="JSP3" s="156"/>
      <c r="JSQ3" s="156"/>
      <c r="JSR3" s="156"/>
      <c r="JSS3" s="156"/>
      <c r="JST3" s="156"/>
      <c r="JSU3" s="156"/>
      <c r="JSV3" s="156"/>
      <c r="JSW3" s="156"/>
      <c r="JSX3" s="156"/>
      <c r="JSY3" s="156"/>
      <c r="JSZ3" s="156"/>
      <c r="JTA3" s="156"/>
      <c r="JTB3" s="156"/>
      <c r="JTC3" s="156"/>
      <c r="JTD3" s="156"/>
      <c r="JTE3" s="156"/>
      <c r="JTF3" s="156"/>
      <c r="JTG3" s="156"/>
      <c r="JTH3" s="156"/>
      <c r="JTI3" s="156"/>
      <c r="JTJ3" s="156"/>
      <c r="JTK3" s="156"/>
      <c r="JTL3" s="156"/>
      <c r="JTM3" s="156"/>
      <c r="JTN3" s="156"/>
      <c r="JTO3" s="156"/>
      <c r="JTP3" s="156"/>
      <c r="JTQ3" s="156"/>
      <c r="JTR3" s="156"/>
      <c r="JTS3" s="156"/>
      <c r="JTT3" s="156"/>
      <c r="JTU3" s="156"/>
      <c r="JTV3" s="156"/>
      <c r="JTW3" s="156"/>
      <c r="JTX3" s="156"/>
      <c r="JTY3" s="156"/>
      <c r="JTZ3" s="156"/>
      <c r="JUA3" s="156"/>
      <c r="JUB3" s="156"/>
      <c r="JUC3" s="156"/>
      <c r="JUD3" s="156"/>
      <c r="JUE3" s="156"/>
      <c r="JUF3" s="156"/>
      <c r="JUG3" s="156"/>
      <c r="JUH3" s="156"/>
      <c r="JUI3" s="156"/>
      <c r="JUJ3" s="156"/>
      <c r="JUK3" s="156"/>
      <c r="JUL3" s="156"/>
      <c r="JUM3" s="156"/>
      <c r="JUN3" s="156"/>
      <c r="JUO3" s="156"/>
      <c r="JUP3" s="156"/>
      <c r="JUQ3" s="156"/>
      <c r="JUR3" s="156"/>
      <c r="JUS3" s="156"/>
      <c r="JUT3" s="156"/>
      <c r="JUU3" s="156"/>
      <c r="JUV3" s="156"/>
      <c r="JUW3" s="156"/>
      <c r="JUX3" s="156"/>
      <c r="JUY3" s="156"/>
      <c r="JUZ3" s="156"/>
      <c r="JVA3" s="156"/>
      <c r="JVB3" s="156"/>
      <c r="JVC3" s="156"/>
      <c r="JVD3" s="156"/>
      <c r="JVE3" s="156"/>
      <c r="JVF3" s="156"/>
      <c r="JVG3" s="156"/>
      <c r="JVH3" s="156"/>
      <c r="JVI3" s="156"/>
      <c r="JVJ3" s="156"/>
      <c r="JVK3" s="156"/>
      <c r="JVL3" s="156"/>
      <c r="JVM3" s="156"/>
      <c r="JVN3" s="156"/>
      <c r="JVO3" s="156"/>
      <c r="JVP3" s="156"/>
      <c r="JVQ3" s="156"/>
      <c r="JVR3" s="156"/>
      <c r="JVS3" s="156"/>
      <c r="JVT3" s="156"/>
      <c r="JVU3" s="156"/>
      <c r="JVV3" s="156"/>
      <c r="JVW3" s="156"/>
      <c r="JVX3" s="156"/>
      <c r="JVY3" s="156"/>
      <c r="JVZ3" s="156"/>
      <c r="JWA3" s="156"/>
      <c r="JWB3" s="156"/>
      <c r="JWC3" s="156"/>
      <c r="JWD3" s="156"/>
      <c r="JWE3" s="156"/>
      <c r="JWF3" s="156"/>
      <c r="JWG3" s="156"/>
      <c r="JWH3" s="156"/>
      <c r="JWI3" s="156"/>
      <c r="JWJ3" s="156"/>
      <c r="JWK3" s="156"/>
      <c r="JWL3" s="156"/>
      <c r="JWM3" s="156"/>
      <c r="JWN3" s="156"/>
      <c r="JWO3" s="156"/>
      <c r="JWP3" s="156"/>
      <c r="JWQ3" s="156"/>
      <c r="JWR3" s="156"/>
      <c r="JWS3" s="156"/>
      <c r="JWT3" s="156"/>
      <c r="JWU3" s="156"/>
      <c r="JWV3" s="156"/>
      <c r="JWW3" s="156"/>
      <c r="JWX3" s="156"/>
      <c r="JWY3" s="156"/>
      <c r="JWZ3" s="156"/>
      <c r="JXA3" s="156"/>
      <c r="JXB3" s="156"/>
      <c r="JXC3" s="156"/>
      <c r="JXD3" s="156"/>
      <c r="JXE3" s="156"/>
      <c r="JXF3" s="156"/>
      <c r="JXG3" s="156"/>
      <c r="JXH3" s="156"/>
      <c r="JXI3" s="156"/>
      <c r="JXJ3" s="156"/>
      <c r="JXK3" s="156"/>
      <c r="JXL3" s="156"/>
      <c r="JXM3" s="156"/>
      <c r="JXN3" s="156"/>
      <c r="JXO3" s="156"/>
      <c r="JXP3" s="156"/>
      <c r="JXQ3" s="156"/>
      <c r="JXR3" s="156"/>
      <c r="JXS3" s="156"/>
      <c r="JXT3" s="156"/>
      <c r="JXU3" s="156"/>
      <c r="JXV3" s="156"/>
      <c r="JXW3" s="156"/>
      <c r="JXX3" s="156"/>
      <c r="JXY3" s="156"/>
      <c r="JXZ3" s="156"/>
      <c r="JYA3" s="156"/>
      <c r="JYB3" s="156"/>
      <c r="JYC3" s="156"/>
      <c r="JYD3" s="156"/>
      <c r="JYE3" s="156"/>
      <c r="JYF3" s="156"/>
      <c r="JYG3" s="156"/>
      <c r="JYH3" s="156"/>
      <c r="JYI3" s="156"/>
      <c r="JYJ3" s="156"/>
      <c r="JYK3" s="156"/>
      <c r="JYL3" s="156"/>
      <c r="JYM3" s="156"/>
      <c r="JYN3" s="156"/>
      <c r="JYO3" s="156"/>
      <c r="JYP3" s="156"/>
      <c r="JYQ3" s="156"/>
      <c r="JYR3" s="156"/>
      <c r="JYS3" s="156"/>
      <c r="JYT3" s="156"/>
      <c r="JYU3" s="156"/>
      <c r="JYV3" s="156"/>
      <c r="JYW3" s="156"/>
      <c r="JYX3" s="156"/>
      <c r="JYY3" s="156"/>
      <c r="JYZ3" s="156"/>
      <c r="JZA3" s="156"/>
      <c r="JZB3" s="156"/>
      <c r="JZC3" s="156"/>
      <c r="JZD3" s="156"/>
      <c r="JZE3" s="156"/>
      <c r="JZF3" s="156"/>
      <c r="JZG3" s="156"/>
      <c r="JZH3" s="156"/>
      <c r="JZI3" s="156"/>
      <c r="JZJ3" s="156"/>
      <c r="JZK3" s="156"/>
      <c r="JZL3" s="156"/>
      <c r="JZM3" s="156"/>
      <c r="JZN3" s="156"/>
      <c r="JZO3" s="156"/>
      <c r="JZP3" s="156"/>
      <c r="JZQ3" s="156"/>
      <c r="JZR3" s="156"/>
      <c r="JZS3" s="156"/>
      <c r="JZT3" s="156"/>
      <c r="JZU3" s="156"/>
      <c r="JZV3" s="156"/>
      <c r="JZW3" s="156"/>
      <c r="JZX3" s="156"/>
      <c r="JZY3" s="156"/>
      <c r="JZZ3" s="156"/>
      <c r="KAA3" s="156"/>
      <c r="KAB3" s="156"/>
      <c r="KAC3" s="156"/>
      <c r="KAD3" s="156"/>
      <c r="KAE3" s="156"/>
      <c r="KAF3" s="156"/>
      <c r="KAG3" s="156"/>
      <c r="KAH3" s="156"/>
      <c r="KAI3" s="156"/>
      <c r="KAJ3" s="156"/>
      <c r="KAK3" s="156"/>
      <c r="KAL3" s="156"/>
      <c r="KAM3" s="156"/>
      <c r="KAN3" s="156"/>
      <c r="KAO3" s="156"/>
      <c r="KAP3" s="156"/>
      <c r="KAQ3" s="156"/>
      <c r="KAR3" s="156"/>
      <c r="KAS3" s="156"/>
      <c r="KAT3" s="156"/>
      <c r="KAU3" s="156"/>
      <c r="KAV3" s="156"/>
      <c r="KAW3" s="156"/>
      <c r="KAX3" s="156"/>
      <c r="KAY3" s="156"/>
      <c r="KAZ3" s="156"/>
      <c r="KBA3" s="156"/>
      <c r="KBB3" s="156"/>
      <c r="KBC3" s="156"/>
      <c r="KBD3" s="156"/>
      <c r="KBE3" s="156"/>
      <c r="KBF3" s="156"/>
      <c r="KBG3" s="156"/>
      <c r="KBH3" s="156"/>
      <c r="KBI3" s="156"/>
      <c r="KBJ3" s="156"/>
      <c r="KBK3" s="156"/>
      <c r="KBL3" s="156"/>
      <c r="KBM3" s="156"/>
      <c r="KBN3" s="156"/>
      <c r="KBO3" s="156"/>
      <c r="KBP3" s="156"/>
      <c r="KBQ3" s="156"/>
      <c r="KBR3" s="156"/>
      <c r="KBS3" s="156"/>
      <c r="KBT3" s="156"/>
      <c r="KBU3" s="156"/>
      <c r="KBV3" s="156"/>
      <c r="KBW3" s="156"/>
      <c r="KBX3" s="156"/>
      <c r="KBY3" s="156"/>
      <c r="KBZ3" s="156"/>
      <c r="KCA3" s="156"/>
      <c r="KCB3" s="156"/>
      <c r="KCC3" s="156"/>
      <c r="KCD3" s="156"/>
      <c r="KCE3" s="156"/>
      <c r="KCF3" s="156"/>
      <c r="KCG3" s="156"/>
      <c r="KCH3" s="156"/>
      <c r="KCI3" s="156"/>
      <c r="KCJ3" s="156"/>
      <c r="KCK3" s="156"/>
      <c r="KCL3" s="156"/>
      <c r="KCM3" s="156"/>
      <c r="KCN3" s="156"/>
      <c r="KCO3" s="156"/>
      <c r="KCP3" s="156"/>
      <c r="KCQ3" s="156"/>
      <c r="KCR3" s="156"/>
      <c r="KCS3" s="156"/>
      <c r="KCT3" s="156"/>
      <c r="KCU3" s="156"/>
      <c r="KCV3" s="156"/>
      <c r="KCW3" s="156"/>
      <c r="KCX3" s="156"/>
      <c r="KCY3" s="156"/>
      <c r="KCZ3" s="156"/>
      <c r="KDA3" s="156"/>
      <c r="KDB3" s="156"/>
      <c r="KDC3" s="156"/>
      <c r="KDD3" s="156"/>
      <c r="KDE3" s="156"/>
      <c r="KDF3" s="156"/>
      <c r="KDG3" s="156"/>
      <c r="KDH3" s="156"/>
      <c r="KDI3" s="156"/>
      <c r="KDJ3" s="156"/>
      <c r="KDK3" s="156"/>
      <c r="KDL3" s="156"/>
      <c r="KDM3" s="156"/>
      <c r="KDN3" s="156"/>
      <c r="KDO3" s="156"/>
      <c r="KDP3" s="156"/>
      <c r="KDQ3" s="156"/>
      <c r="KDR3" s="156"/>
      <c r="KDS3" s="156"/>
      <c r="KDT3" s="156"/>
      <c r="KDU3" s="156"/>
      <c r="KDV3" s="156"/>
      <c r="KDW3" s="156"/>
      <c r="KDX3" s="156"/>
      <c r="KDY3" s="156"/>
      <c r="KDZ3" s="156"/>
      <c r="KEA3" s="156"/>
      <c r="KEB3" s="156"/>
      <c r="KEC3" s="156"/>
      <c r="KED3" s="156"/>
      <c r="KEE3" s="156"/>
      <c r="KEF3" s="156"/>
      <c r="KEG3" s="156"/>
      <c r="KEH3" s="156"/>
      <c r="KEI3" s="156"/>
      <c r="KEJ3" s="156"/>
      <c r="KEK3" s="156"/>
      <c r="KEL3" s="156"/>
      <c r="KEM3" s="156"/>
      <c r="KEN3" s="156"/>
      <c r="KEO3" s="156"/>
      <c r="KEP3" s="156"/>
      <c r="KEQ3" s="156"/>
      <c r="KER3" s="156"/>
      <c r="KES3" s="156"/>
      <c r="KET3" s="156"/>
      <c r="KEU3" s="156"/>
      <c r="KEV3" s="156"/>
      <c r="KEW3" s="156"/>
      <c r="KEX3" s="156"/>
      <c r="KEY3" s="156"/>
      <c r="KEZ3" s="156"/>
      <c r="KFA3" s="156"/>
      <c r="KFB3" s="156"/>
      <c r="KFC3" s="156"/>
      <c r="KFD3" s="156"/>
      <c r="KFE3" s="156"/>
      <c r="KFF3" s="156"/>
      <c r="KFG3" s="156"/>
      <c r="KFH3" s="156"/>
      <c r="KFI3" s="156"/>
      <c r="KFJ3" s="156"/>
      <c r="KFK3" s="156"/>
      <c r="KFL3" s="156"/>
      <c r="KFM3" s="156"/>
      <c r="KFN3" s="156"/>
      <c r="KFO3" s="156"/>
      <c r="KFP3" s="156"/>
      <c r="KFQ3" s="156"/>
      <c r="KFR3" s="156"/>
      <c r="KFS3" s="156"/>
      <c r="KFT3" s="156"/>
      <c r="KFU3" s="156"/>
      <c r="KFV3" s="156"/>
      <c r="KFW3" s="156"/>
      <c r="KFX3" s="156"/>
      <c r="KFY3" s="156"/>
      <c r="KFZ3" s="156"/>
      <c r="KGA3" s="156"/>
      <c r="KGB3" s="156"/>
      <c r="KGC3" s="156"/>
      <c r="KGD3" s="156"/>
      <c r="KGE3" s="156"/>
      <c r="KGF3" s="156"/>
      <c r="KGG3" s="156"/>
      <c r="KGH3" s="156"/>
      <c r="KGI3" s="156"/>
      <c r="KGJ3" s="156"/>
      <c r="KGK3" s="156"/>
      <c r="KGL3" s="156"/>
      <c r="KGM3" s="156"/>
      <c r="KGN3" s="156"/>
      <c r="KGO3" s="156"/>
      <c r="KGP3" s="156"/>
      <c r="KGQ3" s="156"/>
      <c r="KGR3" s="156"/>
      <c r="KGS3" s="156"/>
      <c r="KGT3" s="156"/>
      <c r="KGU3" s="156"/>
      <c r="KGV3" s="156"/>
      <c r="KGW3" s="156"/>
      <c r="KGX3" s="156"/>
      <c r="KGY3" s="156"/>
      <c r="KGZ3" s="156"/>
      <c r="KHA3" s="156"/>
      <c r="KHB3" s="156"/>
      <c r="KHC3" s="156"/>
      <c r="KHD3" s="156"/>
      <c r="KHE3" s="156"/>
      <c r="KHF3" s="156"/>
      <c r="KHG3" s="156"/>
      <c r="KHH3" s="156"/>
      <c r="KHI3" s="156"/>
      <c r="KHJ3" s="156"/>
      <c r="KHK3" s="156"/>
      <c r="KHL3" s="156"/>
      <c r="KHM3" s="156"/>
      <c r="KHN3" s="156"/>
      <c r="KHO3" s="156"/>
      <c r="KHP3" s="156"/>
      <c r="KHQ3" s="156"/>
      <c r="KHR3" s="156"/>
      <c r="KHS3" s="156"/>
      <c r="KHT3" s="156"/>
      <c r="KHU3" s="156"/>
      <c r="KHV3" s="156"/>
      <c r="KHW3" s="156"/>
      <c r="KHX3" s="156"/>
      <c r="KHY3" s="156"/>
      <c r="KHZ3" s="156"/>
      <c r="KIA3" s="156"/>
      <c r="KIB3" s="156"/>
      <c r="KIC3" s="156"/>
      <c r="KID3" s="156"/>
      <c r="KIE3" s="156"/>
      <c r="KIF3" s="156"/>
      <c r="KIG3" s="156"/>
      <c r="KIH3" s="156"/>
      <c r="KII3" s="156"/>
      <c r="KIJ3" s="156"/>
      <c r="KIK3" s="156"/>
      <c r="KIL3" s="156"/>
      <c r="KIM3" s="156"/>
      <c r="KIN3" s="156"/>
      <c r="KIO3" s="156"/>
      <c r="KIP3" s="156"/>
      <c r="KIQ3" s="156"/>
      <c r="KIR3" s="156"/>
      <c r="KIS3" s="156"/>
      <c r="KIT3" s="156"/>
      <c r="KIU3" s="156"/>
      <c r="KIV3" s="156"/>
      <c r="KIW3" s="156"/>
      <c r="KIX3" s="156"/>
      <c r="KIY3" s="156"/>
      <c r="KIZ3" s="156"/>
      <c r="KJA3" s="156"/>
      <c r="KJB3" s="156"/>
      <c r="KJC3" s="156"/>
      <c r="KJD3" s="156"/>
      <c r="KJE3" s="156"/>
      <c r="KJF3" s="156"/>
      <c r="KJG3" s="156"/>
      <c r="KJH3" s="156"/>
      <c r="KJI3" s="156"/>
      <c r="KJJ3" s="156"/>
      <c r="KJK3" s="156"/>
      <c r="KJL3" s="156"/>
      <c r="KJM3" s="156"/>
      <c r="KJN3" s="156"/>
      <c r="KJO3" s="156"/>
      <c r="KJP3" s="156"/>
      <c r="KJQ3" s="156"/>
      <c r="KJR3" s="156"/>
      <c r="KJS3" s="156"/>
      <c r="KJT3" s="156"/>
      <c r="KJU3" s="156"/>
      <c r="KJV3" s="156"/>
      <c r="KJW3" s="156"/>
      <c r="KJX3" s="156"/>
      <c r="KJY3" s="156"/>
      <c r="KJZ3" s="156"/>
      <c r="KKA3" s="156"/>
      <c r="KKB3" s="156"/>
      <c r="KKC3" s="156"/>
      <c r="KKD3" s="156"/>
      <c r="KKE3" s="156"/>
      <c r="KKF3" s="156"/>
      <c r="KKG3" s="156"/>
      <c r="KKH3" s="156"/>
      <c r="KKI3" s="156"/>
      <c r="KKJ3" s="156"/>
      <c r="KKK3" s="156"/>
      <c r="KKL3" s="156"/>
      <c r="KKM3" s="156"/>
      <c r="KKN3" s="156"/>
      <c r="KKO3" s="156"/>
      <c r="KKP3" s="156"/>
      <c r="KKQ3" s="156"/>
      <c r="KKR3" s="156"/>
      <c r="KKS3" s="156"/>
      <c r="KKT3" s="156"/>
      <c r="KKU3" s="156"/>
      <c r="KKV3" s="156"/>
      <c r="KKW3" s="156"/>
      <c r="KKX3" s="156"/>
      <c r="KKY3" s="156"/>
      <c r="KKZ3" s="156"/>
      <c r="KLA3" s="156"/>
      <c r="KLB3" s="156"/>
      <c r="KLC3" s="156"/>
      <c r="KLD3" s="156"/>
      <c r="KLE3" s="156"/>
      <c r="KLF3" s="156"/>
      <c r="KLG3" s="156"/>
      <c r="KLH3" s="156"/>
      <c r="KLI3" s="156"/>
      <c r="KLJ3" s="156"/>
      <c r="KLK3" s="156"/>
      <c r="KLL3" s="156"/>
      <c r="KLM3" s="156"/>
      <c r="KLN3" s="156"/>
      <c r="KLO3" s="156"/>
      <c r="KLP3" s="156"/>
      <c r="KLQ3" s="156"/>
      <c r="KLR3" s="156"/>
      <c r="KLS3" s="156"/>
      <c r="KLT3" s="156"/>
      <c r="KLU3" s="156"/>
      <c r="KLV3" s="156"/>
      <c r="KLW3" s="156"/>
      <c r="KLX3" s="156"/>
      <c r="KLY3" s="156"/>
      <c r="KLZ3" s="156"/>
      <c r="KMA3" s="156"/>
      <c r="KMB3" s="156"/>
      <c r="KMC3" s="156"/>
      <c r="KMD3" s="156"/>
      <c r="KME3" s="156"/>
      <c r="KMF3" s="156"/>
      <c r="KMG3" s="156"/>
      <c r="KMH3" s="156"/>
      <c r="KMI3" s="156"/>
      <c r="KMJ3" s="156"/>
      <c r="KMK3" s="156"/>
      <c r="KML3" s="156"/>
      <c r="KMM3" s="156"/>
      <c r="KMN3" s="156"/>
      <c r="KMO3" s="156"/>
      <c r="KMP3" s="156"/>
      <c r="KMQ3" s="156"/>
      <c r="KMR3" s="156"/>
      <c r="KMS3" s="156"/>
      <c r="KMT3" s="156"/>
      <c r="KMU3" s="156"/>
      <c r="KMV3" s="156"/>
      <c r="KMW3" s="156"/>
      <c r="KMX3" s="156"/>
      <c r="KMY3" s="156"/>
      <c r="KMZ3" s="156"/>
      <c r="KNA3" s="156"/>
      <c r="KNB3" s="156"/>
      <c r="KNC3" s="156"/>
      <c r="KND3" s="156"/>
      <c r="KNE3" s="156"/>
      <c r="KNF3" s="156"/>
      <c r="KNG3" s="156"/>
      <c r="KNH3" s="156"/>
      <c r="KNI3" s="156"/>
      <c r="KNJ3" s="156"/>
      <c r="KNK3" s="156"/>
      <c r="KNL3" s="156"/>
      <c r="KNM3" s="156"/>
      <c r="KNN3" s="156"/>
      <c r="KNO3" s="156"/>
      <c r="KNP3" s="156"/>
      <c r="KNQ3" s="156"/>
      <c r="KNR3" s="156"/>
      <c r="KNS3" s="156"/>
      <c r="KNT3" s="156"/>
      <c r="KNU3" s="156"/>
      <c r="KNV3" s="156"/>
      <c r="KNW3" s="156"/>
      <c r="KNX3" s="156"/>
      <c r="KNY3" s="156"/>
      <c r="KNZ3" s="156"/>
      <c r="KOA3" s="156"/>
      <c r="KOB3" s="156"/>
      <c r="KOC3" s="156"/>
      <c r="KOD3" s="156"/>
      <c r="KOE3" s="156"/>
      <c r="KOF3" s="156"/>
      <c r="KOG3" s="156"/>
      <c r="KOH3" s="156"/>
      <c r="KOI3" s="156"/>
      <c r="KOJ3" s="156"/>
      <c r="KOK3" s="156"/>
      <c r="KOL3" s="156"/>
      <c r="KOM3" s="156"/>
      <c r="KON3" s="156"/>
      <c r="KOO3" s="156"/>
      <c r="KOP3" s="156"/>
      <c r="KOQ3" s="156"/>
      <c r="KOR3" s="156"/>
      <c r="KOS3" s="156"/>
      <c r="KOT3" s="156"/>
      <c r="KOU3" s="156"/>
      <c r="KOV3" s="156"/>
      <c r="KOW3" s="156"/>
      <c r="KOX3" s="156"/>
      <c r="KOY3" s="156"/>
      <c r="KOZ3" s="156"/>
      <c r="KPA3" s="156"/>
      <c r="KPB3" s="156"/>
      <c r="KPC3" s="156"/>
      <c r="KPD3" s="156"/>
      <c r="KPE3" s="156"/>
      <c r="KPF3" s="156"/>
      <c r="KPG3" s="156"/>
      <c r="KPH3" s="156"/>
      <c r="KPI3" s="156"/>
      <c r="KPJ3" s="156"/>
      <c r="KPK3" s="156"/>
      <c r="KPL3" s="156"/>
      <c r="KPM3" s="156"/>
      <c r="KPN3" s="156"/>
      <c r="KPO3" s="156"/>
      <c r="KPP3" s="156"/>
      <c r="KPQ3" s="156"/>
      <c r="KPR3" s="156"/>
      <c r="KPS3" s="156"/>
      <c r="KPT3" s="156"/>
      <c r="KPU3" s="156"/>
      <c r="KPV3" s="156"/>
      <c r="KPW3" s="156"/>
      <c r="KPX3" s="156"/>
      <c r="KPY3" s="156"/>
      <c r="KPZ3" s="156"/>
      <c r="KQA3" s="156"/>
      <c r="KQB3" s="156"/>
      <c r="KQC3" s="156"/>
      <c r="KQD3" s="156"/>
      <c r="KQE3" s="156"/>
      <c r="KQF3" s="156"/>
      <c r="KQG3" s="156"/>
      <c r="KQH3" s="156"/>
      <c r="KQI3" s="156"/>
      <c r="KQJ3" s="156"/>
      <c r="KQK3" s="156"/>
      <c r="KQL3" s="156"/>
      <c r="KQM3" s="156"/>
      <c r="KQN3" s="156"/>
      <c r="KQO3" s="156"/>
      <c r="KQP3" s="156"/>
      <c r="KQQ3" s="156"/>
      <c r="KQR3" s="156"/>
      <c r="KQS3" s="156"/>
      <c r="KQT3" s="156"/>
      <c r="KQU3" s="156"/>
      <c r="KQV3" s="156"/>
      <c r="KQW3" s="156"/>
      <c r="KQX3" s="156"/>
      <c r="KQY3" s="156"/>
      <c r="KQZ3" s="156"/>
      <c r="KRA3" s="156"/>
      <c r="KRB3" s="156"/>
      <c r="KRC3" s="156"/>
      <c r="KRD3" s="156"/>
      <c r="KRE3" s="156"/>
      <c r="KRF3" s="156"/>
      <c r="KRG3" s="156"/>
      <c r="KRH3" s="156"/>
      <c r="KRI3" s="156"/>
      <c r="KRJ3" s="156"/>
      <c r="KRK3" s="156"/>
      <c r="KRL3" s="156"/>
      <c r="KRM3" s="156"/>
      <c r="KRN3" s="156"/>
      <c r="KRO3" s="156"/>
      <c r="KRP3" s="156"/>
      <c r="KRQ3" s="156"/>
      <c r="KRR3" s="156"/>
      <c r="KRS3" s="156"/>
      <c r="KRT3" s="156"/>
      <c r="KRU3" s="156"/>
      <c r="KRV3" s="156"/>
      <c r="KRW3" s="156"/>
      <c r="KRX3" s="156"/>
      <c r="KRY3" s="156"/>
      <c r="KRZ3" s="156"/>
      <c r="KSA3" s="156"/>
      <c r="KSB3" s="156"/>
      <c r="KSC3" s="156"/>
      <c r="KSD3" s="156"/>
      <c r="KSE3" s="156"/>
      <c r="KSF3" s="156"/>
      <c r="KSG3" s="156"/>
      <c r="KSH3" s="156"/>
      <c r="KSI3" s="156"/>
      <c r="KSJ3" s="156"/>
      <c r="KSK3" s="156"/>
      <c r="KSL3" s="156"/>
      <c r="KSM3" s="156"/>
      <c r="KSN3" s="156"/>
      <c r="KSO3" s="156"/>
      <c r="KSP3" s="156"/>
      <c r="KSQ3" s="156"/>
      <c r="KSR3" s="156"/>
      <c r="KSS3" s="156"/>
      <c r="KST3" s="156"/>
      <c r="KSU3" s="156"/>
      <c r="KSV3" s="156"/>
      <c r="KSW3" s="156"/>
      <c r="KSX3" s="156"/>
      <c r="KSY3" s="156"/>
      <c r="KSZ3" s="156"/>
      <c r="KTA3" s="156"/>
      <c r="KTB3" s="156"/>
      <c r="KTC3" s="156"/>
      <c r="KTD3" s="156"/>
      <c r="KTE3" s="156"/>
      <c r="KTF3" s="156"/>
      <c r="KTG3" s="156"/>
      <c r="KTH3" s="156"/>
      <c r="KTI3" s="156"/>
      <c r="KTJ3" s="156"/>
      <c r="KTK3" s="156"/>
      <c r="KTL3" s="156"/>
      <c r="KTM3" s="156"/>
      <c r="KTN3" s="156"/>
      <c r="KTO3" s="156"/>
      <c r="KTP3" s="156"/>
      <c r="KTQ3" s="156"/>
      <c r="KTR3" s="156"/>
      <c r="KTS3" s="156"/>
      <c r="KTT3" s="156"/>
      <c r="KTU3" s="156"/>
      <c r="KTV3" s="156"/>
      <c r="KTW3" s="156"/>
      <c r="KTX3" s="156"/>
      <c r="KTY3" s="156"/>
      <c r="KTZ3" s="156"/>
      <c r="KUA3" s="156"/>
      <c r="KUB3" s="156"/>
      <c r="KUC3" s="156"/>
      <c r="KUD3" s="156"/>
      <c r="KUE3" s="156"/>
      <c r="KUF3" s="156"/>
      <c r="KUG3" s="156"/>
      <c r="KUH3" s="156"/>
      <c r="KUI3" s="156"/>
      <c r="KUJ3" s="156"/>
      <c r="KUK3" s="156"/>
      <c r="KUL3" s="156"/>
      <c r="KUM3" s="156"/>
      <c r="KUN3" s="156"/>
      <c r="KUO3" s="156"/>
      <c r="KUP3" s="156"/>
      <c r="KUQ3" s="156"/>
      <c r="KUR3" s="156"/>
      <c r="KUS3" s="156"/>
      <c r="KUT3" s="156"/>
      <c r="KUU3" s="156"/>
      <c r="KUV3" s="156"/>
      <c r="KUW3" s="156"/>
      <c r="KUX3" s="156"/>
      <c r="KUY3" s="156"/>
      <c r="KUZ3" s="156"/>
      <c r="KVA3" s="156"/>
      <c r="KVB3" s="156"/>
      <c r="KVC3" s="156"/>
      <c r="KVD3" s="156"/>
      <c r="KVE3" s="156"/>
      <c r="KVF3" s="156"/>
      <c r="KVG3" s="156"/>
      <c r="KVH3" s="156"/>
      <c r="KVI3" s="156"/>
      <c r="KVJ3" s="156"/>
      <c r="KVK3" s="156"/>
      <c r="KVL3" s="156"/>
      <c r="KVM3" s="156"/>
      <c r="KVN3" s="156"/>
      <c r="KVO3" s="156"/>
      <c r="KVP3" s="156"/>
      <c r="KVQ3" s="156"/>
      <c r="KVR3" s="156"/>
      <c r="KVS3" s="156"/>
      <c r="KVT3" s="156"/>
      <c r="KVU3" s="156"/>
      <c r="KVV3" s="156"/>
      <c r="KVW3" s="156"/>
      <c r="KVX3" s="156"/>
      <c r="KVY3" s="156"/>
      <c r="KVZ3" s="156"/>
      <c r="KWA3" s="156"/>
      <c r="KWB3" s="156"/>
      <c r="KWC3" s="156"/>
      <c r="KWD3" s="156"/>
      <c r="KWE3" s="156"/>
      <c r="KWF3" s="156"/>
      <c r="KWG3" s="156"/>
      <c r="KWH3" s="156"/>
      <c r="KWI3" s="156"/>
      <c r="KWJ3" s="156"/>
      <c r="KWK3" s="156"/>
      <c r="KWL3" s="156"/>
      <c r="KWM3" s="156"/>
      <c r="KWN3" s="156"/>
      <c r="KWO3" s="156"/>
      <c r="KWP3" s="156"/>
      <c r="KWQ3" s="156"/>
      <c r="KWR3" s="156"/>
      <c r="KWS3" s="156"/>
      <c r="KWT3" s="156"/>
      <c r="KWU3" s="156"/>
      <c r="KWV3" s="156"/>
      <c r="KWW3" s="156"/>
      <c r="KWX3" s="156"/>
      <c r="KWY3" s="156"/>
      <c r="KWZ3" s="156"/>
      <c r="KXA3" s="156"/>
      <c r="KXB3" s="156"/>
      <c r="KXC3" s="156"/>
      <c r="KXD3" s="156"/>
      <c r="KXE3" s="156"/>
      <c r="KXF3" s="156"/>
      <c r="KXG3" s="156"/>
      <c r="KXH3" s="156"/>
      <c r="KXI3" s="156"/>
      <c r="KXJ3" s="156"/>
      <c r="KXK3" s="156"/>
      <c r="KXL3" s="156"/>
      <c r="KXM3" s="156"/>
      <c r="KXN3" s="156"/>
      <c r="KXO3" s="156"/>
      <c r="KXP3" s="156"/>
      <c r="KXQ3" s="156"/>
      <c r="KXR3" s="156"/>
      <c r="KXS3" s="156"/>
      <c r="KXT3" s="156"/>
      <c r="KXU3" s="156"/>
      <c r="KXV3" s="156"/>
      <c r="KXW3" s="156"/>
      <c r="KXX3" s="156"/>
      <c r="KXY3" s="156"/>
      <c r="KXZ3" s="156"/>
      <c r="KYA3" s="156"/>
      <c r="KYB3" s="156"/>
      <c r="KYC3" s="156"/>
      <c r="KYD3" s="156"/>
      <c r="KYE3" s="156"/>
      <c r="KYF3" s="156"/>
      <c r="KYG3" s="156"/>
      <c r="KYH3" s="156"/>
      <c r="KYI3" s="156"/>
      <c r="KYJ3" s="156"/>
      <c r="KYK3" s="156"/>
      <c r="KYL3" s="156"/>
      <c r="KYM3" s="156"/>
      <c r="KYN3" s="156"/>
      <c r="KYO3" s="156"/>
      <c r="KYP3" s="156"/>
      <c r="KYQ3" s="156"/>
      <c r="KYR3" s="156"/>
      <c r="KYS3" s="156"/>
      <c r="KYT3" s="156"/>
      <c r="KYU3" s="156"/>
      <c r="KYV3" s="156"/>
      <c r="KYW3" s="156"/>
      <c r="KYX3" s="156"/>
      <c r="KYY3" s="156"/>
      <c r="KYZ3" s="156"/>
      <c r="KZA3" s="156"/>
      <c r="KZB3" s="156"/>
      <c r="KZC3" s="156"/>
      <c r="KZD3" s="156"/>
      <c r="KZE3" s="156"/>
      <c r="KZF3" s="156"/>
      <c r="KZG3" s="156"/>
      <c r="KZH3" s="156"/>
      <c r="KZI3" s="156"/>
      <c r="KZJ3" s="156"/>
      <c r="KZK3" s="156"/>
      <c r="KZL3" s="156"/>
      <c r="KZM3" s="156"/>
      <c r="KZN3" s="156"/>
      <c r="KZO3" s="156"/>
      <c r="KZP3" s="156"/>
      <c r="KZQ3" s="156"/>
      <c r="KZR3" s="156"/>
      <c r="KZS3" s="156"/>
      <c r="KZT3" s="156"/>
      <c r="KZU3" s="156"/>
      <c r="KZV3" s="156"/>
      <c r="KZW3" s="156"/>
      <c r="KZX3" s="156"/>
      <c r="KZY3" s="156"/>
      <c r="KZZ3" s="156"/>
      <c r="LAA3" s="156"/>
      <c r="LAB3" s="156"/>
      <c r="LAC3" s="156"/>
      <c r="LAD3" s="156"/>
      <c r="LAE3" s="156"/>
      <c r="LAF3" s="156"/>
      <c r="LAG3" s="156"/>
      <c r="LAH3" s="156"/>
      <c r="LAI3" s="156"/>
      <c r="LAJ3" s="156"/>
      <c r="LAK3" s="156"/>
      <c r="LAL3" s="156"/>
      <c r="LAM3" s="156"/>
      <c r="LAN3" s="156"/>
      <c r="LAO3" s="156"/>
      <c r="LAP3" s="156"/>
      <c r="LAQ3" s="156"/>
      <c r="LAR3" s="156"/>
      <c r="LAS3" s="156"/>
      <c r="LAT3" s="156"/>
      <c r="LAU3" s="156"/>
      <c r="LAV3" s="156"/>
      <c r="LAW3" s="156"/>
      <c r="LAX3" s="156"/>
      <c r="LAY3" s="156"/>
      <c r="LAZ3" s="156"/>
      <c r="LBA3" s="156"/>
      <c r="LBB3" s="156"/>
      <c r="LBC3" s="156"/>
      <c r="LBD3" s="156"/>
      <c r="LBE3" s="156"/>
      <c r="LBF3" s="156"/>
      <c r="LBG3" s="156"/>
      <c r="LBH3" s="156"/>
      <c r="LBI3" s="156"/>
      <c r="LBJ3" s="156"/>
      <c r="LBK3" s="156"/>
      <c r="LBL3" s="156"/>
      <c r="LBM3" s="156"/>
      <c r="LBN3" s="156"/>
      <c r="LBO3" s="156"/>
      <c r="LBP3" s="156"/>
      <c r="LBQ3" s="156"/>
      <c r="LBR3" s="156"/>
      <c r="LBS3" s="156"/>
      <c r="LBT3" s="156"/>
      <c r="LBU3" s="156"/>
      <c r="LBV3" s="156"/>
      <c r="LBW3" s="156"/>
      <c r="LBX3" s="156"/>
      <c r="LBY3" s="156"/>
      <c r="LBZ3" s="156"/>
      <c r="LCA3" s="156"/>
      <c r="LCB3" s="156"/>
      <c r="LCC3" s="156"/>
      <c r="LCD3" s="156"/>
      <c r="LCE3" s="156"/>
      <c r="LCF3" s="156"/>
      <c r="LCG3" s="156"/>
      <c r="LCH3" s="156"/>
      <c r="LCI3" s="156"/>
      <c r="LCJ3" s="156"/>
      <c r="LCK3" s="156"/>
      <c r="LCL3" s="156"/>
      <c r="LCM3" s="156"/>
      <c r="LCN3" s="156"/>
      <c r="LCO3" s="156"/>
      <c r="LCP3" s="156"/>
      <c r="LCQ3" s="156"/>
      <c r="LCR3" s="156"/>
      <c r="LCS3" s="156"/>
      <c r="LCT3" s="156"/>
      <c r="LCU3" s="156"/>
      <c r="LCV3" s="156"/>
      <c r="LCW3" s="156"/>
      <c r="LCX3" s="156"/>
      <c r="LCY3" s="156"/>
      <c r="LCZ3" s="156"/>
      <c r="LDA3" s="156"/>
      <c r="LDB3" s="156"/>
      <c r="LDC3" s="156"/>
      <c r="LDD3" s="156"/>
      <c r="LDE3" s="156"/>
      <c r="LDF3" s="156"/>
      <c r="LDG3" s="156"/>
      <c r="LDH3" s="156"/>
      <c r="LDI3" s="156"/>
      <c r="LDJ3" s="156"/>
      <c r="LDK3" s="156"/>
      <c r="LDL3" s="156"/>
      <c r="LDM3" s="156"/>
      <c r="LDN3" s="156"/>
      <c r="LDO3" s="156"/>
      <c r="LDP3" s="156"/>
      <c r="LDQ3" s="156"/>
      <c r="LDR3" s="156"/>
      <c r="LDS3" s="156"/>
      <c r="LDT3" s="156"/>
      <c r="LDU3" s="156"/>
      <c r="LDV3" s="156"/>
      <c r="LDW3" s="156"/>
      <c r="LDX3" s="156"/>
      <c r="LDY3" s="156"/>
      <c r="LDZ3" s="156"/>
      <c r="LEA3" s="156"/>
      <c r="LEB3" s="156"/>
      <c r="LEC3" s="156"/>
      <c r="LED3" s="156"/>
      <c r="LEE3" s="156"/>
      <c r="LEF3" s="156"/>
      <c r="LEG3" s="156"/>
      <c r="LEH3" s="156"/>
      <c r="LEI3" s="156"/>
      <c r="LEJ3" s="156"/>
      <c r="LEK3" s="156"/>
      <c r="LEL3" s="156"/>
      <c r="LEM3" s="156"/>
      <c r="LEN3" s="156"/>
      <c r="LEO3" s="156"/>
      <c r="LEP3" s="156"/>
      <c r="LEQ3" s="156"/>
      <c r="LER3" s="156"/>
      <c r="LES3" s="156"/>
      <c r="LET3" s="156"/>
      <c r="LEU3" s="156"/>
      <c r="LEV3" s="156"/>
      <c r="LEW3" s="156"/>
      <c r="LEX3" s="156"/>
      <c r="LEY3" s="156"/>
      <c r="LEZ3" s="156"/>
      <c r="LFA3" s="156"/>
      <c r="LFB3" s="156"/>
      <c r="LFC3" s="156"/>
      <c r="LFD3" s="156"/>
      <c r="LFE3" s="156"/>
      <c r="LFF3" s="156"/>
      <c r="LFG3" s="156"/>
      <c r="LFH3" s="156"/>
      <c r="LFI3" s="156"/>
      <c r="LFJ3" s="156"/>
      <c r="LFK3" s="156"/>
      <c r="LFL3" s="156"/>
      <c r="LFM3" s="156"/>
      <c r="LFN3" s="156"/>
      <c r="LFO3" s="156"/>
      <c r="LFP3" s="156"/>
      <c r="LFQ3" s="156"/>
      <c r="LFR3" s="156"/>
      <c r="LFS3" s="156"/>
      <c r="LFT3" s="156"/>
      <c r="LFU3" s="156"/>
      <c r="LFV3" s="156"/>
      <c r="LFW3" s="156"/>
      <c r="LFX3" s="156"/>
      <c r="LFY3" s="156"/>
      <c r="LFZ3" s="156"/>
      <c r="LGA3" s="156"/>
      <c r="LGB3" s="156"/>
      <c r="LGC3" s="156"/>
      <c r="LGD3" s="156"/>
      <c r="LGE3" s="156"/>
      <c r="LGF3" s="156"/>
      <c r="LGG3" s="156"/>
      <c r="LGH3" s="156"/>
      <c r="LGI3" s="156"/>
      <c r="LGJ3" s="156"/>
      <c r="LGK3" s="156"/>
      <c r="LGL3" s="156"/>
      <c r="LGM3" s="156"/>
      <c r="LGN3" s="156"/>
      <c r="LGO3" s="156"/>
      <c r="LGP3" s="156"/>
      <c r="LGQ3" s="156"/>
      <c r="LGR3" s="156"/>
      <c r="LGS3" s="156"/>
      <c r="LGT3" s="156"/>
      <c r="LGU3" s="156"/>
      <c r="LGV3" s="156"/>
      <c r="LGW3" s="156"/>
      <c r="LGX3" s="156"/>
      <c r="LGY3" s="156"/>
      <c r="LGZ3" s="156"/>
      <c r="LHA3" s="156"/>
      <c r="LHB3" s="156"/>
      <c r="LHC3" s="156"/>
      <c r="LHD3" s="156"/>
      <c r="LHE3" s="156"/>
      <c r="LHF3" s="156"/>
      <c r="LHG3" s="156"/>
      <c r="LHH3" s="156"/>
      <c r="LHI3" s="156"/>
      <c r="LHJ3" s="156"/>
      <c r="LHK3" s="156"/>
      <c r="LHL3" s="156"/>
      <c r="LHM3" s="156"/>
      <c r="LHN3" s="156"/>
      <c r="LHO3" s="156"/>
      <c r="LHP3" s="156"/>
      <c r="LHQ3" s="156"/>
      <c r="LHR3" s="156"/>
      <c r="LHS3" s="156"/>
      <c r="LHT3" s="156"/>
      <c r="LHU3" s="156"/>
      <c r="LHV3" s="156"/>
      <c r="LHW3" s="156"/>
      <c r="LHX3" s="156"/>
      <c r="LHY3" s="156"/>
      <c r="LHZ3" s="156"/>
      <c r="LIA3" s="156"/>
      <c r="LIB3" s="156"/>
      <c r="LIC3" s="156"/>
      <c r="LID3" s="156"/>
      <c r="LIE3" s="156"/>
      <c r="LIF3" s="156"/>
      <c r="LIG3" s="156"/>
      <c r="LIH3" s="156"/>
      <c r="LII3" s="156"/>
      <c r="LIJ3" s="156"/>
      <c r="LIK3" s="156"/>
      <c r="LIL3" s="156"/>
      <c r="LIM3" s="156"/>
      <c r="LIN3" s="156"/>
      <c r="LIO3" s="156"/>
      <c r="LIP3" s="156"/>
      <c r="LIQ3" s="156"/>
      <c r="LIR3" s="156"/>
      <c r="LIS3" s="156"/>
      <c r="LIT3" s="156"/>
      <c r="LIU3" s="156"/>
      <c r="LIV3" s="156"/>
      <c r="LIW3" s="156"/>
      <c r="LIX3" s="156"/>
      <c r="LIY3" s="156"/>
      <c r="LIZ3" s="156"/>
      <c r="LJA3" s="156"/>
      <c r="LJB3" s="156"/>
      <c r="LJC3" s="156"/>
      <c r="LJD3" s="156"/>
      <c r="LJE3" s="156"/>
      <c r="LJF3" s="156"/>
      <c r="LJG3" s="156"/>
      <c r="LJH3" s="156"/>
      <c r="LJI3" s="156"/>
      <c r="LJJ3" s="156"/>
      <c r="LJK3" s="156"/>
      <c r="LJL3" s="156"/>
      <c r="LJM3" s="156"/>
      <c r="LJN3" s="156"/>
      <c r="LJO3" s="156"/>
      <c r="LJP3" s="156"/>
      <c r="LJQ3" s="156"/>
      <c r="LJR3" s="156"/>
      <c r="LJS3" s="156"/>
      <c r="LJT3" s="156"/>
      <c r="LJU3" s="156"/>
      <c r="LJV3" s="156"/>
      <c r="LJW3" s="156"/>
      <c r="LJX3" s="156"/>
      <c r="LJY3" s="156"/>
      <c r="LJZ3" s="156"/>
      <c r="LKA3" s="156"/>
      <c r="LKB3" s="156"/>
      <c r="LKC3" s="156"/>
      <c r="LKD3" s="156"/>
      <c r="LKE3" s="156"/>
      <c r="LKF3" s="156"/>
      <c r="LKG3" s="156"/>
      <c r="LKH3" s="156"/>
      <c r="LKI3" s="156"/>
      <c r="LKJ3" s="156"/>
      <c r="LKK3" s="156"/>
      <c r="LKL3" s="156"/>
      <c r="LKM3" s="156"/>
      <c r="LKN3" s="156"/>
      <c r="LKO3" s="156"/>
      <c r="LKP3" s="156"/>
      <c r="LKQ3" s="156"/>
      <c r="LKR3" s="156"/>
      <c r="LKS3" s="156"/>
      <c r="LKT3" s="156"/>
      <c r="LKU3" s="156"/>
      <c r="LKV3" s="156"/>
      <c r="LKW3" s="156"/>
      <c r="LKX3" s="156"/>
      <c r="LKY3" s="156"/>
      <c r="LKZ3" s="156"/>
      <c r="LLA3" s="156"/>
      <c r="LLB3" s="156"/>
      <c r="LLC3" s="156"/>
      <c r="LLD3" s="156"/>
      <c r="LLE3" s="156"/>
      <c r="LLF3" s="156"/>
      <c r="LLG3" s="156"/>
      <c r="LLH3" s="156"/>
      <c r="LLI3" s="156"/>
      <c r="LLJ3" s="156"/>
      <c r="LLK3" s="156"/>
      <c r="LLL3" s="156"/>
      <c r="LLM3" s="156"/>
      <c r="LLN3" s="156"/>
      <c r="LLO3" s="156"/>
      <c r="LLP3" s="156"/>
      <c r="LLQ3" s="156"/>
      <c r="LLR3" s="156"/>
      <c r="LLS3" s="156"/>
      <c r="LLT3" s="156"/>
      <c r="LLU3" s="156"/>
      <c r="LLV3" s="156"/>
      <c r="LLW3" s="156"/>
      <c r="LLX3" s="156"/>
      <c r="LLY3" s="156"/>
      <c r="LLZ3" s="156"/>
      <c r="LMA3" s="156"/>
      <c r="LMB3" s="156"/>
      <c r="LMC3" s="156"/>
      <c r="LMD3" s="156"/>
      <c r="LME3" s="156"/>
      <c r="LMF3" s="156"/>
      <c r="LMG3" s="156"/>
      <c r="LMH3" s="156"/>
      <c r="LMI3" s="156"/>
      <c r="LMJ3" s="156"/>
      <c r="LMK3" s="156"/>
      <c r="LML3" s="156"/>
      <c r="LMM3" s="156"/>
      <c r="LMN3" s="156"/>
      <c r="LMO3" s="156"/>
      <c r="LMP3" s="156"/>
      <c r="LMQ3" s="156"/>
      <c r="LMR3" s="156"/>
      <c r="LMS3" s="156"/>
      <c r="LMT3" s="156"/>
      <c r="LMU3" s="156"/>
      <c r="LMV3" s="156"/>
      <c r="LMW3" s="156"/>
      <c r="LMX3" s="156"/>
      <c r="LMY3" s="156"/>
      <c r="LMZ3" s="156"/>
      <c r="LNA3" s="156"/>
      <c r="LNB3" s="156"/>
      <c r="LNC3" s="156"/>
      <c r="LND3" s="156"/>
      <c r="LNE3" s="156"/>
      <c r="LNF3" s="156"/>
      <c r="LNG3" s="156"/>
      <c r="LNH3" s="156"/>
      <c r="LNI3" s="156"/>
      <c r="LNJ3" s="156"/>
      <c r="LNK3" s="156"/>
      <c r="LNL3" s="156"/>
      <c r="LNM3" s="156"/>
      <c r="LNN3" s="156"/>
      <c r="LNO3" s="156"/>
      <c r="LNP3" s="156"/>
      <c r="LNQ3" s="156"/>
      <c r="LNR3" s="156"/>
      <c r="LNS3" s="156"/>
      <c r="LNT3" s="156"/>
      <c r="LNU3" s="156"/>
      <c r="LNV3" s="156"/>
      <c r="LNW3" s="156"/>
      <c r="LNX3" s="156"/>
      <c r="LNY3" s="156"/>
      <c r="LNZ3" s="156"/>
      <c r="LOA3" s="156"/>
      <c r="LOB3" s="156"/>
      <c r="LOC3" s="156"/>
      <c r="LOD3" s="156"/>
      <c r="LOE3" s="156"/>
      <c r="LOF3" s="156"/>
      <c r="LOG3" s="156"/>
      <c r="LOH3" s="156"/>
      <c r="LOI3" s="156"/>
      <c r="LOJ3" s="156"/>
      <c r="LOK3" s="156"/>
      <c r="LOL3" s="156"/>
      <c r="LOM3" s="156"/>
      <c r="LON3" s="156"/>
      <c r="LOO3" s="156"/>
      <c r="LOP3" s="156"/>
      <c r="LOQ3" s="156"/>
      <c r="LOR3" s="156"/>
      <c r="LOS3" s="156"/>
      <c r="LOT3" s="156"/>
      <c r="LOU3" s="156"/>
      <c r="LOV3" s="156"/>
      <c r="LOW3" s="156"/>
      <c r="LOX3" s="156"/>
      <c r="LOY3" s="156"/>
      <c r="LOZ3" s="156"/>
      <c r="LPA3" s="156"/>
      <c r="LPB3" s="156"/>
      <c r="LPC3" s="156"/>
      <c r="LPD3" s="156"/>
      <c r="LPE3" s="156"/>
      <c r="LPF3" s="156"/>
      <c r="LPG3" s="156"/>
      <c r="LPH3" s="156"/>
      <c r="LPI3" s="156"/>
      <c r="LPJ3" s="156"/>
      <c r="LPK3" s="156"/>
      <c r="LPL3" s="156"/>
      <c r="LPM3" s="156"/>
      <c r="LPN3" s="156"/>
      <c r="LPO3" s="156"/>
      <c r="LPP3" s="156"/>
      <c r="LPQ3" s="156"/>
      <c r="LPR3" s="156"/>
      <c r="LPS3" s="156"/>
      <c r="LPT3" s="156"/>
      <c r="LPU3" s="156"/>
      <c r="LPV3" s="156"/>
      <c r="LPW3" s="156"/>
      <c r="LPX3" s="156"/>
      <c r="LPY3" s="156"/>
      <c r="LPZ3" s="156"/>
      <c r="LQA3" s="156"/>
      <c r="LQB3" s="156"/>
      <c r="LQC3" s="156"/>
      <c r="LQD3" s="156"/>
      <c r="LQE3" s="156"/>
      <c r="LQF3" s="156"/>
      <c r="LQG3" s="156"/>
      <c r="LQH3" s="156"/>
      <c r="LQI3" s="156"/>
      <c r="LQJ3" s="156"/>
      <c r="LQK3" s="156"/>
      <c r="LQL3" s="156"/>
      <c r="LQM3" s="156"/>
      <c r="LQN3" s="156"/>
      <c r="LQO3" s="156"/>
      <c r="LQP3" s="156"/>
      <c r="LQQ3" s="156"/>
      <c r="LQR3" s="156"/>
      <c r="LQS3" s="156"/>
      <c r="LQT3" s="156"/>
      <c r="LQU3" s="156"/>
      <c r="LQV3" s="156"/>
      <c r="LQW3" s="156"/>
      <c r="LQX3" s="156"/>
      <c r="LQY3" s="156"/>
      <c r="LQZ3" s="156"/>
      <c r="LRA3" s="156"/>
      <c r="LRB3" s="156"/>
      <c r="LRC3" s="156"/>
      <c r="LRD3" s="156"/>
      <c r="LRE3" s="156"/>
      <c r="LRF3" s="156"/>
      <c r="LRG3" s="156"/>
      <c r="LRH3" s="156"/>
      <c r="LRI3" s="156"/>
      <c r="LRJ3" s="156"/>
      <c r="LRK3" s="156"/>
      <c r="LRL3" s="156"/>
      <c r="LRM3" s="156"/>
      <c r="LRN3" s="156"/>
      <c r="LRO3" s="156"/>
      <c r="LRP3" s="156"/>
      <c r="LRQ3" s="156"/>
      <c r="LRR3" s="156"/>
      <c r="LRS3" s="156"/>
      <c r="LRT3" s="156"/>
      <c r="LRU3" s="156"/>
      <c r="LRV3" s="156"/>
      <c r="LRW3" s="156"/>
      <c r="LRX3" s="156"/>
      <c r="LRY3" s="156"/>
      <c r="LRZ3" s="156"/>
      <c r="LSA3" s="156"/>
      <c r="LSB3" s="156"/>
      <c r="LSC3" s="156"/>
      <c r="LSD3" s="156"/>
      <c r="LSE3" s="156"/>
      <c r="LSF3" s="156"/>
      <c r="LSG3" s="156"/>
      <c r="LSH3" s="156"/>
      <c r="LSI3" s="156"/>
      <c r="LSJ3" s="156"/>
      <c r="LSK3" s="156"/>
      <c r="LSL3" s="156"/>
      <c r="LSM3" s="156"/>
      <c r="LSN3" s="156"/>
      <c r="LSO3" s="156"/>
      <c r="LSP3" s="156"/>
      <c r="LSQ3" s="156"/>
      <c r="LSR3" s="156"/>
      <c r="LSS3" s="156"/>
      <c r="LST3" s="156"/>
      <c r="LSU3" s="156"/>
      <c r="LSV3" s="156"/>
      <c r="LSW3" s="156"/>
      <c r="LSX3" s="156"/>
      <c r="LSY3" s="156"/>
      <c r="LSZ3" s="156"/>
      <c r="LTA3" s="156"/>
      <c r="LTB3" s="156"/>
      <c r="LTC3" s="156"/>
      <c r="LTD3" s="156"/>
      <c r="LTE3" s="156"/>
      <c r="LTF3" s="156"/>
      <c r="LTG3" s="156"/>
      <c r="LTH3" s="156"/>
      <c r="LTI3" s="156"/>
      <c r="LTJ3" s="156"/>
      <c r="LTK3" s="156"/>
      <c r="LTL3" s="156"/>
      <c r="LTM3" s="156"/>
      <c r="LTN3" s="156"/>
      <c r="LTO3" s="156"/>
      <c r="LTP3" s="156"/>
      <c r="LTQ3" s="156"/>
      <c r="LTR3" s="156"/>
      <c r="LTS3" s="156"/>
      <c r="LTT3" s="156"/>
      <c r="LTU3" s="156"/>
      <c r="LTV3" s="156"/>
      <c r="LTW3" s="156"/>
      <c r="LTX3" s="156"/>
      <c r="LTY3" s="156"/>
      <c r="LTZ3" s="156"/>
      <c r="LUA3" s="156"/>
      <c r="LUB3" s="156"/>
      <c r="LUC3" s="156"/>
      <c r="LUD3" s="156"/>
      <c r="LUE3" s="156"/>
      <c r="LUF3" s="156"/>
      <c r="LUG3" s="156"/>
      <c r="LUH3" s="156"/>
      <c r="LUI3" s="156"/>
      <c r="LUJ3" s="156"/>
      <c r="LUK3" s="156"/>
      <c r="LUL3" s="156"/>
      <c r="LUM3" s="156"/>
      <c r="LUN3" s="156"/>
      <c r="LUO3" s="156"/>
      <c r="LUP3" s="156"/>
      <c r="LUQ3" s="156"/>
      <c r="LUR3" s="156"/>
      <c r="LUS3" s="156"/>
      <c r="LUT3" s="156"/>
      <c r="LUU3" s="156"/>
      <c r="LUV3" s="156"/>
      <c r="LUW3" s="156"/>
      <c r="LUX3" s="156"/>
      <c r="LUY3" s="156"/>
      <c r="LUZ3" s="156"/>
      <c r="LVA3" s="156"/>
      <c r="LVB3" s="156"/>
      <c r="LVC3" s="156"/>
      <c r="LVD3" s="156"/>
      <c r="LVE3" s="156"/>
      <c r="LVF3" s="156"/>
      <c r="LVG3" s="156"/>
      <c r="LVH3" s="156"/>
      <c r="LVI3" s="156"/>
      <c r="LVJ3" s="156"/>
      <c r="LVK3" s="156"/>
      <c r="LVL3" s="156"/>
      <c r="LVM3" s="156"/>
      <c r="LVN3" s="156"/>
      <c r="LVO3" s="156"/>
      <c r="LVP3" s="156"/>
      <c r="LVQ3" s="156"/>
      <c r="LVR3" s="156"/>
      <c r="LVS3" s="156"/>
      <c r="LVT3" s="156"/>
      <c r="LVU3" s="156"/>
      <c r="LVV3" s="156"/>
      <c r="LVW3" s="156"/>
      <c r="LVX3" s="156"/>
      <c r="LVY3" s="156"/>
      <c r="LVZ3" s="156"/>
      <c r="LWA3" s="156"/>
      <c r="LWB3" s="156"/>
      <c r="LWC3" s="156"/>
      <c r="LWD3" s="156"/>
      <c r="LWE3" s="156"/>
      <c r="LWF3" s="156"/>
      <c r="LWG3" s="156"/>
      <c r="LWH3" s="156"/>
      <c r="LWI3" s="156"/>
      <c r="LWJ3" s="156"/>
      <c r="LWK3" s="156"/>
      <c r="LWL3" s="156"/>
      <c r="LWM3" s="156"/>
      <c r="LWN3" s="156"/>
      <c r="LWO3" s="156"/>
      <c r="LWP3" s="156"/>
      <c r="LWQ3" s="156"/>
      <c r="LWR3" s="156"/>
      <c r="LWS3" s="156"/>
      <c r="LWT3" s="156"/>
      <c r="LWU3" s="156"/>
      <c r="LWV3" s="156"/>
      <c r="LWW3" s="156"/>
      <c r="LWX3" s="156"/>
      <c r="LWY3" s="156"/>
      <c r="LWZ3" s="156"/>
      <c r="LXA3" s="156"/>
      <c r="LXB3" s="156"/>
      <c r="LXC3" s="156"/>
      <c r="LXD3" s="156"/>
      <c r="LXE3" s="156"/>
      <c r="LXF3" s="156"/>
      <c r="LXG3" s="156"/>
      <c r="LXH3" s="156"/>
      <c r="LXI3" s="156"/>
      <c r="LXJ3" s="156"/>
      <c r="LXK3" s="156"/>
      <c r="LXL3" s="156"/>
      <c r="LXM3" s="156"/>
      <c r="LXN3" s="156"/>
      <c r="LXO3" s="156"/>
      <c r="LXP3" s="156"/>
      <c r="LXQ3" s="156"/>
      <c r="LXR3" s="156"/>
      <c r="LXS3" s="156"/>
      <c r="LXT3" s="156"/>
      <c r="LXU3" s="156"/>
      <c r="LXV3" s="156"/>
      <c r="LXW3" s="156"/>
      <c r="LXX3" s="156"/>
      <c r="LXY3" s="156"/>
      <c r="LXZ3" s="156"/>
      <c r="LYA3" s="156"/>
      <c r="LYB3" s="156"/>
      <c r="LYC3" s="156"/>
      <c r="LYD3" s="156"/>
      <c r="LYE3" s="156"/>
      <c r="LYF3" s="156"/>
      <c r="LYG3" s="156"/>
      <c r="LYH3" s="156"/>
      <c r="LYI3" s="156"/>
      <c r="LYJ3" s="156"/>
      <c r="LYK3" s="156"/>
      <c r="LYL3" s="156"/>
      <c r="LYM3" s="156"/>
      <c r="LYN3" s="156"/>
      <c r="LYO3" s="156"/>
      <c r="LYP3" s="156"/>
      <c r="LYQ3" s="156"/>
      <c r="LYR3" s="156"/>
      <c r="LYS3" s="156"/>
      <c r="LYT3" s="156"/>
      <c r="LYU3" s="156"/>
      <c r="LYV3" s="156"/>
      <c r="LYW3" s="156"/>
      <c r="LYX3" s="156"/>
      <c r="LYY3" s="156"/>
      <c r="LYZ3" s="156"/>
      <c r="LZA3" s="156"/>
      <c r="LZB3" s="156"/>
      <c r="LZC3" s="156"/>
      <c r="LZD3" s="156"/>
      <c r="LZE3" s="156"/>
      <c r="LZF3" s="156"/>
      <c r="LZG3" s="156"/>
      <c r="LZH3" s="156"/>
      <c r="LZI3" s="156"/>
      <c r="LZJ3" s="156"/>
      <c r="LZK3" s="156"/>
      <c r="LZL3" s="156"/>
      <c r="LZM3" s="156"/>
      <c r="LZN3" s="156"/>
      <c r="LZO3" s="156"/>
      <c r="LZP3" s="156"/>
      <c r="LZQ3" s="156"/>
      <c r="LZR3" s="156"/>
      <c r="LZS3" s="156"/>
      <c r="LZT3" s="156"/>
      <c r="LZU3" s="156"/>
      <c r="LZV3" s="156"/>
      <c r="LZW3" s="156"/>
      <c r="LZX3" s="156"/>
      <c r="LZY3" s="156"/>
      <c r="LZZ3" s="156"/>
      <c r="MAA3" s="156"/>
      <c r="MAB3" s="156"/>
      <c r="MAC3" s="156"/>
      <c r="MAD3" s="156"/>
      <c r="MAE3" s="156"/>
      <c r="MAF3" s="156"/>
      <c r="MAG3" s="156"/>
      <c r="MAH3" s="156"/>
      <c r="MAI3" s="156"/>
      <c r="MAJ3" s="156"/>
      <c r="MAK3" s="156"/>
      <c r="MAL3" s="156"/>
      <c r="MAM3" s="156"/>
      <c r="MAN3" s="156"/>
      <c r="MAO3" s="156"/>
      <c r="MAP3" s="156"/>
      <c r="MAQ3" s="156"/>
      <c r="MAR3" s="156"/>
      <c r="MAS3" s="156"/>
      <c r="MAT3" s="156"/>
      <c r="MAU3" s="156"/>
      <c r="MAV3" s="156"/>
      <c r="MAW3" s="156"/>
      <c r="MAX3" s="156"/>
      <c r="MAY3" s="156"/>
      <c r="MAZ3" s="156"/>
      <c r="MBA3" s="156"/>
      <c r="MBB3" s="156"/>
      <c r="MBC3" s="156"/>
      <c r="MBD3" s="156"/>
      <c r="MBE3" s="156"/>
      <c r="MBF3" s="156"/>
      <c r="MBG3" s="156"/>
      <c r="MBH3" s="156"/>
      <c r="MBI3" s="156"/>
      <c r="MBJ3" s="156"/>
      <c r="MBK3" s="156"/>
      <c r="MBL3" s="156"/>
      <c r="MBM3" s="156"/>
      <c r="MBN3" s="156"/>
      <c r="MBO3" s="156"/>
      <c r="MBP3" s="156"/>
      <c r="MBQ3" s="156"/>
      <c r="MBR3" s="156"/>
      <c r="MBS3" s="156"/>
      <c r="MBT3" s="156"/>
      <c r="MBU3" s="156"/>
      <c r="MBV3" s="156"/>
      <c r="MBW3" s="156"/>
      <c r="MBX3" s="156"/>
      <c r="MBY3" s="156"/>
      <c r="MBZ3" s="156"/>
      <c r="MCA3" s="156"/>
      <c r="MCB3" s="156"/>
      <c r="MCC3" s="156"/>
      <c r="MCD3" s="156"/>
      <c r="MCE3" s="156"/>
      <c r="MCF3" s="156"/>
      <c r="MCG3" s="156"/>
      <c r="MCH3" s="156"/>
      <c r="MCI3" s="156"/>
      <c r="MCJ3" s="156"/>
      <c r="MCK3" s="156"/>
      <c r="MCL3" s="156"/>
      <c r="MCM3" s="156"/>
      <c r="MCN3" s="156"/>
      <c r="MCO3" s="156"/>
      <c r="MCP3" s="156"/>
      <c r="MCQ3" s="156"/>
      <c r="MCR3" s="156"/>
      <c r="MCS3" s="156"/>
      <c r="MCT3" s="156"/>
      <c r="MCU3" s="156"/>
      <c r="MCV3" s="156"/>
      <c r="MCW3" s="156"/>
      <c r="MCX3" s="156"/>
      <c r="MCY3" s="156"/>
      <c r="MCZ3" s="156"/>
      <c r="MDA3" s="156"/>
      <c r="MDB3" s="156"/>
      <c r="MDC3" s="156"/>
      <c r="MDD3" s="156"/>
      <c r="MDE3" s="156"/>
      <c r="MDF3" s="156"/>
      <c r="MDG3" s="156"/>
      <c r="MDH3" s="156"/>
      <c r="MDI3" s="156"/>
      <c r="MDJ3" s="156"/>
      <c r="MDK3" s="156"/>
      <c r="MDL3" s="156"/>
      <c r="MDM3" s="156"/>
      <c r="MDN3" s="156"/>
      <c r="MDO3" s="156"/>
      <c r="MDP3" s="156"/>
      <c r="MDQ3" s="156"/>
      <c r="MDR3" s="156"/>
      <c r="MDS3" s="156"/>
      <c r="MDT3" s="156"/>
      <c r="MDU3" s="156"/>
      <c r="MDV3" s="156"/>
      <c r="MDW3" s="156"/>
      <c r="MDX3" s="156"/>
      <c r="MDY3" s="156"/>
      <c r="MDZ3" s="156"/>
      <c r="MEA3" s="156"/>
      <c r="MEB3" s="156"/>
      <c r="MEC3" s="156"/>
      <c r="MED3" s="156"/>
      <c r="MEE3" s="156"/>
      <c r="MEF3" s="156"/>
      <c r="MEG3" s="156"/>
      <c r="MEH3" s="156"/>
      <c r="MEI3" s="156"/>
      <c r="MEJ3" s="156"/>
      <c r="MEK3" s="156"/>
      <c r="MEL3" s="156"/>
      <c r="MEM3" s="156"/>
      <c r="MEN3" s="156"/>
      <c r="MEO3" s="156"/>
      <c r="MEP3" s="156"/>
      <c r="MEQ3" s="156"/>
      <c r="MER3" s="156"/>
      <c r="MES3" s="156"/>
      <c r="MET3" s="156"/>
      <c r="MEU3" s="156"/>
      <c r="MEV3" s="156"/>
      <c r="MEW3" s="156"/>
      <c r="MEX3" s="156"/>
      <c r="MEY3" s="156"/>
      <c r="MEZ3" s="156"/>
      <c r="MFA3" s="156"/>
      <c r="MFB3" s="156"/>
      <c r="MFC3" s="156"/>
      <c r="MFD3" s="156"/>
      <c r="MFE3" s="156"/>
      <c r="MFF3" s="156"/>
      <c r="MFG3" s="156"/>
      <c r="MFH3" s="156"/>
      <c r="MFI3" s="156"/>
      <c r="MFJ3" s="156"/>
      <c r="MFK3" s="156"/>
      <c r="MFL3" s="156"/>
      <c r="MFM3" s="156"/>
      <c r="MFN3" s="156"/>
      <c r="MFO3" s="156"/>
      <c r="MFP3" s="156"/>
      <c r="MFQ3" s="156"/>
      <c r="MFR3" s="156"/>
      <c r="MFS3" s="156"/>
      <c r="MFT3" s="156"/>
      <c r="MFU3" s="156"/>
      <c r="MFV3" s="156"/>
      <c r="MFW3" s="156"/>
      <c r="MFX3" s="156"/>
      <c r="MFY3" s="156"/>
      <c r="MFZ3" s="156"/>
      <c r="MGA3" s="156"/>
      <c r="MGB3" s="156"/>
      <c r="MGC3" s="156"/>
      <c r="MGD3" s="156"/>
      <c r="MGE3" s="156"/>
      <c r="MGF3" s="156"/>
      <c r="MGG3" s="156"/>
      <c r="MGH3" s="156"/>
      <c r="MGI3" s="156"/>
      <c r="MGJ3" s="156"/>
      <c r="MGK3" s="156"/>
      <c r="MGL3" s="156"/>
      <c r="MGM3" s="156"/>
      <c r="MGN3" s="156"/>
      <c r="MGO3" s="156"/>
      <c r="MGP3" s="156"/>
      <c r="MGQ3" s="156"/>
      <c r="MGR3" s="156"/>
      <c r="MGS3" s="156"/>
      <c r="MGT3" s="156"/>
      <c r="MGU3" s="156"/>
      <c r="MGV3" s="156"/>
      <c r="MGW3" s="156"/>
      <c r="MGX3" s="156"/>
      <c r="MGY3" s="156"/>
      <c r="MGZ3" s="156"/>
      <c r="MHA3" s="156"/>
      <c r="MHB3" s="156"/>
      <c r="MHC3" s="156"/>
      <c r="MHD3" s="156"/>
      <c r="MHE3" s="156"/>
      <c r="MHF3" s="156"/>
      <c r="MHG3" s="156"/>
      <c r="MHH3" s="156"/>
      <c r="MHI3" s="156"/>
      <c r="MHJ3" s="156"/>
      <c r="MHK3" s="156"/>
      <c r="MHL3" s="156"/>
      <c r="MHM3" s="156"/>
      <c r="MHN3" s="156"/>
      <c r="MHO3" s="156"/>
      <c r="MHP3" s="156"/>
      <c r="MHQ3" s="156"/>
      <c r="MHR3" s="156"/>
      <c r="MHS3" s="156"/>
      <c r="MHT3" s="156"/>
      <c r="MHU3" s="156"/>
      <c r="MHV3" s="156"/>
      <c r="MHW3" s="156"/>
      <c r="MHX3" s="156"/>
      <c r="MHY3" s="156"/>
      <c r="MHZ3" s="156"/>
      <c r="MIA3" s="156"/>
      <c r="MIB3" s="156"/>
      <c r="MIC3" s="156"/>
      <c r="MID3" s="156"/>
      <c r="MIE3" s="156"/>
      <c r="MIF3" s="156"/>
      <c r="MIG3" s="156"/>
      <c r="MIH3" s="156"/>
      <c r="MII3" s="156"/>
      <c r="MIJ3" s="156"/>
      <c r="MIK3" s="156"/>
      <c r="MIL3" s="156"/>
      <c r="MIM3" s="156"/>
      <c r="MIN3" s="156"/>
      <c r="MIO3" s="156"/>
      <c r="MIP3" s="156"/>
      <c r="MIQ3" s="156"/>
      <c r="MIR3" s="156"/>
      <c r="MIS3" s="156"/>
      <c r="MIT3" s="156"/>
      <c r="MIU3" s="156"/>
      <c r="MIV3" s="156"/>
      <c r="MIW3" s="156"/>
      <c r="MIX3" s="156"/>
      <c r="MIY3" s="156"/>
      <c r="MIZ3" s="156"/>
      <c r="MJA3" s="156"/>
      <c r="MJB3" s="156"/>
      <c r="MJC3" s="156"/>
      <c r="MJD3" s="156"/>
      <c r="MJE3" s="156"/>
      <c r="MJF3" s="156"/>
      <c r="MJG3" s="156"/>
      <c r="MJH3" s="156"/>
      <c r="MJI3" s="156"/>
      <c r="MJJ3" s="156"/>
      <c r="MJK3" s="156"/>
      <c r="MJL3" s="156"/>
      <c r="MJM3" s="156"/>
      <c r="MJN3" s="156"/>
      <c r="MJO3" s="156"/>
      <c r="MJP3" s="156"/>
      <c r="MJQ3" s="156"/>
      <c r="MJR3" s="156"/>
      <c r="MJS3" s="156"/>
      <c r="MJT3" s="156"/>
      <c r="MJU3" s="156"/>
      <c r="MJV3" s="156"/>
      <c r="MJW3" s="156"/>
      <c r="MJX3" s="156"/>
      <c r="MJY3" s="156"/>
      <c r="MJZ3" s="156"/>
      <c r="MKA3" s="156"/>
      <c r="MKB3" s="156"/>
      <c r="MKC3" s="156"/>
      <c r="MKD3" s="156"/>
      <c r="MKE3" s="156"/>
      <c r="MKF3" s="156"/>
      <c r="MKG3" s="156"/>
      <c r="MKH3" s="156"/>
      <c r="MKI3" s="156"/>
      <c r="MKJ3" s="156"/>
      <c r="MKK3" s="156"/>
      <c r="MKL3" s="156"/>
      <c r="MKM3" s="156"/>
      <c r="MKN3" s="156"/>
      <c r="MKO3" s="156"/>
      <c r="MKP3" s="156"/>
      <c r="MKQ3" s="156"/>
      <c r="MKR3" s="156"/>
      <c r="MKS3" s="156"/>
      <c r="MKT3" s="156"/>
      <c r="MKU3" s="156"/>
      <c r="MKV3" s="156"/>
      <c r="MKW3" s="156"/>
      <c r="MKX3" s="156"/>
      <c r="MKY3" s="156"/>
      <c r="MKZ3" s="156"/>
      <c r="MLA3" s="156"/>
      <c r="MLB3" s="156"/>
      <c r="MLC3" s="156"/>
      <c r="MLD3" s="156"/>
      <c r="MLE3" s="156"/>
      <c r="MLF3" s="156"/>
      <c r="MLG3" s="156"/>
      <c r="MLH3" s="156"/>
      <c r="MLI3" s="156"/>
      <c r="MLJ3" s="156"/>
      <c r="MLK3" s="156"/>
      <c r="MLL3" s="156"/>
      <c r="MLM3" s="156"/>
      <c r="MLN3" s="156"/>
      <c r="MLO3" s="156"/>
      <c r="MLP3" s="156"/>
      <c r="MLQ3" s="156"/>
      <c r="MLR3" s="156"/>
      <c r="MLS3" s="156"/>
      <c r="MLT3" s="156"/>
      <c r="MLU3" s="156"/>
      <c r="MLV3" s="156"/>
      <c r="MLW3" s="156"/>
      <c r="MLX3" s="156"/>
      <c r="MLY3" s="156"/>
      <c r="MLZ3" s="156"/>
      <c r="MMA3" s="156"/>
      <c r="MMB3" s="156"/>
      <c r="MMC3" s="156"/>
      <c r="MMD3" s="156"/>
      <c r="MME3" s="156"/>
      <c r="MMF3" s="156"/>
      <c r="MMG3" s="156"/>
      <c r="MMH3" s="156"/>
      <c r="MMI3" s="156"/>
      <c r="MMJ3" s="156"/>
      <c r="MMK3" s="156"/>
      <c r="MML3" s="156"/>
      <c r="MMM3" s="156"/>
      <c r="MMN3" s="156"/>
      <c r="MMO3" s="156"/>
      <c r="MMP3" s="156"/>
      <c r="MMQ3" s="156"/>
      <c r="MMR3" s="156"/>
      <c r="MMS3" s="156"/>
      <c r="MMT3" s="156"/>
      <c r="MMU3" s="156"/>
      <c r="MMV3" s="156"/>
      <c r="MMW3" s="156"/>
      <c r="MMX3" s="156"/>
      <c r="MMY3" s="156"/>
      <c r="MMZ3" s="156"/>
      <c r="MNA3" s="156"/>
      <c r="MNB3" s="156"/>
      <c r="MNC3" s="156"/>
      <c r="MND3" s="156"/>
      <c r="MNE3" s="156"/>
      <c r="MNF3" s="156"/>
      <c r="MNG3" s="156"/>
      <c r="MNH3" s="156"/>
      <c r="MNI3" s="156"/>
      <c r="MNJ3" s="156"/>
      <c r="MNK3" s="156"/>
      <c r="MNL3" s="156"/>
      <c r="MNM3" s="156"/>
      <c r="MNN3" s="156"/>
      <c r="MNO3" s="156"/>
      <c r="MNP3" s="156"/>
      <c r="MNQ3" s="156"/>
      <c r="MNR3" s="156"/>
      <c r="MNS3" s="156"/>
      <c r="MNT3" s="156"/>
      <c r="MNU3" s="156"/>
      <c r="MNV3" s="156"/>
      <c r="MNW3" s="156"/>
      <c r="MNX3" s="156"/>
      <c r="MNY3" s="156"/>
      <c r="MNZ3" s="156"/>
      <c r="MOA3" s="156"/>
      <c r="MOB3" s="156"/>
      <c r="MOC3" s="156"/>
      <c r="MOD3" s="156"/>
      <c r="MOE3" s="156"/>
      <c r="MOF3" s="156"/>
      <c r="MOG3" s="156"/>
      <c r="MOH3" s="156"/>
      <c r="MOI3" s="156"/>
      <c r="MOJ3" s="156"/>
      <c r="MOK3" s="156"/>
      <c r="MOL3" s="156"/>
      <c r="MOM3" s="156"/>
      <c r="MON3" s="156"/>
      <c r="MOO3" s="156"/>
      <c r="MOP3" s="156"/>
      <c r="MOQ3" s="156"/>
      <c r="MOR3" s="156"/>
      <c r="MOS3" s="156"/>
      <c r="MOT3" s="156"/>
      <c r="MOU3" s="156"/>
      <c r="MOV3" s="156"/>
      <c r="MOW3" s="156"/>
      <c r="MOX3" s="156"/>
      <c r="MOY3" s="156"/>
      <c r="MOZ3" s="156"/>
      <c r="MPA3" s="156"/>
      <c r="MPB3" s="156"/>
      <c r="MPC3" s="156"/>
      <c r="MPD3" s="156"/>
      <c r="MPE3" s="156"/>
      <c r="MPF3" s="156"/>
      <c r="MPG3" s="156"/>
      <c r="MPH3" s="156"/>
      <c r="MPI3" s="156"/>
      <c r="MPJ3" s="156"/>
      <c r="MPK3" s="156"/>
      <c r="MPL3" s="156"/>
      <c r="MPM3" s="156"/>
      <c r="MPN3" s="156"/>
      <c r="MPO3" s="156"/>
      <c r="MPP3" s="156"/>
      <c r="MPQ3" s="156"/>
      <c r="MPR3" s="156"/>
      <c r="MPS3" s="156"/>
      <c r="MPT3" s="156"/>
      <c r="MPU3" s="156"/>
      <c r="MPV3" s="156"/>
      <c r="MPW3" s="156"/>
      <c r="MPX3" s="156"/>
      <c r="MPY3" s="156"/>
      <c r="MPZ3" s="156"/>
      <c r="MQA3" s="156"/>
      <c r="MQB3" s="156"/>
      <c r="MQC3" s="156"/>
      <c r="MQD3" s="156"/>
      <c r="MQE3" s="156"/>
      <c r="MQF3" s="156"/>
      <c r="MQG3" s="156"/>
      <c r="MQH3" s="156"/>
      <c r="MQI3" s="156"/>
      <c r="MQJ3" s="156"/>
      <c r="MQK3" s="156"/>
      <c r="MQL3" s="156"/>
      <c r="MQM3" s="156"/>
      <c r="MQN3" s="156"/>
      <c r="MQO3" s="156"/>
      <c r="MQP3" s="156"/>
      <c r="MQQ3" s="156"/>
      <c r="MQR3" s="156"/>
      <c r="MQS3" s="156"/>
      <c r="MQT3" s="156"/>
      <c r="MQU3" s="156"/>
      <c r="MQV3" s="156"/>
      <c r="MQW3" s="156"/>
      <c r="MQX3" s="156"/>
      <c r="MQY3" s="156"/>
      <c r="MQZ3" s="156"/>
      <c r="MRA3" s="156"/>
      <c r="MRB3" s="156"/>
      <c r="MRC3" s="156"/>
      <c r="MRD3" s="156"/>
      <c r="MRE3" s="156"/>
      <c r="MRF3" s="156"/>
      <c r="MRG3" s="156"/>
      <c r="MRH3" s="156"/>
      <c r="MRI3" s="156"/>
      <c r="MRJ3" s="156"/>
      <c r="MRK3" s="156"/>
      <c r="MRL3" s="156"/>
      <c r="MRM3" s="156"/>
      <c r="MRN3" s="156"/>
      <c r="MRO3" s="156"/>
      <c r="MRP3" s="156"/>
      <c r="MRQ3" s="156"/>
      <c r="MRR3" s="156"/>
      <c r="MRS3" s="156"/>
      <c r="MRT3" s="156"/>
      <c r="MRU3" s="156"/>
      <c r="MRV3" s="156"/>
      <c r="MRW3" s="156"/>
      <c r="MRX3" s="156"/>
      <c r="MRY3" s="156"/>
      <c r="MRZ3" s="156"/>
      <c r="MSA3" s="156"/>
      <c r="MSB3" s="156"/>
      <c r="MSC3" s="156"/>
      <c r="MSD3" s="156"/>
      <c r="MSE3" s="156"/>
      <c r="MSF3" s="156"/>
      <c r="MSG3" s="156"/>
      <c r="MSH3" s="156"/>
      <c r="MSI3" s="156"/>
      <c r="MSJ3" s="156"/>
      <c r="MSK3" s="156"/>
      <c r="MSL3" s="156"/>
      <c r="MSM3" s="156"/>
      <c r="MSN3" s="156"/>
      <c r="MSO3" s="156"/>
      <c r="MSP3" s="156"/>
      <c r="MSQ3" s="156"/>
      <c r="MSR3" s="156"/>
      <c r="MSS3" s="156"/>
      <c r="MST3" s="156"/>
      <c r="MSU3" s="156"/>
      <c r="MSV3" s="156"/>
      <c r="MSW3" s="156"/>
      <c r="MSX3" s="156"/>
      <c r="MSY3" s="156"/>
      <c r="MSZ3" s="156"/>
      <c r="MTA3" s="156"/>
      <c r="MTB3" s="156"/>
      <c r="MTC3" s="156"/>
      <c r="MTD3" s="156"/>
      <c r="MTE3" s="156"/>
      <c r="MTF3" s="156"/>
      <c r="MTG3" s="156"/>
      <c r="MTH3" s="156"/>
      <c r="MTI3" s="156"/>
      <c r="MTJ3" s="156"/>
      <c r="MTK3" s="156"/>
      <c r="MTL3" s="156"/>
      <c r="MTM3" s="156"/>
      <c r="MTN3" s="156"/>
      <c r="MTO3" s="156"/>
      <c r="MTP3" s="156"/>
      <c r="MTQ3" s="156"/>
      <c r="MTR3" s="156"/>
      <c r="MTS3" s="156"/>
      <c r="MTT3" s="156"/>
      <c r="MTU3" s="156"/>
      <c r="MTV3" s="156"/>
      <c r="MTW3" s="156"/>
      <c r="MTX3" s="156"/>
      <c r="MTY3" s="156"/>
      <c r="MTZ3" s="156"/>
      <c r="MUA3" s="156"/>
      <c r="MUB3" s="156"/>
      <c r="MUC3" s="156"/>
      <c r="MUD3" s="156"/>
      <c r="MUE3" s="156"/>
      <c r="MUF3" s="156"/>
      <c r="MUG3" s="156"/>
      <c r="MUH3" s="156"/>
      <c r="MUI3" s="156"/>
      <c r="MUJ3" s="156"/>
      <c r="MUK3" s="156"/>
      <c r="MUL3" s="156"/>
      <c r="MUM3" s="156"/>
      <c r="MUN3" s="156"/>
      <c r="MUO3" s="156"/>
      <c r="MUP3" s="156"/>
      <c r="MUQ3" s="156"/>
      <c r="MUR3" s="156"/>
      <c r="MUS3" s="156"/>
      <c r="MUT3" s="156"/>
      <c r="MUU3" s="156"/>
      <c r="MUV3" s="156"/>
      <c r="MUW3" s="156"/>
      <c r="MUX3" s="156"/>
      <c r="MUY3" s="156"/>
      <c r="MUZ3" s="156"/>
      <c r="MVA3" s="156"/>
      <c r="MVB3" s="156"/>
      <c r="MVC3" s="156"/>
      <c r="MVD3" s="156"/>
      <c r="MVE3" s="156"/>
      <c r="MVF3" s="156"/>
      <c r="MVG3" s="156"/>
      <c r="MVH3" s="156"/>
      <c r="MVI3" s="156"/>
      <c r="MVJ3" s="156"/>
      <c r="MVK3" s="156"/>
      <c r="MVL3" s="156"/>
      <c r="MVM3" s="156"/>
      <c r="MVN3" s="156"/>
      <c r="MVO3" s="156"/>
      <c r="MVP3" s="156"/>
      <c r="MVQ3" s="156"/>
      <c r="MVR3" s="156"/>
      <c r="MVS3" s="156"/>
      <c r="MVT3" s="156"/>
      <c r="MVU3" s="156"/>
      <c r="MVV3" s="156"/>
      <c r="MVW3" s="156"/>
      <c r="MVX3" s="156"/>
      <c r="MVY3" s="156"/>
      <c r="MVZ3" s="156"/>
      <c r="MWA3" s="156"/>
      <c r="MWB3" s="156"/>
      <c r="MWC3" s="156"/>
      <c r="MWD3" s="156"/>
      <c r="MWE3" s="156"/>
      <c r="MWF3" s="156"/>
      <c r="MWG3" s="156"/>
      <c r="MWH3" s="156"/>
      <c r="MWI3" s="156"/>
      <c r="MWJ3" s="156"/>
      <c r="MWK3" s="156"/>
      <c r="MWL3" s="156"/>
      <c r="MWM3" s="156"/>
      <c r="MWN3" s="156"/>
      <c r="MWO3" s="156"/>
      <c r="MWP3" s="156"/>
      <c r="MWQ3" s="156"/>
      <c r="MWR3" s="156"/>
      <c r="MWS3" s="156"/>
      <c r="MWT3" s="156"/>
      <c r="MWU3" s="156"/>
      <c r="MWV3" s="156"/>
      <c r="MWW3" s="156"/>
      <c r="MWX3" s="156"/>
      <c r="MWY3" s="156"/>
      <c r="MWZ3" s="156"/>
      <c r="MXA3" s="156"/>
      <c r="MXB3" s="156"/>
      <c r="MXC3" s="156"/>
      <c r="MXD3" s="156"/>
      <c r="MXE3" s="156"/>
      <c r="MXF3" s="156"/>
      <c r="MXG3" s="156"/>
      <c r="MXH3" s="156"/>
      <c r="MXI3" s="156"/>
      <c r="MXJ3" s="156"/>
      <c r="MXK3" s="156"/>
      <c r="MXL3" s="156"/>
      <c r="MXM3" s="156"/>
      <c r="MXN3" s="156"/>
      <c r="MXO3" s="156"/>
      <c r="MXP3" s="156"/>
      <c r="MXQ3" s="156"/>
      <c r="MXR3" s="156"/>
      <c r="MXS3" s="156"/>
      <c r="MXT3" s="156"/>
      <c r="MXU3" s="156"/>
      <c r="MXV3" s="156"/>
      <c r="MXW3" s="156"/>
      <c r="MXX3" s="156"/>
      <c r="MXY3" s="156"/>
      <c r="MXZ3" s="156"/>
      <c r="MYA3" s="156"/>
      <c r="MYB3" s="156"/>
      <c r="MYC3" s="156"/>
      <c r="MYD3" s="156"/>
      <c r="MYE3" s="156"/>
      <c r="MYF3" s="156"/>
      <c r="MYG3" s="156"/>
      <c r="MYH3" s="156"/>
      <c r="MYI3" s="156"/>
      <c r="MYJ3" s="156"/>
      <c r="MYK3" s="156"/>
      <c r="MYL3" s="156"/>
      <c r="MYM3" s="156"/>
      <c r="MYN3" s="156"/>
      <c r="MYO3" s="156"/>
      <c r="MYP3" s="156"/>
      <c r="MYQ3" s="156"/>
      <c r="MYR3" s="156"/>
      <c r="MYS3" s="156"/>
      <c r="MYT3" s="156"/>
      <c r="MYU3" s="156"/>
      <c r="MYV3" s="156"/>
      <c r="MYW3" s="156"/>
      <c r="MYX3" s="156"/>
      <c r="MYY3" s="156"/>
      <c r="MYZ3" s="156"/>
      <c r="MZA3" s="156"/>
      <c r="MZB3" s="156"/>
      <c r="MZC3" s="156"/>
      <c r="MZD3" s="156"/>
      <c r="MZE3" s="156"/>
      <c r="MZF3" s="156"/>
      <c r="MZG3" s="156"/>
      <c r="MZH3" s="156"/>
      <c r="MZI3" s="156"/>
      <c r="MZJ3" s="156"/>
      <c r="MZK3" s="156"/>
      <c r="MZL3" s="156"/>
      <c r="MZM3" s="156"/>
      <c r="MZN3" s="156"/>
      <c r="MZO3" s="156"/>
      <c r="MZP3" s="156"/>
      <c r="MZQ3" s="156"/>
      <c r="MZR3" s="156"/>
      <c r="MZS3" s="156"/>
      <c r="MZT3" s="156"/>
      <c r="MZU3" s="156"/>
      <c r="MZV3" s="156"/>
      <c r="MZW3" s="156"/>
      <c r="MZX3" s="156"/>
      <c r="MZY3" s="156"/>
      <c r="MZZ3" s="156"/>
      <c r="NAA3" s="156"/>
      <c r="NAB3" s="156"/>
      <c r="NAC3" s="156"/>
      <c r="NAD3" s="156"/>
      <c r="NAE3" s="156"/>
      <c r="NAF3" s="156"/>
      <c r="NAG3" s="156"/>
      <c r="NAH3" s="156"/>
      <c r="NAI3" s="156"/>
      <c r="NAJ3" s="156"/>
      <c r="NAK3" s="156"/>
      <c r="NAL3" s="156"/>
      <c r="NAM3" s="156"/>
      <c r="NAN3" s="156"/>
      <c r="NAO3" s="156"/>
      <c r="NAP3" s="156"/>
      <c r="NAQ3" s="156"/>
      <c r="NAR3" s="156"/>
      <c r="NAS3" s="156"/>
      <c r="NAT3" s="156"/>
      <c r="NAU3" s="156"/>
      <c r="NAV3" s="156"/>
      <c r="NAW3" s="156"/>
      <c r="NAX3" s="156"/>
      <c r="NAY3" s="156"/>
      <c r="NAZ3" s="156"/>
      <c r="NBA3" s="156"/>
      <c r="NBB3" s="156"/>
      <c r="NBC3" s="156"/>
      <c r="NBD3" s="156"/>
      <c r="NBE3" s="156"/>
      <c r="NBF3" s="156"/>
      <c r="NBG3" s="156"/>
      <c r="NBH3" s="156"/>
      <c r="NBI3" s="156"/>
      <c r="NBJ3" s="156"/>
      <c r="NBK3" s="156"/>
      <c r="NBL3" s="156"/>
      <c r="NBM3" s="156"/>
      <c r="NBN3" s="156"/>
      <c r="NBO3" s="156"/>
      <c r="NBP3" s="156"/>
      <c r="NBQ3" s="156"/>
      <c r="NBR3" s="156"/>
      <c r="NBS3" s="156"/>
      <c r="NBT3" s="156"/>
      <c r="NBU3" s="156"/>
      <c r="NBV3" s="156"/>
      <c r="NBW3" s="156"/>
      <c r="NBX3" s="156"/>
      <c r="NBY3" s="156"/>
      <c r="NBZ3" s="156"/>
      <c r="NCA3" s="156"/>
      <c r="NCB3" s="156"/>
      <c r="NCC3" s="156"/>
      <c r="NCD3" s="156"/>
      <c r="NCE3" s="156"/>
      <c r="NCF3" s="156"/>
      <c r="NCG3" s="156"/>
      <c r="NCH3" s="156"/>
      <c r="NCI3" s="156"/>
      <c r="NCJ3" s="156"/>
      <c r="NCK3" s="156"/>
      <c r="NCL3" s="156"/>
      <c r="NCM3" s="156"/>
      <c r="NCN3" s="156"/>
      <c r="NCO3" s="156"/>
      <c r="NCP3" s="156"/>
      <c r="NCQ3" s="156"/>
      <c r="NCR3" s="156"/>
      <c r="NCS3" s="156"/>
      <c r="NCT3" s="156"/>
      <c r="NCU3" s="156"/>
      <c r="NCV3" s="156"/>
      <c r="NCW3" s="156"/>
      <c r="NCX3" s="156"/>
      <c r="NCY3" s="156"/>
      <c r="NCZ3" s="156"/>
      <c r="NDA3" s="156"/>
      <c r="NDB3" s="156"/>
      <c r="NDC3" s="156"/>
      <c r="NDD3" s="156"/>
      <c r="NDE3" s="156"/>
      <c r="NDF3" s="156"/>
      <c r="NDG3" s="156"/>
      <c r="NDH3" s="156"/>
      <c r="NDI3" s="156"/>
      <c r="NDJ3" s="156"/>
      <c r="NDK3" s="156"/>
      <c r="NDL3" s="156"/>
      <c r="NDM3" s="156"/>
      <c r="NDN3" s="156"/>
      <c r="NDO3" s="156"/>
      <c r="NDP3" s="156"/>
      <c r="NDQ3" s="156"/>
      <c r="NDR3" s="156"/>
      <c r="NDS3" s="156"/>
      <c r="NDT3" s="156"/>
      <c r="NDU3" s="156"/>
      <c r="NDV3" s="156"/>
      <c r="NDW3" s="156"/>
      <c r="NDX3" s="156"/>
      <c r="NDY3" s="156"/>
      <c r="NDZ3" s="156"/>
      <c r="NEA3" s="156"/>
      <c r="NEB3" s="156"/>
      <c r="NEC3" s="156"/>
      <c r="NED3" s="156"/>
      <c r="NEE3" s="156"/>
      <c r="NEF3" s="156"/>
      <c r="NEG3" s="156"/>
      <c r="NEH3" s="156"/>
      <c r="NEI3" s="156"/>
      <c r="NEJ3" s="156"/>
      <c r="NEK3" s="156"/>
      <c r="NEL3" s="156"/>
      <c r="NEM3" s="156"/>
      <c r="NEN3" s="156"/>
      <c r="NEO3" s="156"/>
      <c r="NEP3" s="156"/>
      <c r="NEQ3" s="156"/>
      <c r="NER3" s="156"/>
      <c r="NES3" s="156"/>
      <c r="NET3" s="156"/>
      <c r="NEU3" s="156"/>
      <c r="NEV3" s="156"/>
      <c r="NEW3" s="156"/>
      <c r="NEX3" s="156"/>
      <c r="NEY3" s="156"/>
      <c r="NEZ3" s="156"/>
      <c r="NFA3" s="156"/>
      <c r="NFB3" s="156"/>
      <c r="NFC3" s="156"/>
      <c r="NFD3" s="156"/>
      <c r="NFE3" s="156"/>
      <c r="NFF3" s="156"/>
      <c r="NFG3" s="156"/>
      <c r="NFH3" s="156"/>
      <c r="NFI3" s="156"/>
      <c r="NFJ3" s="156"/>
      <c r="NFK3" s="156"/>
      <c r="NFL3" s="156"/>
      <c r="NFM3" s="156"/>
      <c r="NFN3" s="156"/>
      <c r="NFO3" s="156"/>
      <c r="NFP3" s="156"/>
      <c r="NFQ3" s="156"/>
      <c r="NFR3" s="156"/>
      <c r="NFS3" s="156"/>
      <c r="NFT3" s="156"/>
      <c r="NFU3" s="156"/>
      <c r="NFV3" s="156"/>
      <c r="NFW3" s="156"/>
      <c r="NFX3" s="156"/>
      <c r="NFY3" s="156"/>
      <c r="NFZ3" s="156"/>
      <c r="NGA3" s="156"/>
      <c r="NGB3" s="156"/>
      <c r="NGC3" s="156"/>
      <c r="NGD3" s="156"/>
      <c r="NGE3" s="156"/>
      <c r="NGF3" s="156"/>
      <c r="NGG3" s="156"/>
      <c r="NGH3" s="156"/>
      <c r="NGI3" s="156"/>
      <c r="NGJ3" s="156"/>
      <c r="NGK3" s="156"/>
      <c r="NGL3" s="156"/>
      <c r="NGM3" s="156"/>
      <c r="NGN3" s="156"/>
      <c r="NGO3" s="156"/>
      <c r="NGP3" s="156"/>
      <c r="NGQ3" s="156"/>
      <c r="NGR3" s="156"/>
      <c r="NGS3" s="156"/>
      <c r="NGT3" s="156"/>
      <c r="NGU3" s="156"/>
      <c r="NGV3" s="156"/>
      <c r="NGW3" s="156"/>
      <c r="NGX3" s="156"/>
      <c r="NGY3" s="156"/>
      <c r="NGZ3" s="156"/>
      <c r="NHA3" s="156"/>
      <c r="NHB3" s="156"/>
      <c r="NHC3" s="156"/>
      <c r="NHD3" s="156"/>
      <c r="NHE3" s="156"/>
      <c r="NHF3" s="156"/>
      <c r="NHG3" s="156"/>
      <c r="NHH3" s="156"/>
      <c r="NHI3" s="156"/>
      <c r="NHJ3" s="156"/>
      <c r="NHK3" s="156"/>
      <c r="NHL3" s="156"/>
      <c r="NHM3" s="156"/>
      <c r="NHN3" s="156"/>
      <c r="NHO3" s="156"/>
      <c r="NHP3" s="156"/>
      <c r="NHQ3" s="156"/>
      <c r="NHR3" s="156"/>
      <c r="NHS3" s="156"/>
      <c r="NHT3" s="156"/>
      <c r="NHU3" s="156"/>
      <c r="NHV3" s="156"/>
      <c r="NHW3" s="156"/>
      <c r="NHX3" s="156"/>
      <c r="NHY3" s="156"/>
      <c r="NHZ3" s="156"/>
      <c r="NIA3" s="156"/>
      <c r="NIB3" s="156"/>
      <c r="NIC3" s="156"/>
      <c r="NID3" s="156"/>
      <c r="NIE3" s="156"/>
      <c r="NIF3" s="156"/>
      <c r="NIG3" s="156"/>
      <c r="NIH3" s="156"/>
      <c r="NII3" s="156"/>
      <c r="NIJ3" s="156"/>
      <c r="NIK3" s="156"/>
      <c r="NIL3" s="156"/>
      <c r="NIM3" s="156"/>
      <c r="NIN3" s="156"/>
      <c r="NIO3" s="156"/>
      <c r="NIP3" s="156"/>
      <c r="NIQ3" s="156"/>
      <c r="NIR3" s="156"/>
      <c r="NIS3" s="156"/>
      <c r="NIT3" s="156"/>
      <c r="NIU3" s="156"/>
      <c r="NIV3" s="156"/>
      <c r="NIW3" s="156"/>
      <c r="NIX3" s="156"/>
      <c r="NIY3" s="156"/>
      <c r="NIZ3" s="156"/>
      <c r="NJA3" s="156"/>
      <c r="NJB3" s="156"/>
      <c r="NJC3" s="156"/>
      <c r="NJD3" s="156"/>
      <c r="NJE3" s="156"/>
      <c r="NJF3" s="156"/>
      <c r="NJG3" s="156"/>
      <c r="NJH3" s="156"/>
      <c r="NJI3" s="156"/>
      <c r="NJJ3" s="156"/>
      <c r="NJK3" s="156"/>
      <c r="NJL3" s="156"/>
      <c r="NJM3" s="156"/>
      <c r="NJN3" s="156"/>
      <c r="NJO3" s="156"/>
      <c r="NJP3" s="156"/>
      <c r="NJQ3" s="156"/>
      <c r="NJR3" s="156"/>
      <c r="NJS3" s="156"/>
      <c r="NJT3" s="156"/>
      <c r="NJU3" s="156"/>
      <c r="NJV3" s="156"/>
      <c r="NJW3" s="156"/>
      <c r="NJX3" s="156"/>
      <c r="NJY3" s="156"/>
      <c r="NJZ3" s="156"/>
      <c r="NKA3" s="156"/>
      <c r="NKB3" s="156"/>
      <c r="NKC3" s="156"/>
      <c r="NKD3" s="156"/>
      <c r="NKE3" s="156"/>
      <c r="NKF3" s="156"/>
      <c r="NKG3" s="156"/>
      <c r="NKH3" s="156"/>
      <c r="NKI3" s="156"/>
      <c r="NKJ3" s="156"/>
      <c r="NKK3" s="156"/>
      <c r="NKL3" s="156"/>
      <c r="NKM3" s="156"/>
      <c r="NKN3" s="156"/>
      <c r="NKO3" s="156"/>
      <c r="NKP3" s="156"/>
      <c r="NKQ3" s="156"/>
      <c r="NKR3" s="156"/>
      <c r="NKS3" s="156"/>
      <c r="NKT3" s="156"/>
      <c r="NKU3" s="156"/>
      <c r="NKV3" s="156"/>
      <c r="NKW3" s="156"/>
      <c r="NKX3" s="156"/>
      <c r="NKY3" s="156"/>
      <c r="NKZ3" s="156"/>
      <c r="NLA3" s="156"/>
      <c r="NLB3" s="156"/>
      <c r="NLC3" s="156"/>
      <c r="NLD3" s="156"/>
      <c r="NLE3" s="156"/>
      <c r="NLF3" s="156"/>
      <c r="NLG3" s="156"/>
      <c r="NLH3" s="156"/>
      <c r="NLI3" s="156"/>
      <c r="NLJ3" s="156"/>
      <c r="NLK3" s="156"/>
      <c r="NLL3" s="156"/>
      <c r="NLM3" s="156"/>
      <c r="NLN3" s="156"/>
      <c r="NLO3" s="156"/>
      <c r="NLP3" s="156"/>
      <c r="NLQ3" s="156"/>
      <c r="NLR3" s="156"/>
      <c r="NLS3" s="156"/>
      <c r="NLT3" s="156"/>
      <c r="NLU3" s="156"/>
      <c r="NLV3" s="156"/>
      <c r="NLW3" s="156"/>
      <c r="NLX3" s="156"/>
      <c r="NLY3" s="156"/>
      <c r="NLZ3" s="156"/>
      <c r="NMA3" s="156"/>
      <c r="NMB3" s="156"/>
      <c r="NMC3" s="156"/>
      <c r="NMD3" s="156"/>
      <c r="NME3" s="156"/>
      <c r="NMF3" s="156"/>
      <c r="NMG3" s="156"/>
      <c r="NMH3" s="156"/>
      <c r="NMI3" s="156"/>
      <c r="NMJ3" s="156"/>
      <c r="NMK3" s="156"/>
      <c r="NML3" s="156"/>
      <c r="NMM3" s="156"/>
      <c r="NMN3" s="156"/>
      <c r="NMO3" s="156"/>
      <c r="NMP3" s="156"/>
      <c r="NMQ3" s="156"/>
      <c r="NMR3" s="156"/>
      <c r="NMS3" s="156"/>
      <c r="NMT3" s="156"/>
      <c r="NMU3" s="156"/>
      <c r="NMV3" s="156"/>
      <c r="NMW3" s="156"/>
      <c r="NMX3" s="156"/>
      <c r="NMY3" s="156"/>
      <c r="NMZ3" s="156"/>
      <c r="NNA3" s="156"/>
      <c r="NNB3" s="156"/>
      <c r="NNC3" s="156"/>
      <c r="NND3" s="156"/>
      <c r="NNE3" s="156"/>
      <c r="NNF3" s="156"/>
      <c r="NNG3" s="156"/>
      <c r="NNH3" s="156"/>
      <c r="NNI3" s="156"/>
      <c r="NNJ3" s="156"/>
      <c r="NNK3" s="156"/>
      <c r="NNL3" s="156"/>
      <c r="NNM3" s="156"/>
      <c r="NNN3" s="156"/>
      <c r="NNO3" s="156"/>
      <c r="NNP3" s="156"/>
      <c r="NNQ3" s="156"/>
      <c r="NNR3" s="156"/>
      <c r="NNS3" s="156"/>
      <c r="NNT3" s="156"/>
      <c r="NNU3" s="156"/>
      <c r="NNV3" s="156"/>
      <c r="NNW3" s="156"/>
      <c r="NNX3" s="156"/>
      <c r="NNY3" s="156"/>
      <c r="NNZ3" s="156"/>
      <c r="NOA3" s="156"/>
      <c r="NOB3" s="156"/>
      <c r="NOC3" s="156"/>
      <c r="NOD3" s="156"/>
      <c r="NOE3" s="156"/>
      <c r="NOF3" s="156"/>
      <c r="NOG3" s="156"/>
      <c r="NOH3" s="156"/>
      <c r="NOI3" s="156"/>
      <c r="NOJ3" s="156"/>
      <c r="NOK3" s="156"/>
      <c r="NOL3" s="156"/>
      <c r="NOM3" s="156"/>
      <c r="NON3" s="156"/>
      <c r="NOO3" s="156"/>
      <c r="NOP3" s="156"/>
      <c r="NOQ3" s="156"/>
      <c r="NOR3" s="156"/>
      <c r="NOS3" s="156"/>
      <c r="NOT3" s="156"/>
      <c r="NOU3" s="156"/>
      <c r="NOV3" s="156"/>
      <c r="NOW3" s="156"/>
      <c r="NOX3" s="156"/>
      <c r="NOY3" s="156"/>
      <c r="NOZ3" s="156"/>
      <c r="NPA3" s="156"/>
      <c r="NPB3" s="156"/>
      <c r="NPC3" s="156"/>
      <c r="NPD3" s="156"/>
      <c r="NPE3" s="156"/>
      <c r="NPF3" s="156"/>
      <c r="NPG3" s="156"/>
      <c r="NPH3" s="156"/>
      <c r="NPI3" s="156"/>
      <c r="NPJ3" s="156"/>
      <c r="NPK3" s="156"/>
      <c r="NPL3" s="156"/>
      <c r="NPM3" s="156"/>
      <c r="NPN3" s="156"/>
      <c r="NPO3" s="156"/>
      <c r="NPP3" s="156"/>
      <c r="NPQ3" s="156"/>
      <c r="NPR3" s="156"/>
      <c r="NPS3" s="156"/>
      <c r="NPT3" s="156"/>
      <c r="NPU3" s="156"/>
      <c r="NPV3" s="156"/>
      <c r="NPW3" s="156"/>
      <c r="NPX3" s="156"/>
      <c r="NPY3" s="156"/>
      <c r="NPZ3" s="156"/>
      <c r="NQA3" s="156"/>
      <c r="NQB3" s="156"/>
      <c r="NQC3" s="156"/>
      <c r="NQD3" s="156"/>
      <c r="NQE3" s="156"/>
      <c r="NQF3" s="156"/>
      <c r="NQG3" s="156"/>
      <c r="NQH3" s="156"/>
      <c r="NQI3" s="156"/>
      <c r="NQJ3" s="156"/>
      <c r="NQK3" s="156"/>
      <c r="NQL3" s="156"/>
      <c r="NQM3" s="156"/>
      <c r="NQN3" s="156"/>
      <c r="NQO3" s="156"/>
      <c r="NQP3" s="156"/>
      <c r="NQQ3" s="156"/>
      <c r="NQR3" s="156"/>
      <c r="NQS3" s="156"/>
      <c r="NQT3" s="156"/>
      <c r="NQU3" s="156"/>
      <c r="NQV3" s="156"/>
      <c r="NQW3" s="156"/>
      <c r="NQX3" s="156"/>
      <c r="NQY3" s="156"/>
      <c r="NQZ3" s="156"/>
      <c r="NRA3" s="156"/>
      <c r="NRB3" s="156"/>
      <c r="NRC3" s="156"/>
      <c r="NRD3" s="156"/>
      <c r="NRE3" s="156"/>
      <c r="NRF3" s="156"/>
      <c r="NRG3" s="156"/>
      <c r="NRH3" s="156"/>
      <c r="NRI3" s="156"/>
      <c r="NRJ3" s="156"/>
      <c r="NRK3" s="156"/>
      <c r="NRL3" s="156"/>
      <c r="NRM3" s="156"/>
      <c r="NRN3" s="156"/>
      <c r="NRO3" s="156"/>
      <c r="NRP3" s="156"/>
      <c r="NRQ3" s="156"/>
      <c r="NRR3" s="156"/>
      <c r="NRS3" s="156"/>
      <c r="NRT3" s="156"/>
      <c r="NRU3" s="156"/>
      <c r="NRV3" s="156"/>
      <c r="NRW3" s="156"/>
      <c r="NRX3" s="156"/>
      <c r="NRY3" s="156"/>
      <c r="NRZ3" s="156"/>
      <c r="NSA3" s="156"/>
      <c r="NSB3" s="156"/>
      <c r="NSC3" s="156"/>
      <c r="NSD3" s="156"/>
      <c r="NSE3" s="156"/>
      <c r="NSF3" s="156"/>
      <c r="NSG3" s="156"/>
      <c r="NSH3" s="156"/>
      <c r="NSI3" s="156"/>
      <c r="NSJ3" s="156"/>
      <c r="NSK3" s="156"/>
      <c r="NSL3" s="156"/>
      <c r="NSM3" s="156"/>
      <c r="NSN3" s="156"/>
      <c r="NSO3" s="156"/>
      <c r="NSP3" s="156"/>
      <c r="NSQ3" s="156"/>
      <c r="NSR3" s="156"/>
      <c r="NSS3" s="156"/>
      <c r="NST3" s="156"/>
      <c r="NSU3" s="156"/>
      <c r="NSV3" s="156"/>
      <c r="NSW3" s="156"/>
      <c r="NSX3" s="156"/>
      <c r="NSY3" s="156"/>
      <c r="NSZ3" s="156"/>
      <c r="NTA3" s="156"/>
      <c r="NTB3" s="156"/>
      <c r="NTC3" s="156"/>
      <c r="NTD3" s="156"/>
      <c r="NTE3" s="156"/>
      <c r="NTF3" s="156"/>
      <c r="NTG3" s="156"/>
      <c r="NTH3" s="156"/>
      <c r="NTI3" s="156"/>
      <c r="NTJ3" s="156"/>
      <c r="NTK3" s="156"/>
      <c r="NTL3" s="156"/>
      <c r="NTM3" s="156"/>
      <c r="NTN3" s="156"/>
      <c r="NTO3" s="156"/>
      <c r="NTP3" s="156"/>
      <c r="NTQ3" s="156"/>
      <c r="NTR3" s="156"/>
      <c r="NTS3" s="156"/>
      <c r="NTT3" s="156"/>
      <c r="NTU3" s="156"/>
      <c r="NTV3" s="156"/>
      <c r="NTW3" s="156"/>
      <c r="NTX3" s="156"/>
      <c r="NTY3" s="156"/>
      <c r="NTZ3" s="156"/>
      <c r="NUA3" s="156"/>
      <c r="NUB3" s="156"/>
      <c r="NUC3" s="156"/>
      <c r="NUD3" s="156"/>
      <c r="NUE3" s="156"/>
      <c r="NUF3" s="156"/>
      <c r="NUG3" s="156"/>
      <c r="NUH3" s="156"/>
      <c r="NUI3" s="156"/>
      <c r="NUJ3" s="156"/>
      <c r="NUK3" s="156"/>
      <c r="NUL3" s="156"/>
      <c r="NUM3" s="156"/>
      <c r="NUN3" s="156"/>
      <c r="NUO3" s="156"/>
      <c r="NUP3" s="156"/>
      <c r="NUQ3" s="156"/>
      <c r="NUR3" s="156"/>
      <c r="NUS3" s="156"/>
      <c r="NUT3" s="156"/>
      <c r="NUU3" s="156"/>
      <c r="NUV3" s="156"/>
      <c r="NUW3" s="156"/>
      <c r="NUX3" s="156"/>
      <c r="NUY3" s="156"/>
      <c r="NUZ3" s="156"/>
      <c r="NVA3" s="156"/>
      <c r="NVB3" s="156"/>
      <c r="NVC3" s="156"/>
      <c r="NVD3" s="156"/>
      <c r="NVE3" s="156"/>
      <c r="NVF3" s="156"/>
      <c r="NVG3" s="156"/>
      <c r="NVH3" s="156"/>
      <c r="NVI3" s="156"/>
      <c r="NVJ3" s="156"/>
      <c r="NVK3" s="156"/>
      <c r="NVL3" s="156"/>
      <c r="NVM3" s="156"/>
      <c r="NVN3" s="156"/>
      <c r="NVO3" s="156"/>
      <c r="NVP3" s="156"/>
      <c r="NVQ3" s="156"/>
      <c r="NVR3" s="156"/>
      <c r="NVS3" s="156"/>
      <c r="NVT3" s="156"/>
      <c r="NVU3" s="156"/>
      <c r="NVV3" s="156"/>
      <c r="NVW3" s="156"/>
      <c r="NVX3" s="156"/>
      <c r="NVY3" s="156"/>
      <c r="NVZ3" s="156"/>
      <c r="NWA3" s="156"/>
      <c r="NWB3" s="156"/>
      <c r="NWC3" s="156"/>
      <c r="NWD3" s="156"/>
      <c r="NWE3" s="156"/>
      <c r="NWF3" s="156"/>
      <c r="NWG3" s="156"/>
      <c r="NWH3" s="156"/>
      <c r="NWI3" s="156"/>
      <c r="NWJ3" s="156"/>
      <c r="NWK3" s="156"/>
      <c r="NWL3" s="156"/>
      <c r="NWM3" s="156"/>
      <c r="NWN3" s="156"/>
      <c r="NWO3" s="156"/>
      <c r="NWP3" s="156"/>
      <c r="NWQ3" s="156"/>
      <c r="NWR3" s="156"/>
      <c r="NWS3" s="156"/>
      <c r="NWT3" s="156"/>
      <c r="NWU3" s="156"/>
      <c r="NWV3" s="156"/>
      <c r="NWW3" s="156"/>
      <c r="NWX3" s="156"/>
      <c r="NWY3" s="156"/>
      <c r="NWZ3" s="156"/>
      <c r="NXA3" s="156"/>
      <c r="NXB3" s="156"/>
      <c r="NXC3" s="156"/>
      <c r="NXD3" s="156"/>
      <c r="NXE3" s="156"/>
      <c r="NXF3" s="156"/>
      <c r="NXG3" s="156"/>
      <c r="NXH3" s="156"/>
      <c r="NXI3" s="156"/>
      <c r="NXJ3" s="156"/>
      <c r="NXK3" s="156"/>
      <c r="NXL3" s="156"/>
      <c r="NXM3" s="156"/>
      <c r="NXN3" s="156"/>
      <c r="NXO3" s="156"/>
      <c r="NXP3" s="156"/>
      <c r="NXQ3" s="156"/>
      <c r="NXR3" s="156"/>
      <c r="NXS3" s="156"/>
      <c r="NXT3" s="156"/>
      <c r="NXU3" s="156"/>
      <c r="NXV3" s="156"/>
      <c r="NXW3" s="156"/>
      <c r="NXX3" s="156"/>
      <c r="NXY3" s="156"/>
      <c r="NXZ3" s="156"/>
      <c r="NYA3" s="156"/>
      <c r="NYB3" s="156"/>
      <c r="NYC3" s="156"/>
      <c r="NYD3" s="156"/>
      <c r="NYE3" s="156"/>
      <c r="NYF3" s="156"/>
      <c r="NYG3" s="156"/>
      <c r="NYH3" s="156"/>
      <c r="NYI3" s="156"/>
      <c r="NYJ3" s="156"/>
      <c r="NYK3" s="156"/>
      <c r="NYL3" s="156"/>
      <c r="NYM3" s="156"/>
      <c r="NYN3" s="156"/>
      <c r="NYO3" s="156"/>
      <c r="NYP3" s="156"/>
      <c r="NYQ3" s="156"/>
      <c r="NYR3" s="156"/>
      <c r="NYS3" s="156"/>
      <c r="NYT3" s="156"/>
      <c r="NYU3" s="156"/>
      <c r="NYV3" s="156"/>
      <c r="NYW3" s="156"/>
      <c r="NYX3" s="156"/>
      <c r="NYY3" s="156"/>
      <c r="NYZ3" s="156"/>
      <c r="NZA3" s="156"/>
      <c r="NZB3" s="156"/>
      <c r="NZC3" s="156"/>
      <c r="NZD3" s="156"/>
      <c r="NZE3" s="156"/>
      <c r="NZF3" s="156"/>
      <c r="NZG3" s="156"/>
      <c r="NZH3" s="156"/>
      <c r="NZI3" s="156"/>
      <c r="NZJ3" s="156"/>
      <c r="NZK3" s="156"/>
      <c r="NZL3" s="156"/>
      <c r="NZM3" s="156"/>
      <c r="NZN3" s="156"/>
      <c r="NZO3" s="156"/>
      <c r="NZP3" s="156"/>
      <c r="NZQ3" s="156"/>
      <c r="NZR3" s="156"/>
      <c r="NZS3" s="156"/>
      <c r="NZT3" s="156"/>
      <c r="NZU3" s="156"/>
      <c r="NZV3" s="156"/>
      <c r="NZW3" s="156"/>
      <c r="NZX3" s="156"/>
      <c r="NZY3" s="156"/>
      <c r="NZZ3" s="156"/>
      <c r="OAA3" s="156"/>
      <c r="OAB3" s="156"/>
      <c r="OAC3" s="156"/>
      <c r="OAD3" s="156"/>
      <c r="OAE3" s="156"/>
      <c r="OAF3" s="156"/>
      <c r="OAG3" s="156"/>
      <c r="OAH3" s="156"/>
      <c r="OAI3" s="156"/>
      <c r="OAJ3" s="156"/>
      <c r="OAK3" s="156"/>
      <c r="OAL3" s="156"/>
      <c r="OAM3" s="156"/>
      <c r="OAN3" s="156"/>
      <c r="OAO3" s="156"/>
      <c r="OAP3" s="156"/>
      <c r="OAQ3" s="156"/>
      <c r="OAR3" s="156"/>
      <c r="OAS3" s="156"/>
      <c r="OAT3" s="156"/>
      <c r="OAU3" s="156"/>
      <c r="OAV3" s="156"/>
      <c r="OAW3" s="156"/>
      <c r="OAX3" s="156"/>
      <c r="OAY3" s="156"/>
      <c r="OAZ3" s="156"/>
      <c r="OBA3" s="156"/>
      <c r="OBB3" s="156"/>
      <c r="OBC3" s="156"/>
      <c r="OBD3" s="156"/>
      <c r="OBE3" s="156"/>
      <c r="OBF3" s="156"/>
      <c r="OBG3" s="156"/>
      <c r="OBH3" s="156"/>
      <c r="OBI3" s="156"/>
      <c r="OBJ3" s="156"/>
      <c r="OBK3" s="156"/>
      <c r="OBL3" s="156"/>
      <c r="OBM3" s="156"/>
      <c r="OBN3" s="156"/>
      <c r="OBO3" s="156"/>
      <c r="OBP3" s="156"/>
      <c r="OBQ3" s="156"/>
      <c r="OBR3" s="156"/>
      <c r="OBS3" s="156"/>
      <c r="OBT3" s="156"/>
      <c r="OBU3" s="156"/>
      <c r="OBV3" s="156"/>
      <c r="OBW3" s="156"/>
      <c r="OBX3" s="156"/>
      <c r="OBY3" s="156"/>
      <c r="OBZ3" s="156"/>
      <c r="OCA3" s="156"/>
      <c r="OCB3" s="156"/>
      <c r="OCC3" s="156"/>
      <c r="OCD3" s="156"/>
      <c r="OCE3" s="156"/>
      <c r="OCF3" s="156"/>
      <c r="OCG3" s="156"/>
      <c r="OCH3" s="156"/>
      <c r="OCI3" s="156"/>
      <c r="OCJ3" s="156"/>
      <c r="OCK3" s="156"/>
      <c r="OCL3" s="156"/>
      <c r="OCM3" s="156"/>
      <c r="OCN3" s="156"/>
      <c r="OCO3" s="156"/>
      <c r="OCP3" s="156"/>
      <c r="OCQ3" s="156"/>
      <c r="OCR3" s="156"/>
      <c r="OCS3" s="156"/>
      <c r="OCT3" s="156"/>
      <c r="OCU3" s="156"/>
      <c r="OCV3" s="156"/>
      <c r="OCW3" s="156"/>
      <c r="OCX3" s="156"/>
      <c r="OCY3" s="156"/>
      <c r="OCZ3" s="156"/>
      <c r="ODA3" s="156"/>
      <c r="ODB3" s="156"/>
      <c r="ODC3" s="156"/>
      <c r="ODD3" s="156"/>
      <c r="ODE3" s="156"/>
      <c r="ODF3" s="156"/>
      <c r="ODG3" s="156"/>
      <c r="ODH3" s="156"/>
      <c r="ODI3" s="156"/>
      <c r="ODJ3" s="156"/>
      <c r="ODK3" s="156"/>
      <c r="ODL3" s="156"/>
      <c r="ODM3" s="156"/>
      <c r="ODN3" s="156"/>
      <c r="ODO3" s="156"/>
      <c r="ODP3" s="156"/>
      <c r="ODQ3" s="156"/>
      <c r="ODR3" s="156"/>
      <c r="ODS3" s="156"/>
      <c r="ODT3" s="156"/>
      <c r="ODU3" s="156"/>
      <c r="ODV3" s="156"/>
      <c r="ODW3" s="156"/>
      <c r="ODX3" s="156"/>
      <c r="ODY3" s="156"/>
      <c r="ODZ3" s="156"/>
      <c r="OEA3" s="156"/>
      <c r="OEB3" s="156"/>
      <c r="OEC3" s="156"/>
      <c r="OED3" s="156"/>
      <c r="OEE3" s="156"/>
      <c r="OEF3" s="156"/>
      <c r="OEG3" s="156"/>
      <c r="OEH3" s="156"/>
      <c r="OEI3" s="156"/>
      <c r="OEJ3" s="156"/>
      <c r="OEK3" s="156"/>
      <c r="OEL3" s="156"/>
      <c r="OEM3" s="156"/>
      <c r="OEN3" s="156"/>
      <c r="OEO3" s="156"/>
      <c r="OEP3" s="156"/>
      <c r="OEQ3" s="156"/>
      <c r="OER3" s="156"/>
      <c r="OES3" s="156"/>
      <c r="OET3" s="156"/>
      <c r="OEU3" s="156"/>
      <c r="OEV3" s="156"/>
      <c r="OEW3" s="156"/>
      <c r="OEX3" s="156"/>
      <c r="OEY3" s="156"/>
      <c r="OEZ3" s="156"/>
      <c r="OFA3" s="156"/>
      <c r="OFB3" s="156"/>
      <c r="OFC3" s="156"/>
      <c r="OFD3" s="156"/>
      <c r="OFE3" s="156"/>
      <c r="OFF3" s="156"/>
      <c r="OFG3" s="156"/>
      <c r="OFH3" s="156"/>
      <c r="OFI3" s="156"/>
      <c r="OFJ3" s="156"/>
      <c r="OFK3" s="156"/>
      <c r="OFL3" s="156"/>
      <c r="OFM3" s="156"/>
      <c r="OFN3" s="156"/>
      <c r="OFO3" s="156"/>
      <c r="OFP3" s="156"/>
      <c r="OFQ3" s="156"/>
      <c r="OFR3" s="156"/>
      <c r="OFS3" s="156"/>
      <c r="OFT3" s="156"/>
      <c r="OFU3" s="156"/>
      <c r="OFV3" s="156"/>
      <c r="OFW3" s="156"/>
      <c r="OFX3" s="156"/>
      <c r="OFY3" s="156"/>
      <c r="OFZ3" s="156"/>
      <c r="OGA3" s="156"/>
      <c r="OGB3" s="156"/>
      <c r="OGC3" s="156"/>
      <c r="OGD3" s="156"/>
      <c r="OGE3" s="156"/>
      <c r="OGF3" s="156"/>
      <c r="OGG3" s="156"/>
      <c r="OGH3" s="156"/>
      <c r="OGI3" s="156"/>
      <c r="OGJ3" s="156"/>
      <c r="OGK3" s="156"/>
      <c r="OGL3" s="156"/>
      <c r="OGM3" s="156"/>
      <c r="OGN3" s="156"/>
      <c r="OGO3" s="156"/>
      <c r="OGP3" s="156"/>
      <c r="OGQ3" s="156"/>
      <c r="OGR3" s="156"/>
      <c r="OGS3" s="156"/>
      <c r="OGT3" s="156"/>
      <c r="OGU3" s="156"/>
      <c r="OGV3" s="156"/>
      <c r="OGW3" s="156"/>
      <c r="OGX3" s="156"/>
      <c r="OGY3" s="156"/>
      <c r="OGZ3" s="156"/>
      <c r="OHA3" s="156"/>
      <c r="OHB3" s="156"/>
      <c r="OHC3" s="156"/>
      <c r="OHD3" s="156"/>
      <c r="OHE3" s="156"/>
      <c r="OHF3" s="156"/>
      <c r="OHG3" s="156"/>
      <c r="OHH3" s="156"/>
      <c r="OHI3" s="156"/>
      <c r="OHJ3" s="156"/>
      <c r="OHK3" s="156"/>
      <c r="OHL3" s="156"/>
      <c r="OHM3" s="156"/>
      <c r="OHN3" s="156"/>
      <c r="OHO3" s="156"/>
      <c r="OHP3" s="156"/>
      <c r="OHQ3" s="156"/>
      <c r="OHR3" s="156"/>
      <c r="OHS3" s="156"/>
      <c r="OHT3" s="156"/>
      <c r="OHU3" s="156"/>
      <c r="OHV3" s="156"/>
      <c r="OHW3" s="156"/>
      <c r="OHX3" s="156"/>
      <c r="OHY3" s="156"/>
      <c r="OHZ3" s="156"/>
      <c r="OIA3" s="156"/>
      <c r="OIB3" s="156"/>
      <c r="OIC3" s="156"/>
      <c r="OID3" s="156"/>
      <c r="OIE3" s="156"/>
      <c r="OIF3" s="156"/>
      <c r="OIG3" s="156"/>
      <c r="OIH3" s="156"/>
      <c r="OII3" s="156"/>
      <c r="OIJ3" s="156"/>
      <c r="OIK3" s="156"/>
      <c r="OIL3" s="156"/>
      <c r="OIM3" s="156"/>
      <c r="OIN3" s="156"/>
      <c r="OIO3" s="156"/>
      <c r="OIP3" s="156"/>
      <c r="OIQ3" s="156"/>
      <c r="OIR3" s="156"/>
      <c r="OIS3" s="156"/>
      <c r="OIT3" s="156"/>
      <c r="OIU3" s="156"/>
      <c r="OIV3" s="156"/>
      <c r="OIW3" s="156"/>
      <c r="OIX3" s="156"/>
      <c r="OIY3" s="156"/>
      <c r="OIZ3" s="156"/>
      <c r="OJA3" s="156"/>
      <c r="OJB3" s="156"/>
      <c r="OJC3" s="156"/>
      <c r="OJD3" s="156"/>
      <c r="OJE3" s="156"/>
      <c r="OJF3" s="156"/>
      <c r="OJG3" s="156"/>
      <c r="OJH3" s="156"/>
      <c r="OJI3" s="156"/>
      <c r="OJJ3" s="156"/>
      <c r="OJK3" s="156"/>
      <c r="OJL3" s="156"/>
      <c r="OJM3" s="156"/>
      <c r="OJN3" s="156"/>
      <c r="OJO3" s="156"/>
      <c r="OJP3" s="156"/>
      <c r="OJQ3" s="156"/>
      <c r="OJR3" s="156"/>
      <c r="OJS3" s="156"/>
      <c r="OJT3" s="156"/>
      <c r="OJU3" s="156"/>
      <c r="OJV3" s="156"/>
      <c r="OJW3" s="156"/>
      <c r="OJX3" s="156"/>
      <c r="OJY3" s="156"/>
      <c r="OJZ3" s="156"/>
      <c r="OKA3" s="156"/>
      <c r="OKB3" s="156"/>
      <c r="OKC3" s="156"/>
      <c r="OKD3" s="156"/>
      <c r="OKE3" s="156"/>
      <c r="OKF3" s="156"/>
      <c r="OKG3" s="156"/>
      <c r="OKH3" s="156"/>
      <c r="OKI3" s="156"/>
      <c r="OKJ3" s="156"/>
      <c r="OKK3" s="156"/>
      <c r="OKL3" s="156"/>
      <c r="OKM3" s="156"/>
      <c r="OKN3" s="156"/>
      <c r="OKO3" s="156"/>
      <c r="OKP3" s="156"/>
      <c r="OKQ3" s="156"/>
      <c r="OKR3" s="156"/>
      <c r="OKS3" s="156"/>
      <c r="OKT3" s="156"/>
      <c r="OKU3" s="156"/>
      <c r="OKV3" s="156"/>
      <c r="OKW3" s="156"/>
      <c r="OKX3" s="156"/>
      <c r="OKY3" s="156"/>
      <c r="OKZ3" s="156"/>
      <c r="OLA3" s="156"/>
      <c r="OLB3" s="156"/>
      <c r="OLC3" s="156"/>
      <c r="OLD3" s="156"/>
      <c r="OLE3" s="156"/>
      <c r="OLF3" s="156"/>
      <c r="OLG3" s="156"/>
      <c r="OLH3" s="156"/>
      <c r="OLI3" s="156"/>
      <c r="OLJ3" s="156"/>
      <c r="OLK3" s="156"/>
      <c r="OLL3" s="156"/>
      <c r="OLM3" s="156"/>
      <c r="OLN3" s="156"/>
      <c r="OLO3" s="156"/>
      <c r="OLP3" s="156"/>
      <c r="OLQ3" s="156"/>
      <c r="OLR3" s="156"/>
      <c r="OLS3" s="156"/>
      <c r="OLT3" s="156"/>
      <c r="OLU3" s="156"/>
      <c r="OLV3" s="156"/>
      <c r="OLW3" s="156"/>
      <c r="OLX3" s="156"/>
      <c r="OLY3" s="156"/>
      <c r="OLZ3" s="156"/>
      <c r="OMA3" s="156"/>
      <c r="OMB3" s="156"/>
      <c r="OMC3" s="156"/>
      <c r="OMD3" s="156"/>
      <c r="OME3" s="156"/>
      <c r="OMF3" s="156"/>
      <c r="OMG3" s="156"/>
      <c r="OMH3" s="156"/>
      <c r="OMI3" s="156"/>
      <c r="OMJ3" s="156"/>
      <c r="OMK3" s="156"/>
      <c r="OML3" s="156"/>
      <c r="OMM3" s="156"/>
      <c r="OMN3" s="156"/>
      <c r="OMO3" s="156"/>
      <c r="OMP3" s="156"/>
      <c r="OMQ3" s="156"/>
      <c r="OMR3" s="156"/>
      <c r="OMS3" s="156"/>
      <c r="OMT3" s="156"/>
      <c r="OMU3" s="156"/>
      <c r="OMV3" s="156"/>
      <c r="OMW3" s="156"/>
      <c r="OMX3" s="156"/>
      <c r="OMY3" s="156"/>
      <c r="OMZ3" s="156"/>
      <c r="ONA3" s="156"/>
      <c r="ONB3" s="156"/>
      <c r="ONC3" s="156"/>
      <c r="OND3" s="156"/>
      <c r="ONE3" s="156"/>
      <c r="ONF3" s="156"/>
      <c r="ONG3" s="156"/>
      <c r="ONH3" s="156"/>
      <c r="ONI3" s="156"/>
      <c r="ONJ3" s="156"/>
      <c r="ONK3" s="156"/>
      <c r="ONL3" s="156"/>
      <c r="ONM3" s="156"/>
      <c r="ONN3" s="156"/>
      <c r="ONO3" s="156"/>
      <c r="ONP3" s="156"/>
      <c r="ONQ3" s="156"/>
      <c r="ONR3" s="156"/>
      <c r="ONS3" s="156"/>
      <c r="ONT3" s="156"/>
      <c r="ONU3" s="156"/>
      <c r="ONV3" s="156"/>
      <c r="ONW3" s="156"/>
      <c r="ONX3" s="156"/>
      <c r="ONY3" s="156"/>
      <c r="ONZ3" s="156"/>
      <c r="OOA3" s="156"/>
      <c r="OOB3" s="156"/>
      <c r="OOC3" s="156"/>
      <c r="OOD3" s="156"/>
      <c r="OOE3" s="156"/>
      <c r="OOF3" s="156"/>
      <c r="OOG3" s="156"/>
      <c r="OOH3" s="156"/>
      <c r="OOI3" s="156"/>
      <c r="OOJ3" s="156"/>
      <c r="OOK3" s="156"/>
      <c r="OOL3" s="156"/>
      <c r="OOM3" s="156"/>
      <c r="OON3" s="156"/>
      <c r="OOO3" s="156"/>
      <c r="OOP3" s="156"/>
      <c r="OOQ3" s="156"/>
      <c r="OOR3" s="156"/>
      <c r="OOS3" s="156"/>
      <c r="OOT3" s="156"/>
      <c r="OOU3" s="156"/>
      <c r="OOV3" s="156"/>
      <c r="OOW3" s="156"/>
      <c r="OOX3" s="156"/>
      <c r="OOY3" s="156"/>
      <c r="OOZ3" s="156"/>
      <c r="OPA3" s="156"/>
      <c r="OPB3" s="156"/>
      <c r="OPC3" s="156"/>
      <c r="OPD3" s="156"/>
      <c r="OPE3" s="156"/>
      <c r="OPF3" s="156"/>
      <c r="OPG3" s="156"/>
      <c r="OPH3" s="156"/>
      <c r="OPI3" s="156"/>
      <c r="OPJ3" s="156"/>
      <c r="OPK3" s="156"/>
      <c r="OPL3" s="156"/>
      <c r="OPM3" s="156"/>
      <c r="OPN3" s="156"/>
      <c r="OPO3" s="156"/>
      <c r="OPP3" s="156"/>
      <c r="OPQ3" s="156"/>
      <c r="OPR3" s="156"/>
      <c r="OPS3" s="156"/>
      <c r="OPT3" s="156"/>
      <c r="OPU3" s="156"/>
      <c r="OPV3" s="156"/>
      <c r="OPW3" s="156"/>
      <c r="OPX3" s="156"/>
      <c r="OPY3" s="156"/>
      <c r="OPZ3" s="156"/>
      <c r="OQA3" s="156"/>
      <c r="OQB3" s="156"/>
      <c r="OQC3" s="156"/>
      <c r="OQD3" s="156"/>
      <c r="OQE3" s="156"/>
      <c r="OQF3" s="156"/>
      <c r="OQG3" s="156"/>
      <c r="OQH3" s="156"/>
      <c r="OQI3" s="156"/>
      <c r="OQJ3" s="156"/>
      <c r="OQK3" s="156"/>
      <c r="OQL3" s="156"/>
      <c r="OQM3" s="156"/>
      <c r="OQN3" s="156"/>
      <c r="OQO3" s="156"/>
      <c r="OQP3" s="156"/>
      <c r="OQQ3" s="156"/>
      <c r="OQR3" s="156"/>
      <c r="OQS3" s="156"/>
      <c r="OQT3" s="156"/>
      <c r="OQU3" s="156"/>
      <c r="OQV3" s="156"/>
      <c r="OQW3" s="156"/>
      <c r="OQX3" s="156"/>
      <c r="OQY3" s="156"/>
      <c r="OQZ3" s="156"/>
      <c r="ORA3" s="156"/>
      <c r="ORB3" s="156"/>
      <c r="ORC3" s="156"/>
      <c r="ORD3" s="156"/>
      <c r="ORE3" s="156"/>
      <c r="ORF3" s="156"/>
      <c r="ORG3" s="156"/>
      <c r="ORH3" s="156"/>
      <c r="ORI3" s="156"/>
      <c r="ORJ3" s="156"/>
      <c r="ORK3" s="156"/>
      <c r="ORL3" s="156"/>
      <c r="ORM3" s="156"/>
      <c r="ORN3" s="156"/>
      <c r="ORO3" s="156"/>
      <c r="ORP3" s="156"/>
      <c r="ORQ3" s="156"/>
      <c r="ORR3" s="156"/>
      <c r="ORS3" s="156"/>
      <c r="ORT3" s="156"/>
      <c r="ORU3" s="156"/>
      <c r="ORV3" s="156"/>
      <c r="ORW3" s="156"/>
      <c r="ORX3" s="156"/>
      <c r="ORY3" s="156"/>
      <c r="ORZ3" s="156"/>
      <c r="OSA3" s="156"/>
      <c r="OSB3" s="156"/>
      <c r="OSC3" s="156"/>
      <c r="OSD3" s="156"/>
      <c r="OSE3" s="156"/>
      <c r="OSF3" s="156"/>
      <c r="OSG3" s="156"/>
      <c r="OSH3" s="156"/>
      <c r="OSI3" s="156"/>
      <c r="OSJ3" s="156"/>
      <c r="OSK3" s="156"/>
      <c r="OSL3" s="156"/>
      <c r="OSM3" s="156"/>
      <c r="OSN3" s="156"/>
      <c r="OSO3" s="156"/>
      <c r="OSP3" s="156"/>
      <c r="OSQ3" s="156"/>
      <c r="OSR3" s="156"/>
      <c r="OSS3" s="156"/>
      <c r="OST3" s="156"/>
      <c r="OSU3" s="156"/>
      <c r="OSV3" s="156"/>
      <c r="OSW3" s="156"/>
      <c r="OSX3" s="156"/>
      <c r="OSY3" s="156"/>
      <c r="OSZ3" s="156"/>
      <c r="OTA3" s="156"/>
      <c r="OTB3" s="156"/>
      <c r="OTC3" s="156"/>
      <c r="OTD3" s="156"/>
      <c r="OTE3" s="156"/>
      <c r="OTF3" s="156"/>
      <c r="OTG3" s="156"/>
      <c r="OTH3" s="156"/>
      <c r="OTI3" s="156"/>
      <c r="OTJ3" s="156"/>
      <c r="OTK3" s="156"/>
      <c r="OTL3" s="156"/>
      <c r="OTM3" s="156"/>
      <c r="OTN3" s="156"/>
      <c r="OTO3" s="156"/>
      <c r="OTP3" s="156"/>
      <c r="OTQ3" s="156"/>
      <c r="OTR3" s="156"/>
      <c r="OTS3" s="156"/>
      <c r="OTT3" s="156"/>
      <c r="OTU3" s="156"/>
      <c r="OTV3" s="156"/>
      <c r="OTW3" s="156"/>
      <c r="OTX3" s="156"/>
      <c r="OTY3" s="156"/>
      <c r="OTZ3" s="156"/>
      <c r="OUA3" s="156"/>
      <c r="OUB3" s="156"/>
      <c r="OUC3" s="156"/>
      <c r="OUD3" s="156"/>
      <c r="OUE3" s="156"/>
      <c r="OUF3" s="156"/>
      <c r="OUG3" s="156"/>
      <c r="OUH3" s="156"/>
      <c r="OUI3" s="156"/>
      <c r="OUJ3" s="156"/>
      <c r="OUK3" s="156"/>
      <c r="OUL3" s="156"/>
      <c r="OUM3" s="156"/>
      <c r="OUN3" s="156"/>
      <c r="OUO3" s="156"/>
      <c r="OUP3" s="156"/>
      <c r="OUQ3" s="156"/>
      <c r="OUR3" s="156"/>
      <c r="OUS3" s="156"/>
      <c r="OUT3" s="156"/>
      <c r="OUU3" s="156"/>
      <c r="OUV3" s="156"/>
      <c r="OUW3" s="156"/>
      <c r="OUX3" s="156"/>
      <c r="OUY3" s="156"/>
      <c r="OUZ3" s="156"/>
      <c r="OVA3" s="156"/>
      <c r="OVB3" s="156"/>
      <c r="OVC3" s="156"/>
      <c r="OVD3" s="156"/>
      <c r="OVE3" s="156"/>
      <c r="OVF3" s="156"/>
      <c r="OVG3" s="156"/>
      <c r="OVH3" s="156"/>
      <c r="OVI3" s="156"/>
      <c r="OVJ3" s="156"/>
      <c r="OVK3" s="156"/>
      <c r="OVL3" s="156"/>
      <c r="OVM3" s="156"/>
      <c r="OVN3" s="156"/>
      <c r="OVO3" s="156"/>
      <c r="OVP3" s="156"/>
      <c r="OVQ3" s="156"/>
      <c r="OVR3" s="156"/>
      <c r="OVS3" s="156"/>
      <c r="OVT3" s="156"/>
      <c r="OVU3" s="156"/>
      <c r="OVV3" s="156"/>
      <c r="OVW3" s="156"/>
      <c r="OVX3" s="156"/>
      <c r="OVY3" s="156"/>
      <c r="OVZ3" s="156"/>
      <c r="OWA3" s="156"/>
      <c r="OWB3" s="156"/>
      <c r="OWC3" s="156"/>
      <c r="OWD3" s="156"/>
      <c r="OWE3" s="156"/>
      <c r="OWF3" s="156"/>
      <c r="OWG3" s="156"/>
      <c r="OWH3" s="156"/>
      <c r="OWI3" s="156"/>
      <c r="OWJ3" s="156"/>
      <c r="OWK3" s="156"/>
      <c r="OWL3" s="156"/>
      <c r="OWM3" s="156"/>
      <c r="OWN3" s="156"/>
      <c r="OWO3" s="156"/>
      <c r="OWP3" s="156"/>
      <c r="OWQ3" s="156"/>
      <c r="OWR3" s="156"/>
      <c r="OWS3" s="156"/>
      <c r="OWT3" s="156"/>
      <c r="OWU3" s="156"/>
      <c r="OWV3" s="156"/>
      <c r="OWW3" s="156"/>
      <c r="OWX3" s="156"/>
      <c r="OWY3" s="156"/>
      <c r="OWZ3" s="156"/>
      <c r="OXA3" s="156"/>
      <c r="OXB3" s="156"/>
      <c r="OXC3" s="156"/>
      <c r="OXD3" s="156"/>
      <c r="OXE3" s="156"/>
      <c r="OXF3" s="156"/>
      <c r="OXG3" s="156"/>
      <c r="OXH3" s="156"/>
      <c r="OXI3" s="156"/>
      <c r="OXJ3" s="156"/>
      <c r="OXK3" s="156"/>
      <c r="OXL3" s="156"/>
      <c r="OXM3" s="156"/>
      <c r="OXN3" s="156"/>
      <c r="OXO3" s="156"/>
      <c r="OXP3" s="156"/>
      <c r="OXQ3" s="156"/>
      <c r="OXR3" s="156"/>
      <c r="OXS3" s="156"/>
      <c r="OXT3" s="156"/>
      <c r="OXU3" s="156"/>
      <c r="OXV3" s="156"/>
      <c r="OXW3" s="156"/>
      <c r="OXX3" s="156"/>
      <c r="OXY3" s="156"/>
      <c r="OXZ3" s="156"/>
      <c r="OYA3" s="156"/>
      <c r="OYB3" s="156"/>
      <c r="OYC3" s="156"/>
      <c r="OYD3" s="156"/>
      <c r="OYE3" s="156"/>
      <c r="OYF3" s="156"/>
      <c r="OYG3" s="156"/>
      <c r="OYH3" s="156"/>
      <c r="OYI3" s="156"/>
      <c r="OYJ3" s="156"/>
      <c r="OYK3" s="156"/>
      <c r="OYL3" s="156"/>
      <c r="OYM3" s="156"/>
      <c r="OYN3" s="156"/>
      <c r="OYO3" s="156"/>
      <c r="OYP3" s="156"/>
      <c r="OYQ3" s="156"/>
      <c r="OYR3" s="156"/>
      <c r="OYS3" s="156"/>
      <c r="OYT3" s="156"/>
      <c r="OYU3" s="156"/>
      <c r="OYV3" s="156"/>
      <c r="OYW3" s="156"/>
      <c r="OYX3" s="156"/>
      <c r="OYY3" s="156"/>
      <c r="OYZ3" s="156"/>
      <c r="OZA3" s="156"/>
      <c r="OZB3" s="156"/>
      <c r="OZC3" s="156"/>
      <c r="OZD3" s="156"/>
      <c r="OZE3" s="156"/>
      <c r="OZF3" s="156"/>
      <c r="OZG3" s="156"/>
      <c r="OZH3" s="156"/>
      <c r="OZI3" s="156"/>
      <c r="OZJ3" s="156"/>
      <c r="OZK3" s="156"/>
      <c r="OZL3" s="156"/>
      <c r="OZM3" s="156"/>
      <c r="OZN3" s="156"/>
      <c r="OZO3" s="156"/>
      <c r="OZP3" s="156"/>
      <c r="OZQ3" s="156"/>
      <c r="OZR3" s="156"/>
      <c r="OZS3" s="156"/>
      <c r="OZT3" s="156"/>
      <c r="OZU3" s="156"/>
      <c r="OZV3" s="156"/>
      <c r="OZW3" s="156"/>
      <c r="OZX3" s="156"/>
      <c r="OZY3" s="156"/>
      <c r="OZZ3" s="156"/>
      <c r="PAA3" s="156"/>
      <c r="PAB3" s="156"/>
      <c r="PAC3" s="156"/>
      <c r="PAD3" s="156"/>
      <c r="PAE3" s="156"/>
      <c r="PAF3" s="156"/>
      <c r="PAG3" s="156"/>
      <c r="PAH3" s="156"/>
      <c r="PAI3" s="156"/>
      <c r="PAJ3" s="156"/>
      <c r="PAK3" s="156"/>
      <c r="PAL3" s="156"/>
      <c r="PAM3" s="156"/>
      <c r="PAN3" s="156"/>
      <c r="PAO3" s="156"/>
      <c r="PAP3" s="156"/>
      <c r="PAQ3" s="156"/>
      <c r="PAR3" s="156"/>
      <c r="PAS3" s="156"/>
      <c r="PAT3" s="156"/>
      <c r="PAU3" s="156"/>
      <c r="PAV3" s="156"/>
      <c r="PAW3" s="156"/>
      <c r="PAX3" s="156"/>
      <c r="PAY3" s="156"/>
      <c r="PAZ3" s="156"/>
      <c r="PBA3" s="156"/>
      <c r="PBB3" s="156"/>
      <c r="PBC3" s="156"/>
      <c r="PBD3" s="156"/>
      <c r="PBE3" s="156"/>
      <c r="PBF3" s="156"/>
      <c r="PBG3" s="156"/>
      <c r="PBH3" s="156"/>
      <c r="PBI3" s="156"/>
      <c r="PBJ3" s="156"/>
      <c r="PBK3" s="156"/>
      <c r="PBL3" s="156"/>
      <c r="PBM3" s="156"/>
      <c r="PBN3" s="156"/>
      <c r="PBO3" s="156"/>
      <c r="PBP3" s="156"/>
      <c r="PBQ3" s="156"/>
      <c r="PBR3" s="156"/>
      <c r="PBS3" s="156"/>
      <c r="PBT3" s="156"/>
      <c r="PBU3" s="156"/>
      <c r="PBV3" s="156"/>
      <c r="PBW3" s="156"/>
      <c r="PBX3" s="156"/>
      <c r="PBY3" s="156"/>
      <c r="PBZ3" s="156"/>
      <c r="PCA3" s="156"/>
      <c r="PCB3" s="156"/>
      <c r="PCC3" s="156"/>
      <c r="PCD3" s="156"/>
      <c r="PCE3" s="156"/>
      <c r="PCF3" s="156"/>
      <c r="PCG3" s="156"/>
      <c r="PCH3" s="156"/>
      <c r="PCI3" s="156"/>
      <c r="PCJ3" s="156"/>
      <c r="PCK3" s="156"/>
      <c r="PCL3" s="156"/>
      <c r="PCM3" s="156"/>
      <c r="PCN3" s="156"/>
      <c r="PCO3" s="156"/>
      <c r="PCP3" s="156"/>
      <c r="PCQ3" s="156"/>
      <c r="PCR3" s="156"/>
      <c r="PCS3" s="156"/>
      <c r="PCT3" s="156"/>
      <c r="PCU3" s="156"/>
      <c r="PCV3" s="156"/>
      <c r="PCW3" s="156"/>
      <c r="PCX3" s="156"/>
      <c r="PCY3" s="156"/>
      <c r="PCZ3" s="156"/>
      <c r="PDA3" s="156"/>
      <c r="PDB3" s="156"/>
      <c r="PDC3" s="156"/>
      <c r="PDD3" s="156"/>
      <c r="PDE3" s="156"/>
      <c r="PDF3" s="156"/>
      <c r="PDG3" s="156"/>
      <c r="PDH3" s="156"/>
      <c r="PDI3" s="156"/>
      <c r="PDJ3" s="156"/>
      <c r="PDK3" s="156"/>
      <c r="PDL3" s="156"/>
      <c r="PDM3" s="156"/>
      <c r="PDN3" s="156"/>
      <c r="PDO3" s="156"/>
      <c r="PDP3" s="156"/>
      <c r="PDQ3" s="156"/>
      <c r="PDR3" s="156"/>
      <c r="PDS3" s="156"/>
      <c r="PDT3" s="156"/>
      <c r="PDU3" s="156"/>
      <c r="PDV3" s="156"/>
      <c r="PDW3" s="156"/>
      <c r="PDX3" s="156"/>
      <c r="PDY3" s="156"/>
      <c r="PDZ3" s="156"/>
      <c r="PEA3" s="156"/>
      <c r="PEB3" s="156"/>
      <c r="PEC3" s="156"/>
      <c r="PED3" s="156"/>
      <c r="PEE3" s="156"/>
      <c r="PEF3" s="156"/>
      <c r="PEG3" s="156"/>
      <c r="PEH3" s="156"/>
      <c r="PEI3" s="156"/>
      <c r="PEJ3" s="156"/>
      <c r="PEK3" s="156"/>
      <c r="PEL3" s="156"/>
      <c r="PEM3" s="156"/>
      <c r="PEN3" s="156"/>
      <c r="PEO3" s="156"/>
      <c r="PEP3" s="156"/>
      <c r="PEQ3" s="156"/>
      <c r="PER3" s="156"/>
      <c r="PES3" s="156"/>
      <c r="PET3" s="156"/>
      <c r="PEU3" s="156"/>
      <c r="PEV3" s="156"/>
      <c r="PEW3" s="156"/>
      <c r="PEX3" s="156"/>
      <c r="PEY3" s="156"/>
      <c r="PEZ3" s="156"/>
      <c r="PFA3" s="156"/>
      <c r="PFB3" s="156"/>
      <c r="PFC3" s="156"/>
      <c r="PFD3" s="156"/>
      <c r="PFE3" s="156"/>
      <c r="PFF3" s="156"/>
      <c r="PFG3" s="156"/>
      <c r="PFH3" s="156"/>
      <c r="PFI3" s="156"/>
      <c r="PFJ3" s="156"/>
      <c r="PFK3" s="156"/>
      <c r="PFL3" s="156"/>
      <c r="PFM3" s="156"/>
      <c r="PFN3" s="156"/>
      <c r="PFO3" s="156"/>
      <c r="PFP3" s="156"/>
      <c r="PFQ3" s="156"/>
      <c r="PFR3" s="156"/>
      <c r="PFS3" s="156"/>
      <c r="PFT3" s="156"/>
      <c r="PFU3" s="156"/>
      <c r="PFV3" s="156"/>
      <c r="PFW3" s="156"/>
      <c r="PFX3" s="156"/>
      <c r="PFY3" s="156"/>
      <c r="PFZ3" s="156"/>
      <c r="PGA3" s="156"/>
      <c r="PGB3" s="156"/>
      <c r="PGC3" s="156"/>
      <c r="PGD3" s="156"/>
      <c r="PGE3" s="156"/>
      <c r="PGF3" s="156"/>
      <c r="PGG3" s="156"/>
      <c r="PGH3" s="156"/>
      <c r="PGI3" s="156"/>
      <c r="PGJ3" s="156"/>
      <c r="PGK3" s="156"/>
      <c r="PGL3" s="156"/>
      <c r="PGM3" s="156"/>
      <c r="PGN3" s="156"/>
      <c r="PGO3" s="156"/>
      <c r="PGP3" s="156"/>
      <c r="PGQ3" s="156"/>
      <c r="PGR3" s="156"/>
      <c r="PGS3" s="156"/>
      <c r="PGT3" s="156"/>
      <c r="PGU3" s="156"/>
      <c r="PGV3" s="156"/>
      <c r="PGW3" s="156"/>
      <c r="PGX3" s="156"/>
      <c r="PGY3" s="156"/>
      <c r="PGZ3" s="156"/>
      <c r="PHA3" s="156"/>
      <c r="PHB3" s="156"/>
      <c r="PHC3" s="156"/>
      <c r="PHD3" s="156"/>
      <c r="PHE3" s="156"/>
      <c r="PHF3" s="156"/>
      <c r="PHG3" s="156"/>
      <c r="PHH3" s="156"/>
      <c r="PHI3" s="156"/>
      <c r="PHJ3" s="156"/>
      <c r="PHK3" s="156"/>
      <c r="PHL3" s="156"/>
      <c r="PHM3" s="156"/>
      <c r="PHN3" s="156"/>
      <c r="PHO3" s="156"/>
      <c r="PHP3" s="156"/>
      <c r="PHQ3" s="156"/>
      <c r="PHR3" s="156"/>
      <c r="PHS3" s="156"/>
      <c r="PHT3" s="156"/>
      <c r="PHU3" s="156"/>
      <c r="PHV3" s="156"/>
      <c r="PHW3" s="156"/>
      <c r="PHX3" s="156"/>
      <c r="PHY3" s="156"/>
      <c r="PHZ3" s="156"/>
      <c r="PIA3" s="156"/>
      <c r="PIB3" s="156"/>
      <c r="PIC3" s="156"/>
      <c r="PID3" s="156"/>
      <c r="PIE3" s="156"/>
      <c r="PIF3" s="156"/>
      <c r="PIG3" s="156"/>
      <c r="PIH3" s="156"/>
      <c r="PII3" s="156"/>
      <c r="PIJ3" s="156"/>
      <c r="PIK3" s="156"/>
      <c r="PIL3" s="156"/>
      <c r="PIM3" s="156"/>
      <c r="PIN3" s="156"/>
      <c r="PIO3" s="156"/>
      <c r="PIP3" s="156"/>
      <c r="PIQ3" s="156"/>
      <c r="PIR3" s="156"/>
      <c r="PIS3" s="156"/>
      <c r="PIT3" s="156"/>
      <c r="PIU3" s="156"/>
      <c r="PIV3" s="156"/>
      <c r="PIW3" s="156"/>
      <c r="PIX3" s="156"/>
      <c r="PIY3" s="156"/>
      <c r="PIZ3" s="156"/>
      <c r="PJA3" s="156"/>
      <c r="PJB3" s="156"/>
      <c r="PJC3" s="156"/>
      <c r="PJD3" s="156"/>
      <c r="PJE3" s="156"/>
      <c r="PJF3" s="156"/>
      <c r="PJG3" s="156"/>
      <c r="PJH3" s="156"/>
      <c r="PJI3" s="156"/>
      <c r="PJJ3" s="156"/>
      <c r="PJK3" s="156"/>
      <c r="PJL3" s="156"/>
      <c r="PJM3" s="156"/>
      <c r="PJN3" s="156"/>
      <c r="PJO3" s="156"/>
      <c r="PJP3" s="156"/>
      <c r="PJQ3" s="156"/>
      <c r="PJR3" s="156"/>
      <c r="PJS3" s="156"/>
      <c r="PJT3" s="156"/>
      <c r="PJU3" s="156"/>
      <c r="PJV3" s="156"/>
      <c r="PJW3" s="156"/>
      <c r="PJX3" s="156"/>
      <c r="PJY3" s="156"/>
      <c r="PJZ3" s="156"/>
      <c r="PKA3" s="156"/>
      <c r="PKB3" s="156"/>
      <c r="PKC3" s="156"/>
      <c r="PKD3" s="156"/>
      <c r="PKE3" s="156"/>
      <c r="PKF3" s="156"/>
      <c r="PKG3" s="156"/>
      <c r="PKH3" s="156"/>
      <c r="PKI3" s="156"/>
      <c r="PKJ3" s="156"/>
      <c r="PKK3" s="156"/>
      <c r="PKL3" s="156"/>
      <c r="PKM3" s="156"/>
      <c r="PKN3" s="156"/>
      <c r="PKO3" s="156"/>
      <c r="PKP3" s="156"/>
      <c r="PKQ3" s="156"/>
      <c r="PKR3" s="156"/>
      <c r="PKS3" s="156"/>
      <c r="PKT3" s="156"/>
      <c r="PKU3" s="156"/>
      <c r="PKV3" s="156"/>
      <c r="PKW3" s="156"/>
      <c r="PKX3" s="156"/>
      <c r="PKY3" s="156"/>
      <c r="PKZ3" s="156"/>
      <c r="PLA3" s="156"/>
      <c r="PLB3" s="156"/>
      <c r="PLC3" s="156"/>
      <c r="PLD3" s="156"/>
      <c r="PLE3" s="156"/>
      <c r="PLF3" s="156"/>
      <c r="PLG3" s="156"/>
      <c r="PLH3" s="156"/>
      <c r="PLI3" s="156"/>
      <c r="PLJ3" s="156"/>
      <c r="PLK3" s="156"/>
      <c r="PLL3" s="156"/>
      <c r="PLM3" s="156"/>
      <c r="PLN3" s="156"/>
      <c r="PLO3" s="156"/>
      <c r="PLP3" s="156"/>
      <c r="PLQ3" s="156"/>
      <c r="PLR3" s="156"/>
      <c r="PLS3" s="156"/>
      <c r="PLT3" s="156"/>
      <c r="PLU3" s="156"/>
      <c r="PLV3" s="156"/>
      <c r="PLW3" s="156"/>
      <c r="PLX3" s="156"/>
      <c r="PLY3" s="156"/>
      <c r="PLZ3" s="156"/>
      <c r="PMA3" s="156"/>
      <c r="PMB3" s="156"/>
      <c r="PMC3" s="156"/>
      <c r="PMD3" s="156"/>
      <c r="PME3" s="156"/>
      <c r="PMF3" s="156"/>
      <c r="PMG3" s="156"/>
      <c r="PMH3" s="156"/>
      <c r="PMI3" s="156"/>
      <c r="PMJ3" s="156"/>
      <c r="PMK3" s="156"/>
      <c r="PML3" s="156"/>
      <c r="PMM3" s="156"/>
      <c r="PMN3" s="156"/>
      <c r="PMO3" s="156"/>
      <c r="PMP3" s="156"/>
      <c r="PMQ3" s="156"/>
      <c r="PMR3" s="156"/>
      <c r="PMS3" s="156"/>
      <c r="PMT3" s="156"/>
      <c r="PMU3" s="156"/>
      <c r="PMV3" s="156"/>
      <c r="PMW3" s="156"/>
      <c r="PMX3" s="156"/>
      <c r="PMY3" s="156"/>
      <c r="PMZ3" s="156"/>
      <c r="PNA3" s="156"/>
      <c r="PNB3" s="156"/>
      <c r="PNC3" s="156"/>
      <c r="PND3" s="156"/>
      <c r="PNE3" s="156"/>
      <c r="PNF3" s="156"/>
      <c r="PNG3" s="156"/>
      <c r="PNH3" s="156"/>
      <c r="PNI3" s="156"/>
      <c r="PNJ3" s="156"/>
      <c r="PNK3" s="156"/>
      <c r="PNL3" s="156"/>
      <c r="PNM3" s="156"/>
      <c r="PNN3" s="156"/>
      <c r="PNO3" s="156"/>
      <c r="PNP3" s="156"/>
      <c r="PNQ3" s="156"/>
      <c r="PNR3" s="156"/>
      <c r="PNS3" s="156"/>
      <c r="PNT3" s="156"/>
      <c r="PNU3" s="156"/>
      <c r="PNV3" s="156"/>
      <c r="PNW3" s="156"/>
      <c r="PNX3" s="156"/>
      <c r="PNY3" s="156"/>
      <c r="PNZ3" s="156"/>
      <c r="POA3" s="156"/>
      <c r="POB3" s="156"/>
      <c r="POC3" s="156"/>
      <c r="POD3" s="156"/>
      <c r="POE3" s="156"/>
      <c r="POF3" s="156"/>
      <c r="POG3" s="156"/>
      <c r="POH3" s="156"/>
      <c r="POI3" s="156"/>
      <c r="POJ3" s="156"/>
      <c r="POK3" s="156"/>
      <c r="POL3" s="156"/>
      <c r="POM3" s="156"/>
      <c r="PON3" s="156"/>
      <c r="POO3" s="156"/>
      <c r="POP3" s="156"/>
      <c r="POQ3" s="156"/>
      <c r="POR3" s="156"/>
      <c r="POS3" s="156"/>
      <c r="POT3" s="156"/>
      <c r="POU3" s="156"/>
      <c r="POV3" s="156"/>
      <c r="POW3" s="156"/>
      <c r="POX3" s="156"/>
      <c r="POY3" s="156"/>
      <c r="POZ3" s="156"/>
      <c r="PPA3" s="156"/>
      <c r="PPB3" s="156"/>
      <c r="PPC3" s="156"/>
      <c r="PPD3" s="156"/>
      <c r="PPE3" s="156"/>
      <c r="PPF3" s="156"/>
      <c r="PPG3" s="156"/>
      <c r="PPH3" s="156"/>
      <c r="PPI3" s="156"/>
      <c r="PPJ3" s="156"/>
      <c r="PPK3" s="156"/>
      <c r="PPL3" s="156"/>
      <c r="PPM3" s="156"/>
      <c r="PPN3" s="156"/>
      <c r="PPO3" s="156"/>
      <c r="PPP3" s="156"/>
      <c r="PPQ3" s="156"/>
      <c r="PPR3" s="156"/>
      <c r="PPS3" s="156"/>
      <c r="PPT3" s="156"/>
      <c r="PPU3" s="156"/>
      <c r="PPV3" s="156"/>
      <c r="PPW3" s="156"/>
      <c r="PPX3" s="156"/>
      <c r="PPY3" s="156"/>
      <c r="PPZ3" s="156"/>
      <c r="PQA3" s="156"/>
      <c r="PQB3" s="156"/>
      <c r="PQC3" s="156"/>
      <c r="PQD3" s="156"/>
      <c r="PQE3" s="156"/>
      <c r="PQF3" s="156"/>
      <c r="PQG3" s="156"/>
      <c r="PQH3" s="156"/>
      <c r="PQI3" s="156"/>
      <c r="PQJ3" s="156"/>
      <c r="PQK3" s="156"/>
      <c r="PQL3" s="156"/>
      <c r="PQM3" s="156"/>
      <c r="PQN3" s="156"/>
      <c r="PQO3" s="156"/>
      <c r="PQP3" s="156"/>
      <c r="PQQ3" s="156"/>
      <c r="PQR3" s="156"/>
      <c r="PQS3" s="156"/>
      <c r="PQT3" s="156"/>
      <c r="PQU3" s="156"/>
      <c r="PQV3" s="156"/>
      <c r="PQW3" s="156"/>
      <c r="PQX3" s="156"/>
      <c r="PQY3" s="156"/>
      <c r="PQZ3" s="156"/>
      <c r="PRA3" s="156"/>
      <c r="PRB3" s="156"/>
      <c r="PRC3" s="156"/>
      <c r="PRD3" s="156"/>
      <c r="PRE3" s="156"/>
      <c r="PRF3" s="156"/>
      <c r="PRG3" s="156"/>
      <c r="PRH3" s="156"/>
      <c r="PRI3" s="156"/>
      <c r="PRJ3" s="156"/>
      <c r="PRK3" s="156"/>
      <c r="PRL3" s="156"/>
      <c r="PRM3" s="156"/>
      <c r="PRN3" s="156"/>
      <c r="PRO3" s="156"/>
      <c r="PRP3" s="156"/>
      <c r="PRQ3" s="156"/>
      <c r="PRR3" s="156"/>
      <c r="PRS3" s="156"/>
      <c r="PRT3" s="156"/>
      <c r="PRU3" s="156"/>
      <c r="PRV3" s="156"/>
      <c r="PRW3" s="156"/>
      <c r="PRX3" s="156"/>
      <c r="PRY3" s="156"/>
      <c r="PRZ3" s="156"/>
      <c r="PSA3" s="156"/>
      <c r="PSB3" s="156"/>
      <c r="PSC3" s="156"/>
      <c r="PSD3" s="156"/>
      <c r="PSE3" s="156"/>
      <c r="PSF3" s="156"/>
      <c r="PSG3" s="156"/>
      <c r="PSH3" s="156"/>
      <c r="PSI3" s="156"/>
      <c r="PSJ3" s="156"/>
      <c r="PSK3" s="156"/>
      <c r="PSL3" s="156"/>
      <c r="PSM3" s="156"/>
      <c r="PSN3" s="156"/>
      <c r="PSO3" s="156"/>
      <c r="PSP3" s="156"/>
      <c r="PSQ3" s="156"/>
      <c r="PSR3" s="156"/>
      <c r="PSS3" s="156"/>
      <c r="PST3" s="156"/>
      <c r="PSU3" s="156"/>
      <c r="PSV3" s="156"/>
      <c r="PSW3" s="156"/>
      <c r="PSX3" s="156"/>
      <c r="PSY3" s="156"/>
      <c r="PSZ3" s="156"/>
      <c r="PTA3" s="156"/>
      <c r="PTB3" s="156"/>
      <c r="PTC3" s="156"/>
      <c r="PTD3" s="156"/>
      <c r="PTE3" s="156"/>
      <c r="PTF3" s="156"/>
      <c r="PTG3" s="156"/>
      <c r="PTH3" s="156"/>
      <c r="PTI3" s="156"/>
      <c r="PTJ3" s="156"/>
      <c r="PTK3" s="156"/>
      <c r="PTL3" s="156"/>
      <c r="PTM3" s="156"/>
      <c r="PTN3" s="156"/>
      <c r="PTO3" s="156"/>
      <c r="PTP3" s="156"/>
      <c r="PTQ3" s="156"/>
      <c r="PTR3" s="156"/>
      <c r="PTS3" s="156"/>
      <c r="PTT3" s="156"/>
      <c r="PTU3" s="156"/>
      <c r="PTV3" s="156"/>
      <c r="PTW3" s="156"/>
      <c r="PTX3" s="156"/>
      <c r="PTY3" s="156"/>
      <c r="PTZ3" s="156"/>
      <c r="PUA3" s="156"/>
      <c r="PUB3" s="156"/>
      <c r="PUC3" s="156"/>
      <c r="PUD3" s="156"/>
      <c r="PUE3" s="156"/>
      <c r="PUF3" s="156"/>
      <c r="PUG3" s="156"/>
      <c r="PUH3" s="156"/>
      <c r="PUI3" s="156"/>
      <c r="PUJ3" s="156"/>
      <c r="PUK3" s="156"/>
      <c r="PUL3" s="156"/>
      <c r="PUM3" s="156"/>
      <c r="PUN3" s="156"/>
      <c r="PUO3" s="156"/>
      <c r="PUP3" s="156"/>
      <c r="PUQ3" s="156"/>
      <c r="PUR3" s="156"/>
      <c r="PUS3" s="156"/>
      <c r="PUT3" s="156"/>
      <c r="PUU3" s="156"/>
      <c r="PUV3" s="156"/>
      <c r="PUW3" s="156"/>
      <c r="PUX3" s="156"/>
      <c r="PUY3" s="156"/>
      <c r="PUZ3" s="156"/>
      <c r="PVA3" s="156"/>
      <c r="PVB3" s="156"/>
      <c r="PVC3" s="156"/>
      <c r="PVD3" s="156"/>
      <c r="PVE3" s="156"/>
      <c r="PVF3" s="156"/>
      <c r="PVG3" s="156"/>
      <c r="PVH3" s="156"/>
      <c r="PVI3" s="156"/>
      <c r="PVJ3" s="156"/>
      <c r="PVK3" s="156"/>
      <c r="PVL3" s="156"/>
      <c r="PVM3" s="156"/>
      <c r="PVN3" s="156"/>
      <c r="PVO3" s="156"/>
      <c r="PVP3" s="156"/>
      <c r="PVQ3" s="156"/>
      <c r="PVR3" s="156"/>
      <c r="PVS3" s="156"/>
      <c r="PVT3" s="156"/>
      <c r="PVU3" s="156"/>
      <c r="PVV3" s="156"/>
      <c r="PVW3" s="156"/>
      <c r="PVX3" s="156"/>
      <c r="PVY3" s="156"/>
      <c r="PVZ3" s="156"/>
      <c r="PWA3" s="156"/>
      <c r="PWB3" s="156"/>
      <c r="PWC3" s="156"/>
      <c r="PWD3" s="156"/>
      <c r="PWE3" s="156"/>
      <c r="PWF3" s="156"/>
      <c r="PWG3" s="156"/>
      <c r="PWH3" s="156"/>
      <c r="PWI3" s="156"/>
      <c r="PWJ3" s="156"/>
      <c r="PWK3" s="156"/>
      <c r="PWL3" s="156"/>
      <c r="PWM3" s="156"/>
      <c r="PWN3" s="156"/>
      <c r="PWO3" s="156"/>
      <c r="PWP3" s="156"/>
      <c r="PWQ3" s="156"/>
      <c r="PWR3" s="156"/>
      <c r="PWS3" s="156"/>
      <c r="PWT3" s="156"/>
      <c r="PWU3" s="156"/>
      <c r="PWV3" s="156"/>
      <c r="PWW3" s="156"/>
      <c r="PWX3" s="156"/>
      <c r="PWY3" s="156"/>
      <c r="PWZ3" s="156"/>
      <c r="PXA3" s="156"/>
      <c r="PXB3" s="156"/>
      <c r="PXC3" s="156"/>
      <c r="PXD3" s="156"/>
      <c r="PXE3" s="156"/>
      <c r="PXF3" s="156"/>
      <c r="PXG3" s="156"/>
      <c r="PXH3" s="156"/>
      <c r="PXI3" s="156"/>
      <c r="PXJ3" s="156"/>
      <c r="PXK3" s="156"/>
      <c r="PXL3" s="156"/>
      <c r="PXM3" s="156"/>
      <c r="PXN3" s="156"/>
      <c r="PXO3" s="156"/>
      <c r="PXP3" s="156"/>
      <c r="PXQ3" s="156"/>
      <c r="PXR3" s="156"/>
      <c r="PXS3" s="156"/>
      <c r="PXT3" s="156"/>
      <c r="PXU3" s="156"/>
      <c r="PXV3" s="156"/>
      <c r="PXW3" s="156"/>
      <c r="PXX3" s="156"/>
      <c r="PXY3" s="156"/>
      <c r="PXZ3" s="156"/>
      <c r="PYA3" s="156"/>
      <c r="PYB3" s="156"/>
      <c r="PYC3" s="156"/>
      <c r="PYD3" s="156"/>
      <c r="PYE3" s="156"/>
      <c r="PYF3" s="156"/>
      <c r="PYG3" s="156"/>
      <c r="PYH3" s="156"/>
      <c r="PYI3" s="156"/>
      <c r="PYJ3" s="156"/>
      <c r="PYK3" s="156"/>
      <c r="PYL3" s="156"/>
      <c r="PYM3" s="156"/>
      <c r="PYN3" s="156"/>
      <c r="PYO3" s="156"/>
      <c r="PYP3" s="156"/>
      <c r="PYQ3" s="156"/>
      <c r="PYR3" s="156"/>
      <c r="PYS3" s="156"/>
      <c r="PYT3" s="156"/>
      <c r="PYU3" s="156"/>
      <c r="PYV3" s="156"/>
      <c r="PYW3" s="156"/>
      <c r="PYX3" s="156"/>
      <c r="PYY3" s="156"/>
      <c r="PYZ3" s="156"/>
      <c r="PZA3" s="156"/>
      <c r="PZB3" s="156"/>
      <c r="PZC3" s="156"/>
      <c r="PZD3" s="156"/>
      <c r="PZE3" s="156"/>
      <c r="PZF3" s="156"/>
      <c r="PZG3" s="156"/>
      <c r="PZH3" s="156"/>
      <c r="PZI3" s="156"/>
      <c r="PZJ3" s="156"/>
      <c r="PZK3" s="156"/>
      <c r="PZL3" s="156"/>
      <c r="PZM3" s="156"/>
      <c r="PZN3" s="156"/>
      <c r="PZO3" s="156"/>
      <c r="PZP3" s="156"/>
      <c r="PZQ3" s="156"/>
      <c r="PZR3" s="156"/>
      <c r="PZS3" s="156"/>
      <c r="PZT3" s="156"/>
      <c r="PZU3" s="156"/>
      <c r="PZV3" s="156"/>
      <c r="PZW3" s="156"/>
      <c r="PZX3" s="156"/>
      <c r="PZY3" s="156"/>
      <c r="PZZ3" s="156"/>
      <c r="QAA3" s="156"/>
      <c r="QAB3" s="156"/>
      <c r="QAC3" s="156"/>
      <c r="QAD3" s="156"/>
      <c r="QAE3" s="156"/>
      <c r="QAF3" s="156"/>
      <c r="QAG3" s="156"/>
      <c r="QAH3" s="156"/>
      <c r="QAI3" s="156"/>
      <c r="QAJ3" s="156"/>
      <c r="QAK3" s="156"/>
      <c r="QAL3" s="156"/>
      <c r="QAM3" s="156"/>
      <c r="QAN3" s="156"/>
      <c r="QAO3" s="156"/>
      <c r="QAP3" s="156"/>
      <c r="QAQ3" s="156"/>
      <c r="QAR3" s="156"/>
      <c r="QAS3" s="156"/>
      <c r="QAT3" s="156"/>
      <c r="QAU3" s="156"/>
      <c r="QAV3" s="156"/>
      <c r="QAW3" s="156"/>
      <c r="QAX3" s="156"/>
      <c r="QAY3" s="156"/>
      <c r="QAZ3" s="156"/>
      <c r="QBA3" s="156"/>
      <c r="QBB3" s="156"/>
      <c r="QBC3" s="156"/>
      <c r="QBD3" s="156"/>
      <c r="QBE3" s="156"/>
      <c r="QBF3" s="156"/>
      <c r="QBG3" s="156"/>
      <c r="QBH3" s="156"/>
      <c r="QBI3" s="156"/>
      <c r="QBJ3" s="156"/>
      <c r="QBK3" s="156"/>
      <c r="QBL3" s="156"/>
      <c r="QBM3" s="156"/>
      <c r="QBN3" s="156"/>
      <c r="QBO3" s="156"/>
      <c r="QBP3" s="156"/>
      <c r="QBQ3" s="156"/>
      <c r="QBR3" s="156"/>
      <c r="QBS3" s="156"/>
      <c r="QBT3" s="156"/>
      <c r="QBU3" s="156"/>
      <c r="QBV3" s="156"/>
      <c r="QBW3" s="156"/>
      <c r="QBX3" s="156"/>
      <c r="QBY3" s="156"/>
      <c r="QBZ3" s="156"/>
      <c r="QCA3" s="156"/>
      <c r="QCB3" s="156"/>
      <c r="QCC3" s="156"/>
      <c r="QCD3" s="156"/>
      <c r="QCE3" s="156"/>
      <c r="QCF3" s="156"/>
      <c r="QCG3" s="156"/>
      <c r="QCH3" s="156"/>
      <c r="QCI3" s="156"/>
      <c r="QCJ3" s="156"/>
      <c r="QCK3" s="156"/>
      <c r="QCL3" s="156"/>
      <c r="QCM3" s="156"/>
      <c r="QCN3" s="156"/>
      <c r="QCO3" s="156"/>
      <c r="QCP3" s="156"/>
      <c r="QCQ3" s="156"/>
      <c r="QCR3" s="156"/>
      <c r="QCS3" s="156"/>
      <c r="QCT3" s="156"/>
      <c r="QCU3" s="156"/>
      <c r="QCV3" s="156"/>
      <c r="QCW3" s="156"/>
      <c r="QCX3" s="156"/>
      <c r="QCY3" s="156"/>
      <c r="QCZ3" s="156"/>
      <c r="QDA3" s="156"/>
      <c r="QDB3" s="156"/>
      <c r="QDC3" s="156"/>
      <c r="QDD3" s="156"/>
      <c r="QDE3" s="156"/>
      <c r="QDF3" s="156"/>
      <c r="QDG3" s="156"/>
      <c r="QDH3" s="156"/>
      <c r="QDI3" s="156"/>
      <c r="QDJ3" s="156"/>
      <c r="QDK3" s="156"/>
      <c r="QDL3" s="156"/>
      <c r="QDM3" s="156"/>
      <c r="QDN3" s="156"/>
      <c r="QDO3" s="156"/>
      <c r="QDP3" s="156"/>
      <c r="QDQ3" s="156"/>
      <c r="QDR3" s="156"/>
      <c r="QDS3" s="156"/>
      <c r="QDT3" s="156"/>
      <c r="QDU3" s="156"/>
      <c r="QDV3" s="156"/>
      <c r="QDW3" s="156"/>
      <c r="QDX3" s="156"/>
      <c r="QDY3" s="156"/>
      <c r="QDZ3" s="156"/>
      <c r="QEA3" s="156"/>
      <c r="QEB3" s="156"/>
      <c r="QEC3" s="156"/>
      <c r="QED3" s="156"/>
      <c r="QEE3" s="156"/>
      <c r="QEF3" s="156"/>
      <c r="QEG3" s="156"/>
      <c r="QEH3" s="156"/>
      <c r="QEI3" s="156"/>
      <c r="QEJ3" s="156"/>
      <c r="QEK3" s="156"/>
      <c r="QEL3" s="156"/>
      <c r="QEM3" s="156"/>
      <c r="QEN3" s="156"/>
      <c r="QEO3" s="156"/>
      <c r="QEP3" s="156"/>
      <c r="QEQ3" s="156"/>
      <c r="QER3" s="156"/>
      <c r="QES3" s="156"/>
      <c r="QET3" s="156"/>
      <c r="QEU3" s="156"/>
      <c r="QEV3" s="156"/>
      <c r="QEW3" s="156"/>
      <c r="QEX3" s="156"/>
      <c r="QEY3" s="156"/>
      <c r="QEZ3" s="156"/>
      <c r="QFA3" s="156"/>
      <c r="QFB3" s="156"/>
      <c r="QFC3" s="156"/>
      <c r="QFD3" s="156"/>
      <c r="QFE3" s="156"/>
      <c r="QFF3" s="156"/>
      <c r="QFG3" s="156"/>
      <c r="QFH3" s="156"/>
      <c r="QFI3" s="156"/>
      <c r="QFJ3" s="156"/>
      <c r="QFK3" s="156"/>
      <c r="QFL3" s="156"/>
      <c r="QFM3" s="156"/>
      <c r="QFN3" s="156"/>
      <c r="QFO3" s="156"/>
      <c r="QFP3" s="156"/>
      <c r="QFQ3" s="156"/>
      <c r="QFR3" s="156"/>
      <c r="QFS3" s="156"/>
      <c r="QFT3" s="156"/>
      <c r="QFU3" s="156"/>
      <c r="QFV3" s="156"/>
      <c r="QFW3" s="156"/>
      <c r="QFX3" s="156"/>
      <c r="QFY3" s="156"/>
      <c r="QFZ3" s="156"/>
      <c r="QGA3" s="156"/>
      <c r="QGB3" s="156"/>
      <c r="QGC3" s="156"/>
      <c r="QGD3" s="156"/>
      <c r="QGE3" s="156"/>
      <c r="QGF3" s="156"/>
      <c r="QGG3" s="156"/>
      <c r="QGH3" s="156"/>
      <c r="QGI3" s="156"/>
      <c r="QGJ3" s="156"/>
      <c r="QGK3" s="156"/>
      <c r="QGL3" s="156"/>
      <c r="QGM3" s="156"/>
      <c r="QGN3" s="156"/>
      <c r="QGO3" s="156"/>
      <c r="QGP3" s="156"/>
      <c r="QGQ3" s="156"/>
      <c r="QGR3" s="156"/>
      <c r="QGS3" s="156"/>
      <c r="QGT3" s="156"/>
      <c r="QGU3" s="156"/>
      <c r="QGV3" s="156"/>
      <c r="QGW3" s="156"/>
      <c r="QGX3" s="156"/>
      <c r="QGY3" s="156"/>
      <c r="QGZ3" s="156"/>
      <c r="QHA3" s="156"/>
      <c r="QHB3" s="156"/>
      <c r="QHC3" s="156"/>
      <c r="QHD3" s="156"/>
      <c r="QHE3" s="156"/>
      <c r="QHF3" s="156"/>
      <c r="QHG3" s="156"/>
      <c r="QHH3" s="156"/>
      <c r="QHI3" s="156"/>
      <c r="QHJ3" s="156"/>
      <c r="QHK3" s="156"/>
      <c r="QHL3" s="156"/>
      <c r="QHM3" s="156"/>
      <c r="QHN3" s="156"/>
      <c r="QHO3" s="156"/>
      <c r="QHP3" s="156"/>
      <c r="QHQ3" s="156"/>
      <c r="QHR3" s="156"/>
      <c r="QHS3" s="156"/>
      <c r="QHT3" s="156"/>
      <c r="QHU3" s="156"/>
      <c r="QHV3" s="156"/>
      <c r="QHW3" s="156"/>
      <c r="QHX3" s="156"/>
      <c r="QHY3" s="156"/>
      <c r="QHZ3" s="156"/>
      <c r="QIA3" s="156"/>
      <c r="QIB3" s="156"/>
      <c r="QIC3" s="156"/>
      <c r="QID3" s="156"/>
      <c r="QIE3" s="156"/>
      <c r="QIF3" s="156"/>
      <c r="QIG3" s="156"/>
      <c r="QIH3" s="156"/>
      <c r="QII3" s="156"/>
      <c r="QIJ3" s="156"/>
      <c r="QIK3" s="156"/>
      <c r="QIL3" s="156"/>
      <c r="QIM3" s="156"/>
      <c r="QIN3" s="156"/>
      <c r="QIO3" s="156"/>
      <c r="QIP3" s="156"/>
      <c r="QIQ3" s="156"/>
      <c r="QIR3" s="156"/>
      <c r="QIS3" s="156"/>
      <c r="QIT3" s="156"/>
      <c r="QIU3" s="156"/>
      <c r="QIV3" s="156"/>
      <c r="QIW3" s="156"/>
      <c r="QIX3" s="156"/>
      <c r="QIY3" s="156"/>
      <c r="QIZ3" s="156"/>
      <c r="QJA3" s="156"/>
      <c r="QJB3" s="156"/>
      <c r="QJC3" s="156"/>
      <c r="QJD3" s="156"/>
      <c r="QJE3" s="156"/>
      <c r="QJF3" s="156"/>
      <c r="QJG3" s="156"/>
      <c r="QJH3" s="156"/>
      <c r="QJI3" s="156"/>
      <c r="QJJ3" s="156"/>
      <c r="QJK3" s="156"/>
      <c r="QJL3" s="156"/>
      <c r="QJM3" s="156"/>
      <c r="QJN3" s="156"/>
      <c r="QJO3" s="156"/>
      <c r="QJP3" s="156"/>
      <c r="QJQ3" s="156"/>
      <c r="QJR3" s="156"/>
      <c r="QJS3" s="156"/>
      <c r="QJT3" s="156"/>
      <c r="QJU3" s="156"/>
      <c r="QJV3" s="156"/>
      <c r="QJW3" s="156"/>
      <c r="QJX3" s="156"/>
      <c r="QJY3" s="156"/>
      <c r="QJZ3" s="156"/>
      <c r="QKA3" s="156"/>
      <c r="QKB3" s="156"/>
      <c r="QKC3" s="156"/>
      <c r="QKD3" s="156"/>
      <c r="QKE3" s="156"/>
      <c r="QKF3" s="156"/>
      <c r="QKG3" s="156"/>
      <c r="QKH3" s="156"/>
      <c r="QKI3" s="156"/>
      <c r="QKJ3" s="156"/>
      <c r="QKK3" s="156"/>
      <c r="QKL3" s="156"/>
      <c r="QKM3" s="156"/>
      <c r="QKN3" s="156"/>
      <c r="QKO3" s="156"/>
      <c r="QKP3" s="156"/>
      <c r="QKQ3" s="156"/>
      <c r="QKR3" s="156"/>
      <c r="QKS3" s="156"/>
      <c r="QKT3" s="156"/>
      <c r="QKU3" s="156"/>
      <c r="QKV3" s="156"/>
      <c r="QKW3" s="156"/>
      <c r="QKX3" s="156"/>
      <c r="QKY3" s="156"/>
      <c r="QKZ3" s="156"/>
      <c r="QLA3" s="156"/>
      <c r="QLB3" s="156"/>
      <c r="QLC3" s="156"/>
      <c r="QLD3" s="156"/>
      <c r="QLE3" s="156"/>
      <c r="QLF3" s="156"/>
      <c r="QLG3" s="156"/>
      <c r="QLH3" s="156"/>
      <c r="QLI3" s="156"/>
      <c r="QLJ3" s="156"/>
      <c r="QLK3" s="156"/>
      <c r="QLL3" s="156"/>
      <c r="QLM3" s="156"/>
      <c r="QLN3" s="156"/>
      <c r="QLO3" s="156"/>
      <c r="QLP3" s="156"/>
      <c r="QLQ3" s="156"/>
      <c r="QLR3" s="156"/>
      <c r="QLS3" s="156"/>
      <c r="QLT3" s="156"/>
      <c r="QLU3" s="156"/>
      <c r="QLV3" s="156"/>
      <c r="QLW3" s="156"/>
      <c r="QLX3" s="156"/>
      <c r="QLY3" s="156"/>
      <c r="QLZ3" s="156"/>
      <c r="QMA3" s="156"/>
      <c r="QMB3" s="156"/>
      <c r="QMC3" s="156"/>
      <c r="QMD3" s="156"/>
      <c r="QME3" s="156"/>
      <c r="QMF3" s="156"/>
      <c r="QMG3" s="156"/>
      <c r="QMH3" s="156"/>
      <c r="QMI3" s="156"/>
      <c r="QMJ3" s="156"/>
      <c r="QMK3" s="156"/>
      <c r="QML3" s="156"/>
      <c r="QMM3" s="156"/>
      <c r="QMN3" s="156"/>
      <c r="QMO3" s="156"/>
      <c r="QMP3" s="156"/>
      <c r="QMQ3" s="156"/>
      <c r="QMR3" s="156"/>
      <c r="QMS3" s="156"/>
      <c r="QMT3" s="156"/>
      <c r="QMU3" s="156"/>
      <c r="QMV3" s="156"/>
      <c r="QMW3" s="156"/>
      <c r="QMX3" s="156"/>
      <c r="QMY3" s="156"/>
      <c r="QMZ3" s="156"/>
      <c r="QNA3" s="156"/>
      <c r="QNB3" s="156"/>
      <c r="QNC3" s="156"/>
      <c r="QND3" s="156"/>
      <c r="QNE3" s="156"/>
      <c r="QNF3" s="156"/>
      <c r="QNG3" s="156"/>
      <c r="QNH3" s="156"/>
      <c r="QNI3" s="156"/>
      <c r="QNJ3" s="156"/>
      <c r="QNK3" s="156"/>
      <c r="QNL3" s="156"/>
      <c r="QNM3" s="156"/>
      <c r="QNN3" s="156"/>
      <c r="QNO3" s="156"/>
      <c r="QNP3" s="156"/>
      <c r="QNQ3" s="156"/>
      <c r="QNR3" s="156"/>
      <c r="QNS3" s="156"/>
      <c r="QNT3" s="156"/>
      <c r="QNU3" s="156"/>
      <c r="QNV3" s="156"/>
      <c r="QNW3" s="156"/>
      <c r="QNX3" s="156"/>
      <c r="QNY3" s="156"/>
      <c r="QNZ3" s="156"/>
      <c r="QOA3" s="156"/>
      <c r="QOB3" s="156"/>
      <c r="QOC3" s="156"/>
      <c r="QOD3" s="156"/>
      <c r="QOE3" s="156"/>
      <c r="QOF3" s="156"/>
      <c r="QOG3" s="156"/>
      <c r="QOH3" s="156"/>
      <c r="QOI3" s="156"/>
      <c r="QOJ3" s="156"/>
      <c r="QOK3" s="156"/>
      <c r="QOL3" s="156"/>
      <c r="QOM3" s="156"/>
      <c r="QON3" s="156"/>
      <c r="QOO3" s="156"/>
      <c r="QOP3" s="156"/>
      <c r="QOQ3" s="156"/>
      <c r="QOR3" s="156"/>
      <c r="QOS3" s="156"/>
      <c r="QOT3" s="156"/>
      <c r="QOU3" s="156"/>
      <c r="QOV3" s="156"/>
      <c r="QOW3" s="156"/>
      <c r="QOX3" s="156"/>
      <c r="QOY3" s="156"/>
      <c r="QOZ3" s="156"/>
      <c r="QPA3" s="156"/>
      <c r="QPB3" s="156"/>
      <c r="QPC3" s="156"/>
      <c r="QPD3" s="156"/>
      <c r="QPE3" s="156"/>
      <c r="QPF3" s="156"/>
      <c r="QPG3" s="156"/>
      <c r="QPH3" s="156"/>
      <c r="QPI3" s="156"/>
      <c r="QPJ3" s="156"/>
      <c r="QPK3" s="156"/>
      <c r="QPL3" s="156"/>
      <c r="QPM3" s="156"/>
      <c r="QPN3" s="156"/>
      <c r="QPO3" s="156"/>
      <c r="QPP3" s="156"/>
      <c r="QPQ3" s="156"/>
      <c r="QPR3" s="156"/>
      <c r="QPS3" s="156"/>
      <c r="QPT3" s="156"/>
      <c r="QPU3" s="156"/>
      <c r="QPV3" s="156"/>
      <c r="QPW3" s="156"/>
      <c r="QPX3" s="156"/>
      <c r="QPY3" s="156"/>
      <c r="QPZ3" s="156"/>
      <c r="QQA3" s="156"/>
      <c r="QQB3" s="156"/>
      <c r="QQC3" s="156"/>
      <c r="QQD3" s="156"/>
      <c r="QQE3" s="156"/>
      <c r="QQF3" s="156"/>
      <c r="QQG3" s="156"/>
      <c r="QQH3" s="156"/>
      <c r="QQI3" s="156"/>
      <c r="QQJ3" s="156"/>
      <c r="QQK3" s="156"/>
      <c r="QQL3" s="156"/>
      <c r="QQM3" s="156"/>
      <c r="QQN3" s="156"/>
      <c r="QQO3" s="156"/>
      <c r="QQP3" s="156"/>
      <c r="QQQ3" s="156"/>
      <c r="QQR3" s="156"/>
      <c r="QQS3" s="156"/>
      <c r="QQT3" s="156"/>
      <c r="QQU3" s="156"/>
      <c r="QQV3" s="156"/>
      <c r="QQW3" s="156"/>
      <c r="QQX3" s="156"/>
      <c r="QQY3" s="156"/>
      <c r="QQZ3" s="156"/>
      <c r="QRA3" s="156"/>
      <c r="QRB3" s="156"/>
      <c r="QRC3" s="156"/>
      <c r="QRD3" s="156"/>
      <c r="QRE3" s="156"/>
      <c r="QRF3" s="156"/>
      <c r="QRG3" s="156"/>
      <c r="QRH3" s="156"/>
      <c r="QRI3" s="156"/>
      <c r="QRJ3" s="156"/>
      <c r="QRK3" s="156"/>
      <c r="QRL3" s="156"/>
      <c r="QRM3" s="156"/>
      <c r="QRN3" s="156"/>
      <c r="QRO3" s="156"/>
      <c r="QRP3" s="156"/>
      <c r="QRQ3" s="156"/>
      <c r="QRR3" s="156"/>
      <c r="QRS3" s="156"/>
      <c r="QRT3" s="156"/>
      <c r="QRU3" s="156"/>
      <c r="QRV3" s="156"/>
      <c r="QRW3" s="156"/>
      <c r="QRX3" s="156"/>
      <c r="QRY3" s="156"/>
      <c r="QRZ3" s="156"/>
      <c r="QSA3" s="156"/>
      <c r="QSB3" s="156"/>
      <c r="QSC3" s="156"/>
      <c r="QSD3" s="156"/>
      <c r="QSE3" s="156"/>
      <c r="QSF3" s="156"/>
      <c r="QSG3" s="156"/>
      <c r="QSH3" s="156"/>
      <c r="QSI3" s="156"/>
      <c r="QSJ3" s="156"/>
      <c r="QSK3" s="156"/>
      <c r="QSL3" s="156"/>
      <c r="QSM3" s="156"/>
      <c r="QSN3" s="156"/>
      <c r="QSO3" s="156"/>
      <c r="QSP3" s="156"/>
      <c r="QSQ3" s="156"/>
      <c r="QSR3" s="156"/>
      <c r="QSS3" s="156"/>
      <c r="QST3" s="156"/>
      <c r="QSU3" s="156"/>
      <c r="QSV3" s="156"/>
      <c r="QSW3" s="156"/>
      <c r="QSX3" s="156"/>
      <c r="QSY3" s="156"/>
      <c r="QSZ3" s="156"/>
      <c r="QTA3" s="156"/>
      <c r="QTB3" s="156"/>
      <c r="QTC3" s="156"/>
      <c r="QTD3" s="156"/>
      <c r="QTE3" s="156"/>
      <c r="QTF3" s="156"/>
      <c r="QTG3" s="156"/>
      <c r="QTH3" s="156"/>
      <c r="QTI3" s="156"/>
      <c r="QTJ3" s="156"/>
      <c r="QTK3" s="156"/>
      <c r="QTL3" s="156"/>
      <c r="QTM3" s="156"/>
      <c r="QTN3" s="156"/>
      <c r="QTO3" s="156"/>
      <c r="QTP3" s="156"/>
      <c r="QTQ3" s="156"/>
      <c r="QTR3" s="156"/>
      <c r="QTS3" s="156"/>
      <c r="QTT3" s="156"/>
      <c r="QTU3" s="156"/>
      <c r="QTV3" s="156"/>
      <c r="QTW3" s="156"/>
      <c r="QTX3" s="156"/>
      <c r="QTY3" s="156"/>
      <c r="QTZ3" s="156"/>
      <c r="QUA3" s="156"/>
      <c r="QUB3" s="156"/>
      <c r="QUC3" s="156"/>
      <c r="QUD3" s="156"/>
      <c r="QUE3" s="156"/>
      <c r="QUF3" s="156"/>
      <c r="QUG3" s="156"/>
      <c r="QUH3" s="156"/>
      <c r="QUI3" s="156"/>
      <c r="QUJ3" s="156"/>
      <c r="QUK3" s="156"/>
      <c r="QUL3" s="156"/>
      <c r="QUM3" s="156"/>
      <c r="QUN3" s="156"/>
      <c r="QUO3" s="156"/>
      <c r="QUP3" s="156"/>
      <c r="QUQ3" s="156"/>
      <c r="QUR3" s="156"/>
      <c r="QUS3" s="156"/>
      <c r="QUT3" s="156"/>
      <c r="QUU3" s="156"/>
      <c r="QUV3" s="156"/>
      <c r="QUW3" s="156"/>
      <c r="QUX3" s="156"/>
      <c r="QUY3" s="156"/>
      <c r="QUZ3" s="156"/>
      <c r="QVA3" s="156"/>
      <c r="QVB3" s="156"/>
      <c r="QVC3" s="156"/>
      <c r="QVD3" s="156"/>
      <c r="QVE3" s="156"/>
      <c r="QVF3" s="156"/>
      <c r="QVG3" s="156"/>
      <c r="QVH3" s="156"/>
      <c r="QVI3" s="156"/>
      <c r="QVJ3" s="156"/>
      <c r="QVK3" s="156"/>
      <c r="QVL3" s="156"/>
      <c r="QVM3" s="156"/>
      <c r="QVN3" s="156"/>
      <c r="QVO3" s="156"/>
      <c r="QVP3" s="156"/>
      <c r="QVQ3" s="156"/>
      <c r="QVR3" s="156"/>
      <c r="QVS3" s="156"/>
      <c r="QVT3" s="156"/>
      <c r="QVU3" s="156"/>
      <c r="QVV3" s="156"/>
      <c r="QVW3" s="156"/>
      <c r="QVX3" s="156"/>
      <c r="QVY3" s="156"/>
      <c r="QVZ3" s="156"/>
      <c r="QWA3" s="156"/>
      <c r="QWB3" s="156"/>
      <c r="QWC3" s="156"/>
      <c r="QWD3" s="156"/>
      <c r="QWE3" s="156"/>
      <c r="QWF3" s="156"/>
      <c r="QWG3" s="156"/>
      <c r="QWH3" s="156"/>
      <c r="QWI3" s="156"/>
      <c r="QWJ3" s="156"/>
      <c r="QWK3" s="156"/>
      <c r="QWL3" s="156"/>
      <c r="QWM3" s="156"/>
      <c r="QWN3" s="156"/>
      <c r="QWO3" s="156"/>
      <c r="QWP3" s="156"/>
      <c r="QWQ3" s="156"/>
      <c r="QWR3" s="156"/>
      <c r="QWS3" s="156"/>
      <c r="QWT3" s="156"/>
      <c r="QWU3" s="156"/>
      <c r="QWV3" s="156"/>
      <c r="QWW3" s="156"/>
      <c r="QWX3" s="156"/>
      <c r="QWY3" s="156"/>
      <c r="QWZ3" s="156"/>
      <c r="QXA3" s="156"/>
      <c r="QXB3" s="156"/>
      <c r="QXC3" s="156"/>
      <c r="QXD3" s="156"/>
      <c r="QXE3" s="156"/>
      <c r="QXF3" s="156"/>
      <c r="QXG3" s="156"/>
      <c r="QXH3" s="156"/>
      <c r="QXI3" s="156"/>
      <c r="QXJ3" s="156"/>
      <c r="QXK3" s="156"/>
      <c r="QXL3" s="156"/>
      <c r="QXM3" s="156"/>
      <c r="QXN3" s="156"/>
      <c r="QXO3" s="156"/>
      <c r="QXP3" s="156"/>
      <c r="QXQ3" s="156"/>
      <c r="QXR3" s="156"/>
      <c r="QXS3" s="156"/>
      <c r="QXT3" s="156"/>
      <c r="QXU3" s="156"/>
      <c r="QXV3" s="156"/>
      <c r="QXW3" s="156"/>
      <c r="QXX3" s="156"/>
      <c r="QXY3" s="156"/>
      <c r="QXZ3" s="156"/>
      <c r="QYA3" s="156"/>
      <c r="QYB3" s="156"/>
      <c r="QYC3" s="156"/>
      <c r="QYD3" s="156"/>
      <c r="QYE3" s="156"/>
      <c r="QYF3" s="156"/>
      <c r="QYG3" s="156"/>
      <c r="QYH3" s="156"/>
      <c r="QYI3" s="156"/>
      <c r="QYJ3" s="156"/>
      <c r="QYK3" s="156"/>
      <c r="QYL3" s="156"/>
      <c r="QYM3" s="156"/>
      <c r="QYN3" s="156"/>
      <c r="QYO3" s="156"/>
      <c r="QYP3" s="156"/>
      <c r="QYQ3" s="156"/>
      <c r="QYR3" s="156"/>
      <c r="QYS3" s="156"/>
      <c r="QYT3" s="156"/>
      <c r="QYU3" s="156"/>
      <c r="QYV3" s="156"/>
      <c r="QYW3" s="156"/>
      <c r="QYX3" s="156"/>
      <c r="QYY3" s="156"/>
      <c r="QYZ3" s="156"/>
      <c r="QZA3" s="156"/>
      <c r="QZB3" s="156"/>
      <c r="QZC3" s="156"/>
      <c r="QZD3" s="156"/>
      <c r="QZE3" s="156"/>
      <c r="QZF3" s="156"/>
      <c r="QZG3" s="156"/>
      <c r="QZH3" s="156"/>
      <c r="QZI3" s="156"/>
      <c r="QZJ3" s="156"/>
      <c r="QZK3" s="156"/>
      <c r="QZL3" s="156"/>
      <c r="QZM3" s="156"/>
      <c r="QZN3" s="156"/>
      <c r="QZO3" s="156"/>
      <c r="QZP3" s="156"/>
      <c r="QZQ3" s="156"/>
      <c r="QZR3" s="156"/>
      <c r="QZS3" s="156"/>
      <c r="QZT3" s="156"/>
      <c r="QZU3" s="156"/>
      <c r="QZV3" s="156"/>
      <c r="QZW3" s="156"/>
      <c r="QZX3" s="156"/>
      <c r="QZY3" s="156"/>
      <c r="QZZ3" s="156"/>
      <c r="RAA3" s="156"/>
      <c r="RAB3" s="156"/>
      <c r="RAC3" s="156"/>
      <c r="RAD3" s="156"/>
      <c r="RAE3" s="156"/>
      <c r="RAF3" s="156"/>
      <c r="RAG3" s="156"/>
      <c r="RAH3" s="156"/>
      <c r="RAI3" s="156"/>
      <c r="RAJ3" s="156"/>
      <c r="RAK3" s="156"/>
      <c r="RAL3" s="156"/>
      <c r="RAM3" s="156"/>
      <c r="RAN3" s="156"/>
      <c r="RAO3" s="156"/>
      <c r="RAP3" s="156"/>
      <c r="RAQ3" s="156"/>
      <c r="RAR3" s="156"/>
      <c r="RAS3" s="156"/>
      <c r="RAT3" s="156"/>
      <c r="RAU3" s="156"/>
      <c r="RAV3" s="156"/>
      <c r="RAW3" s="156"/>
      <c r="RAX3" s="156"/>
      <c r="RAY3" s="156"/>
      <c r="RAZ3" s="156"/>
      <c r="RBA3" s="156"/>
      <c r="RBB3" s="156"/>
      <c r="RBC3" s="156"/>
      <c r="RBD3" s="156"/>
      <c r="RBE3" s="156"/>
      <c r="RBF3" s="156"/>
      <c r="RBG3" s="156"/>
      <c r="RBH3" s="156"/>
      <c r="RBI3" s="156"/>
      <c r="RBJ3" s="156"/>
      <c r="RBK3" s="156"/>
      <c r="RBL3" s="156"/>
      <c r="RBM3" s="156"/>
      <c r="RBN3" s="156"/>
      <c r="RBO3" s="156"/>
      <c r="RBP3" s="156"/>
      <c r="RBQ3" s="156"/>
      <c r="RBR3" s="156"/>
      <c r="RBS3" s="156"/>
      <c r="RBT3" s="156"/>
      <c r="RBU3" s="156"/>
      <c r="RBV3" s="156"/>
      <c r="RBW3" s="156"/>
      <c r="RBX3" s="156"/>
      <c r="RBY3" s="156"/>
      <c r="RBZ3" s="156"/>
      <c r="RCA3" s="156"/>
      <c r="RCB3" s="156"/>
      <c r="RCC3" s="156"/>
      <c r="RCD3" s="156"/>
      <c r="RCE3" s="156"/>
      <c r="RCF3" s="156"/>
      <c r="RCG3" s="156"/>
      <c r="RCH3" s="156"/>
      <c r="RCI3" s="156"/>
      <c r="RCJ3" s="156"/>
      <c r="RCK3" s="156"/>
      <c r="RCL3" s="156"/>
      <c r="RCM3" s="156"/>
      <c r="RCN3" s="156"/>
      <c r="RCO3" s="156"/>
      <c r="RCP3" s="156"/>
      <c r="RCQ3" s="156"/>
      <c r="RCR3" s="156"/>
      <c r="RCS3" s="156"/>
      <c r="RCT3" s="156"/>
      <c r="RCU3" s="156"/>
      <c r="RCV3" s="156"/>
      <c r="RCW3" s="156"/>
      <c r="RCX3" s="156"/>
      <c r="RCY3" s="156"/>
      <c r="RCZ3" s="156"/>
      <c r="RDA3" s="156"/>
      <c r="RDB3" s="156"/>
      <c r="RDC3" s="156"/>
      <c r="RDD3" s="156"/>
      <c r="RDE3" s="156"/>
      <c r="RDF3" s="156"/>
      <c r="RDG3" s="156"/>
      <c r="RDH3" s="156"/>
      <c r="RDI3" s="156"/>
      <c r="RDJ3" s="156"/>
      <c r="RDK3" s="156"/>
      <c r="RDL3" s="156"/>
      <c r="RDM3" s="156"/>
      <c r="RDN3" s="156"/>
      <c r="RDO3" s="156"/>
      <c r="RDP3" s="156"/>
      <c r="RDQ3" s="156"/>
      <c r="RDR3" s="156"/>
      <c r="RDS3" s="156"/>
      <c r="RDT3" s="156"/>
      <c r="RDU3" s="156"/>
      <c r="RDV3" s="156"/>
      <c r="RDW3" s="156"/>
      <c r="RDX3" s="156"/>
      <c r="RDY3" s="156"/>
      <c r="RDZ3" s="156"/>
      <c r="REA3" s="156"/>
      <c r="REB3" s="156"/>
      <c r="REC3" s="156"/>
      <c r="RED3" s="156"/>
      <c r="REE3" s="156"/>
      <c r="REF3" s="156"/>
      <c r="REG3" s="156"/>
      <c r="REH3" s="156"/>
      <c r="REI3" s="156"/>
      <c r="REJ3" s="156"/>
      <c r="REK3" s="156"/>
      <c r="REL3" s="156"/>
      <c r="REM3" s="156"/>
      <c r="REN3" s="156"/>
      <c r="REO3" s="156"/>
      <c r="REP3" s="156"/>
      <c r="REQ3" s="156"/>
      <c r="RER3" s="156"/>
      <c r="RES3" s="156"/>
      <c r="RET3" s="156"/>
      <c r="REU3" s="156"/>
      <c r="REV3" s="156"/>
      <c r="REW3" s="156"/>
      <c r="REX3" s="156"/>
      <c r="REY3" s="156"/>
      <c r="REZ3" s="156"/>
      <c r="RFA3" s="156"/>
      <c r="RFB3" s="156"/>
      <c r="RFC3" s="156"/>
      <c r="RFD3" s="156"/>
      <c r="RFE3" s="156"/>
      <c r="RFF3" s="156"/>
      <c r="RFG3" s="156"/>
      <c r="RFH3" s="156"/>
      <c r="RFI3" s="156"/>
      <c r="RFJ3" s="156"/>
      <c r="RFK3" s="156"/>
      <c r="RFL3" s="156"/>
      <c r="RFM3" s="156"/>
      <c r="RFN3" s="156"/>
      <c r="RFO3" s="156"/>
      <c r="RFP3" s="156"/>
      <c r="RFQ3" s="156"/>
      <c r="RFR3" s="156"/>
      <c r="RFS3" s="156"/>
      <c r="RFT3" s="156"/>
      <c r="RFU3" s="156"/>
      <c r="RFV3" s="156"/>
      <c r="RFW3" s="156"/>
      <c r="RFX3" s="156"/>
      <c r="RFY3" s="156"/>
      <c r="RFZ3" s="156"/>
      <c r="RGA3" s="156"/>
      <c r="RGB3" s="156"/>
      <c r="RGC3" s="156"/>
      <c r="RGD3" s="156"/>
      <c r="RGE3" s="156"/>
      <c r="RGF3" s="156"/>
      <c r="RGG3" s="156"/>
      <c r="RGH3" s="156"/>
      <c r="RGI3" s="156"/>
      <c r="RGJ3" s="156"/>
      <c r="RGK3" s="156"/>
      <c r="RGL3" s="156"/>
      <c r="RGM3" s="156"/>
      <c r="RGN3" s="156"/>
      <c r="RGO3" s="156"/>
      <c r="RGP3" s="156"/>
      <c r="RGQ3" s="156"/>
      <c r="RGR3" s="156"/>
      <c r="RGS3" s="156"/>
      <c r="RGT3" s="156"/>
      <c r="RGU3" s="156"/>
      <c r="RGV3" s="156"/>
      <c r="RGW3" s="156"/>
      <c r="RGX3" s="156"/>
      <c r="RGY3" s="156"/>
      <c r="RGZ3" s="156"/>
      <c r="RHA3" s="156"/>
      <c r="RHB3" s="156"/>
      <c r="RHC3" s="156"/>
      <c r="RHD3" s="156"/>
      <c r="RHE3" s="156"/>
      <c r="RHF3" s="156"/>
      <c r="RHG3" s="156"/>
      <c r="RHH3" s="156"/>
      <c r="RHI3" s="156"/>
      <c r="RHJ3" s="156"/>
      <c r="RHK3" s="156"/>
      <c r="RHL3" s="156"/>
      <c r="RHM3" s="156"/>
      <c r="RHN3" s="156"/>
      <c r="RHO3" s="156"/>
      <c r="RHP3" s="156"/>
      <c r="RHQ3" s="156"/>
      <c r="RHR3" s="156"/>
      <c r="RHS3" s="156"/>
      <c r="RHT3" s="156"/>
      <c r="RHU3" s="156"/>
      <c r="RHV3" s="156"/>
      <c r="RHW3" s="156"/>
      <c r="RHX3" s="156"/>
      <c r="RHY3" s="156"/>
      <c r="RHZ3" s="156"/>
      <c r="RIA3" s="156"/>
      <c r="RIB3" s="156"/>
      <c r="RIC3" s="156"/>
      <c r="RID3" s="156"/>
      <c r="RIE3" s="156"/>
      <c r="RIF3" s="156"/>
      <c r="RIG3" s="156"/>
      <c r="RIH3" s="156"/>
      <c r="RII3" s="156"/>
      <c r="RIJ3" s="156"/>
      <c r="RIK3" s="156"/>
      <c r="RIL3" s="156"/>
      <c r="RIM3" s="156"/>
      <c r="RIN3" s="156"/>
      <c r="RIO3" s="156"/>
      <c r="RIP3" s="156"/>
      <c r="RIQ3" s="156"/>
      <c r="RIR3" s="156"/>
      <c r="RIS3" s="156"/>
      <c r="RIT3" s="156"/>
      <c r="RIU3" s="156"/>
      <c r="RIV3" s="156"/>
      <c r="RIW3" s="156"/>
      <c r="RIX3" s="156"/>
      <c r="RIY3" s="156"/>
      <c r="RIZ3" s="156"/>
      <c r="RJA3" s="156"/>
      <c r="RJB3" s="156"/>
      <c r="RJC3" s="156"/>
      <c r="RJD3" s="156"/>
      <c r="RJE3" s="156"/>
      <c r="RJF3" s="156"/>
      <c r="RJG3" s="156"/>
      <c r="RJH3" s="156"/>
      <c r="RJI3" s="156"/>
      <c r="RJJ3" s="156"/>
      <c r="RJK3" s="156"/>
      <c r="RJL3" s="156"/>
      <c r="RJM3" s="156"/>
      <c r="RJN3" s="156"/>
      <c r="RJO3" s="156"/>
      <c r="RJP3" s="156"/>
      <c r="RJQ3" s="156"/>
      <c r="RJR3" s="156"/>
      <c r="RJS3" s="156"/>
      <c r="RJT3" s="156"/>
      <c r="RJU3" s="156"/>
      <c r="RJV3" s="156"/>
      <c r="RJW3" s="156"/>
      <c r="RJX3" s="156"/>
      <c r="RJY3" s="156"/>
      <c r="RJZ3" s="156"/>
      <c r="RKA3" s="156"/>
      <c r="RKB3" s="156"/>
      <c r="RKC3" s="156"/>
      <c r="RKD3" s="156"/>
      <c r="RKE3" s="156"/>
      <c r="RKF3" s="156"/>
      <c r="RKG3" s="156"/>
      <c r="RKH3" s="156"/>
      <c r="RKI3" s="156"/>
      <c r="RKJ3" s="156"/>
      <c r="RKK3" s="156"/>
      <c r="RKL3" s="156"/>
      <c r="RKM3" s="156"/>
      <c r="RKN3" s="156"/>
      <c r="RKO3" s="156"/>
      <c r="RKP3" s="156"/>
      <c r="RKQ3" s="156"/>
      <c r="RKR3" s="156"/>
      <c r="RKS3" s="156"/>
      <c r="RKT3" s="156"/>
      <c r="RKU3" s="156"/>
      <c r="RKV3" s="156"/>
      <c r="RKW3" s="156"/>
      <c r="RKX3" s="156"/>
      <c r="RKY3" s="156"/>
      <c r="RKZ3" s="156"/>
      <c r="RLA3" s="156"/>
      <c r="RLB3" s="156"/>
      <c r="RLC3" s="156"/>
      <c r="RLD3" s="156"/>
      <c r="RLE3" s="156"/>
      <c r="RLF3" s="156"/>
      <c r="RLG3" s="156"/>
      <c r="RLH3" s="156"/>
      <c r="RLI3" s="156"/>
      <c r="RLJ3" s="156"/>
      <c r="RLK3" s="156"/>
      <c r="RLL3" s="156"/>
      <c r="RLM3" s="156"/>
      <c r="RLN3" s="156"/>
      <c r="RLO3" s="156"/>
      <c r="RLP3" s="156"/>
      <c r="RLQ3" s="156"/>
      <c r="RLR3" s="156"/>
      <c r="RLS3" s="156"/>
      <c r="RLT3" s="156"/>
      <c r="RLU3" s="156"/>
      <c r="RLV3" s="156"/>
      <c r="RLW3" s="156"/>
      <c r="RLX3" s="156"/>
      <c r="RLY3" s="156"/>
      <c r="RLZ3" s="156"/>
      <c r="RMA3" s="156"/>
      <c r="RMB3" s="156"/>
      <c r="RMC3" s="156"/>
      <c r="RMD3" s="156"/>
      <c r="RME3" s="156"/>
      <c r="RMF3" s="156"/>
      <c r="RMG3" s="156"/>
      <c r="RMH3" s="156"/>
      <c r="RMI3" s="156"/>
      <c r="RMJ3" s="156"/>
      <c r="RMK3" s="156"/>
      <c r="RML3" s="156"/>
      <c r="RMM3" s="156"/>
      <c r="RMN3" s="156"/>
      <c r="RMO3" s="156"/>
      <c r="RMP3" s="156"/>
      <c r="RMQ3" s="156"/>
      <c r="RMR3" s="156"/>
      <c r="RMS3" s="156"/>
      <c r="RMT3" s="156"/>
      <c r="RMU3" s="156"/>
      <c r="RMV3" s="156"/>
      <c r="RMW3" s="156"/>
      <c r="RMX3" s="156"/>
      <c r="RMY3" s="156"/>
      <c r="RMZ3" s="156"/>
      <c r="RNA3" s="156"/>
      <c r="RNB3" s="156"/>
      <c r="RNC3" s="156"/>
      <c r="RND3" s="156"/>
      <c r="RNE3" s="156"/>
      <c r="RNF3" s="156"/>
      <c r="RNG3" s="156"/>
      <c r="RNH3" s="156"/>
      <c r="RNI3" s="156"/>
      <c r="RNJ3" s="156"/>
      <c r="RNK3" s="156"/>
      <c r="RNL3" s="156"/>
      <c r="RNM3" s="156"/>
      <c r="RNN3" s="156"/>
      <c r="RNO3" s="156"/>
      <c r="RNP3" s="156"/>
      <c r="RNQ3" s="156"/>
      <c r="RNR3" s="156"/>
      <c r="RNS3" s="156"/>
      <c r="RNT3" s="156"/>
      <c r="RNU3" s="156"/>
      <c r="RNV3" s="156"/>
      <c r="RNW3" s="156"/>
      <c r="RNX3" s="156"/>
      <c r="RNY3" s="156"/>
      <c r="RNZ3" s="156"/>
      <c r="ROA3" s="156"/>
      <c r="ROB3" s="156"/>
      <c r="ROC3" s="156"/>
      <c r="ROD3" s="156"/>
      <c r="ROE3" s="156"/>
      <c r="ROF3" s="156"/>
      <c r="ROG3" s="156"/>
      <c r="ROH3" s="156"/>
      <c r="ROI3" s="156"/>
      <c r="ROJ3" s="156"/>
      <c r="ROK3" s="156"/>
      <c r="ROL3" s="156"/>
      <c r="ROM3" s="156"/>
      <c r="RON3" s="156"/>
      <c r="ROO3" s="156"/>
      <c r="ROP3" s="156"/>
      <c r="ROQ3" s="156"/>
      <c r="ROR3" s="156"/>
      <c r="ROS3" s="156"/>
      <c r="ROT3" s="156"/>
      <c r="ROU3" s="156"/>
      <c r="ROV3" s="156"/>
      <c r="ROW3" s="156"/>
      <c r="ROX3" s="156"/>
      <c r="ROY3" s="156"/>
      <c r="ROZ3" s="156"/>
      <c r="RPA3" s="156"/>
      <c r="RPB3" s="156"/>
      <c r="RPC3" s="156"/>
      <c r="RPD3" s="156"/>
      <c r="RPE3" s="156"/>
      <c r="RPF3" s="156"/>
      <c r="RPG3" s="156"/>
      <c r="RPH3" s="156"/>
      <c r="RPI3" s="156"/>
      <c r="RPJ3" s="156"/>
      <c r="RPK3" s="156"/>
      <c r="RPL3" s="156"/>
      <c r="RPM3" s="156"/>
      <c r="RPN3" s="156"/>
      <c r="RPO3" s="156"/>
      <c r="RPP3" s="156"/>
      <c r="RPQ3" s="156"/>
      <c r="RPR3" s="156"/>
      <c r="RPS3" s="156"/>
      <c r="RPT3" s="156"/>
      <c r="RPU3" s="156"/>
      <c r="RPV3" s="156"/>
      <c r="RPW3" s="156"/>
      <c r="RPX3" s="156"/>
      <c r="RPY3" s="156"/>
      <c r="RPZ3" s="156"/>
      <c r="RQA3" s="156"/>
      <c r="RQB3" s="156"/>
      <c r="RQC3" s="156"/>
      <c r="RQD3" s="156"/>
      <c r="RQE3" s="156"/>
      <c r="RQF3" s="156"/>
      <c r="RQG3" s="156"/>
      <c r="RQH3" s="156"/>
      <c r="RQI3" s="156"/>
      <c r="RQJ3" s="156"/>
      <c r="RQK3" s="156"/>
      <c r="RQL3" s="156"/>
      <c r="RQM3" s="156"/>
      <c r="RQN3" s="156"/>
      <c r="RQO3" s="156"/>
      <c r="RQP3" s="156"/>
      <c r="RQQ3" s="156"/>
      <c r="RQR3" s="156"/>
      <c r="RQS3" s="156"/>
      <c r="RQT3" s="156"/>
      <c r="RQU3" s="156"/>
      <c r="RQV3" s="156"/>
      <c r="RQW3" s="156"/>
      <c r="RQX3" s="156"/>
      <c r="RQY3" s="156"/>
      <c r="RQZ3" s="156"/>
      <c r="RRA3" s="156"/>
      <c r="RRB3" s="156"/>
      <c r="RRC3" s="156"/>
      <c r="RRD3" s="156"/>
      <c r="RRE3" s="156"/>
      <c r="RRF3" s="156"/>
      <c r="RRG3" s="156"/>
      <c r="RRH3" s="156"/>
      <c r="RRI3" s="156"/>
      <c r="RRJ3" s="156"/>
      <c r="RRK3" s="156"/>
      <c r="RRL3" s="156"/>
      <c r="RRM3" s="156"/>
      <c r="RRN3" s="156"/>
      <c r="RRO3" s="156"/>
      <c r="RRP3" s="156"/>
      <c r="RRQ3" s="156"/>
      <c r="RRR3" s="156"/>
      <c r="RRS3" s="156"/>
      <c r="RRT3" s="156"/>
      <c r="RRU3" s="156"/>
      <c r="RRV3" s="156"/>
      <c r="RRW3" s="156"/>
      <c r="RRX3" s="156"/>
      <c r="RRY3" s="156"/>
      <c r="RRZ3" s="156"/>
      <c r="RSA3" s="156"/>
      <c r="RSB3" s="156"/>
      <c r="RSC3" s="156"/>
      <c r="RSD3" s="156"/>
      <c r="RSE3" s="156"/>
      <c r="RSF3" s="156"/>
      <c r="RSG3" s="156"/>
      <c r="RSH3" s="156"/>
      <c r="RSI3" s="156"/>
      <c r="RSJ3" s="156"/>
      <c r="RSK3" s="156"/>
      <c r="RSL3" s="156"/>
      <c r="RSM3" s="156"/>
      <c r="RSN3" s="156"/>
      <c r="RSO3" s="156"/>
      <c r="RSP3" s="156"/>
      <c r="RSQ3" s="156"/>
      <c r="RSR3" s="156"/>
      <c r="RSS3" s="156"/>
      <c r="RST3" s="156"/>
      <c r="RSU3" s="156"/>
      <c r="RSV3" s="156"/>
      <c r="RSW3" s="156"/>
      <c r="RSX3" s="156"/>
      <c r="RSY3" s="156"/>
      <c r="RSZ3" s="156"/>
      <c r="RTA3" s="156"/>
      <c r="RTB3" s="156"/>
      <c r="RTC3" s="156"/>
      <c r="RTD3" s="156"/>
      <c r="RTE3" s="156"/>
      <c r="RTF3" s="156"/>
      <c r="RTG3" s="156"/>
      <c r="RTH3" s="156"/>
      <c r="RTI3" s="156"/>
      <c r="RTJ3" s="156"/>
      <c r="RTK3" s="156"/>
      <c r="RTL3" s="156"/>
      <c r="RTM3" s="156"/>
      <c r="RTN3" s="156"/>
      <c r="RTO3" s="156"/>
      <c r="RTP3" s="156"/>
      <c r="RTQ3" s="156"/>
      <c r="RTR3" s="156"/>
      <c r="RTS3" s="156"/>
      <c r="RTT3" s="156"/>
      <c r="RTU3" s="156"/>
      <c r="RTV3" s="156"/>
      <c r="RTW3" s="156"/>
      <c r="RTX3" s="156"/>
      <c r="RTY3" s="156"/>
      <c r="RTZ3" s="156"/>
      <c r="RUA3" s="156"/>
      <c r="RUB3" s="156"/>
      <c r="RUC3" s="156"/>
      <c r="RUD3" s="156"/>
      <c r="RUE3" s="156"/>
      <c r="RUF3" s="156"/>
      <c r="RUG3" s="156"/>
      <c r="RUH3" s="156"/>
      <c r="RUI3" s="156"/>
      <c r="RUJ3" s="156"/>
      <c r="RUK3" s="156"/>
      <c r="RUL3" s="156"/>
      <c r="RUM3" s="156"/>
      <c r="RUN3" s="156"/>
      <c r="RUO3" s="156"/>
      <c r="RUP3" s="156"/>
      <c r="RUQ3" s="156"/>
      <c r="RUR3" s="156"/>
      <c r="RUS3" s="156"/>
      <c r="RUT3" s="156"/>
      <c r="RUU3" s="156"/>
      <c r="RUV3" s="156"/>
      <c r="RUW3" s="156"/>
      <c r="RUX3" s="156"/>
      <c r="RUY3" s="156"/>
      <c r="RUZ3" s="156"/>
      <c r="RVA3" s="156"/>
      <c r="RVB3" s="156"/>
      <c r="RVC3" s="156"/>
      <c r="RVD3" s="156"/>
      <c r="RVE3" s="156"/>
      <c r="RVF3" s="156"/>
      <c r="RVG3" s="156"/>
      <c r="RVH3" s="156"/>
      <c r="RVI3" s="156"/>
      <c r="RVJ3" s="156"/>
      <c r="RVK3" s="156"/>
      <c r="RVL3" s="156"/>
      <c r="RVM3" s="156"/>
      <c r="RVN3" s="156"/>
      <c r="RVO3" s="156"/>
      <c r="RVP3" s="156"/>
      <c r="RVQ3" s="156"/>
      <c r="RVR3" s="156"/>
      <c r="RVS3" s="156"/>
      <c r="RVT3" s="156"/>
      <c r="RVU3" s="156"/>
      <c r="RVV3" s="156"/>
      <c r="RVW3" s="156"/>
      <c r="RVX3" s="156"/>
      <c r="RVY3" s="156"/>
      <c r="RVZ3" s="156"/>
      <c r="RWA3" s="156"/>
      <c r="RWB3" s="156"/>
      <c r="RWC3" s="156"/>
      <c r="RWD3" s="156"/>
      <c r="RWE3" s="156"/>
      <c r="RWF3" s="156"/>
      <c r="RWG3" s="156"/>
      <c r="RWH3" s="156"/>
      <c r="RWI3" s="156"/>
      <c r="RWJ3" s="156"/>
      <c r="RWK3" s="156"/>
      <c r="RWL3" s="156"/>
      <c r="RWM3" s="156"/>
      <c r="RWN3" s="156"/>
      <c r="RWO3" s="156"/>
      <c r="RWP3" s="156"/>
      <c r="RWQ3" s="156"/>
      <c r="RWR3" s="156"/>
      <c r="RWS3" s="156"/>
      <c r="RWT3" s="156"/>
      <c r="RWU3" s="156"/>
      <c r="RWV3" s="156"/>
      <c r="RWW3" s="156"/>
      <c r="RWX3" s="156"/>
      <c r="RWY3" s="156"/>
      <c r="RWZ3" s="156"/>
      <c r="RXA3" s="156"/>
      <c r="RXB3" s="156"/>
      <c r="RXC3" s="156"/>
      <c r="RXD3" s="156"/>
      <c r="RXE3" s="156"/>
      <c r="RXF3" s="156"/>
      <c r="RXG3" s="156"/>
      <c r="RXH3" s="156"/>
      <c r="RXI3" s="156"/>
      <c r="RXJ3" s="156"/>
      <c r="RXK3" s="156"/>
      <c r="RXL3" s="156"/>
      <c r="RXM3" s="156"/>
      <c r="RXN3" s="156"/>
      <c r="RXO3" s="156"/>
      <c r="RXP3" s="156"/>
      <c r="RXQ3" s="156"/>
      <c r="RXR3" s="156"/>
      <c r="RXS3" s="156"/>
      <c r="RXT3" s="156"/>
      <c r="RXU3" s="156"/>
      <c r="RXV3" s="156"/>
      <c r="RXW3" s="156"/>
      <c r="RXX3" s="156"/>
      <c r="RXY3" s="156"/>
      <c r="RXZ3" s="156"/>
      <c r="RYA3" s="156"/>
      <c r="RYB3" s="156"/>
      <c r="RYC3" s="156"/>
      <c r="RYD3" s="156"/>
      <c r="RYE3" s="156"/>
      <c r="RYF3" s="156"/>
      <c r="RYG3" s="156"/>
      <c r="RYH3" s="156"/>
      <c r="RYI3" s="156"/>
      <c r="RYJ3" s="156"/>
      <c r="RYK3" s="156"/>
      <c r="RYL3" s="156"/>
      <c r="RYM3" s="156"/>
      <c r="RYN3" s="156"/>
      <c r="RYO3" s="156"/>
      <c r="RYP3" s="156"/>
      <c r="RYQ3" s="156"/>
      <c r="RYR3" s="156"/>
      <c r="RYS3" s="156"/>
      <c r="RYT3" s="156"/>
      <c r="RYU3" s="156"/>
      <c r="RYV3" s="156"/>
      <c r="RYW3" s="156"/>
      <c r="RYX3" s="156"/>
      <c r="RYY3" s="156"/>
      <c r="RYZ3" s="156"/>
      <c r="RZA3" s="156"/>
      <c r="RZB3" s="156"/>
      <c r="RZC3" s="156"/>
      <c r="RZD3" s="156"/>
      <c r="RZE3" s="156"/>
      <c r="RZF3" s="156"/>
      <c r="RZG3" s="156"/>
      <c r="RZH3" s="156"/>
      <c r="RZI3" s="156"/>
      <c r="RZJ3" s="156"/>
      <c r="RZK3" s="156"/>
      <c r="RZL3" s="156"/>
      <c r="RZM3" s="156"/>
      <c r="RZN3" s="156"/>
      <c r="RZO3" s="156"/>
      <c r="RZP3" s="156"/>
      <c r="RZQ3" s="156"/>
      <c r="RZR3" s="156"/>
      <c r="RZS3" s="156"/>
      <c r="RZT3" s="156"/>
      <c r="RZU3" s="156"/>
      <c r="RZV3" s="156"/>
      <c r="RZW3" s="156"/>
      <c r="RZX3" s="156"/>
      <c r="RZY3" s="156"/>
      <c r="RZZ3" s="156"/>
      <c r="SAA3" s="156"/>
      <c r="SAB3" s="156"/>
      <c r="SAC3" s="156"/>
      <c r="SAD3" s="156"/>
      <c r="SAE3" s="156"/>
      <c r="SAF3" s="156"/>
      <c r="SAG3" s="156"/>
      <c r="SAH3" s="156"/>
      <c r="SAI3" s="156"/>
      <c r="SAJ3" s="156"/>
      <c r="SAK3" s="156"/>
      <c r="SAL3" s="156"/>
      <c r="SAM3" s="156"/>
      <c r="SAN3" s="156"/>
      <c r="SAO3" s="156"/>
      <c r="SAP3" s="156"/>
      <c r="SAQ3" s="156"/>
      <c r="SAR3" s="156"/>
      <c r="SAS3" s="156"/>
      <c r="SAT3" s="156"/>
      <c r="SAU3" s="156"/>
      <c r="SAV3" s="156"/>
      <c r="SAW3" s="156"/>
      <c r="SAX3" s="156"/>
      <c r="SAY3" s="156"/>
      <c r="SAZ3" s="156"/>
      <c r="SBA3" s="156"/>
      <c r="SBB3" s="156"/>
      <c r="SBC3" s="156"/>
      <c r="SBD3" s="156"/>
      <c r="SBE3" s="156"/>
      <c r="SBF3" s="156"/>
      <c r="SBG3" s="156"/>
      <c r="SBH3" s="156"/>
      <c r="SBI3" s="156"/>
      <c r="SBJ3" s="156"/>
      <c r="SBK3" s="156"/>
      <c r="SBL3" s="156"/>
      <c r="SBM3" s="156"/>
      <c r="SBN3" s="156"/>
      <c r="SBO3" s="156"/>
      <c r="SBP3" s="156"/>
      <c r="SBQ3" s="156"/>
      <c r="SBR3" s="156"/>
      <c r="SBS3" s="156"/>
      <c r="SBT3" s="156"/>
      <c r="SBU3" s="156"/>
      <c r="SBV3" s="156"/>
      <c r="SBW3" s="156"/>
      <c r="SBX3" s="156"/>
      <c r="SBY3" s="156"/>
      <c r="SBZ3" s="156"/>
      <c r="SCA3" s="156"/>
      <c r="SCB3" s="156"/>
      <c r="SCC3" s="156"/>
      <c r="SCD3" s="156"/>
      <c r="SCE3" s="156"/>
      <c r="SCF3" s="156"/>
      <c r="SCG3" s="156"/>
      <c r="SCH3" s="156"/>
      <c r="SCI3" s="156"/>
      <c r="SCJ3" s="156"/>
      <c r="SCK3" s="156"/>
      <c r="SCL3" s="156"/>
      <c r="SCM3" s="156"/>
      <c r="SCN3" s="156"/>
      <c r="SCO3" s="156"/>
      <c r="SCP3" s="156"/>
      <c r="SCQ3" s="156"/>
      <c r="SCR3" s="156"/>
      <c r="SCS3" s="156"/>
      <c r="SCT3" s="156"/>
      <c r="SCU3" s="156"/>
      <c r="SCV3" s="156"/>
      <c r="SCW3" s="156"/>
      <c r="SCX3" s="156"/>
      <c r="SCY3" s="156"/>
      <c r="SCZ3" s="156"/>
      <c r="SDA3" s="156"/>
      <c r="SDB3" s="156"/>
      <c r="SDC3" s="156"/>
      <c r="SDD3" s="156"/>
      <c r="SDE3" s="156"/>
      <c r="SDF3" s="156"/>
      <c r="SDG3" s="156"/>
      <c r="SDH3" s="156"/>
      <c r="SDI3" s="156"/>
      <c r="SDJ3" s="156"/>
      <c r="SDK3" s="156"/>
      <c r="SDL3" s="156"/>
      <c r="SDM3" s="156"/>
      <c r="SDN3" s="156"/>
      <c r="SDO3" s="156"/>
      <c r="SDP3" s="156"/>
      <c r="SDQ3" s="156"/>
      <c r="SDR3" s="156"/>
      <c r="SDS3" s="156"/>
      <c r="SDT3" s="156"/>
      <c r="SDU3" s="156"/>
      <c r="SDV3" s="156"/>
      <c r="SDW3" s="156"/>
      <c r="SDX3" s="156"/>
      <c r="SDY3" s="156"/>
      <c r="SDZ3" s="156"/>
      <c r="SEA3" s="156"/>
      <c r="SEB3" s="156"/>
      <c r="SEC3" s="156"/>
      <c r="SED3" s="156"/>
      <c r="SEE3" s="156"/>
      <c r="SEF3" s="156"/>
      <c r="SEG3" s="156"/>
      <c r="SEH3" s="156"/>
      <c r="SEI3" s="156"/>
      <c r="SEJ3" s="156"/>
      <c r="SEK3" s="156"/>
      <c r="SEL3" s="156"/>
      <c r="SEM3" s="156"/>
      <c r="SEN3" s="156"/>
      <c r="SEO3" s="156"/>
      <c r="SEP3" s="156"/>
      <c r="SEQ3" s="156"/>
      <c r="SER3" s="156"/>
      <c r="SES3" s="156"/>
      <c r="SET3" s="156"/>
      <c r="SEU3" s="156"/>
      <c r="SEV3" s="156"/>
      <c r="SEW3" s="156"/>
      <c r="SEX3" s="156"/>
      <c r="SEY3" s="156"/>
      <c r="SEZ3" s="156"/>
      <c r="SFA3" s="156"/>
      <c r="SFB3" s="156"/>
      <c r="SFC3" s="156"/>
      <c r="SFD3" s="156"/>
      <c r="SFE3" s="156"/>
      <c r="SFF3" s="156"/>
      <c r="SFG3" s="156"/>
      <c r="SFH3" s="156"/>
      <c r="SFI3" s="156"/>
      <c r="SFJ3" s="156"/>
      <c r="SFK3" s="156"/>
      <c r="SFL3" s="156"/>
      <c r="SFM3" s="156"/>
      <c r="SFN3" s="156"/>
      <c r="SFO3" s="156"/>
      <c r="SFP3" s="156"/>
      <c r="SFQ3" s="156"/>
      <c r="SFR3" s="156"/>
      <c r="SFS3" s="156"/>
      <c r="SFT3" s="156"/>
      <c r="SFU3" s="156"/>
      <c r="SFV3" s="156"/>
      <c r="SFW3" s="156"/>
      <c r="SFX3" s="156"/>
      <c r="SFY3" s="156"/>
      <c r="SFZ3" s="156"/>
      <c r="SGA3" s="156"/>
      <c r="SGB3" s="156"/>
      <c r="SGC3" s="156"/>
      <c r="SGD3" s="156"/>
      <c r="SGE3" s="156"/>
      <c r="SGF3" s="156"/>
      <c r="SGG3" s="156"/>
      <c r="SGH3" s="156"/>
      <c r="SGI3" s="156"/>
      <c r="SGJ3" s="156"/>
      <c r="SGK3" s="156"/>
      <c r="SGL3" s="156"/>
      <c r="SGM3" s="156"/>
      <c r="SGN3" s="156"/>
      <c r="SGO3" s="156"/>
      <c r="SGP3" s="156"/>
      <c r="SGQ3" s="156"/>
      <c r="SGR3" s="156"/>
      <c r="SGS3" s="156"/>
      <c r="SGT3" s="156"/>
      <c r="SGU3" s="156"/>
      <c r="SGV3" s="156"/>
      <c r="SGW3" s="156"/>
      <c r="SGX3" s="156"/>
      <c r="SGY3" s="156"/>
      <c r="SGZ3" s="156"/>
      <c r="SHA3" s="156"/>
      <c r="SHB3" s="156"/>
      <c r="SHC3" s="156"/>
      <c r="SHD3" s="156"/>
      <c r="SHE3" s="156"/>
      <c r="SHF3" s="156"/>
      <c r="SHG3" s="156"/>
      <c r="SHH3" s="156"/>
      <c r="SHI3" s="156"/>
      <c r="SHJ3" s="156"/>
      <c r="SHK3" s="156"/>
      <c r="SHL3" s="156"/>
      <c r="SHM3" s="156"/>
      <c r="SHN3" s="156"/>
      <c r="SHO3" s="156"/>
      <c r="SHP3" s="156"/>
      <c r="SHQ3" s="156"/>
      <c r="SHR3" s="156"/>
      <c r="SHS3" s="156"/>
      <c r="SHT3" s="156"/>
      <c r="SHU3" s="156"/>
      <c r="SHV3" s="156"/>
      <c r="SHW3" s="156"/>
      <c r="SHX3" s="156"/>
      <c r="SHY3" s="156"/>
      <c r="SHZ3" s="156"/>
      <c r="SIA3" s="156"/>
      <c r="SIB3" s="156"/>
      <c r="SIC3" s="156"/>
      <c r="SID3" s="156"/>
      <c r="SIE3" s="156"/>
      <c r="SIF3" s="156"/>
      <c r="SIG3" s="156"/>
      <c r="SIH3" s="156"/>
      <c r="SII3" s="156"/>
      <c r="SIJ3" s="156"/>
      <c r="SIK3" s="156"/>
      <c r="SIL3" s="156"/>
      <c r="SIM3" s="156"/>
      <c r="SIN3" s="156"/>
      <c r="SIO3" s="156"/>
      <c r="SIP3" s="156"/>
      <c r="SIQ3" s="156"/>
      <c r="SIR3" s="156"/>
      <c r="SIS3" s="156"/>
      <c r="SIT3" s="156"/>
      <c r="SIU3" s="156"/>
      <c r="SIV3" s="156"/>
      <c r="SIW3" s="156"/>
      <c r="SIX3" s="156"/>
      <c r="SIY3" s="156"/>
      <c r="SIZ3" s="156"/>
      <c r="SJA3" s="156"/>
      <c r="SJB3" s="156"/>
      <c r="SJC3" s="156"/>
      <c r="SJD3" s="156"/>
      <c r="SJE3" s="156"/>
      <c r="SJF3" s="156"/>
      <c r="SJG3" s="156"/>
      <c r="SJH3" s="156"/>
      <c r="SJI3" s="156"/>
      <c r="SJJ3" s="156"/>
      <c r="SJK3" s="156"/>
      <c r="SJL3" s="156"/>
      <c r="SJM3" s="156"/>
      <c r="SJN3" s="156"/>
      <c r="SJO3" s="156"/>
      <c r="SJP3" s="156"/>
      <c r="SJQ3" s="156"/>
      <c r="SJR3" s="156"/>
      <c r="SJS3" s="156"/>
      <c r="SJT3" s="156"/>
      <c r="SJU3" s="156"/>
      <c r="SJV3" s="156"/>
      <c r="SJW3" s="156"/>
      <c r="SJX3" s="156"/>
      <c r="SJY3" s="156"/>
      <c r="SJZ3" s="156"/>
      <c r="SKA3" s="156"/>
      <c r="SKB3" s="156"/>
      <c r="SKC3" s="156"/>
      <c r="SKD3" s="156"/>
      <c r="SKE3" s="156"/>
      <c r="SKF3" s="156"/>
      <c r="SKG3" s="156"/>
      <c r="SKH3" s="156"/>
      <c r="SKI3" s="156"/>
      <c r="SKJ3" s="156"/>
      <c r="SKK3" s="156"/>
      <c r="SKL3" s="156"/>
      <c r="SKM3" s="156"/>
      <c r="SKN3" s="156"/>
      <c r="SKO3" s="156"/>
      <c r="SKP3" s="156"/>
      <c r="SKQ3" s="156"/>
      <c r="SKR3" s="156"/>
      <c r="SKS3" s="156"/>
      <c r="SKT3" s="156"/>
      <c r="SKU3" s="156"/>
      <c r="SKV3" s="156"/>
      <c r="SKW3" s="156"/>
      <c r="SKX3" s="156"/>
      <c r="SKY3" s="156"/>
      <c r="SKZ3" s="156"/>
      <c r="SLA3" s="156"/>
      <c r="SLB3" s="156"/>
      <c r="SLC3" s="156"/>
      <c r="SLD3" s="156"/>
      <c r="SLE3" s="156"/>
      <c r="SLF3" s="156"/>
      <c r="SLG3" s="156"/>
      <c r="SLH3" s="156"/>
      <c r="SLI3" s="156"/>
      <c r="SLJ3" s="156"/>
      <c r="SLK3" s="156"/>
      <c r="SLL3" s="156"/>
      <c r="SLM3" s="156"/>
      <c r="SLN3" s="156"/>
      <c r="SLO3" s="156"/>
      <c r="SLP3" s="156"/>
      <c r="SLQ3" s="156"/>
      <c r="SLR3" s="156"/>
      <c r="SLS3" s="156"/>
      <c r="SLT3" s="156"/>
      <c r="SLU3" s="156"/>
      <c r="SLV3" s="156"/>
      <c r="SLW3" s="156"/>
      <c r="SLX3" s="156"/>
      <c r="SLY3" s="156"/>
      <c r="SLZ3" s="156"/>
      <c r="SMA3" s="156"/>
      <c r="SMB3" s="156"/>
      <c r="SMC3" s="156"/>
      <c r="SMD3" s="156"/>
      <c r="SME3" s="156"/>
      <c r="SMF3" s="156"/>
      <c r="SMG3" s="156"/>
      <c r="SMH3" s="156"/>
      <c r="SMI3" s="156"/>
      <c r="SMJ3" s="156"/>
      <c r="SMK3" s="156"/>
      <c r="SML3" s="156"/>
      <c r="SMM3" s="156"/>
      <c r="SMN3" s="156"/>
      <c r="SMO3" s="156"/>
      <c r="SMP3" s="156"/>
      <c r="SMQ3" s="156"/>
      <c r="SMR3" s="156"/>
      <c r="SMS3" s="156"/>
      <c r="SMT3" s="156"/>
      <c r="SMU3" s="156"/>
      <c r="SMV3" s="156"/>
      <c r="SMW3" s="156"/>
      <c r="SMX3" s="156"/>
      <c r="SMY3" s="156"/>
      <c r="SMZ3" s="156"/>
      <c r="SNA3" s="156"/>
      <c r="SNB3" s="156"/>
      <c r="SNC3" s="156"/>
      <c r="SND3" s="156"/>
      <c r="SNE3" s="156"/>
      <c r="SNF3" s="156"/>
      <c r="SNG3" s="156"/>
      <c r="SNH3" s="156"/>
      <c r="SNI3" s="156"/>
      <c r="SNJ3" s="156"/>
      <c r="SNK3" s="156"/>
      <c r="SNL3" s="156"/>
      <c r="SNM3" s="156"/>
      <c r="SNN3" s="156"/>
      <c r="SNO3" s="156"/>
      <c r="SNP3" s="156"/>
      <c r="SNQ3" s="156"/>
      <c r="SNR3" s="156"/>
      <c r="SNS3" s="156"/>
      <c r="SNT3" s="156"/>
      <c r="SNU3" s="156"/>
      <c r="SNV3" s="156"/>
      <c r="SNW3" s="156"/>
      <c r="SNX3" s="156"/>
      <c r="SNY3" s="156"/>
      <c r="SNZ3" s="156"/>
      <c r="SOA3" s="156"/>
      <c r="SOB3" s="156"/>
      <c r="SOC3" s="156"/>
      <c r="SOD3" s="156"/>
      <c r="SOE3" s="156"/>
      <c r="SOF3" s="156"/>
      <c r="SOG3" s="156"/>
      <c r="SOH3" s="156"/>
      <c r="SOI3" s="156"/>
      <c r="SOJ3" s="156"/>
      <c r="SOK3" s="156"/>
      <c r="SOL3" s="156"/>
      <c r="SOM3" s="156"/>
      <c r="SON3" s="156"/>
      <c r="SOO3" s="156"/>
      <c r="SOP3" s="156"/>
      <c r="SOQ3" s="156"/>
      <c r="SOR3" s="156"/>
      <c r="SOS3" s="156"/>
      <c r="SOT3" s="156"/>
      <c r="SOU3" s="156"/>
      <c r="SOV3" s="156"/>
      <c r="SOW3" s="156"/>
      <c r="SOX3" s="156"/>
      <c r="SOY3" s="156"/>
      <c r="SOZ3" s="156"/>
      <c r="SPA3" s="156"/>
      <c r="SPB3" s="156"/>
      <c r="SPC3" s="156"/>
      <c r="SPD3" s="156"/>
      <c r="SPE3" s="156"/>
      <c r="SPF3" s="156"/>
      <c r="SPG3" s="156"/>
      <c r="SPH3" s="156"/>
      <c r="SPI3" s="156"/>
      <c r="SPJ3" s="156"/>
      <c r="SPK3" s="156"/>
      <c r="SPL3" s="156"/>
      <c r="SPM3" s="156"/>
      <c r="SPN3" s="156"/>
      <c r="SPO3" s="156"/>
      <c r="SPP3" s="156"/>
      <c r="SPQ3" s="156"/>
      <c r="SPR3" s="156"/>
      <c r="SPS3" s="156"/>
      <c r="SPT3" s="156"/>
      <c r="SPU3" s="156"/>
      <c r="SPV3" s="156"/>
      <c r="SPW3" s="156"/>
      <c r="SPX3" s="156"/>
      <c r="SPY3" s="156"/>
      <c r="SPZ3" s="156"/>
      <c r="SQA3" s="156"/>
      <c r="SQB3" s="156"/>
      <c r="SQC3" s="156"/>
      <c r="SQD3" s="156"/>
      <c r="SQE3" s="156"/>
      <c r="SQF3" s="156"/>
      <c r="SQG3" s="156"/>
      <c r="SQH3" s="156"/>
      <c r="SQI3" s="156"/>
      <c r="SQJ3" s="156"/>
      <c r="SQK3" s="156"/>
      <c r="SQL3" s="156"/>
      <c r="SQM3" s="156"/>
      <c r="SQN3" s="156"/>
      <c r="SQO3" s="156"/>
      <c r="SQP3" s="156"/>
      <c r="SQQ3" s="156"/>
      <c r="SQR3" s="156"/>
      <c r="SQS3" s="156"/>
      <c r="SQT3" s="156"/>
      <c r="SQU3" s="156"/>
      <c r="SQV3" s="156"/>
      <c r="SQW3" s="156"/>
      <c r="SQX3" s="156"/>
      <c r="SQY3" s="156"/>
      <c r="SQZ3" s="156"/>
      <c r="SRA3" s="156"/>
      <c r="SRB3" s="156"/>
      <c r="SRC3" s="156"/>
      <c r="SRD3" s="156"/>
      <c r="SRE3" s="156"/>
      <c r="SRF3" s="156"/>
      <c r="SRG3" s="156"/>
      <c r="SRH3" s="156"/>
      <c r="SRI3" s="156"/>
      <c r="SRJ3" s="156"/>
      <c r="SRK3" s="156"/>
      <c r="SRL3" s="156"/>
      <c r="SRM3" s="156"/>
      <c r="SRN3" s="156"/>
      <c r="SRO3" s="156"/>
      <c r="SRP3" s="156"/>
      <c r="SRQ3" s="156"/>
      <c r="SRR3" s="156"/>
      <c r="SRS3" s="156"/>
      <c r="SRT3" s="156"/>
      <c r="SRU3" s="156"/>
      <c r="SRV3" s="156"/>
      <c r="SRW3" s="156"/>
      <c r="SRX3" s="156"/>
      <c r="SRY3" s="156"/>
      <c r="SRZ3" s="156"/>
      <c r="SSA3" s="156"/>
      <c r="SSB3" s="156"/>
      <c r="SSC3" s="156"/>
      <c r="SSD3" s="156"/>
      <c r="SSE3" s="156"/>
      <c r="SSF3" s="156"/>
      <c r="SSG3" s="156"/>
      <c r="SSH3" s="156"/>
      <c r="SSI3" s="156"/>
      <c r="SSJ3" s="156"/>
      <c r="SSK3" s="156"/>
      <c r="SSL3" s="156"/>
      <c r="SSM3" s="156"/>
      <c r="SSN3" s="156"/>
      <c r="SSO3" s="156"/>
      <c r="SSP3" s="156"/>
      <c r="SSQ3" s="156"/>
      <c r="SSR3" s="156"/>
      <c r="SSS3" s="156"/>
      <c r="SST3" s="156"/>
      <c r="SSU3" s="156"/>
      <c r="SSV3" s="156"/>
      <c r="SSW3" s="156"/>
      <c r="SSX3" s="156"/>
      <c r="SSY3" s="156"/>
      <c r="SSZ3" s="156"/>
      <c r="STA3" s="156"/>
      <c r="STB3" s="156"/>
      <c r="STC3" s="156"/>
      <c r="STD3" s="156"/>
      <c r="STE3" s="156"/>
      <c r="STF3" s="156"/>
      <c r="STG3" s="156"/>
      <c r="STH3" s="156"/>
      <c r="STI3" s="156"/>
      <c r="STJ3" s="156"/>
      <c r="STK3" s="156"/>
      <c r="STL3" s="156"/>
      <c r="STM3" s="156"/>
      <c r="STN3" s="156"/>
      <c r="STO3" s="156"/>
      <c r="STP3" s="156"/>
      <c r="STQ3" s="156"/>
      <c r="STR3" s="156"/>
      <c r="STS3" s="156"/>
      <c r="STT3" s="156"/>
      <c r="STU3" s="156"/>
      <c r="STV3" s="156"/>
      <c r="STW3" s="156"/>
      <c r="STX3" s="156"/>
      <c r="STY3" s="156"/>
      <c r="STZ3" s="156"/>
      <c r="SUA3" s="156"/>
      <c r="SUB3" s="156"/>
      <c r="SUC3" s="156"/>
      <c r="SUD3" s="156"/>
      <c r="SUE3" s="156"/>
      <c r="SUF3" s="156"/>
      <c r="SUG3" s="156"/>
      <c r="SUH3" s="156"/>
      <c r="SUI3" s="156"/>
      <c r="SUJ3" s="156"/>
      <c r="SUK3" s="156"/>
      <c r="SUL3" s="156"/>
      <c r="SUM3" s="156"/>
      <c r="SUN3" s="156"/>
      <c r="SUO3" s="156"/>
      <c r="SUP3" s="156"/>
      <c r="SUQ3" s="156"/>
      <c r="SUR3" s="156"/>
      <c r="SUS3" s="156"/>
      <c r="SUT3" s="156"/>
      <c r="SUU3" s="156"/>
      <c r="SUV3" s="156"/>
      <c r="SUW3" s="156"/>
      <c r="SUX3" s="156"/>
      <c r="SUY3" s="156"/>
      <c r="SUZ3" s="156"/>
      <c r="SVA3" s="156"/>
      <c r="SVB3" s="156"/>
      <c r="SVC3" s="156"/>
      <c r="SVD3" s="156"/>
      <c r="SVE3" s="156"/>
      <c r="SVF3" s="156"/>
      <c r="SVG3" s="156"/>
      <c r="SVH3" s="156"/>
      <c r="SVI3" s="156"/>
      <c r="SVJ3" s="156"/>
      <c r="SVK3" s="156"/>
      <c r="SVL3" s="156"/>
      <c r="SVM3" s="156"/>
      <c r="SVN3" s="156"/>
      <c r="SVO3" s="156"/>
      <c r="SVP3" s="156"/>
      <c r="SVQ3" s="156"/>
      <c r="SVR3" s="156"/>
      <c r="SVS3" s="156"/>
      <c r="SVT3" s="156"/>
      <c r="SVU3" s="156"/>
      <c r="SVV3" s="156"/>
      <c r="SVW3" s="156"/>
      <c r="SVX3" s="156"/>
      <c r="SVY3" s="156"/>
      <c r="SVZ3" s="156"/>
      <c r="SWA3" s="156"/>
      <c r="SWB3" s="156"/>
      <c r="SWC3" s="156"/>
      <c r="SWD3" s="156"/>
      <c r="SWE3" s="156"/>
      <c r="SWF3" s="156"/>
      <c r="SWG3" s="156"/>
      <c r="SWH3" s="156"/>
      <c r="SWI3" s="156"/>
      <c r="SWJ3" s="156"/>
      <c r="SWK3" s="156"/>
      <c r="SWL3" s="156"/>
      <c r="SWM3" s="156"/>
      <c r="SWN3" s="156"/>
      <c r="SWO3" s="156"/>
      <c r="SWP3" s="156"/>
      <c r="SWQ3" s="156"/>
      <c r="SWR3" s="156"/>
      <c r="SWS3" s="156"/>
      <c r="SWT3" s="156"/>
      <c r="SWU3" s="156"/>
      <c r="SWV3" s="156"/>
      <c r="SWW3" s="156"/>
      <c r="SWX3" s="156"/>
      <c r="SWY3" s="156"/>
      <c r="SWZ3" s="156"/>
      <c r="SXA3" s="156"/>
      <c r="SXB3" s="156"/>
      <c r="SXC3" s="156"/>
      <c r="SXD3" s="156"/>
      <c r="SXE3" s="156"/>
      <c r="SXF3" s="156"/>
      <c r="SXG3" s="156"/>
      <c r="SXH3" s="156"/>
      <c r="SXI3" s="156"/>
      <c r="SXJ3" s="156"/>
      <c r="SXK3" s="156"/>
      <c r="SXL3" s="156"/>
      <c r="SXM3" s="156"/>
      <c r="SXN3" s="156"/>
      <c r="SXO3" s="156"/>
      <c r="SXP3" s="156"/>
      <c r="SXQ3" s="156"/>
      <c r="SXR3" s="156"/>
      <c r="SXS3" s="156"/>
      <c r="SXT3" s="156"/>
      <c r="SXU3" s="156"/>
      <c r="SXV3" s="156"/>
      <c r="SXW3" s="156"/>
      <c r="SXX3" s="156"/>
      <c r="SXY3" s="156"/>
      <c r="SXZ3" s="156"/>
      <c r="SYA3" s="156"/>
      <c r="SYB3" s="156"/>
      <c r="SYC3" s="156"/>
      <c r="SYD3" s="156"/>
      <c r="SYE3" s="156"/>
      <c r="SYF3" s="156"/>
      <c r="SYG3" s="156"/>
      <c r="SYH3" s="156"/>
      <c r="SYI3" s="156"/>
      <c r="SYJ3" s="156"/>
      <c r="SYK3" s="156"/>
      <c r="SYL3" s="156"/>
      <c r="SYM3" s="156"/>
      <c r="SYN3" s="156"/>
      <c r="SYO3" s="156"/>
      <c r="SYP3" s="156"/>
      <c r="SYQ3" s="156"/>
      <c r="SYR3" s="156"/>
      <c r="SYS3" s="156"/>
      <c r="SYT3" s="156"/>
      <c r="SYU3" s="156"/>
      <c r="SYV3" s="156"/>
      <c r="SYW3" s="156"/>
      <c r="SYX3" s="156"/>
      <c r="SYY3" s="156"/>
      <c r="SYZ3" s="156"/>
      <c r="SZA3" s="156"/>
      <c r="SZB3" s="156"/>
      <c r="SZC3" s="156"/>
      <c r="SZD3" s="156"/>
      <c r="SZE3" s="156"/>
      <c r="SZF3" s="156"/>
      <c r="SZG3" s="156"/>
      <c r="SZH3" s="156"/>
      <c r="SZI3" s="156"/>
      <c r="SZJ3" s="156"/>
      <c r="SZK3" s="156"/>
      <c r="SZL3" s="156"/>
      <c r="SZM3" s="156"/>
      <c r="SZN3" s="156"/>
      <c r="SZO3" s="156"/>
      <c r="SZP3" s="156"/>
      <c r="SZQ3" s="156"/>
      <c r="SZR3" s="156"/>
      <c r="SZS3" s="156"/>
      <c r="SZT3" s="156"/>
      <c r="SZU3" s="156"/>
      <c r="SZV3" s="156"/>
      <c r="SZW3" s="156"/>
      <c r="SZX3" s="156"/>
      <c r="SZY3" s="156"/>
      <c r="SZZ3" s="156"/>
      <c r="TAA3" s="156"/>
      <c r="TAB3" s="156"/>
      <c r="TAC3" s="156"/>
      <c r="TAD3" s="156"/>
      <c r="TAE3" s="156"/>
      <c r="TAF3" s="156"/>
      <c r="TAG3" s="156"/>
      <c r="TAH3" s="156"/>
      <c r="TAI3" s="156"/>
      <c r="TAJ3" s="156"/>
      <c r="TAK3" s="156"/>
      <c r="TAL3" s="156"/>
      <c r="TAM3" s="156"/>
      <c r="TAN3" s="156"/>
      <c r="TAO3" s="156"/>
      <c r="TAP3" s="156"/>
      <c r="TAQ3" s="156"/>
      <c r="TAR3" s="156"/>
      <c r="TAS3" s="156"/>
      <c r="TAT3" s="156"/>
      <c r="TAU3" s="156"/>
      <c r="TAV3" s="156"/>
      <c r="TAW3" s="156"/>
      <c r="TAX3" s="156"/>
      <c r="TAY3" s="156"/>
      <c r="TAZ3" s="156"/>
      <c r="TBA3" s="156"/>
      <c r="TBB3" s="156"/>
      <c r="TBC3" s="156"/>
      <c r="TBD3" s="156"/>
      <c r="TBE3" s="156"/>
      <c r="TBF3" s="156"/>
      <c r="TBG3" s="156"/>
      <c r="TBH3" s="156"/>
      <c r="TBI3" s="156"/>
      <c r="TBJ3" s="156"/>
      <c r="TBK3" s="156"/>
      <c r="TBL3" s="156"/>
      <c r="TBM3" s="156"/>
      <c r="TBN3" s="156"/>
      <c r="TBO3" s="156"/>
      <c r="TBP3" s="156"/>
      <c r="TBQ3" s="156"/>
      <c r="TBR3" s="156"/>
      <c r="TBS3" s="156"/>
      <c r="TBT3" s="156"/>
      <c r="TBU3" s="156"/>
      <c r="TBV3" s="156"/>
      <c r="TBW3" s="156"/>
      <c r="TBX3" s="156"/>
      <c r="TBY3" s="156"/>
      <c r="TBZ3" s="156"/>
      <c r="TCA3" s="156"/>
      <c r="TCB3" s="156"/>
      <c r="TCC3" s="156"/>
      <c r="TCD3" s="156"/>
      <c r="TCE3" s="156"/>
      <c r="TCF3" s="156"/>
      <c r="TCG3" s="156"/>
      <c r="TCH3" s="156"/>
      <c r="TCI3" s="156"/>
      <c r="TCJ3" s="156"/>
      <c r="TCK3" s="156"/>
      <c r="TCL3" s="156"/>
      <c r="TCM3" s="156"/>
      <c r="TCN3" s="156"/>
      <c r="TCO3" s="156"/>
      <c r="TCP3" s="156"/>
      <c r="TCQ3" s="156"/>
      <c r="TCR3" s="156"/>
      <c r="TCS3" s="156"/>
      <c r="TCT3" s="156"/>
      <c r="TCU3" s="156"/>
      <c r="TCV3" s="156"/>
      <c r="TCW3" s="156"/>
      <c r="TCX3" s="156"/>
      <c r="TCY3" s="156"/>
      <c r="TCZ3" s="156"/>
      <c r="TDA3" s="156"/>
      <c r="TDB3" s="156"/>
      <c r="TDC3" s="156"/>
      <c r="TDD3" s="156"/>
      <c r="TDE3" s="156"/>
      <c r="TDF3" s="156"/>
      <c r="TDG3" s="156"/>
      <c r="TDH3" s="156"/>
      <c r="TDI3" s="156"/>
      <c r="TDJ3" s="156"/>
      <c r="TDK3" s="156"/>
      <c r="TDL3" s="156"/>
      <c r="TDM3" s="156"/>
      <c r="TDN3" s="156"/>
      <c r="TDO3" s="156"/>
      <c r="TDP3" s="156"/>
      <c r="TDQ3" s="156"/>
      <c r="TDR3" s="156"/>
      <c r="TDS3" s="156"/>
      <c r="TDT3" s="156"/>
      <c r="TDU3" s="156"/>
      <c r="TDV3" s="156"/>
      <c r="TDW3" s="156"/>
      <c r="TDX3" s="156"/>
      <c r="TDY3" s="156"/>
      <c r="TDZ3" s="156"/>
      <c r="TEA3" s="156"/>
      <c r="TEB3" s="156"/>
      <c r="TEC3" s="156"/>
      <c r="TED3" s="156"/>
      <c r="TEE3" s="156"/>
      <c r="TEF3" s="156"/>
      <c r="TEG3" s="156"/>
      <c r="TEH3" s="156"/>
      <c r="TEI3" s="156"/>
      <c r="TEJ3" s="156"/>
      <c r="TEK3" s="156"/>
      <c r="TEL3" s="156"/>
      <c r="TEM3" s="156"/>
      <c r="TEN3" s="156"/>
      <c r="TEO3" s="156"/>
      <c r="TEP3" s="156"/>
      <c r="TEQ3" s="156"/>
      <c r="TER3" s="156"/>
      <c r="TES3" s="156"/>
      <c r="TET3" s="156"/>
      <c r="TEU3" s="156"/>
      <c r="TEV3" s="156"/>
      <c r="TEW3" s="156"/>
      <c r="TEX3" s="156"/>
      <c r="TEY3" s="156"/>
      <c r="TEZ3" s="156"/>
      <c r="TFA3" s="156"/>
      <c r="TFB3" s="156"/>
      <c r="TFC3" s="156"/>
      <c r="TFD3" s="156"/>
      <c r="TFE3" s="156"/>
      <c r="TFF3" s="156"/>
      <c r="TFG3" s="156"/>
      <c r="TFH3" s="156"/>
      <c r="TFI3" s="156"/>
      <c r="TFJ3" s="156"/>
      <c r="TFK3" s="156"/>
      <c r="TFL3" s="156"/>
      <c r="TFM3" s="156"/>
      <c r="TFN3" s="156"/>
      <c r="TFO3" s="156"/>
      <c r="TFP3" s="156"/>
      <c r="TFQ3" s="156"/>
      <c r="TFR3" s="156"/>
      <c r="TFS3" s="156"/>
      <c r="TFT3" s="156"/>
      <c r="TFU3" s="156"/>
      <c r="TFV3" s="156"/>
      <c r="TFW3" s="156"/>
      <c r="TFX3" s="156"/>
      <c r="TFY3" s="156"/>
      <c r="TFZ3" s="156"/>
      <c r="TGA3" s="156"/>
      <c r="TGB3" s="156"/>
      <c r="TGC3" s="156"/>
      <c r="TGD3" s="156"/>
      <c r="TGE3" s="156"/>
      <c r="TGF3" s="156"/>
      <c r="TGG3" s="156"/>
      <c r="TGH3" s="156"/>
      <c r="TGI3" s="156"/>
      <c r="TGJ3" s="156"/>
      <c r="TGK3" s="156"/>
      <c r="TGL3" s="156"/>
      <c r="TGM3" s="156"/>
      <c r="TGN3" s="156"/>
      <c r="TGO3" s="156"/>
      <c r="TGP3" s="156"/>
      <c r="TGQ3" s="156"/>
      <c r="TGR3" s="156"/>
      <c r="TGS3" s="156"/>
      <c r="TGT3" s="156"/>
      <c r="TGU3" s="156"/>
      <c r="TGV3" s="156"/>
      <c r="TGW3" s="156"/>
      <c r="TGX3" s="156"/>
      <c r="TGY3" s="156"/>
      <c r="TGZ3" s="156"/>
      <c r="THA3" s="156"/>
      <c r="THB3" s="156"/>
      <c r="THC3" s="156"/>
      <c r="THD3" s="156"/>
      <c r="THE3" s="156"/>
      <c r="THF3" s="156"/>
      <c r="THG3" s="156"/>
      <c r="THH3" s="156"/>
      <c r="THI3" s="156"/>
      <c r="THJ3" s="156"/>
      <c r="THK3" s="156"/>
      <c r="THL3" s="156"/>
      <c r="THM3" s="156"/>
      <c r="THN3" s="156"/>
      <c r="THO3" s="156"/>
      <c r="THP3" s="156"/>
      <c r="THQ3" s="156"/>
      <c r="THR3" s="156"/>
      <c r="THS3" s="156"/>
      <c r="THT3" s="156"/>
      <c r="THU3" s="156"/>
      <c r="THV3" s="156"/>
      <c r="THW3" s="156"/>
      <c r="THX3" s="156"/>
      <c r="THY3" s="156"/>
      <c r="THZ3" s="156"/>
      <c r="TIA3" s="156"/>
      <c r="TIB3" s="156"/>
      <c r="TIC3" s="156"/>
      <c r="TID3" s="156"/>
      <c r="TIE3" s="156"/>
      <c r="TIF3" s="156"/>
      <c r="TIG3" s="156"/>
      <c r="TIH3" s="156"/>
      <c r="TII3" s="156"/>
      <c r="TIJ3" s="156"/>
      <c r="TIK3" s="156"/>
      <c r="TIL3" s="156"/>
      <c r="TIM3" s="156"/>
      <c r="TIN3" s="156"/>
      <c r="TIO3" s="156"/>
      <c r="TIP3" s="156"/>
      <c r="TIQ3" s="156"/>
      <c r="TIR3" s="156"/>
      <c r="TIS3" s="156"/>
      <c r="TIT3" s="156"/>
      <c r="TIU3" s="156"/>
      <c r="TIV3" s="156"/>
      <c r="TIW3" s="156"/>
      <c r="TIX3" s="156"/>
      <c r="TIY3" s="156"/>
      <c r="TIZ3" s="156"/>
      <c r="TJA3" s="156"/>
      <c r="TJB3" s="156"/>
      <c r="TJC3" s="156"/>
      <c r="TJD3" s="156"/>
      <c r="TJE3" s="156"/>
      <c r="TJF3" s="156"/>
      <c r="TJG3" s="156"/>
      <c r="TJH3" s="156"/>
      <c r="TJI3" s="156"/>
      <c r="TJJ3" s="156"/>
      <c r="TJK3" s="156"/>
      <c r="TJL3" s="156"/>
      <c r="TJM3" s="156"/>
      <c r="TJN3" s="156"/>
      <c r="TJO3" s="156"/>
      <c r="TJP3" s="156"/>
      <c r="TJQ3" s="156"/>
      <c r="TJR3" s="156"/>
      <c r="TJS3" s="156"/>
      <c r="TJT3" s="156"/>
      <c r="TJU3" s="156"/>
      <c r="TJV3" s="156"/>
      <c r="TJW3" s="156"/>
      <c r="TJX3" s="156"/>
      <c r="TJY3" s="156"/>
      <c r="TJZ3" s="156"/>
      <c r="TKA3" s="156"/>
      <c r="TKB3" s="156"/>
      <c r="TKC3" s="156"/>
      <c r="TKD3" s="156"/>
      <c r="TKE3" s="156"/>
      <c r="TKF3" s="156"/>
      <c r="TKG3" s="156"/>
      <c r="TKH3" s="156"/>
      <c r="TKI3" s="156"/>
      <c r="TKJ3" s="156"/>
      <c r="TKK3" s="156"/>
      <c r="TKL3" s="156"/>
      <c r="TKM3" s="156"/>
      <c r="TKN3" s="156"/>
      <c r="TKO3" s="156"/>
      <c r="TKP3" s="156"/>
      <c r="TKQ3" s="156"/>
      <c r="TKR3" s="156"/>
      <c r="TKS3" s="156"/>
      <c r="TKT3" s="156"/>
      <c r="TKU3" s="156"/>
      <c r="TKV3" s="156"/>
      <c r="TKW3" s="156"/>
      <c r="TKX3" s="156"/>
      <c r="TKY3" s="156"/>
      <c r="TKZ3" s="156"/>
      <c r="TLA3" s="156"/>
      <c r="TLB3" s="156"/>
      <c r="TLC3" s="156"/>
      <c r="TLD3" s="156"/>
      <c r="TLE3" s="156"/>
      <c r="TLF3" s="156"/>
      <c r="TLG3" s="156"/>
      <c r="TLH3" s="156"/>
      <c r="TLI3" s="156"/>
      <c r="TLJ3" s="156"/>
      <c r="TLK3" s="156"/>
      <c r="TLL3" s="156"/>
      <c r="TLM3" s="156"/>
      <c r="TLN3" s="156"/>
      <c r="TLO3" s="156"/>
      <c r="TLP3" s="156"/>
      <c r="TLQ3" s="156"/>
      <c r="TLR3" s="156"/>
      <c r="TLS3" s="156"/>
      <c r="TLT3" s="156"/>
      <c r="TLU3" s="156"/>
      <c r="TLV3" s="156"/>
      <c r="TLW3" s="156"/>
      <c r="TLX3" s="156"/>
      <c r="TLY3" s="156"/>
      <c r="TLZ3" s="156"/>
      <c r="TMA3" s="156"/>
      <c r="TMB3" s="156"/>
      <c r="TMC3" s="156"/>
      <c r="TMD3" s="156"/>
      <c r="TME3" s="156"/>
      <c r="TMF3" s="156"/>
      <c r="TMG3" s="156"/>
      <c r="TMH3" s="156"/>
      <c r="TMI3" s="156"/>
      <c r="TMJ3" s="156"/>
      <c r="TMK3" s="156"/>
      <c r="TML3" s="156"/>
      <c r="TMM3" s="156"/>
      <c r="TMN3" s="156"/>
      <c r="TMO3" s="156"/>
      <c r="TMP3" s="156"/>
      <c r="TMQ3" s="156"/>
      <c r="TMR3" s="156"/>
      <c r="TMS3" s="156"/>
      <c r="TMT3" s="156"/>
      <c r="TMU3" s="156"/>
      <c r="TMV3" s="156"/>
      <c r="TMW3" s="156"/>
      <c r="TMX3" s="156"/>
      <c r="TMY3" s="156"/>
      <c r="TMZ3" s="156"/>
      <c r="TNA3" s="156"/>
      <c r="TNB3" s="156"/>
      <c r="TNC3" s="156"/>
      <c r="TND3" s="156"/>
      <c r="TNE3" s="156"/>
      <c r="TNF3" s="156"/>
      <c r="TNG3" s="156"/>
      <c r="TNH3" s="156"/>
      <c r="TNI3" s="156"/>
      <c r="TNJ3" s="156"/>
      <c r="TNK3" s="156"/>
      <c r="TNL3" s="156"/>
      <c r="TNM3" s="156"/>
      <c r="TNN3" s="156"/>
      <c r="TNO3" s="156"/>
      <c r="TNP3" s="156"/>
      <c r="TNQ3" s="156"/>
      <c r="TNR3" s="156"/>
      <c r="TNS3" s="156"/>
      <c r="TNT3" s="156"/>
      <c r="TNU3" s="156"/>
      <c r="TNV3" s="156"/>
      <c r="TNW3" s="156"/>
      <c r="TNX3" s="156"/>
      <c r="TNY3" s="156"/>
      <c r="TNZ3" s="156"/>
      <c r="TOA3" s="156"/>
      <c r="TOB3" s="156"/>
      <c r="TOC3" s="156"/>
      <c r="TOD3" s="156"/>
      <c r="TOE3" s="156"/>
      <c r="TOF3" s="156"/>
      <c r="TOG3" s="156"/>
      <c r="TOH3" s="156"/>
      <c r="TOI3" s="156"/>
      <c r="TOJ3" s="156"/>
      <c r="TOK3" s="156"/>
      <c r="TOL3" s="156"/>
      <c r="TOM3" s="156"/>
      <c r="TON3" s="156"/>
      <c r="TOO3" s="156"/>
      <c r="TOP3" s="156"/>
      <c r="TOQ3" s="156"/>
      <c r="TOR3" s="156"/>
      <c r="TOS3" s="156"/>
      <c r="TOT3" s="156"/>
      <c r="TOU3" s="156"/>
      <c r="TOV3" s="156"/>
      <c r="TOW3" s="156"/>
      <c r="TOX3" s="156"/>
      <c r="TOY3" s="156"/>
      <c r="TOZ3" s="156"/>
      <c r="TPA3" s="156"/>
      <c r="TPB3" s="156"/>
      <c r="TPC3" s="156"/>
      <c r="TPD3" s="156"/>
      <c r="TPE3" s="156"/>
      <c r="TPF3" s="156"/>
      <c r="TPG3" s="156"/>
      <c r="TPH3" s="156"/>
      <c r="TPI3" s="156"/>
      <c r="TPJ3" s="156"/>
      <c r="TPK3" s="156"/>
      <c r="TPL3" s="156"/>
      <c r="TPM3" s="156"/>
      <c r="TPN3" s="156"/>
      <c r="TPO3" s="156"/>
      <c r="TPP3" s="156"/>
      <c r="TPQ3" s="156"/>
      <c r="TPR3" s="156"/>
      <c r="TPS3" s="156"/>
      <c r="TPT3" s="156"/>
      <c r="TPU3" s="156"/>
      <c r="TPV3" s="156"/>
      <c r="TPW3" s="156"/>
      <c r="TPX3" s="156"/>
      <c r="TPY3" s="156"/>
      <c r="TPZ3" s="156"/>
      <c r="TQA3" s="156"/>
      <c r="TQB3" s="156"/>
      <c r="TQC3" s="156"/>
      <c r="TQD3" s="156"/>
      <c r="TQE3" s="156"/>
      <c r="TQF3" s="156"/>
      <c r="TQG3" s="156"/>
      <c r="TQH3" s="156"/>
      <c r="TQI3" s="156"/>
      <c r="TQJ3" s="156"/>
      <c r="TQK3" s="156"/>
      <c r="TQL3" s="156"/>
      <c r="TQM3" s="156"/>
      <c r="TQN3" s="156"/>
      <c r="TQO3" s="156"/>
      <c r="TQP3" s="156"/>
      <c r="TQQ3" s="156"/>
      <c r="TQR3" s="156"/>
      <c r="TQS3" s="156"/>
      <c r="TQT3" s="156"/>
      <c r="TQU3" s="156"/>
      <c r="TQV3" s="156"/>
      <c r="TQW3" s="156"/>
      <c r="TQX3" s="156"/>
      <c r="TQY3" s="156"/>
      <c r="TQZ3" s="156"/>
      <c r="TRA3" s="156"/>
      <c r="TRB3" s="156"/>
      <c r="TRC3" s="156"/>
      <c r="TRD3" s="156"/>
      <c r="TRE3" s="156"/>
      <c r="TRF3" s="156"/>
      <c r="TRG3" s="156"/>
      <c r="TRH3" s="156"/>
      <c r="TRI3" s="156"/>
      <c r="TRJ3" s="156"/>
      <c r="TRK3" s="156"/>
      <c r="TRL3" s="156"/>
      <c r="TRM3" s="156"/>
      <c r="TRN3" s="156"/>
      <c r="TRO3" s="156"/>
      <c r="TRP3" s="156"/>
      <c r="TRQ3" s="156"/>
      <c r="TRR3" s="156"/>
      <c r="TRS3" s="156"/>
      <c r="TRT3" s="156"/>
      <c r="TRU3" s="156"/>
      <c r="TRV3" s="156"/>
      <c r="TRW3" s="156"/>
      <c r="TRX3" s="156"/>
      <c r="TRY3" s="156"/>
      <c r="TRZ3" s="156"/>
      <c r="TSA3" s="156"/>
      <c r="TSB3" s="156"/>
      <c r="TSC3" s="156"/>
      <c r="TSD3" s="156"/>
      <c r="TSE3" s="156"/>
      <c r="TSF3" s="156"/>
      <c r="TSG3" s="156"/>
      <c r="TSH3" s="156"/>
      <c r="TSI3" s="156"/>
      <c r="TSJ3" s="156"/>
      <c r="TSK3" s="156"/>
      <c r="TSL3" s="156"/>
      <c r="TSM3" s="156"/>
      <c r="TSN3" s="156"/>
      <c r="TSO3" s="156"/>
      <c r="TSP3" s="156"/>
      <c r="TSQ3" s="156"/>
      <c r="TSR3" s="156"/>
      <c r="TSS3" s="156"/>
      <c r="TST3" s="156"/>
      <c r="TSU3" s="156"/>
      <c r="TSV3" s="156"/>
      <c r="TSW3" s="156"/>
      <c r="TSX3" s="156"/>
      <c r="TSY3" s="156"/>
      <c r="TSZ3" s="156"/>
      <c r="TTA3" s="156"/>
      <c r="TTB3" s="156"/>
      <c r="TTC3" s="156"/>
      <c r="TTD3" s="156"/>
      <c r="TTE3" s="156"/>
      <c r="TTF3" s="156"/>
      <c r="TTG3" s="156"/>
      <c r="TTH3" s="156"/>
      <c r="TTI3" s="156"/>
      <c r="TTJ3" s="156"/>
      <c r="TTK3" s="156"/>
      <c r="TTL3" s="156"/>
      <c r="TTM3" s="156"/>
      <c r="TTN3" s="156"/>
      <c r="TTO3" s="156"/>
      <c r="TTP3" s="156"/>
      <c r="TTQ3" s="156"/>
      <c r="TTR3" s="156"/>
      <c r="TTS3" s="156"/>
      <c r="TTT3" s="156"/>
      <c r="TTU3" s="156"/>
      <c r="TTV3" s="156"/>
      <c r="TTW3" s="156"/>
      <c r="TTX3" s="156"/>
      <c r="TTY3" s="156"/>
      <c r="TTZ3" s="156"/>
      <c r="TUA3" s="156"/>
      <c r="TUB3" s="156"/>
      <c r="TUC3" s="156"/>
      <c r="TUD3" s="156"/>
      <c r="TUE3" s="156"/>
      <c r="TUF3" s="156"/>
      <c r="TUG3" s="156"/>
      <c r="TUH3" s="156"/>
      <c r="TUI3" s="156"/>
      <c r="TUJ3" s="156"/>
      <c r="TUK3" s="156"/>
      <c r="TUL3" s="156"/>
      <c r="TUM3" s="156"/>
      <c r="TUN3" s="156"/>
      <c r="TUO3" s="156"/>
      <c r="TUP3" s="156"/>
      <c r="TUQ3" s="156"/>
      <c r="TUR3" s="156"/>
      <c r="TUS3" s="156"/>
      <c r="TUT3" s="156"/>
      <c r="TUU3" s="156"/>
      <c r="TUV3" s="156"/>
      <c r="TUW3" s="156"/>
      <c r="TUX3" s="156"/>
      <c r="TUY3" s="156"/>
      <c r="TUZ3" s="156"/>
      <c r="TVA3" s="156"/>
      <c r="TVB3" s="156"/>
      <c r="TVC3" s="156"/>
      <c r="TVD3" s="156"/>
      <c r="TVE3" s="156"/>
      <c r="TVF3" s="156"/>
      <c r="TVG3" s="156"/>
      <c r="TVH3" s="156"/>
      <c r="TVI3" s="156"/>
      <c r="TVJ3" s="156"/>
      <c r="TVK3" s="156"/>
      <c r="TVL3" s="156"/>
      <c r="TVM3" s="156"/>
      <c r="TVN3" s="156"/>
      <c r="TVO3" s="156"/>
      <c r="TVP3" s="156"/>
      <c r="TVQ3" s="156"/>
      <c r="TVR3" s="156"/>
      <c r="TVS3" s="156"/>
      <c r="TVT3" s="156"/>
      <c r="TVU3" s="156"/>
      <c r="TVV3" s="156"/>
      <c r="TVW3" s="156"/>
      <c r="TVX3" s="156"/>
      <c r="TVY3" s="156"/>
      <c r="TVZ3" s="156"/>
      <c r="TWA3" s="156"/>
      <c r="TWB3" s="156"/>
      <c r="TWC3" s="156"/>
      <c r="TWD3" s="156"/>
      <c r="TWE3" s="156"/>
      <c r="TWF3" s="156"/>
      <c r="TWG3" s="156"/>
      <c r="TWH3" s="156"/>
      <c r="TWI3" s="156"/>
      <c r="TWJ3" s="156"/>
      <c r="TWK3" s="156"/>
      <c r="TWL3" s="156"/>
      <c r="TWM3" s="156"/>
      <c r="TWN3" s="156"/>
      <c r="TWO3" s="156"/>
      <c r="TWP3" s="156"/>
      <c r="TWQ3" s="156"/>
      <c r="TWR3" s="156"/>
      <c r="TWS3" s="156"/>
      <c r="TWT3" s="156"/>
      <c r="TWU3" s="156"/>
      <c r="TWV3" s="156"/>
      <c r="TWW3" s="156"/>
      <c r="TWX3" s="156"/>
      <c r="TWY3" s="156"/>
      <c r="TWZ3" s="156"/>
      <c r="TXA3" s="156"/>
      <c r="TXB3" s="156"/>
      <c r="TXC3" s="156"/>
      <c r="TXD3" s="156"/>
      <c r="TXE3" s="156"/>
      <c r="TXF3" s="156"/>
      <c r="TXG3" s="156"/>
      <c r="TXH3" s="156"/>
      <c r="TXI3" s="156"/>
      <c r="TXJ3" s="156"/>
      <c r="TXK3" s="156"/>
      <c r="TXL3" s="156"/>
      <c r="TXM3" s="156"/>
      <c r="TXN3" s="156"/>
      <c r="TXO3" s="156"/>
      <c r="TXP3" s="156"/>
      <c r="TXQ3" s="156"/>
      <c r="TXR3" s="156"/>
      <c r="TXS3" s="156"/>
      <c r="TXT3" s="156"/>
      <c r="TXU3" s="156"/>
      <c r="TXV3" s="156"/>
      <c r="TXW3" s="156"/>
      <c r="TXX3" s="156"/>
      <c r="TXY3" s="156"/>
      <c r="TXZ3" s="156"/>
      <c r="TYA3" s="156"/>
      <c r="TYB3" s="156"/>
      <c r="TYC3" s="156"/>
      <c r="TYD3" s="156"/>
      <c r="TYE3" s="156"/>
      <c r="TYF3" s="156"/>
      <c r="TYG3" s="156"/>
      <c r="TYH3" s="156"/>
      <c r="TYI3" s="156"/>
      <c r="TYJ3" s="156"/>
      <c r="TYK3" s="156"/>
      <c r="TYL3" s="156"/>
      <c r="TYM3" s="156"/>
      <c r="TYN3" s="156"/>
      <c r="TYO3" s="156"/>
      <c r="TYP3" s="156"/>
      <c r="TYQ3" s="156"/>
      <c r="TYR3" s="156"/>
      <c r="TYS3" s="156"/>
      <c r="TYT3" s="156"/>
      <c r="TYU3" s="156"/>
      <c r="TYV3" s="156"/>
      <c r="TYW3" s="156"/>
      <c r="TYX3" s="156"/>
      <c r="TYY3" s="156"/>
      <c r="TYZ3" s="156"/>
      <c r="TZA3" s="156"/>
      <c r="TZB3" s="156"/>
      <c r="TZC3" s="156"/>
      <c r="TZD3" s="156"/>
      <c r="TZE3" s="156"/>
      <c r="TZF3" s="156"/>
      <c r="TZG3" s="156"/>
      <c r="TZH3" s="156"/>
      <c r="TZI3" s="156"/>
      <c r="TZJ3" s="156"/>
      <c r="TZK3" s="156"/>
      <c r="TZL3" s="156"/>
      <c r="TZM3" s="156"/>
      <c r="TZN3" s="156"/>
      <c r="TZO3" s="156"/>
      <c r="TZP3" s="156"/>
      <c r="TZQ3" s="156"/>
      <c r="TZR3" s="156"/>
      <c r="TZS3" s="156"/>
      <c r="TZT3" s="156"/>
      <c r="TZU3" s="156"/>
      <c r="TZV3" s="156"/>
      <c r="TZW3" s="156"/>
      <c r="TZX3" s="156"/>
      <c r="TZY3" s="156"/>
      <c r="TZZ3" s="156"/>
      <c r="UAA3" s="156"/>
      <c r="UAB3" s="156"/>
      <c r="UAC3" s="156"/>
      <c r="UAD3" s="156"/>
      <c r="UAE3" s="156"/>
      <c r="UAF3" s="156"/>
      <c r="UAG3" s="156"/>
      <c r="UAH3" s="156"/>
      <c r="UAI3" s="156"/>
      <c r="UAJ3" s="156"/>
      <c r="UAK3" s="156"/>
      <c r="UAL3" s="156"/>
      <c r="UAM3" s="156"/>
      <c r="UAN3" s="156"/>
      <c r="UAO3" s="156"/>
      <c r="UAP3" s="156"/>
      <c r="UAQ3" s="156"/>
      <c r="UAR3" s="156"/>
      <c r="UAS3" s="156"/>
      <c r="UAT3" s="156"/>
      <c r="UAU3" s="156"/>
      <c r="UAV3" s="156"/>
      <c r="UAW3" s="156"/>
      <c r="UAX3" s="156"/>
      <c r="UAY3" s="156"/>
      <c r="UAZ3" s="156"/>
      <c r="UBA3" s="156"/>
      <c r="UBB3" s="156"/>
      <c r="UBC3" s="156"/>
      <c r="UBD3" s="156"/>
      <c r="UBE3" s="156"/>
      <c r="UBF3" s="156"/>
      <c r="UBG3" s="156"/>
      <c r="UBH3" s="156"/>
      <c r="UBI3" s="156"/>
      <c r="UBJ3" s="156"/>
      <c r="UBK3" s="156"/>
      <c r="UBL3" s="156"/>
      <c r="UBM3" s="156"/>
      <c r="UBN3" s="156"/>
      <c r="UBO3" s="156"/>
      <c r="UBP3" s="156"/>
      <c r="UBQ3" s="156"/>
      <c r="UBR3" s="156"/>
      <c r="UBS3" s="156"/>
      <c r="UBT3" s="156"/>
      <c r="UBU3" s="156"/>
      <c r="UBV3" s="156"/>
      <c r="UBW3" s="156"/>
      <c r="UBX3" s="156"/>
      <c r="UBY3" s="156"/>
      <c r="UBZ3" s="156"/>
      <c r="UCA3" s="156"/>
      <c r="UCB3" s="156"/>
      <c r="UCC3" s="156"/>
      <c r="UCD3" s="156"/>
      <c r="UCE3" s="156"/>
      <c r="UCF3" s="156"/>
      <c r="UCG3" s="156"/>
      <c r="UCH3" s="156"/>
      <c r="UCI3" s="156"/>
      <c r="UCJ3" s="156"/>
      <c r="UCK3" s="156"/>
      <c r="UCL3" s="156"/>
      <c r="UCM3" s="156"/>
      <c r="UCN3" s="156"/>
      <c r="UCO3" s="156"/>
      <c r="UCP3" s="156"/>
      <c r="UCQ3" s="156"/>
      <c r="UCR3" s="156"/>
      <c r="UCS3" s="156"/>
      <c r="UCT3" s="156"/>
      <c r="UCU3" s="156"/>
      <c r="UCV3" s="156"/>
      <c r="UCW3" s="156"/>
      <c r="UCX3" s="156"/>
      <c r="UCY3" s="156"/>
      <c r="UCZ3" s="156"/>
      <c r="UDA3" s="156"/>
      <c r="UDB3" s="156"/>
      <c r="UDC3" s="156"/>
      <c r="UDD3" s="156"/>
      <c r="UDE3" s="156"/>
      <c r="UDF3" s="156"/>
      <c r="UDG3" s="156"/>
      <c r="UDH3" s="156"/>
      <c r="UDI3" s="156"/>
      <c r="UDJ3" s="156"/>
      <c r="UDK3" s="156"/>
      <c r="UDL3" s="156"/>
      <c r="UDM3" s="156"/>
      <c r="UDN3" s="156"/>
      <c r="UDO3" s="156"/>
      <c r="UDP3" s="156"/>
      <c r="UDQ3" s="156"/>
      <c r="UDR3" s="156"/>
      <c r="UDS3" s="156"/>
      <c r="UDT3" s="156"/>
      <c r="UDU3" s="156"/>
      <c r="UDV3" s="156"/>
      <c r="UDW3" s="156"/>
      <c r="UDX3" s="156"/>
      <c r="UDY3" s="156"/>
      <c r="UDZ3" s="156"/>
      <c r="UEA3" s="156"/>
      <c r="UEB3" s="156"/>
      <c r="UEC3" s="156"/>
      <c r="UED3" s="156"/>
      <c r="UEE3" s="156"/>
      <c r="UEF3" s="156"/>
      <c r="UEG3" s="156"/>
      <c r="UEH3" s="156"/>
      <c r="UEI3" s="156"/>
      <c r="UEJ3" s="156"/>
      <c r="UEK3" s="156"/>
      <c r="UEL3" s="156"/>
      <c r="UEM3" s="156"/>
      <c r="UEN3" s="156"/>
      <c r="UEO3" s="156"/>
      <c r="UEP3" s="156"/>
      <c r="UEQ3" s="156"/>
      <c r="UER3" s="156"/>
      <c r="UES3" s="156"/>
      <c r="UET3" s="156"/>
      <c r="UEU3" s="156"/>
      <c r="UEV3" s="156"/>
      <c r="UEW3" s="156"/>
      <c r="UEX3" s="156"/>
      <c r="UEY3" s="156"/>
      <c r="UEZ3" s="156"/>
      <c r="UFA3" s="156"/>
      <c r="UFB3" s="156"/>
      <c r="UFC3" s="156"/>
      <c r="UFD3" s="156"/>
      <c r="UFE3" s="156"/>
      <c r="UFF3" s="156"/>
      <c r="UFG3" s="156"/>
      <c r="UFH3" s="156"/>
      <c r="UFI3" s="156"/>
      <c r="UFJ3" s="156"/>
      <c r="UFK3" s="156"/>
      <c r="UFL3" s="156"/>
      <c r="UFM3" s="156"/>
      <c r="UFN3" s="156"/>
      <c r="UFO3" s="156"/>
      <c r="UFP3" s="156"/>
      <c r="UFQ3" s="156"/>
      <c r="UFR3" s="156"/>
      <c r="UFS3" s="156"/>
      <c r="UFT3" s="156"/>
      <c r="UFU3" s="156"/>
      <c r="UFV3" s="156"/>
      <c r="UFW3" s="156"/>
      <c r="UFX3" s="156"/>
      <c r="UFY3" s="156"/>
      <c r="UFZ3" s="156"/>
      <c r="UGA3" s="156"/>
      <c r="UGB3" s="156"/>
      <c r="UGC3" s="156"/>
      <c r="UGD3" s="156"/>
      <c r="UGE3" s="156"/>
      <c r="UGF3" s="156"/>
      <c r="UGG3" s="156"/>
      <c r="UGH3" s="156"/>
      <c r="UGI3" s="156"/>
      <c r="UGJ3" s="156"/>
      <c r="UGK3" s="156"/>
      <c r="UGL3" s="156"/>
      <c r="UGM3" s="156"/>
      <c r="UGN3" s="156"/>
      <c r="UGO3" s="156"/>
      <c r="UGP3" s="156"/>
      <c r="UGQ3" s="156"/>
      <c r="UGR3" s="156"/>
      <c r="UGS3" s="156"/>
      <c r="UGT3" s="156"/>
      <c r="UGU3" s="156"/>
      <c r="UGV3" s="156"/>
      <c r="UGW3" s="156"/>
      <c r="UGX3" s="156"/>
      <c r="UGY3" s="156"/>
      <c r="UGZ3" s="156"/>
      <c r="UHA3" s="156"/>
      <c r="UHB3" s="156"/>
      <c r="UHC3" s="156"/>
      <c r="UHD3" s="156"/>
      <c r="UHE3" s="156"/>
      <c r="UHF3" s="156"/>
      <c r="UHG3" s="156"/>
      <c r="UHH3" s="156"/>
      <c r="UHI3" s="156"/>
      <c r="UHJ3" s="156"/>
      <c r="UHK3" s="156"/>
      <c r="UHL3" s="156"/>
      <c r="UHM3" s="156"/>
      <c r="UHN3" s="156"/>
      <c r="UHO3" s="156"/>
      <c r="UHP3" s="156"/>
      <c r="UHQ3" s="156"/>
      <c r="UHR3" s="156"/>
      <c r="UHS3" s="156"/>
      <c r="UHT3" s="156"/>
      <c r="UHU3" s="156"/>
      <c r="UHV3" s="156"/>
      <c r="UHW3" s="156"/>
      <c r="UHX3" s="156"/>
      <c r="UHY3" s="156"/>
      <c r="UHZ3" s="156"/>
      <c r="UIA3" s="156"/>
      <c r="UIB3" s="156"/>
      <c r="UIC3" s="156"/>
      <c r="UID3" s="156"/>
      <c r="UIE3" s="156"/>
      <c r="UIF3" s="156"/>
      <c r="UIG3" s="156"/>
      <c r="UIH3" s="156"/>
      <c r="UII3" s="156"/>
      <c r="UIJ3" s="156"/>
      <c r="UIK3" s="156"/>
      <c r="UIL3" s="156"/>
      <c r="UIM3" s="156"/>
      <c r="UIN3" s="156"/>
      <c r="UIO3" s="156"/>
      <c r="UIP3" s="156"/>
      <c r="UIQ3" s="156"/>
      <c r="UIR3" s="156"/>
      <c r="UIS3" s="156"/>
      <c r="UIT3" s="156"/>
      <c r="UIU3" s="156"/>
      <c r="UIV3" s="156"/>
      <c r="UIW3" s="156"/>
      <c r="UIX3" s="156"/>
      <c r="UIY3" s="156"/>
      <c r="UIZ3" s="156"/>
      <c r="UJA3" s="156"/>
      <c r="UJB3" s="156"/>
      <c r="UJC3" s="156"/>
      <c r="UJD3" s="156"/>
      <c r="UJE3" s="156"/>
      <c r="UJF3" s="156"/>
      <c r="UJG3" s="156"/>
      <c r="UJH3" s="156"/>
      <c r="UJI3" s="156"/>
      <c r="UJJ3" s="156"/>
      <c r="UJK3" s="156"/>
      <c r="UJL3" s="156"/>
      <c r="UJM3" s="156"/>
      <c r="UJN3" s="156"/>
      <c r="UJO3" s="156"/>
      <c r="UJP3" s="156"/>
      <c r="UJQ3" s="156"/>
      <c r="UJR3" s="156"/>
      <c r="UJS3" s="156"/>
      <c r="UJT3" s="156"/>
      <c r="UJU3" s="156"/>
      <c r="UJV3" s="156"/>
      <c r="UJW3" s="156"/>
      <c r="UJX3" s="156"/>
      <c r="UJY3" s="156"/>
      <c r="UJZ3" s="156"/>
      <c r="UKA3" s="156"/>
      <c r="UKB3" s="156"/>
      <c r="UKC3" s="156"/>
      <c r="UKD3" s="156"/>
      <c r="UKE3" s="156"/>
      <c r="UKF3" s="156"/>
      <c r="UKG3" s="156"/>
      <c r="UKH3" s="156"/>
      <c r="UKI3" s="156"/>
      <c r="UKJ3" s="156"/>
      <c r="UKK3" s="156"/>
      <c r="UKL3" s="156"/>
      <c r="UKM3" s="156"/>
      <c r="UKN3" s="156"/>
      <c r="UKO3" s="156"/>
      <c r="UKP3" s="156"/>
      <c r="UKQ3" s="156"/>
      <c r="UKR3" s="156"/>
      <c r="UKS3" s="156"/>
      <c r="UKT3" s="156"/>
      <c r="UKU3" s="156"/>
      <c r="UKV3" s="156"/>
      <c r="UKW3" s="156"/>
      <c r="UKX3" s="156"/>
      <c r="UKY3" s="156"/>
      <c r="UKZ3" s="156"/>
      <c r="ULA3" s="156"/>
      <c r="ULB3" s="156"/>
      <c r="ULC3" s="156"/>
      <c r="ULD3" s="156"/>
      <c r="ULE3" s="156"/>
      <c r="ULF3" s="156"/>
      <c r="ULG3" s="156"/>
      <c r="ULH3" s="156"/>
      <c r="ULI3" s="156"/>
      <c r="ULJ3" s="156"/>
      <c r="ULK3" s="156"/>
      <c r="ULL3" s="156"/>
      <c r="ULM3" s="156"/>
      <c r="ULN3" s="156"/>
      <c r="ULO3" s="156"/>
      <c r="ULP3" s="156"/>
      <c r="ULQ3" s="156"/>
      <c r="ULR3" s="156"/>
      <c r="ULS3" s="156"/>
      <c r="ULT3" s="156"/>
      <c r="ULU3" s="156"/>
      <c r="ULV3" s="156"/>
      <c r="ULW3" s="156"/>
      <c r="ULX3" s="156"/>
      <c r="ULY3" s="156"/>
      <c r="ULZ3" s="156"/>
      <c r="UMA3" s="156"/>
      <c r="UMB3" s="156"/>
      <c r="UMC3" s="156"/>
      <c r="UMD3" s="156"/>
      <c r="UME3" s="156"/>
      <c r="UMF3" s="156"/>
      <c r="UMG3" s="156"/>
      <c r="UMH3" s="156"/>
      <c r="UMI3" s="156"/>
      <c r="UMJ3" s="156"/>
      <c r="UMK3" s="156"/>
      <c r="UML3" s="156"/>
      <c r="UMM3" s="156"/>
      <c r="UMN3" s="156"/>
      <c r="UMO3" s="156"/>
      <c r="UMP3" s="156"/>
      <c r="UMQ3" s="156"/>
      <c r="UMR3" s="156"/>
      <c r="UMS3" s="156"/>
      <c r="UMT3" s="156"/>
      <c r="UMU3" s="156"/>
      <c r="UMV3" s="156"/>
      <c r="UMW3" s="156"/>
      <c r="UMX3" s="156"/>
      <c r="UMY3" s="156"/>
      <c r="UMZ3" s="156"/>
      <c r="UNA3" s="156"/>
      <c r="UNB3" s="156"/>
      <c r="UNC3" s="156"/>
      <c r="UND3" s="156"/>
      <c r="UNE3" s="156"/>
      <c r="UNF3" s="156"/>
      <c r="UNG3" s="156"/>
      <c r="UNH3" s="156"/>
      <c r="UNI3" s="156"/>
      <c r="UNJ3" s="156"/>
      <c r="UNK3" s="156"/>
      <c r="UNL3" s="156"/>
      <c r="UNM3" s="156"/>
      <c r="UNN3" s="156"/>
      <c r="UNO3" s="156"/>
      <c r="UNP3" s="156"/>
      <c r="UNQ3" s="156"/>
      <c r="UNR3" s="156"/>
      <c r="UNS3" s="156"/>
      <c r="UNT3" s="156"/>
      <c r="UNU3" s="156"/>
      <c r="UNV3" s="156"/>
      <c r="UNW3" s="156"/>
      <c r="UNX3" s="156"/>
      <c r="UNY3" s="156"/>
      <c r="UNZ3" s="156"/>
      <c r="UOA3" s="156"/>
      <c r="UOB3" s="156"/>
      <c r="UOC3" s="156"/>
      <c r="UOD3" s="156"/>
      <c r="UOE3" s="156"/>
      <c r="UOF3" s="156"/>
      <c r="UOG3" s="156"/>
      <c r="UOH3" s="156"/>
      <c r="UOI3" s="156"/>
      <c r="UOJ3" s="156"/>
      <c r="UOK3" s="156"/>
      <c r="UOL3" s="156"/>
      <c r="UOM3" s="156"/>
      <c r="UON3" s="156"/>
      <c r="UOO3" s="156"/>
      <c r="UOP3" s="156"/>
      <c r="UOQ3" s="156"/>
      <c r="UOR3" s="156"/>
      <c r="UOS3" s="156"/>
      <c r="UOT3" s="156"/>
      <c r="UOU3" s="156"/>
      <c r="UOV3" s="156"/>
      <c r="UOW3" s="156"/>
      <c r="UOX3" s="156"/>
      <c r="UOY3" s="156"/>
      <c r="UOZ3" s="156"/>
      <c r="UPA3" s="156"/>
      <c r="UPB3" s="156"/>
      <c r="UPC3" s="156"/>
      <c r="UPD3" s="156"/>
      <c r="UPE3" s="156"/>
      <c r="UPF3" s="156"/>
      <c r="UPG3" s="156"/>
      <c r="UPH3" s="156"/>
      <c r="UPI3" s="156"/>
      <c r="UPJ3" s="156"/>
      <c r="UPK3" s="156"/>
      <c r="UPL3" s="156"/>
      <c r="UPM3" s="156"/>
      <c r="UPN3" s="156"/>
      <c r="UPO3" s="156"/>
      <c r="UPP3" s="156"/>
      <c r="UPQ3" s="156"/>
      <c r="UPR3" s="156"/>
      <c r="UPS3" s="156"/>
      <c r="UPT3" s="156"/>
      <c r="UPU3" s="156"/>
      <c r="UPV3" s="156"/>
      <c r="UPW3" s="156"/>
      <c r="UPX3" s="156"/>
      <c r="UPY3" s="156"/>
      <c r="UPZ3" s="156"/>
      <c r="UQA3" s="156"/>
      <c r="UQB3" s="156"/>
      <c r="UQC3" s="156"/>
      <c r="UQD3" s="156"/>
      <c r="UQE3" s="156"/>
      <c r="UQF3" s="156"/>
      <c r="UQG3" s="156"/>
      <c r="UQH3" s="156"/>
      <c r="UQI3" s="156"/>
      <c r="UQJ3" s="156"/>
      <c r="UQK3" s="156"/>
      <c r="UQL3" s="156"/>
      <c r="UQM3" s="156"/>
      <c r="UQN3" s="156"/>
      <c r="UQO3" s="156"/>
      <c r="UQP3" s="156"/>
      <c r="UQQ3" s="156"/>
      <c r="UQR3" s="156"/>
      <c r="UQS3" s="156"/>
      <c r="UQT3" s="156"/>
      <c r="UQU3" s="156"/>
      <c r="UQV3" s="156"/>
      <c r="UQW3" s="156"/>
      <c r="UQX3" s="156"/>
      <c r="UQY3" s="156"/>
      <c r="UQZ3" s="156"/>
      <c r="URA3" s="156"/>
      <c r="URB3" s="156"/>
      <c r="URC3" s="156"/>
      <c r="URD3" s="156"/>
      <c r="URE3" s="156"/>
      <c r="URF3" s="156"/>
      <c r="URG3" s="156"/>
      <c r="URH3" s="156"/>
      <c r="URI3" s="156"/>
      <c r="URJ3" s="156"/>
      <c r="URK3" s="156"/>
      <c r="URL3" s="156"/>
      <c r="URM3" s="156"/>
      <c r="URN3" s="156"/>
      <c r="URO3" s="156"/>
      <c r="URP3" s="156"/>
      <c r="URQ3" s="156"/>
      <c r="URR3" s="156"/>
      <c r="URS3" s="156"/>
      <c r="URT3" s="156"/>
      <c r="URU3" s="156"/>
      <c r="URV3" s="156"/>
      <c r="URW3" s="156"/>
      <c r="URX3" s="156"/>
      <c r="URY3" s="156"/>
      <c r="URZ3" s="156"/>
      <c r="USA3" s="156"/>
      <c r="USB3" s="156"/>
      <c r="USC3" s="156"/>
      <c r="USD3" s="156"/>
      <c r="USE3" s="156"/>
      <c r="USF3" s="156"/>
      <c r="USG3" s="156"/>
      <c r="USH3" s="156"/>
      <c r="USI3" s="156"/>
      <c r="USJ3" s="156"/>
      <c r="USK3" s="156"/>
      <c r="USL3" s="156"/>
      <c r="USM3" s="156"/>
      <c r="USN3" s="156"/>
      <c r="USO3" s="156"/>
      <c r="USP3" s="156"/>
      <c r="USQ3" s="156"/>
      <c r="USR3" s="156"/>
      <c r="USS3" s="156"/>
      <c r="UST3" s="156"/>
      <c r="USU3" s="156"/>
      <c r="USV3" s="156"/>
      <c r="USW3" s="156"/>
      <c r="USX3" s="156"/>
      <c r="USY3" s="156"/>
      <c r="USZ3" s="156"/>
      <c r="UTA3" s="156"/>
      <c r="UTB3" s="156"/>
      <c r="UTC3" s="156"/>
      <c r="UTD3" s="156"/>
      <c r="UTE3" s="156"/>
      <c r="UTF3" s="156"/>
      <c r="UTG3" s="156"/>
      <c r="UTH3" s="156"/>
      <c r="UTI3" s="156"/>
      <c r="UTJ3" s="156"/>
      <c r="UTK3" s="156"/>
      <c r="UTL3" s="156"/>
      <c r="UTM3" s="156"/>
      <c r="UTN3" s="156"/>
      <c r="UTO3" s="156"/>
      <c r="UTP3" s="156"/>
      <c r="UTQ3" s="156"/>
      <c r="UTR3" s="156"/>
      <c r="UTS3" s="156"/>
      <c r="UTT3" s="156"/>
      <c r="UTU3" s="156"/>
      <c r="UTV3" s="156"/>
      <c r="UTW3" s="156"/>
      <c r="UTX3" s="156"/>
      <c r="UTY3" s="156"/>
      <c r="UTZ3" s="156"/>
      <c r="UUA3" s="156"/>
      <c r="UUB3" s="156"/>
      <c r="UUC3" s="156"/>
      <c r="UUD3" s="156"/>
      <c r="UUE3" s="156"/>
      <c r="UUF3" s="156"/>
      <c r="UUG3" s="156"/>
      <c r="UUH3" s="156"/>
      <c r="UUI3" s="156"/>
      <c r="UUJ3" s="156"/>
      <c r="UUK3" s="156"/>
      <c r="UUL3" s="156"/>
      <c r="UUM3" s="156"/>
      <c r="UUN3" s="156"/>
      <c r="UUO3" s="156"/>
      <c r="UUP3" s="156"/>
      <c r="UUQ3" s="156"/>
      <c r="UUR3" s="156"/>
      <c r="UUS3" s="156"/>
      <c r="UUT3" s="156"/>
      <c r="UUU3" s="156"/>
      <c r="UUV3" s="156"/>
      <c r="UUW3" s="156"/>
      <c r="UUX3" s="156"/>
      <c r="UUY3" s="156"/>
      <c r="UUZ3" s="156"/>
      <c r="UVA3" s="156"/>
      <c r="UVB3" s="156"/>
      <c r="UVC3" s="156"/>
      <c r="UVD3" s="156"/>
      <c r="UVE3" s="156"/>
      <c r="UVF3" s="156"/>
      <c r="UVG3" s="156"/>
      <c r="UVH3" s="156"/>
      <c r="UVI3" s="156"/>
      <c r="UVJ3" s="156"/>
      <c r="UVK3" s="156"/>
      <c r="UVL3" s="156"/>
      <c r="UVM3" s="156"/>
      <c r="UVN3" s="156"/>
      <c r="UVO3" s="156"/>
      <c r="UVP3" s="156"/>
      <c r="UVQ3" s="156"/>
      <c r="UVR3" s="156"/>
      <c r="UVS3" s="156"/>
      <c r="UVT3" s="156"/>
      <c r="UVU3" s="156"/>
      <c r="UVV3" s="156"/>
      <c r="UVW3" s="156"/>
      <c r="UVX3" s="156"/>
      <c r="UVY3" s="156"/>
      <c r="UVZ3" s="156"/>
      <c r="UWA3" s="156"/>
      <c r="UWB3" s="156"/>
      <c r="UWC3" s="156"/>
      <c r="UWD3" s="156"/>
      <c r="UWE3" s="156"/>
      <c r="UWF3" s="156"/>
      <c r="UWG3" s="156"/>
      <c r="UWH3" s="156"/>
      <c r="UWI3" s="156"/>
      <c r="UWJ3" s="156"/>
      <c r="UWK3" s="156"/>
      <c r="UWL3" s="156"/>
      <c r="UWM3" s="156"/>
      <c r="UWN3" s="156"/>
      <c r="UWO3" s="156"/>
      <c r="UWP3" s="156"/>
      <c r="UWQ3" s="156"/>
      <c r="UWR3" s="156"/>
      <c r="UWS3" s="156"/>
      <c r="UWT3" s="156"/>
      <c r="UWU3" s="156"/>
      <c r="UWV3" s="156"/>
      <c r="UWW3" s="156"/>
      <c r="UWX3" s="156"/>
      <c r="UWY3" s="156"/>
      <c r="UWZ3" s="156"/>
      <c r="UXA3" s="156"/>
      <c r="UXB3" s="156"/>
      <c r="UXC3" s="156"/>
      <c r="UXD3" s="156"/>
      <c r="UXE3" s="156"/>
      <c r="UXF3" s="156"/>
      <c r="UXG3" s="156"/>
      <c r="UXH3" s="156"/>
      <c r="UXI3" s="156"/>
      <c r="UXJ3" s="156"/>
      <c r="UXK3" s="156"/>
      <c r="UXL3" s="156"/>
      <c r="UXM3" s="156"/>
      <c r="UXN3" s="156"/>
      <c r="UXO3" s="156"/>
      <c r="UXP3" s="156"/>
      <c r="UXQ3" s="156"/>
      <c r="UXR3" s="156"/>
      <c r="UXS3" s="156"/>
      <c r="UXT3" s="156"/>
      <c r="UXU3" s="156"/>
      <c r="UXV3" s="156"/>
      <c r="UXW3" s="156"/>
      <c r="UXX3" s="156"/>
      <c r="UXY3" s="156"/>
      <c r="UXZ3" s="156"/>
      <c r="UYA3" s="156"/>
      <c r="UYB3" s="156"/>
      <c r="UYC3" s="156"/>
      <c r="UYD3" s="156"/>
      <c r="UYE3" s="156"/>
      <c r="UYF3" s="156"/>
      <c r="UYG3" s="156"/>
      <c r="UYH3" s="156"/>
      <c r="UYI3" s="156"/>
      <c r="UYJ3" s="156"/>
      <c r="UYK3" s="156"/>
      <c r="UYL3" s="156"/>
      <c r="UYM3" s="156"/>
      <c r="UYN3" s="156"/>
      <c r="UYO3" s="156"/>
      <c r="UYP3" s="156"/>
      <c r="UYQ3" s="156"/>
      <c r="UYR3" s="156"/>
      <c r="UYS3" s="156"/>
      <c r="UYT3" s="156"/>
      <c r="UYU3" s="156"/>
      <c r="UYV3" s="156"/>
      <c r="UYW3" s="156"/>
      <c r="UYX3" s="156"/>
      <c r="UYY3" s="156"/>
      <c r="UYZ3" s="156"/>
      <c r="UZA3" s="156"/>
      <c r="UZB3" s="156"/>
      <c r="UZC3" s="156"/>
      <c r="UZD3" s="156"/>
      <c r="UZE3" s="156"/>
      <c r="UZF3" s="156"/>
      <c r="UZG3" s="156"/>
      <c r="UZH3" s="156"/>
      <c r="UZI3" s="156"/>
      <c r="UZJ3" s="156"/>
      <c r="UZK3" s="156"/>
      <c r="UZL3" s="156"/>
      <c r="UZM3" s="156"/>
      <c r="UZN3" s="156"/>
      <c r="UZO3" s="156"/>
      <c r="UZP3" s="156"/>
      <c r="UZQ3" s="156"/>
      <c r="UZR3" s="156"/>
      <c r="UZS3" s="156"/>
      <c r="UZT3" s="156"/>
      <c r="UZU3" s="156"/>
      <c r="UZV3" s="156"/>
      <c r="UZW3" s="156"/>
      <c r="UZX3" s="156"/>
      <c r="UZY3" s="156"/>
      <c r="UZZ3" s="156"/>
      <c r="VAA3" s="156"/>
      <c r="VAB3" s="156"/>
      <c r="VAC3" s="156"/>
      <c r="VAD3" s="156"/>
      <c r="VAE3" s="156"/>
      <c r="VAF3" s="156"/>
      <c r="VAG3" s="156"/>
      <c r="VAH3" s="156"/>
      <c r="VAI3" s="156"/>
      <c r="VAJ3" s="156"/>
      <c r="VAK3" s="156"/>
      <c r="VAL3" s="156"/>
      <c r="VAM3" s="156"/>
      <c r="VAN3" s="156"/>
      <c r="VAO3" s="156"/>
      <c r="VAP3" s="156"/>
      <c r="VAQ3" s="156"/>
      <c r="VAR3" s="156"/>
      <c r="VAS3" s="156"/>
      <c r="VAT3" s="156"/>
      <c r="VAU3" s="156"/>
      <c r="VAV3" s="156"/>
      <c r="VAW3" s="156"/>
      <c r="VAX3" s="156"/>
      <c r="VAY3" s="156"/>
      <c r="VAZ3" s="156"/>
      <c r="VBA3" s="156"/>
      <c r="VBB3" s="156"/>
      <c r="VBC3" s="156"/>
      <c r="VBD3" s="156"/>
      <c r="VBE3" s="156"/>
      <c r="VBF3" s="156"/>
      <c r="VBG3" s="156"/>
      <c r="VBH3" s="156"/>
      <c r="VBI3" s="156"/>
      <c r="VBJ3" s="156"/>
      <c r="VBK3" s="156"/>
      <c r="VBL3" s="156"/>
      <c r="VBM3" s="156"/>
      <c r="VBN3" s="156"/>
      <c r="VBO3" s="156"/>
      <c r="VBP3" s="156"/>
      <c r="VBQ3" s="156"/>
      <c r="VBR3" s="156"/>
      <c r="VBS3" s="156"/>
      <c r="VBT3" s="156"/>
      <c r="VBU3" s="156"/>
      <c r="VBV3" s="156"/>
      <c r="VBW3" s="156"/>
      <c r="VBX3" s="156"/>
      <c r="VBY3" s="156"/>
      <c r="VBZ3" s="156"/>
      <c r="VCA3" s="156"/>
      <c r="VCB3" s="156"/>
      <c r="VCC3" s="156"/>
      <c r="VCD3" s="156"/>
      <c r="VCE3" s="156"/>
      <c r="VCF3" s="156"/>
      <c r="VCG3" s="156"/>
      <c r="VCH3" s="156"/>
      <c r="VCI3" s="156"/>
      <c r="VCJ3" s="156"/>
      <c r="VCK3" s="156"/>
      <c r="VCL3" s="156"/>
      <c r="VCM3" s="156"/>
      <c r="VCN3" s="156"/>
      <c r="VCO3" s="156"/>
      <c r="VCP3" s="156"/>
      <c r="VCQ3" s="156"/>
      <c r="VCR3" s="156"/>
      <c r="VCS3" s="156"/>
      <c r="VCT3" s="156"/>
      <c r="VCU3" s="156"/>
      <c r="VCV3" s="156"/>
      <c r="VCW3" s="156"/>
      <c r="VCX3" s="156"/>
      <c r="VCY3" s="156"/>
      <c r="VCZ3" s="156"/>
      <c r="VDA3" s="156"/>
      <c r="VDB3" s="156"/>
      <c r="VDC3" s="156"/>
      <c r="VDD3" s="156"/>
      <c r="VDE3" s="156"/>
      <c r="VDF3" s="156"/>
      <c r="VDG3" s="156"/>
      <c r="VDH3" s="156"/>
      <c r="VDI3" s="156"/>
      <c r="VDJ3" s="156"/>
      <c r="VDK3" s="156"/>
      <c r="VDL3" s="156"/>
      <c r="VDM3" s="156"/>
      <c r="VDN3" s="156"/>
      <c r="VDO3" s="156"/>
      <c r="VDP3" s="156"/>
      <c r="VDQ3" s="156"/>
      <c r="VDR3" s="156"/>
      <c r="VDS3" s="156"/>
      <c r="VDT3" s="156"/>
      <c r="VDU3" s="156"/>
      <c r="VDV3" s="156"/>
      <c r="VDW3" s="156"/>
      <c r="VDX3" s="156"/>
      <c r="VDY3" s="156"/>
      <c r="VDZ3" s="156"/>
      <c r="VEA3" s="156"/>
      <c r="VEB3" s="156"/>
      <c r="VEC3" s="156"/>
      <c r="VED3" s="156"/>
      <c r="VEE3" s="156"/>
      <c r="VEF3" s="156"/>
      <c r="VEG3" s="156"/>
      <c r="VEH3" s="156"/>
      <c r="VEI3" s="156"/>
      <c r="VEJ3" s="156"/>
      <c r="VEK3" s="156"/>
      <c r="VEL3" s="156"/>
      <c r="VEM3" s="156"/>
      <c r="VEN3" s="156"/>
      <c r="VEO3" s="156"/>
      <c r="VEP3" s="156"/>
      <c r="VEQ3" s="156"/>
      <c r="VER3" s="156"/>
      <c r="VES3" s="156"/>
      <c r="VET3" s="156"/>
      <c r="VEU3" s="156"/>
      <c r="VEV3" s="156"/>
      <c r="VEW3" s="156"/>
      <c r="VEX3" s="156"/>
      <c r="VEY3" s="156"/>
      <c r="VEZ3" s="156"/>
      <c r="VFA3" s="156"/>
      <c r="VFB3" s="156"/>
      <c r="VFC3" s="156"/>
      <c r="VFD3" s="156"/>
      <c r="VFE3" s="156"/>
      <c r="VFF3" s="156"/>
      <c r="VFG3" s="156"/>
      <c r="VFH3" s="156"/>
      <c r="VFI3" s="156"/>
      <c r="VFJ3" s="156"/>
      <c r="VFK3" s="156"/>
      <c r="VFL3" s="156"/>
      <c r="VFM3" s="156"/>
      <c r="VFN3" s="156"/>
      <c r="VFO3" s="156"/>
      <c r="VFP3" s="156"/>
      <c r="VFQ3" s="156"/>
      <c r="VFR3" s="156"/>
      <c r="VFS3" s="156"/>
      <c r="VFT3" s="156"/>
      <c r="VFU3" s="156"/>
      <c r="VFV3" s="156"/>
      <c r="VFW3" s="156"/>
      <c r="VFX3" s="156"/>
      <c r="VFY3" s="156"/>
      <c r="VFZ3" s="156"/>
      <c r="VGA3" s="156"/>
      <c r="VGB3" s="156"/>
      <c r="VGC3" s="156"/>
      <c r="VGD3" s="156"/>
      <c r="VGE3" s="156"/>
      <c r="VGF3" s="156"/>
      <c r="VGG3" s="156"/>
      <c r="VGH3" s="156"/>
      <c r="VGI3" s="156"/>
      <c r="VGJ3" s="156"/>
      <c r="VGK3" s="156"/>
      <c r="VGL3" s="156"/>
      <c r="VGM3" s="156"/>
      <c r="VGN3" s="156"/>
      <c r="VGO3" s="156"/>
      <c r="VGP3" s="156"/>
      <c r="VGQ3" s="156"/>
      <c r="VGR3" s="156"/>
      <c r="VGS3" s="156"/>
      <c r="VGT3" s="156"/>
      <c r="VGU3" s="156"/>
      <c r="VGV3" s="156"/>
      <c r="VGW3" s="156"/>
      <c r="VGX3" s="156"/>
      <c r="VGY3" s="156"/>
      <c r="VGZ3" s="156"/>
      <c r="VHA3" s="156"/>
      <c r="VHB3" s="156"/>
      <c r="VHC3" s="156"/>
      <c r="VHD3" s="156"/>
      <c r="VHE3" s="156"/>
      <c r="VHF3" s="156"/>
      <c r="VHG3" s="156"/>
      <c r="VHH3" s="156"/>
      <c r="VHI3" s="156"/>
      <c r="VHJ3" s="156"/>
      <c r="VHK3" s="156"/>
      <c r="VHL3" s="156"/>
      <c r="VHM3" s="156"/>
      <c r="VHN3" s="156"/>
      <c r="VHO3" s="156"/>
      <c r="VHP3" s="156"/>
      <c r="VHQ3" s="156"/>
      <c r="VHR3" s="156"/>
      <c r="VHS3" s="156"/>
      <c r="VHT3" s="156"/>
      <c r="VHU3" s="156"/>
      <c r="VHV3" s="156"/>
      <c r="VHW3" s="156"/>
      <c r="VHX3" s="156"/>
      <c r="VHY3" s="156"/>
      <c r="VHZ3" s="156"/>
      <c r="VIA3" s="156"/>
      <c r="VIB3" s="156"/>
      <c r="VIC3" s="156"/>
      <c r="VID3" s="156"/>
      <c r="VIE3" s="156"/>
      <c r="VIF3" s="156"/>
      <c r="VIG3" s="156"/>
      <c r="VIH3" s="156"/>
      <c r="VII3" s="156"/>
      <c r="VIJ3" s="156"/>
      <c r="VIK3" s="156"/>
      <c r="VIL3" s="156"/>
      <c r="VIM3" s="156"/>
      <c r="VIN3" s="156"/>
      <c r="VIO3" s="156"/>
      <c r="VIP3" s="156"/>
      <c r="VIQ3" s="156"/>
      <c r="VIR3" s="156"/>
      <c r="VIS3" s="156"/>
      <c r="VIT3" s="156"/>
      <c r="VIU3" s="156"/>
      <c r="VIV3" s="156"/>
      <c r="VIW3" s="156"/>
      <c r="VIX3" s="156"/>
      <c r="VIY3" s="156"/>
      <c r="VIZ3" s="156"/>
      <c r="VJA3" s="156"/>
      <c r="VJB3" s="156"/>
      <c r="VJC3" s="156"/>
      <c r="VJD3" s="156"/>
      <c r="VJE3" s="156"/>
      <c r="VJF3" s="156"/>
      <c r="VJG3" s="156"/>
      <c r="VJH3" s="156"/>
      <c r="VJI3" s="156"/>
      <c r="VJJ3" s="156"/>
      <c r="VJK3" s="156"/>
      <c r="VJL3" s="156"/>
      <c r="VJM3" s="156"/>
      <c r="VJN3" s="156"/>
      <c r="VJO3" s="156"/>
      <c r="VJP3" s="156"/>
      <c r="VJQ3" s="156"/>
      <c r="VJR3" s="156"/>
      <c r="VJS3" s="156"/>
      <c r="VJT3" s="156"/>
      <c r="VJU3" s="156"/>
      <c r="VJV3" s="156"/>
      <c r="VJW3" s="156"/>
      <c r="VJX3" s="156"/>
      <c r="VJY3" s="156"/>
      <c r="VJZ3" s="156"/>
      <c r="VKA3" s="156"/>
      <c r="VKB3" s="156"/>
      <c r="VKC3" s="156"/>
      <c r="VKD3" s="156"/>
      <c r="VKE3" s="156"/>
      <c r="VKF3" s="156"/>
      <c r="VKG3" s="156"/>
      <c r="VKH3" s="156"/>
      <c r="VKI3" s="156"/>
      <c r="VKJ3" s="156"/>
      <c r="VKK3" s="156"/>
      <c r="VKL3" s="156"/>
      <c r="VKM3" s="156"/>
      <c r="VKN3" s="156"/>
      <c r="VKO3" s="156"/>
      <c r="VKP3" s="156"/>
      <c r="VKQ3" s="156"/>
      <c r="VKR3" s="156"/>
      <c r="VKS3" s="156"/>
      <c r="VKT3" s="156"/>
      <c r="VKU3" s="156"/>
      <c r="VKV3" s="156"/>
      <c r="VKW3" s="156"/>
      <c r="VKX3" s="156"/>
      <c r="VKY3" s="156"/>
      <c r="VKZ3" s="156"/>
      <c r="VLA3" s="156"/>
      <c r="VLB3" s="156"/>
      <c r="VLC3" s="156"/>
      <c r="VLD3" s="156"/>
      <c r="VLE3" s="156"/>
      <c r="VLF3" s="156"/>
      <c r="VLG3" s="156"/>
      <c r="VLH3" s="156"/>
      <c r="VLI3" s="156"/>
      <c r="VLJ3" s="156"/>
      <c r="VLK3" s="156"/>
      <c r="VLL3" s="156"/>
      <c r="VLM3" s="156"/>
      <c r="VLN3" s="156"/>
      <c r="VLO3" s="156"/>
      <c r="VLP3" s="156"/>
      <c r="VLQ3" s="156"/>
      <c r="VLR3" s="156"/>
      <c r="VLS3" s="156"/>
      <c r="VLT3" s="156"/>
      <c r="VLU3" s="156"/>
      <c r="VLV3" s="156"/>
      <c r="VLW3" s="156"/>
      <c r="VLX3" s="156"/>
      <c r="VLY3" s="156"/>
      <c r="VLZ3" s="156"/>
      <c r="VMA3" s="156"/>
      <c r="VMB3" s="156"/>
      <c r="VMC3" s="156"/>
      <c r="VMD3" s="156"/>
      <c r="VME3" s="156"/>
      <c r="VMF3" s="156"/>
      <c r="VMG3" s="156"/>
      <c r="VMH3" s="156"/>
      <c r="VMI3" s="156"/>
      <c r="VMJ3" s="156"/>
      <c r="VMK3" s="156"/>
      <c r="VML3" s="156"/>
      <c r="VMM3" s="156"/>
      <c r="VMN3" s="156"/>
      <c r="VMO3" s="156"/>
      <c r="VMP3" s="156"/>
      <c r="VMQ3" s="156"/>
      <c r="VMR3" s="156"/>
      <c r="VMS3" s="156"/>
      <c r="VMT3" s="156"/>
      <c r="VMU3" s="156"/>
      <c r="VMV3" s="156"/>
      <c r="VMW3" s="156"/>
      <c r="VMX3" s="156"/>
      <c r="VMY3" s="156"/>
      <c r="VMZ3" s="156"/>
      <c r="VNA3" s="156"/>
      <c r="VNB3" s="156"/>
      <c r="VNC3" s="156"/>
      <c r="VND3" s="156"/>
      <c r="VNE3" s="156"/>
      <c r="VNF3" s="156"/>
      <c r="VNG3" s="156"/>
      <c r="VNH3" s="156"/>
      <c r="VNI3" s="156"/>
      <c r="VNJ3" s="156"/>
      <c r="VNK3" s="156"/>
      <c r="VNL3" s="156"/>
      <c r="VNM3" s="156"/>
      <c r="VNN3" s="156"/>
      <c r="VNO3" s="156"/>
      <c r="VNP3" s="156"/>
      <c r="VNQ3" s="156"/>
      <c r="VNR3" s="156"/>
      <c r="VNS3" s="156"/>
      <c r="VNT3" s="156"/>
      <c r="VNU3" s="156"/>
      <c r="VNV3" s="156"/>
      <c r="VNW3" s="156"/>
      <c r="VNX3" s="156"/>
      <c r="VNY3" s="156"/>
      <c r="VNZ3" s="156"/>
      <c r="VOA3" s="156"/>
      <c r="VOB3" s="156"/>
      <c r="VOC3" s="156"/>
      <c r="VOD3" s="156"/>
      <c r="VOE3" s="156"/>
      <c r="VOF3" s="156"/>
      <c r="VOG3" s="156"/>
      <c r="VOH3" s="156"/>
      <c r="VOI3" s="156"/>
      <c r="VOJ3" s="156"/>
      <c r="VOK3" s="156"/>
      <c r="VOL3" s="156"/>
      <c r="VOM3" s="156"/>
      <c r="VON3" s="156"/>
      <c r="VOO3" s="156"/>
      <c r="VOP3" s="156"/>
      <c r="VOQ3" s="156"/>
      <c r="VOR3" s="156"/>
      <c r="VOS3" s="156"/>
      <c r="VOT3" s="156"/>
      <c r="VOU3" s="156"/>
      <c r="VOV3" s="156"/>
      <c r="VOW3" s="156"/>
      <c r="VOX3" s="156"/>
      <c r="VOY3" s="156"/>
      <c r="VOZ3" s="156"/>
      <c r="VPA3" s="156"/>
      <c r="VPB3" s="156"/>
      <c r="VPC3" s="156"/>
      <c r="VPD3" s="156"/>
      <c r="VPE3" s="156"/>
      <c r="VPF3" s="156"/>
      <c r="VPG3" s="156"/>
      <c r="VPH3" s="156"/>
      <c r="VPI3" s="156"/>
      <c r="VPJ3" s="156"/>
      <c r="VPK3" s="156"/>
      <c r="VPL3" s="156"/>
      <c r="VPM3" s="156"/>
      <c r="VPN3" s="156"/>
      <c r="VPO3" s="156"/>
      <c r="VPP3" s="156"/>
      <c r="VPQ3" s="156"/>
      <c r="VPR3" s="156"/>
      <c r="VPS3" s="156"/>
      <c r="VPT3" s="156"/>
      <c r="VPU3" s="156"/>
      <c r="VPV3" s="156"/>
      <c r="VPW3" s="156"/>
      <c r="VPX3" s="156"/>
      <c r="VPY3" s="156"/>
      <c r="VPZ3" s="156"/>
      <c r="VQA3" s="156"/>
      <c r="VQB3" s="156"/>
      <c r="VQC3" s="156"/>
      <c r="VQD3" s="156"/>
      <c r="VQE3" s="156"/>
      <c r="VQF3" s="156"/>
      <c r="VQG3" s="156"/>
      <c r="VQH3" s="156"/>
      <c r="VQI3" s="156"/>
      <c r="VQJ3" s="156"/>
      <c r="VQK3" s="156"/>
      <c r="VQL3" s="156"/>
      <c r="VQM3" s="156"/>
      <c r="VQN3" s="156"/>
      <c r="VQO3" s="156"/>
      <c r="VQP3" s="156"/>
      <c r="VQQ3" s="156"/>
      <c r="VQR3" s="156"/>
      <c r="VQS3" s="156"/>
      <c r="VQT3" s="156"/>
      <c r="VQU3" s="156"/>
      <c r="VQV3" s="156"/>
      <c r="VQW3" s="156"/>
      <c r="VQX3" s="156"/>
      <c r="VQY3" s="156"/>
      <c r="VQZ3" s="156"/>
      <c r="VRA3" s="156"/>
      <c r="VRB3" s="156"/>
      <c r="VRC3" s="156"/>
      <c r="VRD3" s="156"/>
      <c r="VRE3" s="156"/>
      <c r="VRF3" s="156"/>
      <c r="VRG3" s="156"/>
      <c r="VRH3" s="156"/>
      <c r="VRI3" s="156"/>
      <c r="VRJ3" s="156"/>
      <c r="VRK3" s="156"/>
      <c r="VRL3" s="156"/>
      <c r="VRM3" s="156"/>
      <c r="VRN3" s="156"/>
      <c r="VRO3" s="156"/>
      <c r="VRP3" s="156"/>
      <c r="VRQ3" s="156"/>
      <c r="VRR3" s="156"/>
      <c r="VRS3" s="156"/>
      <c r="VRT3" s="156"/>
      <c r="VRU3" s="156"/>
      <c r="VRV3" s="156"/>
      <c r="VRW3" s="156"/>
      <c r="VRX3" s="156"/>
      <c r="VRY3" s="156"/>
      <c r="VRZ3" s="156"/>
      <c r="VSA3" s="156"/>
      <c r="VSB3" s="156"/>
      <c r="VSC3" s="156"/>
      <c r="VSD3" s="156"/>
      <c r="VSE3" s="156"/>
      <c r="VSF3" s="156"/>
      <c r="VSG3" s="156"/>
      <c r="VSH3" s="156"/>
      <c r="VSI3" s="156"/>
      <c r="VSJ3" s="156"/>
      <c r="VSK3" s="156"/>
      <c r="VSL3" s="156"/>
      <c r="VSM3" s="156"/>
      <c r="VSN3" s="156"/>
      <c r="VSO3" s="156"/>
      <c r="VSP3" s="156"/>
      <c r="VSQ3" s="156"/>
      <c r="VSR3" s="156"/>
      <c r="VSS3" s="156"/>
      <c r="VST3" s="156"/>
      <c r="VSU3" s="156"/>
      <c r="VSV3" s="156"/>
      <c r="VSW3" s="156"/>
      <c r="VSX3" s="156"/>
      <c r="VSY3" s="156"/>
      <c r="VSZ3" s="156"/>
      <c r="VTA3" s="156"/>
      <c r="VTB3" s="156"/>
      <c r="VTC3" s="156"/>
      <c r="VTD3" s="156"/>
      <c r="VTE3" s="156"/>
      <c r="VTF3" s="156"/>
      <c r="VTG3" s="156"/>
      <c r="VTH3" s="156"/>
      <c r="VTI3" s="156"/>
      <c r="VTJ3" s="156"/>
      <c r="VTK3" s="156"/>
      <c r="VTL3" s="156"/>
      <c r="VTM3" s="156"/>
      <c r="VTN3" s="156"/>
      <c r="VTO3" s="156"/>
      <c r="VTP3" s="156"/>
      <c r="VTQ3" s="156"/>
      <c r="VTR3" s="156"/>
      <c r="VTS3" s="156"/>
      <c r="VTT3" s="156"/>
      <c r="VTU3" s="156"/>
      <c r="VTV3" s="156"/>
      <c r="VTW3" s="156"/>
      <c r="VTX3" s="156"/>
      <c r="VTY3" s="156"/>
      <c r="VTZ3" s="156"/>
      <c r="VUA3" s="156"/>
      <c r="VUB3" s="156"/>
      <c r="VUC3" s="156"/>
      <c r="VUD3" s="156"/>
      <c r="VUE3" s="156"/>
      <c r="VUF3" s="156"/>
      <c r="VUG3" s="156"/>
      <c r="VUH3" s="156"/>
      <c r="VUI3" s="156"/>
      <c r="VUJ3" s="156"/>
      <c r="VUK3" s="156"/>
      <c r="VUL3" s="156"/>
      <c r="VUM3" s="156"/>
      <c r="VUN3" s="156"/>
      <c r="VUO3" s="156"/>
      <c r="VUP3" s="156"/>
      <c r="VUQ3" s="156"/>
      <c r="VUR3" s="156"/>
      <c r="VUS3" s="156"/>
      <c r="VUT3" s="156"/>
      <c r="VUU3" s="156"/>
      <c r="VUV3" s="156"/>
      <c r="VUW3" s="156"/>
      <c r="VUX3" s="156"/>
      <c r="VUY3" s="156"/>
      <c r="VUZ3" s="156"/>
      <c r="VVA3" s="156"/>
      <c r="VVB3" s="156"/>
      <c r="VVC3" s="156"/>
      <c r="VVD3" s="156"/>
      <c r="VVE3" s="156"/>
      <c r="VVF3" s="156"/>
      <c r="VVG3" s="156"/>
      <c r="VVH3" s="156"/>
      <c r="VVI3" s="156"/>
      <c r="VVJ3" s="156"/>
      <c r="VVK3" s="156"/>
      <c r="VVL3" s="156"/>
      <c r="VVM3" s="156"/>
      <c r="VVN3" s="156"/>
      <c r="VVO3" s="156"/>
      <c r="VVP3" s="156"/>
      <c r="VVQ3" s="156"/>
      <c r="VVR3" s="156"/>
      <c r="VVS3" s="156"/>
      <c r="VVT3" s="156"/>
      <c r="VVU3" s="156"/>
      <c r="VVV3" s="156"/>
      <c r="VVW3" s="156"/>
      <c r="VVX3" s="156"/>
      <c r="VVY3" s="156"/>
      <c r="VVZ3" s="156"/>
      <c r="VWA3" s="156"/>
      <c r="VWB3" s="156"/>
      <c r="VWC3" s="156"/>
      <c r="VWD3" s="156"/>
      <c r="VWE3" s="156"/>
      <c r="VWF3" s="156"/>
      <c r="VWG3" s="156"/>
      <c r="VWH3" s="156"/>
      <c r="VWI3" s="156"/>
      <c r="VWJ3" s="156"/>
      <c r="VWK3" s="156"/>
      <c r="VWL3" s="156"/>
      <c r="VWM3" s="156"/>
      <c r="VWN3" s="156"/>
      <c r="VWO3" s="156"/>
      <c r="VWP3" s="156"/>
      <c r="VWQ3" s="156"/>
      <c r="VWR3" s="156"/>
      <c r="VWS3" s="156"/>
      <c r="VWT3" s="156"/>
      <c r="VWU3" s="156"/>
      <c r="VWV3" s="156"/>
      <c r="VWW3" s="156"/>
      <c r="VWX3" s="156"/>
      <c r="VWY3" s="156"/>
      <c r="VWZ3" s="156"/>
      <c r="VXA3" s="156"/>
      <c r="VXB3" s="156"/>
      <c r="VXC3" s="156"/>
      <c r="VXD3" s="156"/>
      <c r="VXE3" s="156"/>
      <c r="VXF3" s="156"/>
      <c r="VXG3" s="156"/>
      <c r="VXH3" s="156"/>
      <c r="VXI3" s="156"/>
      <c r="VXJ3" s="156"/>
      <c r="VXK3" s="156"/>
      <c r="VXL3" s="156"/>
      <c r="VXM3" s="156"/>
      <c r="VXN3" s="156"/>
      <c r="VXO3" s="156"/>
      <c r="VXP3" s="156"/>
      <c r="VXQ3" s="156"/>
      <c r="VXR3" s="156"/>
      <c r="VXS3" s="156"/>
      <c r="VXT3" s="156"/>
      <c r="VXU3" s="156"/>
      <c r="VXV3" s="156"/>
      <c r="VXW3" s="156"/>
      <c r="VXX3" s="156"/>
      <c r="VXY3" s="156"/>
      <c r="VXZ3" s="156"/>
      <c r="VYA3" s="156"/>
      <c r="VYB3" s="156"/>
      <c r="VYC3" s="156"/>
      <c r="VYD3" s="156"/>
      <c r="VYE3" s="156"/>
      <c r="VYF3" s="156"/>
      <c r="VYG3" s="156"/>
      <c r="VYH3" s="156"/>
      <c r="VYI3" s="156"/>
      <c r="VYJ3" s="156"/>
      <c r="VYK3" s="156"/>
      <c r="VYL3" s="156"/>
      <c r="VYM3" s="156"/>
      <c r="VYN3" s="156"/>
      <c r="VYO3" s="156"/>
      <c r="VYP3" s="156"/>
      <c r="VYQ3" s="156"/>
      <c r="VYR3" s="156"/>
      <c r="VYS3" s="156"/>
      <c r="VYT3" s="156"/>
      <c r="VYU3" s="156"/>
      <c r="VYV3" s="156"/>
      <c r="VYW3" s="156"/>
      <c r="VYX3" s="156"/>
      <c r="VYY3" s="156"/>
      <c r="VYZ3" s="156"/>
      <c r="VZA3" s="156"/>
      <c r="VZB3" s="156"/>
      <c r="VZC3" s="156"/>
      <c r="VZD3" s="156"/>
      <c r="VZE3" s="156"/>
      <c r="VZF3" s="156"/>
      <c r="VZG3" s="156"/>
      <c r="VZH3" s="156"/>
      <c r="VZI3" s="156"/>
      <c r="VZJ3" s="156"/>
      <c r="VZK3" s="156"/>
      <c r="VZL3" s="156"/>
      <c r="VZM3" s="156"/>
      <c r="VZN3" s="156"/>
      <c r="VZO3" s="156"/>
      <c r="VZP3" s="156"/>
      <c r="VZQ3" s="156"/>
      <c r="VZR3" s="156"/>
      <c r="VZS3" s="156"/>
      <c r="VZT3" s="156"/>
      <c r="VZU3" s="156"/>
      <c r="VZV3" s="156"/>
      <c r="VZW3" s="156"/>
      <c r="VZX3" s="156"/>
      <c r="VZY3" s="156"/>
      <c r="VZZ3" s="156"/>
      <c r="WAA3" s="156"/>
      <c r="WAB3" s="156"/>
      <c r="WAC3" s="156"/>
      <c r="WAD3" s="156"/>
      <c r="WAE3" s="156"/>
      <c r="WAF3" s="156"/>
      <c r="WAG3" s="156"/>
      <c r="WAH3" s="156"/>
      <c r="WAI3" s="156"/>
      <c r="WAJ3" s="156"/>
      <c r="WAK3" s="156"/>
      <c r="WAL3" s="156"/>
      <c r="WAM3" s="156"/>
      <c r="WAN3" s="156"/>
      <c r="WAO3" s="156"/>
      <c r="WAP3" s="156"/>
      <c r="WAQ3" s="156"/>
      <c r="WAR3" s="156"/>
      <c r="WAS3" s="156"/>
      <c r="WAT3" s="156"/>
      <c r="WAU3" s="156"/>
      <c r="WAV3" s="156"/>
      <c r="WAW3" s="156"/>
      <c r="WAX3" s="156"/>
      <c r="WAY3" s="156"/>
      <c r="WAZ3" s="156"/>
      <c r="WBA3" s="156"/>
      <c r="WBB3" s="156"/>
      <c r="WBC3" s="156"/>
      <c r="WBD3" s="156"/>
      <c r="WBE3" s="156"/>
      <c r="WBF3" s="156"/>
      <c r="WBG3" s="156"/>
      <c r="WBH3" s="156"/>
      <c r="WBI3" s="156"/>
      <c r="WBJ3" s="156"/>
      <c r="WBK3" s="156"/>
      <c r="WBL3" s="156"/>
      <c r="WBM3" s="156"/>
      <c r="WBN3" s="156"/>
      <c r="WBO3" s="156"/>
      <c r="WBP3" s="156"/>
      <c r="WBQ3" s="156"/>
      <c r="WBR3" s="156"/>
      <c r="WBS3" s="156"/>
      <c r="WBT3" s="156"/>
      <c r="WBU3" s="156"/>
      <c r="WBV3" s="156"/>
      <c r="WBW3" s="156"/>
      <c r="WBX3" s="156"/>
      <c r="WBY3" s="156"/>
      <c r="WBZ3" s="156"/>
      <c r="WCA3" s="156"/>
      <c r="WCB3" s="156"/>
      <c r="WCC3" s="156"/>
      <c r="WCD3" s="156"/>
      <c r="WCE3" s="156"/>
      <c r="WCF3" s="156"/>
      <c r="WCG3" s="156"/>
      <c r="WCH3" s="156"/>
      <c r="WCI3" s="156"/>
      <c r="WCJ3" s="156"/>
      <c r="WCK3" s="156"/>
      <c r="WCL3" s="156"/>
      <c r="WCM3" s="156"/>
      <c r="WCN3" s="156"/>
      <c r="WCO3" s="156"/>
      <c r="WCP3" s="156"/>
      <c r="WCQ3" s="156"/>
      <c r="WCR3" s="156"/>
      <c r="WCS3" s="156"/>
      <c r="WCT3" s="156"/>
      <c r="WCU3" s="156"/>
      <c r="WCV3" s="156"/>
      <c r="WCW3" s="156"/>
      <c r="WCX3" s="156"/>
      <c r="WCY3" s="156"/>
      <c r="WCZ3" s="156"/>
      <c r="WDA3" s="156"/>
      <c r="WDB3" s="156"/>
      <c r="WDC3" s="156"/>
      <c r="WDD3" s="156"/>
      <c r="WDE3" s="156"/>
      <c r="WDF3" s="156"/>
      <c r="WDG3" s="156"/>
      <c r="WDH3" s="156"/>
      <c r="WDI3" s="156"/>
      <c r="WDJ3" s="156"/>
      <c r="WDK3" s="156"/>
      <c r="WDL3" s="156"/>
      <c r="WDM3" s="156"/>
      <c r="WDN3" s="156"/>
      <c r="WDO3" s="156"/>
      <c r="WDP3" s="156"/>
      <c r="WDQ3" s="156"/>
      <c r="WDR3" s="156"/>
      <c r="WDS3" s="156"/>
      <c r="WDT3" s="156"/>
      <c r="WDU3" s="156"/>
      <c r="WDV3" s="156"/>
      <c r="WDW3" s="156"/>
      <c r="WDX3" s="156"/>
      <c r="WDY3" s="156"/>
      <c r="WDZ3" s="156"/>
      <c r="WEA3" s="156"/>
      <c r="WEB3" s="156"/>
      <c r="WEC3" s="156"/>
      <c r="WED3" s="156"/>
      <c r="WEE3" s="156"/>
      <c r="WEF3" s="156"/>
      <c r="WEG3" s="156"/>
      <c r="WEH3" s="156"/>
      <c r="WEI3" s="156"/>
      <c r="WEJ3" s="156"/>
      <c r="WEK3" s="156"/>
      <c r="WEL3" s="156"/>
      <c r="WEM3" s="156"/>
      <c r="WEN3" s="156"/>
      <c r="WEO3" s="156"/>
      <c r="WEP3" s="156"/>
      <c r="WEQ3" s="156"/>
      <c r="WER3" s="156"/>
      <c r="WES3" s="156"/>
      <c r="WET3" s="156"/>
      <c r="WEU3" s="156"/>
      <c r="WEV3" s="156"/>
      <c r="WEW3" s="156"/>
      <c r="WEX3" s="156"/>
      <c r="WEY3" s="156"/>
      <c r="WEZ3" s="156"/>
      <c r="WFA3" s="156"/>
      <c r="WFB3" s="156"/>
      <c r="WFC3" s="156"/>
      <c r="WFD3" s="156"/>
      <c r="WFE3" s="156"/>
      <c r="WFF3" s="156"/>
      <c r="WFG3" s="156"/>
      <c r="WFH3" s="156"/>
      <c r="WFI3" s="156"/>
      <c r="WFJ3" s="156"/>
      <c r="WFK3" s="156"/>
      <c r="WFL3" s="156"/>
      <c r="WFM3" s="156"/>
      <c r="WFN3" s="156"/>
      <c r="WFO3" s="156"/>
      <c r="WFP3" s="156"/>
      <c r="WFQ3" s="156"/>
      <c r="WFR3" s="156"/>
      <c r="WFS3" s="156"/>
      <c r="WFT3" s="156"/>
      <c r="WFU3" s="156"/>
      <c r="WFV3" s="156"/>
      <c r="WFW3" s="156"/>
      <c r="WFX3" s="156"/>
      <c r="WFY3" s="156"/>
      <c r="WFZ3" s="156"/>
      <c r="WGA3" s="156"/>
      <c r="WGB3" s="156"/>
      <c r="WGC3" s="156"/>
      <c r="WGD3" s="156"/>
      <c r="WGE3" s="156"/>
      <c r="WGF3" s="156"/>
      <c r="WGG3" s="156"/>
      <c r="WGH3" s="156"/>
      <c r="WGI3" s="156"/>
      <c r="WGJ3" s="156"/>
      <c r="WGK3" s="156"/>
      <c r="WGL3" s="156"/>
      <c r="WGM3" s="156"/>
      <c r="WGN3" s="156"/>
      <c r="WGO3" s="156"/>
      <c r="WGP3" s="156"/>
      <c r="WGQ3" s="156"/>
      <c r="WGR3" s="156"/>
      <c r="WGS3" s="156"/>
      <c r="WGT3" s="156"/>
      <c r="WGU3" s="156"/>
      <c r="WGV3" s="156"/>
      <c r="WGW3" s="156"/>
      <c r="WGX3" s="156"/>
      <c r="WGY3" s="156"/>
      <c r="WGZ3" s="156"/>
      <c r="WHA3" s="156"/>
      <c r="WHB3" s="156"/>
      <c r="WHC3" s="156"/>
      <c r="WHD3" s="156"/>
      <c r="WHE3" s="156"/>
      <c r="WHF3" s="156"/>
      <c r="WHG3" s="156"/>
      <c r="WHH3" s="156"/>
      <c r="WHI3" s="156"/>
      <c r="WHJ3" s="156"/>
      <c r="WHK3" s="156"/>
      <c r="WHL3" s="156"/>
      <c r="WHM3" s="156"/>
      <c r="WHN3" s="156"/>
      <c r="WHO3" s="156"/>
      <c r="WHP3" s="156"/>
      <c r="WHQ3" s="156"/>
      <c r="WHR3" s="156"/>
      <c r="WHS3" s="156"/>
      <c r="WHT3" s="156"/>
      <c r="WHU3" s="156"/>
      <c r="WHV3" s="156"/>
      <c r="WHW3" s="156"/>
      <c r="WHX3" s="156"/>
      <c r="WHY3" s="156"/>
      <c r="WHZ3" s="156"/>
      <c r="WIA3" s="156"/>
      <c r="WIB3" s="156"/>
      <c r="WIC3" s="156"/>
      <c r="WID3" s="156"/>
      <c r="WIE3" s="156"/>
      <c r="WIF3" s="156"/>
      <c r="WIG3" s="156"/>
      <c r="WIH3" s="156"/>
      <c r="WII3" s="156"/>
      <c r="WIJ3" s="156"/>
      <c r="WIK3" s="156"/>
      <c r="WIL3" s="156"/>
      <c r="WIM3" s="156"/>
      <c r="WIN3" s="156"/>
      <c r="WIO3" s="156"/>
      <c r="WIP3" s="156"/>
      <c r="WIQ3" s="156"/>
      <c r="WIR3" s="156"/>
      <c r="WIS3" s="156"/>
      <c r="WIT3" s="156"/>
      <c r="WIU3" s="156"/>
      <c r="WIV3" s="156"/>
      <c r="WIW3" s="156"/>
      <c r="WIX3" s="156"/>
      <c r="WIY3" s="156"/>
      <c r="WIZ3" s="156"/>
      <c r="WJA3" s="156"/>
      <c r="WJB3" s="156"/>
      <c r="WJC3" s="156"/>
      <c r="WJD3" s="156"/>
      <c r="WJE3" s="156"/>
      <c r="WJF3" s="156"/>
      <c r="WJG3" s="156"/>
      <c r="WJH3" s="156"/>
      <c r="WJI3" s="156"/>
      <c r="WJJ3" s="156"/>
      <c r="WJK3" s="156"/>
      <c r="WJL3" s="156"/>
      <c r="WJM3" s="156"/>
      <c r="WJN3" s="156"/>
      <c r="WJO3" s="156"/>
      <c r="WJP3" s="156"/>
      <c r="WJQ3" s="156"/>
      <c r="WJR3" s="156"/>
      <c r="WJS3" s="156"/>
      <c r="WJT3" s="156"/>
      <c r="WJU3" s="156"/>
      <c r="WJV3" s="156"/>
      <c r="WJW3" s="156"/>
      <c r="WJX3" s="156"/>
      <c r="WJY3" s="156"/>
      <c r="WJZ3" s="156"/>
      <c r="WKA3" s="156"/>
      <c r="WKB3" s="156"/>
      <c r="WKC3" s="156"/>
      <c r="WKD3" s="156"/>
      <c r="WKE3" s="156"/>
      <c r="WKF3" s="156"/>
      <c r="WKG3" s="156"/>
      <c r="WKH3" s="156"/>
      <c r="WKI3" s="156"/>
      <c r="WKJ3" s="156"/>
      <c r="WKK3" s="156"/>
      <c r="WKL3" s="156"/>
      <c r="WKM3" s="156"/>
      <c r="WKN3" s="156"/>
      <c r="WKO3" s="156"/>
      <c r="WKP3" s="156"/>
      <c r="WKQ3" s="156"/>
      <c r="WKR3" s="156"/>
      <c r="WKS3" s="156"/>
      <c r="WKT3" s="156"/>
      <c r="WKU3" s="156"/>
      <c r="WKV3" s="156"/>
      <c r="WKW3" s="156"/>
      <c r="WKX3" s="156"/>
      <c r="WKY3" s="156"/>
      <c r="WKZ3" s="156"/>
      <c r="WLA3" s="156"/>
      <c r="WLB3" s="156"/>
      <c r="WLC3" s="156"/>
      <c r="WLD3" s="156"/>
      <c r="WLE3" s="156"/>
      <c r="WLF3" s="156"/>
      <c r="WLG3" s="156"/>
      <c r="WLH3" s="156"/>
      <c r="WLI3" s="156"/>
      <c r="WLJ3" s="156"/>
      <c r="WLK3" s="156"/>
      <c r="WLL3" s="156"/>
      <c r="WLM3" s="156"/>
      <c r="WLN3" s="156"/>
      <c r="WLO3" s="156"/>
      <c r="WLP3" s="156"/>
      <c r="WLQ3" s="156"/>
      <c r="WLR3" s="156"/>
      <c r="WLS3" s="156"/>
      <c r="WLT3" s="156"/>
      <c r="WLU3" s="156"/>
      <c r="WLV3" s="156"/>
      <c r="WLW3" s="156"/>
      <c r="WLX3" s="156"/>
      <c r="WLY3" s="156"/>
      <c r="WLZ3" s="156"/>
      <c r="WMA3" s="156"/>
      <c r="WMB3" s="156"/>
      <c r="WMC3" s="156"/>
      <c r="WMD3" s="156"/>
      <c r="WME3" s="156"/>
      <c r="WMF3" s="156"/>
      <c r="WMG3" s="156"/>
      <c r="WMH3" s="156"/>
      <c r="WMI3" s="156"/>
      <c r="WMJ3" s="156"/>
      <c r="WMK3" s="156"/>
      <c r="WML3" s="156"/>
      <c r="WMM3" s="156"/>
      <c r="WMN3" s="156"/>
      <c r="WMO3" s="156"/>
      <c r="WMP3" s="156"/>
      <c r="WMQ3" s="156"/>
      <c r="WMR3" s="156"/>
      <c r="WMS3" s="156"/>
      <c r="WMT3" s="156"/>
      <c r="WMU3" s="156"/>
      <c r="WMV3" s="156"/>
      <c r="WMW3" s="156"/>
      <c r="WMX3" s="156"/>
      <c r="WMY3" s="156"/>
      <c r="WMZ3" s="156"/>
      <c r="WNA3" s="156"/>
      <c r="WNB3" s="156"/>
      <c r="WNC3" s="156"/>
      <c r="WND3" s="156"/>
      <c r="WNE3" s="156"/>
      <c r="WNF3" s="156"/>
      <c r="WNG3" s="156"/>
      <c r="WNH3" s="156"/>
      <c r="WNI3" s="156"/>
      <c r="WNJ3" s="156"/>
      <c r="WNK3" s="156"/>
      <c r="WNL3" s="156"/>
      <c r="WNM3" s="156"/>
      <c r="WNN3" s="156"/>
      <c r="WNO3" s="156"/>
      <c r="WNP3" s="156"/>
      <c r="WNQ3" s="156"/>
      <c r="WNR3" s="156"/>
      <c r="WNS3" s="156"/>
      <c r="WNT3" s="156"/>
      <c r="WNU3" s="156"/>
      <c r="WNV3" s="156"/>
      <c r="WNW3" s="156"/>
      <c r="WNX3" s="156"/>
      <c r="WNY3" s="156"/>
      <c r="WNZ3" s="156"/>
      <c r="WOA3" s="156"/>
      <c r="WOB3" s="156"/>
      <c r="WOC3" s="156"/>
      <c r="WOD3" s="156"/>
      <c r="WOE3" s="156"/>
      <c r="WOF3" s="156"/>
      <c r="WOG3" s="156"/>
      <c r="WOH3" s="156"/>
      <c r="WOI3" s="156"/>
      <c r="WOJ3" s="156"/>
      <c r="WOK3" s="156"/>
      <c r="WOL3" s="156"/>
      <c r="WOM3" s="156"/>
      <c r="WON3" s="156"/>
      <c r="WOO3" s="156"/>
      <c r="WOP3" s="156"/>
      <c r="WOQ3" s="156"/>
      <c r="WOR3" s="156"/>
      <c r="WOS3" s="156"/>
      <c r="WOT3" s="156"/>
      <c r="WOU3" s="156"/>
      <c r="WOV3" s="156"/>
      <c r="WOW3" s="156"/>
      <c r="WOX3" s="156"/>
      <c r="WOY3" s="156"/>
      <c r="WOZ3" s="156"/>
      <c r="WPA3" s="156"/>
      <c r="WPB3" s="156"/>
      <c r="WPC3" s="156"/>
      <c r="WPD3" s="156"/>
      <c r="WPE3" s="156"/>
      <c r="WPF3" s="156"/>
      <c r="WPG3" s="156"/>
      <c r="WPH3" s="156"/>
      <c r="WPI3" s="156"/>
      <c r="WPJ3" s="156"/>
      <c r="WPK3" s="156"/>
      <c r="WPL3" s="156"/>
      <c r="WPM3" s="156"/>
      <c r="WPN3" s="156"/>
      <c r="WPO3" s="156"/>
      <c r="WPP3" s="156"/>
      <c r="WPQ3" s="156"/>
      <c r="WPR3" s="156"/>
      <c r="WPS3" s="156"/>
      <c r="WPT3" s="156"/>
      <c r="WPU3" s="156"/>
      <c r="WPV3" s="156"/>
      <c r="WPW3" s="156"/>
      <c r="WPX3" s="156"/>
      <c r="WPY3" s="156"/>
      <c r="WPZ3" s="156"/>
      <c r="WQA3" s="156"/>
      <c r="WQB3" s="156"/>
      <c r="WQC3" s="156"/>
      <c r="WQD3" s="156"/>
      <c r="WQE3" s="156"/>
      <c r="WQF3" s="156"/>
      <c r="WQG3" s="156"/>
      <c r="WQH3" s="156"/>
      <c r="WQI3" s="156"/>
      <c r="WQJ3" s="156"/>
      <c r="WQK3" s="156"/>
      <c r="WQL3" s="156"/>
      <c r="WQM3" s="156"/>
      <c r="WQN3" s="156"/>
      <c r="WQO3" s="156"/>
      <c r="WQP3" s="156"/>
      <c r="WQQ3" s="156"/>
      <c r="WQR3" s="156"/>
      <c r="WQS3" s="156"/>
      <c r="WQT3" s="156"/>
      <c r="WQU3" s="156"/>
      <c r="WQV3" s="156"/>
      <c r="WQW3" s="156"/>
      <c r="WQX3" s="156"/>
      <c r="WQY3" s="156"/>
      <c r="WQZ3" s="156"/>
      <c r="WRA3" s="156"/>
      <c r="WRB3" s="156"/>
      <c r="WRC3" s="156"/>
      <c r="WRD3" s="156"/>
      <c r="WRE3" s="156"/>
      <c r="WRF3" s="156"/>
      <c r="WRG3" s="156"/>
      <c r="WRH3" s="156"/>
      <c r="WRI3" s="156"/>
      <c r="WRJ3" s="156"/>
      <c r="WRK3" s="156"/>
      <c r="WRL3" s="156"/>
      <c r="WRM3" s="156"/>
      <c r="WRN3" s="156"/>
      <c r="WRO3" s="156"/>
      <c r="WRP3" s="156"/>
      <c r="WRQ3" s="156"/>
      <c r="WRR3" s="156"/>
      <c r="WRS3" s="156"/>
      <c r="WRT3" s="156"/>
      <c r="WRU3" s="156"/>
      <c r="WRV3" s="156"/>
      <c r="WRW3" s="156"/>
      <c r="WRX3" s="156"/>
      <c r="WRY3" s="156"/>
      <c r="WRZ3" s="156"/>
      <c r="WSA3" s="156"/>
      <c r="WSB3" s="156"/>
      <c r="WSC3" s="156"/>
      <c r="WSD3" s="156"/>
      <c r="WSE3" s="156"/>
      <c r="WSF3" s="156"/>
      <c r="WSG3" s="156"/>
      <c r="WSH3" s="156"/>
      <c r="WSI3" s="156"/>
      <c r="WSJ3" s="156"/>
      <c r="WSK3" s="156"/>
      <c r="WSL3" s="156"/>
      <c r="WSM3" s="156"/>
      <c r="WSN3" s="156"/>
      <c r="WSO3" s="156"/>
      <c r="WSP3" s="156"/>
      <c r="WSQ3" s="156"/>
      <c r="WSR3" s="156"/>
      <c r="WSS3" s="156"/>
      <c r="WST3" s="156"/>
      <c r="WSU3" s="156"/>
      <c r="WSV3" s="156"/>
      <c r="WSW3" s="156"/>
      <c r="WSX3" s="156"/>
      <c r="WSY3" s="156"/>
      <c r="WSZ3" s="156"/>
      <c r="WTA3" s="156"/>
      <c r="WTB3" s="156"/>
      <c r="WTC3" s="156"/>
      <c r="WTD3" s="156"/>
      <c r="WTE3" s="156"/>
      <c r="WTF3" s="156"/>
      <c r="WTG3" s="156"/>
      <c r="WTH3" s="156"/>
      <c r="WTI3" s="156"/>
      <c r="WTJ3" s="156"/>
      <c r="WTK3" s="156"/>
      <c r="WTL3" s="156"/>
      <c r="WTM3" s="156"/>
      <c r="WTN3" s="156"/>
      <c r="WTO3" s="156"/>
      <c r="WTP3" s="156"/>
      <c r="WTQ3" s="156"/>
      <c r="WTR3" s="156"/>
      <c r="WTS3" s="156"/>
      <c r="WTT3" s="156"/>
      <c r="WTU3" s="156"/>
      <c r="WTV3" s="156"/>
      <c r="WTW3" s="156"/>
      <c r="WTX3" s="156"/>
      <c r="WTY3" s="156"/>
      <c r="WTZ3" s="156"/>
      <c r="WUA3" s="156"/>
      <c r="WUB3" s="156"/>
      <c r="WUC3" s="156"/>
      <c r="WUD3" s="156"/>
      <c r="WUE3" s="156"/>
      <c r="WUF3" s="156"/>
      <c r="WUG3" s="156"/>
      <c r="WUH3" s="156"/>
      <c r="WUI3" s="156"/>
      <c r="WUJ3" s="156"/>
      <c r="WUK3" s="156"/>
      <c r="WUL3" s="156"/>
      <c r="WUM3" s="156"/>
      <c r="WUN3" s="156"/>
      <c r="WUO3" s="156"/>
      <c r="WUP3" s="156"/>
      <c r="WUQ3" s="156"/>
      <c r="WUR3" s="156"/>
      <c r="WUS3" s="156"/>
      <c r="WUT3" s="156"/>
      <c r="WUU3" s="156"/>
      <c r="WUV3" s="156"/>
      <c r="WUW3" s="156"/>
      <c r="WUX3" s="156"/>
      <c r="WUY3" s="156"/>
      <c r="WUZ3" s="156"/>
      <c r="WVA3" s="156"/>
      <c r="WVB3" s="156"/>
      <c r="WVC3" s="156"/>
      <c r="WVD3" s="156"/>
      <c r="WVE3" s="156"/>
      <c r="WVF3" s="156"/>
      <c r="WVG3" s="156"/>
      <c r="WVH3" s="156"/>
      <c r="WVI3" s="156"/>
      <c r="WVJ3" s="156"/>
      <c r="WVK3" s="156"/>
      <c r="WVL3" s="156"/>
      <c r="WVM3" s="156"/>
      <c r="WVN3" s="156"/>
      <c r="WVO3" s="156"/>
      <c r="WVP3" s="156"/>
      <c r="WVQ3" s="156"/>
      <c r="WVR3" s="156"/>
      <c r="WVS3" s="156"/>
      <c r="WVT3" s="156"/>
      <c r="WVU3" s="156"/>
      <c r="WVV3" s="156"/>
      <c r="WVW3" s="156"/>
      <c r="WVX3" s="156"/>
      <c r="WVY3" s="156"/>
      <c r="WVZ3" s="156"/>
      <c r="WWA3" s="156"/>
      <c r="WWB3" s="156"/>
      <c r="WWC3" s="156"/>
      <c r="WWD3" s="156"/>
      <c r="WWE3" s="156"/>
      <c r="WWF3" s="156"/>
      <c r="WWG3" s="156"/>
      <c r="WWH3" s="156"/>
      <c r="WWI3" s="156"/>
      <c r="WWJ3" s="156"/>
      <c r="WWK3" s="156"/>
      <c r="WWL3" s="156"/>
      <c r="WWM3" s="156"/>
      <c r="WWN3" s="156"/>
      <c r="WWO3" s="156"/>
      <c r="WWP3" s="156"/>
      <c r="WWQ3" s="156"/>
      <c r="WWR3" s="156"/>
      <c r="WWS3" s="156"/>
      <c r="WWT3" s="156"/>
      <c r="WWU3" s="156"/>
      <c r="WWV3" s="156"/>
      <c r="WWW3" s="156"/>
      <c r="WWX3" s="156"/>
      <c r="WWY3" s="156"/>
      <c r="WWZ3" s="156"/>
      <c r="WXA3" s="156"/>
      <c r="WXB3" s="156"/>
      <c r="WXC3" s="156"/>
      <c r="WXD3" s="156"/>
      <c r="WXE3" s="156"/>
      <c r="WXF3" s="156"/>
      <c r="WXG3" s="156"/>
      <c r="WXH3" s="156"/>
      <c r="WXI3" s="156"/>
      <c r="WXJ3" s="156"/>
      <c r="WXK3" s="156"/>
      <c r="WXL3" s="156"/>
      <c r="WXM3" s="156"/>
      <c r="WXN3" s="156"/>
      <c r="WXO3" s="156"/>
      <c r="WXP3" s="156"/>
      <c r="WXQ3" s="156"/>
      <c r="WXR3" s="156"/>
      <c r="WXS3" s="156"/>
      <c r="WXT3" s="156"/>
      <c r="WXU3" s="156"/>
      <c r="WXV3" s="156"/>
      <c r="WXW3" s="156"/>
      <c r="WXX3" s="156"/>
      <c r="WXY3" s="156"/>
      <c r="WXZ3" s="156"/>
      <c r="WYA3" s="156"/>
      <c r="WYB3" s="156"/>
      <c r="WYC3" s="156"/>
      <c r="WYD3" s="156"/>
      <c r="WYE3" s="156"/>
      <c r="WYF3" s="156"/>
      <c r="WYG3" s="156"/>
      <c r="WYH3" s="156"/>
      <c r="WYI3" s="156"/>
      <c r="WYJ3" s="156"/>
      <c r="WYK3" s="156"/>
      <c r="WYL3" s="156"/>
      <c r="WYM3" s="156"/>
      <c r="WYN3" s="156"/>
      <c r="WYO3" s="156"/>
      <c r="WYP3" s="156"/>
      <c r="WYQ3" s="156"/>
      <c r="WYR3" s="156"/>
      <c r="WYS3" s="156"/>
      <c r="WYT3" s="156"/>
      <c r="WYU3" s="156"/>
      <c r="WYV3" s="156"/>
      <c r="WYW3" s="156"/>
      <c r="WYX3" s="156"/>
      <c r="WYY3" s="156"/>
      <c r="WYZ3" s="156"/>
      <c r="WZA3" s="156"/>
      <c r="WZB3" s="156"/>
      <c r="WZC3" s="156"/>
      <c r="WZD3" s="156"/>
      <c r="WZE3" s="156"/>
      <c r="WZF3" s="156"/>
      <c r="WZG3" s="156"/>
      <c r="WZH3" s="156"/>
      <c r="WZI3" s="156"/>
      <c r="WZJ3" s="156"/>
      <c r="WZK3" s="156"/>
      <c r="WZL3" s="156"/>
      <c r="WZM3" s="156"/>
      <c r="WZN3" s="156"/>
      <c r="WZO3" s="156"/>
      <c r="WZP3" s="156"/>
      <c r="WZQ3" s="156"/>
      <c r="WZR3" s="156"/>
      <c r="WZS3" s="156"/>
      <c r="WZT3" s="156"/>
      <c r="WZU3" s="156"/>
      <c r="WZV3" s="156"/>
      <c r="WZW3" s="156"/>
      <c r="WZX3" s="156"/>
      <c r="WZY3" s="156"/>
      <c r="WZZ3" s="156"/>
      <c r="XAA3" s="156"/>
      <c r="XAB3" s="156"/>
      <c r="XAC3" s="156"/>
      <c r="XAD3" s="156"/>
      <c r="XAE3" s="156"/>
      <c r="XAF3" s="156"/>
      <c r="XAG3" s="156"/>
      <c r="XAH3" s="156"/>
      <c r="XAI3" s="156"/>
      <c r="XAJ3" s="156"/>
      <c r="XAK3" s="156"/>
      <c r="XAL3" s="156"/>
      <c r="XAM3" s="156"/>
      <c r="XAN3" s="156"/>
      <c r="XAO3" s="156"/>
      <c r="XAP3" s="156"/>
      <c r="XAQ3" s="156"/>
      <c r="XAR3" s="156"/>
      <c r="XAS3" s="156"/>
      <c r="XAT3" s="156"/>
      <c r="XAU3" s="156"/>
      <c r="XAV3" s="156"/>
      <c r="XAW3" s="156"/>
      <c r="XAX3" s="156"/>
      <c r="XAY3" s="156"/>
      <c r="XAZ3" s="156"/>
      <c r="XBA3" s="156"/>
      <c r="XBB3" s="156"/>
      <c r="XBC3" s="156"/>
      <c r="XBD3" s="156"/>
      <c r="XBE3" s="156"/>
      <c r="XBF3" s="156"/>
      <c r="XBG3" s="156"/>
      <c r="XBH3" s="156"/>
      <c r="XBI3" s="156"/>
      <c r="XBJ3" s="156"/>
      <c r="XBK3" s="156"/>
      <c r="XBL3" s="156"/>
      <c r="XBM3" s="156"/>
      <c r="XBN3" s="156"/>
      <c r="XBO3" s="156"/>
      <c r="XBP3" s="156"/>
      <c r="XBQ3" s="156"/>
      <c r="XBR3" s="156"/>
      <c r="XBS3" s="156"/>
      <c r="XBT3" s="156"/>
      <c r="XBU3" s="156"/>
      <c r="XBV3" s="156"/>
      <c r="XBW3" s="156"/>
      <c r="XBX3" s="156"/>
      <c r="XBY3" s="156"/>
      <c r="XBZ3" s="156"/>
      <c r="XCA3" s="156"/>
      <c r="XCB3" s="156"/>
      <c r="XCC3" s="156"/>
      <c r="XCD3" s="156"/>
      <c r="XCE3" s="156"/>
      <c r="XCF3" s="156"/>
      <c r="XCG3" s="156"/>
      <c r="XCH3" s="156"/>
      <c r="XCI3" s="156"/>
      <c r="XCJ3" s="156"/>
      <c r="XCK3" s="156"/>
      <c r="XCL3" s="156"/>
      <c r="XCM3" s="156"/>
      <c r="XCN3" s="156"/>
      <c r="XCO3" s="156"/>
      <c r="XCP3" s="156"/>
      <c r="XCQ3" s="156"/>
      <c r="XCR3" s="156"/>
      <c r="XCS3" s="156"/>
      <c r="XCT3" s="156"/>
      <c r="XCU3" s="156"/>
      <c r="XCV3" s="156"/>
      <c r="XCW3" s="156"/>
      <c r="XCX3" s="156"/>
      <c r="XCY3" s="156"/>
      <c r="XCZ3" s="156"/>
      <c r="XDA3" s="156"/>
      <c r="XDB3" s="156"/>
      <c r="XDC3" s="156"/>
      <c r="XDD3" s="156"/>
      <c r="XDE3" s="156"/>
      <c r="XDF3" s="156"/>
      <c r="XDG3" s="156"/>
      <c r="XDH3" s="156"/>
      <c r="XDI3" s="156"/>
      <c r="XDJ3" s="156"/>
      <c r="XDK3" s="156"/>
      <c r="XDL3" s="156"/>
      <c r="XDM3" s="156"/>
      <c r="XDN3" s="156"/>
      <c r="XDO3" s="156"/>
      <c r="XDP3" s="156"/>
      <c r="XDQ3" s="156"/>
      <c r="XDR3" s="156"/>
      <c r="XDS3" s="156"/>
      <c r="XDT3" s="156"/>
      <c r="XDU3" s="156"/>
      <c r="XDV3" s="156"/>
      <c r="XDW3" s="156"/>
      <c r="XDX3" s="156"/>
      <c r="XDY3" s="156"/>
      <c r="XDZ3" s="156"/>
      <c r="XEA3" s="156"/>
      <c r="XEB3" s="156"/>
      <c r="XEC3" s="156"/>
      <c r="XED3" s="156"/>
      <c r="XEE3" s="156"/>
      <c r="XEF3" s="156"/>
      <c r="XEG3" s="156"/>
      <c r="XEH3" s="156"/>
      <c r="XEI3" s="156"/>
      <c r="XEJ3" s="156"/>
      <c r="XEK3" s="156"/>
      <c r="XEL3" s="156"/>
      <c r="XEM3" s="156"/>
      <c r="XEN3" s="156"/>
      <c r="XEO3" s="156"/>
      <c r="XEP3" s="156"/>
      <c r="XEQ3" s="156"/>
      <c r="XER3" s="156"/>
      <c r="XES3" s="156"/>
      <c r="XET3" s="156"/>
      <c r="XEU3" s="156"/>
      <c r="XEV3" s="156"/>
      <c r="XEW3" s="156"/>
      <c r="XEX3" s="156"/>
      <c r="XEY3" s="156"/>
      <c r="XEZ3" s="156"/>
      <c r="XFA3" s="156"/>
      <c r="XFB3" s="156"/>
      <c r="XFC3" s="156"/>
      <c r="XFD3" s="156"/>
    </row>
    <row r="4" spans="1:16384" ht="30" customHeight="1">
      <c r="A4" s="42"/>
      <c r="B4" s="157" t="s">
        <v>317</v>
      </c>
      <c r="C4" s="158" t="s">
        <v>121</v>
      </c>
      <c r="D4" s="159"/>
      <c r="E4" s="159"/>
      <c r="F4" s="159"/>
      <c r="G4" s="160">
        <f>SUM(G5:G16)</f>
        <v>119000</v>
      </c>
      <c r="H4" s="754"/>
    </row>
    <row r="5" spans="1:16384" ht="45" customHeight="1">
      <c r="A5" s="42"/>
      <c r="B5" s="161" t="s">
        <v>122</v>
      </c>
      <c r="C5" s="162"/>
      <c r="D5" s="163"/>
      <c r="E5" s="163"/>
      <c r="F5" s="164"/>
      <c r="G5" s="165"/>
      <c r="H5" s="754"/>
    </row>
    <row r="6" spans="1:16384" ht="45" hidden="1" customHeight="1">
      <c r="A6" s="42"/>
      <c r="B6" s="166" t="s">
        <v>122</v>
      </c>
      <c r="C6" s="167"/>
      <c r="D6" s="168"/>
      <c r="E6" s="168"/>
      <c r="F6" s="168"/>
      <c r="G6" s="169"/>
      <c r="H6" s="754"/>
    </row>
    <row r="7" spans="1:16384" ht="45" hidden="1" customHeight="1">
      <c r="A7" s="42"/>
      <c r="B7" s="166" t="s">
        <v>122</v>
      </c>
      <c r="C7" s="167"/>
      <c r="D7" s="168"/>
      <c r="E7" s="168"/>
      <c r="F7" s="168"/>
      <c r="G7" s="169"/>
      <c r="H7" s="754"/>
    </row>
    <row r="8" spans="1:16384" ht="45" hidden="1" customHeight="1">
      <c r="A8" s="42"/>
      <c r="B8" s="170" t="s">
        <v>122</v>
      </c>
      <c r="C8" s="171"/>
      <c r="D8" s="172"/>
      <c r="E8" s="172"/>
      <c r="F8" s="172"/>
      <c r="G8" s="173"/>
      <c r="H8" s="754"/>
    </row>
    <row r="9" spans="1:16384" ht="45" customHeight="1">
      <c r="A9" s="42"/>
      <c r="B9" s="161" t="s">
        <v>123</v>
      </c>
      <c r="C9" s="162"/>
      <c r="D9" s="163"/>
      <c r="E9" s="163"/>
      <c r="F9" s="163"/>
      <c r="G9" s="165"/>
      <c r="H9" s="754"/>
    </row>
    <row r="10" spans="1:16384" ht="45" hidden="1" customHeight="1">
      <c r="A10" s="42"/>
      <c r="B10" s="166" t="s">
        <v>123</v>
      </c>
      <c r="C10" s="167"/>
      <c r="D10" s="168"/>
      <c r="E10" s="168"/>
      <c r="F10" s="168"/>
      <c r="G10" s="169"/>
      <c r="H10" s="754"/>
    </row>
    <row r="11" spans="1:16384" ht="45" hidden="1" customHeight="1">
      <c r="A11" s="42"/>
      <c r="B11" s="166" t="s">
        <v>123</v>
      </c>
      <c r="C11" s="167"/>
      <c r="D11" s="168"/>
      <c r="E11" s="168"/>
      <c r="F11" s="168"/>
      <c r="G11" s="169"/>
      <c r="H11" s="754"/>
    </row>
    <row r="12" spans="1:16384" ht="45" hidden="1" customHeight="1">
      <c r="A12" s="42"/>
      <c r="B12" s="170" t="s">
        <v>123</v>
      </c>
      <c r="C12" s="171"/>
      <c r="D12" s="172"/>
      <c r="E12" s="172"/>
      <c r="F12" s="172"/>
      <c r="G12" s="173"/>
      <c r="H12" s="754"/>
    </row>
    <row r="13" spans="1:16384" ht="45" customHeight="1">
      <c r="A13" s="42"/>
      <c r="B13" s="161" t="s">
        <v>124</v>
      </c>
      <c r="C13" s="174" t="s">
        <v>318</v>
      </c>
      <c r="D13" s="175" t="s">
        <v>319</v>
      </c>
      <c r="E13" s="175" t="s">
        <v>320</v>
      </c>
      <c r="F13" s="176">
        <v>42979</v>
      </c>
      <c r="G13" s="177">
        <v>119000</v>
      </c>
      <c r="H13" s="754"/>
    </row>
    <row r="14" spans="1:16384" ht="45" hidden="1" customHeight="1">
      <c r="A14" s="42"/>
      <c r="B14" s="178" t="s">
        <v>124</v>
      </c>
      <c r="C14" s="179"/>
      <c r="D14" s="179"/>
      <c r="E14" s="179"/>
      <c r="F14" s="179"/>
      <c r="G14" s="180"/>
      <c r="H14" s="754"/>
    </row>
    <row r="15" spans="1:16384" ht="45" hidden="1" customHeight="1">
      <c r="A15" s="42"/>
      <c r="B15" s="178" t="s">
        <v>124</v>
      </c>
      <c r="C15" s="168"/>
      <c r="D15" s="168"/>
      <c r="E15" s="168"/>
      <c r="F15" s="168"/>
      <c r="G15" s="169"/>
      <c r="H15" s="754"/>
    </row>
    <row r="16" spans="1:16384" ht="45" hidden="1" customHeight="1">
      <c r="A16" s="42"/>
      <c r="B16" s="181" t="s">
        <v>124</v>
      </c>
      <c r="C16" s="182"/>
      <c r="D16" s="182"/>
      <c r="E16" s="182"/>
      <c r="F16" s="182"/>
      <c r="G16" s="183"/>
      <c r="H16" s="754"/>
    </row>
    <row r="17" spans="1:8" ht="31.5" customHeight="1">
      <c r="A17" s="42"/>
      <c r="B17" s="184" t="s">
        <v>321</v>
      </c>
      <c r="C17" s="158" t="s">
        <v>121</v>
      </c>
      <c r="D17" s="185"/>
      <c r="E17" s="185"/>
      <c r="F17" s="185"/>
      <c r="G17" s="186">
        <f>SUM(G18:G34)</f>
        <v>361000</v>
      </c>
      <c r="H17" s="754"/>
    </row>
    <row r="18" spans="1:8" ht="44.25" customHeight="1">
      <c r="A18" s="42"/>
      <c r="B18" s="161" t="s">
        <v>125</v>
      </c>
      <c r="C18" s="162"/>
      <c r="D18" s="163"/>
      <c r="E18" s="163"/>
      <c r="F18" s="164"/>
      <c r="G18" s="165"/>
      <c r="H18" s="754"/>
    </row>
    <row r="19" spans="1:8" ht="44.25" hidden="1" customHeight="1">
      <c r="A19" s="42"/>
      <c r="B19" s="166" t="s">
        <v>125</v>
      </c>
      <c r="C19" s="167"/>
      <c r="D19" s="168"/>
      <c r="E19" s="168"/>
      <c r="F19" s="168"/>
      <c r="G19" s="169"/>
      <c r="H19" s="754"/>
    </row>
    <row r="20" spans="1:8" ht="44.25" hidden="1" customHeight="1">
      <c r="A20" s="42"/>
      <c r="B20" s="166" t="s">
        <v>125</v>
      </c>
      <c r="C20" s="167"/>
      <c r="D20" s="168"/>
      <c r="E20" s="168"/>
      <c r="F20" s="168"/>
      <c r="G20" s="169"/>
      <c r="H20" s="754"/>
    </row>
    <row r="21" spans="1:8" ht="44.25" hidden="1" customHeight="1">
      <c r="A21" s="42"/>
      <c r="B21" s="170" t="s">
        <v>125</v>
      </c>
      <c r="C21" s="171"/>
      <c r="D21" s="172"/>
      <c r="E21" s="172"/>
      <c r="F21" s="172"/>
      <c r="G21" s="173"/>
      <c r="H21" s="754"/>
    </row>
    <row r="22" spans="1:8" ht="48.75" customHeight="1">
      <c r="A22" s="42"/>
      <c r="B22" s="161" t="s">
        <v>126</v>
      </c>
      <c r="C22" s="162" t="s">
        <v>645</v>
      </c>
      <c r="D22" s="163" t="s">
        <v>322</v>
      </c>
      <c r="E22" s="163" t="s">
        <v>320</v>
      </c>
      <c r="F22" s="164">
        <v>42979</v>
      </c>
      <c r="G22" s="165">
        <v>222000</v>
      </c>
      <c r="H22" s="754"/>
    </row>
    <row r="23" spans="1:8" ht="44.25" hidden="1" customHeight="1">
      <c r="A23" s="42"/>
      <c r="B23" s="166" t="s">
        <v>126</v>
      </c>
      <c r="C23" s="167"/>
      <c r="D23" s="168"/>
      <c r="E23" s="168"/>
      <c r="F23" s="168"/>
      <c r="G23" s="169"/>
      <c r="H23" s="754"/>
    </row>
    <row r="24" spans="1:8" ht="44.25" hidden="1" customHeight="1">
      <c r="A24" s="42"/>
      <c r="B24" s="166" t="s">
        <v>126</v>
      </c>
      <c r="C24" s="167"/>
      <c r="D24" s="168"/>
      <c r="E24" s="168"/>
      <c r="F24" s="168"/>
      <c r="G24" s="169"/>
      <c r="H24" s="754"/>
    </row>
    <row r="25" spans="1:8" ht="44.25" hidden="1" customHeight="1">
      <c r="A25" s="42"/>
      <c r="B25" s="170" t="s">
        <v>126</v>
      </c>
      <c r="C25" s="171"/>
      <c r="D25" s="172"/>
      <c r="E25" s="172"/>
      <c r="F25" s="172"/>
      <c r="G25" s="173"/>
      <c r="H25" s="754"/>
    </row>
    <row r="26" spans="1:8" ht="44.25" customHeight="1">
      <c r="A26" s="42"/>
      <c r="B26" s="161" t="s">
        <v>127</v>
      </c>
      <c r="C26" s="162" t="s">
        <v>646</v>
      </c>
      <c r="D26" s="163" t="s">
        <v>647</v>
      </c>
      <c r="E26" s="163" t="s">
        <v>320</v>
      </c>
      <c r="F26" s="625">
        <v>42979</v>
      </c>
      <c r="G26" s="165">
        <v>139000</v>
      </c>
      <c r="H26" s="754"/>
    </row>
    <row r="27" spans="1:8" ht="44.25" hidden="1" customHeight="1">
      <c r="A27" s="42"/>
      <c r="B27" s="166" t="s">
        <v>127</v>
      </c>
      <c r="C27" s="167"/>
      <c r="D27" s="168"/>
      <c r="E27" s="168"/>
      <c r="F27" s="168"/>
      <c r="G27" s="169"/>
      <c r="H27" s="754"/>
    </row>
    <row r="28" spans="1:8" ht="44.25" hidden="1" customHeight="1">
      <c r="A28" s="42"/>
      <c r="B28" s="166" t="s">
        <v>127</v>
      </c>
      <c r="C28" s="167"/>
      <c r="D28" s="168"/>
      <c r="E28" s="168"/>
      <c r="F28" s="168"/>
      <c r="G28" s="169"/>
      <c r="H28" s="754"/>
    </row>
    <row r="29" spans="1:8" ht="44.25" hidden="1" customHeight="1">
      <c r="A29" s="42"/>
      <c r="B29" s="170" t="s">
        <v>127</v>
      </c>
      <c r="C29" s="171"/>
      <c r="D29" s="172"/>
      <c r="E29" s="172"/>
      <c r="F29" s="172"/>
      <c r="G29" s="173"/>
      <c r="H29" s="754"/>
    </row>
    <row r="30" spans="1:8" ht="44.25" customHeight="1">
      <c r="A30" s="42"/>
      <c r="B30" s="187" t="s">
        <v>128</v>
      </c>
      <c r="C30" s="174"/>
      <c r="D30" s="175"/>
      <c r="E30" s="175"/>
      <c r="F30" s="176"/>
      <c r="G30" s="177"/>
      <c r="H30" s="754"/>
    </row>
    <row r="31" spans="1:8" ht="44.25" hidden="1" customHeight="1">
      <c r="A31" s="42"/>
      <c r="B31" s="188" t="s">
        <v>128</v>
      </c>
      <c r="C31" s="179"/>
      <c r="D31" s="179"/>
      <c r="E31" s="179"/>
      <c r="F31" s="179"/>
      <c r="G31" s="180"/>
      <c r="H31" s="754"/>
    </row>
    <row r="32" spans="1:8" ht="44.25" hidden="1" customHeight="1">
      <c r="A32" s="42"/>
      <c r="B32" s="189" t="s">
        <v>128</v>
      </c>
      <c r="C32" s="168"/>
      <c r="D32" s="168"/>
      <c r="E32" s="168"/>
      <c r="F32" s="168"/>
      <c r="G32" s="169"/>
      <c r="H32" s="754"/>
    </row>
    <row r="33" spans="1:8" ht="44.25" hidden="1" customHeight="1">
      <c r="A33" s="42"/>
      <c r="B33" s="190" t="s">
        <v>128</v>
      </c>
      <c r="C33" s="182"/>
      <c r="D33" s="182"/>
      <c r="E33" s="182"/>
      <c r="F33" s="182"/>
      <c r="G33" s="183"/>
      <c r="H33" s="755"/>
    </row>
    <row r="34" spans="1:8" ht="16.5" customHeight="1">
      <c r="A34" s="42"/>
      <c r="B34" s="191"/>
      <c r="C34" s="42"/>
      <c r="D34" s="42"/>
      <c r="E34" s="42"/>
      <c r="F34" s="42"/>
      <c r="G34" s="192"/>
      <c r="H34" s="193"/>
    </row>
    <row r="35" spans="1:8" ht="88.5" customHeight="1">
      <c r="A35" s="42"/>
      <c r="B35" s="194" t="s">
        <v>323</v>
      </c>
      <c r="C35" s="750" t="s">
        <v>648</v>
      </c>
      <c r="D35" s="751"/>
      <c r="E35" s="751"/>
      <c r="F35" s="751"/>
      <c r="G35" s="752"/>
      <c r="H35" s="62"/>
    </row>
    <row r="36" spans="1:8" ht="15.75" customHeight="1">
      <c r="A36" s="42"/>
      <c r="B36" s="125"/>
      <c r="G36" s="195"/>
      <c r="H36" s="196"/>
    </row>
    <row r="37" spans="1:8" ht="53.25" customHeight="1">
      <c r="A37" s="42"/>
      <c r="B37" s="747" t="s">
        <v>324</v>
      </c>
      <c r="C37" s="748"/>
      <c r="D37" s="748"/>
      <c r="E37" s="748"/>
      <c r="F37" s="748"/>
      <c r="G37" s="749"/>
      <c r="H37" s="197" t="s">
        <v>35</v>
      </c>
    </row>
    <row r="38" spans="1:8" ht="35.25" customHeight="1">
      <c r="A38" s="45">
        <v>3000</v>
      </c>
      <c r="B38" s="198" t="s">
        <v>85</v>
      </c>
      <c r="C38" s="106">
        <f>LEN(C39)</f>
        <v>12</v>
      </c>
      <c r="D38" s="645" t="str">
        <f>IF(C38&gt;A38,CONCATENATE("Karaktertúllépés! Kérjük, válaszát maximum ",A38," karakterben foglalja össze!"),CONCATENATE("Még beírható karakterek száma:   ",A38-C38))</f>
        <v>Még beírható karakterek száma:   2988</v>
      </c>
      <c r="E38" s="696"/>
      <c r="F38" s="696"/>
      <c r="G38" s="746"/>
      <c r="H38" s="199"/>
    </row>
    <row r="39" spans="1:8" ht="270.75" customHeight="1">
      <c r="A39" s="42"/>
      <c r="B39" s="756" t="s">
        <v>325</v>
      </c>
      <c r="C39" s="758" t="s">
        <v>293</v>
      </c>
      <c r="D39" s="759"/>
      <c r="E39" s="759"/>
      <c r="F39" s="759"/>
      <c r="G39" s="760"/>
      <c r="H39" s="687" t="s">
        <v>36</v>
      </c>
    </row>
    <row r="40" spans="1:8" ht="315" customHeight="1">
      <c r="A40" s="42"/>
      <c r="B40" s="757"/>
      <c r="C40" s="761"/>
      <c r="D40" s="762"/>
      <c r="E40" s="762"/>
      <c r="F40" s="762"/>
      <c r="G40" s="763"/>
      <c r="H40" s="689"/>
    </row>
    <row r="41" spans="1:8" ht="11.25" customHeight="1">
      <c r="A41" s="42"/>
      <c r="B41" s="125"/>
      <c r="G41" s="195"/>
      <c r="H41" s="120"/>
    </row>
    <row r="42" spans="1:8" ht="35.25" customHeight="1">
      <c r="A42" s="45">
        <v>3000</v>
      </c>
      <c r="B42" s="203" t="s">
        <v>85</v>
      </c>
      <c r="C42" s="204">
        <f>LEN(C43)</f>
        <v>919</v>
      </c>
      <c r="D42" s="764" t="str">
        <f>IF(C42&gt;A42,CONCATENATE("Karaktertúllépés! Kérjük, válaszát maximum ",A42," karakterben foglalja össze!"),CONCATENATE("Még beírható karakterek száma:   ",A42-C42))</f>
        <v>Még beírható karakterek száma:   2081</v>
      </c>
      <c r="E42" s="765"/>
      <c r="F42" s="765"/>
      <c r="G42" s="766"/>
      <c r="H42" s="199"/>
    </row>
    <row r="43" spans="1:8" ht="243.75" customHeight="1">
      <c r="A43" s="42"/>
      <c r="B43" s="756" t="s">
        <v>326</v>
      </c>
      <c r="C43" s="758" t="s">
        <v>683</v>
      </c>
      <c r="D43" s="759"/>
      <c r="E43" s="759"/>
      <c r="F43" s="759"/>
      <c r="G43" s="760"/>
      <c r="H43" s="120"/>
    </row>
    <row r="44" spans="1:8" ht="360" customHeight="1">
      <c r="A44" s="42"/>
      <c r="B44" s="757"/>
      <c r="C44" s="761"/>
      <c r="D44" s="762"/>
      <c r="E44" s="762"/>
      <c r="F44" s="762"/>
      <c r="G44" s="763"/>
      <c r="H44" s="120"/>
    </row>
    <row r="45" spans="1:8" ht="15.75">
      <c r="A45" s="42"/>
      <c r="B45" s="125"/>
      <c r="G45" s="195"/>
      <c r="H45" s="120"/>
    </row>
    <row r="46" spans="1:8" ht="30" customHeight="1">
      <c r="A46" s="42"/>
      <c r="B46" s="205" t="s">
        <v>327</v>
      </c>
      <c r="C46" s="206"/>
      <c r="D46" s="206"/>
      <c r="E46" s="206"/>
      <c r="F46" s="206"/>
      <c r="G46" s="207"/>
      <c r="H46" s="208"/>
    </row>
    <row r="47" spans="1:8" ht="15.75">
      <c r="A47" s="42"/>
      <c r="B47" s="209" t="s">
        <v>328</v>
      </c>
      <c r="C47" s="210"/>
      <c r="D47" s="210"/>
      <c r="E47" s="210"/>
      <c r="F47" s="210"/>
      <c r="G47" s="211"/>
      <c r="H47" s="208"/>
    </row>
    <row r="48" spans="1:8" ht="35.25" customHeight="1">
      <c r="A48" s="45">
        <v>1000</v>
      </c>
      <c r="B48" s="46" t="s">
        <v>85</v>
      </c>
      <c r="C48" s="106">
        <f>LEN(C49)</f>
        <v>647</v>
      </c>
      <c r="D48" s="645" t="str">
        <f>IF(C48&gt;A48,CONCATENATE("Karaktertúllépés! Kérjük, válaszát maximum ",A48," karakterben foglalja össze!"),CONCATENATE("Még beírható karakterek száma:   ",A48-C48))</f>
        <v>Még beírható karakterek száma:   353</v>
      </c>
      <c r="E48" s="696"/>
      <c r="F48" s="696"/>
      <c r="G48" s="646"/>
      <c r="H48" s="197"/>
    </row>
    <row r="49" spans="1:8" ht="201.75" customHeight="1">
      <c r="A49" s="42"/>
      <c r="B49" s="86" t="s">
        <v>329</v>
      </c>
      <c r="C49" s="758" t="s">
        <v>649</v>
      </c>
      <c r="D49" s="759"/>
      <c r="E49" s="759"/>
      <c r="F49" s="759"/>
      <c r="G49" s="760"/>
      <c r="H49" s="212" t="s">
        <v>37</v>
      </c>
    </row>
    <row r="50" spans="1:8" ht="21.75" customHeight="1">
      <c r="A50" s="42"/>
      <c r="B50" s="125"/>
      <c r="C50" s="200"/>
      <c r="D50" s="201"/>
      <c r="E50" s="201"/>
      <c r="F50" s="201"/>
      <c r="G50" s="202"/>
      <c r="H50" s="120"/>
    </row>
    <row r="51" spans="1:8" ht="23.25" customHeight="1">
      <c r="A51" s="42"/>
      <c r="B51" s="213" t="s">
        <v>330</v>
      </c>
      <c r="C51" s="214"/>
      <c r="D51" s="214"/>
      <c r="E51" s="214"/>
      <c r="F51" s="214"/>
      <c r="G51" s="215"/>
      <c r="H51" s="120"/>
    </row>
    <row r="52" spans="1:8" ht="22.5" customHeight="1">
      <c r="A52" s="42"/>
      <c r="B52" s="216" t="s">
        <v>331</v>
      </c>
      <c r="C52" s="217"/>
      <c r="D52" s="217"/>
      <c r="E52" s="217"/>
      <c r="F52" s="217"/>
      <c r="G52" s="218"/>
      <c r="H52" s="208"/>
    </row>
    <row r="53" spans="1:8" ht="87" customHeight="1">
      <c r="A53" s="42"/>
      <c r="B53" s="184" t="s">
        <v>332</v>
      </c>
      <c r="C53" s="153" t="s">
        <v>96</v>
      </c>
      <c r="D53" s="153" t="s">
        <v>333</v>
      </c>
      <c r="E53" s="219" t="s">
        <v>334</v>
      </c>
      <c r="F53" s="219" t="s">
        <v>335</v>
      </c>
      <c r="G53" s="220" t="s">
        <v>336</v>
      </c>
      <c r="H53" s="727" t="s">
        <v>38</v>
      </c>
    </row>
    <row r="54" spans="1:8" ht="36" customHeight="1">
      <c r="A54" s="42"/>
      <c r="B54" s="221" t="s">
        <v>337</v>
      </c>
      <c r="C54" s="222" t="s">
        <v>338</v>
      </c>
      <c r="D54" s="222" t="s">
        <v>636</v>
      </c>
      <c r="E54" s="222" t="s">
        <v>339</v>
      </c>
      <c r="F54" s="222" t="s">
        <v>617</v>
      </c>
      <c r="G54" s="223" t="s">
        <v>616</v>
      </c>
      <c r="H54" s="727"/>
    </row>
    <row r="55" spans="1:8" ht="36" customHeight="1">
      <c r="A55" s="42"/>
      <c r="B55" s="221"/>
      <c r="C55" s="222"/>
      <c r="D55" s="222"/>
      <c r="E55" s="222"/>
      <c r="F55" s="222"/>
      <c r="G55" s="223"/>
      <c r="H55" s="727"/>
    </row>
    <row r="56" spans="1:8" ht="36" customHeight="1">
      <c r="A56" s="42"/>
      <c r="B56" s="221"/>
      <c r="C56" s="90"/>
      <c r="D56" s="90"/>
      <c r="E56" s="222"/>
      <c r="F56" s="222"/>
      <c r="G56" s="223"/>
      <c r="H56" s="727"/>
    </row>
    <row r="57" spans="1:8" ht="36" customHeight="1">
      <c r="A57" s="42"/>
      <c r="B57" s="221"/>
      <c r="C57" s="90"/>
      <c r="D57" s="90"/>
      <c r="E57" s="222"/>
      <c r="F57" s="222"/>
      <c r="G57" s="223"/>
      <c r="H57" s="727"/>
    </row>
    <row r="58" spans="1:8" ht="36" customHeight="1">
      <c r="A58" s="42"/>
      <c r="B58" s="221"/>
      <c r="C58" s="222"/>
      <c r="D58" s="222"/>
      <c r="E58" s="222"/>
      <c r="F58" s="222"/>
      <c r="G58" s="223"/>
      <c r="H58" s="727"/>
    </row>
    <row r="59" spans="1:8" ht="36" customHeight="1">
      <c r="A59" s="42"/>
      <c r="B59" s="224"/>
      <c r="C59" s="225"/>
      <c r="D59" s="225"/>
      <c r="E59" s="225"/>
      <c r="F59" s="225"/>
      <c r="G59" s="226"/>
      <c r="H59" s="727"/>
    </row>
    <row r="60" spans="1:8" ht="9" customHeight="1">
      <c r="A60" s="42"/>
      <c r="B60" s="124"/>
      <c r="C60" s="227"/>
      <c r="D60" s="227"/>
      <c r="E60" s="227"/>
      <c r="F60" s="227"/>
      <c r="G60" s="228"/>
      <c r="H60" s="120"/>
    </row>
    <row r="61" spans="1:8" ht="30.75" customHeight="1">
      <c r="A61" s="42"/>
      <c r="B61" s="229" t="s">
        <v>340</v>
      </c>
      <c r="C61" s="230"/>
      <c r="D61" s="230"/>
      <c r="E61" s="214"/>
      <c r="F61" s="214"/>
      <c r="G61" s="215"/>
      <c r="H61" s="727" t="s">
        <v>39</v>
      </c>
    </row>
    <row r="62" spans="1:8" ht="30" customHeight="1">
      <c r="A62" s="42"/>
      <c r="B62" s="231"/>
      <c r="C62" s="232">
        <v>2017</v>
      </c>
      <c r="D62" s="233">
        <v>2018</v>
      </c>
      <c r="E62" s="153">
        <v>2019</v>
      </c>
      <c r="F62" s="767">
        <v>2020</v>
      </c>
      <c r="G62" s="767"/>
      <c r="H62" s="727"/>
    </row>
    <row r="63" spans="1:8" ht="36.75" customHeight="1">
      <c r="A63" s="42"/>
      <c r="B63" s="234" t="s">
        <v>341</v>
      </c>
      <c r="C63" s="90">
        <v>1</v>
      </c>
      <c r="D63" s="89">
        <v>1</v>
      </c>
      <c r="E63" s="235">
        <v>1</v>
      </c>
      <c r="F63" s="779">
        <v>1</v>
      </c>
      <c r="G63" s="779"/>
      <c r="H63" s="727"/>
    </row>
    <row r="64" spans="1:8" ht="36.75" customHeight="1">
      <c r="A64" s="42"/>
      <c r="B64" s="236"/>
      <c r="C64" s="227"/>
      <c r="D64" s="227"/>
      <c r="E64" s="91"/>
      <c r="F64" s="91"/>
      <c r="G64" s="237"/>
      <c r="H64" s="727"/>
    </row>
    <row r="65" spans="1:8" ht="23.25">
      <c r="A65" s="42"/>
      <c r="B65" s="238" t="s">
        <v>342</v>
      </c>
      <c r="C65" s="239"/>
      <c r="D65" s="239"/>
      <c r="E65" s="239"/>
      <c r="F65" s="239"/>
      <c r="G65" s="240"/>
      <c r="H65" s="208"/>
    </row>
    <row r="66" spans="1:8" ht="24.75" customHeight="1">
      <c r="A66" s="42"/>
      <c r="B66" s="241"/>
      <c r="C66" s="242" t="s">
        <v>343</v>
      </c>
      <c r="D66" s="243" t="s">
        <v>344</v>
      </c>
      <c r="E66" s="777" t="s">
        <v>345</v>
      </c>
      <c r="F66" s="777"/>
      <c r="G66" s="778"/>
      <c r="H66" s="727" t="s">
        <v>129</v>
      </c>
    </row>
    <row r="67" spans="1:8" ht="18" customHeight="1">
      <c r="A67" s="42"/>
      <c r="B67" s="768" t="s">
        <v>346</v>
      </c>
      <c r="C67" s="245" t="s">
        <v>347</v>
      </c>
      <c r="D67" s="246">
        <v>2000</v>
      </c>
      <c r="E67" s="721" t="s">
        <v>695</v>
      </c>
      <c r="F67" s="722"/>
      <c r="G67" s="770"/>
      <c r="H67" s="727"/>
    </row>
    <row r="68" spans="1:8" ht="18" customHeight="1">
      <c r="A68" s="42"/>
      <c r="B68" s="768"/>
      <c r="C68" s="247" t="s">
        <v>348</v>
      </c>
      <c r="D68" s="248">
        <v>5000</v>
      </c>
      <c r="E68" s="771"/>
      <c r="F68" s="772"/>
      <c r="G68" s="773"/>
      <c r="H68" s="727"/>
    </row>
    <row r="69" spans="1:8" ht="18" customHeight="1">
      <c r="A69" s="42"/>
      <c r="B69" s="768"/>
      <c r="C69" s="247" t="s">
        <v>349</v>
      </c>
      <c r="D69" s="248">
        <v>6000</v>
      </c>
      <c r="E69" s="771"/>
      <c r="F69" s="772"/>
      <c r="G69" s="773"/>
      <c r="H69" s="727"/>
    </row>
    <row r="70" spans="1:8" ht="18" customHeight="1">
      <c r="A70" s="42"/>
      <c r="B70" s="768"/>
      <c r="C70" s="247" t="s">
        <v>350</v>
      </c>
      <c r="D70" s="248">
        <v>5000</v>
      </c>
      <c r="E70" s="771"/>
      <c r="F70" s="772"/>
      <c r="G70" s="773"/>
      <c r="H70" s="727"/>
    </row>
    <row r="71" spans="1:8" ht="18" customHeight="1">
      <c r="A71" s="42"/>
      <c r="B71" s="768"/>
      <c r="C71" s="247" t="s">
        <v>351</v>
      </c>
      <c r="D71" s="248">
        <v>10000</v>
      </c>
      <c r="E71" s="771"/>
      <c r="F71" s="772"/>
      <c r="G71" s="773"/>
      <c r="H71" s="727"/>
    </row>
    <row r="72" spans="1:8" ht="18" customHeight="1">
      <c r="A72" s="42"/>
      <c r="B72" s="768"/>
      <c r="C72" s="247" t="s">
        <v>352</v>
      </c>
      <c r="D72" s="248">
        <v>10000</v>
      </c>
      <c r="E72" s="771"/>
      <c r="F72" s="772"/>
      <c r="G72" s="773"/>
      <c r="H72" s="727"/>
    </row>
    <row r="73" spans="1:8" ht="18" customHeight="1">
      <c r="A73" s="42"/>
      <c r="B73" s="768"/>
      <c r="C73" s="247" t="s">
        <v>353</v>
      </c>
      <c r="D73" s="248">
        <v>100000</v>
      </c>
      <c r="E73" s="771"/>
      <c r="F73" s="772"/>
      <c r="G73" s="773"/>
      <c r="H73" s="727"/>
    </row>
    <row r="74" spans="1:8" ht="18" customHeight="1">
      <c r="A74" s="42"/>
      <c r="B74" s="768"/>
      <c r="C74" s="247" t="s">
        <v>130</v>
      </c>
      <c r="D74" s="248">
        <v>161000</v>
      </c>
      <c r="E74" s="771"/>
      <c r="F74" s="772"/>
      <c r="G74" s="773"/>
      <c r="H74" s="727"/>
    </row>
    <row r="75" spans="1:8" ht="18" customHeight="1">
      <c r="A75" s="42"/>
      <c r="B75" s="768"/>
      <c r="C75" s="247" t="s">
        <v>354</v>
      </c>
      <c r="D75" s="248">
        <v>425000</v>
      </c>
      <c r="E75" s="771"/>
      <c r="F75" s="772"/>
      <c r="G75" s="773"/>
      <c r="H75" s="727"/>
    </row>
    <row r="76" spans="1:8" ht="18" customHeight="1">
      <c r="A76" s="42"/>
      <c r="B76" s="768"/>
      <c r="C76" s="247" t="s">
        <v>355</v>
      </c>
      <c r="D76" s="248">
        <v>40000</v>
      </c>
      <c r="E76" s="771"/>
      <c r="F76" s="772"/>
      <c r="G76" s="773"/>
      <c r="H76" s="727"/>
    </row>
    <row r="77" spans="1:8" ht="18" customHeight="1">
      <c r="A77" s="42"/>
      <c r="B77" s="768"/>
      <c r="C77" s="247"/>
      <c r="D77" s="248"/>
      <c r="E77" s="771"/>
      <c r="F77" s="772"/>
      <c r="G77" s="773"/>
      <c r="H77" s="727"/>
    </row>
    <row r="78" spans="1:8" ht="18" customHeight="1">
      <c r="A78" s="42"/>
      <c r="B78" s="768"/>
      <c r="C78" s="247"/>
      <c r="D78" s="248"/>
      <c r="E78" s="771"/>
      <c r="F78" s="772"/>
      <c r="G78" s="773"/>
      <c r="H78" s="727"/>
    </row>
    <row r="79" spans="1:8" ht="18" customHeight="1">
      <c r="A79" s="42"/>
      <c r="B79" s="768"/>
      <c r="C79" s="247"/>
      <c r="D79" s="248"/>
      <c r="E79" s="771"/>
      <c r="F79" s="772"/>
      <c r="G79" s="773"/>
      <c r="H79" s="727"/>
    </row>
    <row r="80" spans="1:8" ht="18" customHeight="1">
      <c r="A80" s="42"/>
      <c r="B80" s="769"/>
      <c r="C80" s="249" t="s">
        <v>121</v>
      </c>
      <c r="D80" s="250">
        <f>SUM(D67:D79)</f>
        <v>764000</v>
      </c>
      <c r="E80" s="774"/>
      <c r="F80" s="775"/>
      <c r="G80" s="776"/>
      <c r="H80" s="727"/>
    </row>
  </sheetData>
  <sheetProtection formatCells="0" formatRows="0"/>
  <mergeCells count="21">
    <mergeCell ref="B67:B80"/>
    <mergeCell ref="E67:G80"/>
    <mergeCell ref="E66:G66"/>
    <mergeCell ref="H66:H80"/>
    <mergeCell ref="F63:G63"/>
    <mergeCell ref="F62:G62"/>
    <mergeCell ref="H61:H64"/>
    <mergeCell ref="H53:H59"/>
    <mergeCell ref="C49:G49"/>
    <mergeCell ref="D48:G48"/>
    <mergeCell ref="B43:B44"/>
    <mergeCell ref="C43:G44"/>
    <mergeCell ref="D42:G42"/>
    <mergeCell ref="B39:B40"/>
    <mergeCell ref="C39:G40"/>
    <mergeCell ref="B1:G1"/>
    <mergeCell ref="H39:H40"/>
    <mergeCell ref="D38:G38"/>
    <mergeCell ref="B37:G37"/>
    <mergeCell ref="C35:G35"/>
    <mergeCell ref="H3:H33"/>
  </mergeCells>
  <conditionalFormatting sqref="D38">
    <cfRule type="expression" dxfId="69" priority="1" stopIfTrue="1">
      <formula>C38&gt;A38</formula>
    </cfRule>
  </conditionalFormatting>
  <conditionalFormatting sqref="D42">
    <cfRule type="expression" dxfId="68" priority="2" stopIfTrue="1">
      <formula>C42&gt;A42</formula>
    </cfRule>
  </conditionalFormatting>
  <conditionalFormatting sqref="D48">
    <cfRule type="expression" dxfId="67" priority="3" stopIfTrue="1">
      <formula>C48&gt;A48</formula>
    </cfRule>
  </conditionalFormatting>
  <pageMargins left="0.23622047244094491" right="0.23622047244094491" top="0.74803149606299213" bottom="0.74803149606299213" header="0.31496062992125984" footer="0.31496062992125984"/>
  <pageSetup paperSize="9" scale="47"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56"/>
  <sheetViews>
    <sheetView zoomScale="60" workbookViewId="0">
      <selection activeCell="N6" sqref="N6"/>
    </sheetView>
  </sheetViews>
  <sheetFormatPr defaultRowHeight="25.5"/>
  <cols>
    <col min="1" max="1" width="5.7109375" style="42" customWidth="1"/>
    <col min="2" max="2" width="44.28515625" style="42" customWidth="1"/>
    <col min="3" max="3" width="10.85546875" style="42" customWidth="1"/>
    <col min="4" max="9" width="10.7109375" style="42" customWidth="1"/>
    <col min="10" max="12" width="10.7109375" style="251" customWidth="1"/>
    <col min="13" max="14" width="10.7109375" style="42" customWidth="1"/>
    <col min="15" max="15" width="57.28515625" style="42" customWidth="1"/>
    <col min="16" max="16384" width="9.140625" style="42"/>
  </cols>
  <sheetData>
    <row r="1" spans="1:15" ht="35.25" customHeight="1">
      <c r="A1" s="252"/>
      <c r="B1" s="786" t="s">
        <v>40</v>
      </c>
      <c r="C1" s="787"/>
      <c r="D1" s="787"/>
      <c r="E1" s="787"/>
      <c r="F1" s="787"/>
      <c r="G1" s="787"/>
      <c r="H1" s="787"/>
      <c r="I1" s="787"/>
      <c r="J1" s="787"/>
      <c r="K1" s="787"/>
      <c r="L1" s="787"/>
      <c r="M1" s="787"/>
      <c r="N1" s="788"/>
      <c r="O1" s="253" t="s">
        <v>87</v>
      </c>
    </row>
    <row r="2" spans="1:15" ht="9" customHeight="1">
      <c r="A2" s="252"/>
      <c r="B2" s="782"/>
      <c r="C2" s="783"/>
      <c r="D2" s="783"/>
      <c r="E2" s="783"/>
      <c r="F2" s="783"/>
      <c r="G2" s="783"/>
      <c r="H2" s="783"/>
      <c r="I2" s="783"/>
      <c r="J2" s="784"/>
      <c r="K2" s="783"/>
      <c r="L2" s="783"/>
      <c r="M2" s="783"/>
      <c r="N2" s="785"/>
      <c r="O2" s="254"/>
    </row>
    <row r="3" spans="1:15" ht="28.5" customHeight="1">
      <c r="A3" s="252"/>
      <c r="B3" s="780" t="s">
        <v>356</v>
      </c>
      <c r="C3" s="777"/>
      <c r="D3" s="777"/>
      <c r="E3" s="777"/>
      <c r="F3" s="777"/>
      <c r="G3" s="777"/>
      <c r="H3" s="777"/>
      <c r="I3" s="777"/>
      <c r="J3" s="781"/>
      <c r="K3" s="777"/>
      <c r="L3" s="777"/>
      <c r="M3" s="777"/>
      <c r="N3" s="778"/>
      <c r="O3" s="150" t="s">
        <v>88</v>
      </c>
    </row>
    <row r="4" spans="1:15" ht="30" customHeight="1">
      <c r="A4" s="252"/>
      <c r="B4" s="256" t="s">
        <v>131</v>
      </c>
      <c r="C4" s="257">
        <v>1</v>
      </c>
      <c r="D4" s="257">
        <v>2</v>
      </c>
      <c r="E4" s="258">
        <v>3</v>
      </c>
      <c r="F4" s="259">
        <v>4</v>
      </c>
      <c r="G4" s="260">
        <v>5</v>
      </c>
      <c r="H4" s="260">
        <v>6</v>
      </c>
      <c r="I4" s="261">
        <v>7</v>
      </c>
      <c r="J4" s="261">
        <v>8</v>
      </c>
      <c r="K4" s="261">
        <v>9</v>
      </c>
      <c r="L4" s="261">
        <v>10</v>
      </c>
      <c r="M4" s="260">
        <v>11</v>
      </c>
      <c r="N4" s="262">
        <v>12</v>
      </c>
      <c r="O4" s="687" t="s">
        <v>132</v>
      </c>
    </row>
    <row r="5" spans="1:15" ht="27" customHeight="1">
      <c r="A5" s="252"/>
      <c r="B5" s="263" t="s">
        <v>357</v>
      </c>
      <c r="C5" s="264" t="s">
        <v>605</v>
      </c>
      <c r="D5" s="264" t="s">
        <v>606</v>
      </c>
      <c r="E5" s="264" t="s">
        <v>607</v>
      </c>
      <c r="F5" s="264" t="s">
        <v>608</v>
      </c>
      <c r="G5" s="621" t="s">
        <v>609</v>
      </c>
      <c r="H5" s="621" t="s">
        <v>610</v>
      </c>
      <c r="I5" s="622" t="s">
        <v>611</v>
      </c>
      <c r="J5" s="622" t="s">
        <v>612</v>
      </c>
      <c r="K5" s="622" t="s">
        <v>613</v>
      </c>
      <c r="L5" s="622" t="s">
        <v>614</v>
      </c>
      <c r="M5" s="621" t="s">
        <v>615</v>
      </c>
      <c r="N5" s="623" t="s">
        <v>663</v>
      </c>
      <c r="O5" s="688"/>
    </row>
    <row r="6" spans="1:15" ht="33" customHeight="1">
      <c r="A6" s="252"/>
      <c r="B6" s="617" t="s">
        <v>618</v>
      </c>
      <c r="C6" s="265" t="s">
        <v>89</v>
      </c>
      <c r="D6" s="265"/>
      <c r="E6" s="265"/>
      <c r="F6" s="265"/>
      <c r="G6" s="265"/>
      <c r="H6" s="265"/>
      <c r="I6" s="265"/>
      <c r="J6" s="265"/>
      <c r="K6" s="265"/>
      <c r="L6" s="265"/>
      <c r="M6" s="265"/>
      <c r="N6" s="266"/>
      <c r="O6" s="688"/>
    </row>
    <row r="7" spans="1:15" ht="33" customHeight="1">
      <c r="A7" s="252"/>
      <c r="B7" s="269" t="s">
        <v>619</v>
      </c>
      <c r="C7" s="267" t="s">
        <v>89</v>
      </c>
      <c r="D7" s="267" t="s">
        <v>89</v>
      </c>
      <c r="E7" s="267" t="s">
        <v>89</v>
      </c>
      <c r="F7" s="267" t="s">
        <v>89</v>
      </c>
      <c r="G7" s="267" t="s">
        <v>89</v>
      </c>
      <c r="H7" s="267" t="s">
        <v>89</v>
      </c>
      <c r="I7" s="267" t="s">
        <v>89</v>
      </c>
      <c r="J7" s="267" t="s">
        <v>89</v>
      </c>
      <c r="K7" s="267" t="s">
        <v>89</v>
      </c>
      <c r="L7" s="267" t="s">
        <v>89</v>
      </c>
      <c r="M7" s="267" t="s">
        <v>89</v>
      </c>
      <c r="N7" s="268" t="s">
        <v>89</v>
      </c>
      <c r="O7" s="688"/>
    </row>
    <row r="8" spans="1:15" ht="33" customHeight="1">
      <c r="A8" s="252"/>
      <c r="B8" s="269" t="s">
        <v>620</v>
      </c>
      <c r="C8" s="267" t="s">
        <v>89</v>
      </c>
      <c r="D8" s="267"/>
      <c r="E8" s="267"/>
      <c r="F8" s="267"/>
      <c r="G8" s="267"/>
      <c r="H8" s="267"/>
      <c r="I8" s="267"/>
      <c r="J8" s="267"/>
      <c r="K8" s="267"/>
      <c r="L8" s="267"/>
      <c r="M8" s="267"/>
      <c r="N8" s="268"/>
      <c r="O8" s="688"/>
    </row>
    <row r="9" spans="1:15" ht="33" customHeight="1">
      <c r="A9" s="252"/>
      <c r="B9" s="269" t="s">
        <v>621</v>
      </c>
      <c r="C9" s="267" t="s">
        <v>89</v>
      </c>
      <c r="D9" s="267" t="s">
        <v>89</v>
      </c>
      <c r="E9" s="267" t="s">
        <v>89</v>
      </c>
      <c r="F9" s="267" t="s">
        <v>89</v>
      </c>
      <c r="G9" s="267" t="s">
        <v>89</v>
      </c>
      <c r="H9" s="267" t="s">
        <v>89</v>
      </c>
      <c r="I9" s="267" t="s">
        <v>89</v>
      </c>
      <c r="J9" s="267" t="s">
        <v>89</v>
      </c>
      <c r="K9" s="267" t="s">
        <v>89</v>
      </c>
      <c r="L9" s="267" t="s">
        <v>89</v>
      </c>
      <c r="M9" s="267" t="s">
        <v>89</v>
      </c>
      <c r="N9" s="268" t="s">
        <v>89</v>
      </c>
      <c r="O9" s="688"/>
    </row>
    <row r="10" spans="1:15" ht="33" customHeight="1">
      <c r="A10" s="252"/>
      <c r="B10" s="269" t="s">
        <v>622</v>
      </c>
      <c r="C10" s="267" t="s">
        <v>89</v>
      </c>
      <c r="D10" s="267"/>
      <c r="E10" s="267"/>
      <c r="F10" s="267"/>
      <c r="G10" s="267"/>
      <c r="H10" s="267"/>
      <c r="I10" s="267"/>
      <c r="J10" s="267"/>
      <c r="K10" s="267"/>
      <c r="L10" s="267"/>
      <c r="M10" s="267"/>
      <c r="N10" s="268"/>
      <c r="O10" s="688"/>
    </row>
    <row r="11" spans="1:15" ht="33" customHeight="1">
      <c r="A11" s="252"/>
      <c r="B11" s="269" t="s">
        <v>623</v>
      </c>
      <c r="C11" s="267" t="s">
        <v>89</v>
      </c>
      <c r="D11" s="267" t="s">
        <v>89</v>
      </c>
      <c r="E11" s="267" t="s">
        <v>89</v>
      </c>
      <c r="F11" s="267" t="s">
        <v>89</v>
      </c>
      <c r="G11" s="267" t="s">
        <v>89</v>
      </c>
      <c r="H11" s="267" t="s">
        <v>89</v>
      </c>
      <c r="I11" s="267" t="s">
        <v>89</v>
      </c>
      <c r="J11" s="267" t="s">
        <v>89</v>
      </c>
      <c r="K11" s="267" t="s">
        <v>89</v>
      </c>
      <c r="L11" s="267" t="s">
        <v>89</v>
      </c>
      <c r="M11" s="267" t="s">
        <v>89</v>
      </c>
      <c r="N11" s="268" t="s">
        <v>89</v>
      </c>
      <c r="O11" s="688"/>
    </row>
    <row r="12" spans="1:15" ht="33" customHeight="1">
      <c r="A12" s="252"/>
      <c r="B12" s="269" t="s">
        <v>624</v>
      </c>
      <c r="C12" s="267" t="s">
        <v>89</v>
      </c>
      <c r="D12" s="267" t="s">
        <v>89</v>
      </c>
      <c r="E12" s="267" t="s">
        <v>89</v>
      </c>
      <c r="F12" s="267" t="s">
        <v>89</v>
      </c>
      <c r="G12" s="267" t="s">
        <v>89</v>
      </c>
      <c r="H12" s="267" t="s">
        <v>89</v>
      </c>
      <c r="I12" s="267" t="s">
        <v>89</v>
      </c>
      <c r="J12" s="267" t="s">
        <v>89</v>
      </c>
      <c r="K12" s="267" t="s">
        <v>89</v>
      </c>
      <c r="L12" s="267" t="s">
        <v>89</v>
      </c>
      <c r="M12" s="267" t="s">
        <v>89</v>
      </c>
      <c r="N12" s="268" t="s">
        <v>89</v>
      </c>
      <c r="O12" s="688"/>
    </row>
    <row r="13" spans="1:15" ht="33" customHeight="1">
      <c r="A13" s="252"/>
      <c r="B13" s="619" t="s">
        <v>626</v>
      </c>
      <c r="C13" s="267" t="s">
        <v>89</v>
      </c>
      <c r="D13" s="267"/>
      <c r="E13" s="267"/>
      <c r="F13" s="267"/>
      <c r="G13" s="267"/>
      <c r="H13" s="267"/>
      <c r="I13" s="267"/>
      <c r="J13" s="267"/>
      <c r="K13" s="267"/>
      <c r="L13" s="267"/>
      <c r="M13" s="267"/>
      <c r="N13" s="620"/>
      <c r="O13" s="688"/>
    </row>
    <row r="14" spans="1:15" ht="33" customHeight="1">
      <c r="A14" s="252"/>
      <c r="B14" s="269"/>
      <c r="C14" s="267"/>
      <c r="D14" s="267"/>
      <c r="E14" s="267"/>
      <c r="F14" s="267"/>
      <c r="G14" s="267"/>
      <c r="H14" s="267"/>
      <c r="I14" s="267"/>
      <c r="J14" s="267"/>
      <c r="K14" s="267"/>
      <c r="L14" s="267"/>
      <c r="M14" s="267"/>
      <c r="N14" s="268"/>
      <c r="O14" s="688"/>
    </row>
    <row r="15" spans="1:15" ht="33" customHeight="1">
      <c r="A15" s="252"/>
      <c r="B15" s="269"/>
      <c r="C15" s="267"/>
      <c r="D15" s="267"/>
      <c r="E15" s="267"/>
      <c r="F15" s="267"/>
      <c r="G15" s="267"/>
      <c r="H15" s="267"/>
      <c r="I15" s="267"/>
      <c r="J15" s="267"/>
      <c r="K15" s="267"/>
      <c r="L15" s="267"/>
      <c r="M15" s="267"/>
      <c r="N15" s="268"/>
      <c r="O15" s="688"/>
    </row>
    <row r="16" spans="1:15" ht="33" customHeight="1">
      <c r="A16" s="252"/>
      <c r="B16" s="269"/>
      <c r="C16" s="267"/>
      <c r="D16" s="267"/>
      <c r="E16" s="267"/>
      <c r="F16" s="267"/>
      <c r="G16" s="267"/>
      <c r="H16" s="267"/>
      <c r="I16" s="267"/>
      <c r="J16" s="267"/>
      <c r="K16" s="267"/>
      <c r="L16" s="267"/>
      <c r="M16" s="267"/>
      <c r="N16" s="268"/>
      <c r="O16" s="688"/>
    </row>
    <row r="17" spans="1:15" ht="33" customHeight="1">
      <c r="A17" s="252"/>
      <c r="B17" s="618"/>
      <c r="C17" s="270"/>
      <c r="D17" s="270"/>
      <c r="E17" s="270"/>
      <c r="F17" s="270"/>
      <c r="G17" s="270"/>
      <c r="H17" s="270"/>
      <c r="I17" s="270"/>
      <c r="J17" s="270"/>
      <c r="K17" s="270"/>
      <c r="L17" s="270"/>
      <c r="M17" s="270"/>
      <c r="N17" s="271"/>
      <c r="O17" s="689"/>
    </row>
    <row r="18" spans="1:15">
      <c r="B18" s="272"/>
    </row>
    <row r="23" spans="1:15" ht="3" customHeight="1"/>
    <row r="42" ht="41.25" customHeight="1"/>
    <row r="49" ht="44.25" customHeight="1"/>
    <row r="56" ht="42.75" customHeight="1"/>
  </sheetData>
  <sheetProtection formatCells="0" formatRows="0"/>
  <mergeCells count="4">
    <mergeCell ref="O4:O17"/>
    <mergeCell ref="B3:N3"/>
    <mergeCell ref="B2:N2"/>
    <mergeCell ref="B1:N1"/>
  </mergeCells>
  <pageMargins left="0.23622047244094491" right="0.23622047244094491" top="0.74803149606299213" bottom="0.74803149606299213"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25</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lpstr>'10.c-Cash-flow 3-4. év'!Print_Titles</vt:lpstr>
      <vt:lpstr>'2.Kritikus tényezők'!Print_Titles</vt:lpstr>
      <vt:lpstr>'7.Piac-,versenytárselemzés'!Print_Titles</vt:lpstr>
      <vt:lpstr>'9.Kommunikációs terv'!Print_Titles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2017-08-25T11:14:21Z</cp:lastPrinted>
  <dcterms:created xsi:type="dcterms:W3CDTF">2015-11-18T05:15:47Z</dcterms:created>
  <dcterms:modified xsi:type="dcterms:W3CDTF">2017-08-25T12:19:22Z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